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charts/chart1.xml" ContentType="application/vnd.openxmlformats-officedocument.drawingml.chart+xml"/>
  <Override PartName="/xl/pivotCache/pivotCacheDefinition1.xml" ContentType="application/vnd.openxmlformats-officedocument.spreadsheetml.pivotCacheDefinition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Default Extension="xml" ContentType="application/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Default Extension="vml" ContentType="application/vnd.openxmlformats-officedocument.vmlDrawing"/>
  <Default Extension="rels" ContentType="application/vnd.openxmlformats-package.relationships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/>
  <bookViews>
    <workbookView xWindow="15920" yWindow="240" windowWidth="13300" windowHeight="15900" tabRatio="767" activeTab="1"/>
  </bookViews>
  <sheets>
    <sheet name="All7Counties" sheetId="1" r:id="rId1"/>
    <sheet name="All7Quintpoints" sheetId="24" r:id="rId2"/>
    <sheet name="EAV" sheetId="26" r:id="rId3"/>
    <sheet name="All7CountiesQuintiles" sheetId="23" r:id="rId4"/>
    <sheet name="unempanalysis" sheetId="4" r:id="rId5"/>
    <sheet name="Unemployment" sheetId="3" r:id="rId6"/>
    <sheet name="Edanalysis" sheetId="10" r:id="rId7"/>
    <sheet name="education" sheetId="6" r:id="rId8"/>
    <sheet name="medhvalAnalysis" sheetId="12" r:id="rId9"/>
    <sheet name="med h value" sheetId="14" r:id="rId10"/>
    <sheet name="travel" sheetId="18" r:id="rId11"/>
    <sheet name="povanalysis" sheetId="20" r:id="rId12"/>
    <sheet name="Sheet11" sheetId="21" r:id="rId13"/>
    <sheet name="Sheet12" sheetId="22" r:id="rId14"/>
    <sheet name="poverty" sheetId="19" r:id="rId15"/>
  </sheets>
  <definedNames>
    <definedName name="_xlnm._FilterDatabase" localSheetId="5" hidden="1">Unemployment!$A$1:$H$1986</definedName>
    <definedName name="bach">education!$H$3:$H$1968</definedName>
    <definedName name="degree">All7CountiesQuintiles!$K:$K</definedName>
    <definedName name="EAV">#REF!</definedName>
    <definedName name="grad">education!$I$3:$I$1914</definedName>
    <definedName name="hsdip">education!$G:$G</definedName>
    <definedName name="hsdiploma">education!$G:$G</definedName>
    <definedName name="medhval">'med h value'!$F:$F</definedName>
    <definedName name="povrate">poverty!$F:$F</definedName>
    <definedName name="schind" localSheetId="3">education!#REF!</definedName>
    <definedName name="schind" localSheetId="1">education!#REF!</definedName>
    <definedName name="schind" localSheetId="9">education!#REF!</definedName>
    <definedName name="schind" localSheetId="8">education!#REF!</definedName>
    <definedName name="schind" localSheetId="11">education!#REF!</definedName>
    <definedName name="schind" localSheetId="14">education!#REF!</definedName>
    <definedName name="schind" localSheetId="10">education!#REF!</definedName>
    <definedName name="schind">education!#REF!</definedName>
    <definedName name="unemp">Unemployment!$F:$F</definedName>
    <definedName name="unempsdbins">unempanalysis!$E$10:$E$14</definedName>
  </definedNames>
  <calcPr calcId="130407"/>
  <pivotCaches>
    <pivotCache cacheId="2" r:id="rId16"/>
  </pivotCaches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Z420" i="1"/>
  <c r="Z1109"/>
  <c r="Z1101"/>
  <c r="Z656"/>
  <c r="Z122"/>
  <c r="Z1114"/>
  <c r="Z589"/>
  <c r="Z353"/>
  <c r="Z204"/>
  <c r="Z43"/>
  <c r="Z121"/>
  <c r="Z1027"/>
  <c r="Z1026"/>
  <c r="Z1494"/>
  <c r="Z1495"/>
  <c r="Z1496"/>
  <c r="Z88"/>
  <c r="Z132"/>
  <c r="Z594"/>
  <c r="Z685"/>
  <c r="Z180"/>
  <c r="Z745"/>
  <c r="Z1169"/>
  <c r="Z1083"/>
  <c r="Z1047"/>
  <c r="Z654"/>
  <c r="Z1262"/>
  <c r="Z171"/>
  <c r="Z117"/>
  <c r="Z100"/>
  <c r="Z446"/>
  <c r="Z447"/>
  <c r="Z449"/>
  <c r="Z448"/>
  <c r="Z445"/>
  <c r="Z573"/>
  <c r="Z1054"/>
  <c r="Z1005"/>
  <c r="Z1180"/>
  <c r="Z1466"/>
  <c r="Z1317"/>
  <c r="Z1413"/>
  <c r="Z1491"/>
  <c r="Z783"/>
  <c r="Z806"/>
  <c r="Z1229"/>
  <c r="Z110"/>
  <c r="Z1348"/>
  <c r="Z1477"/>
  <c r="Z1328"/>
  <c r="Z1162"/>
  <c r="Z416"/>
  <c r="Z850"/>
  <c r="Z1168"/>
  <c r="Z962"/>
  <c r="Z24"/>
  <c r="Z1310"/>
  <c r="Z1388"/>
  <c r="Z1300"/>
  <c r="Z1543"/>
  <c r="Z1630"/>
  <c r="Z139"/>
  <c r="Z897"/>
  <c r="Z870"/>
  <c r="Z686"/>
  <c r="Z118"/>
  <c r="Z417"/>
  <c r="Z929"/>
  <c r="Z1185"/>
  <c r="Z941"/>
  <c r="Z940"/>
  <c r="Z1389"/>
  <c r="Z1231"/>
  <c r="Z641"/>
  <c r="Z1136"/>
  <c r="Z1041"/>
  <c r="Z524"/>
  <c r="Z1539"/>
  <c r="Z497"/>
  <c r="Z544"/>
  <c r="Z1275"/>
  <c r="Z893"/>
  <c r="Z1104"/>
  <c r="Z1246"/>
  <c r="Z1668"/>
  <c r="Z1526"/>
  <c r="Z792"/>
  <c r="Z1232"/>
  <c r="Z1298"/>
  <c r="Z1149"/>
  <c r="Z1605"/>
  <c r="Z1707"/>
  <c r="Z1538"/>
  <c r="Z1537"/>
  <c r="Z1363"/>
  <c r="Z1277"/>
  <c r="Z1581"/>
  <c r="Z1582"/>
  <c r="Z1580"/>
  <c r="Z1492"/>
  <c r="Z1515"/>
  <c r="Z1516"/>
  <c r="Z1452"/>
  <c r="Z1033"/>
  <c r="Z1127"/>
  <c r="Z1128"/>
  <c r="Z1143"/>
  <c r="Z1562"/>
  <c r="Z1343"/>
  <c r="Z1344"/>
  <c r="Z1423"/>
  <c r="Z1422"/>
  <c r="Z1410"/>
  <c r="Z1411"/>
  <c r="Z1336"/>
  <c r="Z1335"/>
  <c r="Z1586"/>
  <c r="Z1588"/>
  <c r="Z1587"/>
  <c r="Z1585"/>
  <c r="Z472"/>
  <c r="Z1345"/>
  <c r="Z1065"/>
  <c r="Z1178"/>
  <c r="Z1307"/>
  <c r="Z1308"/>
  <c r="Z1306"/>
  <c r="Z1484"/>
  <c r="Z1483"/>
  <c r="Z1482"/>
  <c r="Z1485"/>
  <c r="Z835"/>
  <c r="Z373"/>
  <c r="Z1440"/>
  <c r="Z1086"/>
  <c r="Z1781"/>
  <c r="Z1662"/>
  <c r="Z465"/>
  <c r="Z1671"/>
  <c r="Z1672"/>
  <c r="Z1431"/>
  <c r="Z1219"/>
  <c r="Z1252"/>
  <c r="Z1191"/>
  <c r="Z914"/>
  <c r="Z1450"/>
  <c r="Z1449"/>
  <c r="Z971"/>
  <c r="Z1201"/>
  <c r="Z1200"/>
  <c r="Z1038"/>
  <c r="Z1082"/>
  <c r="Z759"/>
  <c r="Z576"/>
  <c r="Z506"/>
  <c r="Z890"/>
  <c r="Z255"/>
  <c r="Z744"/>
  <c r="Z557"/>
  <c r="Z790"/>
  <c r="Z1356"/>
  <c r="Z1017"/>
  <c r="Z206"/>
  <c r="Z173"/>
  <c r="Z170"/>
  <c r="Z181"/>
  <c r="Z1040"/>
  <c r="Z839"/>
  <c r="Z1091"/>
  <c r="Z504"/>
  <c r="Z404"/>
  <c r="Z1097"/>
  <c r="Z778"/>
  <c r="Z264"/>
  <c r="Z935"/>
  <c r="Z801"/>
  <c r="Z290"/>
  <c r="Z230"/>
  <c r="Z211"/>
  <c r="Z674"/>
  <c r="Z673"/>
  <c r="Z251"/>
  <c r="Z1110"/>
  <c r="Z231"/>
  <c r="Z268"/>
  <c r="Z115"/>
  <c r="Z289"/>
  <c r="Z543"/>
  <c r="Z915"/>
  <c r="Z246"/>
  <c r="Z90"/>
  <c r="Z1378"/>
  <c r="Z203"/>
  <c r="Z736"/>
  <c r="Z1042"/>
  <c r="Z1044"/>
  <c r="Z1043"/>
  <c r="Z1183"/>
  <c r="Z693"/>
  <c r="Z695"/>
  <c r="Z694"/>
  <c r="Z178"/>
  <c r="Z787"/>
  <c r="Z332"/>
  <c r="Z271"/>
  <c r="Z562"/>
  <c r="Z1296"/>
  <c r="Z6"/>
  <c r="Z937"/>
  <c r="Z61"/>
  <c r="Z741"/>
  <c r="Z636"/>
  <c r="Z716"/>
  <c r="Z457"/>
  <c r="Z104"/>
  <c r="Z21"/>
  <c r="Z520"/>
  <c r="Z370"/>
  <c r="Z371"/>
  <c r="Z444"/>
  <c r="Z1750"/>
  <c r="Z1315"/>
  <c r="Z1425"/>
  <c r="Z8"/>
  <c r="Z5"/>
  <c r="Z381"/>
  <c r="Z979"/>
  <c r="Z981"/>
  <c r="Z980"/>
  <c r="Z521"/>
  <c r="Z1060"/>
  <c r="Z884"/>
  <c r="Z300"/>
  <c r="Z1748"/>
  <c r="Z559"/>
  <c r="Z523"/>
  <c r="Z59"/>
  <c r="Z633"/>
  <c r="Z845"/>
  <c r="Z484"/>
  <c r="Z883"/>
  <c r="Z625"/>
  <c r="Z542"/>
  <c r="Z719"/>
  <c r="Z717"/>
  <c r="Z584"/>
  <c r="Z503"/>
  <c r="Z832"/>
  <c r="Z307"/>
  <c r="Z306"/>
  <c r="Z148"/>
  <c r="Z459"/>
  <c r="Z614"/>
  <c r="Z1290"/>
  <c r="Z1226"/>
  <c r="Z239"/>
  <c r="Z1118"/>
  <c r="Z1301"/>
  <c r="Z1558"/>
  <c r="Z1280"/>
  <c r="Z1281"/>
  <c r="Z1399"/>
  <c r="Z807"/>
  <c r="Z1613"/>
  <c r="Z1612"/>
  <c r="Z1475"/>
  <c r="Z1474"/>
  <c r="Z1046"/>
  <c r="Z1455"/>
  <c r="Z1108"/>
  <c r="Z952"/>
  <c r="Z953"/>
  <c r="Z1172"/>
  <c r="Z1173"/>
  <c r="Z1197"/>
  <c r="Z903"/>
  <c r="Z1417"/>
  <c r="Z1258"/>
  <c r="Z1257"/>
  <c r="Z1395"/>
  <c r="Z626"/>
  <c r="Z1053"/>
  <c r="Z970"/>
  <c r="Z880"/>
  <c r="Z1321"/>
  <c r="Z1430"/>
  <c r="Z1429"/>
  <c r="Z1213"/>
  <c r="Z1212"/>
  <c r="Z799"/>
  <c r="Z1311"/>
  <c r="Z908"/>
  <c r="Z853"/>
  <c r="Z240"/>
  <c r="Z355"/>
  <c r="Z1182"/>
  <c r="Z948"/>
  <c r="Z335"/>
  <c r="Z1103"/>
  <c r="Z758"/>
  <c r="Z466"/>
  <c r="Z690"/>
  <c r="Z1059"/>
  <c r="Z917"/>
  <c r="Z525"/>
  <c r="Z1179"/>
  <c r="Z1035"/>
  <c r="Z1058"/>
  <c r="Z1469"/>
  <c r="Z1402"/>
  <c r="Z1330"/>
  <c r="Z1349"/>
  <c r="Z1350"/>
  <c r="Z1481"/>
  <c r="Z1480"/>
  <c r="Z1202"/>
  <c r="Z1203"/>
  <c r="Z1418"/>
  <c r="Z1271"/>
  <c r="Z1367"/>
  <c r="Z1625"/>
  <c r="Z1737"/>
  <c r="Z1465"/>
  <c r="Z1464"/>
  <c r="Z1299"/>
  <c r="Z1135"/>
  <c r="Z1627"/>
  <c r="Z1400"/>
  <c r="Z1401"/>
  <c r="Z925"/>
  <c r="Z1312"/>
  <c r="Z1551"/>
  <c r="Z1552"/>
  <c r="Z1319"/>
  <c r="Z1318"/>
  <c r="Z1265"/>
  <c r="Z1719"/>
  <c r="Z1329"/>
  <c r="Z1243"/>
  <c r="Z834"/>
  <c r="Z1081"/>
  <c r="Z1518"/>
  <c r="Z1519"/>
  <c r="Z1403"/>
  <c r="Z1404"/>
  <c r="Z1489"/>
  <c r="Z1488"/>
  <c r="Z1763"/>
  <c r="Z1569"/>
  <c r="Z1250"/>
  <c r="Z1386"/>
  <c r="Z1684"/>
  <c r="Z1120"/>
  <c r="Z770"/>
  <c r="Z55"/>
  <c r="Z1268"/>
  <c r="Z843"/>
  <c r="Z1762"/>
  <c r="Z1783"/>
  <c r="Z1667"/>
  <c r="Z1591"/>
  <c r="Z1523"/>
  <c r="Z1649"/>
  <c r="Z1578"/>
  <c r="Z1782"/>
  <c r="Z1542"/>
  <c r="Z1629"/>
  <c r="Z1302"/>
  <c r="Z1689"/>
  <c r="Z1696"/>
  <c r="Z1694"/>
  <c r="Z1556"/>
  <c r="Z1247"/>
  <c r="Z222"/>
  <c r="Z210"/>
  <c r="Z1644"/>
  <c r="Z1237"/>
  <c r="Z1618"/>
  <c r="Z1744"/>
  <c r="Z1786"/>
  <c r="Z1628"/>
  <c r="Z1151"/>
  <c r="Z1222"/>
  <c r="Z1270"/>
  <c r="Z1289"/>
  <c r="Z1324"/>
  <c r="Z1441"/>
  <c r="Z740"/>
  <c r="Z1093"/>
  <c r="Z746"/>
  <c r="Z493"/>
  <c r="Z1554"/>
  <c r="Z1657"/>
  <c r="Z1606"/>
  <c r="Z120"/>
  <c r="Z1292"/>
  <c r="Z1099"/>
  <c r="Z931"/>
  <c r="Z159"/>
  <c r="Z1288"/>
  <c r="Z434"/>
  <c r="Z840"/>
  <c r="Z1313"/>
  <c r="Z1570"/>
  <c r="Z1394"/>
  <c r="Z1124"/>
  <c r="Z1631"/>
  <c r="Z1362"/>
  <c r="Z1457"/>
  <c r="Z1115"/>
  <c r="Z1513"/>
  <c r="Z1497"/>
  <c r="Z1391"/>
  <c r="Z1608"/>
  <c r="Z1525"/>
  <c r="Z1635"/>
  <c r="Z1714"/>
  <c r="Z1656"/>
  <c r="Z1761"/>
  <c r="Z1673"/>
  <c r="Z1705"/>
  <c r="Z1706"/>
  <c r="Z1701"/>
  <c r="Z1702"/>
  <c r="Z1805"/>
  <c r="Z1675"/>
  <c r="Z1727"/>
  <c r="Z1787"/>
  <c r="Z1736"/>
  <c r="Z1777"/>
  <c r="Z1784"/>
  <c r="Z1376"/>
  <c r="Z1728"/>
  <c r="Z1479"/>
  <c r="Z1779"/>
  <c r="Z1751"/>
  <c r="Z1793"/>
  <c r="Z1553"/>
  <c r="Z1461"/>
  <c r="Z1579"/>
  <c r="Z35"/>
  <c r="Z1385"/>
  <c r="Z1802"/>
  <c r="Z1801"/>
  <c r="Z330"/>
  <c r="Z1590"/>
  <c r="Z852"/>
  <c r="Z1424"/>
  <c r="Z1010"/>
  <c r="Z1025"/>
  <c r="Z1753"/>
  <c r="Z1810"/>
  <c r="Z1808"/>
  <c r="Z1724"/>
  <c r="Z1754"/>
  <c r="Z1528"/>
  <c r="Z1502"/>
  <c r="Z1522"/>
  <c r="Z1540"/>
  <c r="Z1655"/>
  <c r="Z1722"/>
  <c r="Z1600"/>
  <c r="Z1697"/>
  <c r="Z1493"/>
  <c r="Z1467"/>
  <c r="Z1468"/>
  <c r="Z1610"/>
  <c r="Z1611"/>
  <c r="Z1609"/>
  <c r="Z1416"/>
  <c r="Z303"/>
  <c r="Z995"/>
  <c r="Z1770"/>
  <c r="Z1716"/>
  <c r="Z1778"/>
  <c r="Z1659"/>
  <c r="Z1717"/>
  <c r="Z1094"/>
  <c r="Z4"/>
  <c r="Z426"/>
  <c r="Z902"/>
  <c r="Z1129"/>
  <c r="Z1691"/>
  <c r="Z1063"/>
  <c r="Z1456"/>
  <c r="Z1804"/>
  <c r="Z763"/>
  <c r="Z1811"/>
  <c r="Z1007"/>
  <c r="Z1792"/>
  <c r="Z1718"/>
  <c r="Z299"/>
  <c r="Z1796"/>
  <c r="Z1780"/>
  <c r="Z1766"/>
  <c r="Z1795"/>
  <c r="Z1776"/>
  <c r="Z1512"/>
  <c r="Z1666"/>
  <c r="Z297"/>
  <c r="Z1980"/>
  <c r="Z1393"/>
  <c r="Z804"/>
  <c r="Z1633"/>
  <c r="Z1470"/>
  <c r="Z1769"/>
  <c r="Z1756"/>
  <c r="Z684"/>
  <c r="Z957"/>
  <c r="Z1381"/>
  <c r="Z1733"/>
  <c r="Z1676"/>
  <c r="Z1767"/>
  <c r="Z1809"/>
  <c r="Z924"/>
  <c r="Z1161"/>
  <c r="Z1561"/>
  <c r="Z796"/>
  <c r="Z711"/>
  <c r="Z522"/>
  <c r="Z1072"/>
  <c r="Z36"/>
  <c r="Z1130"/>
  <c r="Z1020"/>
  <c r="Z1626"/>
  <c r="Z1601"/>
  <c r="Z1443"/>
  <c r="Z1709"/>
  <c r="Z1693"/>
  <c r="Z1682"/>
  <c r="Z1747"/>
  <c r="Z1789"/>
  <c r="Z1589"/>
  <c r="Z1651"/>
  <c r="Z1650"/>
  <c r="Z1669"/>
  <c r="Z1623"/>
  <c r="Z1544"/>
  <c r="Z1739"/>
  <c r="Z1284"/>
  <c r="Z1773"/>
  <c r="Z1683"/>
  <c r="Z1646"/>
  <c r="Z1347"/>
  <c r="Z1741"/>
  <c r="Z1740"/>
  <c r="Z1599"/>
  <c r="Z1746"/>
  <c r="Z1745"/>
  <c r="Z1597"/>
  <c r="Z1596"/>
  <c r="Z1283"/>
  <c r="Z526"/>
  <c r="Z1536"/>
  <c r="Z1607"/>
  <c r="Z1346"/>
  <c r="Z1595"/>
  <c r="Z1621"/>
  <c r="Z1534"/>
  <c r="Z1698"/>
  <c r="Z1699"/>
  <c r="Z1209"/>
  <c r="Z1174"/>
  <c r="Z1713"/>
  <c r="Z1771"/>
  <c r="Z1251"/>
  <c r="Z1652"/>
  <c r="Z812"/>
  <c r="Z1765"/>
  <c r="Z1453"/>
  <c r="Z1204"/>
  <c r="Z1614"/>
  <c r="Z1352"/>
  <c r="Z1571"/>
  <c r="Z757"/>
  <c r="Z1055"/>
  <c r="Z1333"/>
  <c r="Z1447"/>
  <c r="Z1486"/>
  <c r="Z1487"/>
  <c r="Z1664"/>
  <c r="Z1398"/>
  <c r="Z1584"/>
  <c r="Z1723"/>
  <c r="Z1679"/>
  <c r="Z1371"/>
  <c r="Z1759"/>
  <c r="Z1593"/>
  <c r="Z1563"/>
  <c r="Z1557"/>
  <c r="Z1397"/>
  <c r="Z1711"/>
  <c r="Z1648"/>
  <c r="Z1438"/>
  <c r="Z1396"/>
  <c r="Z1022"/>
  <c r="Z627"/>
  <c r="Z1560"/>
  <c r="Z1720"/>
  <c r="Z1228"/>
  <c r="Z1234"/>
  <c r="Z1472"/>
  <c r="Z1471"/>
  <c r="Z1473"/>
  <c r="Z1476"/>
  <c r="Z1798"/>
  <c r="Z1799"/>
  <c r="Z1264"/>
  <c r="Z1133"/>
  <c r="Z1339"/>
  <c r="Z1670"/>
  <c r="Z1122"/>
  <c r="Z701"/>
  <c r="Z1392"/>
  <c r="Z803"/>
  <c r="Z409"/>
  <c r="Z755"/>
  <c r="Z793"/>
  <c r="Z174"/>
  <c r="Z108"/>
  <c r="Z1295"/>
  <c r="Z939"/>
  <c r="Z1564"/>
  <c r="Z1459"/>
  <c r="Z1654"/>
  <c r="Z1224"/>
  <c r="Z1342"/>
  <c r="Z1565"/>
  <c r="Z1566"/>
  <c r="Z1320"/>
  <c r="Z1603"/>
  <c r="Z1057"/>
  <c r="Z826"/>
  <c r="Z1583"/>
  <c r="Z1256"/>
  <c r="Z1195"/>
  <c r="Z1387"/>
  <c r="Z1660"/>
  <c r="Z1647"/>
  <c r="Z1743"/>
  <c r="Z1708"/>
  <c r="Z1056"/>
  <c r="Z1790"/>
  <c r="Z1755"/>
  <c r="Z1772"/>
  <c r="Z1658"/>
  <c r="Z1738"/>
  <c r="Z1559"/>
  <c r="Z1436"/>
  <c r="Z1721"/>
  <c r="Z1527"/>
  <c r="Z1686"/>
  <c r="Z1768"/>
  <c r="Z1710"/>
  <c r="Z1325"/>
  <c r="Z661"/>
  <c r="Z1235"/>
  <c r="Z1158"/>
  <c r="Z1634"/>
  <c r="Z1680"/>
  <c r="Z1541"/>
  <c r="Z1549"/>
  <c r="Z1380"/>
  <c r="Z1460"/>
  <c r="Z1153"/>
  <c r="Z1189"/>
  <c r="Z842"/>
  <c r="Z655"/>
  <c r="Z644"/>
  <c r="Z730"/>
  <c r="Z785"/>
  <c r="Z1254"/>
  <c r="Z1532"/>
  <c r="Z827"/>
  <c r="Z1406"/>
  <c r="Z1407"/>
  <c r="Z1451"/>
  <c r="Z1013"/>
  <c r="Z1640"/>
  <c r="Z1641"/>
  <c r="Z1524"/>
  <c r="Z1639"/>
  <c r="Z1572"/>
  <c r="Z1171"/>
  <c r="Z1555"/>
  <c r="Z1749"/>
  <c r="Z1501"/>
  <c r="Z1016"/>
  <c r="Z1642"/>
  <c r="Z1665"/>
  <c r="Z1764"/>
  <c r="Z1775"/>
  <c r="Z1531"/>
  <c r="Z1729"/>
  <c r="Z1726"/>
  <c r="Z1688"/>
  <c r="Z1725"/>
  <c r="Z1622"/>
  <c r="Z1509"/>
  <c r="Z1616"/>
  <c r="Z1282"/>
  <c r="Z1636"/>
  <c r="Z1681"/>
  <c r="Z1435"/>
  <c r="Z1592"/>
  <c r="Z1678"/>
  <c r="Z1758"/>
  <c r="Z1803"/>
  <c r="Z1730"/>
  <c r="Z1731"/>
  <c r="Z1637"/>
  <c r="Z1794"/>
  <c r="Z1687"/>
  <c r="Z1752"/>
  <c r="Z1806"/>
  <c r="Z1573"/>
  <c r="Z1550"/>
  <c r="Z1510"/>
  <c r="Z927"/>
  <c r="Z1712"/>
  <c r="Z1598"/>
  <c r="Z735"/>
  <c r="Z1574"/>
  <c r="Z1760"/>
  <c r="Z1206"/>
  <c r="Z1432"/>
  <c r="Z1260"/>
  <c r="Z1261"/>
  <c r="Z772"/>
  <c r="Z773"/>
  <c r="Z838"/>
  <c r="Z837"/>
  <c r="Z1695"/>
  <c r="Z1734"/>
  <c r="Z1372"/>
  <c r="Z1546"/>
  <c r="Z1617"/>
  <c r="Z1757"/>
  <c r="Z1303"/>
  <c r="Z1548"/>
  <c r="Z1732"/>
  <c r="Z1508"/>
  <c r="Z1576"/>
  <c r="Z1148"/>
  <c r="Z1653"/>
  <c r="Z1503"/>
  <c r="Z1199"/>
  <c r="Z348"/>
  <c r="Z1036"/>
  <c r="Z197"/>
  <c r="Z278"/>
  <c r="Z323"/>
  <c r="Z727"/>
  <c r="Z666"/>
  <c r="Z1177"/>
  <c r="Z1506"/>
  <c r="Z1507"/>
  <c r="Z1382"/>
  <c r="Z1145"/>
  <c r="Z1332"/>
  <c r="Z665"/>
  <c r="Z1245"/>
  <c r="Z575"/>
  <c r="Z331"/>
  <c r="Z578"/>
  <c r="Z738"/>
  <c r="Z1341"/>
  <c r="Z1218"/>
  <c r="Z421"/>
  <c r="Z637"/>
  <c r="Z1334"/>
  <c r="Z1405"/>
  <c r="Z885"/>
  <c r="Z887"/>
  <c r="Z886"/>
  <c r="Z153"/>
  <c r="Z1807"/>
  <c r="Z947"/>
  <c r="Z590"/>
  <c r="Z1575"/>
  <c r="Z1791"/>
  <c r="Z1700"/>
  <c r="Z1255"/>
  <c r="Z1155"/>
  <c r="Z1602"/>
  <c r="Z1677"/>
  <c r="Z98"/>
  <c r="Z918"/>
  <c r="Z1421"/>
  <c r="Z1121"/>
  <c r="Z152"/>
  <c r="Z1529"/>
  <c r="Z1530"/>
  <c r="Z1337"/>
  <c r="Z1514"/>
  <c r="Z1448"/>
  <c r="Z1366"/>
  <c r="Z1365"/>
  <c r="Z1428"/>
  <c r="Z1427"/>
  <c r="Z1357"/>
  <c r="Z1408"/>
  <c r="Z1594"/>
  <c r="Z1327"/>
  <c r="Z1242"/>
  <c r="Z1215"/>
  <c r="Z1198"/>
  <c r="Z1326"/>
  <c r="Z942"/>
  <c r="Z610"/>
  <c r="Z1105"/>
  <c r="Z194"/>
  <c r="Z764"/>
  <c r="Z1034"/>
  <c r="Z1049"/>
  <c r="Z62"/>
  <c r="Z456"/>
  <c r="Z729"/>
  <c r="Z51"/>
  <c r="Z362"/>
  <c r="Z860"/>
  <c r="Z1175"/>
  <c r="Z564"/>
  <c r="Z64"/>
  <c r="Z12"/>
  <c r="Z922"/>
  <c r="Z920"/>
  <c r="Z921"/>
  <c r="Z905"/>
  <c r="Z904"/>
  <c r="Z440"/>
  <c r="Z1024"/>
  <c r="Z1181"/>
  <c r="Z991"/>
  <c r="Z505"/>
  <c r="Z136"/>
  <c r="Z1663"/>
  <c r="Z1141"/>
  <c r="Z1217"/>
  <c r="Z1159"/>
  <c r="Z50"/>
  <c r="Z672"/>
  <c r="Z1239"/>
  <c r="Z1238"/>
  <c r="Z10"/>
  <c r="Z60"/>
  <c r="Z31"/>
  <c r="Z1331"/>
  <c r="Z310"/>
  <c r="Z617"/>
  <c r="Z616"/>
  <c r="Z789"/>
  <c r="Z911"/>
  <c r="Z1137"/>
  <c r="Z314"/>
  <c r="Z224"/>
  <c r="Z892"/>
  <c r="Z1051"/>
  <c r="Z1439"/>
  <c r="Z1322"/>
  <c r="Z630"/>
  <c r="Z994"/>
  <c r="Z579"/>
  <c r="Z2"/>
  <c r="Z635"/>
  <c r="Z502"/>
  <c r="Z354"/>
  <c r="Z580"/>
  <c r="Z1131"/>
  <c r="Z1087"/>
  <c r="Z160"/>
  <c r="Z954"/>
  <c r="Z1176"/>
  <c r="Z609"/>
  <c r="Z750"/>
  <c r="Z227"/>
  <c r="Z650"/>
  <c r="Z798"/>
  <c r="Z1208"/>
  <c r="Z733"/>
  <c r="Z1070"/>
  <c r="Z1030"/>
  <c r="Z193"/>
  <c r="Z1150"/>
  <c r="Z608"/>
  <c r="Z223"/>
  <c r="Z1028"/>
  <c r="Z1067"/>
  <c r="Z862"/>
  <c r="Z615"/>
  <c r="Z1107"/>
  <c r="Z831"/>
  <c r="Z623"/>
  <c r="Z1545"/>
  <c r="Z27"/>
  <c r="Z77"/>
  <c r="Z486"/>
  <c r="Z647"/>
  <c r="Z603"/>
  <c r="Z533"/>
  <c r="Z966"/>
  <c r="Z629"/>
  <c r="Z509"/>
  <c r="Z585"/>
  <c r="Z431"/>
  <c r="Z83"/>
  <c r="Z847"/>
  <c r="Z848"/>
  <c r="Z846"/>
  <c r="Z825"/>
  <c r="Z436"/>
  <c r="Z725"/>
  <c r="Z13"/>
  <c r="Z101"/>
  <c r="Z1062"/>
  <c r="Z728"/>
  <c r="Z1106"/>
  <c r="Z907"/>
  <c r="Z1735"/>
  <c r="Z1619"/>
  <c r="Z1692"/>
  <c r="Z1632"/>
  <c r="Z1444"/>
  <c r="Z1577"/>
  <c r="Z1505"/>
  <c r="Z972"/>
  <c r="Z973"/>
  <c r="Z25"/>
  <c r="Z1116"/>
  <c r="Z1119"/>
  <c r="Z1434"/>
  <c r="Z1340"/>
  <c r="Z1079"/>
  <c r="Z423"/>
  <c r="Z1096"/>
  <c r="Z1088"/>
  <c r="Z85"/>
  <c r="Z854"/>
  <c r="Z333"/>
  <c r="Z252"/>
  <c r="Z1132"/>
  <c r="Z277"/>
  <c r="Z175"/>
  <c r="Z762"/>
  <c r="Z129"/>
  <c r="Z309"/>
  <c r="Z84"/>
  <c r="Z652"/>
  <c r="Z781"/>
  <c r="Z607"/>
  <c r="Z1445"/>
  <c r="Z1360"/>
  <c r="Z601"/>
  <c r="Z978"/>
  <c r="Z1078"/>
  <c r="Z308"/>
  <c r="Z337"/>
  <c r="Z527"/>
  <c r="Z946"/>
  <c r="Z899"/>
  <c r="Z683"/>
  <c r="Z712"/>
  <c r="Z612"/>
  <c r="Z1102"/>
  <c r="Z1276"/>
  <c r="Z550"/>
  <c r="Z1374"/>
  <c r="Z1253"/>
  <c r="Z756"/>
  <c r="Z424"/>
  <c r="Z425"/>
  <c r="Z593"/>
  <c r="Z473"/>
  <c r="Z910"/>
  <c r="Z1812"/>
  <c r="Z508"/>
  <c r="Z548"/>
  <c r="Z312"/>
  <c r="Z318"/>
  <c r="Z1643"/>
  <c r="Z214"/>
  <c r="Z1227"/>
  <c r="Z190"/>
  <c r="Z161"/>
  <c r="Z1377"/>
  <c r="Z490"/>
  <c r="Z1021"/>
  <c r="Z1517"/>
  <c r="Z1620"/>
  <c r="Z1703"/>
  <c r="Z631"/>
  <c r="Z761"/>
  <c r="Z281"/>
  <c r="Z748"/>
  <c r="Z747"/>
  <c r="Z232"/>
  <c r="Z811"/>
  <c r="Z1157"/>
  <c r="Z1286"/>
  <c r="Z1373"/>
  <c r="Z928"/>
  <c r="Z1547"/>
  <c r="Z1368"/>
  <c r="Z1163"/>
  <c r="Z1788"/>
  <c r="Z1674"/>
  <c r="Z949"/>
  <c r="Z1194"/>
  <c r="Z1504"/>
  <c r="Z1624"/>
  <c r="Z1184"/>
  <c r="Z913"/>
  <c r="Z836"/>
  <c r="Z1032"/>
  <c r="Z1297"/>
  <c r="Z91"/>
  <c r="Z37"/>
  <c r="Z767"/>
  <c r="Z975"/>
  <c r="Z648"/>
  <c r="Z681"/>
  <c r="Z492"/>
  <c r="Z687"/>
  <c r="Z587"/>
  <c r="Z586"/>
  <c r="Z588"/>
  <c r="Z367"/>
  <c r="Z474"/>
  <c r="Z372"/>
  <c r="Z802"/>
  <c r="Z1205"/>
  <c r="Z993"/>
  <c r="Z66"/>
  <c r="Z46"/>
  <c r="Z79"/>
  <c r="Z146"/>
  <c r="Z582"/>
  <c r="Z1052"/>
  <c r="Z467"/>
  <c r="Z844"/>
  <c r="Z824"/>
  <c r="Z393"/>
  <c r="Z345"/>
  <c r="Z116"/>
  <c r="Z96"/>
  <c r="Z70"/>
  <c r="Z800"/>
  <c r="Z660"/>
  <c r="Z9"/>
  <c r="Z572"/>
  <c r="Z500"/>
  <c r="Z1142"/>
  <c r="Z1095"/>
  <c r="Z786"/>
  <c r="Z245"/>
  <c r="Z94"/>
  <c r="Z1361"/>
  <c r="Z653"/>
  <c r="Z437"/>
  <c r="Z1230"/>
  <c r="Z347"/>
  <c r="Z912"/>
  <c r="Z443"/>
  <c r="Z1006"/>
  <c r="Z1039"/>
  <c r="Z743"/>
  <c r="Z130"/>
  <c r="Z619"/>
  <c r="Z33"/>
  <c r="Z996"/>
  <c r="Z441"/>
  <c r="Z855"/>
  <c r="Z856"/>
  <c r="Z74"/>
  <c r="Z1241"/>
  <c r="Z715"/>
  <c r="Z849"/>
  <c r="Z377"/>
  <c r="Z378"/>
  <c r="Z358"/>
  <c r="Z565"/>
  <c r="Z97"/>
  <c r="Z419"/>
  <c r="Z749"/>
  <c r="Z1125"/>
  <c r="Z198"/>
  <c r="Z263"/>
  <c r="Z200"/>
  <c r="Z422"/>
  <c r="Z532"/>
  <c r="Z342"/>
  <c r="Z1126"/>
  <c r="Z900"/>
  <c r="Z545"/>
  <c r="Z863"/>
  <c r="Z868"/>
  <c r="Z869"/>
  <c r="Z867"/>
  <c r="Z864"/>
  <c r="Z865"/>
  <c r="Z866"/>
  <c r="Z969"/>
  <c r="Z726"/>
  <c r="Z1500"/>
  <c r="Z301"/>
  <c r="Z1499"/>
  <c r="Z664"/>
  <c r="Z663"/>
  <c r="Z662"/>
  <c r="Z881"/>
  <c r="Z882"/>
  <c r="Z315"/>
  <c r="Z40"/>
  <c r="Z518"/>
  <c r="Z556"/>
  <c r="Z926"/>
  <c r="Z71"/>
  <c r="Z462"/>
  <c r="Z1075"/>
  <c r="Z1074"/>
  <c r="Z191"/>
  <c r="Z1045"/>
  <c r="Z1080"/>
  <c r="Z438"/>
  <c r="Z731"/>
  <c r="Z341"/>
  <c r="Z109"/>
  <c r="Z340"/>
  <c r="Z16"/>
  <c r="Z689"/>
  <c r="Z591"/>
  <c r="Z1800"/>
  <c r="Z19"/>
  <c r="Z432"/>
  <c r="Z611"/>
  <c r="Z851"/>
  <c r="Z1207"/>
  <c r="Z678"/>
  <c r="Z1690"/>
  <c r="Z1638"/>
  <c r="Z1412"/>
  <c r="Z499"/>
  <c r="Z495"/>
  <c r="Z402"/>
  <c r="Z483"/>
  <c r="Z89"/>
  <c r="Z945"/>
  <c r="Z692"/>
  <c r="Z691"/>
  <c r="Z1742"/>
  <c r="Z1193"/>
  <c r="Z1520"/>
  <c r="Z968"/>
  <c r="Z634"/>
  <c r="Z513"/>
  <c r="Z511"/>
  <c r="Z1004"/>
  <c r="Z401"/>
  <c r="Z399"/>
  <c r="Z398"/>
  <c r="Z400"/>
  <c r="Z512"/>
  <c r="Z510"/>
  <c r="Z514"/>
  <c r="Z555"/>
  <c r="Z73"/>
  <c r="Z649"/>
  <c r="Z677"/>
  <c r="Z959"/>
  <c r="Z336"/>
  <c r="Z833"/>
  <c r="Z558"/>
  <c r="Z581"/>
  <c r="Z1134"/>
  <c r="Z698"/>
  <c r="Z461"/>
  <c r="Z906"/>
  <c r="Z1156"/>
  <c r="Z795"/>
  <c r="Z638"/>
  <c r="Z1113"/>
  <c r="Z889"/>
  <c r="Z1167"/>
  <c r="Z482"/>
  <c r="Z272"/>
  <c r="Z965"/>
  <c r="Z1023"/>
  <c r="Z861"/>
  <c r="Z1147"/>
  <c r="Z143"/>
  <c r="Z32"/>
  <c r="Z809"/>
  <c r="Z938"/>
  <c r="Z1249"/>
  <c r="Z189"/>
  <c r="Z784"/>
  <c r="Z967"/>
  <c r="Z1420"/>
  <c r="Z1259"/>
  <c r="Z1190"/>
  <c r="Z919"/>
  <c r="Z1089"/>
  <c r="Z1090"/>
  <c r="Z950"/>
  <c r="Z1278"/>
  <c r="Z956"/>
  <c r="Z553"/>
  <c r="Z480"/>
  <c r="Z364"/>
  <c r="Z1077"/>
  <c r="Z1294"/>
  <c r="Z458"/>
  <c r="Z788"/>
  <c r="Z324"/>
  <c r="Z632"/>
  <c r="Z351"/>
  <c r="Z389"/>
  <c r="Z977"/>
  <c r="Z360"/>
  <c r="Z517"/>
  <c r="Z1354"/>
  <c r="Z1355"/>
  <c r="Z1353"/>
  <c r="Z563"/>
  <c r="Z830"/>
  <c r="Z828"/>
  <c r="Z829"/>
  <c r="Z410"/>
  <c r="Z596"/>
  <c r="Z469"/>
  <c r="Z258"/>
  <c r="Z356"/>
  <c r="Z135"/>
  <c r="Z248"/>
  <c r="Z366"/>
  <c r="Z325"/>
  <c r="Z428"/>
  <c r="Z196"/>
  <c r="Z983"/>
  <c r="Z123"/>
  <c r="Z960"/>
  <c r="Z1939"/>
  <c r="Z1968"/>
  <c r="Z1965"/>
  <c r="Z1951"/>
  <c r="Z1883"/>
  <c r="Z1919"/>
  <c r="Z1928"/>
  <c r="Z1955"/>
  <c r="Z1966"/>
  <c r="Z1970"/>
  <c r="Z1959"/>
  <c r="Z1949"/>
  <c r="Z1944"/>
  <c r="Z1931"/>
  <c r="Z1958"/>
  <c r="Z1933"/>
  <c r="Z1932"/>
  <c r="Z1885"/>
  <c r="Z1860"/>
  <c r="Z1887"/>
  <c r="Z1961"/>
  <c r="Z1855"/>
  <c r="Z1825"/>
  <c r="Z1840"/>
  <c r="Z1904"/>
  <c r="Z1877"/>
  <c r="Z1938"/>
  <c r="Z1963"/>
  <c r="Z1976"/>
  <c r="Z1972"/>
  <c r="Z1911"/>
  <c r="Z1929"/>
  <c r="Z1975"/>
  <c r="Z1979"/>
  <c r="Z1971"/>
  <c r="Z1952"/>
  <c r="Z1947"/>
  <c r="Z1962"/>
  <c r="Z1898"/>
  <c r="Z1978"/>
  <c r="Z1922"/>
  <c r="Z1981"/>
  <c r="Z1910"/>
  <c r="Z1934"/>
  <c r="Z1912"/>
  <c r="Z1977"/>
  <c r="Z1815"/>
  <c r="Z1906"/>
  <c r="Z1930"/>
  <c r="Z1852"/>
  <c r="Z1946"/>
  <c r="Z1892"/>
  <c r="Z1916"/>
  <c r="Z1888"/>
  <c r="Z1940"/>
  <c r="Z1953"/>
  <c r="Z1909"/>
  <c r="Z1923"/>
  <c r="Z1850"/>
  <c r="Z1873"/>
  <c r="Z1834"/>
  <c r="Z1823"/>
  <c r="Z1874"/>
  <c r="Z1945"/>
  <c r="Z1917"/>
  <c r="Z1941"/>
  <c r="Z1828"/>
  <c r="Z1843"/>
  <c r="Z1893"/>
  <c r="Z1895"/>
  <c r="Z1924"/>
  <c r="Z1915"/>
  <c r="Z1849"/>
  <c r="Z1880"/>
  <c r="Z1982"/>
  <c r="Z1984"/>
  <c r="Z1985"/>
  <c r="Z365"/>
  <c r="Z1220"/>
  <c r="Z1152"/>
  <c r="Z1351"/>
  <c r="Z80"/>
  <c r="Z23"/>
  <c r="Z386"/>
  <c r="Z724"/>
  <c r="Z896"/>
  <c r="Z567"/>
  <c r="Z279"/>
  <c r="Z566"/>
  <c r="Z571"/>
  <c r="Z568"/>
  <c r="Z570"/>
  <c r="Z569"/>
  <c r="Z574"/>
  <c r="Z645"/>
  <c r="Z321"/>
  <c r="Z126"/>
  <c r="Z406"/>
  <c r="Z1316"/>
  <c r="Z723"/>
  <c r="Z720"/>
  <c r="Z1490"/>
  <c r="Z810"/>
  <c r="Z1166"/>
  <c r="Z964"/>
  <c r="Z963"/>
  <c r="Z92"/>
  <c r="Z657"/>
  <c r="Z20"/>
  <c r="Z1031"/>
  <c r="Z76"/>
  <c r="Z157"/>
  <c r="Z127"/>
  <c r="Z163"/>
  <c r="Z430"/>
  <c r="Z415"/>
  <c r="Z894"/>
  <c r="Z414"/>
  <c r="Z384"/>
  <c r="Z201"/>
  <c r="Z560"/>
  <c r="Z383"/>
  <c r="Z385"/>
  <c r="Z1604"/>
  <c r="Z103"/>
  <c r="Z57"/>
  <c r="Z69"/>
  <c r="Z44"/>
  <c r="Z256"/>
  <c r="Z481"/>
  <c r="Z140"/>
  <c r="Z1071"/>
  <c r="Z207"/>
  <c r="Z63"/>
  <c r="Z34"/>
  <c r="Z149"/>
  <c r="Z15"/>
  <c r="Z390"/>
  <c r="Z391"/>
  <c r="Z412"/>
  <c r="Z411"/>
  <c r="Z1785"/>
  <c r="Z119"/>
  <c r="Z111"/>
  <c r="Z463"/>
  <c r="Z714"/>
  <c r="Z302"/>
  <c r="Z888"/>
  <c r="Z485"/>
  <c r="Z29"/>
  <c r="Z413"/>
  <c r="Z721"/>
  <c r="Z722"/>
  <c r="Z313"/>
  <c r="Z48"/>
  <c r="Z891"/>
  <c r="Z1050"/>
  <c r="Z329"/>
  <c r="Z328"/>
  <c r="Z598"/>
  <c r="Z167"/>
  <c r="Z450"/>
  <c r="Z102"/>
  <c r="Z107"/>
  <c r="Z487"/>
  <c r="Z646"/>
  <c r="Z604"/>
  <c r="Z534"/>
  <c r="Z78"/>
  <c r="Z42"/>
  <c r="Z184"/>
  <c r="Z923"/>
  <c r="Z1068"/>
  <c r="Z782"/>
  <c r="Z1370"/>
  <c r="Z737"/>
  <c r="Z131"/>
  <c r="Z797"/>
  <c r="Z628"/>
  <c r="Z1462"/>
  <c r="Z1100"/>
  <c r="Z901"/>
  <c r="Z124"/>
  <c r="Z1426"/>
  <c r="Z624"/>
  <c r="Z1233"/>
  <c r="Z1015"/>
  <c r="Z396"/>
  <c r="Z176"/>
  <c r="Z392"/>
  <c r="Z639"/>
  <c r="Z640"/>
  <c r="Z65"/>
  <c r="Z471"/>
  <c r="Z26"/>
  <c r="Z794"/>
  <c r="Z49"/>
  <c r="Z150"/>
  <c r="Z164"/>
  <c r="Z265"/>
  <c r="Z162"/>
  <c r="Z507"/>
  <c r="Z547"/>
  <c r="Z311"/>
  <c r="Z316"/>
  <c r="Z317"/>
  <c r="Z144"/>
  <c r="Z1214"/>
  <c r="Z154"/>
  <c r="Z54"/>
  <c r="Z780"/>
  <c r="Z28"/>
  <c r="Z1066"/>
  <c r="Z742"/>
  <c r="Z488"/>
  <c r="Z427"/>
  <c r="Z713"/>
  <c r="Z554"/>
  <c r="Z658"/>
  <c r="Z334"/>
  <c r="Z1002"/>
  <c r="Z305"/>
  <c r="Z930"/>
  <c r="Z327"/>
  <c r="Z326"/>
  <c r="Z418"/>
  <c r="Z989"/>
  <c r="Z669"/>
  <c r="Z670"/>
  <c r="Z667"/>
  <c r="Z668"/>
  <c r="Z18"/>
  <c r="Z53"/>
  <c r="Z155"/>
  <c r="Z643"/>
  <c r="Z597"/>
  <c r="Z561"/>
  <c r="Z1279"/>
  <c r="Z955"/>
  <c r="Z1533"/>
  <c r="Z552"/>
  <c r="Z479"/>
  <c r="Z56"/>
  <c r="Z1211"/>
  <c r="Z363"/>
  <c r="Z1192"/>
  <c r="Z296"/>
  <c r="Z936"/>
  <c r="Z81"/>
  <c r="Z676"/>
  <c r="Z105"/>
  <c r="Z1076"/>
  <c r="Z1293"/>
  <c r="Z1018"/>
  <c r="Z1019"/>
  <c r="Z1437"/>
  <c r="Z1364"/>
  <c r="Z233"/>
  <c r="Z388"/>
  <c r="Z68"/>
  <c r="Z476"/>
  <c r="Z976"/>
  <c r="Z359"/>
  <c r="Z516"/>
  <c r="Z621"/>
  <c r="Z141"/>
  <c r="Z768"/>
  <c r="Z961"/>
  <c r="Z380"/>
  <c r="Z41"/>
  <c r="Z435"/>
  <c r="Z470"/>
  <c r="Z974"/>
  <c r="Z86"/>
  <c r="Z52"/>
  <c r="Z72"/>
  <c r="Z682"/>
  <c r="Z982"/>
  <c r="Z387"/>
  <c r="Z1223"/>
  <c r="Z39"/>
  <c r="Z14"/>
  <c r="Z1535"/>
  <c r="Z241"/>
  <c r="Z156"/>
  <c r="Z67"/>
  <c r="Z212"/>
  <c r="Z642"/>
  <c r="Z1098"/>
  <c r="Z1829"/>
  <c r="Z1872"/>
  <c r="Z1868"/>
  <c r="Z1866"/>
  <c r="Z452"/>
  <c r="Z454"/>
  <c r="Z455"/>
  <c r="Z453"/>
  <c r="Z1146"/>
  <c r="Z75"/>
  <c r="Z530"/>
  <c r="Z529"/>
  <c r="Z528"/>
  <c r="Z1864"/>
  <c r="Z1890"/>
  <c r="Z1927"/>
  <c r="Z1954"/>
  <c r="Z1854"/>
  <c r="Z1853"/>
  <c r="Z1908"/>
  <c r="Z1845"/>
  <c r="Z1881"/>
  <c r="Z1913"/>
  <c r="Z1889"/>
  <c r="Z1920"/>
  <c r="Z1869"/>
  <c r="Z1837"/>
  <c r="Z1820"/>
  <c r="Z1835"/>
  <c r="Z1857"/>
  <c r="Z1899"/>
  <c r="Z1861"/>
  <c r="Z1862"/>
  <c r="Z1894"/>
  <c r="Z1907"/>
  <c r="Z1878"/>
  <c r="Z1926"/>
  <c r="Z1903"/>
  <c r="Z1824"/>
  <c r="Z1875"/>
  <c r="Z1897"/>
  <c r="Z1956"/>
  <c r="Z1867"/>
  <c r="Z1905"/>
  <c r="Z1942"/>
  <c r="Z1948"/>
  <c r="Z1876"/>
  <c r="Z1884"/>
  <c r="Z1847"/>
  <c r="Z1973"/>
  <c r="Z1937"/>
  <c r="Z1882"/>
  <c r="Z1865"/>
  <c r="Z1863"/>
  <c r="Z1896"/>
  <c r="Z1856"/>
  <c r="Z1838"/>
  <c r="Z1822"/>
  <c r="Z1870"/>
  <c r="Z1832"/>
  <c r="Z1891"/>
  <c r="Z1816"/>
  <c r="Z1844"/>
  <c r="Z1839"/>
  <c r="Z1859"/>
  <c r="Z1833"/>
  <c r="Z1858"/>
  <c r="Z1821"/>
  <c r="Z1831"/>
  <c r="Z1826"/>
  <c r="Z1817"/>
  <c r="Z1836"/>
  <c r="Z1886"/>
  <c r="Z1848"/>
  <c r="Z1846"/>
  <c r="Z1842"/>
  <c r="Z1871"/>
  <c r="Z1827"/>
  <c r="Z1818"/>
  <c r="Z1967"/>
  <c r="Z1914"/>
  <c r="Z1964"/>
  <c r="Z1879"/>
  <c r="Z1819"/>
  <c r="Z1921"/>
  <c r="Z1918"/>
  <c r="Z254"/>
  <c r="Z218"/>
  <c r="Z1841"/>
  <c r="Z1851"/>
  <c r="Z1925"/>
  <c r="Z1901"/>
  <c r="Z1936"/>
  <c r="Z1943"/>
  <c r="Z1960"/>
  <c r="Z1974"/>
  <c r="Z282"/>
  <c r="Z489"/>
  <c r="Z732"/>
  <c r="Z267"/>
  <c r="Z1029"/>
  <c r="Z898"/>
  <c r="Z659"/>
  <c r="Z779"/>
  <c r="Z242"/>
  <c r="Z11"/>
  <c r="Z133"/>
  <c r="Z1117"/>
  <c r="Z58"/>
  <c r="Z166"/>
  <c r="Z237"/>
  <c r="Z344"/>
  <c r="Z177"/>
  <c r="Z491"/>
  <c r="Z369"/>
  <c r="Z179"/>
  <c r="Z1511"/>
  <c r="Z106"/>
  <c r="Z343"/>
  <c r="Z405"/>
  <c r="Z536"/>
  <c r="Z128"/>
  <c r="Z1048"/>
  <c r="Z1012"/>
  <c r="Z1478"/>
  <c r="Z294"/>
  <c r="Z234"/>
  <c r="Z1144"/>
  <c r="Z382"/>
  <c r="Z219"/>
  <c r="Z1084"/>
  <c r="Z1085"/>
  <c r="Z718"/>
  <c r="Z22"/>
  <c r="Z45"/>
  <c r="Z429"/>
  <c r="Z933"/>
  <c r="Z475"/>
  <c r="Z1037"/>
  <c r="Z605"/>
  <c r="Z496"/>
  <c r="Z618"/>
  <c r="Z909"/>
  <c r="Z244"/>
  <c r="Z592"/>
  <c r="Z357"/>
  <c r="Z1797"/>
  <c r="Z7"/>
  <c r="Z501"/>
  <c r="Z710"/>
  <c r="Z546"/>
  <c r="Z699"/>
  <c r="Z675"/>
  <c r="Z352"/>
  <c r="Z38"/>
  <c r="Z394"/>
  <c r="Z165"/>
  <c r="Z113"/>
  <c r="Z376"/>
  <c r="Z439"/>
  <c r="Z87"/>
  <c r="Z599"/>
  <c r="Z375"/>
  <c r="Z142"/>
  <c r="Z145"/>
  <c r="Z285"/>
  <c r="Z209"/>
  <c r="Z125"/>
  <c r="Z280"/>
  <c r="Z606"/>
  <c r="Z288"/>
  <c r="Z374"/>
  <c r="Z537"/>
  <c r="Z535"/>
  <c r="Z397"/>
  <c r="Z583"/>
  <c r="Z1008"/>
  <c r="Z158"/>
  <c r="Z1248"/>
  <c r="Z95"/>
  <c r="Z269"/>
  <c r="Z442"/>
  <c r="Z215"/>
  <c r="Z138"/>
  <c r="Z192"/>
  <c r="Z1314"/>
  <c r="Z859"/>
  <c r="Z916"/>
  <c r="Z346"/>
  <c r="Z304"/>
  <c r="Z292"/>
  <c r="Z1685"/>
  <c r="Z1236"/>
  <c r="Z1225"/>
  <c r="Z857"/>
  <c r="Z3"/>
  <c r="Z858"/>
  <c r="Z298"/>
  <c r="Z1216"/>
  <c r="Z1069"/>
  <c r="Z284"/>
  <c r="Z137"/>
  <c r="Z1073"/>
  <c r="Z1267"/>
  <c r="Z1196"/>
  <c r="Z112"/>
  <c r="Z934"/>
  <c r="Z395"/>
  <c r="Z1269"/>
  <c r="Z1323"/>
  <c r="Z1379"/>
  <c r="Z1338"/>
  <c r="Z460"/>
  <c r="Z1064"/>
  <c r="Z1813"/>
  <c r="Z468"/>
  <c r="Z202"/>
  <c r="Z464"/>
  <c r="Z1291"/>
  <c r="Z403"/>
  <c r="Z259"/>
  <c r="Z1285"/>
  <c r="Z368"/>
  <c r="Z1433"/>
  <c r="Z808"/>
  <c r="Z1521"/>
  <c r="Z551"/>
  <c r="Z1112"/>
  <c r="Z1304"/>
  <c r="Z1188"/>
  <c r="Z1498"/>
  <c r="Z1463"/>
  <c r="Z1309"/>
  <c r="Z1390"/>
  <c r="Z1003"/>
  <c r="Z519"/>
  <c r="Z1446"/>
  <c r="Z147"/>
  <c r="Z361"/>
  <c r="Z1715"/>
  <c r="Z1011"/>
  <c r="Z1287"/>
  <c r="Z1266"/>
  <c r="Z1274"/>
  <c r="Z1458"/>
  <c r="Z1111"/>
  <c r="Z1902"/>
  <c r="Z1830"/>
  <c r="Z1900"/>
  <c r="Z1986"/>
  <c r="Z602"/>
  <c r="Z293"/>
  <c r="Z751"/>
  <c r="Z249"/>
  <c r="Z186"/>
  <c r="Z322"/>
  <c r="Z734"/>
  <c r="Z257"/>
  <c r="Z134"/>
  <c r="Z1442"/>
  <c r="Z841"/>
  <c r="Z951"/>
  <c r="Z1240"/>
  <c r="Z620"/>
  <c r="Z182"/>
  <c r="Z295"/>
  <c r="Z549"/>
  <c r="Z766"/>
  <c r="Z739"/>
  <c r="Z671"/>
  <c r="Z216"/>
  <c r="Z228"/>
  <c r="Z1384"/>
  <c r="Z1383"/>
  <c r="Z771"/>
  <c r="Z451"/>
  <c r="Z622"/>
  <c r="Z1210"/>
  <c r="Z760"/>
  <c r="Z195"/>
  <c r="Z235"/>
  <c r="Z247"/>
  <c r="Z339"/>
  <c r="Z1061"/>
  <c r="Z774"/>
  <c r="Z236"/>
  <c r="Z651"/>
  <c r="Z531"/>
  <c r="Z805"/>
  <c r="Z769"/>
  <c r="Z1244"/>
  <c r="Z515"/>
  <c r="Z217"/>
  <c r="Z199"/>
  <c r="Z791"/>
  <c r="Z1369"/>
  <c r="Z595"/>
  <c r="Z1160"/>
  <c r="Z895"/>
  <c r="Z1170"/>
  <c r="Z1950"/>
  <c r="Z1935"/>
  <c r="Z680"/>
  <c r="Z992"/>
  <c r="Z932"/>
  <c r="Z577"/>
  <c r="Z704"/>
  <c r="Z47"/>
  <c r="Z1154"/>
  <c r="Z700"/>
  <c r="Z705"/>
  <c r="Z702"/>
  <c r="Z703"/>
  <c r="Z707"/>
  <c r="Z708"/>
  <c r="Z709"/>
  <c r="Z706"/>
  <c r="Z260"/>
  <c r="Z93"/>
  <c r="Z187"/>
  <c r="Z813"/>
  <c r="Z814"/>
  <c r="Z816"/>
  <c r="Z818"/>
  <c r="Z822"/>
  <c r="Z815"/>
  <c r="Z820"/>
  <c r="Z821"/>
  <c r="Z823"/>
  <c r="Z819"/>
  <c r="Z817"/>
  <c r="Z478"/>
  <c r="Z997"/>
  <c r="Z408"/>
  <c r="Z984"/>
  <c r="Z407"/>
  <c r="Z958"/>
  <c r="Z998"/>
  <c r="Z985"/>
  <c r="Z999"/>
  <c r="Z986"/>
  <c r="Z1000"/>
  <c r="Z987"/>
  <c r="Z1001"/>
  <c r="Z1186"/>
  <c r="Z183"/>
  <c r="Z1187"/>
  <c r="Z262"/>
  <c r="Z350"/>
  <c r="Z349"/>
  <c r="Z1305"/>
  <c r="Z1092"/>
  <c r="Z777"/>
  <c r="Z775"/>
  <c r="Z776"/>
  <c r="Z477"/>
  <c r="Z990"/>
  <c r="Z213"/>
  <c r="Z697"/>
  <c r="Z291"/>
  <c r="Z283"/>
  <c r="Z250"/>
  <c r="Z225"/>
  <c r="Z205"/>
  <c r="Z1009"/>
  <c r="Z539"/>
  <c r="Z540"/>
  <c r="Z273"/>
  <c r="Z151"/>
  <c r="Z338"/>
  <c r="Z319"/>
  <c r="Z320"/>
  <c r="Z600"/>
  <c r="Z1645"/>
  <c r="Z1568"/>
  <c r="Z1567"/>
  <c r="Z1272"/>
  <c r="Z1273"/>
  <c r="Z494"/>
  <c r="Z1138"/>
  <c r="Z1139"/>
  <c r="Z1140"/>
  <c r="Z613"/>
  <c r="Z1375"/>
  <c r="Z1774"/>
  <c r="Z1661"/>
  <c r="Z1704"/>
  <c r="Z1409"/>
  <c r="Z1419"/>
  <c r="Z1454"/>
  <c r="Z1615"/>
  <c r="Z1165"/>
  <c r="Z1164"/>
  <c r="Z944"/>
  <c r="Z943"/>
  <c r="Z1359"/>
  <c r="Z1358"/>
  <c r="Z17"/>
  <c r="Z696"/>
  <c r="Z30"/>
  <c r="Z379"/>
  <c r="Z875"/>
  <c r="Z872"/>
  <c r="Z871"/>
  <c r="Z879"/>
  <c r="Z877"/>
  <c r="Z874"/>
  <c r="Z876"/>
  <c r="Z878"/>
  <c r="Z873"/>
  <c r="Z538"/>
  <c r="Z988"/>
  <c r="Z99"/>
  <c r="Z168"/>
  <c r="Z679"/>
  <c r="Z541"/>
  <c r="Z114"/>
  <c r="Z498"/>
  <c r="Z226"/>
  <c r="Z433"/>
  <c r="Z188"/>
  <c r="Z220"/>
  <c r="Z169"/>
  <c r="Z287"/>
  <c r="Z275"/>
  <c r="Z261"/>
  <c r="Z238"/>
  <c r="Z243"/>
  <c r="Z229"/>
  <c r="Z270"/>
  <c r="Z185"/>
  <c r="Z765"/>
  <c r="Z688"/>
  <c r="Z1414"/>
  <c r="Z1415"/>
  <c r="Z1014"/>
  <c r="Z1263"/>
  <c r="Z221"/>
  <c r="Z276"/>
  <c r="Z253"/>
  <c r="Z286"/>
  <c r="Z266"/>
  <c r="Z82"/>
  <c r="Z753"/>
  <c r="Z754"/>
  <c r="Z752"/>
  <c r="Z208"/>
  <c r="Z1123"/>
  <c r="Z274"/>
  <c r="Z172"/>
  <c r="Z1969"/>
  <c r="Z1957"/>
  <c r="Z1983"/>
  <c r="Z1814"/>
  <c r="Z1221"/>
  <c r="Y88"/>
  <c r="Y132"/>
  <c r="Y594"/>
  <c r="Y685"/>
  <c r="Y180"/>
  <c r="Y745"/>
  <c r="Y1169"/>
  <c r="Y1083"/>
  <c r="Y1047"/>
  <c r="Y654"/>
  <c r="Y1262"/>
  <c r="Y171"/>
  <c r="Y117"/>
  <c r="Y100"/>
  <c r="Y446"/>
  <c r="Y447"/>
  <c r="Y449"/>
  <c r="Y448"/>
  <c r="Y445"/>
  <c r="Y573"/>
  <c r="Y1054"/>
  <c r="Y1005"/>
  <c r="Y1180"/>
  <c r="Y1466"/>
  <c r="Y1317"/>
  <c r="Y1413"/>
  <c r="Y1491"/>
  <c r="Y783"/>
  <c r="Y806"/>
  <c r="Y1229"/>
  <c r="Y110"/>
  <c r="Y1348"/>
  <c r="Y1477"/>
  <c r="Y1328"/>
  <c r="Y1162"/>
  <c r="Y416"/>
  <c r="Y850"/>
  <c r="Y1168"/>
  <c r="Y962"/>
  <c r="Y24"/>
  <c r="Y1310"/>
  <c r="Y1388"/>
  <c r="Y1300"/>
  <c r="Y1543"/>
  <c r="Y1630"/>
  <c r="Y139"/>
  <c r="Y897"/>
  <c r="Y870"/>
  <c r="Y686"/>
  <c r="Y118"/>
  <c r="Y417"/>
  <c r="Y929"/>
  <c r="Y1185"/>
  <c r="Y941"/>
  <c r="Y940"/>
  <c r="Y1389"/>
  <c r="Y1231"/>
  <c r="Y641"/>
  <c r="Y1136"/>
  <c r="Y1041"/>
  <c r="Y524"/>
  <c r="Y1539"/>
  <c r="Y497"/>
  <c r="Y544"/>
  <c r="Y1275"/>
  <c r="Y893"/>
  <c r="Y1104"/>
  <c r="Y1246"/>
  <c r="Y1668"/>
  <c r="Y1526"/>
  <c r="Y792"/>
  <c r="Y1232"/>
  <c r="Y1298"/>
  <c r="Y1149"/>
  <c r="Y1605"/>
  <c r="Y1707"/>
  <c r="Y1538"/>
  <c r="Y1537"/>
  <c r="Y1363"/>
  <c r="Y1277"/>
  <c r="Y1581"/>
  <c r="Y1582"/>
  <c r="Y1580"/>
  <c r="Y1492"/>
  <c r="Y1515"/>
  <c r="Y1516"/>
  <c r="Y1452"/>
  <c r="Y1033"/>
  <c r="Y1127"/>
  <c r="Y1128"/>
  <c r="Y1143"/>
  <c r="Y1562"/>
  <c r="Y1343"/>
  <c r="Y1344"/>
  <c r="Y1423"/>
  <c r="Y1422"/>
  <c r="Y1410"/>
  <c r="Y1411"/>
  <c r="Y1336"/>
  <c r="Y1335"/>
  <c r="Y1586"/>
  <c r="Y1588"/>
  <c r="Y1587"/>
  <c r="Y1585"/>
  <c r="Y472"/>
  <c r="Y1345"/>
  <c r="Y1065"/>
  <c r="Y1178"/>
  <c r="Y1307"/>
  <c r="Y1308"/>
  <c r="Y1306"/>
  <c r="Y1484"/>
  <c r="Y1483"/>
  <c r="Y1482"/>
  <c r="Y1485"/>
  <c r="Y835"/>
  <c r="Y373"/>
  <c r="Y1440"/>
  <c r="Y1086"/>
  <c r="Y1781"/>
  <c r="Y1662"/>
  <c r="Y465"/>
  <c r="Y1671"/>
  <c r="Y1672"/>
  <c r="Y1431"/>
  <c r="Y1219"/>
  <c r="Y1252"/>
  <c r="Y1191"/>
  <c r="Y914"/>
  <c r="Y1450"/>
  <c r="Y1449"/>
  <c r="Y971"/>
  <c r="Y1201"/>
  <c r="Y1200"/>
  <c r="Y1038"/>
  <c r="Y1082"/>
  <c r="Y759"/>
  <c r="Y576"/>
  <c r="Y506"/>
  <c r="Y890"/>
  <c r="Y255"/>
  <c r="Y744"/>
  <c r="Y557"/>
  <c r="Y790"/>
  <c r="Y1356"/>
  <c r="Y1017"/>
  <c r="Y206"/>
  <c r="Y173"/>
  <c r="Y170"/>
  <c r="Y181"/>
  <c r="Y1040"/>
  <c r="Y839"/>
  <c r="Y1091"/>
  <c r="Y504"/>
  <c r="Y404"/>
  <c r="Y1097"/>
  <c r="Y778"/>
  <c r="Y264"/>
  <c r="Y935"/>
  <c r="Y801"/>
  <c r="Y290"/>
  <c r="Y230"/>
  <c r="Y211"/>
  <c r="Y674"/>
  <c r="Y673"/>
  <c r="Y251"/>
  <c r="Y1110"/>
  <c r="Y231"/>
  <c r="Y268"/>
  <c r="Y115"/>
  <c r="Y289"/>
  <c r="Y543"/>
  <c r="Y915"/>
  <c r="Y246"/>
  <c r="Y90"/>
  <c r="Y1378"/>
  <c r="Y203"/>
  <c r="Y736"/>
  <c r="Y1042"/>
  <c r="Y1044"/>
  <c r="Y1043"/>
  <c r="Y1183"/>
  <c r="Y693"/>
  <c r="Y695"/>
  <c r="Y694"/>
  <c r="Y178"/>
  <c r="Y787"/>
  <c r="Y332"/>
  <c r="Y271"/>
  <c r="Y562"/>
  <c r="Y1296"/>
  <c r="Y6"/>
  <c r="Y937"/>
  <c r="Y61"/>
  <c r="Y741"/>
  <c r="Y636"/>
  <c r="Y716"/>
  <c r="Y457"/>
  <c r="Y104"/>
  <c r="Y21"/>
  <c r="Y520"/>
  <c r="Y370"/>
  <c r="Y371"/>
  <c r="Y444"/>
  <c r="Y1750"/>
  <c r="Y1315"/>
  <c r="Y1425"/>
  <c r="Y8"/>
  <c r="Y5"/>
  <c r="Y381"/>
  <c r="Y979"/>
  <c r="Y981"/>
  <c r="Y980"/>
  <c r="Y521"/>
  <c r="Y1060"/>
  <c r="Y884"/>
  <c r="Y300"/>
  <c r="Y1748"/>
  <c r="Y559"/>
  <c r="Y523"/>
  <c r="Y59"/>
  <c r="Y633"/>
  <c r="Y845"/>
  <c r="Y484"/>
  <c r="Y883"/>
  <c r="Y625"/>
  <c r="Y542"/>
  <c r="Y719"/>
  <c r="Y717"/>
  <c r="Y584"/>
  <c r="Y503"/>
  <c r="Y832"/>
  <c r="Y307"/>
  <c r="Y306"/>
  <c r="Y148"/>
  <c r="Y459"/>
  <c r="Y614"/>
  <c r="Y1290"/>
  <c r="Y1226"/>
  <c r="Y239"/>
  <c r="Y1118"/>
  <c r="Y1301"/>
  <c r="Y1558"/>
  <c r="Y1280"/>
  <c r="Y1281"/>
  <c r="Y1399"/>
  <c r="Y807"/>
  <c r="Y1613"/>
  <c r="Y1612"/>
  <c r="Y1475"/>
  <c r="Y1474"/>
  <c r="Y1046"/>
  <c r="Y1455"/>
  <c r="Y1108"/>
  <c r="Y952"/>
  <c r="Y953"/>
  <c r="Y1172"/>
  <c r="Y1173"/>
  <c r="Y1197"/>
  <c r="Y903"/>
  <c r="Y1417"/>
  <c r="Y1258"/>
  <c r="Y1257"/>
  <c r="Y1395"/>
  <c r="Y626"/>
  <c r="Y1053"/>
  <c r="Y970"/>
  <c r="Y880"/>
  <c r="Y1321"/>
  <c r="Y1430"/>
  <c r="Y1429"/>
  <c r="Y1213"/>
  <c r="Y1212"/>
  <c r="Y799"/>
  <c r="Y1311"/>
  <c r="Y908"/>
  <c r="Y853"/>
  <c r="Y240"/>
  <c r="Y355"/>
  <c r="Y1182"/>
  <c r="Y948"/>
  <c r="Y335"/>
  <c r="Y1103"/>
  <c r="Y758"/>
  <c r="Y466"/>
  <c r="Y690"/>
  <c r="Y1059"/>
  <c r="Y917"/>
  <c r="Y525"/>
  <c r="Y1179"/>
  <c r="Y1035"/>
  <c r="Y1058"/>
  <c r="Y1469"/>
  <c r="Y1402"/>
  <c r="Y1330"/>
  <c r="Y1349"/>
  <c r="Y1350"/>
  <c r="Y1481"/>
  <c r="Y1480"/>
  <c r="Y1202"/>
  <c r="Y1203"/>
  <c r="Y1418"/>
  <c r="Y1271"/>
  <c r="Y1367"/>
  <c r="Y1625"/>
  <c r="Y1737"/>
  <c r="Y1465"/>
  <c r="Y1464"/>
  <c r="Y1299"/>
  <c r="Y1135"/>
  <c r="Y1627"/>
  <c r="Y1400"/>
  <c r="Y1401"/>
  <c r="Y925"/>
  <c r="Y1312"/>
  <c r="Y1551"/>
  <c r="Y1552"/>
  <c r="Y1319"/>
  <c r="Y1318"/>
  <c r="Y1265"/>
  <c r="Y1719"/>
  <c r="Y1329"/>
  <c r="Y1243"/>
  <c r="Y834"/>
  <c r="Y1081"/>
  <c r="Y1518"/>
  <c r="Y1519"/>
  <c r="Y1403"/>
  <c r="Y1404"/>
  <c r="Y1489"/>
  <c r="Y1488"/>
  <c r="Y1763"/>
  <c r="Y1569"/>
  <c r="Y1250"/>
  <c r="Y1386"/>
  <c r="Y1684"/>
  <c r="Y1120"/>
  <c r="Y770"/>
  <c r="Y55"/>
  <c r="Y1268"/>
  <c r="Y843"/>
  <c r="Y1762"/>
  <c r="Y1783"/>
  <c r="Y1667"/>
  <c r="Y1591"/>
  <c r="Y1523"/>
  <c r="Y1649"/>
  <c r="Y1578"/>
  <c r="Y1782"/>
  <c r="Y1542"/>
  <c r="Y1629"/>
  <c r="Y1302"/>
  <c r="Y1689"/>
  <c r="Y1696"/>
  <c r="Y1694"/>
  <c r="Y1556"/>
  <c r="Y1247"/>
  <c r="Y222"/>
  <c r="Y210"/>
  <c r="Y1644"/>
  <c r="Y1237"/>
  <c r="Y1618"/>
  <c r="Y1744"/>
  <c r="Y1786"/>
  <c r="Y1628"/>
  <c r="Y1151"/>
  <c r="Y1222"/>
  <c r="Y1270"/>
  <c r="Y1289"/>
  <c r="Y1324"/>
  <c r="Y1441"/>
  <c r="Y740"/>
  <c r="Y1093"/>
  <c r="Y746"/>
  <c r="Y493"/>
  <c r="Y1554"/>
  <c r="Y1657"/>
  <c r="Y1606"/>
  <c r="Y120"/>
  <c r="Y1292"/>
  <c r="Y1099"/>
  <c r="Y931"/>
  <c r="Y159"/>
  <c r="Y1288"/>
  <c r="Y434"/>
  <c r="Y840"/>
  <c r="Y1313"/>
  <c r="Y1570"/>
  <c r="Y1394"/>
  <c r="Y1124"/>
  <c r="Y1631"/>
  <c r="Y1362"/>
  <c r="Y1457"/>
  <c r="Y1115"/>
  <c r="Y1513"/>
  <c r="Y1497"/>
  <c r="Y1391"/>
  <c r="Y1608"/>
  <c r="Y1525"/>
  <c r="Y1635"/>
  <c r="Y1714"/>
  <c r="Y1656"/>
  <c r="Y1761"/>
  <c r="Y1673"/>
  <c r="Y1705"/>
  <c r="Y1706"/>
  <c r="Y1701"/>
  <c r="Y1702"/>
  <c r="Y1805"/>
  <c r="Y1675"/>
  <c r="Y1727"/>
  <c r="Y1787"/>
  <c r="Y1736"/>
  <c r="Y1777"/>
  <c r="Y1784"/>
  <c r="Y1376"/>
  <c r="Y1728"/>
  <c r="Y1479"/>
  <c r="Y1779"/>
  <c r="Y1751"/>
  <c r="Y1793"/>
  <c r="Y1553"/>
  <c r="Y1461"/>
  <c r="Y1579"/>
  <c r="Y35"/>
  <c r="Y1385"/>
  <c r="Y1802"/>
  <c r="Y1801"/>
  <c r="Y330"/>
  <c r="Y1590"/>
  <c r="Y852"/>
  <c r="Y1424"/>
  <c r="Y1010"/>
  <c r="Y1025"/>
  <c r="Y1753"/>
  <c r="Y1810"/>
  <c r="Y1808"/>
  <c r="Y1724"/>
  <c r="Y1754"/>
  <c r="Y1528"/>
  <c r="Y1502"/>
  <c r="Y1522"/>
  <c r="Y1540"/>
  <c r="Y1655"/>
  <c r="Y1722"/>
  <c r="Y1600"/>
  <c r="Y1697"/>
  <c r="Y1493"/>
  <c r="Y1467"/>
  <c r="Y1468"/>
  <c r="Y1610"/>
  <c r="Y1611"/>
  <c r="Y1609"/>
  <c r="Y1416"/>
  <c r="Y303"/>
  <c r="Y995"/>
  <c r="Y1770"/>
  <c r="Y1716"/>
  <c r="Y1778"/>
  <c r="Y1659"/>
  <c r="Y1717"/>
  <c r="Y1094"/>
  <c r="Y4"/>
  <c r="Y426"/>
  <c r="Y902"/>
  <c r="Y1129"/>
  <c r="Y1691"/>
  <c r="Y1063"/>
  <c r="Y1456"/>
  <c r="Y1804"/>
  <c r="Y763"/>
  <c r="Y1811"/>
  <c r="Y1007"/>
  <c r="Y1792"/>
  <c r="Y1718"/>
  <c r="Y299"/>
  <c r="Y1796"/>
  <c r="Y1780"/>
  <c r="Y1766"/>
  <c r="Y1795"/>
  <c r="Y1776"/>
  <c r="Y1512"/>
  <c r="Y1666"/>
  <c r="Y297"/>
  <c r="Y1980"/>
  <c r="Y1393"/>
  <c r="Y804"/>
  <c r="Y1633"/>
  <c r="Y1470"/>
  <c r="Y1769"/>
  <c r="Y1756"/>
  <c r="Y684"/>
  <c r="Y957"/>
  <c r="Y1381"/>
  <c r="Y1733"/>
  <c r="Y1676"/>
  <c r="Y1767"/>
  <c r="Y1809"/>
  <c r="Y924"/>
  <c r="Y1161"/>
  <c r="Y1561"/>
  <c r="Y796"/>
  <c r="Y711"/>
  <c r="Y522"/>
  <c r="Y1072"/>
  <c r="Y36"/>
  <c r="Y1130"/>
  <c r="Y1020"/>
  <c r="Y1626"/>
  <c r="Y1601"/>
  <c r="Y1443"/>
  <c r="Y1709"/>
  <c r="Y1693"/>
  <c r="Y1682"/>
  <c r="Y1747"/>
  <c r="Y1789"/>
  <c r="Y1589"/>
  <c r="Y1651"/>
  <c r="Y1650"/>
  <c r="Y1669"/>
  <c r="Y1623"/>
  <c r="Y1544"/>
  <c r="Y1739"/>
  <c r="Y1284"/>
  <c r="Y1773"/>
  <c r="Y1683"/>
  <c r="Y1646"/>
  <c r="Y1347"/>
  <c r="Y1741"/>
  <c r="Y1740"/>
  <c r="Y1599"/>
  <c r="Y1746"/>
  <c r="Y1745"/>
  <c r="Y1597"/>
  <c r="Y1596"/>
  <c r="Y1283"/>
  <c r="Y526"/>
  <c r="Y1536"/>
  <c r="Y1607"/>
  <c r="Y1346"/>
  <c r="Y1595"/>
  <c r="Y1621"/>
  <c r="Y1534"/>
  <c r="Y1698"/>
  <c r="Y1699"/>
  <c r="Y1209"/>
  <c r="Y1174"/>
  <c r="Y1713"/>
  <c r="Y1771"/>
  <c r="Y1251"/>
  <c r="Y1652"/>
  <c r="Y812"/>
  <c r="Y1765"/>
  <c r="Y1453"/>
  <c r="Y1204"/>
  <c r="Y1614"/>
  <c r="Y1352"/>
  <c r="Y1571"/>
  <c r="Y757"/>
  <c r="Y1055"/>
  <c r="Y1333"/>
  <c r="Y1447"/>
  <c r="Y1486"/>
  <c r="Y1487"/>
  <c r="Y1664"/>
  <c r="Y1398"/>
  <c r="Y1584"/>
  <c r="Y1723"/>
  <c r="Y1679"/>
  <c r="Y1371"/>
  <c r="Y1759"/>
  <c r="Y1593"/>
  <c r="Y1563"/>
  <c r="Y1557"/>
  <c r="Y1397"/>
  <c r="Y1711"/>
  <c r="Y1648"/>
  <c r="Y1438"/>
  <c r="Y1396"/>
  <c r="Y1022"/>
  <c r="Y627"/>
  <c r="Y1560"/>
  <c r="Y1720"/>
  <c r="Y1228"/>
  <c r="Y1234"/>
  <c r="Y1472"/>
  <c r="Y1471"/>
  <c r="Y1473"/>
  <c r="Y1476"/>
  <c r="Y1798"/>
  <c r="Y1799"/>
  <c r="Y1264"/>
  <c r="Y1133"/>
  <c r="Y1339"/>
  <c r="Y1670"/>
  <c r="Y1122"/>
  <c r="Y701"/>
  <c r="Y1392"/>
  <c r="Y803"/>
  <c r="Y409"/>
  <c r="Y755"/>
  <c r="Y793"/>
  <c r="Y174"/>
  <c r="Y108"/>
  <c r="Y1295"/>
  <c r="Y939"/>
  <c r="Y1564"/>
  <c r="Y1459"/>
  <c r="Y1654"/>
  <c r="Y1224"/>
  <c r="Y1342"/>
  <c r="Y1565"/>
  <c r="Y1566"/>
  <c r="Y1320"/>
  <c r="Y1603"/>
  <c r="Y1057"/>
  <c r="Y826"/>
  <c r="Y1583"/>
  <c r="Y1256"/>
  <c r="Y1195"/>
  <c r="Y1387"/>
  <c r="Y1660"/>
  <c r="Y1647"/>
  <c r="Y1743"/>
  <c r="Y1708"/>
  <c r="Y1056"/>
  <c r="Y1790"/>
  <c r="Y1755"/>
  <c r="Y1772"/>
  <c r="Y1658"/>
  <c r="Y1738"/>
  <c r="Y1559"/>
  <c r="Y1436"/>
  <c r="Y1721"/>
  <c r="Y1527"/>
  <c r="Y1686"/>
  <c r="Y1768"/>
  <c r="Y1710"/>
  <c r="Y1325"/>
  <c r="Y661"/>
  <c r="Y1235"/>
  <c r="Y1158"/>
  <c r="Y1634"/>
  <c r="Y1680"/>
  <c r="Y1541"/>
  <c r="Y1549"/>
  <c r="Y1380"/>
  <c r="Y1460"/>
  <c r="Y1153"/>
  <c r="Y1189"/>
  <c r="Y842"/>
  <c r="Y655"/>
  <c r="Y644"/>
  <c r="Y730"/>
  <c r="Y785"/>
  <c r="Y1254"/>
  <c r="Y1532"/>
  <c r="Y827"/>
  <c r="Y1406"/>
  <c r="Y1407"/>
  <c r="Y1451"/>
  <c r="Y1013"/>
  <c r="Y1640"/>
  <c r="Y1641"/>
  <c r="Y1524"/>
  <c r="Y1639"/>
  <c r="Y1572"/>
  <c r="Y1171"/>
  <c r="Y1555"/>
  <c r="Y1749"/>
  <c r="Y1501"/>
  <c r="Y1016"/>
  <c r="Y1642"/>
  <c r="Y1665"/>
  <c r="Y1764"/>
  <c r="Y1775"/>
  <c r="Y1531"/>
  <c r="Y1729"/>
  <c r="Y1726"/>
  <c r="Y1688"/>
  <c r="Y1725"/>
  <c r="Y1622"/>
  <c r="Y1509"/>
  <c r="Y1616"/>
  <c r="Y1282"/>
  <c r="Y1636"/>
  <c r="Y1681"/>
  <c r="Y1435"/>
  <c r="Y1592"/>
  <c r="Y1678"/>
  <c r="Y1758"/>
  <c r="Y1803"/>
  <c r="Y1730"/>
  <c r="Y1731"/>
  <c r="Y1637"/>
  <c r="Y1794"/>
  <c r="Y1687"/>
  <c r="Y1752"/>
  <c r="Y1806"/>
  <c r="Y1573"/>
  <c r="Y1550"/>
  <c r="Y1510"/>
  <c r="Y927"/>
  <c r="Y1712"/>
  <c r="Y1598"/>
  <c r="Y735"/>
  <c r="Y1574"/>
  <c r="Y1760"/>
  <c r="Y1206"/>
  <c r="Y1432"/>
  <c r="Y1260"/>
  <c r="Y1261"/>
  <c r="Y772"/>
  <c r="Y773"/>
  <c r="Y838"/>
  <c r="Y837"/>
  <c r="Y1695"/>
  <c r="Y1734"/>
  <c r="Y1372"/>
  <c r="Y1546"/>
  <c r="Y1617"/>
  <c r="Y1757"/>
  <c r="Y1303"/>
  <c r="Y1548"/>
  <c r="Y1732"/>
  <c r="Y1508"/>
  <c r="Y1576"/>
  <c r="Y1148"/>
  <c r="Y1653"/>
  <c r="Y1503"/>
  <c r="Y1199"/>
  <c r="Y348"/>
  <c r="Y1036"/>
  <c r="Y197"/>
  <c r="Y278"/>
  <c r="Y323"/>
  <c r="Y727"/>
  <c r="Y666"/>
  <c r="Y1177"/>
  <c r="Y1506"/>
  <c r="Y1507"/>
  <c r="Y1382"/>
  <c r="Y1145"/>
  <c r="Y1332"/>
  <c r="Y665"/>
  <c r="Y1245"/>
  <c r="Y575"/>
  <c r="Y331"/>
  <c r="Y578"/>
  <c r="Y738"/>
  <c r="Y1341"/>
  <c r="Y1218"/>
  <c r="Y421"/>
  <c r="Y637"/>
  <c r="Y1334"/>
  <c r="Y1405"/>
  <c r="Y885"/>
  <c r="Y887"/>
  <c r="Y886"/>
  <c r="Y153"/>
  <c r="Y1807"/>
  <c r="Y947"/>
  <c r="Y590"/>
  <c r="Y1575"/>
  <c r="Y1791"/>
  <c r="Y1700"/>
  <c r="Y1255"/>
  <c r="Y1155"/>
  <c r="Y1602"/>
  <c r="Y1677"/>
  <c r="Y98"/>
  <c r="Y918"/>
  <c r="Y1421"/>
  <c r="Y1121"/>
  <c r="Y152"/>
  <c r="Y1529"/>
  <c r="Y1530"/>
  <c r="Y1337"/>
  <c r="Y1514"/>
  <c r="Y1448"/>
  <c r="Y1366"/>
  <c r="Y1365"/>
  <c r="Y1428"/>
  <c r="Y1427"/>
  <c r="Y1357"/>
  <c r="Y1408"/>
  <c r="Y1594"/>
  <c r="Y1327"/>
  <c r="Y1242"/>
  <c r="Y1215"/>
  <c r="Y1198"/>
  <c r="Y1326"/>
  <c r="Y942"/>
  <c r="Y610"/>
  <c r="Y1105"/>
  <c r="Y194"/>
  <c r="Y764"/>
  <c r="Y1034"/>
  <c r="Y1049"/>
  <c r="Y62"/>
  <c r="Y456"/>
  <c r="Y729"/>
  <c r="Y51"/>
  <c r="Y362"/>
  <c r="Y860"/>
  <c r="Y1175"/>
  <c r="Y564"/>
  <c r="Y64"/>
  <c r="Y12"/>
  <c r="Y922"/>
  <c r="Y920"/>
  <c r="Y921"/>
  <c r="Y905"/>
  <c r="Y904"/>
  <c r="Y440"/>
  <c r="Y1024"/>
  <c r="Y1181"/>
  <c r="Y991"/>
  <c r="Y505"/>
  <c r="Y136"/>
  <c r="Y1663"/>
  <c r="Y1141"/>
  <c r="Y1217"/>
  <c r="Y1159"/>
  <c r="Y50"/>
  <c r="Y672"/>
  <c r="Y1239"/>
  <c r="Y1238"/>
  <c r="Y10"/>
  <c r="Y60"/>
  <c r="Y31"/>
  <c r="Y1331"/>
  <c r="Y310"/>
  <c r="Y617"/>
  <c r="Y616"/>
  <c r="Y789"/>
  <c r="Y911"/>
  <c r="Y1137"/>
  <c r="Y314"/>
  <c r="Y224"/>
  <c r="Y892"/>
  <c r="Y1051"/>
  <c r="Y1439"/>
  <c r="Y1322"/>
  <c r="Y630"/>
  <c r="Y994"/>
  <c r="Y579"/>
  <c r="Y2"/>
  <c r="Y635"/>
  <c r="Y502"/>
  <c r="Y354"/>
  <c r="Y580"/>
  <c r="Y1131"/>
  <c r="Y1087"/>
  <c r="Y160"/>
  <c r="Y954"/>
  <c r="Y1176"/>
  <c r="Y609"/>
  <c r="Y750"/>
  <c r="Y227"/>
  <c r="Y650"/>
  <c r="Y798"/>
  <c r="Y1208"/>
  <c r="Y733"/>
  <c r="Y1070"/>
  <c r="Y1030"/>
  <c r="Y193"/>
  <c r="Y1150"/>
  <c r="Y608"/>
  <c r="Y223"/>
  <c r="Y1028"/>
  <c r="Y1067"/>
  <c r="Y862"/>
  <c r="Y615"/>
  <c r="Y1107"/>
  <c r="Y831"/>
  <c r="Y623"/>
  <c r="Y1545"/>
  <c r="Y27"/>
  <c r="Y77"/>
  <c r="Y486"/>
  <c r="Y647"/>
  <c r="Y603"/>
  <c r="Y533"/>
  <c r="Y966"/>
  <c r="Y629"/>
  <c r="Y509"/>
  <c r="Y585"/>
  <c r="Y431"/>
  <c r="Y83"/>
  <c r="Y847"/>
  <c r="Y848"/>
  <c r="Y846"/>
  <c r="Y825"/>
  <c r="Y436"/>
  <c r="Y725"/>
  <c r="Y13"/>
  <c r="Y101"/>
  <c r="Y1062"/>
  <c r="Y728"/>
  <c r="Y1106"/>
  <c r="Y907"/>
  <c r="Y1735"/>
  <c r="Y1619"/>
  <c r="Y1692"/>
  <c r="Y1632"/>
  <c r="Y1444"/>
  <c r="Y1577"/>
  <c r="Y1505"/>
  <c r="Y972"/>
  <c r="Y973"/>
  <c r="Y25"/>
  <c r="Y1116"/>
  <c r="Y1119"/>
  <c r="Y1434"/>
  <c r="Y1340"/>
  <c r="Y1079"/>
  <c r="Y423"/>
  <c r="Y1096"/>
  <c r="Y1088"/>
  <c r="Y85"/>
  <c r="Y854"/>
  <c r="Y333"/>
  <c r="Y252"/>
  <c r="Y1132"/>
  <c r="Y277"/>
  <c r="Y175"/>
  <c r="Y762"/>
  <c r="Y129"/>
  <c r="Y309"/>
  <c r="Y84"/>
  <c r="Y652"/>
  <c r="Y781"/>
  <c r="Y607"/>
  <c r="Y1445"/>
  <c r="Y1360"/>
  <c r="Y601"/>
  <c r="Y978"/>
  <c r="Y1078"/>
  <c r="Y308"/>
  <c r="Y337"/>
  <c r="Y527"/>
  <c r="Y946"/>
  <c r="Y899"/>
  <c r="Y683"/>
  <c r="Y712"/>
  <c r="Y612"/>
  <c r="Y1102"/>
  <c r="Y1276"/>
  <c r="Y550"/>
  <c r="Y1374"/>
  <c r="Y1253"/>
  <c r="Y756"/>
  <c r="Y424"/>
  <c r="Y425"/>
  <c r="Y593"/>
  <c r="Y473"/>
  <c r="Y910"/>
  <c r="Y1812"/>
  <c r="Y508"/>
  <c r="Y548"/>
  <c r="Y312"/>
  <c r="Y318"/>
  <c r="Y1643"/>
  <c r="Y214"/>
  <c r="Y1227"/>
  <c r="Y190"/>
  <c r="Y161"/>
  <c r="Y1377"/>
  <c r="Y490"/>
  <c r="Y1021"/>
  <c r="Y1517"/>
  <c r="Y1620"/>
  <c r="Y1703"/>
  <c r="Y631"/>
  <c r="Y761"/>
  <c r="Y281"/>
  <c r="Y748"/>
  <c r="Y747"/>
  <c r="Y232"/>
  <c r="Y811"/>
  <c r="Y1157"/>
  <c r="Y1286"/>
  <c r="Y1373"/>
  <c r="Y928"/>
  <c r="Y1547"/>
  <c r="Y1368"/>
  <c r="Y1163"/>
  <c r="Y1788"/>
  <c r="Y1674"/>
  <c r="Y949"/>
  <c r="Y1194"/>
  <c r="Y1504"/>
  <c r="Y1624"/>
  <c r="Y1184"/>
  <c r="Y913"/>
  <c r="Y836"/>
  <c r="Y1032"/>
  <c r="Y1297"/>
  <c r="Y91"/>
  <c r="Y37"/>
  <c r="Y767"/>
  <c r="Y975"/>
  <c r="Y648"/>
  <c r="Y681"/>
  <c r="Y492"/>
  <c r="Y687"/>
  <c r="Y587"/>
  <c r="Y586"/>
  <c r="Y588"/>
  <c r="Y367"/>
  <c r="Y474"/>
  <c r="Y372"/>
  <c r="Y802"/>
  <c r="Y1205"/>
  <c r="Y993"/>
  <c r="Y66"/>
  <c r="Y46"/>
  <c r="Y79"/>
  <c r="Y146"/>
  <c r="Y582"/>
  <c r="Y1052"/>
  <c r="Y467"/>
  <c r="Y844"/>
  <c r="Y824"/>
  <c r="Y393"/>
  <c r="Y345"/>
  <c r="Y116"/>
  <c r="Y96"/>
  <c r="Y70"/>
  <c r="Y800"/>
  <c r="Y660"/>
  <c r="Y9"/>
  <c r="Y572"/>
  <c r="Y500"/>
  <c r="Y1142"/>
  <c r="Y1095"/>
  <c r="Y786"/>
  <c r="Y245"/>
  <c r="Y94"/>
  <c r="Y1361"/>
  <c r="Y653"/>
  <c r="Y437"/>
  <c r="Y1230"/>
  <c r="Y347"/>
  <c r="Y912"/>
  <c r="Y443"/>
  <c r="Y1006"/>
  <c r="Y1039"/>
  <c r="Y743"/>
  <c r="Y130"/>
  <c r="Y619"/>
  <c r="Y33"/>
  <c r="Y996"/>
  <c r="Y441"/>
  <c r="Y855"/>
  <c r="Y856"/>
  <c r="Y74"/>
  <c r="Y1241"/>
  <c r="Y715"/>
  <c r="Y849"/>
  <c r="Y377"/>
  <c r="Y378"/>
  <c r="Y358"/>
  <c r="Y565"/>
  <c r="Y97"/>
  <c r="Y419"/>
  <c r="Y749"/>
  <c r="Y1125"/>
  <c r="Y198"/>
  <c r="Y263"/>
  <c r="Y200"/>
  <c r="Y422"/>
  <c r="Y532"/>
  <c r="Y342"/>
  <c r="Y1126"/>
  <c r="Y900"/>
  <c r="Y545"/>
  <c r="Y863"/>
  <c r="Y868"/>
  <c r="Y869"/>
  <c r="Y867"/>
  <c r="Y864"/>
  <c r="Y865"/>
  <c r="Y866"/>
  <c r="Y969"/>
  <c r="Y726"/>
  <c r="Y1500"/>
  <c r="Y301"/>
  <c r="Y1499"/>
  <c r="Y664"/>
  <c r="Y663"/>
  <c r="Y662"/>
  <c r="Y881"/>
  <c r="Y882"/>
  <c r="Y315"/>
  <c r="Y40"/>
  <c r="Y518"/>
  <c r="Y556"/>
  <c r="Y926"/>
  <c r="Y71"/>
  <c r="Y462"/>
  <c r="Y1075"/>
  <c r="Y1074"/>
  <c r="Y191"/>
  <c r="Y1045"/>
  <c r="Y1080"/>
  <c r="Y438"/>
  <c r="Y731"/>
  <c r="Y341"/>
  <c r="Y109"/>
  <c r="Y340"/>
  <c r="Y16"/>
  <c r="Y689"/>
  <c r="Y591"/>
  <c r="Y1800"/>
  <c r="Y19"/>
  <c r="Y432"/>
  <c r="Y611"/>
  <c r="Y851"/>
  <c r="Y1207"/>
  <c r="Y678"/>
  <c r="Y1690"/>
  <c r="Y1638"/>
  <c r="Y1412"/>
  <c r="Y499"/>
  <c r="Y495"/>
  <c r="Y402"/>
  <c r="Y483"/>
  <c r="Y89"/>
  <c r="Y945"/>
  <c r="Y692"/>
  <c r="Y691"/>
  <c r="Y1742"/>
  <c r="Y1193"/>
  <c r="Y1520"/>
  <c r="Y968"/>
  <c r="Y634"/>
  <c r="Y513"/>
  <c r="Y511"/>
  <c r="Y1004"/>
  <c r="Y401"/>
  <c r="Y399"/>
  <c r="Y398"/>
  <c r="Y400"/>
  <c r="Y512"/>
  <c r="Y510"/>
  <c r="Y514"/>
  <c r="Y555"/>
  <c r="Y73"/>
  <c r="Y649"/>
  <c r="Y677"/>
  <c r="Y959"/>
  <c r="Y336"/>
  <c r="Y833"/>
  <c r="Y558"/>
  <c r="Y581"/>
  <c r="Y1134"/>
  <c r="Y698"/>
  <c r="Y461"/>
  <c r="Y906"/>
  <c r="Y1156"/>
  <c r="Y795"/>
  <c r="Y638"/>
  <c r="Y1113"/>
  <c r="Y889"/>
  <c r="Y1167"/>
  <c r="Y482"/>
  <c r="Y272"/>
  <c r="Y965"/>
  <c r="Y1023"/>
  <c r="Y861"/>
  <c r="Y1147"/>
  <c r="Y143"/>
  <c r="Y32"/>
  <c r="Y809"/>
  <c r="Y938"/>
  <c r="Y1249"/>
  <c r="Y189"/>
  <c r="Y784"/>
  <c r="Y967"/>
  <c r="Y1420"/>
  <c r="Y1259"/>
  <c r="Y1190"/>
  <c r="Y919"/>
  <c r="Y1089"/>
  <c r="Y1090"/>
  <c r="Y950"/>
  <c r="Y1278"/>
  <c r="Y956"/>
  <c r="Y553"/>
  <c r="Y480"/>
  <c r="Y364"/>
  <c r="Y1077"/>
  <c r="Y1294"/>
  <c r="Y458"/>
  <c r="Y788"/>
  <c r="Y324"/>
  <c r="Y632"/>
  <c r="Y351"/>
  <c r="Y389"/>
  <c r="Y977"/>
  <c r="Y360"/>
  <c r="Y517"/>
  <c r="Y1354"/>
  <c r="Y1355"/>
  <c r="Y1353"/>
  <c r="Y563"/>
  <c r="Y830"/>
  <c r="Y828"/>
  <c r="Y829"/>
  <c r="Y410"/>
  <c r="Y596"/>
  <c r="Y469"/>
  <c r="Y258"/>
  <c r="Y356"/>
  <c r="Y135"/>
  <c r="Y248"/>
  <c r="Y366"/>
  <c r="Y325"/>
  <c r="Y428"/>
  <c r="Y196"/>
  <c r="Y983"/>
  <c r="Y123"/>
  <c r="Y960"/>
  <c r="Y1939"/>
  <c r="Y1968"/>
  <c r="Y1965"/>
  <c r="Y1951"/>
  <c r="Y1883"/>
  <c r="Y1919"/>
  <c r="Y1928"/>
  <c r="Y1955"/>
  <c r="Y1966"/>
  <c r="Y1970"/>
  <c r="Y1959"/>
  <c r="Y1949"/>
  <c r="Y1944"/>
  <c r="Y1931"/>
  <c r="Y1958"/>
  <c r="Y1933"/>
  <c r="Y1932"/>
  <c r="Y1885"/>
  <c r="Y1860"/>
  <c r="Y1887"/>
  <c r="Y1961"/>
  <c r="Y1855"/>
  <c r="Y1825"/>
  <c r="Y1840"/>
  <c r="Y1904"/>
  <c r="Y1877"/>
  <c r="Y1938"/>
  <c r="Y1963"/>
  <c r="Y1976"/>
  <c r="Y1972"/>
  <c r="Y1911"/>
  <c r="Y1929"/>
  <c r="Y1975"/>
  <c r="Y1979"/>
  <c r="Y1971"/>
  <c r="Y1952"/>
  <c r="Y1947"/>
  <c r="Y1962"/>
  <c r="Y1898"/>
  <c r="Y1978"/>
  <c r="Y1922"/>
  <c r="Y1981"/>
  <c r="Y1910"/>
  <c r="Y1934"/>
  <c r="Y1912"/>
  <c r="Y1977"/>
  <c r="Y1815"/>
  <c r="Y1906"/>
  <c r="Y1930"/>
  <c r="Y1852"/>
  <c r="Y1946"/>
  <c r="Y1892"/>
  <c r="Y1916"/>
  <c r="Y1888"/>
  <c r="Y1940"/>
  <c r="Y1953"/>
  <c r="Y1909"/>
  <c r="Y1923"/>
  <c r="Y1850"/>
  <c r="Y1873"/>
  <c r="Y1834"/>
  <c r="Y1823"/>
  <c r="Y1874"/>
  <c r="Y1945"/>
  <c r="Y1917"/>
  <c r="Y1941"/>
  <c r="Y1828"/>
  <c r="Y1843"/>
  <c r="Y1893"/>
  <c r="Y1895"/>
  <c r="Y1924"/>
  <c r="Y1915"/>
  <c r="Y1849"/>
  <c r="Y1880"/>
  <c r="Y1982"/>
  <c r="Y1984"/>
  <c r="Y1985"/>
  <c r="Y365"/>
  <c r="Y1220"/>
  <c r="Y1152"/>
  <c r="Y1351"/>
  <c r="Y80"/>
  <c r="Y23"/>
  <c r="Y386"/>
  <c r="Y724"/>
  <c r="Y896"/>
  <c r="Y567"/>
  <c r="Y279"/>
  <c r="Y566"/>
  <c r="Y571"/>
  <c r="Y568"/>
  <c r="Y570"/>
  <c r="Y569"/>
  <c r="Y574"/>
  <c r="Y645"/>
  <c r="Y321"/>
  <c r="Y126"/>
  <c r="Y406"/>
  <c r="Y1316"/>
  <c r="Y723"/>
  <c r="Y720"/>
  <c r="Y1490"/>
  <c r="Y810"/>
  <c r="Y1166"/>
  <c r="Y964"/>
  <c r="Y963"/>
  <c r="Y92"/>
  <c r="Y657"/>
  <c r="Y20"/>
  <c r="Y1031"/>
  <c r="Y76"/>
  <c r="Y157"/>
  <c r="Y127"/>
  <c r="Y163"/>
  <c r="Y430"/>
  <c r="Y415"/>
  <c r="Y894"/>
  <c r="Y414"/>
  <c r="Y384"/>
  <c r="Y201"/>
  <c r="Y560"/>
  <c r="Y383"/>
  <c r="Y385"/>
  <c r="Y1604"/>
  <c r="Y103"/>
  <c r="Y57"/>
  <c r="Y69"/>
  <c r="Y44"/>
  <c r="Y256"/>
  <c r="Y481"/>
  <c r="Y140"/>
  <c r="Y1071"/>
  <c r="Y207"/>
  <c r="Y63"/>
  <c r="Y34"/>
  <c r="Y149"/>
  <c r="Y15"/>
  <c r="Y390"/>
  <c r="Y391"/>
  <c r="Y412"/>
  <c r="Y411"/>
  <c r="Y1785"/>
  <c r="Y119"/>
  <c r="Y111"/>
  <c r="Y463"/>
  <c r="Y714"/>
  <c r="Y302"/>
  <c r="Y888"/>
  <c r="Y485"/>
  <c r="Y29"/>
  <c r="Y413"/>
  <c r="Y721"/>
  <c r="Y722"/>
  <c r="Y313"/>
  <c r="Y48"/>
  <c r="Y891"/>
  <c r="Y1050"/>
  <c r="Y329"/>
  <c r="Y328"/>
  <c r="Y598"/>
  <c r="Y167"/>
  <c r="Y450"/>
  <c r="Y102"/>
  <c r="Y107"/>
  <c r="Y487"/>
  <c r="Y646"/>
  <c r="Y604"/>
  <c r="Y534"/>
  <c r="Y78"/>
  <c r="Y42"/>
  <c r="Y184"/>
  <c r="Y923"/>
  <c r="Y1068"/>
  <c r="Y782"/>
  <c r="Y1370"/>
  <c r="Y737"/>
  <c r="Y131"/>
  <c r="Y797"/>
  <c r="Y628"/>
  <c r="Y1462"/>
  <c r="Y1100"/>
  <c r="Y901"/>
  <c r="Y124"/>
  <c r="Y1426"/>
  <c r="Y624"/>
  <c r="Y1233"/>
  <c r="Y1015"/>
  <c r="Y396"/>
  <c r="Y176"/>
  <c r="Y392"/>
  <c r="Y639"/>
  <c r="Y640"/>
  <c r="Y65"/>
  <c r="Y471"/>
  <c r="Y26"/>
  <c r="Y794"/>
  <c r="Y49"/>
  <c r="Y150"/>
  <c r="Y164"/>
  <c r="Y265"/>
  <c r="Y162"/>
  <c r="Y507"/>
  <c r="Y547"/>
  <c r="Y311"/>
  <c r="Y316"/>
  <c r="Y317"/>
  <c r="Y144"/>
  <c r="Y1214"/>
  <c r="Y154"/>
  <c r="Y54"/>
  <c r="Y780"/>
  <c r="Y28"/>
  <c r="Y1066"/>
  <c r="Y742"/>
  <c r="Y488"/>
  <c r="Y427"/>
  <c r="Y713"/>
  <c r="Y554"/>
  <c r="Y658"/>
  <c r="Y334"/>
  <c r="Y1002"/>
  <c r="Y305"/>
  <c r="Y930"/>
  <c r="Y327"/>
  <c r="Y326"/>
  <c r="Y418"/>
  <c r="Y989"/>
  <c r="Y669"/>
  <c r="Y670"/>
  <c r="Y667"/>
  <c r="Y668"/>
  <c r="Y18"/>
  <c r="Y53"/>
  <c r="Y155"/>
  <c r="Y643"/>
  <c r="Y597"/>
  <c r="Y561"/>
  <c r="Y1279"/>
  <c r="Y955"/>
  <c r="Y1533"/>
  <c r="Y552"/>
  <c r="Y479"/>
  <c r="Y56"/>
  <c r="Y1211"/>
  <c r="Y363"/>
  <c r="Y1192"/>
  <c r="Y296"/>
  <c r="Y936"/>
  <c r="Y81"/>
  <c r="Y676"/>
  <c r="Y105"/>
  <c r="Y1076"/>
  <c r="Y1293"/>
  <c r="Y1018"/>
  <c r="Y1019"/>
  <c r="Y1437"/>
  <c r="Y1364"/>
  <c r="Y233"/>
  <c r="Y388"/>
  <c r="Y68"/>
  <c r="Y476"/>
  <c r="Y976"/>
  <c r="Y359"/>
  <c r="Y516"/>
  <c r="Y621"/>
  <c r="Y141"/>
  <c r="Y768"/>
  <c r="Y961"/>
  <c r="Y380"/>
  <c r="Y41"/>
  <c r="Y435"/>
  <c r="Y470"/>
  <c r="Y974"/>
  <c r="Y86"/>
  <c r="Y52"/>
  <c r="Y72"/>
  <c r="Y682"/>
  <c r="Y982"/>
  <c r="Y387"/>
  <c r="Y1223"/>
  <c r="Y39"/>
  <c r="Y14"/>
  <c r="Y1535"/>
  <c r="Y241"/>
  <c r="Y156"/>
  <c r="Y67"/>
  <c r="Y212"/>
  <c r="Y642"/>
  <c r="Y1098"/>
  <c r="Y1829"/>
  <c r="Y1872"/>
  <c r="Y1868"/>
  <c r="Y1866"/>
  <c r="Y452"/>
  <c r="Y454"/>
  <c r="Y455"/>
  <c r="Y453"/>
  <c r="Y1146"/>
  <c r="Y75"/>
  <c r="Y530"/>
  <c r="Y529"/>
  <c r="Y528"/>
  <c r="Y1864"/>
  <c r="Y1890"/>
  <c r="Y1927"/>
  <c r="Y1954"/>
  <c r="Y1854"/>
  <c r="Y1853"/>
  <c r="Y1908"/>
  <c r="Y1845"/>
  <c r="Y1881"/>
  <c r="Y1913"/>
  <c r="Y1889"/>
  <c r="Y1920"/>
  <c r="Y1869"/>
  <c r="Y1837"/>
  <c r="Y1820"/>
  <c r="Y1835"/>
  <c r="Y1857"/>
  <c r="Y1899"/>
  <c r="Y1861"/>
  <c r="Y1862"/>
  <c r="Y1894"/>
  <c r="Y1907"/>
  <c r="Y1878"/>
  <c r="Y1926"/>
  <c r="Y1903"/>
  <c r="Y1824"/>
  <c r="Y1875"/>
  <c r="Y1897"/>
  <c r="Y1956"/>
  <c r="Y1867"/>
  <c r="Y1905"/>
  <c r="Y1942"/>
  <c r="Y1948"/>
  <c r="Y1876"/>
  <c r="Y1884"/>
  <c r="Y1847"/>
  <c r="Y1973"/>
  <c r="Y1937"/>
  <c r="Y1882"/>
  <c r="Y1865"/>
  <c r="Y1863"/>
  <c r="Y1896"/>
  <c r="Y1856"/>
  <c r="Y1838"/>
  <c r="Y1822"/>
  <c r="Y1870"/>
  <c r="Y1832"/>
  <c r="Y1891"/>
  <c r="Y1816"/>
  <c r="Y1844"/>
  <c r="Y1839"/>
  <c r="Y1859"/>
  <c r="Y1833"/>
  <c r="Y1858"/>
  <c r="Y1821"/>
  <c r="Y1831"/>
  <c r="Y1826"/>
  <c r="Y1817"/>
  <c r="Y1836"/>
  <c r="Y1886"/>
  <c r="Y1848"/>
  <c r="Y1846"/>
  <c r="Y1842"/>
  <c r="Y1871"/>
  <c r="Y1827"/>
  <c r="Y1818"/>
  <c r="Y1967"/>
  <c r="Y1914"/>
  <c r="Y1964"/>
  <c r="Y1879"/>
  <c r="Y1819"/>
  <c r="Y1921"/>
  <c r="Y1918"/>
  <c r="Y254"/>
  <c r="Y218"/>
  <c r="Y1841"/>
  <c r="Y1851"/>
  <c r="Y1925"/>
  <c r="Y1901"/>
  <c r="Y1936"/>
  <c r="Y1943"/>
  <c r="Y1960"/>
  <c r="Y1974"/>
  <c r="Y282"/>
  <c r="Y489"/>
  <c r="Y732"/>
  <c r="Y267"/>
  <c r="Y1029"/>
  <c r="Y898"/>
  <c r="Y659"/>
  <c r="Y779"/>
  <c r="Y242"/>
  <c r="Y11"/>
  <c r="Y133"/>
  <c r="Y1117"/>
  <c r="Y58"/>
  <c r="Y166"/>
  <c r="Y237"/>
  <c r="Y344"/>
  <c r="Y177"/>
  <c r="Y491"/>
  <c r="Y369"/>
  <c r="Y179"/>
  <c r="Y1511"/>
  <c r="Y106"/>
  <c r="Y343"/>
  <c r="Y405"/>
  <c r="Y536"/>
  <c r="Y128"/>
  <c r="Y1048"/>
  <c r="Y1012"/>
  <c r="Y1478"/>
  <c r="Y294"/>
  <c r="Y234"/>
  <c r="Y1144"/>
  <c r="Y382"/>
  <c r="Y219"/>
  <c r="Y1084"/>
  <c r="Y1085"/>
  <c r="Y718"/>
  <c r="Y22"/>
  <c r="Y45"/>
  <c r="Y429"/>
  <c r="Y933"/>
  <c r="Y475"/>
  <c r="Y1037"/>
  <c r="Y605"/>
  <c r="Y496"/>
  <c r="Y618"/>
  <c r="Y909"/>
  <c r="Y244"/>
  <c r="Y592"/>
  <c r="Y357"/>
  <c r="Y1797"/>
  <c r="Y7"/>
  <c r="Y501"/>
  <c r="Y710"/>
  <c r="Y546"/>
  <c r="Y699"/>
  <c r="Y675"/>
  <c r="Y352"/>
  <c r="Y38"/>
  <c r="Y394"/>
  <c r="Y165"/>
  <c r="Y113"/>
  <c r="Y376"/>
  <c r="Y439"/>
  <c r="Y87"/>
  <c r="Y599"/>
  <c r="Y375"/>
  <c r="Y142"/>
  <c r="Y145"/>
  <c r="Y285"/>
  <c r="Y209"/>
  <c r="Y125"/>
  <c r="Y280"/>
  <c r="Y606"/>
  <c r="Y288"/>
  <c r="Y374"/>
  <c r="Y537"/>
  <c r="Y535"/>
  <c r="Y397"/>
  <c r="Y583"/>
  <c r="Y1008"/>
  <c r="Y158"/>
  <c r="Y1248"/>
  <c r="Y95"/>
  <c r="Y269"/>
  <c r="Y442"/>
  <c r="Y215"/>
  <c r="Y138"/>
  <c r="Y192"/>
  <c r="Y1314"/>
  <c r="Y859"/>
  <c r="Y916"/>
  <c r="Y346"/>
  <c r="Y304"/>
  <c r="Y292"/>
  <c r="Y1685"/>
  <c r="Y1236"/>
  <c r="Y1225"/>
  <c r="Y857"/>
  <c r="Y3"/>
  <c r="Y858"/>
  <c r="Y298"/>
  <c r="Y1216"/>
  <c r="Y1069"/>
  <c r="Y284"/>
  <c r="Y137"/>
  <c r="Y1073"/>
  <c r="Y1267"/>
  <c r="Y1196"/>
  <c r="Y112"/>
  <c r="Y934"/>
  <c r="Y395"/>
  <c r="Y1269"/>
  <c r="Y1323"/>
  <c r="Y1379"/>
  <c r="Y1338"/>
  <c r="Y460"/>
  <c r="Y1064"/>
  <c r="Y1813"/>
  <c r="Y468"/>
  <c r="Y202"/>
  <c r="Y464"/>
  <c r="Y1291"/>
  <c r="Y403"/>
  <c r="Y259"/>
  <c r="Y1285"/>
  <c r="Y368"/>
  <c r="Y1433"/>
  <c r="Y808"/>
  <c r="Y1521"/>
  <c r="Y551"/>
  <c r="Y1112"/>
  <c r="Y1304"/>
  <c r="Y1188"/>
  <c r="Y1498"/>
  <c r="Y1463"/>
  <c r="Y1309"/>
  <c r="Y1390"/>
  <c r="Y1003"/>
  <c r="Y519"/>
  <c r="Y1446"/>
  <c r="Y147"/>
  <c r="Y361"/>
  <c r="Y1715"/>
  <c r="Y1011"/>
  <c r="Y1287"/>
  <c r="Y1266"/>
  <c r="Y1274"/>
  <c r="Y1458"/>
  <c r="Y1111"/>
  <c r="Y1902"/>
  <c r="Y1830"/>
  <c r="Y1900"/>
  <c r="Y1986"/>
  <c r="Y602"/>
  <c r="Y293"/>
  <c r="Y751"/>
  <c r="Y249"/>
  <c r="Y186"/>
  <c r="Y322"/>
  <c r="Y734"/>
  <c r="Y257"/>
  <c r="Y134"/>
  <c r="Y1442"/>
  <c r="Y841"/>
  <c r="Y951"/>
  <c r="Y1240"/>
  <c r="Y620"/>
  <c r="Y182"/>
  <c r="Y295"/>
  <c r="Y549"/>
  <c r="Y766"/>
  <c r="Y739"/>
  <c r="Y671"/>
  <c r="Y216"/>
  <c r="Y228"/>
  <c r="Y1384"/>
  <c r="Y1383"/>
  <c r="Y771"/>
  <c r="Y451"/>
  <c r="Y622"/>
  <c r="Y1210"/>
  <c r="Y760"/>
  <c r="Y195"/>
  <c r="Y235"/>
  <c r="Y247"/>
  <c r="Y339"/>
  <c r="Y1061"/>
  <c r="Y774"/>
  <c r="Y236"/>
  <c r="Y651"/>
  <c r="Y531"/>
  <c r="Y805"/>
  <c r="Y769"/>
  <c r="Y1244"/>
  <c r="Y515"/>
  <c r="Y217"/>
  <c r="Y199"/>
  <c r="Y791"/>
  <c r="Y1369"/>
  <c r="Y595"/>
  <c r="Y1160"/>
  <c r="Y895"/>
  <c r="Y1170"/>
  <c r="Y1950"/>
  <c r="Y1935"/>
  <c r="Y680"/>
  <c r="Y992"/>
  <c r="Y932"/>
  <c r="Y577"/>
  <c r="Y704"/>
  <c r="Y47"/>
  <c r="Y1154"/>
  <c r="Y700"/>
  <c r="Y705"/>
  <c r="Y702"/>
  <c r="Y703"/>
  <c r="Y707"/>
  <c r="Y708"/>
  <c r="Y709"/>
  <c r="Y706"/>
  <c r="Y260"/>
  <c r="Y93"/>
  <c r="Y187"/>
  <c r="Y813"/>
  <c r="Y814"/>
  <c r="Y816"/>
  <c r="Y818"/>
  <c r="Y822"/>
  <c r="Y815"/>
  <c r="Y820"/>
  <c r="Y821"/>
  <c r="Y823"/>
  <c r="Y819"/>
  <c r="Y817"/>
  <c r="Y478"/>
  <c r="Y997"/>
  <c r="Y408"/>
  <c r="Y984"/>
  <c r="Y407"/>
  <c r="Y958"/>
  <c r="Y998"/>
  <c r="Y985"/>
  <c r="Y999"/>
  <c r="Y986"/>
  <c r="Y1000"/>
  <c r="Y987"/>
  <c r="Y1001"/>
  <c r="Y1186"/>
  <c r="Y183"/>
  <c r="Y1187"/>
  <c r="Y262"/>
  <c r="Y350"/>
  <c r="Y349"/>
  <c r="Y1305"/>
  <c r="Y1092"/>
  <c r="Y777"/>
  <c r="Y775"/>
  <c r="Y776"/>
  <c r="Y477"/>
  <c r="Y990"/>
  <c r="Y213"/>
  <c r="Y697"/>
  <c r="Y291"/>
  <c r="Y283"/>
  <c r="Y250"/>
  <c r="Y225"/>
  <c r="Y205"/>
  <c r="Y1009"/>
  <c r="Y539"/>
  <c r="Y540"/>
  <c r="Y273"/>
  <c r="Y151"/>
  <c r="Y338"/>
  <c r="Y319"/>
  <c r="Y320"/>
  <c r="Y600"/>
  <c r="Y1645"/>
  <c r="Y1568"/>
  <c r="Y1567"/>
  <c r="Y1272"/>
  <c r="Y1273"/>
  <c r="Y494"/>
  <c r="Y1138"/>
  <c r="Y1139"/>
  <c r="Y1140"/>
  <c r="Y613"/>
  <c r="Y1375"/>
  <c r="Y1774"/>
  <c r="Y1661"/>
  <c r="Y1704"/>
  <c r="Y1409"/>
  <c r="Y1419"/>
  <c r="Y1454"/>
  <c r="Y1615"/>
  <c r="Y1165"/>
  <c r="Y1164"/>
  <c r="Y944"/>
  <c r="Y943"/>
  <c r="Y1359"/>
  <c r="Y1358"/>
  <c r="Y17"/>
  <c r="Y696"/>
  <c r="Y30"/>
  <c r="Y379"/>
  <c r="Y875"/>
  <c r="Y872"/>
  <c r="Y871"/>
  <c r="Y879"/>
  <c r="Y877"/>
  <c r="Y874"/>
  <c r="Y876"/>
  <c r="Y878"/>
  <c r="Y873"/>
  <c r="Y538"/>
  <c r="Y988"/>
  <c r="Y99"/>
  <c r="Y168"/>
  <c r="Y679"/>
  <c r="Y541"/>
  <c r="Y114"/>
  <c r="Y498"/>
  <c r="Y226"/>
  <c r="Y433"/>
  <c r="Y188"/>
  <c r="Y220"/>
  <c r="Y169"/>
  <c r="Y287"/>
  <c r="Y275"/>
  <c r="Y261"/>
  <c r="Y238"/>
  <c r="Y243"/>
  <c r="Y229"/>
  <c r="Y270"/>
  <c r="Y185"/>
  <c r="Y765"/>
  <c r="Y688"/>
  <c r="Y1414"/>
  <c r="Y1415"/>
  <c r="Y1014"/>
  <c r="Y1263"/>
  <c r="Y221"/>
  <c r="Y276"/>
  <c r="Y253"/>
  <c r="Y286"/>
  <c r="Y266"/>
  <c r="Y82"/>
  <c r="Y753"/>
  <c r="Y754"/>
  <c r="Y752"/>
  <c r="Y208"/>
  <c r="Y1123"/>
  <c r="Y274"/>
  <c r="Y172"/>
  <c r="Y1969"/>
  <c r="Y1957"/>
  <c r="Y1983"/>
  <c r="Y1814"/>
  <c r="Y420"/>
  <c r="Y1109"/>
  <c r="Y1101"/>
  <c r="Y656"/>
  <c r="Y122"/>
  <c r="Y1114"/>
  <c r="Y589"/>
  <c r="Y353"/>
  <c r="Y204"/>
  <c r="Y43"/>
  <c r="Y121"/>
  <c r="Y1027"/>
  <c r="Y1026"/>
  <c r="Y1494"/>
  <c r="Y1495"/>
  <c r="Y1496"/>
  <c r="Y1221"/>
  <c r="V688"/>
  <c r="V984"/>
  <c r="V408"/>
  <c r="V1170"/>
  <c r="V895"/>
  <c r="V1160"/>
  <c r="V595"/>
  <c r="V1369"/>
  <c r="V217"/>
  <c r="V515"/>
  <c r="V1244"/>
  <c r="V769"/>
  <c r="V774"/>
  <c r="V1061"/>
  <c r="V339"/>
  <c r="V247"/>
  <c r="V235"/>
  <c r="V195"/>
  <c r="V1210"/>
  <c r="V622"/>
  <c r="V1383"/>
  <c r="V1384"/>
  <c r="V228"/>
  <c r="V216"/>
  <c r="V671"/>
  <c r="V739"/>
  <c r="V766"/>
  <c r="V549"/>
  <c r="V295"/>
  <c r="V182"/>
  <c r="V620"/>
  <c r="V1240"/>
  <c r="V134"/>
  <c r="V257"/>
  <c r="V734"/>
  <c r="V322"/>
  <c r="V186"/>
  <c r="V249"/>
  <c r="V751"/>
  <c r="V293"/>
  <c r="V602"/>
  <c r="V361"/>
  <c r="V147"/>
  <c r="V1285"/>
  <c r="V403"/>
  <c r="V1291"/>
  <c r="V464"/>
  <c r="V460"/>
  <c r="V1338"/>
  <c r="V1379"/>
  <c r="V1323"/>
  <c r="V1269"/>
  <c r="V395"/>
  <c r="V934"/>
  <c r="V1196"/>
  <c r="V1267"/>
  <c r="V1073"/>
  <c r="V304"/>
  <c r="V346"/>
  <c r="V916"/>
  <c r="V859"/>
  <c r="V442"/>
  <c r="V269"/>
  <c r="V95"/>
  <c r="V1248"/>
  <c r="V158"/>
  <c r="V1008"/>
  <c r="V583"/>
  <c r="V397"/>
  <c r="V535"/>
  <c r="V537"/>
  <c r="V374"/>
  <c r="V288"/>
  <c r="V606"/>
  <c r="V280"/>
  <c r="V125"/>
  <c r="V87"/>
  <c r="V439"/>
  <c r="V113"/>
  <c r="V165"/>
  <c r="V352"/>
  <c r="V675"/>
  <c r="V699"/>
  <c r="V546"/>
  <c r="V710"/>
  <c r="V501"/>
  <c r="V7"/>
  <c r="V1797"/>
  <c r="V357"/>
  <c r="V592"/>
  <c r="V244"/>
  <c r="V618"/>
  <c r="V496"/>
  <c r="V605"/>
  <c r="V1037"/>
  <c r="V475"/>
  <c r="V933"/>
  <c r="V429"/>
  <c r="V1085"/>
  <c r="V1084"/>
  <c r="V219"/>
  <c r="V382"/>
  <c r="V1144"/>
  <c r="V234"/>
  <c r="V294"/>
  <c r="V1478"/>
  <c r="V1012"/>
  <c r="V1048"/>
  <c r="V128"/>
  <c r="V536"/>
  <c r="V405"/>
  <c r="V343"/>
  <c r="V106"/>
  <c r="V1511"/>
  <c r="V179"/>
  <c r="V369"/>
  <c r="V491"/>
  <c r="V177"/>
  <c r="V344"/>
  <c r="V237"/>
  <c r="V166"/>
  <c r="V58"/>
  <c r="V242"/>
  <c r="V779"/>
  <c r="V659"/>
  <c r="V898"/>
  <c r="V1029"/>
  <c r="V267"/>
  <c r="V732"/>
  <c r="V489"/>
  <c r="V282"/>
  <c r="V218"/>
  <c r="V254"/>
  <c r="V528"/>
  <c r="V529"/>
  <c r="V530"/>
  <c r="V1146"/>
  <c r="V453"/>
  <c r="V455"/>
  <c r="V454"/>
  <c r="V452"/>
  <c r="V1098"/>
  <c r="V642"/>
  <c r="V212"/>
  <c r="V67"/>
  <c r="V156"/>
  <c r="V241"/>
  <c r="V1535"/>
  <c r="V14"/>
  <c r="V39"/>
  <c r="V1223"/>
  <c r="V387"/>
  <c r="V982"/>
  <c r="V682"/>
  <c r="V72"/>
  <c r="V52"/>
  <c r="V86"/>
  <c r="V974"/>
  <c r="V470"/>
  <c r="V435"/>
  <c r="V41"/>
  <c r="V380"/>
  <c r="V961"/>
  <c r="V768"/>
  <c r="V141"/>
  <c r="V621"/>
  <c r="V516"/>
  <c r="V359"/>
  <c r="V976"/>
  <c r="V476"/>
  <c r="V68"/>
  <c r="V388"/>
  <c r="V233"/>
  <c r="V1364"/>
  <c r="V1437"/>
  <c r="V1019"/>
  <c r="V1018"/>
  <c r="V1293"/>
  <c r="V1076"/>
  <c r="V105"/>
  <c r="V676"/>
  <c r="V81"/>
  <c r="V936"/>
  <c r="V296"/>
  <c r="V1192"/>
  <c r="V363"/>
  <c r="V1211"/>
  <c r="V56"/>
  <c r="V479"/>
  <c r="V552"/>
  <c r="V1533"/>
  <c r="V955"/>
  <c r="V1279"/>
  <c r="V561"/>
  <c r="V597"/>
  <c r="V643"/>
  <c r="V155"/>
  <c r="V53"/>
  <c r="V18"/>
  <c r="V154"/>
  <c r="V1214"/>
  <c r="V144"/>
  <c r="V317"/>
  <c r="V316"/>
  <c r="V311"/>
  <c r="V547"/>
  <c r="V507"/>
  <c r="V162"/>
  <c r="V265"/>
  <c r="V164"/>
  <c r="V150"/>
  <c r="V49"/>
  <c r="V794"/>
  <c r="V26"/>
  <c r="V471"/>
  <c r="V65"/>
  <c r="V640"/>
  <c r="V639"/>
  <c r="V392"/>
  <c r="V176"/>
  <c r="V396"/>
  <c r="V1015"/>
  <c r="V1233"/>
  <c r="V624"/>
  <c r="V1426"/>
  <c r="V124"/>
  <c r="V901"/>
  <c r="V1100"/>
  <c r="V1462"/>
  <c r="V628"/>
  <c r="V797"/>
  <c r="V131"/>
  <c r="V737"/>
  <c r="V1370"/>
  <c r="V782"/>
  <c r="V1068"/>
  <c r="V923"/>
  <c r="V184"/>
  <c r="V42"/>
  <c r="V78"/>
  <c r="V534"/>
  <c r="V604"/>
  <c r="V646"/>
  <c r="V487"/>
  <c r="V107"/>
  <c r="V102"/>
  <c r="V450"/>
  <c r="V167"/>
  <c r="V598"/>
  <c r="V328"/>
  <c r="V329"/>
  <c r="V1050"/>
  <c r="V891"/>
  <c r="V48"/>
  <c r="V313"/>
  <c r="V722"/>
  <c r="V721"/>
  <c r="V413"/>
  <c r="V29"/>
  <c r="V485"/>
  <c r="V888"/>
  <c r="V302"/>
  <c r="V714"/>
  <c r="V463"/>
  <c r="V111"/>
  <c r="V119"/>
  <c r="V1785"/>
  <c r="V411"/>
  <c r="V412"/>
  <c r="V391"/>
  <c r="V390"/>
  <c r="V15"/>
  <c r="V149"/>
  <c r="V34"/>
  <c r="V63"/>
  <c r="V207"/>
  <c r="V1071"/>
  <c r="V140"/>
  <c r="V481"/>
  <c r="V256"/>
  <c r="V44"/>
  <c r="V69"/>
  <c r="V57"/>
  <c r="V103"/>
  <c r="V1604"/>
  <c r="V385"/>
  <c r="V383"/>
  <c r="V560"/>
  <c r="V201"/>
  <c r="V384"/>
  <c r="V414"/>
  <c r="V894"/>
  <c r="V415"/>
  <c r="V430"/>
  <c r="V163"/>
  <c r="V127"/>
  <c r="V157"/>
  <c r="V1031"/>
  <c r="V20"/>
  <c r="V657"/>
  <c r="V92"/>
  <c r="V963"/>
  <c r="V964"/>
  <c r="V1166"/>
  <c r="V720"/>
  <c r="V723"/>
  <c r="V406"/>
  <c r="V126"/>
  <c r="V321"/>
  <c r="V645"/>
  <c r="V574"/>
  <c r="V569"/>
  <c r="V570"/>
  <c r="V568"/>
  <c r="V571"/>
  <c r="V566"/>
  <c r="V279"/>
  <c r="V567"/>
  <c r="V896"/>
  <c r="V724"/>
  <c r="V386"/>
  <c r="V23"/>
  <c r="V80"/>
  <c r="V1351"/>
  <c r="V1152"/>
  <c r="V1220"/>
  <c r="V365"/>
  <c r="V960"/>
  <c r="V123"/>
  <c r="V983"/>
  <c r="V196"/>
  <c r="V428"/>
  <c r="V325"/>
  <c r="V366"/>
  <c r="V248"/>
  <c r="V829"/>
  <c r="V828"/>
  <c r="V830"/>
  <c r="V563"/>
  <c r="V1353"/>
  <c r="V1355"/>
  <c r="V1354"/>
  <c r="V517"/>
  <c r="V360"/>
  <c r="V977"/>
  <c r="V389"/>
  <c r="V351"/>
  <c r="V632"/>
  <c r="V324"/>
  <c r="V788"/>
  <c r="V458"/>
  <c r="V1294"/>
  <c r="V1077"/>
  <c r="V364"/>
  <c r="V480"/>
  <c r="V553"/>
  <c r="V956"/>
  <c r="V1278"/>
  <c r="V950"/>
  <c r="V1090"/>
  <c r="V1089"/>
  <c r="V919"/>
  <c r="V1190"/>
  <c r="V1259"/>
  <c r="V1420"/>
  <c r="V967"/>
  <c r="V784"/>
  <c r="V189"/>
  <c r="V1249"/>
  <c r="V809"/>
  <c r="V32"/>
  <c r="V143"/>
  <c r="V1147"/>
  <c r="V861"/>
  <c r="V1023"/>
  <c r="V965"/>
  <c r="V272"/>
  <c r="V482"/>
  <c r="V1167"/>
  <c r="V889"/>
  <c r="V1113"/>
  <c r="V638"/>
  <c r="V795"/>
  <c r="V1156"/>
  <c r="V906"/>
  <c r="V461"/>
  <c r="V698"/>
  <c r="V1134"/>
  <c r="V581"/>
  <c r="V558"/>
  <c r="V833"/>
  <c r="V336"/>
  <c r="V959"/>
  <c r="V677"/>
  <c r="V649"/>
  <c r="V73"/>
  <c r="V555"/>
  <c r="V514"/>
  <c r="V510"/>
  <c r="V512"/>
  <c r="V400"/>
  <c r="V398"/>
  <c r="V399"/>
  <c r="V401"/>
  <c r="V1004"/>
  <c r="V511"/>
  <c r="V513"/>
  <c r="V634"/>
  <c r="V968"/>
  <c r="V1193"/>
  <c r="V1742"/>
  <c r="V691"/>
  <c r="V692"/>
  <c r="V89"/>
  <c r="V483"/>
  <c r="V499"/>
  <c r="V678"/>
  <c r="V1207"/>
  <c r="V851"/>
  <c r="V611"/>
  <c r="V432"/>
  <c r="V19"/>
  <c r="V1800"/>
  <c r="V591"/>
  <c r="V689"/>
  <c r="V16"/>
  <c r="V340"/>
  <c r="V109"/>
  <c r="V341"/>
  <c r="V731"/>
  <c r="V438"/>
  <c r="V1080"/>
  <c r="V1045"/>
  <c r="V191"/>
  <c r="V1074"/>
  <c r="V1075"/>
  <c r="V462"/>
  <c r="V71"/>
  <c r="V926"/>
  <c r="V556"/>
  <c r="V518"/>
  <c r="V40"/>
  <c r="V315"/>
  <c r="V882"/>
  <c r="V881"/>
  <c r="V662"/>
  <c r="V663"/>
  <c r="V664"/>
  <c r="V1499"/>
  <c r="V301"/>
  <c r="V1500"/>
  <c r="V726"/>
  <c r="V969"/>
  <c r="V866"/>
  <c r="V865"/>
  <c r="V864"/>
  <c r="V867"/>
  <c r="V869"/>
  <c r="V868"/>
  <c r="V863"/>
  <c r="V545"/>
  <c r="V900"/>
  <c r="V1126"/>
  <c r="V342"/>
  <c r="V532"/>
  <c r="V422"/>
  <c r="V200"/>
  <c r="V263"/>
  <c r="V198"/>
  <c r="V1125"/>
  <c r="V749"/>
  <c r="V419"/>
  <c r="V97"/>
  <c r="V565"/>
  <c r="V358"/>
  <c r="V378"/>
  <c r="V377"/>
  <c r="V849"/>
  <c r="V715"/>
  <c r="V1241"/>
  <c r="V74"/>
  <c r="V856"/>
  <c r="V855"/>
  <c r="V441"/>
  <c r="V996"/>
  <c r="V33"/>
  <c r="V619"/>
  <c r="V130"/>
  <c r="V743"/>
  <c r="V1039"/>
  <c r="V1006"/>
  <c r="V443"/>
  <c r="V912"/>
  <c r="V347"/>
  <c r="V1230"/>
  <c r="V437"/>
  <c r="V653"/>
  <c r="V1361"/>
  <c r="V94"/>
  <c r="V245"/>
  <c r="V786"/>
  <c r="V1095"/>
  <c r="V1142"/>
  <c r="V500"/>
  <c r="V572"/>
  <c r="V9"/>
  <c r="V660"/>
  <c r="V800"/>
  <c r="V70"/>
  <c r="V96"/>
  <c r="V116"/>
  <c r="V345"/>
  <c r="V393"/>
  <c r="V824"/>
  <c r="V844"/>
  <c r="V467"/>
  <c r="V146"/>
  <c r="V79"/>
  <c r="V46"/>
  <c r="V802"/>
  <c r="V372"/>
  <c r="V474"/>
  <c r="V367"/>
  <c r="V588"/>
  <c r="V586"/>
  <c r="V587"/>
  <c r="V687"/>
  <c r="V492"/>
  <c r="V681"/>
  <c r="V648"/>
  <c r="V975"/>
  <c r="V767"/>
  <c r="V37"/>
  <c r="V91"/>
  <c r="V1297"/>
  <c r="V1032"/>
  <c r="V836"/>
  <c r="V913"/>
  <c r="V1184"/>
  <c r="V1624"/>
  <c r="V1504"/>
  <c r="V1194"/>
  <c r="V949"/>
  <c r="V1674"/>
  <c r="V1788"/>
  <c r="V1163"/>
  <c r="V1368"/>
  <c r="V1547"/>
  <c r="V928"/>
  <c r="V1373"/>
  <c r="V1286"/>
  <c r="V1157"/>
  <c r="V811"/>
  <c r="V232"/>
  <c r="V747"/>
  <c r="V748"/>
  <c r="V281"/>
  <c r="V1620"/>
  <c r="V490"/>
  <c r="V1377"/>
  <c r="V161"/>
  <c r="V190"/>
  <c r="V318"/>
  <c r="V312"/>
  <c r="V548"/>
  <c r="V508"/>
  <c r="V1812"/>
  <c r="V910"/>
  <c r="V473"/>
  <c r="V593"/>
  <c r="V425"/>
  <c r="V424"/>
  <c r="V756"/>
  <c r="V612"/>
  <c r="V712"/>
  <c r="V683"/>
  <c r="V899"/>
  <c r="V946"/>
  <c r="V527"/>
  <c r="V337"/>
  <c r="V308"/>
  <c r="V1078"/>
  <c r="V601"/>
  <c r="V1360"/>
  <c r="V1445"/>
  <c r="V607"/>
  <c r="V781"/>
  <c r="V652"/>
  <c r="V84"/>
  <c r="V309"/>
  <c r="V129"/>
  <c r="V762"/>
  <c r="V175"/>
  <c r="V277"/>
  <c r="V1132"/>
  <c r="V252"/>
  <c r="V1096"/>
  <c r="V423"/>
  <c r="V1079"/>
  <c r="V1340"/>
  <c r="V1434"/>
  <c r="V1119"/>
  <c r="V1116"/>
  <c r="V25"/>
  <c r="V973"/>
  <c r="V972"/>
  <c r="V1505"/>
  <c r="V1577"/>
  <c r="V1444"/>
  <c r="V1632"/>
  <c r="V1692"/>
  <c r="V1619"/>
  <c r="V1735"/>
  <c r="V907"/>
  <c r="V1106"/>
  <c r="V1062"/>
  <c r="V83"/>
  <c r="V629"/>
  <c r="V533"/>
  <c r="V603"/>
  <c r="V647"/>
  <c r="V486"/>
  <c r="V77"/>
  <c r="V615"/>
  <c r="V862"/>
  <c r="V1067"/>
  <c r="V1028"/>
  <c r="V223"/>
  <c r="V608"/>
  <c r="V1150"/>
  <c r="V193"/>
  <c r="V1030"/>
  <c r="V1070"/>
  <c r="V733"/>
  <c r="V1208"/>
  <c r="V798"/>
  <c r="V650"/>
  <c r="V227"/>
  <c r="V750"/>
  <c r="V609"/>
  <c r="V1176"/>
  <c r="V954"/>
  <c r="V160"/>
  <c r="V1087"/>
  <c r="V1131"/>
  <c r="V580"/>
  <c r="V354"/>
  <c r="V502"/>
  <c r="V635"/>
  <c r="V2"/>
  <c r="V579"/>
  <c r="V994"/>
  <c r="V630"/>
  <c r="V1322"/>
  <c r="V1439"/>
  <c r="V1051"/>
  <c r="V892"/>
  <c r="V224"/>
  <c r="V314"/>
  <c r="V1137"/>
  <c r="V911"/>
  <c r="V789"/>
  <c r="V616"/>
  <c r="V617"/>
  <c r="V310"/>
  <c r="V1331"/>
  <c r="V31"/>
  <c r="V60"/>
  <c r="V10"/>
  <c r="V1238"/>
  <c r="V1239"/>
  <c r="V672"/>
  <c r="V50"/>
  <c r="V136"/>
  <c r="V505"/>
  <c r="V991"/>
  <c r="V1181"/>
  <c r="V1024"/>
  <c r="V440"/>
  <c r="V904"/>
  <c r="V905"/>
  <c r="V921"/>
  <c r="V920"/>
  <c r="V922"/>
  <c r="V12"/>
  <c r="V64"/>
  <c r="V564"/>
  <c r="V1175"/>
  <c r="V860"/>
  <c r="V362"/>
  <c r="V51"/>
  <c r="V729"/>
  <c r="V456"/>
  <c r="V62"/>
  <c r="V1049"/>
  <c r="V1034"/>
  <c r="V764"/>
  <c r="V194"/>
  <c r="V1105"/>
  <c r="V610"/>
  <c r="V942"/>
  <c r="V1326"/>
  <c r="V886"/>
  <c r="V887"/>
  <c r="V885"/>
  <c r="V1405"/>
  <c r="V1334"/>
  <c r="V637"/>
  <c r="V421"/>
  <c r="V1218"/>
  <c r="V1341"/>
  <c r="V738"/>
  <c r="V578"/>
  <c r="V331"/>
  <c r="V575"/>
  <c r="V1245"/>
  <c r="V665"/>
  <c r="V1332"/>
  <c r="V1145"/>
  <c r="V1382"/>
  <c r="V1507"/>
  <c r="V1506"/>
  <c r="V1177"/>
  <c r="V666"/>
  <c r="V727"/>
  <c r="V323"/>
  <c r="V278"/>
  <c r="V197"/>
  <c r="V1036"/>
  <c r="V348"/>
  <c r="V1199"/>
  <c r="V1503"/>
  <c r="V1653"/>
  <c r="V1148"/>
  <c r="V1576"/>
  <c r="V1508"/>
  <c r="V1732"/>
  <c r="V1548"/>
  <c r="V1303"/>
  <c r="V1757"/>
  <c r="V1617"/>
  <c r="V1546"/>
  <c r="V1372"/>
  <c r="V1734"/>
  <c r="V1695"/>
  <c r="V837"/>
  <c r="V838"/>
  <c r="V773"/>
  <c r="V772"/>
  <c r="V1261"/>
  <c r="V1260"/>
  <c r="V1432"/>
  <c r="V1206"/>
  <c r="V1760"/>
  <c r="V1574"/>
  <c r="V735"/>
  <c r="V1598"/>
  <c r="V1712"/>
  <c r="V927"/>
  <c r="V1510"/>
  <c r="V1550"/>
  <c r="V1573"/>
  <c r="V1806"/>
  <c r="V1752"/>
  <c r="V1687"/>
  <c r="V1794"/>
  <c r="V1637"/>
  <c r="V1731"/>
  <c r="V1730"/>
  <c r="V1803"/>
  <c r="V1758"/>
  <c r="V1678"/>
  <c r="V1592"/>
  <c r="V1435"/>
  <c r="V1681"/>
  <c r="V1636"/>
  <c r="V1282"/>
  <c r="V1616"/>
  <c r="V1509"/>
  <c r="V1622"/>
  <c r="V1725"/>
  <c r="V1688"/>
  <c r="V1726"/>
  <c r="V1729"/>
  <c r="V1531"/>
  <c r="V1775"/>
  <c r="V1764"/>
  <c r="V1665"/>
  <c r="V1642"/>
  <c r="V1016"/>
  <c r="V1501"/>
  <c r="V1749"/>
  <c r="V1555"/>
  <c r="V1171"/>
  <c r="V1572"/>
  <c r="V1639"/>
  <c r="V1524"/>
  <c r="V1641"/>
  <c r="V1640"/>
  <c r="V1013"/>
  <c r="V1451"/>
  <c r="V1407"/>
  <c r="V1406"/>
  <c r="V827"/>
  <c r="V1532"/>
  <c r="V1254"/>
  <c r="V785"/>
  <c r="V730"/>
  <c r="V644"/>
  <c r="V655"/>
  <c r="V842"/>
  <c r="V1189"/>
  <c r="V1153"/>
  <c r="V1460"/>
  <c r="V1380"/>
  <c r="V1549"/>
  <c r="V1541"/>
  <c r="V1680"/>
  <c r="V1634"/>
  <c r="V1158"/>
  <c r="V1235"/>
  <c r="V661"/>
  <c r="V1325"/>
  <c r="V1710"/>
  <c r="V1768"/>
  <c r="V1686"/>
  <c r="V1527"/>
  <c r="V1721"/>
  <c r="V1436"/>
  <c r="V1559"/>
  <c r="V1738"/>
  <c r="V1658"/>
  <c r="V1772"/>
  <c r="V1755"/>
  <c r="V1790"/>
  <c r="V1056"/>
  <c r="V1708"/>
  <c r="V1743"/>
  <c r="V1647"/>
  <c r="V1660"/>
  <c r="V1387"/>
  <c r="V1195"/>
  <c r="V1256"/>
  <c r="V1583"/>
  <c r="V826"/>
  <c r="V1057"/>
  <c r="V1603"/>
  <c r="V1320"/>
  <c r="V1566"/>
  <c r="V1565"/>
  <c r="V1342"/>
  <c r="V1224"/>
  <c r="V1654"/>
  <c r="V1459"/>
  <c r="V1564"/>
  <c r="V939"/>
  <c r="V1295"/>
  <c r="V108"/>
  <c r="V174"/>
  <c r="V793"/>
  <c r="V755"/>
  <c r="V409"/>
  <c r="V803"/>
  <c r="V1392"/>
  <c r="V701"/>
  <c r="V1122"/>
  <c r="V1670"/>
  <c r="V1339"/>
  <c r="V1133"/>
  <c r="V1264"/>
  <c r="V1799"/>
  <c r="V1798"/>
  <c r="V1476"/>
  <c r="V1473"/>
  <c r="V1471"/>
  <c r="V1472"/>
  <c r="V1234"/>
  <c r="V1228"/>
  <c r="V1720"/>
  <c r="V1560"/>
  <c r="V627"/>
  <c r="V1022"/>
  <c r="V1396"/>
  <c r="V1438"/>
  <c r="V1648"/>
  <c r="V1711"/>
  <c r="V1397"/>
  <c r="V1557"/>
  <c r="V1563"/>
  <c r="V1593"/>
  <c r="V1759"/>
  <c r="V1371"/>
  <c r="V1679"/>
  <c r="V1723"/>
  <c r="V1584"/>
  <c r="V1398"/>
  <c r="V1664"/>
  <c r="V1487"/>
  <c r="V1486"/>
  <c r="V1447"/>
  <c r="V1333"/>
  <c r="V1055"/>
  <c r="V757"/>
  <c r="V1571"/>
  <c r="V1352"/>
  <c r="V1614"/>
  <c r="V1204"/>
  <c r="V1453"/>
  <c r="V1765"/>
  <c r="V812"/>
  <c r="V1652"/>
  <c r="V1251"/>
  <c r="V1771"/>
  <c r="V1713"/>
  <c r="V1174"/>
  <c r="V1209"/>
  <c r="V1699"/>
  <c r="V1698"/>
  <c r="V1534"/>
  <c r="V1621"/>
  <c r="V1595"/>
  <c r="V1346"/>
  <c r="V1607"/>
  <c r="V1536"/>
  <c r="V526"/>
  <c r="V1283"/>
  <c r="V1596"/>
  <c r="V1597"/>
  <c r="V1745"/>
  <c r="V1746"/>
  <c r="V1599"/>
  <c r="V1740"/>
  <c r="V1741"/>
  <c r="V1347"/>
  <c r="V1646"/>
  <c r="V1683"/>
  <c r="V1773"/>
  <c r="V1284"/>
  <c r="V1739"/>
  <c r="V1544"/>
  <c r="V1623"/>
  <c r="V1669"/>
  <c r="V1650"/>
  <c r="V1651"/>
  <c r="V1589"/>
  <c r="V1789"/>
  <c r="V1747"/>
  <c r="V1682"/>
  <c r="V1693"/>
  <c r="V1709"/>
  <c r="V1443"/>
  <c r="V1601"/>
  <c r="V1626"/>
  <c r="V1020"/>
  <c r="V1130"/>
  <c r="V36"/>
  <c r="V1072"/>
  <c r="V522"/>
  <c r="V711"/>
  <c r="V796"/>
  <c r="V1561"/>
  <c r="V1161"/>
  <c r="V924"/>
  <c r="V1809"/>
  <c r="V1767"/>
  <c r="V1676"/>
  <c r="V1733"/>
  <c r="V1381"/>
  <c r="V957"/>
  <c r="V684"/>
  <c r="V1756"/>
  <c r="V1769"/>
  <c r="V1470"/>
  <c r="V1633"/>
  <c r="V804"/>
  <c r="V1393"/>
  <c r="V1980"/>
  <c r="V297"/>
  <c r="V1666"/>
  <c r="V1512"/>
  <c r="V1776"/>
  <c r="V1795"/>
  <c r="V1766"/>
  <c r="V1780"/>
  <c r="V1796"/>
  <c r="V299"/>
  <c r="V1718"/>
  <c r="V1792"/>
  <c r="V1007"/>
  <c r="V1811"/>
  <c r="V763"/>
  <c r="V1804"/>
  <c r="V1456"/>
  <c r="V1063"/>
  <c r="V1691"/>
  <c r="V1129"/>
  <c r="V902"/>
  <c r="V426"/>
  <c r="V4"/>
  <c r="V1094"/>
  <c r="V1717"/>
  <c r="V1659"/>
  <c r="V1778"/>
  <c r="V1716"/>
  <c r="V1770"/>
  <c r="V995"/>
  <c r="V303"/>
  <c r="V1416"/>
  <c r="V1609"/>
  <c r="V1611"/>
  <c r="V1610"/>
  <c r="V1468"/>
  <c r="V1467"/>
  <c r="V1493"/>
  <c r="V1697"/>
  <c r="V1600"/>
  <c r="V1722"/>
  <c r="V1655"/>
  <c r="V1540"/>
  <c r="V1522"/>
  <c r="V1502"/>
  <c r="V1528"/>
  <c r="V1754"/>
  <c r="V1724"/>
  <c r="V1808"/>
  <c r="V1810"/>
  <c r="V1753"/>
  <c r="V1025"/>
  <c r="V1010"/>
  <c r="V1424"/>
  <c r="V852"/>
  <c r="V1590"/>
  <c r="V330"/>
  <c r="V1801"/>
  <c r="V1802"/>
  <c r="V1385"/>
  <c r="V35"/>
  <c r="V1579"/>
  <c r="V1461"/>
  <c r="V1553"/>
  <c r="V1793"/>
  <c r="V1751"/>
  <c r="V1779"/>
  <c r="V1479"/>
  <c r="V1728"/>
  <c r="V1376"/>
  <c r="V1784"/>
  <c r="V1777"/>
  <c r="V1736"/>
  <c r="V1787"/>
  <c r="V1727"/>
  <c r="V1675"/>
  <c r="V1805"/>
  <c r="V1702"/>
  <c r="V1701"/>
  <c r="V1706"/>
  <c r="V1705"/>
  <c r="V1673"/>
  <c r="V1761"/>
  <c r="V1656"/>
  <c r="V1714"/>
  <c r="V1635"/>
  <c r="V1525"/>
  <c r="V1608"/>
  <c r="V1391"/>
  <c r="V1497"/>
  <c r="V1513"/>
  <c r="V1115"/>
  <c r="V1457"/>
  <c r="V1362"/>
  <c r="V1631"/>
  <c r="V1124"/>
  <c r="V1394"/>
  <c r="V1570"/>
  <c r="V1313"/>
  <c r="V840"/>
  <c r="V434"/>
  <c r="V1288"/>
  <c r="V159"/>
  <c r="V931"/>
  <c r="V1099"/>
  <c r="V1292"/>
  <c r="V120"/>
  <c r="V1606"/>
  <c r="V1657"/>
  <c r="V1554"/>
  <c r="V493"/>
  <c r="V746"/>
  <c r="V1093"/>
  <c r="V740"/>
  <c r="V1441"/>
  <c r="V1324"/>
  <c r="V1289"/>
  <c r="V1270"/>
  <c r="V1222"/>
  <c r="V1151"/>
  <c r="V1628"/>
  <c r="V1786"/>
  <c r="V1744"/>
  <c r="V1618"/>
  <c r="V1237"/>
  <c r="V1644"/>
  <c r="V210"/>
  <c r="V222"/>
  <c r="V1247"/>
  <c r="V1556"/>
  <c r="V1694"/>
  <c r="V1696"/>
  <c r="V1689"/>
  <c r="V1302"/>
  <c r="V1629"/>
  <c r="V1542"/>
  <c r="V1782"/>
  <c r="V1578"/>
  <c r="V1649"/>
  <c r="V1523"/>
  <c r="V1591"/>
  <c r="V1667"/>
  <c r="V1783"/>
  <c r="V1762"/>
  <c r="V843"/>
  <c r="V1268"/>
  <c r="V55"/>
  <c r="V770"/>
  <c r="V1120"/>
  <c r="V1684"/>
  <c r="V1386"/>
  <c r="V1250"/>
  <c r="V1569"/>
  <c r="V1763"/>
  <c r="V1488"/>
  <c r="V1489"/>
  <c r="V1404"/>
  <c r="V1403"/>
  <c r="V1519"/>
  <c r="V1518"/>
  <c r="V1081"/>
  <c r="V834"/>
  <c r="V1243"/>
  <c r="V1329"/>
  <c r="V1719"/>
  <c r="V1265"/>
  <c r="V1318"/>
  <c r="V1319"/>
  <c r="V1552"/>
  <c r="V1551"/>
  <c r="V1312"/>
  <c r="V925"/>
  <c r="V1401"/>
  <c r="V1400"/>
  <c r="V1627"/>
  <c r="V1135"/>
  <c r="V1299"/>
  <c r="V1464"/>
  <c r="V1465"/>
  <c r="V1737"/>
  <c r="V1625"/>
  <c r="V1367"/>
  <c r="V1271"/>
  <c r="V1418"/>
  <c r="V1203"/>
  <c r="V1202"/>
  <c r="V1480"/>
  <c r="V1481"/>
  <c r="V1350"/>
  <c r="V1349"/>
  <c r="V1330"/>
  <c r="V1402"/>
  <c r="V1469"/>
  <c r="V1058"/>
  <c r="V1035"/>
  <c r="V1179"/>
  <c r="V525"/>
  <c r="V917"/>
  <c r="V1059"/>
  <c r="V690"/>
  <c r="V466"/>
  <c r="V758"/>
  <c r="V1103"/>
  <c r="V335"/>
  <c r="V948"/>
  <c r="V1182"/>
  <c r="V355"/>
  <c r="V240"/>
  <c r="V853"/>
  <c r="V908"/>
  <c r="V1311"/>
  <c r="V799"/>
  <c r="V1212"/>
  <c r="V1213"/>
  <c r="V1429"/>
  <c r="V1430"/>
  <c r="V1321"/>
  <c r="V880"/>
  <c r="V970"/>
  <c r="V1053"/>
  <c r="V626"/>
  <c r="V1395"/>
  <c r="V1257"/>
  <c r="V1258"/>
  <c r="V1417"/>
  <c r="V903"/>
  <c r="V1197"/>
  <c r="V1173"/>
  <c r="V1172"/>
  <c r="V953"/>
  <c r="V952"/>
  <c r="V1108"/>
  <c r="V1455"/>
  <c r="V1046"/>
  <c r="V1474"/>
  <c r="V1475"/>
  <c r="V1612"/>
  <c r="V1613"/>
  <c r="V807"/>
  <c r="V1399"/>
  <c r="V1281"/>
  <c r="V1280"/>
  <c r="V1558"/>
  <c r="V1301"/>
  <c r="V1118"/>
  <c r="V239"/>
  <c r="V1226"/>
  <c r="V1290"/>
  <c r="V614"/>
  <c r="V459"/>
  <c r="V148"/>
  <c r="V306"/>
  <c r="V307"/>
  <c r="V832"/>
  <c r="V503"/>
  <c r="V584"/>
  <c r="V717"/>
  <c r="V719"/>
  <c r="V542"/>
  <c r="V625"/>
  <c r="V883"/>
  <c r="V484"/>
  <c r="V845"/>
  <c r="V633"/>
  <c r="V59"/>
  <c r="V523"/>
  <c r="V559"/>
  <c r="V1748"/>
  <c r="V300"/>
  <c r="V884"/>
  <c r="V1060"/>
  <c r="V521"/>
  <c r="V980"/>
  <c r="V981"/>
  <c r="V979"/>
  <c r="V381"/>
  <c r="V5"/>
  <c r="V8"/>
  <c r="V1425"/>
  <c r="V1315"/>
  <c r="V1750"/>
  <c r="V444"/>
  <c r="V371"/>
  <c r="V370"/>
  <c r="V520"/>
  <c r="V21"/>
  <c r="V104"/>
  <c r="V457"/>
  <c r="V716"/>
  <c r="V636"/>
  <c r="V741"/>
  <c r="V61"/>
  <c r="V937"/>
  <c r="V6"/>
  <c r="V1296"/>
  <c r="V562"/>
  <c r="V271"/>
  <c r="V332"/>
  <c r="V787"/>
  <c r="V178"/>
  <c r="V694"/>
  <c r="V695"/>
  <c r="V693"/>
  <c r="V1183"/>
  <c r="V1043"/>
  <c r="V1044"/>
  <c r="V1042"/>
  <c r="V736"/>
  <c r="V203"/>
  <c r="V1378"/>
  <c r="V90"/>
  <c r="V246"/>
  <c r="V915"/>
  <c r="V543"/>
  <c r="V289"/>
  <c r="V115"/>
  <c r="V268"/>
  <c r="V231"/>
  <c r="V1110"/>
  <c r="V251"/>
  <c r="V673"/>
  <c r="V674"/>
  <c r="V211"/>
  <c r="V230"/>
  <c r="V290"/>
  <c r="V801"/>
  <c r="V935"/>
  <c r="V264"/>
  <c r="V778"/>
  <c r="V1097"/>
  <c r="V404"/>
  <c r="V504"/>
  <c r="V1091"/>
  <c r="V839"/>
  <c r="V1040"/>
  <c r="V181"/>
  <c r="V170"/>
  <c r="V173"/>
  <c r="V206"/>
  <c r="V1017"/>
  <c r="V1356"/>
  <c r="V790"/>
  <c r="V557"/>
  <c r="V744"/>
  <c r="V255"/>
  <c r="V890"/>
  <c r="V506"/>
  <c r="V576"/>
  <c r="V759"/>
  <c r="V1082"/>
  <c r="V1038"/>
  <c r="V1200"/>
  <c r="V1201"/>
  <c r="V971"/>
  <c r="V1449"/>
  <c r="V1450"/>
  <c r="V914"/>
  <c r="V1191"/>
  <c r="V1252"/>
  <c r="V1219"/>
  <c r="V1431"/>
  <c r="V1672"/>
  <c r="V1671"/>
  <c r="V465"/>
  <c r="V1662"/>
  <c r="V1781"/>
  <c r="V1086"/>
  <c r="V1440"/>
  <c r="V373"/>
  <c r="V835"/>
  <c r="V1485"/>
  <c r="V1482"/>
  <c r="V1483"/>
  <c r="V1484"/>
  <c r="V1306"/>
  <c r="V1308"/>
  <c r="V1307"/>
  <c r="V1178"/>
  <c r="V1065"/>
  <c r="V1345"/>
  <c r="V472"/>
  <c r="V1585"/>
  <c r="V1587"/>
  <c r="V1588"/>
  <c r="V1586"/>
  <c r="V1335"/>
  <c r="V1336"/>
  <c r="V1411"/>
  <c r="V1410"/>
  <c r="V1422"/>
  <c r="V1423"/>
  <c r="V1344"/>
  <c r="V1343"/>
  <c r="V1562"/>
  <c r="V1143"/>
  <c r="V1128"/>
  <c r="V1127"/>
  <c r="V1033"/>
  <c r="V1452"/>
  <c r="V1516"/>
  <c r="V1515"/>
  <c r="V1492"/>
  <c r="V1580"/>
  <c r="V1582"/>
  <c r="V1581"/>
  <c r="V1277"/>
  <c r="V1363"/>
  <c r="V1537"/>
  <c r="V1538"/>
  <c r="V1707"/>
  <c r="V1605"/>
  <c r="V1232"/>
  <c r="V792"/>
  <c r="V1526"/>
  <c r="V1668"/>
  <c r="V1246"/>
  <c r="V1104"/>
  <c r="V893"/>
  <c r="V1275"/>
  <c r="V544"/>
  <c r="V497"/>
  <c r="V524"/>
  <c r="V1041"/>
  <c r="V1136"/>
  <c r="V641"/>
  <c r="V1231"/>
  <c r="V1389"/>
  <c r="V940"/>
  <c r="V941"/>
  <c r="V870"/>
  <c r="V897"/>
  <c r="V139"/>
  <c r="V24"/>
  <c r="V962"/>
  <c r="V1168"/>
  <c r="V850"/>
  <c r="V416"/>
  <c r="V1162"/>
  <c r="V1328"/>
  <c r="V1477"/>
  <c r="V1348"/>
  <c r="V110"/>
  <c r="V1229"/>
  <c r="V806"/>
  <c r="V783"/>
  <c r="V1466"/>
  <c r="V1180"/>
  <c r="V1005"/>
  <c r="V573"/>
  <c r="V445"/>
  <c r="V448"/>
  <c r="V449"/>
  <c r="V447"/>
  <c r="V446"/>
  <c r="V100"/>
  <c r="V117"/>
  <c r="V171"/>
  <c r="V1262"/>
  <c r="V654"/>
  <c r="V1047"/>
  <c r="V1083"/>
  <c r="V1169"/>
  <c r="V745"/>
  <c r="V180"/>
  <c r="V685"/>
  <c r="V594"/>
  <c r="V132"/>
  <c r="V88"/>
  <c r="V1496"/>
  <c r="V1495"/>
  <c r="V1494"/>
  <c r="V1026"/>
  <c r="V1027"/>
  <c r="V121"/>
  <c r="V43"/>
  <c r="V204"/>
  <c r="V353"/>
  <c r="V589"/>
  <c r="V1221"/>
  <c r="K1668" i="23"/>
  <c r="K18"/>
  <c r="K1335"/>
  <c r="K1143"/>
  <c r="K785"/>
  <c r="K1728"/>
  <c r="K75"/>
  <c r="K431"/>
  <c r="K622"/>
  <c r="K394"/>
  <c r="K1015"/>
  <c r="K45"/>
  <c r="K1929"/>
  <c r="K777"/>
  <c r="K423"/>
  <c r="K172"/>
  <c r="K9"/>
  <c r="K760"/>
  <c r="K1543"/>
  <c r="K450"/>
  <c r="K222"/>
  <c r="K486"/>
  <c r="K646"/>
  <c r="K1256"/>
  <c r="K404"/>
  <c r="K888"/>
  <c r="K224"/>
  <c r="K1857"/>
  <c r="K1462"/>
  <c r="K1752"/>
  <c r="K1874"/>
  <c r="K463"/>
  <c r="K212"/>
  <c r="K1275"/>
  <c r="K1029"/>
  <c r="K1561"/>
  <c r="K261"/>
  <c r="K590"/>
  <c r="K115"/>
  <c r="K46"/>
  <c r="K812"/>
  <c r="K1077"/>
  <c r="K591"/>
  <c r="K295"/>
  <c r="K76"/>
  <c r="K277"/>
  <c r="K811"/>
  <c r="K116"/>
  <c r="K550"/>
  <c r="K1321"/>
  <c r="K1842"/>
  <c r="K1818"/>
  <c r="K508"/>
  <c r="K1342"/>
  <c r="K1461"/>
  <c r="K675"/>
  <c r="K1052"/>
  <c r="K770"/>
  <c r="K1827"/>
  <c r="K312"/>
  <c r="K1930"/>
  <c r="K1926"/>
  <c r="K910"/>
  <c r="K293"/>
  <c r="K600"/>
  <c r="K565"/>
  <c r="K395"/>
  <c r="K599"/>
  <c r="K1118"/>
  <c r="K1295"/>
  <c r="K955"/>
  <c r="K1279"/>
  <c r="K340"/>
  <c r="K1792"/>
  <c r="K1660"/>
  <c r="K1408"/>
  <c r="K1352"/>
  <c r="K1919"/>
  <c r="K1515"/>
  <c r="K453"/>
  <c r="K98"/>
  <c r="K687"/>
  <c r="K651"/>
  <c r="K1271"/>
  <c r="K439"/>
  <c r="K915"/>
  <c r="K1197"/>
  <c r="K1816"/>
  <c r="K1535"/>
  <c r="K719"/>
  <c r="K535"/>
  <c r="K1247"/>
  <c r="K1934"/>
  <c r="K1541"/>
  <c r="K316"/>
  <c r="K1188"/>
  <c r="K1404"/>
  <c r="K650"/>
  <c r="K1117"/>
  <c r="K1066"/>
  <c r="K1356"/>
  <c r="K1332"/>
  <c r="K688"/>
  <c r="K1381"/>
  <c r="K1595"/>
  <c r="K1849"/>
  <c r="K1346"/>
  <c r="K1186"/>
  <c r="K1123"/>
  <c r="K1336"/>
  <c r="K1341"/>
  <c r="K1682"/>
  <c r="K799"/>
  <c r="K1448"/>
  <c r="K1957"/>
  <c r="K676"/>
  <c r="K956"/>
  <c r="K368"/>
  <c r="K1016"/>
  <c r="K1893"/>
  <c r="K1144"/>
  <c r="K1266"/>
  <c r="K1526"/>
  <c r="K644"/>
  <c r="K1891"/>
  <c r="K1140"/>
  <c r="K1755"/>
  <c r="K1690"/>
  <c r="K1525"/>
  <c r="K1392"/>
  <c r="K1382"/>
  <c r="K1369"/>
  <c r="K1933"/>
  <c r="K378"/>
  <c r="K1613"/>
  <c r="K1044"/>
  <c r="K1907"/>
  <c r="K1761"/>
  <c r="K1563"/>
  <c r="K1791"/>
  <c r="K1634"/>
  <c r="K1691"/>
  <c r="K1649"/>
  <c r="K1509"/>
  <c r="K1762"/>
  <c r="K1751"/>
  <c r="K1741"/>
  <c r="K1928"/>
  <c r="K1278"/>
  <c r="K1944"/>
  <c r="K1550"/>
  <c r="K1575"/>
  <c r="K1447"/>
  <c r="K1873"/>
  <c r="K1562"/>
  <c r="K1828"/>
  <c r="K1685"/>
  <c r="K1653"/>
  <c r="K1745"/>
  <c r="K1945"/>
  <c r="K1895"/>
  <c r="K1848"/>
  <c r="K1809"/>
  <c r="K1736"/>
  <c r="K1941"/>
  <c r="K1872"/>
  <c r="K1986"/>
  <c r="K1985"/>
  <c r="K1983"/>
  <c r="K1982"/>
  <c r="K1981"/>
  <c r="K1980"/>
  <c r="K29"/>
  <c r="K364"/>
  <c r="K1195"/>
  <c r="K1510"/>
  <c r="K1250"/>
  <c r="K775"/>
  <c r="K331"/>
  <c r="K369"/>
  <c r="K101"/>
  <c r="K238"/>
  <c r="K467"/>
  <c r="K1178"/>
  <c r="K298"/>
  <c r="K664"/>
  <c r="K492"/>
  <c r="K573"/>
  <c r="K335"/>
  <c r="K923"/>
  <c r="K853"/>
  <c r="K1194"/>
  <c r="K1040"/>
  <c r="K1150"/>
  <c r="K825"/>
  <c r="K405"/>
  <c r="K1230"/>
  <c r="K972"/>
  <c r="K1386"/>
  <c r="K61"/>
  <c r="K194"/>
  <c r="K195"/>
  <c r="K304"/>
  <c r="K95"/>
  <c r="K70"/>
  <c r="K139"/>
  <c r="K863"/>
  <c r="K906"/>
  <c r="K803"/>
  <c r="K556"/>
  <c r="K140"/>
  <c r="K1081"/>
  <c r="K528"/>
  <c r="K580"/>
  <c r="K373"/>
  <c r="K249"/>
  <c r="K135"/>
  <c r="K988"/>
  <c r="K1410"/>
  <c r="K753"/>
  <c r="K981"/>
  <c r="K349"/>
  <c r="K245"/>
  <c r="K339"/>
  <c r="K718"/>
  <c r="K717"/>
  <c r="K275"/>
  <c r="K934"/>
  <c r="K125"/>
  <c r="K274"/>
  <c r="K1053"/>
  <c r="K1125"/>
  <c r="K470"/>
  <c r="K721"/>
  <c r="K1536"/>
  <c r="K628"/>
  <c r="K835"/>
  <c r="K711"/>
  <c r="K629"/>
  <c r="K1282"/>
  <c r="K818"/>
  <c r="K64"/>
  <c r="K583"/>
  <c r="K6"/>
  <c r="K209"/>
  <c r="K893"/>
  <c r="K289"/>
  <c r="K797"/>
  <c r="K504"/>
  <c r="K1657"/>
  <c r="K1351"/>
  <c r="K830"/>
  <c r="K957"/>
  <c r="K623"/>
  <c r="K822"/>
  <c r="K49"/>
  <c r="K645"/>
  <c r="K333"/>
  <c r="K914"/>
  <c r="K954"/>
  <c r="K1627"/>
  <c r="K1294"/>
  <c r="K1100"/>
  <c r="K1614"/>
  <c r="K1472"/>
  <c r="K1802"/>
  <c r="K1819"/>
  <c r="K500"/>
  <c r="K1481"/>
  <c r="K804"/>
  <c r="K1446"/>
  <c r="K767"/>
  <c r="K1357"/>
  <c r="K1406"/>
  <c r="K1284"/>
  <c r="K1339"/>
  <c r="K885"/>
  <c r="K1130"/>
  <c r="K97"/>
  <c r="K808"/>
  <c r="K4"/>
  <c r="K1142"/>
  <c r="K391"/>
  <c r="K560"/>
  <c r="K1723"/>
  <c r="K1042"/>
  <c r="K1949"/>
  <c r="K1494"/>
  <c r="K1334"/>
  <c r="K1915"/>
  <c r="K1807"/>
  <c r="K1274"/>
  <c r="K356"/>
  <c r="K190"/>
  <c r="K83"/>
  <c r="K338"/>
  <c r="K318"/>
  <c r="K25"/>
  <c r="K384"/>
  <c r="K58"/>
  <c r="K246"/>
  <c r="K522"/>
  <c r="K1104"/>
  <c r="K317"/>
  <c r="K217"/>
  <c r="K677"/>
  <c r="K357"/>
  <c r="K536"/>
  <c r="K344"/>
  <c r="K203"/>
  <c r="K131"/>
  <c r="K537"/>
  <c r="K156"/>
  <c r="K858"/>
  <c r="K723"/>
  <c r="K1285"/>
  <c r="K800"/>
  <c r="K736"/>
  <c r="K502"/>
  <c r="K1158"/>
  <c r="K594"/>
  <c r="K102"/>
  <c r="K1364"/>
  <c r="K827"/>
  <c r="K821"/>
  <c r="K908"/>
  <c r="K376"/>
  <c r="K632"/>
  <c r="K933"/>
  <c r="K641"/>
  <c r="K851"/>
  <c r="K425"/>
  <c r="K576"/>
  <c r="K691"/>
  <c r="K424"/>
  <c r="K931"/>
  <c r="K1010"/>
  <c r="K540"/>
  <c r="K1166"/>
  <c r="K844"/>
  <c r="K983"/>
  <c r="K652"/>
  <c r="K789"/>
  <c r="K944"/>
  <c r="K852"/>
  <c r="K1087"/>
  <c r="K1363"/>
  <c r="K1331"/>
  <c r="K909"/>
  <c r="K1471"/>
  <c r="K252"/>
  <c r="K570"/>
  <c r="K56"/>
  <c r="K112"/>
  <c r="K1088"/>
  <c r="K1431"/>
  <c r="K1300"/>
  <c r="K1391"/>
  <c r="K1049"/>
  <c r="K1426"/>
  <c r="K1403"/>
  <c r="K1621"/>
  <c r="K1852"/>
  <c r="K1026"/>
  <c r="K1546"/>
  <c r="K110"/>
  <c r="K41"/>
  <c r="K91"/>
  <c r="K403"/>
  <c r="K420"/>
  <c r="K549"/>
  <c r="K1301"/>
  <c r="K254"/>
  <c r="K1772"/>
  <c r="K433"/>
  <c r="K1520"/>
  <c r="K379"/>
  <c r="K511"/>
  <c r="K898"/>
  <c r="K355"/>
  <c r="K35"/>
  <c r="K1961"/>
  <c r="K1484"/>
  <c r="K1429"/>
  <c r="K904"/>
  <c r="K625"/>
  <c r="K953"/>
  <c r="K911"/>
  <c r="K477"/>
  <c r="K875"/>
  <c r="K838"/>
  <c r="K427"/>
  <c r="K679"/>
  <c r="K836"/>
  <c r="K1853"/>
  <c r="K132"/>
  <c r="K1110"/>
  <c r="K672"/>
  <c r="K815"/>
  <c r="K1385"/>
  <c r="K1373"/>
  <c r="K604"/>
  <c r="K950"/>
  <c r="K1585"/>
  <c r="K444"/>
  <c r="K793"/>
  <c r="K637"/>
  <c r="K1072"/>
  <c r="K300"/>
  <c r="K301"/>
  <c r="K1477"/>
  <c r="K1804"/>
  <c r="K816"/>
  <c r="K524"/>
  <c r="K1785"/>
  <c r="K1005"/>
  <c r="K1393"/>
  <c r="K1355"/>
  <c r="K1084"/>
  <c r="K1168"/>
  <c r="K37"/>
  <c r="K918"/>
  <c r="K1419"/>
  <c r="K1098"/>
  <c r="K1233"/>
  <c r="K1654"/>
  <c r="K1361"/>
  <c r="K1460"/>
  <c r="K1836"/>
  <c r="K1082"/>
  <c r="K1539"/>
  <c r="K1307"/>
  <c r="K410"/>
  <c r="K986"/>
  <c r="K985"/>
  <c r="K1173"/>
  <c r="K1083"/>
  <c r="K1287"/>
  <c r="K1133"/>
  <c r="K792"/>
  <c r="K779"/>
  <c r="K476"/>
  <c r="K1824"/>
  <c r="K974"/>
  <c r="K937"/>
  <c r="K1134"/>
  <c r="K503"/>
  <c r="K443"/>
  <c r="K744"/>
  <c r="K943"/>
  <c r="K1434"/>
  <c r="K1211"/>
  <c r="K77"/>
  <c r="K757"/>
  <c r="K1436"/>
  <c r="K1297"/>
  <c r="K1243"/>
  <c r="K1092"/>
  <c r="K695"/>
  <c r="K733"/>
  <c r="K724"/>
  <c r="K608"/>
  <c r="K901"/>
  <c r="K1323"/>
  <c r="K1128"/>
  <c r="K1397"/>
  <c r="K359"/>
  <c r="K919"/>
  <c r="K1488"/>
  <c r="K1203"/>
  <c r="K1420"/>
  <c r="K1167"/>
  <c r="K1147"/>
  <c r="K966"/>
  <c r="K1598"/>
  <c r="K567"/>
  <c r="K837"/>
  <c r="K1396"/>
  <c r="K1239"/>
  <c r="K1415"/>
  <c r="K692"/>
  <c r="K1161"/>
  <c r="K1592"/>
  <c r="K647"/>
  <c r="K1004"/>
  <c r="K159"/>
  <c r="K1698"/>
  <c r="K745"/>
  <c r="K1145"/>
  <c r="K219"/>
  <c r="K1174"/>
  <c r="K794"/>
  <c r="K412"/>
  <c r="K1636"/>
  <c r="K694"/>
  <c r="K1012"/>
  <c r="K1159"/>
  <c r="K1127"/>
  <c r="K1747"/>
  <c r="K1459"/>
  <c r="K801"/>
  <c r="K319"/>
  <c r="K1742"/>
  <c r="K398"/>
  <c r="K1097"/>
  <c r="K1021"/>
  <c r="K192"/>
  <c r="K1480"/>
  <c r="K1947"/>
  <c r="K848"/>
  <c r="K1593"/>
  <c r="K1572"/>
  <c r="K1721"/>
  <c r="K158"/>
  <c r="K840"/>
  <c r="K1252"/>
  <c r="K152"/>
  <c r="K627"/>
  <c r="K60"/>
  <c r="K1812"/>
  <c r="K1032"/>
  <c r="K845"/>
  <c r="K1202"/>
  <c r="K1375"/>
  <c r="K696"/>
  <c r="K1778"/>
  <c r="K995"/>
  <c r="K1478"/>
  <c r="K737"/>
  <c r="K1699"/>
  <c r="K1534"/>
  <c r="K1220"/>
  <c r="K861"/>
  <c r="K539"/>
  <c r="K1286"/>
  <c r="K1511"/>
  <c r="K1899"/>
  <c r="K1171"/>
  <c r="K1672"/>
  <c r="K1006"/>
  <c r="K1565"/>
  <c r="K1594"/>
  <c r="K1639"/>
  <c r="K929"/>
  <c r="K994"/>
  <c r="K1101"/>
  <c r="K1235"/>
  <c r="K1191"/>
  <c r="K1630"/>
  <c r="K1476"/>
  <c r="K1537"/>
  <c r="K1175"/>
  <c r="K1674"/>
  <c r="K1273"/>
  <c r="K1337"/>
  <c r="K1661"/>
  <c r="K1675"/>
  <c r="K371"/>
  <c r="K1573"/>
  <c r="K1878"/>
  <c r="K1281"/>
  <c r="K1413"/>
  <c r="K554"/>
  <c r="K1803"/>
  <c r="K1322"/>
  <c r="K1031"/>
  <c r="K578"/>
  <c r="K1564"/>
  <c r="K1310"/>
  <c r="K1412"/>
  <c r="K1588"/>
  <c r="K1362"/>
  <c r="K1085"/>
  <c r="K606"/>
  <c r="K411"/>
  <c r="K1601"/>
  <c r="K1309"/>
  <c r="K1738"/>
  <c r="K302"/>
  <c r="K1540"/>
  <c r="K725"/>
  <c r="K1057"/>
  <c r="K1067"/>
  <c r="K1358"/>
  <c r="K1497"/>
  <c r="K1629"/>
  <c r="K1324"/>
  <c r="K1267"/>
  <c r="K847"/>
  <c r="K1584"/>
  <c r="K231"/>
  <c r="K862"/>
  <c r="K1795"/>
  <c r="K1616"/>
  <c r="K1770"/>
  <c r="K1806"/>
  <c r="K1823"/>
  <c r="K1711"/>
  <c r="K1757"/>
  <c r="K1389"/>
  <c r="K1625"/>
  <c r="K763"/>
  <c r="K802"/>
  <c r="K262"/>
  <c r="K938"/>
  <c r="K1394"/>
  <c r="K1844"/>
  <c r="K1234"/>
  <c r="K1105"/>
  <c r="K1433"/>
  <c r="K671"/>
  <c r="K1605"/>
  <c r="K283"/>
  <c r="K1240"/>
  <c r="K1923"/>
  <c r="K282"/>
  <c r="K1232"/>
  <c r="K1306"/>
  <c r="K1624"/>
  <c r="K814"/>
  <c r="K1703"/>
  <c r="K1388"/>
  <c r="K1516"/>
  <c r="K876"/>
  <c r="K758"/>
  <c r="K1504"/>
  <c r="K1715"/>
  <c r="K525"/>
  <c r="K1775"/>
  <c r="K1714"/>
  <c r="K912"/>
  <c r="K1318"/>
  <c r="K678"/>
  <c r="K1313"/>
  <c r="K1409"/>
  <c r="K1706"/>
  <c r="K1146"/>
  <c r="K781"/>
  <c r="K469"/>
  <c r="K693"/>
  <c r="K1665"/>
  <c r="K1619"/>
  <c r="K891"/>
  <c r="K1780"/>
  <c r="K714"/>
  <c r="K1312"/>
  <c r="K1212"/>
  <c r="K961"/>
  <c r="K1606"/>
  <c r="K1498"/>
  <c r="K703"/>
  <c r="K1154"/>
  <c r="K1577"/>
  <c r="K1455"/>
  <c r="K967"/>
  <c r="K240"/>
  <c r="K1538"/>
  <c r="K1542"/>
  <c r="K1106"/>
  <c r="K1487"/>
  <c r="K1359"/>
  <c r="K1218"/>
  <c r="K1354"/>
  <c r="K1020"/>
  <c r="K1677"/>
  <c r="K1693"/>
  <c r="K1882"/>
  <c r="K1695"/>
  <c r="K839"/>
  <c r="K1017"/>
  <c r="K963"/>
  <c r="K1684"/>
  <c r="K1079"/>
  <c r="K1527"/>
  <c r="K1360"/>
  <c r="K1119"/>
  <c r="K494"/>
  <c r="K900"/>
  <c r="K1712"/>
  <c r="K1492"/>
  <c r="K1875"/>
  <c r="K1548"/>
  <c r="K1305"/>
  <c r="K1964"/>
  <c r="K1099"/>
  <c r="K1628"/>
  <c r="K1047"/>
  <c r="K1258"/>
  <c r="K1666"/>
  <c r="K1781"/>
  <c r="K1190"/>
  <c r="K568"/>
  <c r="K1280"/>
  <c r="K772"/>
  <c r="K50"/>
  <c r="K1299"/>
  <c r="K1912"/>
  <c r="K1640"/>
  <c r="K1673"/>
  <c r="K1557"/>
  <c r="K617"/>
  <c r="K977"/>
  <c r="K1226"/>
  <c r="K1834"/>
  <c r="K1910"/>
  <c r="K1905"/>
  <c r="K1825"/>
  <c r="K1704"/>
  <c r="K1776"/>
  <c r="K1198"/>
  <c r="K949"/>
  <c r="K1442"/>
  <c r="K1257"/>
  <c r="K1953"/>
  <c r="K1523"/>
  <c r="K1439"/>
  <c r="K605"/>
  <c r="K638"/>
  <c r="K1513"/>
  <c r="K1512"/>
  <c r="K1754"/>
  <c r="K1366"/>
  <c r="K1458"/>
  <c r="K121"/>
  <c r="K1615"/>
  <c r="K1719"/>
  <c r="K1936"/>
  <c r="K1201"/>
  <c r="K1441"/>
  <c r="K1379"/>
  <c r="K1059"/>
  <c r="K1298"/>
  <c r="K1374"/>
  <c r="K1870"/>
  <c r="K1650"/>
  <c r="K1700"/>
  <c r="K780"/>
  <c r="K1317"/>
  <c r="K1901"/>
  <c r="K879"/>
  <c r="K1869"/>
  <c r="K1797"/>
  <c r="K1435"/>
  <c r="K1380"/>
  <c r="K1272"/>
  <c r="K1763"/>
  <c r="K1422"/>
  <c r="K1206"/>
  <c r="K1390"/>
  <c r="K1500"/>
  <c r="K1626"/>
  <c r="K370"/>
  <c r="K680"/>
  <c r="K1749"/>
  <c r="K1888"/>
  <c r="K1262"/>
  <c r="K654"/>
  <c r="K1038"/>
  <c r="K1454"/>
  <c r="K579"/>
  <c r="K1553"/>
  <c r="K1343"/>
  <c r="K1304"/>
  <c r="K1664"/>
  <c r="K1897"/>
  <c r="K1647"/>
  <c r="K878"/>
  <c r="K1648"/>
  <c r="K1558"/>
  <c r="K1777"/>
  <c r="K1160"/>
  <c r="K1073"/>
  <c r="K941"/>
  <c r="K1438"/>
  <c r="K1568"/>
  <c r="K1199"/>
  <c r="K1566"/>
  <c r="K1445"/>
  <c r="K1669"/>
  <c r="K1519"/>
  <c r="K1787"/>
  <c r="K1886"/>
  <c r="K1129"/>
  <c r="K846"/>
  <c r="K1056"/>
  <c r="K1782"/>
  <c r="K975"/>
  <c r="K1920"/>
  <c r="K1663"/>
  <c r="K1172"/>
  <c r="K1805"/>
  <c r="K942"/>
  <c r="K1713"/>
  <c r="K1549"/>
  <c r="K1687"/>
  <c r="K1790"/>
  <c r="K1887"/>
  <c r="K1935"/>
  <c r="K1659"/>
  <c r="K1951"/>
  <c r="K1602"/>
  <c r="K626"/>
  <c r="K1261"/>
  <c r="K1242"/>
  <c r="K1120"/>
  <c r="K1702"/>
  <c r="K1798"/>
  <c r="K1618"/>
  <c r="K1428"/>
  <c r="K1210"/>
  <c r="K1840"/>
  <c r="K303"/>
  <c r="K704"/>
  <c r="K833"/>
  <c r="K764"/>
  <c r="K1748"/>
  <c r="K1521"/>
  <c r="K860"/>
  <c r="K1671"/>
  <c r="K1833"/>
  <c r="K1774"/>
  <c r="K1940"/>
  <c r="K874"/>
  <c r="K1209"/>
  <c r="K399"/>
  <c r="K1946"/>
  <c r="K1735"/>
  <c r="K1744"/>
  <c r="K1740"/>
  <c r="K1607"/>
  <c r="K1141"/>
  <c r="K1544"/>
  <c r="K905"/>
  <c r="K1680"/>
  <c r="K1646"/>
  <c r="K921"/>
  <c r="K1514"/>
  <c r="K1479"/>
  <c r="K1288"/>
  <c r="K1642"/>
  <c r="K1219"/>
  <c r="K996"/>
  <c r="K982"/>
  <c r="K1697"/>
  <c r="K1205"/>
  <c r="K1590"/>
  <c r="K1859"/>
  <c r="K1739"/>
  <c r="K1587"/>
  <c r="K1327"/>
  <c r="K1811"/>
  <c r="K1529"/>
  <c r="K1430"/>
  <c r="K917"/>
  <c r="K1405"/>
  <c r="K1560"/>
  <c r="K1758"/>
  <c r="K1470"/>
  <c r="K1416"/>
  <c r="K1813"/>
  <c r="K1892"/>
  <c r="K1829"/>
  <c r="K1771"/>
  <c r="K1221"/>
  <c r="K1263"/>
  <c r="K1683"/>
  <c r="K1055"/>
  <c r="K1871"/>
  <c r="K1732"/>
  <c r="K713"/>
  <c r="K1169"/>
  <c r="K1093"/>
  <c r="K1952"/>
  <c r="K1554"/>
  <c r="K1658"/>
  <c r="K1724"/>
  <c r="K1465"/>
  <c r="K1227"/>
  <c r="K877"/>
  <c r="K1503"/>
  <c r="K1652"/>
  <c r="K1533"/>
  <c r="K1800"/>
  <c r="K2"/>
  <c r="K1692"/>
  <c r="K1350"/>
  <c r="K1773"/>
  <c r="K1756"/>
  <c r="K1532"/>
  <c r="K1155"/>
  <c r="K997"/>
  <c r="K1681"/>
  <c r="K987"/>
  <c r="K1326"/>
  <c r="K1579"/>
  <c r="K1524"/>
  <c r="K1126"/>
  <c r="K1894"/>
  <c r="K1289"/>
  <c r="K1955"/>
  <c r="K1418"/>
  <c r="K1814"/>
  <c r="K1726"/>
  <c r="K1679"/>
  <c r="K1260"/>
  <c r="K1918"/>
  <c r="K1696"/>
  <c r="K1965"/>
  <c r="K1589"/>
  <c r="K1631"/>
  <c r="K1207"/>
  <c r="K1325"/>
  <c r="K1821"/>
  <c r="K1846"/>
  <c r="K747"/>
  <c r="K1473"/>
  <c r="K1768"/>
  <c r="K1963"/>
  <c r="K1835"/>
  <c r="K1586"/>
  <c r="K1398"/>
  <c r="K1903"/>
  <c r="K1716"/>
  <c r="K1632"/>
  <c r="K1599"/>
  <c r="K1421"/>
  <c r="K1867"/>
  <c r="K1528"/>
  <c r="K1248"/>
  <c r="K1450"/>
  <c r="K1880"/>
  <c r="K1783"/>
  <c r="K1501"/>
  <c r="K1676"/>
  <c r="K1308"/>
  <c r="K1854"/>
  <c r="K1911"/>
  <c r="K1881"/>
  <c r="K1437"/>
  <c r="K1839"/>
  <c r="K1917"/>
  <c r="K1862"/>
  <c r="K746"/>
  <c r="K1569"/>
  <c r="K1793"/>
  <c r="K1112"/>
  <c r="K1213"/>
  <c r="K1596"/>
  <c r="K1489"/>
  <c r="K1956"/>
  <c r="K1850"/>
  <c r="K1638"/>
  <c r="K607"/>
  <c r="K1794"/>
  <c r="K1808"/>
  <c r="K1344"/>
  <c r="K1866"/>
  <c r="K1111"/>
  <c r="K1204"/>
  <c r="K1582"/>
  <c r="K1725"/>
  <c r="K962"/>
  <c r="K1916"/>
  <c r="K1517"/>
  <c r="K1333"/>
  <c r="K1815"/>
  <c r="K1443"/>
  <c r="K1710"/>
  <c r="K1651"/>
  <c r="K1135"/>
  <c r="K920"/>
  <c r="K1764"/>
  <c r="K1551"/>
  <c r="K1530"/>
  <c r="K1268"/>
  <c r="K1328"/>
  <c r="K1508"/>
  <c r="K1817"/>
  <c r="K1976"/>
  <c r="K1559"/>
  <c r="K1722"/>
  <c r="K1370"/>
  <c r="K1303"/>
  <c r="K1531"/>
  <c r="K1977"/>
  <c r="K1876"/>
  <c r="K1686"/>
  <c r="K1861"/>
  <c r="K1555"/>
  <c r="K1730"/>
  <c r="K1889"/>
  <c r="K1608"/>
  <c r="K1942"/>
  <c r="K1890"/>
  <c r="K1789"/>
  <c r="K1708"/>
  <c r="K1914"/>
  <c r="K1939"/>
  <c r="K1960"/>
  <c r="K1863"/>
  <c r="K1547"/>
  <c r="K1851"/>
  <c r="K1884"/>
  <c r="K1922"/>
  <c r="K1058"/>
  <c r="K1856"/>
  <c r="K1796"/>
  <c r="K1924"/>
  <c r="K1879"/>
  <c r="K1950"/>
  <c r="K1877"/>
  <c r="K1962"/>
  <c r="K1222"/>
  <c r="K1609"/>
  <c r="K1340"/>
  <c r="K1469"/>
  <c r="K1499"/>
  <c r="K1799"/>
  <c r="K1978"/>
  <c r="K1753"/>
  <c r="K1898"/>
  <c r="K1974"/>
  <c r="K1902"/>
  <c r="K1667"/>
  <c r="K1904"/>
  <c r="K1969"/>
  <c r="K1769"/>
  <c r="K1971"/>
  <c r="K1709"/>
  <c r="K1973"/>
  <c r="K1970"/>
  <c r="K1865"/>
  <c r="K1810"/>
  <c r="K1765"/>
  <c r="K1766"/>
  <c r="K1913"/>
  <c r="K1938"/>
  <c r="K1847"/>
  <c r="K1883"/>
  <c r="K1670"/>
  <c r="K1885"/>
  <c r="K1837"/>
  <c r="K1845"/>
  <c r="K1779"/>
  <c r="K1591"/>
  <c r="K1925"/>
  <c r="K1820"/>
  <c r="K1760"/>
  <c r="K1932"/>
  <c r="K1864"/>
  <c r="K913"/>
  <c r="K1954"/>
  <c r="K1451"/>
  <c r="K1968"/>
  <c r="K1831"/>
  <c r="K1972"/>
  <c r="K1655"/>
  <c r="K1958"/>
  <c r="K1906"/>
  <c r="K1948"/>
  <c r="K1900"/>
  <c r="K1759"/>
  <c r="K3"/>
  <c r="K1733"/>
  <c r="K1979"/>
  <c r="K1731"/>
  <c r="K1485"/>
  <c r="K1050"/>
  <c r="K571"/>
  <c r="K507"/>
  <c r="K1041"/>
  <c r="K1622"/>
  <c r="K1490"/>
  <c r="K1975"/>
  <c r="K1689"/>
  <c r="K1822"/>
  <c r="K1855"/>
  <c r="K1115"/>
  <c r="K1071"/>
  <c r="K795"/>
  <c r="K965"/>
  <c r="K1148"/>
  <c r="K1311"/>
  <c r="K1662"/>
  <c r="K1743"/>
  <c r="K1597"/>
  <c r="K1241"/>
  <c r="K1028"/>
  <c r="K544"/>
  <c r="K1193"/>
  <c r="K1208"/>
  <c r="K1580"/>
  <c r="K1467"/>
  <c r="K1456"/>
  <c r="K1338"/>
  <c r="K1399"/>
  <c r="K1502"/>
  <c r="K257"/>
  <c r="K1027"/>
  <c r="K752"/>
  <c r="K855"/>
  <c r="K742"/>
  <c r="K1192"/>
  <c r="K612"/>
  <c r="K979"/>
  <c r="K740"/>
  <c r="K1293"/>
  <c r="K859"/>
  <c r="K1046"/>
  <c r="K653"/>
  <c r="K514"/>
  <c r="K516"/>
  <c r="K1151"/>
  <c r="K984"/>
  <c r="K297"/>
  <c r="K491"/>
  <c r="K189"/>
  <c r="K871"/>
  <c r="K130"/>
  <c r="K668"/>
  <c r="K330"/>
  <c r="K1296"/>
  <c r="K1347"/>
  <c r="K588"/>
  <c r="K169"/>
  <c r="K236"/>
  <c r="K533"/>
  <c r="K743"/>
  <c r="K118"/>
  <c r="K177"/>
  <c r="K616"/>
  <c r="K216"/>
  <c r="K353"/>
  <c r="K666"/>
  <c r="K416"/>
  <c r="K865"/>
  <c r="K748"/>
  <c r="K134"/>
  <c r="K557"/>
  <c r="K584"/>
  <c r="K513"/>
  <c r="K597"/>
  <c r="K418"/>
  <c r="K866"/>
  <c r="K1137"/>
  <c r="K999"/>
  <c r="K233"/>
  <c r="K417"/>
  <c r="K1283"/>
  <c r="K640"/>
  <c r="K1329"/>
  <c r="K447"/>
  <c r="K1163"/>
  <c r="K1377"/>
  <c r="K1583"/>
  <c r="K1718"/>
  <c r="K642"/>
  <c r="K74"/>
  <c r="K184"/>
  <c r="K776"/>
  <c r="K436"/>
  <c r="K367"/>
  <c r="K621"/>
  <c r="K451"/>
  <c r="K111"/>
  <c r="K51"/>
  <c r="K145"/>
  <c r="K521"/>
  <c r="K259"/>
  <c r="K828"/>
  <c r="K350"/>
  <c r="K292"/>
  <c r="K613"/>
  <c r="K381"/>
  <c r="K807"/>
  <c r="K109"/>
  <c r="K1314"/>
  <c r="K1136"/>
  <c r="K307"/>
  <c r="K401"/>
  <c r="K969"/>
  <c r="K250"/>
  <c r="K71"/>
  <c r="K372"/>
  <c r="K153"/>
  <c r="K765"/>
  <c r="K1223"/>
  <c r="K817"/>
  <c r="K686"/>
  <c r="K422"/>
  <c r="K256"/>
  <c r="K947"/>
  <c r="K291"/>
  <c r="K200"/>
  <c r="K649"/>
  <c r="K72"/>
  <c r="K54"/>
  <c r="K796"/>
  <c r="K66"/>
  <c r="K392"/>
  <c r="K1103"/>
  <c r="K1185"/>
  <c r="K1316"/>
  <c r="K1717"/>
  <c r="K1943"/>
  <c r="K1966"/>
  <c r="K726"/>
  <c r="K471"/>
  <c r="K1070"/>
  <c r="K716"/>
  <c r="K449"/>
  <c r="K493"/>
  <c r="K142"/>
  <c r="K268"/>
  <c r="K1069"/>
  <c r="K375"/>
  <c r="K1688"/>
  <c r="K1291"/>
  <c r="K284"/>
  <c r="K1417"/>
  <c r="K1826"/>
  <c r="K882"/>
  <c r="K1270"/>
  <c r="K1048"/>
  <c r="K749"/>
  <c r="K1176"/>
  <c r="K505"/>
  <c r="K1491"/>
  <c r="K1214"/>
  <c r="K497"/>
  <c r="K167"/>
  <c r="K922"/>
  <c r="K991"/>
  <c r="K309"/>
  <c r="K1045"/>
  <c r="K348"/>
  <c r="K631"/>
  <c r="K1014"/>
  <c r="K1013"/>
  <c r="K198"/>
  <c r="K329"/>
  <c r="K460"/>
  <c r="K30"/>
  <c r="K202"/>
  <c r="K771"/>
  <c r="K457"/>
  <c r="K442"/>
  <c r="K68"/>
  <c r="K669"/>
  <c r="K104"/>
  <c r="K397"/>
  <c r="K826"/>
  <c r="K407"/>
  <c r="K358"/>
  <c r="K85"/>
  <c r="K670"/>
  <c r="K230"/>
  <c r="K151"/>
  <c r="K84"/>
  <c r="K542"/>
  <c r="K884"/>
  <c r="K630"/>
  <c r="K1138"/>
  <c r="K1367"/>
  <c r="K270"/>
  <c r="K271"/>
  <c r="K124"/>
  <c r="K887"/>
  <c r="K65"/>
  <c r="K1750"/>
  <c r="K520"/>
  <c r="K519"/>
  <c r="K235"/>
  <c r="K8"/>
  <c r="K586"/>
  <c r="K1860"/>
  <c r="K1838"/>
  <c r="K734"/>
  <c r="K751"/>
  <c r="K1678"/>
  <c r="K555"/>
  <c r="K532"/>
  <c r="K40"/>
  <c r="K585"/>
  <c r="K1002"/>
  <c r="K1196"/>
  <c r="K809"/>
  <c r="K1767"/>
  <c r="K1008"/>
  <c r="K87"/>
  <c r="K880"/>
  <c r="K1033"/>
  <c r="K706"/>
  <c r="K241"/>
  <c r="K264"/>
  <c r="K374"/>
  <c r="K1402"/>
  <c r="K527"/>
  <c r="K705"/>
  <c r="K1574"/>
  <c r="K1096"/>
  <c r="K267"/>
  <c r="K1179"/>
  <c r="K1570"/>
  <c r="K754"/>
  <c r="K1495"/>
  <c r="K1153"/>
  <c r="K1701"/>
  <c r="K1387"/>
  <c r="K1089"/>
  <c r="K614"/>
  <c r="K352"/>
  <c r="K1132"/>
  <c r="K488"/>
  <c r="K1036"/>
  <c r="K1109"/>
  <c r="K456"/>
  <c r="K829"/>
  <c r="K390"/>
  <c r="K639"/>
  <c r="K907"/>
  <c r="K971"/>
  <c r="K1009"/>
  <c r="K856"/>
  <c r="K886"/>
  <c r="K1030"/>
  <c r="K661"/>
  <c r="K916"/>
  <c r="K1449"/>
  <c r="K1645"/>
  <c r="K1788"/>
  <c r="K1620"/>
  <c r="K1868"/>
  <c r="K1432"/>
  <c r="K1643"/>
  <c r="K1786"/>
  <c r="K1720"/>
  <c r="K1633"/>
  <c r="K1858"/>
  <c r="K841"/>
  <c r="K609"/>
  <c r="K883"/>
  <c r="K478"/>
  <c r="K128"/>
  <c r="K458"/>
  <c r="K788"/>
  <c r="K1265"/>
  <c r="K1600"/>
  <c r="K459"/>
  <c r="K1401"/>
  <c r="K1400"/>
  <c r="K1463"/>
  <c r="K727"/>
  <c r="K854"/>
  <c r="K57"/>
  <c r="K935"/>
  <c r="K1064"/>
  <c r="K82"/>
  <c r="K1349"/>
  <c r="K383"/>
  <c r="K593"/>
  <c r="K280"/>
  <c r="K1254"/>
  <c r="K166"/>
  <c r="K273"/>
  <c r="K20"/>
  <c r="K144"/>
  <c r="K305"/>
  <c r="K88"/>
  <c r="K400"/>
  <c r="K265"/>
  <c r="K1024"/>
  <c r="K414"/>
  <c r="K1277"/>
  <c r="K618"/>
  <c r="K673"/>
  <c r="K1184"/>
  <c r="K1269"/>
  <c r="K1003"/>
  <c r="K14"/>
  <c r="K936"/>
  <c r="K248"/>
  <c r="K406"/>
  <c r="K595"/>
  <c r="K120"/>
  <c r="K13"/>
  <c r="K191"/>
  <c r="K149"/>
  <c r="K1264"/>
  <c r="K389"/>
  <c r="K211"/>
  <c r="K276"/>
  <c r="K890"/>
  <c r="K23"/>
  <c r="K147"/>
  <c r="K466"/>
  <c r="K489"/>
  <c r="K510"/>
  <c r="K548"/>
  <c r="K1746"/>
  <c r="K296"/>
  <c r="K1054"/>
  <c r="K857"/>
  <c r="K636"/>
  <c r="K1353"/>
  <c r="K813"/>
  <c r="K1065"/>
  <c r="K94"/>
  <c r="K441"/>
  <c r="K1276"/>
  <c r="K228"/>
  <c r="K1182"/>
  <c r="K762"/>
  <c r="K899"/>
  <c r="K958"/>
  <c r="K332"/>
  <c r="K229"/>
  <c r="K218"/>
  <c r="K396"/>
  <c r="K948"/>
  <c r="K1237"/>
  <c r="K1694"/>
  <c r="K1183"/>
  <c r="K1581"/>
  <c r="K1909"/>
  <c r="K1611"/>
  <c r="K1927"/>
  <c r="K635"/>
  <c r="K1217"/>
  <c r="K1635"/>
  <c r="K1507"/>
  <c r="K34"/>
  <c r="K702"/>
  <c r="K832"/>
  <c r="K1496"/>
  <c r="K1091"/>
  <c r="K1372"/>
  <c r="K1475"/>
  <c r="K1604"/>
  <c r="K1841"/>
  <c r="K1729"/>
  <c r="K1843"/>
  <c r="K1424"/>
  <c r="K78"/>
  <c r="K1090"/>
  <c r="K1180"/>
  <c r="K136"/>
  <c r="K325"/>
  <c r="K805"/>
  <c r="K976"/>
  <c r="K362"/>
  <c r="K287"/>
  <c r="K346"/>
  <c r="K1556"/>
  <c r="K1734"/>
  <c r="K1567"/>
  <c r="K1571"/>
  <c r="K1427"/>
  <c r="K615"/>
  <c r="K1830"/>
  <c r="K1384"/>
  <c r="K903"/>
  <c r="K468"/>
  <c r="K129"/>
  <c r="K872"/>
  <c r="K1644"/>
  <c r="K1452"/>
  <c r="K1522"/>
  <c r="K1737"/>
  <c r="K12"/>
  <c r="K1348"/>
  <c r="K10"/>
  <c r="K354"/>
  <c r="K895"/>
  <c r="K1411"/>
  <c r="K1108"/>
  <c r="K1365"/>
  <c r="K1122"/>
  <c r="K28"/>
  <c r="K243"/>
  <c r="K182"/>
  <c r="K1578"/>
  <c r="K465"/>
  <c r="K1984"/>
  <c r="K1483"/>
  <c r="K176"/>
  <c r="K564"/>
  <c r="K448"/>
  <c r="K558"/>
  <c r="K850"/>
  <c r="K440"/>
  <c r="K690"/>
  <c r="K663"/>
  <c r="K482"/>
  <c r="K662"/>
  <c r="K351"/>
  <c r="K927"/>
  <c r="K113"/>
  <c r="K562"/>
  <c r="K589"/>
  <c r="K26"/>
  <c r="K993"/>
  <c r="K701"/>
  <c r="K973"/>
  <c r="K1506"/>
  <c r="K1931"/>
  <c r="K73"/>
  <c r="K137"/>
  <c r="K1908"/>
  <c r="K42"/>
  <c r="K365"/>
  <c r="K210"/>
  <c r="K926"/>
  <c r="K786"/>
  <c r="K55"/>
  <c r="K587"/>
  <c r="K1603"/>
  <c r="K1641"/>
  <c r="K1707"/>
  <c r="K700"/>
  <c r="K138"/>
  <c r="K343"/>
  <c r="K517"/>
  <c r="K1407"/>
  <c r="K1345"/>
  <c r="K530"/>
  <c r="K181"/>
  <c r="K286"/>
  <c r="K1094"/>
  <c r="K512"/>
  <c r="K474"/>
  <c r="K1189"/>
  <c r="K1656"/>
  <c r="K1255"/>
  <c r="K1784"/>
  <c r="K896"/>
  <c r="K823"/>
  <c r="K1074"/>
  <c r="K1249"/>
  <c r="K1518"/>
  <c r="K1414"/>
  <c r="K1493"/>
  <c r="K1474"/>
  <c r="K490"/>
  <c r="K667"/>
  <c r="K1453"/>
  <c r="K964"/>
  <c r="K867"/>
  <c r="K1371"/>
  <c r="K939"/>
  <c r="K1086"/>
  <c r="K1292"/>
  <c r="K1637"/>
  <c r="K563"/>
  <c r="K741"/>
  <c r="K1425"/>
  <c r="K1116"/>
  <c r="K924"/>
  <c r="K1095"/>
  <c r="K36"/>
  <c r="K150"/>
  <c r="K408"/>
  <c r="K324"/>
  <c r="K428"/>
  <c r="K715"/>
  <c r="K266"/>
  <c r="K334"/>
  <c r="K738"/>
  <c r="K179"/>
  <c r="K79"/>
  <c r="K220"/>
  <c r="K619"/>
  <c r="K698"/>
  <c r="K345"/>
  <c r="K205"/>
  <c r="K1162"/>
  <c r="K215"/>
  <c r="K279"/>
  <c r="K831"/>
  <c r="K278"/>
  <c r="K328"/>
  <c r="K223"/>
  <c r="K484"/>
  <c r="K438"/>
  <c r="K572"/>
  <c r="K1131"/>
  <c r="K155"/>
  <c r="K485"/>
  <c r="K798"/>
  <c r="K437"/>
  <c r="K534"/>
  <c r="K598"/>
  <c r="K260"/>
  <c r="K171"/>
  <c r="K380"/>
  <c r="K393"/>
  <c r="K483"/>
  <c r="K237"/>
  <c r="K730"/>
  <c r="K731"/>
  <c r="K114"/>
  <c r="K244"/>
  <c r="K475"/>
  <c r="K157"/>
  <c r="K15"/>
  <c r="K299"/>
  <c r="K538"/>
  <c r="K16"/>
  <c r="K596"/>
  <c r="K523"/>
  <c r="K682"/>
  <c r="K849"/>
  <c r="K655"/>
  <c r="K19"/>
  <c r="K1113"/>
  <c r="K498"/>
  <c r="K889"/>
  <c r="K755"/>
  <c r="K227"/>
  <c r="K175"/>
  <c r="K1019"/>
  <c r="K552"/>
  <c r="K315"/>
  <c r="K92"/>
  <c r="K1018"/>
  <c r="K187"/>
  <c r="K773"/>
  <c r="K697"/>
  <c r="K569"/>
  <c r="K160"/>
  <c r="K69"/>
  <c r="K107"/>
  <c r="K321"/>
  <c r="K834"/>
  <c r="K86"/>
  <c r="K263"/>
  <c r="K161"/>
  <c r="K207"/>
  <c r="K990"/>
  <c r="K1114"/>
  <c r="K710"/>
  <c r="K869"/>
  <c r="K970"/>
  <c r="K1001"/>
  <c r="K1215"/>
  <c r="K310"/>
  <c r="K545"/>
  <c r="K419"/>
  <c r="K658"/>
  <c r="K1156"/>
  <c r="K611"/>
  <c r="K363"/>
  <c r="K784"/>
  <c r="K806"/>
  <c r="K633"/>
  <c r="K326"/>
  <c r="K683"/>
  <c r="K708"/>
  <c r="K80"/>
  <c r="K543"/>
  <c r="K473"/>
  <c r="K499"/>
  <c r="K251"/>
  <c r="K820"/>
  <c r="K208"/>
  <c r="K1025"/>
  <c r="K1330"/>
  <c r="K610"/>
  <c r="K978"/>
  <c r="K1228"/>
  <c r="K1000"/>
  <c r="K285"/>
  <c r="K272"/>
  <c r="K168"/>
  <c r="K67"/>
  <c r="K761"/>
  <c r="K47"/>
  <c r="K1251"/>
  <c r="K728"/>
  <c r="K674"/>
  <c r="K430"/>
  <c r="K1157"/>
  <c r="K1505"/>
  <c r="K63"/>
  <c r="K39"/>
  <c r="K253"/>
  <c r="K38"/>
  <c r="K387"/>
  <c r="K90"/>
  <c r="K402"/>
  <c r="K388"/>
  <c r="K311"/>
  <c r="K945"/>
  <c r="K768"/>
  <c r="K1075"/>
  <c r="K515"/>
  <c r="K750"/>
  <c r="K506"/>
  <c r="K531"/>
  <c r="K429"/>
  <c r="K385"/>
  <c r="K581"/>
  <c r="K306"/>
  <c r="K1080"/>
  <c r="K1007"/>
  <c r="K902"/>
  <c r="K881"/>
  <c r="K206"/>
  <c r="K133"/>
  <c r="K164"/>
  <c r="K699"/>
  <c r="K1290"/>
  <c r="K1727"/>
  <c r="K347"/>
  <c r="K242"/>
  <c r="K1444"/>
  <c r="K868"/>
  <c r="K481"/>
  <c r="K1121"/>
  <c r="K774"/>
  <c r="K377"/>
  <c r="K99"/>
  <c r="K294"/>
  <c r="K574"/>
  <c r="K684"/>
  <c r="K1486"/>
  <c r="K1383"/>
  <c r="K1011"/>
  <c r="K1246"/>
  <c r="K1164"/>
  <c r="K1225"/>
  <c r="K96"/>
  <c r="K180"/>
  <c r="K541"/>
  <c r="K108"/>
  <c r="K232"/>
  <c r="K1170"/>
  <c r="K143"/>
  <c r="K415"/>
  <c r="K165"/>
  <c r="K361"/>
  <c r="K178"/>
  <c r="K93"/>
  <c r="K566"/>
  <c r="K601"/>
  <c r="K454"/>
  <c r="K756"/>
  <c r="K247"/>
  <c r="K119"/>
  <c r="K575"/>
  <c r="K1801"/>
  <c r="K188"/>
  <c r="K413"/>
  <c r="K660"/>
  <c r="K722"/>
  <c r="K472"/>
  <c r="K782"/>
  <c r="K1107"/>
  <c r="K1236"/>
  <c r="K1612"/>
  <c r="K1832"/>
  <c r="K1376"/>
  <c r="K529"/>
  <c r="K766"/>
  <c r="K1259"/>
  <c r="K103"/>
  <c r="K148"/>
  <c r="K59"/>
  <c r="K1037"/>
  <c r="K712"/>
  <c r="K873"/>
  <c r="K204"/>
  <c r="K707"/>
  <c r="K729"/>
  <c r="K432"/>
  <c r="K1023"/>
  <c r="K1440"/>
  <c r="K1022"/>
  <c r="K213"/>
  <c r="K501"/>
  <c r="K225"/>
  <c r="K341"/>
  <c r="K592"/>
  <c r="K11"/>
  <c r="K313"/>
  <c r="K21"/>
  <c r="K1378"/>
  <c r="K968"/>
  <c r="K998"/>
  <c r="K1224"/>
  <c r="K620"/>
  <c r="K496"/>
  <c r="K322"/>
  <c r="K308"/>
  <c r="K323"/>
  <c r="K221"/>
  <c r="K864"/>
  <c r="K495"/>
  <c r="K141"/>
  <c r="K386"/>
  <c r="K89"/>
  <c r="K1068"/>
  <c r="K932"/>
  <c r="K1200"/>
  <c r="K446"/>
  <c r="K480"/>
  <c r="K1039"/>
  <c r="K196"/>
  <c r="K197"/>
  <c r="K62"/>
  <c r="K842"/>
  <c r="K1466"/>
  <c r="K819"/>
  <c r="K1034"/>
  <c r="K989"/>
  <c r="K894"/>
  <c r="K1315"/>
  <c r="K1061"/>
  <c r="K843"/>
  <c r="K1482"/>
  <c r="K980"/>
  <c r="K759"/>
  <c r="K462"/>
  <c r="K659"/>
  <c r="K946"/>
  <c r="K1139"/>
  <c r="K1102"/>
  <c r="K547"/>
  <c r="K1231"/>
  <c r="K657"/>
  <c r="K1149"/>
  <c r="K892"/>
  <c r="K1253"/>
  <c r="K951"/>
  <c r="K582"/>
  <c r="K1368"/>
  <c r="K1319"/>
  <c r="K17"/>
  <c r="K778"/>
  <c r="K509"/>
  <c r="K487"/>
  <c r="K1245"/>
  <c r="K1320"/>
  <c r="K269"/>
  <c r="K546"/>
  <c r="K709"/>
  <c r="K624"/>
  <c r="K1610"/>
  <c r="K553"/>
  <c r="K382"/>
  <c r="K22"/>
  <c r="K1035"/>
  <c r="K1051"/>
  <c r="K897"/>
  <c r="K1623"/>
  <c r="K366"/>
  <c r="K992"/>
  <c r="K255"/>
  <c r="K1552"/>
  <c r="K1464"/>
  <c r="K1617"/>
  <c r="K33"/>
  <c r="K44"/>
  <c r="K735"/>
  <c r="K1937"/>
  <c r="K1302"/>
  <c r="K1165"/>
  <c r="K1043"/>
  <c r="K100"/>
  <c r="K551"/>
  <c r="K226"/>
  <c r="K342"/>
  <c r="K127"/>
  <c r="K186"/>
  <c r="K314"/>
  <c r="K146"/>
  <c r="K174"/>
  <c r="K32"/>
  <c r="K31"/>
  <c r="K214"/>
  <c r="K48"/>
  <c r="K24"/>
  <c r="K117"/>
  <c r="K602"/>
  <c r="K123"/>
  <c r="K5"/>
  <c r="K940"/>
  <c r="K1229"/>
  <c r="K290"/>
  <c r="K870"/>
  <c r="K1457"/>
  <c r="K1959"/>
  <c r="K421"/>
  <c r="K1896"/>
  <c r="K783"/>
  <c r="K154"/>
  <c r="K648"/>
  <c r="K559"/>
  <c r="K656"/>
  <c r="K288"/>
  <c r="K53"/>
  <c r="K739"/>
  <c r="K787"/>
  <c r="K643"/>
  <c r="K234"/>
  <c r="K561"/>
  <c r="K183"/>
  <c r="K434"/>
  <c r="K1076"/>
  <c r="K435"/>
  <c r="K685"/>
  <c r="K634"/>
  <c r="K518"/>
  <c r="K337"/>
  <c r="K7"/>
  <c r="K1545"/>
  <c r="K1152"/>
  <c r="K1921"/>
  <c r="K1967"/>
  <c r="K1705"/>
  <c r="K162"/>
  <c r="K930"/>
  <c r="K1395"/>
  <c r="K1060"/>
  <c r="K163"/>
  <c r="K681"/>
  <c r="K1423"/>
  <c r="K577"/>
  <c r="K258"/>
  <c r="K170"/>
  <c r="K603"/>
  <c r="K928"/>
  <c r="K1177"/>
  <c r="K452"/>
  <c r="K960"/>
  <c r="K281"/>
  <c r="K526"/>
  <c r="K461"/>
  <c r="K27"/>
  <c r="K193"/>
  <c r="K479"/>
  <c r="K360"/>
  <c r="K409"/>
  <c r="K52"/>
  <c r="K239"/>
  <c r="K959"/>
  <c r="K1238"/>
  <c r="K426"/>
  <c r="K1468"/>
  <c r="K336"/>
  <c r="K769"/>
  <c r="K445"/>
  <c r="K122"/>
  <c r="K105"/>
  <c r="K106"/>
  <c r="K320"/>
  <c r="K173"/>
  <c r="K1124"/>
  <c r="K327"/>
  <c r="K199"/>
  <c r="K925"/>
  <c r="K1062"/>
  <c r="K952"/>
  <c r="K1216"/>
  <c r="K1576"/>
  <c r="K81"/>
  <c r="K1063"/>
  <c r="K824"/>
  <c r="K185"/>
  <c r="K43"/>
  <c r="K810"/>
  <c r="K464"/>
  <c r="K791"/>
  <c r="K1078"/>
  <c r="K790"/>
  <c r="K1181"/>
  <c r="K1187"/>
  <c r="K1244"/>
  <c r="K689"/>
  <c r="K455"/>
  <c r="K126"/>
  <c r="K720"/>
  <c r="K201"/>
  <c r="K732"/>
  <c r="K665"/>
  <c r="O844" i="24"/>
  <c r="Q844"/>
  <c r="O1921"/>
  <c r="Q1921"/>
  <c r="O1831"/>
  <c r="Q1831"/>
  <c r="O1767"/>
  <c r="Q1767"/>
  <c r="O1765"/>
  <c r="Q1765"/>
  <c r="O1421"/>
  <c r="Q1421"/>
  <c r="O1100"/>
  <c r="Q1100"/>
  <c r="O575"/>
  <c r="Q575"/>
  <c r="O1502"/>
  <c r="Q1502"/>
  <c r="O1983"/>
  <c r="Q1983"/>
  <c r="O1764"/>
  <c r="Q1764"/>
  <c r="O1828"/>
  <c r="Q1828"/>
  <c r="O1644"/>
  <c r="Q1644"/>
  <c r="O1973"/>
  <c r="Q1973"/>
  <c r="O1915"/>
  <c r="Q1915"/>
  <c r="O1913"/>
  <c r="Q1913"/>
  <c r="O667"/>
  <c r="Q667"/>
  <c r="O1825"/>
  <c r="Q1825"/>
  <c r="O1976"/>
  <c r="Q1976"/>
  <c r="O1970"/>
  <c r="Q1970"/>
  <c r="O1641"/>
  <c r="Q1641"/>
  <c r="O1265"/>
  <c r="Q1265"/>
  <c r="O1822"/>
  <c r="Q1822"/>
  <c r="O1498"/>
  <c r="Q1498"/>
  <c r="O571"/>
  <c r="Q571"/>
  <c r="O840"/>
  <c r="Q840"/>
  <c r="O1418"/>
  <c r="Q1418"/>
  <c r="O265"/>
  <c r="Q265"/>
  <c r="O203"/>
  <c r="Q203"/>
  <c r="O665"/>
  <c r="Q665"/>
  <c r="O1638"/>
  <c r="Q1638"/>
  <c r="O1494"/>
  <c r="Q1494"/>
  <c r="O664"/>
  <c r="Q664"/>
  <c r="O417"/>
  <c r="Q417"/>
  <c r="O42"/>
  <c r="Q42"/>
  <c r="O5"/>
  <c r="Q5"/>
  <c r="O103"/>
  <c r="Q103"/>
  <c r="O198"/>
  <c r="Q198"/>
  <c r="O102"/>
  <c r="Q102"/>
  <c r="O414"/>
  <c r="Q414"/>
  <c r="O1492"/>
  <c r="Q1492"/>
  <c r="O1092"/>
  <c r="Q1092"/>
  <c r="O1910"/>
  <c r="Q1910"/>
  <c r="O1105"/>
  <c r="Q1105"/>
  <c r="O1268"/>
  <c r="Q1268"/>
  <c r="O671"/>
  <c r="Q671"/>
  <c r="O1017"/>
  <c r="Q1017"/>
  <c r="O1768"/>
  <c r="Q1768"/>
  <c r="O1920"/>
  <c r="Q1920"/>
  <c r="O1649"/>
  <c r="Q1649"/>
  <c r="O1919"/>
  <c r="Q1919"/>
  <c r="O1830"/>
  <c r="Q1830"/>
  <c r="O1648"/>
  <c r="Q1648"/>
  <c r="O1647"/>
  <c r="Q1647"/>
  <c r="O1423"/>
  <c r="Q1423"/>
  <c r="O1766"/>
  <c r="Q1766"/>
  <c r="O1503"/>
  <c r="Q1503"/>
  <c r="O1104"/>
  <c r="Q1104"/>
  <c r="O1422"/>
  <c r="Q1422"/>
  <c r="O1646"/>
  <c r="Q1646"/>
  <c r="O1103"/>
  <c r="Q1103"/>
  <c r="O1102"/>
  <c r="Q1102"/>
  <c r="O1101"/>
  <c r="Q1101"/>
  <c r="O1099"/>
  <c r="Q1099"/>
  <c r="O670"/>
  <c r="Q670"/>
  <c r="O669"/>
  <c r="Q669"/>
  <c r="O104"/>
  <c r="Q104"/>
  <c r="O1016"/>
  <c r="Q1016"/>
  <c r="O1918"/>
  <c r="Q1918"/>
  <c r="O1917"/>
  <c r="Q1917"/>
  <c r="O1501"/>
  <c r="Q1501"/>
  <c r="O843"/>
  <c r="Q843"/>
  <c r="O1982"/>
  <c r="Q1982"/>
  <c r="O1981"/>
  <c r="Q1981"/>
  <c r="O1980"/>
  <c r="Q1980"/>
  <c r="O1978"/>
  <c r="Q1978"/>
  <c r="O1829"/>
  <c r="Q1829"/>
  <c r="O1974"/>
  <c r="Q1974"/>
  <c r="O1977"/>
  <c r="Q1977"/>
  <c r="O1645"/>
  <c r="Q1645"/>
  <c r="O1267"/>
  <c r="Q1267"/>
  <c r="O1500"/>
  <c r="Q1500"/>
  <c r="O1763"/>
  <c r="Q1763"/>
  <c r="O1916"/>
  <c r="Q1916"/>
  <c r="O1827"/>
  <c r="Q1827"/>
  <c r="O1972"/>
  <c r="Q1972"/>
  <c r="O668"/>
  <c r="Q668"/>
  <c r="O1960"/>
  <c r="Q1960"/>
  <c r="O1266"/>
  <c r="Q1266"/>
  <c r="O1914"/>
  <c r="Q1914"/>
  <c r="O1762"/>
  <c r="Q1762"/>
  <c r="O1971"/>
  <c r="Q1971"/>
  <c r="O1826"/>
  <c r="Q1826"/>
  <c r="O666"/>
  <c r="Q666"/>
  <c r="O1643"/>
  <c r="Q1643"/>
  <c r="O1499"/>
  <c r="Q1499"/>
  <c r="O842"/>
  <c r="Q842"/>
  <c r="O1912"/>
  <c r="Q1912"/>
  <c r="O1420"/>
  <c r="Q1420"/>
  <c r="O1824"/>
  <c r="Q1824"/>
  <c r="O268"/>
  <c r="Q268"/>
  <c r="O841"/>
  <c r="Q841"/>
  <c r="O574"/>
  <c r="Q574"/>
  <c r="O1419"/>
  <c r="Q1419"/>
  <c r="O1642"/>
  <c r="Q1642"/>
  <c r="O1098"/>
  <c r="Q1098"/>
  <c r="O1097"/>
  <c r="Q1097"/>
  <c r="O267"/>
  <c r="Q267"/>
  <c r="O1823"/>
  <c r="Q1823"/>
  <c r="O1911"/>
  <c r="Q1911"/>
  <c r="O573"/>
  <c r="Q573"/>
  <c r="O1096"/>
  <c r="Q1096"/>
  <c r="O1095"/>
  <c r="Q1095"/>
  <c r="O1821"/>
  <c r="Q1821"/>
  <c r="O266"/>
  <c r="Q266"/>
  <c r="O1264"/>
  <c r="Q1264"/>
  <c r="O572"/>
  <c r="Q572"/>
  <c r="O1497"/>
  <c r="Q1497"/>
  <c r="O420"/>
  <c r="Q420"/>
  <c r="O1640"/>
  <c r="Q1640"/>
  <c r="O1820"/>
  <c r="Q1820"/>
  <c r="O1263"/>
  <c r="Q1263"/>
  <c r="O839"/>
  <c r="Q839"/>
  <c r="O419"/>
  <c r="Q419"/>
  <c r="O44"/>
  <c r="Q44"/>
  <c r="O570"/>
  <c r="Q570"/>
  <c r="O1015"/>
  <c r="Q1015"/>
  <c r="O43"/>
  <c r="Q43"/>
  <c r="O1262"/>
  <c r="Q1262"/>
  <c r="O1639"/>
  <c r="Q1639"/>
  <c r="O418"/>
  <c r="Q418"/>
  <c r="O569"/>
  <c r="Q569"/>
  <c r="O1819"/>
  <c r="Q1819"/>
  <c r="O1496"/>
  <c r="Q1496"/>
  <c r="O1495"/>
  <c r="Q1495"/>
  <c r="O1417"/>
  <c r="Q1417"/>
  <c r="O1637"/>
  <c r="Q1637"/>
  <c r="O1416"/>
  <c r="Q1416"/>
  <c r="O1014"/>
  <c r="Q1014"/>
  <c r="O1261"/>
  <c r="Q1261"/>
  <c r="O1094"/>
  <c r="Q1094"/>
  <c r="O838"/>
  <c r="Q838"/>
  <c r="O837"/>
  <c r="Q837"/>
  <c r="O1013"/>
  <c r="Q1013"/>
  <c r="O202"/>
  <c r="Q202"/>
  <c r="O201"/>
  <c r="Q201"/>
  <c r="O19"/>
  <c r="Q19"/>
  <c r="O1986"/>
  <c r="Q1986"/>
  <c r="O1985"/>
  <c r="Q1985"/>
  <c r="O200"/>
  <c r="Q200"/>
  <c r="O1493"/>
  <c r="Q1493"/>
  <c r="O568"/>
  <c r="Q568"/>
  <c r="O416"/>
  <c r="Q416"/>
  <c r="O199"/>
  <c r="Q199"/>
  <c r="O1093"/>
  <c r="Q1093"/>
  <c r="O1012"/>
  <c r="Q1012"/>
  <c r="O197"/>
  <c r="Q197"/>
  <c r="O196"/>
  <c r="Q196"/>
  <c r="O264"/>
  <c r="Q264"/>
  <c r="O41"/>
  <c r="Q41"/>
  <c r="O40"/>
  <c r="Q40"/>
  <c r="O415"/>
  <c r="Q415"/>
  <c r="O1984"/>
  <c r="Q1984"/>
  <c r="O1636"/>
  <c r="Q1636"/>
  <c r="O1260"/>
  <c r="Q1260"/>
  <c r="O1011"/>
  <c r="Q1011"/>
  <c r="O1259"/>
  <c r="Q1259"/>
  <c r="O1258"/>
  <c r="Q1258"/>
  <c r="O836"/>
  <c r="Q836"/>
  <c r="O835"/>
  <c r="Q835"/>
  <c r="O263"/>
  <c r="Q263"/>
  <c r="O567"/>
  <c r="Q567"/>
  <c r="O413"/>
  <c r="Q413"/>
  <c r="O1988"/>
  <c r="O1272"/>
  <c r="Q1272"/>
  <c r="O1334"/>
  <c r="Q1334"/>
  <c r="O542"/>
  <c r="Q542"/>
  <c r="O1129"/>
  <c r="Q1129"/>
  <c r="O158"/>
  <c r="Q158"/>
  <c r="O191"/>
  <c r="Q191"/>
  <c r="O885"/>
  <c r="Q885"/>
  <c r="O330"/>
  <c r="Q330"/>
  <c r="O380"/>
  <c r="Q380"/>
  <c r="O1354"/>
  <c r="Q1354"/>
  <c r="O662"/>
  <c r="Q662"/>
  <c r="O1441"/>
  <c r="Q1441"/>
  <c r="O681"/>
  <c r="Q681"/>
  <c r="O802"/>
  <c r="Q802"/>
  <c r="O701"/>
  <c r="Q701"/>
  <c r="O269"/>
  <c r="Q269"/>
  <c r="O360"/>
  <c r="Q360"/>
  <c r="O862"/>
  <c r="Q862"/>
  <c r="O165"/>
  <c r="Q165"/>
  <c r="O187"/>
  <c r="Q187"/>
  <c r="O290"/>
  <c r="Q290"/>
  <c r="O29"/>
  <c r="Q29"/>
  <c r="O217"/>
  <c r="Q217"/>
  <c r="O615"/>
  <c r="Q615"/>
  <c r="O492"/>
  <c r="Q492"/>
  <c r="O258"/>
  <c r="Q258"/>
  <c r="O138"/>
  <c r="Q138"/>
  <c r="O131"/>
  <c r="Q131"/>
  <c r="O486"/>
  <c r="Q486"/>
  <c r="O223"/>
  <c r="Q223"/>
  <c r="O540"/>
  <c r="Q540"/>
  <c r="O45"/>
  <c r="Q45"/>
  <c r="O303"/>
  <c r="Q303"/>
  <c r="O75"/>
  <c r="Q75"/>
  <c r="O368"/>
  <c r="Q368"/>
  <c r="O473"/>
  <c r="Q473"/>
  <c r="O54"/>
  <c r="Q54"/>
  <c r="O509"/>
  <c r="Q509"/>
  <c r="O494"/>
  <c r="Q494"/>
  <c r="O173"/>
  <c r="Q173"/>
  <c r="O94"/>
  <c r="Q94"/>
  <c r="O1255"/>
  <c r="Q1255"/>
  <c r="O95"/>
  <c r="Q95"/>
  <c r="O239"/>
  <c r="Q239"/>
  <c r="O123"/>
  <c r="Q123"/>
  <c r="O65"/>
  <c r="Q65"/>
  <c r="O546"/>
  <c r="Q546"/>
  <c r="O64"/>
  <c r="Q64"/>
  <c r="O370"/>
  <c r="Q370"/>
  <c r="O4"/>
  <c r="Q4"/>
  <c r="O252"/>
  <c r="Q252"/>
  <c r="O996"/>
  <c r="Q996"/>
  <c r="O37"/>
  <c r="Q37"/>
  <c r="O3"/>
  <c r="Q3"/>
  <c r="O1090"/>
  <c r="Q1090"/>
  <c r="O384"/>
  <c r="Q384"/>
  <c r="O10"/>
  <c r="Q10"/>
  <c r="O135"/>
  <c r="Q135"/>
  <c r="O112"/>
  <c r="Q112"/>
  <c r="O305"/>
  <c r="Q305"/>
  <c r="O877"/>
  <c r="Q877"/>
  <c r="O1029"/>
  <c r="Q1029"/>
  <c r="O782"/>
  <c r="Q782"/>
  <c r="O764"/>
  <c r="Q764"/>
  <c r="O613"/>
  <c r="Q613"/>
  <c r="O235"/>
  <c r="Q235"/>
  <c r="O710"/>
  <c r="Q710"/>
  <c r="O446"/>
  <c r="Q446"/>
  <c r="O1269"/>
  <c r="Q1269"/>
  <c r="O951"/>
  <c r="Q951"/>
  <c r="O1022"/>
  <c r="Q1022"/>
  <c r="O435"/>
  <c r="Q435"/>
  <c r="O942"/>
  <c r="Q942"/>
  <c r="O954"/>
  <c r="Q954"/>
  <c r="O1332"/>
  <c r="Q1332"/>
  <c r="O359"/>
  <c r="Q359"/>
  <c r="O871"/>
  <c r="Q871"/>
  <c r="O295"/>
  <c r="Q295"/>
  <c r="O151"/>
  <c r="Q151"/>
  <c r="O236"/>
  <c r="Q236"/>
  <c r="O448"/>
  <c r="Q448"/>
  <c r="O580"/>
  <c r="Q580"/>
  <c r="O447"/>
  <c r="Q447"/>
  <c r="O362"/>
  <c r="Q362"/>
  <c r="O533"/>
  <c r="Q533"/>
  <c r="O676"/>
  <c r="Q676"/>
  <c r="O810"/>
  <c r="Q810"/>
  <c r="O121"/>
  <c r="Q121"/>
  <c r="O501"/>
  <c r="Q501"/>
  <c r="O216"/>
  <c r="Q216"/>
  <c r="O908"/>
  <c r="Q908"/>
  <c r="O57"/>
  <c r="Q57"/>
  <c r="O703"/>
  <c r="Q703"/>
  <c r="O783"/>
  <c r="Q783"/>
  <c r="O27"/>
  <c r="Q27"/>
  <c r="O228"/>
  <c r="Q228"/>
  <c r="O126"/>
  <c r="Q126"/>
  <c r="O374"/>
  <c r="Q374"/>
  <c r="O1028"/>
  <c r="Q1028"/>
  <c r="O147"/>
  <c r="Q147"/>
  <c r="O412"/>
  <c r="Q412"/>
  <c r="O399"/>
  <c r="Q399"/>
  <c r="O82"/>
  <c r="Q82"/>
  <c r="O17"/>
  <c r="Q17"/>
  <c r="O101"/>
  <c r="Q101"/>
  <c r="O336"/>
  <c r="Q336"/>
  <c r="O212"/>
  <c r="Q212"/>
  <c r="O287"/>
  <c r="Q287"/>
  <c r="O475"/>
  <c r="Q475"/>
  <c r="O273"/>
  <c r="Q273"/>
  <c r="O116"/>
  <c r="Q116"/>
  <c r="O1438"/>
  <c r="Q1438"/>
  <c r="O241"/>
  <c r="Q241"/>
  <c r="O215"/>
  <c r="Q215"/>
  <c r="O108"/>
  <c r="Q108"/>
  <c r="O344"/>
  <c r="Q344"/>
  <c r="O456"/>
  <c r="Q456"/>
  <c r="O250"/>
  <c r="Q250"/>
  <c r="O115"/>
  <c r="Q115"/>
  <c r="O243"/>
  <c r="Q243"/>
  <c r="O130"/>
  <c r="Q130"/>
  <c r="O84"/>
  <c r="Q84"/>
  <c r="O315"/>
  <c r="Q315"/>
  <c r="O240"/>
  <c r="Q240"/>
  <c r="O146"/>
  <c r="Q146"/>
  <c r="O554"/>
  <c r="Q554"/>
  <c r="O163"/>
  <c r="Q163"/>
  <c r="O161"/>
  <c r="Q161"/>
  <c r="O100"/>
  <c r="Q100"/>
  <c r="O77"/>
  <c r="Q77"/>
  <c r="O18"/>
  <c r="Q18"/>
  <c r="O2"/>
  <c r="Q2"/>
  <c r="O33"/>
  <c r="Q33"/>
  <c r="O189"/>
  <c r="Q189"/>
  <c r="O36"/>
  <c r="Q36"/>
  <c r="O190"/>
  <c r="Q190"/>
  <c r="O289"/>
  <c r="Q289"/>
  <c r="O1087"/>
  <c r="Q1087"/>
  <c r="O1452"/>
  <c r="Q1452"/>
  <c r="O1382"/>
  <c r="Q1382"/>
  <c r="O1456"/>
  <c r="Q1456"/>
  <c r="O953"/>
  <c r="Q953"/>
  <c r="O1357"/>
  <c r="Q1357"/>
  <c r="O1235"/>
  <c r="Q1235"/>
  <c r="O1173"/>
  <c r="Q1173"/>
  <c r="O1026"/>
  <c r="Q1026"/>
  <c r="O1412"/>
  <c r="Q1412"/>
  <c r="O986"/>
  <c r="Q986"/>
  <c r="O300"/>
  <c r="Q300"/>
  <c r="O1109"/>
  <c r="Q1109"/>
  <c r="O491"/>
  <c r="Q491"/>
  <c r="O1199"/>
  <c r="Q1199"/>
  <c r="O270"/>
  <c r="Q270"/>
  <c r="O378"/>
  <c r="Q378"/>
  <c r="O858"/>
  <c r="Q858"/>
  <c r="O539"/>
  <c r="Q539"/>
  <c r="O181"/>
  <c r="Q181"/>
  <c r="O765"/>
  <c r="Q765"/>
  <c r="O589"/>
  <c r="Q589"/>
  <c r="O1181"/>
  <c r="Q1181"/>
  <c r="O621"/>
  <c r="Q621"/>
  <c r="O167"/>
  <c r="Q167"/>
  <c r="O588"/>
  <c r="Q588"/>
  <c r="O685"/>
  <c r="Q685"/>
  <c r="O1155"/>
  <c r="Q1155"/>
  <c r="O404"/>
  <c r="Q404"/>
  <c r="O879"/>
  <c r="Q879"/>
  <c r="O516"/>
  <c r="Q516"/>
  <c r="O433"/>
  <c r="Q433"/>
  <c r="O1138"/>
  <c r="Q1138"/>
  <c r="O224"/>
  <c r="Q224"/>
  <c r="O998"/>
  <c r="Q998"/>
  <c r="O641"/>
  <c r="Q641"/>
  <c r="O623"/>
  <c r="Q623"/>
  <c r="O355"/>
  <c r="Q355"/>
  <c r="O451"/>
  <c r="Q451"/>
  <c r="O749"/>
  <c r="Q749"/>
  <c r="O1194"/>
  <c r="Q1194"/>
  <c r="O933"/>
  <c r="Q933"/>
  <c r="O119"/>
  <c r="Q119"/>
  <c r="O514"/>
  <c r="Q514"/>
  <c r="O1110"/>
  <c r="Q1110"/>
  <c r="O500"/>
  <c r="Q500"/>
  <c r="O565"/>
  <c r="Q565"/>
  <c r="O1310"/>
  <c r="Q1310"/>
  <c r="O379"/>
  <c r="Q379"/>
  <c r="O149"/>
  <c r="Q149"/>
  <c r="O1429"/>
  <c r="Q1429"/>
  <c r="O214"/>
  <c r="Q214"/>
  <c r="O237"/>
  <c r="Q237"/>
  <c r="O728"/>
  <c r="Q728"/>
  <c r="O91"/>
  <c r="Q91"/>
  <c r="O62"/>
  <c r="Q62"/>
  <c r="O656"/>
  <c r="Q656"/>
  <c r="O870"/>
  <c r="Q870"/>
  <c r="O775"/>
  <c r="Q775"/>
  <c r="O259"/>
  <c r="Q259"/>
  <c r="O183"/>
  <c r="Q183"/>
  <c r="O211"/>
  <c r="Q211"/>
  <c r="O476"/>
  <c r="Q476"/>
  <c r="O23"/>
  <c r="Q23"/>
  <c r="O140"/>
  <c r="Q140"/>
  <c r="O169"/>
  <c r="Q169"/>
  <c r="O759"/>
  <c r="Q759"/>
  <c r="O1210"/>
  <c r="Q1210"/>
  <c r="O369"/>
  <c r="Q369"/>
  <c r="O391"/>
  <c r="Q391"/>
  <c r="O495"/>
  <c r="Q495"/>
  <c r="O382"/>
  <c r="Q382"/>
  <c r="O152"/>
  <c r="Q152"/>
  <c r="O60"/>
  <c r="Q60"/>
  <c r="O12"/>
  <c r="Q12"/>
  <c r="O213"/>
  <c r="Q213"/>
  <c r="O607"/>
  <c r="Q607"/>
  <c r="O15"/>
  <c r="Q15"/>
  <c r="O393"/>
  <c r="Q393"/>
  <c r="O761"/>
  <c r="Q761"/>
  <c r="O1192"/>
  <c r="Q1192"/>
  <c r="O1513"/>
  <c r="Q1513"/>
  <c r="O930"/>
  <c r="Q930"/>
  <c r="O1436"/>
  <c r="Q1436"/>
  <c r="O1512"/>
  <c r="Q1512"/>
  <c r="O1433"/>
  <c r="Q1433"/>
  <c r="O1284"/>
  <c r="Q1284"/>
  <c r="O1426"/>
  <c r="Q1426"/>
  <c r="O1582"/>
  <c r="Q1582"/>
  <c r="O820"/>
  <c r="Q820"/>
  <c r="O1336"/>
  <c r="Q1336"/>
  <c r="O1132"/>
  <c r="Q1132"/>
  <c r="O902"/>
  <c r="Q902"/>
  <c r="O1447"/>
  <c r="Q1447"/>
  <c r="O1019"/>
  <c r="Q1019"/>
  <c r="O1348"/>
  <c r="Q1348"/>
  <c r="O1871"/>
  <c r="Q1871"/>
  <c r="O1356"/>
  <c r="Q1356"/>
  <c r="O1320"/>
  <c r="Q1320"/>
  <c r="O1040"/>
  <c r="Q1040"/>
  <c r="O1437"/>
  <c r="Q1437"/>
  <c r="O1345"/>
  <c r="Q1345"/>
  <c r="O714"/>
  <c r="Q714"/>
  <c r="O696"/>
  <c r="Q696"/>
  <c r="O586"/>
  <c r="Q586"/>
  <c r="O602"/>
  <c r="Q602"/>
  <c r="O1581"/>
  <c r="Q1581"/>
  <c r="O1413"/>
  <c r="Q1413"/>
  <c r="O1276"/>
  <c r="Q1276"/>
  <c r="O1186"/>
  <c r="Q1186"/>
  <c r="O867"/>
  <c r="Q867"/>
  <c r="O934"/>
  <c r="Q934"/>
  <c r="O831"/>
  <c r="Q831"/>
  <c r="O1035"/>
  <c r="Q1035"/>
  <c r="O938"/>
  <c r="Q938"/>
  <c r="O560"/>
  <c r="Q560"/>
  <c r="O1361"/>
  <c r="Q1361"/>
  <c r="O1285"/>
  <c r="Q1285"/>
  <c r="O803"/>
  <c r="Q803"/>
  <c r="O1089"/>
  <c r="Q1089"/>
  <c r="O1184"/>
  <c r="Q1184"/>
  <c r="O1133"/>
  <c r="Q1133"/>
  <c r="O1027"/>
  <c r="Q1027"/>
  <c r="O1117"/>
  <c r="Q1117"/>
  <c r="O849"/>
  <c r="Q849"/>
  <c r="O653"/>
  <c r="Q653"/>
  <c r="O375"/>
  <c r="Q375"/>
  <c r="O1024"/>
  <c r="Q1024"/>
  <c r="O277"/>
  <c r="Q277"/>
  <c r="O576"/>
  <c r="Q576"/>
  <c r="O488"/>
  <c r="Q488"/>
  <c r="O756"/>
  <c r="Q756"/>
  <c r="O976"/>
  <c r="Q976"/>
  <c r="O884"/>
  <c r="Q884"/>
  <c r="O1131"/>
  <c r="Q1131"/>
  <c r="O581"/>
  <c r="Q581"/>
  <c r="O647"/>
  <c r="Q647"/>
  <c r="O937"/>
  <c r="Q937"/>
  <c r="O150"/>
  <c r="Q150"/>
  <c r="O1074"/>
  <c r="Q1074"/>
  <c r="O55"/>
  <c r="Q55"/>
  <c r="O337"/>
  <c r="Q337"/>
  <c r="O195"/>
  <c r="Q195"/>
  <c r="O129"/>
  <c r="Q129"/>
  <c r="O1169"/>
  <c r="Q1169"/>
  <c r="O180"/>
  <c r="Q180"/>
  <c r="O1188"/>
  <c r="Q1188"/>
  <c r="O254"/>
  <c r="Q254"/>
  <c r="O726"/>
  <c r="Q726"/>
  <c r="O227"/>
  <c r="Q227"/>
  <c r="O624"/>
  <c r="Q624"/>
  <c r="O319"/>
  <c r="Q319"/>
  <c r="O784"/>
  <c r="Q784"/>
  <c r="O322"/>
  <c r="Q322"/>
  <c r="O405"/>
  <c r="Q405"/>
  <c r="O644"/>
  <c r="Q644"/>
  <c r="O649"/>
  <c r="Q649"/>
  <c r="O690"/>
  <c r="Q690"/>
  <c r="O962"/>
  <c r="Q962"/>
  <c r="O919"/>
  <c r="Q919"/>
  <c r="O309"/>
  <c r="Q309"/>
  <c r="O479"/>
  <c r="Q479"/>
  <c r="O1713"/>
  <c r="Q1713"/>
  <c r="O1587"/>
  <c r="Q1587"/>
  <c r="O1596"/>
  <c r="Q1596"/>
  <c r="O1835"/>
  <c r="Q1835"/>
  <c r="O1697"/>
  <c r="Q1697"/>
  <c r="O1352"/>
  <c r="Q1352"/>
  <c r="O1120"/>
  <c r="Q1120"/>
  <c r="O1583"/>
  <c r="Q1583"/>
  <c r="O1490"/>
  <c r="Q1490"/>
  <c r="O1396"/>
  <c r="Q1396"/>
  <c r="O1469"/>
  <c r="Q1469"/>
  <c r="O1565"/>
  <c r="Q1565"/>
  <c r="O1712"/>
  <c r="Q1712"/>
  <c r="O956"/>
  <c r="Q956"/>
  <c r="O694"/>
  <c r="Q694"/>
  <c r="O1401"/>
  <c r="Q1401"/>
  <c r="O1271"/>
  <c r="Q1271"/>
  <c r="O1358"/>
  <c r="Q1358"/>
  <c r="O1340"/>
  <c r="Q1340"/>
  <c r="O1667"/>
  <c r="Q1667"/>
  <c r="O1571"/>
  <c r="Q1571"/>
  <c r="O1360"/>
  <c r="Q1360"/>
  <c r="O1586"/>
  <c r="Q1586"/>
  <c r="O1359"/>
  <c r="Q1359"/>
  <c r="O1506"/>
  <c r="Q1506"/>
  <c r="O715"/>
  <c r="Q715"/>
  <c r="O1243"/>
  <c r="Q1243"/>
  <c r="O1042"/>
  <c r="Q1042"/>
  <c r="O1119"/>
  <c r="Q1119"/>
  <c r="O1328"/>
  <c r="Q1328"/>
  <c r="O1632"/>
  <c r="Q1632"/>
  <c r="O1241"/>
  <c r="Q1241"/>
  <c r="O1344"/>
  <c r="Q1344"/>
  <c r="O1080"/>
  <c r="Q1080"/>
  <c r="O999"/>
  <c r="Q999"/>
  <c r="O1427"/>
  <c r="Q1427"/>
  <c r="O1166"/>
  <c r="Q1166"/>
  <c r="O578"/>
  <c r="Q578"/>
  <c r="O1597"/>
  <c r="Q1597"/>
  <c r="O1326"/>
  <c r="Q1326"/>
  <c r="O920"/>
  <c r="Q920"/>
  <c r="O262"/>
  <c r="Q262"/>
  <c r="O428"/>
  <c r="Q428"/>
  <c r="O916"/>
  <c r="Q916"/>
  <c r="O1466"/>
  <c r="Q1466"/>
  <c r="O1230"/>
  <c r="Q1230"/>
  <c r="O457"/>
  <c r="Q457"/>
  <c r="O1876"/>
  <c r="Q1876"/>
  <c r="O381"/>
  <c r="Q381"/>
  <c r="O936"/>
  <c r="Q936"/>
  <c r="O1487"/>
  <c r="Q1487"/>
  <c r="O888"/>
  <c r="Q888"/>
  <c r="O350"/>
  <c r="Q350"/>
  <c r="O427"/>
  <c r="Q427"/>
  <c r="O1202"/>
  <c r="Q1202"/>
  <c r="O338"/>
  <c r="Q338"/>
  <c r="O789"/>
  <c r="Q789"/>
  <c r="O1257"/>
  <c r="Q1257"/>
  <c r="O1039"/>
  <c r="Q1039"/>
  <c r="O1085"/>
  <c r="Q1085"/>
  <c r="O1114"/>
  <c r="Q1114"/>
  <c r="O755"/>
  <c r="Q755"/>
  <c r="O1278"/>
  <c r="Q1278"/>
  <c r="O658"/>
  <c r="Q658"/>
  <c r="O1176"/>
  <c r="Q1176"/>
  <c r="O403"/>
  <c r="Q403"/>
  <c r="O1108"/>
  <c r="Q1108"/>
  <c r="O459"/>
  <c r="Q459"/>
  <c r="O176"/>
  <c r="Q176"/>
  <c r="O504"/>
  <c r="Q504"/>
  <c r="O1273"/>
  <c r="Q1273"/>
  <c r="O109"/>
  <c r="Q109"/>
  <c r="O922"/>
  <c r="Q922"/>
  <c r="O856"/>
  <c r="Q856"/>
  <c r="O225"/>
  <c r="Q225"/>
  <c r="O921"/>
  <c r="Q921"/>
  <c r="O932"/>
  <c r="Q932"/>
  <c r="O361"/>
  <c r="Q361"/>
  <c r="O388"/>
  <c r="Q388"/>
  <c r="O373"/>
  <c r="Q373"/>
  <c r="O493"/>
  <c r="Q493"/>
  <c r="O232"/>
  <c r="Q232"/>
  <c r="O185"/>
  <c r="Q185"/>
  <c r="O538"/>
  <c r="Q538"/>
  <c r="O32"/>
  <c r="Q32"/>
  <c r="O605"/>
  <c r="Q605"/>
  <c r="O48"/>
  <c r="Q48"/>
  <c r="O846"/>
  <c r="Q846"/>
  <c r="O722"/>
  <c r="Q722"/>
  <c r="O1050"/>
  <c r="Q1050"/>
  <c r="O24"/>
  <c r="Q24"/>
  <c r="O481"/>
  <c r="Q481"/>
  <c r="O132"/>
  <c r="Q132"/>
  <c r="O1127"/>
  <c r="Q1127"/>
  <c r="O1343"/>
  <c r="Q1343"/>
  <c r="O9"/>
  <c r="Q9"/>
  <c r="O118"/>
  <c r="Q118"/>
  <c r="O142"/>
  <c r="Q142"/>
  <c r="O207"/>
  <c r="Q207"/>
  <c r="O72"/>
  <c r="Q72"/>
  <c r="O1209"/>
  <c r="Q1209"/>
  <c r="O326"/>
  <c r="Q326"/>
  <c r="O11"/>
  <c r="Q11"/>
  <c r="O68"/>
  <c r="Q68"/>
  <c r="O221"/>
  <c r="Q221"/>
  <c r="O660"/>
  <c r="Q660"/>
  <c r="O157"/>
  <c r="Q157"/>
  <c r="O107"/>
  <c r="Q107"/>
  <c r="O13"/>
  <c r="Q13"/>
  <c r="O141"/>
  <c r="Q141"/>
  <c r="O66"/>
  <c r="Q66"/>
  <c r="O890"/>
  <c r="Q890"/>
  <c r="O316"/>
  <c r="Q316"/>
  <c r="O317"/>
  <c r="Q317"/>
  <c r="O1719"/>
  <c r="Q1719"/>
  <c r="O304"/>
  <c r="Q304"/>
  <c r="O827"/>
  <c r="Q827"/>
  <c r="O596"/>
  <c r="Q596"/>
  <c r="O673"/>
  <c r="Q673"/>
  <c r="O537"/>
  <c r="Q537"/>
  <c r="O511"/>
  <c r="Q511"/>
  <c r="O628"/>
  <c r="Q628"/>
  <c r="O882"/>
  <c r="Q882"/>
  <c r="O1270"/>
  <c r="Q1270"/>
  <c r="O1003"/>
  <c r="Q1003"/>
  <c r="O1141"/>
  <c r="Q1141"/>
  <c r="O1523"/>
  <c r="Q1523"/>
  <c r="O364"/>
  <c r="Q364"/>
  <c r="O387"/>
  <c r="Q387"/>
  <c r="O1121"/>
  <c r="Q1121"/>
  <c r="O545"/>
  <c r="Q545"/>
  <c r="O244"/>
  <c r="Q244"/>
  <c r="O340"/>
  <c r="Q340"/>
  <c r="O1177"/>
  <c r="Q1177"/>
  <c r="O674"/>
  <c r="Q674"/>
  <c r="O766"/>
  <c r="Q766"/>
  <c r="O83"/>
  <c r="Q83"/>
  <c r="O751"/>
  <c r="Q751"/>
  <c r="O630"/>
  <c r="Q630"/>
  <c r="O125"/>
  <c r="Q125"/>
  <c r="O790"/>
  <c r="Q790"/>
  <c r="O608"/>
  <c r="Q608"/>
  <c r="O443"/>
  <c r="Q443"/>
  <c r="O421"/>
  <c r="Q421"/>
  <c r="O684"/>
  <c r="Q684"/>
  <c r="O598"/>
  <c r="Q598"/>
  <c r="O192"/>
  <c r="Q192"/>
  <c r="O306"/>
  <c r="Q306"/>
  <c r="O468"/>
  <c r="Q468"/>
  <c r="O80"/>
  <c r="Q80"/>
  <c r="O294"/>
  <c r="Q294"/>
  <c r="O917"/>
  <c r="Q917"/>
  <c r="O1088"/>
  <c r="Q1088"/>
  <c r="O234"/>
  <c r="Q234"/>
  <c r="O603"/>
  <c r="Q603"/>
  <c r="O261"/>
  <c r="Q261"/>
  <c r="O339"/>
  <c r="Q339"/>
  <c r="O127"/>
  <c r="Q127"/>
  <c r="O832"/>
  <c r="Q832"/>
  <c r="O356"/>
  <c r="Q356"/>
  <c r="O85"/>
  <c r="Q85"/>
  <c r="O308"/>
  <c r="Q308"/>
  <c r="O105"/>
  <c r="Q105"/>
  <c r="O805"/>
  <c r="Q805"/>
  <c r="O830"/>
  <c r="Q830"/>
  <c r="O21"/>
  <c r="Q21"/>
  <c r="O34"/>
  <c r="Q34"/>
  <c r="O188"/>
  <c r="Q188"/>
  <c r="O69"/>
  <c r="Q69"/>
  <c r="O49"/>
  <c r="Q49"/>
  <c r="O92"/>
  <c r="Q92"/>
  <c r="O73"/>
  <c r="Q73"/>
  <c r="O205"/>
  <c r="Q205"/>
  <c r="O22"/>
  <c r="Q22"/>
  <c r="O61"/>
  <c r="Q61"/>
  <c r="O280"/>
  <c r="Q280"/>
  <c r="O1214"/>
  <c r="Q1214"/>
  <c r="O720"/>
  <c r="Q720"/>
  <c r="O148"/>
  <c r="Q148"/>
  <c r="O738"/>
  <c r="Q738"/>
  <c r="O30"/>
  <c r="Q30"/>
  <c r="O288"/>
  <c r="Q288"/>
  <c r="O513"/>
  <c r="Q513"/>
  <c r="O136"/>
  <c r="Q136"/>
  <c r="O398"/>
  <c r="Q398"/>
  <c r="O16"/>
  <c r="Q16"/>
  <c r="O106"/>
  <c r="Q106"/>
  <c r="O279"/>
  <c r="Q279"/>
  <c r="O59"/>
  <c r="Q59"/>
  <c r="O50"/>
  <c r="Q50"/>
  <c r="O281"/>
  <c r="Q281"/>
  <c r="O93"/>
  <c r="Q93"/>
  <c r="O8"/>
  <c r="Q8"/>
  <c r="O256"/>
  <c r="Q256"/>
  <c r="O502"/>
  <c r="Q502"/>
  <c r="O166"/>
  <c r="Q166"/>
  <c r="O128"/>
  <c r="Q128"/>
  <c r="O251"/>
  <c r="Q251"/>
  <c r="O335"/>
  <c r="Q335"/>
  <c r="O89"/>
  <c r="Q89"/>
  <c r="O249"/>
  <c r="Q249"/>
  <c r="O424"/>
  <c r="Q424"/>
  <c r="O35"/>
  <c r="Q35"/>
  <c r="O159"/>
  <c r="Q159"/>
  <c r="O272"/>
  <c r="Q272"/>
  <c r="O1205"/>
  <c r="Q1205"/>
  <c r="O1410"/>
  <c r="Q1410"/>
  <c r="O1081"/>
  <c r="Q1081"/>
  <c r="O758"/>
  <c r="Q758"/>
  <c r="O498"/>
  <c r="Q498"/>
  <c r="O977"/>
  <c r="Q977"/>
  <c r="O1046"/>
  <c r="Q1046"/>
  <c r="O342"/>
  <c r="Q342"/>
  <c r="O510"/>
  <c r="Q510"/>
  <c r="O748"/>
  <c r="Q748"/>
  <c r="O626"/>
  <c r="Q626"/>
  <c r="O1193"/>
  <c r="Q1193"/>
  <c r="O1112"/>
  <c r="Q1112"/>
  <c r="O709"/>
  <c r="Q709"/>
  <c r="O792"/>
  <c r="Q792"/>
  <c r="O299"/>
  <c r="Q299"/>
  <c r="O499"/>
  <c r="Q499"/>
  <c r="O707"/>
  <c r="Q707"/>
  <c r="O1711"/>
  <c r="Q1711"/>
  <c r="O1363"/>
  <c r="Q1363"/>
  <c r="O297"/>
  <c r="Q297"/>
  <c r="O610"/>
  <c r="Q610"/>
  <c r="O1053"/>
  <c r="Q1053"/>
  <c r="O683"/>
  <c r="Q683"/>
  <c r="O711"/>
  <c r="Q711"/>
  <c r="O411"/>
  <c r="Q411"/>
  <c r="O562"/>
  <c r="Q562"/>
  <c r="O358"/>
  <c r="Q358"/>
  <c r="O606"/>
  <c r="Q606"/>
  <c r="O425"/>
  <c r="Q425"/>
  <c r="O620"/>
  <c r="Q620"/>
  <c r="O408"/>
  <c r="Q408"/>
  <c r="O881"/>
  <c r="Q881"/>
  <c r="O695"/>
  <c r="Q695"/>
  <c r="O1047"/>
  <c r="Q1047"/>
  <c r="O460"/>
  <c r="Q460"/>
  <c r="O174"/>
  <c r="Q174"/>
  <c r="O1364"/>
  <c r="Q1364"/>
  <c r="O700"/>
  <c r="Q700"/>
  <c r="O482"/>
  <c r="Q482"/>
  <c r="O353"/>
  <c r="Q353"/>
  <c r="O76"/>
  <c r="Q76"/>
  <c r="O793"/>
  <c r="Q793"/>
  <c r="O226"/>
  <c r="Q226"/>
  <c r="O52"/>
  <c r="Q52"/>
  <c r="O395"/>
  <c r="Q395"/>
  <c r="O1060"/>
  <c r="Q1060"/>
  <c r="O489"/>
  <c r="Q489"/>
  <c r="O507"/>
  <c r="Q507"/>
  <c r="O310"/>
  <c r="Q310"/>
  <c r="O633"/>
  <c r="Q633"/>
  <c r="O1008"/>
  <c r="Q1008"/>
  <c r="O551"/>
  <c r="Q551"/>
  <c r="O1201"/>
  <c r="Q1201"/>
  <c r="O164"/>
  <c r="Q164"/>
  <c r="O278"/>
  <c r="Q278"/>
  <c r="O818"/>
  <c r="Q818"/>
  <c r="O577"/>
  <c r="Q577"/>
  <c r="O321"/>
  <c r="Q321"/>
  <c r="O276"/>
  <c r="Q276"/>
  <c r="O385"/>
  <c r="Q385"/>
  <c r="O1411"/>
  <c r="Q1411"/>
  <c r="O732"/>
  <c r="Q732"/>
  <c r="O536"/>
  <c r="Q536"/>
  <c r="O819"/>
  <c r="Q819"/>
  <c r="O592"/>
  <c r="Q592"/>
  <c r="O429"/>
  <c r="Q429"/>
  <c r="O153"/>
  <c r="Q153"/>
  <c r="O193"/>
  <c r="Q193"/>
  <c r="O177"/>
  <c r="Q177"/>
  <c r="O1187"/>
  <c r="Q1187"/>
  <c r="O389"/>
  <c r="Q389"/>
  <c r="O74"/>
  <c r="Q74"/>
  <c r="O746"/>
  <c r="Q746"/>
  <c r="O312"/>
  <c r="Q312"/>
  <c r="O348"/>
  <c r="Q348"/>
  <c r="O133"/>
  <c r="Q133"/>
  <c r="O894"/>
  <c r="Q894"/>
  <c r="O113"/>
  <c r="Q113"/>
  <c r="O442"/>
  <c r="Q442"/>
  <c r="O182"/>
  <c r="Q182"/>
  <c r="O209"/>
  <c r="Q209"/>
  <c r="O503"/>
  <c r="Q503"/>
  <c r="O550"/>
  <c r="Q550"/>
  <c r="O170"/>
  <c r="Q170"/>
  <c r="O137"/>
  <c r="Q137"/>
  <c r="O122"/>
  <c r="Q122"/>
  <c r="O762"/>
  <c r="Q762"/>
  <c r="O515"/>
  <c r="Q515"/>
  <c r="O39"/>
  <c r="Q39"/>
  <c r="O81"/>
  <c r="Q81"/>
  <c r="O120"/>
  <c r="Q120"/>
  <c r="O253"/>
  <c r="Q253"/>
  <c r="O611"/>
  <c r="Q611"/>
  <c r="O822"/>
  <c r="Q822"/>
  <c r="O1084"/>
  <c r="Q1084"/>
  <c r="O63"/>
  <c r="Q63"/>
  <c r="O1346"/>
  <c r="Q1346"/>
  <c r="O114"/>
  <c r="Q114"/>
  <c r="O96"/>
  <c r="Q96"/>
  <c r="O1629"/>
  <c r="Q1629"/>
  <c r="O1522"/>
  <c r="Q1522"/>
  <c r="O1225"/>
  <c r="Q1225"/>
  <c r="O1020"/>
  <c r="Q1020"/>
  <c r="O1715"/>
  <c r="Q1715"/>
  <c r="O1488"/>
  <c r="Q1488"/>
  <c r="O931"/>
  <c r="Q931"/>
  <c r="O1415"/>
  <c r="Q1415"/>
  <c r="O1171"/>
  <c r="Q1171"/>
  <c r="O1351"/>
  <c r="Q1351"/>
  <c r="O1659"/>
  <c r="Q1659"/>
  <c r="O1365"/>
  <c r="Q1365"/>
  <c r="O532"/>
  <c r="Q532"/>
  <c r="O1543"/>
  <c r="Q1543"/>
  <c r="O1034"/>
  <c r="Q1034"/>
  <c r="O1191"/>
  <c r="Q1191"/>
  <c r="O1064"/>
  <c r="Q1064"/>
  <c r="O1254"/>
  <c r="Q1254"/>
  <c r="O1180"/>
  <c r="Q1180"/>
  <c r="O1547"/>
  <c r="Q1547"/>
  <c r="O721"/>
  <c r="Q721"/>
  <c r="O1167"/>
  <c r="Q1167"/>
  <c r="O1136"/>
  <c r="Q1136"/>
  <c r="O1461"/>
  <c r="Q1461"/>
  <c r="O1111"/>
  <c r="Q1111"/>
  <c r="O1068"/>
  <c r="Q1068"/>
  <c r="O992"/>
  <c r="Q992"/>
  <c r="O1130"/>
  <c r="Q1130"/>
  <c r="O1153"/>
  <c r="Q1153"/>
  <c r="O436"/>
  <c r="Q436"/>
  <c r="O698"/>
  <c r="Q698"/>
  <c r="O423"/>
  <c r="Q423"/>
  <c r="O557"/>
  <c r="Q557"/>
  <c r="O787"/>
  <c r="Q787"/>
  <c r="O1312"/>
  <c r="Q1312"/>
  <c r="O850"/>
  <c r="Q850"/>
  <c r="O718"/>
  <c r="Q718"/>
  <c r="O966"/>
  <c r="Q966"/>
  <c r="O955"/>
  <c r="Q955"/>
  <c r="O772"/>
  <c r="Q772"/>
  <c r="O708"/>
  <c r="Q708"/>
  <c r="O1049"/>
  <c r="Q1049"/>
  <c r="O1313"/>
  <c r="Q1313"/>
  <c r="O171"/>
  <c r="Q171"/>
  <c r="O409"/>
  <c r="Q409"/>
  <c r="O1213"/>
  <c r="Q1213"/>
  <c r="O1314"/>
  <c r="Q1314"/>
  <c r="O1595"/>
  <c r="Q1595"/>
  <c r="O245"/>
  <c r="Q245"/>
  <c r="O791"/>
  <c r="Q791"/>
  <c r="O478"/>
  <c r="Q478"/>
  <c r="O752"/>
  <c r="Q752"/>
  <c r="O396"/>
  <c r="Q396"/>
  <c r="O716"/>
  <c r="Q716"/>
  <c r="O736"/>
  <c r="Q736"/>
  <c r="O343"/>
  <c r="Q343"/>
  <c r="O1247"/>
  <c r="Q1247"/>
  <c r="O654"/>
  <c r="Q654"/>
  <c r="O967"/>
  <c r="Q967"/>
  <c r="O548"/>
  <c r="Q548"/>
  <c r="O1211"/>
  <c r="Q1211"/>
  <c r="O821"/>
  <c r="Q821"/>
  <c r="O549"/>
  <c r="Q549"/>
  <c r="O675"/>
  <c r="Q675"/>
  <c r="O139"/>
  <c r="Q139"/>
  <c r="O812"/>
  <c r="Q812"/>
  <c r="O354"/>
  <c r="Q354"/>
  <c r="O1963"/>
  <c r="Q1963"/>
  <c r="O1692"/>
  <c r="Q1692"/>
  <c r="O1516"/>
  <c r="Q1516"/>
  <c r="O1627"/>
  <c r="Q1627"/>
  <c r="O1700"/>
  <c r="Q1700"/>
  <c r="O1630"/>
  <c r="Q1630"/>
  <c r="O1555"/>
  <c r="Q1555"/>
  <c r="O1515"/>
  <c r="Q1515"/>
  <c r="O1511"/>
  <c r="Q1511"/>
  <c r="O1589"/>
  <c r="Q1589"/>
  <c r="O1485"/>
  <c r="Q1485"/>
  <c r="O1710"/>
  <c r="Q1710"/>
  <c r="O1623"/>
  <c r="Q1623"/>
  <c r="O1609"/>
  <c r="Q1609"/>
  <c r="O1682"/>
  <c r="Q1682"/>
  <c r="O1476"/>
  <c r="Q1476"/>
  <c r="O1660"/>
  <c r="Q1660"/>
  <c r="O1367"/>
  <c r="Q1367"/>
  <c r="O1347"/>
  <c r="Q1347"/>
  <c r="O1473"/>
  <c r="Q1473"/>
  <c r="O1524"/>
  <c r="Q1524"/>
  <c r="O1245"/>
  <c r="Q1245"/>
  <c r="O1564"/>
  <c r="Q1564"/>
  <c r="O1563"/>
  <c r="Q1563"/>
  <c r="O1553"/>
  <c r="Q1553"/>
  <c r="O1552"/>
  <c r="Q1552"/>
  <c r="O1482"/>
  <c r="Q1482"/>
  <c r="O1742"/>
  <c r="Q1742"/>
  <c r="O1288"/>
  <c r="Q1288"/>
  <c r="O1075"/>
  <c r="Q1075"/>
  <c r="O1546"/>
  <c r="Q1546"/>
  <c r="O757"/>
  <c r="Q757"/>
  <c r="O1327"/>
  <c r="Q1327"/>
  <c r="O1446"/>
  <c r="Q1446"/>
  <c r="O233"/>
  <c r="Q233"/>
  <c r="O939"/>
  <c r="Q939"/>
  <c r="O1577"/>
  <c r="Q1577"/>
  <c r="O1663"/>
  <c r="Q1663"/>
  <c r="O1404"/>
  <c r="Q1404"/>
  <c r="O242"/>
  <c r="Q242"/>
  <c r="O913"/>
  <c r="Q913"/>
  <c r="O1170"/>
  <c r="Q1170"/>
  <c r="O745"/>
  <c r="Q745"/>
  <c r="O1528"/>
  <c r="Q1528"/>
  <c r="O531"/>
  <c r="Q531"/>
  <c r="O1578"/>
  <c r="Q1578"/>
  <c r="O777"/>
  <c r="Q777"/>
  <c r="O1656"/>
  <c r="Q1656"/>
  <c r="O1182"/>
  <c r="Q1182"/>
  <c r="O1443"/>
  <c r="Q1443"/>
  <c r="O1057"/>
  <c r="Q1057"/>
  <c r="O1248"/>
  <c r="Q1248"/>
  <c r="O964"/>
  <c r="Q964"/>
  <c r="O1144"/>
  <c r="Q1144"/>
  <c r="O851"/>
  <c r="Q851"/>
  <c r="O770"/>
  <c r="Q770"/>
  <c r="O893"/>
  <c r="Q893"/>
  <c r="O845"/>
  <c r="Q845"/>
  <c r="O445"/>
  <c r="Q445"/>
  <c r="O526"/>
  <c r="Q526"/>
  <c r="O1054"/>
  <c r="Q1054"/>
  <c r="O1005"/>
  <c r="Q1005"/>
  <c r="O868"/>
  <c r="Q868"/>
  <c r="O397"/>
  <c r="Q397"/>
  <c r="O847"/>
  <c r="Q847"/>
  <c r="O230"/>
  <c r="Q230"/>
  <c r="O296"/>
  <c r="Q296"/>
  <c r="O349"/>
  <c r="Q349"/>
  <c r="O292"/>
  <c r="Q292"/>
  <c r="O28"/>
  <c r="Q28"/>
  <c r="O970"/>
  <c r="Q970"/>
  <c r="O1030"/>
  <c r="Q1030"/>
  <c r="O697"/>
  <c r="Q697"/>
  <c r="O311"/>
  <c r="Q311"/>
  <c r="O1021"/>
  <c r="Q1021"/>
  <c r="O467"/>
  <c r="Q467"/>
  <c r="O453"/>
  <c r="Q453"/>
  <c r="O556"/>
  <c r="Q556"/>
  <c r="O1032"/>
  <c r="Q1032"/>
  <c r="O291"/>
  <c r="Q291"/>
  <c r="O591"/>
  <c r="Q591"/>
  <c r="O525"/>
  <c r="Q525"/>
  <c r="O462"/>
  <c r="Q462"/>
  <c r="O367"/>
  <c r="Q367"/>
  <c r="O724"/>
  <c r="Q724"/>
  <c r="O293"/>
  <c r="Q293"/>
  <c r="O144"/>
  <c r="Q144"/>
  <c r="O229"/>
  <c r="Q229"/>
  <c r="O437"/>
  <c r="Q437"/>
  <c r="O238"/>
  <c r="Q238"/>
  <c r="O527"/>
  <c r="Q527"/>
  <c r="O1484"/>
  <c r="Q1484"/>
  <c r="O347"/>
  <c r="Q347"/>
  <c r="O38"/>
  <c r="Q38"/>
  <c r="O301"/>
  <c r="Q301"/>
  <c r="O566"/>
  <c r="Q566"/>
  <c r="O194"/>
  <c r="Q194"/>
  <c r="O99"/>
  <c r="Q99"/>
  <c r="O323"/>
  <c r="Q323"/>
  <c r="O307"/>
  <c r="Q307"/>
  <c r="O880"/>
  <c r="Q880"/>
  <c r="O477"/>
  <c r="Q477"/>
  <c r="O255"/>
  <c r="Q255"/>
  <c r="O535"/>
  <c r="Q535"/>
  <c r="O168"/>
  <c r="Q168"/>
  <c r="O449"/>
  <c r="Q449"/>
  <c r="O208"/>
  <c r="Q208"/>
  <c r="O154"/>
  <c r="Q154"/>
  <c r="O98"/>
  <c r="Q98"/>
  <c r="O1122"/>
  <c r="Q1122"/>
  <c r="O719"/>
  <c r="Q719"/>
  <c r="O1362"/>
  <c r="Q1362"/>
  <c r="O1139"/>
  <c r="Q1139"/>
  <c r="O852"/>
  <c r="Q852"/>
  <c r="O1717"/>
  <c r="Q1717"/>
  <c r="O1338"/>
  <c r="Q1338"/>
  <c r="O1335"/>
  <c r="Q1335"/>
  <c r="O1405"/>
  <c r="Q1405"/>
  <c r="O1299"/>
  <c r="Q1299"/>
  <c r="O541"/>
  <c r="Q541"/>
  <c r="O1246"/>
  <c r="Q1246"/>
  <c r="O406"/>
  <c r="Q406"/>
  <c r="O935"/>
  <c r="Q935"/>
  <c r="O730"/>
  <c r="Q730"/>
  <c r="O776"/>
  <c r="Q776"/>
  <c r="O1113"/>
  <c r="Q1113"/>
  <c r="O7"/>
  <c r="Q7"/>
  <c r="O918"/>
  <c r="Q918"/>
  <c r="O332"/>
  <c r="Q332"/>
  <c r="O754"/>
  <c r="Q754"/>
  <c r="O825"/>
  <c r="Q825"/>
  <c r="O760"/>
  <c r="Q760"/>
  <c r="O929"/>
  <c r="Q929"/>
  <c r="O162"/>
  <c r="Q162"/>
  <c r="O924"/>
  <c r="Q924"/>
  <c r="O455"/>
  <c r="Q455"/>
  <c r="O632"/>
  <c r="Q632"/>
  <c r="O218"/>
  <c r="Q218"/>
  <c r="O302"/>
  <c r="Q302"/>
  <c r="O520"/>
  <c r="Q520"/>
  <c r="O861"/>
  <c r="Q861"/>
  <c r="O432"/>
  <c r="Q432"/>
  <c r="O1082"/>
  <c r="Q1082"/>
  <c r="O86"/>
  <c r="Q86"/>
  <c r="O889"/>
  <c r="Q889"/>
  <c r="O210"/>
  <c r="Q210"/>
  <c r="O341"/>
  <c r="Q341"/>
  <c r="O723"/>
  <c r="Q723"/>
  <c r="O629"/>
  <c r="Q629"/>
  <c r="O351"/>
  <c r="Q351"/>
  <c r="O422"/>
  <c r="Q422"/>
  <c r="O284"/>
  <c r="Q284"/>
  <c r="O56"/>
  <c r="Q56"/>
  <c r="O186"/>
  <c r="Q186"/>
  <c r="O67"/>
  <c r="Q67"/>
  <c r="O184"/>
  <c r="Q184"/>
  <c r="O781"/>
  <c r="Q781"/>
  <c r="O275"/>
  <c r="Q275"/>
  <c r="O655"/>
  <c r="Q655"/>
  <c r="O110"/>
  <c r="Q110"/>
  <c r="O1125"/>
  <c r="Q1125"/>
  <c r="O260"/>
  <c r="Q260"/>
  <c r="O298"/>
  <c r="Q298"/>
  <c r="O636"/>
  <c r="Q636"/>
  <c r="O452"/>
  <c r="Q452"/>
  <c r="O117"/>
  <c r="Q117"/>
  <c r="O155"/>
  <c r="Q155"/>
  <c r="O543"/>
  <c r="Q543"/>
  <c r="O46"/>
  <c r="Q46"/>
  <c r="O124"/>
  <c r="Q124"/>
  <c r="O97"/>
  <c r="Q97"/>
  <c r="O175"/>
  <c r="Q175"/>
  <c r="O111"/>
  <c r="Q111"/>
  <c r="O14"/>
  <c r="Q14"/>
  <c r="O53"/>
  <c r="Q53"/>
  <c r="O450"/>
  <c r="Q450"/>
  <c r="O6"/>
  <c r="Q6"/>
  <c r="O313"/>
  <c r="Q313"/>
  <c r="O25"/>
  <c r="Q25"/>
  <c r="O20"/>
  <c r="Q20"/>
  <c r="O51"/>
  <c r="Q51"/>
  <c r="O206"/>
  <c r="Q206"/>
  <c r="O949"/>
  <c r="Q949"/>
  <c r="O883"/>
  <c r="Q883"/>
  <c r="O1613"/>
  <c r="Q1613"/>
  <c r="O1702"/>
  <c r="Q1702"/>
  <c r="O1836"/>
  <c r="Q1836"/>
  <c r="O941"/>
  <c r="Q941"/>
  <c r="O1409"/>
  <c r="Q1409"/>
  <c r="O940"/>
  <c r="Q940"/>
  <c r="O978"/>
  <c r="Q978"/>
  <c r="O1061"/>
  <c r="Q1061"/>
  <c r="O991"/>
  <c r="Q991"/>
  <c r="O1573"/>
  <c r="Q1573"/>
  <c r="O1307"/>
  <c r="Q1307"/>
  <c r="O848"/>
  <c r="Q848"/>
  <c r="O1212"/>
  <c r="Q1212"/>
  <c r="O895"/>
  <c r="Q895"/>
  <c r="O1253"/>
  <c r="Q1253"/>
  <c r="O1527"/>
  <c r="Q1527"/>
  <c r="O1541"/>
  <c r="Q1541"/>
  <c r="O518"/>
  <c r="Q518"/>
  <c r="O659"/>
  <c r="Q659"/>
  <c r="O1311"/>
  <c r="Q1311"/>
  <c r="O944"/>
  <c r="Q944"/>
  <c r="O614"/>
  <c r="Q614"/>
  <c r="O506"/>
  <c r="Q506"/>
  <c r="O1006"/>
  <c r="Q1006"/>
  <c r="O1591"/>
  <c r="Q1591"/>
  <c r="O682"/>
  <c r="Q682"/>
  <c r="O899"/>
  <c r="Q899"/>
  <c r="O860"/>
  <c r="Q860"/>
  <c r="O1277"/>
  <c r="Q1277"/>
  <c r="O1407"/>
  <c r="Q1407"/>
  <c r="O346"/>
  <c r="Q346"/>
  <c r="O444"/>
  <c r="Q444"/>
  <c r="O1292"/>
  <c r="Q1292"/>
  <c r="O824"/>
  <c r="Q824"/>
  <c r="O1304"/>
  <c r="Q1304"/>
  <c r="O1519"/>
  <c r="Q1519"/>
  <c r="O485"/>
  <c r="Q485"/>
  <c r="O1486"/>
  <c r="Q1486"/>
  <c r="O1432"/>
  <c r="Q1432"/>
  <c r="O1491"/>
  <c r="Q1491"/>
  <c r="O983"/>
  <c r="Q983"/>
  <c r="O1550"/>
  <c r="Q1550"/>
  <c r="O430"/>
  <c r="Q430"/>
  <c r="O1204"/>
  <c r="Q1204"/>
  <c r="O377"/>
  <c r="Q377"/>
  <c r="O328"/>
  <c r="Q328"/>
  <c r="O705"/>
  <c r="Q705"/>
  <c r="O220"/>
  <c r="Q220"/>
  <c r="O222"/>
  <c r="Q222"/>
  <c r="O1391"/>
  <c r="Q1391"/>
  <c r="O561"/>
  <c r="Q561"/>
  <c r="O774"/>
  <c r="Q774"/>
  <c r="O897"/>
  <c r="Q897"/>
  <c r="O1058"/>
  <c r="Q1058"/>
  <c r="O178"/>
  <c r="Q178"/>
  <c r="O394"/>
  <c r="Q394"/>
  <c r="O679"/>
  <c r="Q679"/>
  <c r="O324"/>
  <c r="Q324"/>
  <c r="O179"/>
  <c r="Q179"/>
  <c r="O285"/>
  <c r="Q285"/>
  <c r="O26"/>
  <c r="Q26"/>
  <c r="O79"/>
  <c r="Q79"/>
  <c r="O779"/>
  <c r="Q779"/>
  <c r="O325"/>
  <c r="Q325"/>
  <c r="O465"/>
  <c r="Q465"/>
  <c r="O78"/>
  <c r="Q78"/>
  <c r="O646"/>
  <c r="Q646"/>
  <c r="O1295"/>
  <c r="Q1295"/>
  <c r="O1229"/>
  <c r="Q1229"/>
  <c r="O547"/>
  <c r="Q547"/>
  <c r="O733"/>
  <c r="Q733"/>
  <c r="O58"/>
  <c r="Q58"/>
  <c r="O466"/>
  <c r="Q466"/>
  <c r="O386"/>
  <c r="Q386"/>
  <c r="O505"/>
  <c r="Q505"/>
  <c r="O247"/>
  <c r="Q247"/>
  <c r="O642"/>
  <c r="Q642"/>
  <c r="O401"/>
  <c r="Q401"/>
  <c r="O392"/>
  <c r="Q392"/>
  <c r="O1855"/>
  <c r="Q1855"/>
  <c r="O1796"/>
  <c r="Q1796"/>
  <c r="O1435"/>
  <c r="Q1435"/>
  <c r="O1280"/>
  <c r="Q1280"/>
  <c r="O853"/>
  <c r="Q853"/>
  <c r="O1353"/>
  <c r="Q1353"/>
  <c r="O1769"/>
  <c r="Q1769"/>
  <c r="O1602"/>
  <c r="Q1602"/>
  <c r="O1771"/>
  <c r="Q1771"/>
  <c r="O1734"/>
  <c r="Q1734"/>
  <c r="O1086"/>
  <c r="Q1086"/>
  <c r="O1143"/>
  <c r="Q1143"/>
  <c r="O1445"/>
  <c r="Q1445"/>
  <c r="O1472"/>
  <c r="Q1472"/>
  <c r="O854"/>
  <c r="Q854"/>
  <c r="O1575"/>
  <c r="Q1575"/>
  <c r="O1840"/>
  <c r="Q1840"/>
  <c r="O1772"/>
  <c r="Q1772"/>
  <c r="O1665"/>
  <c r="Q1665"/>
  <c r="O1366"/>
  <c r="Q1366"/>
  <c r="O1839"/>
  <c r="Q1839"/>
  <c r="O1216"/>
  <c r="Q1216"/>
  <c r="O1703"/>
  <c r="Q1703"/>
  <c r="O678"/>
  <c r="Q678"/>
  <c r="O979"/>
  <c r="Q979"/>
  <c r="O1179"/>
  <c r="Q1179"/>
  <c r="O1070"/>
  <c r="Q1070"/>
  <c r="O1633"/>
  <c r="Q1633"/>
  <c r="O1231"/>
  <c r="Q1231"/>
  <c r="O1634"/>
  <c r="Q1634"/>
  <c r="O869"/>
  <c r="Q869"/>
  <c r="O1185"/>
  <c r="Q1185"/>
  <c r="O887"/>
  <c r="Q887"/>
  <c r="O1316"/>
  <c r="Q1316"/>
  <c r="O1227"/>
  <c r="Q1227"/>
  <c r="O950"/>
  <c r="Q950"/>
  <c r="O1293"/>
  <c r="Q1293"/>
  <c r="O973"/>
  <c r="Q973"/>
  <c r="O1662"/>
  <c r="Q1662"/>
  <c r="O1274"/>
  <c r="Q1274"/>
  <c r="O1065"/>
  <c r="Q1065"/>
  <c r="O1172"/>
  <c r="Q1172"/>
  <c r="O1152"/>
  <c r="Q1152"/>
  <c r="O801"/>
  <c r="Q801"/>
  <c r="O1279"/>
  <c r="Q1279"/>
  <c r="O800"/>
  <c r="Q800"/>
  <c r="O788"/>
  <c r="Q788"/>
  <c r="O1333"/>
  <c r="Q1333"/>
  <c r="O1308"/>
  <c r="Q1308"/>
  <c r="O1579"/>
  <c r="Q1579"/>
  <c r="O584"/>
  <c r="Q584"/>
  <c r="O1116"/>
  <c r="Q1116"/>
  <c r="O1164"/>
  <c r="Q1164"/>
  <c r="O1329"/>
  <c r="Q1329"/>
  <c r="O988"/>
  <c r="Q988"/>
  <c r="O1540"/>
  <c r="Q1540"/>
  <c r="O741"/>
  <c r="Q741"/>
  <c r="O1208"/>
  <c r="Q1208"/>
  <c r="O1590"/>
  <c r="Q1590"/>
  <c r="O650"/>
  <c r="Q650"/>
  <c r="O534"/>
  <c r="Q534"/>
  <c r="O910"/>
  <c r="Q910"/>
  <c r="O1069"/>
  <c r="Q1069"/>
  <c r="O1470"/>
  <c r="Q1470"/>
  <c r="O739"/>
  <c r="Q739"/>
  <c r="O487"/>
  <c r="Q487"/>
  <c r="O1281"/>
  <c r="Q1281"/>
  <c r="O371"/>
  <c r="Q371"/>
  <c r="O995"/>
  <c r="Q995"/>
  <c r="O352"/>
  <c r="Q352"/>
  <c r="O1439"/>
  <c r="Q1439"/>
  <c r="O814"/>
  <c r="Q814"/>
  <c r="O677"/>
  <c r="Q677"/>
  <c r="O1339"/>
  <c r="Q1339"/>
  <c r="O643"/>
  <c r="Q643"/>
  <c r="O612"/>
  <c r="Q612"/>
  <c r="O1414"/>
  <c r="Q1414"/>
  <c r="O737"/>
  <c r="Q737"/>
  <c r="O961"/>
  <c r="Q961"/>
  <c r="O906"/>
  <c r="Q906"/>
  <c r="O1448"/>
  <c r="Q1448"/>
  <c r="O552"/>
  <c r="Q552"/>
  <c r="O480"/>
  <c r="Q480"/>
  <c r="O627"/>
  <c r="Q627"/>
  <c r="O1815"/>
  <c r="Q1815"/>
  <c r="O1544"/>
  <c r="Q1544"/>
  <c r="O1631"/>
  <c r="Q1631"/>
  <c r="O1865"/>
  <c r="Q1865"/>
  <c r="O1517"/>
  <c r="Q1517"/>
  <c r="O1935"/>
  <c r="Q1935"/>
  <c r="O1689"/>
  <c r="Q1689"/>
  <c r="O1532"/>
  <c r="Q1532"/>
  <c r="O1797"/>
  <c r="Q1797"/>
  <c r="O1784"/>
  <c r="Q1784"/>
  <c r="O1752"/>
  <c r="Q1752"/>
  <c r="O1807"/>
  <c r="Q1807"/>
  <c r="O1000"/>
  <c r="Q1000"/>
  <c r="O1813"/>
  <c r="Q1813"/>
  <c r="O1746"/>
  <c r="Q1746"/>
  <c r="O1678"/>
  <c r="Q1678"/>
  <c r="O1576"/>
  <c r="Q1576"/>
  <c r="O1319"/>
  <c r="Q1319"/>
  <c r="O1870"/>
  <c r="Q1870"/>
  <c r="O1622"/>
  <c r="Q1622"/>
  <c r="O1857"/>
  <c r="Q1857"/>
  <c r="O1666"/>
  <c r="Q1666"/>
  <c r="O1610"/>
  <c r="Q1610"/>
  <c r="O1686"/>
  <c r="Q1686"/>
  <c r="O1373"/>
  <c r="Q1373"/>
  <c r="O1561"/>
  <c r="Q1561"/>
  <c r="O1621"/>
  <c r="Q1621"/>
  <c r="O1237"/>
  <c r="Q1237"/>
  <c r="O1687"/>
  <c r="Q1687"/>
  <c r="O1055"/>
  <c r="Q1055"/>
  <c r="O1337"/>
  <c r="Q1337"/>
  <c r="O1615"/>
  <c r="Q1615"/>
  <c r="O1321"/>
  <c r="Q1321"/>
  <c r="O1291"/>
  <c r="Q1291"/>
  <c r="O1296"/>
  <c r="Q1296"/>
  <c r="O1514"/>
  <c r="Q1514"/>
  <c r="O1406"/>
  <c r="Q1406"/>
  <c r="O1398"/>
  <c r="Q1398"/>
  <c r="O1168"/>
  <c r="Q1168"/>
  <c r="O1874"/>
  <c r="Q1874"/>
  <c r="O1371"/>
  <c r="Q1371"/>
  <c r="O712"/>
  <c r="Q712"/>
  <c r="O555"/>
  <c r="Q555"/>
  <c r="O1740"/>
  <c r="Q1740"/>
  <c r="O1862"/>
  <c r="Q1862"/>
  <c r="O1554"/>
  <c r="Q1554"/>
  <c r="O1224"/>
  <c r="Q1224"/>
  <c r="O1594"/>
  <c r="Q1594"/>
  <c r="O1157"/>
  <c r="Q1157"/>
  <c r="O1052"/>
  <c r="Q1052"/>
  <c r="O1297"/>
  <c r="Q1297"/>
  <c r="O1244"/>
  <c r="Q1244"/>
  <c r="O1165"/>
  <c r="Q1165"/>
  <c r="O1566"/>
  <c r="Q1566"/>
  <c r="O1393"/>
  <c r="Q1393"/>
  <c r="O912"/>
  <c r="Q912"/>
  <c r="O1324"/>
  <c r="Q1324"/>
  <c r="O1390"/>
  <c r="Q1390"/>
  <c r="O1395"/>
  <c r="Q1395"/>
  <c r="O1238"/>
  <c r="Q1238"/>
  <c r="O333"/>
  <c r="Q333"/>
  <c r="O911"/>
  <c r="Q911"/>
  <c r="O1402"/>
  <c r="Q1402"/>
  <c r="O410"/>
  <c r="Q410"/>
  <c r="O652"/>
  <c r="Q652"/>
  <c r="O134"/>
  <c r="Q134"/>
  <c r="O915"/>
  <c r="Q915"/>
  <c r="O1323"/>
  <c r="Q1323"/>
  <c r="O622"/>
  <c r="Q622"/>
  <c r="O1657"/>
  <c r="Q1657"/>
  <c r="O1504"/>
  <c r="Q1504"/>
  <c r="O875"/>
  <c r="Q875"/>
  <c r="O795"/>
  <c r="Q795"/>
  <c r="O1286"/>
  <c r="Q1286"/>
  <c r="O965"/>
  <c r="Q965"/>
  <c r="O634"/>
  <c r="Q634"/>
  <c r="O702"/>
  <c r="Q702"/>
  <c r="O687"/>
  <c r="Q687"/>
  <c r="O813"/>
  <c r="Q813"/>
  <c r="O594"/>
  <c r="Q594"/>
  <c r="O508"/>
  <c r="Q508"/>
  <c r="O496"/>
  <c r="Q496"/>
  <c r="O963"/>
  <c r="Q963"/>
  <c r="O204"/>
  <c r="Q204"/>
  <c r="O618"/>
  <c r="Q618"/>
  <c r="O903"/>
  <c r="Q903"/>
  <c r="O639"/>
  <c r="Q639"/>
  <c r="O246"/>
  <c r="Q246"/>
  <c r="O833"/>
  <c r="Q833"/>
  <c r="O1661"/>
  <c r="Q1661"/>
  <c r="O463"/>
  <c r="Q463"/>
  <c r="O768"/>
  <c r="Q768"/>
  <c r="O823"/>
  <c r="Q823"/>
  <c r="O1520"/>
  <c r="Q1520"/>
  <c r="O798"/>
  <c r="Q798"/>
  <c r="O604"/>
  <c r="Q604"/>
  <c r="O1518"/>
  <c r="Q1518"/>
  <c r="O590"/>
  <c r="Q590"/>
  <c r="O971"/>
  <c r="Q971"/>
  <c r="O638"/>
  <c r="Q638"/>
  <c r="O595"/>
  <c r="Q595"/>
  <c r="O564"/>
  <c r="Q564"/>
  <c r="O1424"/>
  <c r="Q1424"/>
  <c r="O1002"/>
  <c r="Q1002"/>
  <c r="O657"/>
  <c r="Q657"/>
  <c r="O461"/>
  <c r="Q461"/>
  <c r="O47"/>
  <c r="Q47"/>
  <c r="O376"/>
  <c r="Q376"/>
  <c r="O706"/>
  <c r="Q706"/>
  <c r="O366"/>
  <c r="Q366"/>
  <c r="O458"/>
  <c r="Q458"/>
  <c r="O431"/>
  <c r="Q431"/>
  <c r="O786"/>
  <c r="Q786"/>
  <c r="O529"/>
  <c r="Q529"/>
  <c r="O519"/>
  <c r="Q519"/>
  <c r="O274"/>
  <c r="Q274"/>
  <c r="O616"/>
  <c r="Q616"/>
  <c r="O464"/>
  <c r="Q464"/>
  <c r="O390"/>
  <c r="Q390"/>
  <c r="O334"/>
  <c r="Q334"/>
  <c r="O794"/>
  <c r="Q794"/>
  <c r="O1023"/>
  <c r="Q1023"/>
  <c r="O524"/>
  <c r="Q524"/>
  <c r="O490"/>
  <c r="Q490"/>
  <c r="O471"/>
  <c r="Q471"/>
  <c r="O807"/>
  <c r="Q807"/>
  <c r="O88"/>
  <c r="Q88"/>
  <c r="O1428"/>
  <c r="Q1428"/>
  <c r="O957"/>
  <c r="Q957"/>
  <c r="O826"/>
  <c r="Q826"/>
  <c r="O900"/>
  <c r="Q900"/>
  <c r="O1705"/>
  <c r="Q1705"/>
  <c r="O1834"/>
  <c r="Q1834"/>
  <c r="O1196"/>
  <c r="Q1196"/>
  <c r="O1156"/>
  <c r="Q1156"/>
  <c r="O1118"/>
  <c r="Q1118"/>
  <c r="O1009"/>
  <c r="Q1009"/>
  <c r="O523"/>
  <c r="Q523"/>
  <c r="O439"/>
  <c r="Q439"/>
  <c r="O1200"/>
  <c r="Q1200"/>
  <c r="O1203"/>
  <c r="Q1203"/>
  <c r="O1287"/>
  <c r="Q1287"/>
  <c r="O769"/>
  <c r="Q769"/>
  <c r="O688"/>
  <c r="Q688"/>
  <c r="O619"/>
  <c r="Q619"/>
  <c r="O512"/>
  <c r="Q512"/>
  <c r="O585"/>
  <c r="Q585"/>
  <c r="O635"/>
  <c r="Q635"/>
  <c r="O874"/>
  <c r="Q874"/>
  <c r="O1126"/>
  <c r="Q1126"/>
  <c r="O631"/>
  <c r="Q631"/>
  <c r="O160"/>
  <c r="Q160"/>
  <c r="O958"/>
  <c r="Q958"/>
  <c r="O1004"/>
  <c r="Q1004"/>
  <c r="O886"/>
  <c r="Q886"/>
  <c r="O799"/>
  <c r="Q799"/>
  <c r="O1038"/>
  <c r="Q1038"/>
  <c r="O771"/>
  <c r="Q771"/>
  <c r="O767"/>
  <c r="Q767"/>
  <c r="O663"/>
  <c r="Q663"/>
  <c r="O593"/>
  <c r="Q593"/>
  <c r="O438"/>
  <c r="Q438"/>
  <c r="O727"/>
  <c r="Q727"/>
  <c r="O345"/>
  <c r="Q345"/>
  <c r="O892"/>
  <c r="Q892"/>
  <c r="O522"/>
  <c r="Q522"/>
  <c r="O363"/>
  <c r="Q363"/>
  <c r="O469"/>
  <c r="Q469"/>
  <c r="O872"/>
  <c r="Q872"/>
  <c r="O372"/>
  <c r="Q372"/>
  <c r="O530"/>
  <c r="Q530"/>
  <c r="O248"/>
  <c r="Q248"/>
  <c r="O521"/>
  <c r="Q521"/>
  <c r="O744"/>
  <c r="Q744"/>
  <c r="O90"/>
  <c r="Q90"/>
  <c r="O314"/>
  <c r="Q314"/>
  <c r="O156"/>
  <c r="Q156"/>
  <c r="O271"/>
  <c r="Q271"/>
  <c r="O327"/>
  <c r="Q327"/>
  <c r="O587"/>
  <c r="Q587"/>
  <c r="O231"/>
  <c r="Q231"/>
  <c r="O70"/>
  <c r="Q70"/>
  <c r="O145"/>
  <c r="Q145"/>
  <c r="O544"/>
  <c r="Q544"/>
  <c r="O87"/>
  <c r="Q87"/>
  <c r="O318"/>
  <c r="Q318"/>
  <c r="O1159"/>
  <c r="Q1159"/>
  <c r="O1355"/>
  <c r="Q1355"/>
  <c r="O1430"/>
  <c r="Q1430"/>
  <c r="O1526"/>
  <c r="Q1526"/>
  <c r="O1925"/>
  <c r="Q1925"/>
  <c r="O1341"/>
  <c r="Q1341"/>
  <c r="O1218"/>
  <c r="Q1218"/>
  <c r="O1150"/>
  <c r="Q1150"/>
  <c r="O1879"/>
  <c r="Q1879"/>
  <c r="O1440"/>
  <c r="Q1440"/>
  <c r="O1037"/>
  <c r="Q1037"/>
  <c r="O1223"/>
  <c r="Q1223"/>
  <c r="O1300"/>
  <c r="Q1300"/>
  <c r="O1369"/>
  <c r="Q1369"/>
  <c r="O985"/>
  <c r="Q985"/>
  <c r="O1151"/>
  <c r="Q1151"/>
  <c r="O1059"/>
  <c r="Q1059"/>
  <c r="O1709"/>
  <c r="Q1709"/>
  <c r="O1305"/>
  <c r="Q1305"/>
  <c r="O1832"/>
  <c r="Q1832"/>
  <c r="O637"/>
  <c r="Q637"/>
  <c r="O1190"/>
  <c r="Q1190"/>
  <c r="O946"/>
  <c r="Q946"/>
  <c r="O815"/>
  <c r="Q815"/>
  <c r="O740"/>
  <c r="Q740"/>
  <c r="O1036"/>
  <c r="Q1036"/>
  <c r="O780"/>
  <c r="Q780"/>
  <c r="O747"/>
  <c r="Q747"/>
  <c r="O1189"/>
  <c r="Q1189"/>
  <c r="O713"/>
  <c r="Q713"/>
  <c r="O896"/>
  <c r="Q896"/>
  <c r="O982"/>
  <c r="Q982"/>
  <c r="O725"/>
  <c r="Q725"/>
  <c r="O960"/>
  <c r="Q960"/>
  <c r="O1031"/>
  <c r="Q1031"/>
  <c r="O1761"/>
  <c r="Q1761"/>
  <c r="O907"/>
  <c r="Q907"/>
  <c r="O582"/>
  <c r="Q582"/>
  <c r="O645"/>
  <c r="Q645"/>
  <c r="O407"/>
  <c r="Q407"/>
  <c r="O1531"/>
  <c r="Q1531"/>
  <c r="O1175"/>
  <c r="Q1175"/>
  <c r="O773"/>
  <c r="Q773"/>
  <c r="O625"/>
  <c r="Q625"/>
  <c r="O1137"/>
  <c r="Q1137"/>
  <c r="O1043"/>
  <c r="Q1043"/>
  <c r="O1376"/>
  <c r="Q1376"/>
  <c r="O1252"/>
  <c r="Q1252"/>
  <c r="O923"/>
  <c r="Q923"/>
  <c r="O1251"/>
  <c r="Q1251"/>
  <c r="O357"/>
  <c r="Q357"/>
  <c r="O143"/>
  <c r="Q143"/>
  <c r="O672"/>
  <c r="Q672"/>
  <c r="O579"/>
  <c r="Q579"/>
  <c r="O1306"/>
  <c r="Q1306"/>
  <c r="O219"/>
  <c r="Q219"/>
  <c r="O945"/>
  <c r="Q945"/>
  <c r="O1041"/>
  <c r="Q1041"/>
  <c r="O1048"/>
  <c r="Q1048"/>
  <c r="O1083"/>
  <c r="Q1083"/>
  <c r="O828"/>
  <c r="Q828"/>
  <c r="O693"/>
  <c r="Q693"/>
  <c r="O1283"/>
  <c r="Q1283"/>
  <c r="O809"/>
  <c r="Q809"/>
  <c r="O1033"/>
  <c r="Q1033"/>
  <c r="O648"/>
  <c r="Q648"/>
  <c r="O257"/>
  <c r="Q257"/>
  <c r="O426"/>
  <c r="Q426"/>
  <c r="O865"/>
  <c r="Q865"/>
  <c r="O441"/>
  <c r="Q441"/>
  <c r="O474"/>
  <c r="Q474"/>
  <c r="O811"/>
  <c r="Q811"/>
  <c r="O876"/>
  <c r="Q876"/>
  <c r="O286"/>
  <c r="Q286"/>
  <c r="O31"/>
  <c r="Q31"/>
  <c r="O808"/>
  <c r="Q808"/>
  <c r="O640"/>
  <c r="Q640"/>
  <c r="O1775"/>
  <c r="Q1775"/>
  <c r="O1745"/>
  <c r="Q1745"/>
  <c r="O1750"/>
  <c r="Q1750"/>
  <c r="O1881"/>
  <c r="Q1881"/>
  <c r="O1548"/>
  <c r="Q1548"/>
  <c r="O1454"/>
  <c r="Q1454"/>
  <c r="O1380"/>
  <c r="Q1380"/>
  <c r="O1599"/>
  <c r="Q1599"/>
  <c r="O1290"/>
  <c r="Q1290"/>
  <c r="O1875"/>
  <c r="Q1875"/>
  <c r="O1379"/>
  <c r="Q1379"/>
  <c r="O1608"/>
  <c r="Q1608"/>
  <c r="O1606"/>
  <c r="Q1606"/>
  <c r="O1489"/>
  <c r="Q1489"/>
  <c r="O1542"/>
  <c r="Q1542"/>
  <c r="O1708"/>
  <c r="Q1708"/>
  <c r="O1450"/>
  <c r="Q1450"/>
  <c r="O742"/>
  <c r="Q742"/>
  <c r="O1652"/>
  <c r="Q1652"/>
  <c r="O1463"/>
  <c r="Q1463"/>
  <c r="O1195"/>
  <c r="Q1195"/>
  <c r="O1817"/>
  <c r="Q1817"/>
  <c r="O905"/>
  <c r="Q905"/>
  <c r="O1158"/>
  <c r="Q1158"/>
  <c r="O729"/>
  <c r="Q729"/>
  <c r="O1533"/>
  <c r="Q1533"/>
  <c r="O1603"/>
  <c r="Q1603"/>
  <c r="O1051"/>
  <c r="Q1051"/>
  <c r="O1388"/>
  <c r="Q1388"/>
  <c r="O1444"/>
  <c r="Q1444"/>
  <c r="O1588"/>
  <c r="Q1588"/>
  <c r="O1655"/>
  <c r="Q1655"/>
  <c r="O1818"/>
  <c r="Q1818"/>
  <c r="O1707"/>
  <c r="Q1707"/>
  <c r="O1233"/>
  <c r="Q1233"/>
  <c r="O1160"/>
  <c r="Q1160"/>
  <c r="O1315"/>
  <c r="Q1315"/>
  <c r="O1232"/>
  <c r="Q1232"/>
  <c r="O1303"/>
  <c r="Q1303"/>
  <c r="O1673"/>
  <c r="Q1673"/>
  <c r="O734"/>
  <c r="Q734"/>
  <c r="O1458"/>
  <c r="Q1458"/>
  <c r="O1256"/>
  <c r="Q1256"/>
  <c r="O1509"/>
  <c r="Q1509"/>
  <c r="O1408"/>
  <c r="Q1408"/>
  <c r="O1282"/>
  <c r="Q1282"/>
  <c r="O1289"/>
  <c r="Q1289"/>
  <c r="O1510"/>
  <c r="Q1510"/>
  <c r="O990"/>
  <c r="Q990"/>
  <c r="O583"/>
  <c r="Q583"/>
  <c r="O1077"/>
  <c r="Q1077"/>
  <c r="O601"/>
  <c r="Q601"/>
  <c r="O1294"/>
  <c r="Q1294"/>
  <c r="O1071"/>
  <c r="Q1071"/>
  <c r="O855"/>
  <c r="Q855"/>
  <c r="O1178"/>
  <c r="Q1178"/>
  <c r="O329"/>
  <c r="Q329"/>
  <c r="O1383"/>
  <c r="Q1383"/>
  <c r="O1148"/>
  <c r="Q1148"/>
  <c r="O1239"/>
  <c r="Q1239"/>
  <c r="O1078"/>
  <c r="Q1078"/>
  <c r="O1062"/>
  <c r="Q1062"/>
  <c r="O1234"/>
  <c r="Q1234"/>
  <c r="O1530"/>
  <c r="Q1530"/>
  <c r="O1592"/>
  <c r="Q1592"/>
  <c r="O1384"/>
  <c r="Q1384"/>
  <c r="O1073"/>
  <c r="Q1073"/>
  <c r="O968"/>
  <c r="Q968"/>
  <c r="O1389"/>
  <c r="Q1389"/>
  <c r="O1222"/>
  <c r="Q1222"/>
  <c r="O878"/>
  <c r="Q878"/>
  <c r="O1593"/>
  <c r="Q1593"/>
  <c r="O1072"/>
  <c r="Q1072"/>
  <c r="O994"/>
  <c r="Q994"/>
  <c r="O472"/>
  <c r="Q472"/>
  <c r="O553"/>
  <c r="Q553"/>
  <c r="O981"/>
  <c r="Q981"/>
  <c r="O651"/>
  <c r="Q651"/>
  <c r="O1162"/>
  <c r="Q1162"/>
  <c r="O1142"/>
  <c r="Q1142"/>
  <c r="O1811"/>
  <c r="Q1811"/>
  <c r="O1926"/>
  <c r="Q1926"/>
  <c r="O1748"/>
  <c r="Q1748"/>
  <c r="O1804"/>
  <c r="Q1804"/>
  <c r="O1696"/>
  <c r="Q1696"/>
  <c r="O1854"/>
  <c r="Q1854"/>
  <c r="O1567"/>
  <c r="Q1567"/>
  <c r="O1837"/>
  <c r="Q1837"/>
  <c r="O1729"/>
  <c r="Q1729"/>
  <c r="O1724"/>
  <c r="Q1724"/>
  <c r="O1754"/>
  <c r="Q1754"/>
  <c r="O1897"/>
  <c r="Q1897"/>
  <c r="O1812"/>
  <c r="Q1812"/>
  <c r="O1741"/>
  <c r="Q1741"/>
  <c r="O1714"/>
  <c r="Q1714"/>
  <c r="O1853"/>
  <c r="Q1853"/>
  <c r="O1809"/>
  <c r="Q1809"/>
  <c r="O1801"/>
  <c r="Q1801"/>
  <c r="O1759"/>
  <c r="Q1759"/>
  <c r="O1936"/>
  <c r="Q1936"/>
  <c r="O1861"/>
  <c r="Q1861"/>
  <c r="O1551"/>
  <c r="Q1551"/>
  <c r="O1624"/>
  <c r="Q1624"/>
  <c r="O1944"/>
  <c r="Q1944"/>
  <c r="O1842"/>
  <c r="Q1842"/>
  <c r="O1685"/>
  <c r="Q1685"/>
  <c r="O1397"/>
  <c r="Q1397"/>
  <c r="O1381"/>
  <c r="Q1381"/>
  <c r="O1474"/>
  <c r="Q1474"/>
  <c r="O1905"/>
  <c r="Q1905"/>
  <c r="O1856"/>
  <c r="Q1856"/>
  <c r="O1792"/>
  <c r="Q1792"/>
  <c r="O1845"/>
  <c r="Q1845"/>
  <c r="O1780"/>
  <c r="Q1780"/>
  <c r="O1549"/>
  <c r="Q1549"/>
  <c r="O1739"/>
  <c r="Q1739"/>
  <c r="O1744"/>
  <c r="Q1744"/>
  <c r="O997"/>
  <c r="Q997"/>
  <c r="O1442"/>
  <c r="Q1442"/>
  <c r="O1684"/>
  <c r="Q1684"/>
  <c r="O1570"/>
  <c r="Q1570"/>
  <c r="O1616"/>
  <c r="Q1616"/>
  <c r="O1650"/>
  <c r="Q1650"/>
  <c r="O1614"/>
  <c r="Q1614"/>
  <c r="O1737"/>
  <c r="Q1737"/>
  <c r="O1318"/>
  <c r="Q1318"/>
  <c r="O1783"/>
  <c r="Q1783"/>
  <c r="O1453"/>
  <c r="Q1453"/>
  <c r="O1056"/>
  <c r="Q1056"/>
  <c r="O1846"/>
  <c r="Q1846"/>
  <c r="O1805"/>
  <c r="Q1805"/>
  <c r="O1568"/>
  <c r="Q1568"/>
  <c r="O1386"/>
  <c r="Q1386"/>
  <c r="O1468"/>
  <c r="Q1468"/>
  <c r="O1751"/>
  <c r="Q1751"/>
  <c r="O1480"/>
  <c r="Q1480"/>
  <c r="O1680"/>
  <c r="Q1680"/>
  <c r="O914"/>
  <c r="Q914"/>
  <c r="O1079"/>
  <c r="Q1079"/>
  <c r="O1374"/>
  <c r="Q1374"/>
  <c r="O1735"/>
  <c r="Q1735"/>
  <c r="O1240"/>
  <c r="Q1240"/>
  <c r="O1387"/>
  <c r="Q1387"/>
  <c r="O1330"/>
  <c r="Q1330"/>
  <c r="O1322"/>
  <c r="Q1322"/>
  <c r="O1477"/>
  <c r="Q1477"/>
  <c r="O1399"/>
  <c r="Q1399"/>
  <c r="O1620"/>
  <c r="Q1620"/>
  <c r="O1475"/>
  <c r="Q1475"/>
  <c r="O743"/>
  <c r="Q743"/>
  <c r="O1242"/>
  <c r="Q1242"/>
  <c r="O1076"/>
  <c r="Q1076"/>
  <c r="O1457"/>
  <c r="Q1457"/>
  <c r="O891"/>
  <c r="Q891"/>
  <c r="O1403"/>
  <c r="Q1403"/>
  <c r="O1394"/>
  <c r="Q1394"/>
  <c r="O1400"/>
  <c r="Q1400"/>
  <c r="O1598"/>
  <c r="Q1598"/>
  <c r="O1342"/>
  <c r="Q1342"/>
  <c r="O1249"/>
  <c r="Q1249"/>
  <c r="O1063"/>
  <c r="Q1063"/>
  <c r="O763"/>
  <c r="Q763"/>
  <c r="O1434"/>
  <c r="Q1434"/>
  <c r="O969"/>
  <c r="Q969"/>
  <c r="O1183"/>
  <c r="Q1183"/>
  <c r="O1770"/>
  <c r="Q1770"/>
  <c r="O1508"/>
  <c r="Q1508"/>
  <c r="O804"/>
  <c r="Q804"/>
  <c r="O599"/>
  <c r="Q599"/>
  <c r="O1128"/>
  <c r="Q1128"/>
  <c r="O1505"/>
  <c r="Q1505"/>
  <c r="O1045"/>
  <c r="Q1045"/>
  <c r="O816"/>
  <c r="Q816"/>
  <c r="O1174"/>
  <c r="Q1174"/>
  <c r="O689"/>
  <c r="Q689"/>
  <c r="O1704"/>
  <c r="Q1704"/>
  <c r="O974"/>
  <c r="Q974"/>
  <c r="O1123"/>
  <c r="Q1123"/>
  <c r="O1010"/>
  <c r="Q1010"/>
  <c r="O686"/>
  <c r="Q686"/>
  <c r="O731"/>
  <c r="Q731"/>
  <c r="O470"/>
  <c r="Q470"/>
  <c r="O704"/>
  <c r="Q704"/>
  <c r="O1044"/>
  <c r="Q1044"/>
  <c r="O365"/>
  <c r="Q365"/>
  <c r="O528"/>
  <c r="Q528"/>
  <c r="O753"/>
  <c r="Q753"/>
  <c r="O497"/>
  <c r="Q497"/>
  <c r="O796"/>
  <c r="Q796"/>
  <c r="O609"/>
  <c r="Q609"/>
  <c r="O597"/>
  <c r="Q597"/>
  <c r="O972"/>
  <c r="Q972"/>
  <c r="O1425"/>
  <c r="Q1425"/>
  <c r="O984"/>
  <c r="Q984"/>
  <c r="O785"/>
  <c r="Q785"/>
  <c r="O750"/>
  <c r="Q750"/>
  <c r="O383"/>
  <c r="Q383"/>
  <c r="O71"/>
  <c r="Q71"/>
  <c r="O617"/>
  <c r="Q617"/>
  <c r="O320"/>
  <c r="Q320"/>
  <c r="O1107"/>
  <c r="Q1107"/>
  <c r="O1106"/>
  <c r="Q1106"/>
  <c r="O1350"/>
  <c r="Q1350"/>
  <c r="O1349"/>
  <c r="Q1349"/>
  <c r="O1302"/>
  <c r="Q1302"/>
  <c r="O928"/>
  <c r="Q928"/>
  <c r="O1298"/>
  <c r="Q1298"/>
  <c r="O778"/>
  <c r="Q778"/>
  <c r="O691"/>
  <c r="Q691"/>
  <c r="O1018"/>
  <c r="Q1018"/>
  <c r="O1146"/>
  <c r="Q1146"/>
  <c r="O873"/>
  <c r="Q873"/>
  <c r="O1584"/>
  <c r="Q1584"/>
  <c r="O1091"/>
  <c r="Q1091"/>
  <c r="O1124"/>
  <c r="Q1124"/>
  <c r="O834"/>
  <c r="Q834"/>
  <c r="O925"/>
  <c r="Q925"/>
  <c r="O987"/>
  <c r="Q987"/>
  <c r="O829"/>
  <c r="Q829"/>
  <c r="O517"/>
  <c r="Q517"/>
  <c r="O1198"/>
  <c r="Q1198"/>
  <c r="O454"/>
  <c r="Q454"/>
  <c r="O1507"/>
  <c r="Q1507"/>
  <c r="O1529"/>
  <c r="Q1529"/>
  <c r="O947"/>
  <c r="Q947"/>
  <c r="O563"/>
  <c r="Q563"/>
  <c r="O1067"/>
  <c r="Q1067"/>
  <c r="O926"/>
  <c r="Q926"/>
  <c r="O692"/>
  <c r="Q692"/>
  <c r="O863"/>
  <c r="Q863"/>
  <c r="O901"/>
  <c r="Q901"/>
  <c r="O699"/>
  <c r="Q699"/>
  <c r="O1718"/>
  <c r="Q1718"/>
  <c r="O1025"/>
  <c r="Q1025"/>
  <c r="O1431"/>
  <c r="Q1431"/>
  <c r="O1909"/>
  <c r="Q1909"/>
  <c r="O1215"/>
  <c r="Q1215"/>
  <c r="O1572"/>
  <c r="Q1572"/>
  <c r="O1145"/>
  <c r="Q1145"/>
  <c r="O1654"/>
  <c r="Q1654"/>
  <c r="O797"/>
  <c r="Q797"/>
  <c r="O1001"/>
  <c r="Q1001"/>
  <c r="O1250"/>
  <c r="Q1250"/>
  <c r="O866"/>
  <c r="Q866"/>
  <c r="O1525"/>
  <c r="Q1525"/>
  <c r="O558"/>
  <c r="Q558"/>
  <c r="O927"/>
  <c r="Q927"/>
  <c r="O1115"/>
  <c r="Q1115"/>
  <c r="O1301"/>
  <c r="Q1301"/>
  <c r="O959"/>
  <c r="Q959"/>
  <c r="O1163"/>
  <c r="Q1163"/>
  <c r="O1147"/>
  <c r="Q1147"/>
  <c r="O806"/>
  <c r="Q806"/>
  <c r="O975"/>
  <c r="Q975"/>
  <c r="O1149"/>
  <c r="Q1149"/>
  <c r="O864"/>
  <c r="Q864"/>
  <c r="O1134"/>
  <c r="Q1134"/>
  <c r="O1197"/>
  <c r="Q1197"/>
  <c r="O402"/>
  <c r="Q402"/>
  <c r="O600"/>
  <c r="Q600"/>
  <c r="O1275"/>
  <c r="Q1275"/>
  <c r="O1219"/>
  <c r="Q1219"/>
  <c r="O1066"/>
  <c r="Q1066"/>
  <c r="O1370"/>
  <c r="Q1370"/>
  <c r="O434"/>
  <c r="Q434"/>
  <c r="O559"/>
  <c r="Q559"/>
  <c r="O980"/>
  <c r="Q980"/>
  <c r="O661"/>
  <c r="Q661"/>
  <c r="O440"/>
  <c r="Q440"/>
  <c r="O1580"/>
  <c r="Q1580"/>
  <c r="O400"/>
  <c r="Q400"/>
  <c r="O952"/>
  <c r="Q952"/>
  <c r="O484"/>
  <c r="Q484"/>
  <c r="O717"/>
  <c r="Q717"/>
  <c r="O943"/>
  <c r="Q943"/>
  <c r="O331"/>
  <c r="Q331"/>
  <c r="O282"/>
  <c r="Q282"/>
  <c r="O283"/>
  <c r="Q283"/>
  <c r="O1007"/>
  <c r="Q1007"/>
  <c r="O483"/>
  <c r="Q483"/>
  <c r="O172"/>
  <c r="Q172"/>
  <c r="O1626"/>
  <c r="Q1626"/>
  <c r="O1873"/>
  <c r="Q1873"/>
  <c r="O1716"/>
  <c r="Q1716"/>
  <c r="O1872"/>
  <c r="Q1872"/>
  <c r="O1679"/>
  <c r="Q1679"/>
  <c r="O1949"/>
  <c r="Q1949"/>
  <c r="O1653"/>
  <c r="Q1653"/>
  <c r="O1779"/>
  <c r="Q1779"/>
  <c r="O1604"/>
  <c r="Q1604"/>
  <c r="O1574"/>
  <c r="Q1574"/>
  <c r="O1378"/>
  <c r="Q1378"/>
  <c r="O1731"/>
  <c r="Q1731"/>
  <c r="O1882"/>
  <c r="Q1882"/>
  <c r="O1385"/>
  <c r="Q1385"/>
  <c r="O1884"/>
  <c r="Q1884"/>
  <c r="O1841"/>
  <c r="Q1841"/>
  <c r="O1701"/>
  <c r="Q1701"/>
  <c r="O1368"/>
  <c r="Q1368"/>
  <c r="O1635"/>
  <c r="Q1635"/>
  <c r="O1778"/>
  <c r="Q1778"/>
  <c r="O1950"/>
  <c r="Q1950"/>
  <c r="O1849"/>
  <c r="Q1849"/>
  <c r="O1455"/>
  <c r="Q1455"/>
  <c r="O1723"/>
  <c r="Q1723"/>
  <c r="O1706"/>
  <c r="Q1706"/>
  <c r="O1816"/>
  <c r="Q1816"/>
  <c r="O1883"/>
  <c r="Q1883"/>
  <c r="O1878"/>
  <c r="Q1878"/>
  <c r="O1220"/>
  <c r="Q1220"/>
  <c r="O1776"/>
  <c r="Q1776"/>
  <c r="O1979"/>
  <c r="Q1979"/>
  <c r="O1651"/>
  <c r="Q1651"/>
  <c r="O1537"/>
  <c r="Q1537"/>
  <c r="O1929"/>
  <c r="Q1929"/>
  <c r="O1721"/>
  <c r="Q1721"/>
  <c r="O1521"/>
  <c r="Q1521"/>
  <c r="O1927"/>
  <c r="Q1927"/>
  <c r="O1672"/>
  <c r="Q1672"/>
  <c r="O1669"/>
  <c r="Q1669"/>
  <c r="O1698"/>
  <c r="Q1698"/>
  <c r="O1838"/>
  <c r="Q1838"/>
  <c r="O989"/>
  <c r="Q989"/>
  <c r="O1785"/>
  <c r="Q1785"/>
  <c r="O1600"/>
  <c r="Q1600"/>
  <c r="O1206"/>
  <c r="Q1206"/>
  <c r="O1774"/>
  <c r="Q1774"/>
  <c r="O1451"/>
  <c r="Q1451"/>
  <c r="O1140"/>
  <c r="Q1140"/>
  <c r="O1309"/>
  <c r="Q1309"/>
  <c r="O859"/>
  <c r="Q859"/>
  <c r="O1722"/>
  <c r="Q1722"/>
  <c r="O1217"/>
  <c r="Q1217"/>
  <c r="O1726"/>
  <c r="Q1726"/>
  <c r="O1535"/>
  <c r="Q1535"/>
  <c r="O735"/>
  <c r="Q735"/>
  <c r="O1833"/>
  <c r="Q1833"/>
  <c r="O1720"/>
  <c r="Q1720"/>
  <c r="O1464"/>
  <c r="Q1464"/>
  <c r="O1601"/>
  <c r="Q1601"/>
  <c r="O1773"/>
  <c r="Q1773"/>
  <c r="O1545"/>
  <c r="Q1545"/>
  <c r="O1732"/>
  <c r="Q1732"/>
  <c r="O904"/>
  <c r="Q904"/>
  <c r="O1372"/>
  <c r="Q1372"/>
  <c r="O1460"/>
  <c r="Q1460"/>
  <c r="O1728"/>
  <c r="Q1728"/>
  <c r="O1449"/>
  <c r="Q1449"/>
  <c r="O1471"/>
  <c r="Q1471"/>
  <c r="O948"/>
  <c r="Q948"/>
  <c r="O1377"/>
  <c r="Q1377"/>
  <c r="O993"/>
  <c r="Q993"/>
  <c r="O1375"/>
  <c r="Q1375"/>
  <c r="O817"/>
  <c r="Q817"/>
  <c r="O1462"/>
  <c r="Q1462"/>
  <c r="O1465"/>
  <c r="Q1465"/>
  <c r="O1135"/>
  <c r="Q1135"/>
  <c r="O1221"/>
  <c r="Q1221"/>
  <c r="O1699"/>
  <c r="Q1699"/>
  <c r="O1534"/>
  <c r="Q1534"/>
  <c r="O1607"/>
  <c r="Q1607"/>
  <c r="O1154"/>
  <c r="Q1154"/>
  <c r="O909"/>
  <c r="Q909"/>
  <c r="O898"/>
  <c r="Q898"/>
  <c r="O1939"/>
  <c r="Q1939"/>
  <c r="O1866"/>
  <c r="Q1866"/>
  <c r="O1757"/>
  <c r="Q1757"/>
  <c r="O1975"/>
  <c r="Q1975"/>
  <c r="O1907"/>
  <c r="Q1907"/>
  <c r="O1736"/>
  <c r="Q1736"/>
  <c r="O1957"/>
  <c r="Q1957"/>
  <c r="O1868"/>
  <c r="Q1868"/>
  <c r="O1880"/>
  <c r="Q1880"/>
  <c r="O1943"/>
  <c r="Q1943"/>
  <c r="O1690"/>
  <c r="Q1690"/>
  <c r="O1864"/>
  <c r="Q1864"/>
  <c r="O1852"/>
  <c r="Q1852"/>
  <c r="O1891"/>
  <c r="Q1891"/>
  <c r="O1885"/>
  <c r="Q1885"/>
  <c r="O1894"/>
  <c r="Q1894"/>
  <c r="O1738"/>
  <c r="Q1738"/>
  <c r="O1691"/>
  <c r="Q1691"/>
  <c r="O1904"/>
  <c r="Q1904"/>
  <c r="O1859"/>
  <c r="Q1859"/>
  <c r="O1952"/>
  <c r="Q1952"/>
  <c r="O1869"/>
  <c r="Q1869"/>
  <c r="O1795"/>
  <c r="Q1795"/>
  <c r="O1948"/>
  <c r="Q1948"/>
  <c r="O1947"/>
  <c r="Q1947"/>
  <c r="O1940"/>
  <c r="Q1940"/>
  <c r="O1790"/>
  <c r="Q1790"/>
  <c r="O1902"/>
  <c r="Q1902"/>
  <c r="O1958"/>
  <c r="Q1958"/>
  <c r="O1760"/>
  <c r="Q1760"/>
  <c r="O1954"/>
  <c r="Q1954"/>
  <c r="O1962"/>
  <c r="Q1962"/>
  <c r="O1536"/>
  <c r="Q1536"/>
  <c r="O1961"/>
  <c r="Q1961"/>
  <c r="O1946"/>
  <c r="Q1946"/>
  <c r="O1942"/>
  <c r="Q1942"/>
  <c r="O1806"/>
  <c r="Q1806"/>
  <c r="O1938"/>
  <c r="Q1938"/>
  <c r="O1903"/>
  <c r="Q1903"/>
  <c r="O1945"/>
  <c r="Q1945"/>
  <c r="O1858"/>
  <c r="Q1858"/>
  <c r="O1968"/>
  <c r="Q1968"/>
  <c r="O1695"/>
  <c r="Q1695"/>
  <c r="O1959"/>
  <c r="Q1959"/>
  <c r="O1786"/>
  <c r="Q1786"/>
  <c r="O1743"/>
  <c r="Q1743"/>
  <c r="O1676"/>
  <c r="Q1676"/>
  <c r="O1628"/>
  <c r="Q1628"/>
  <c r="O1781"/>
  <c r="Q1781"/>
  <c r="O1923"/>
  <c r="Q1923"/>
  <c r="O1850"/>
  <c r="Q1850"/>
  <c r="O1922"/>
  <c r="Q1922"/>
  <c r="O1908"/>
  <c r="Q1908"/>
  <c r="O1955"/>
  <c r="Q1955"/>
  <c r="O1965"/>
  <c r="Q1965"/>
  <c r="O1964"/>
  <c r="Q1964"/>
  <c r="O1674"/>
  <c r="Q1674"/>
  <c r="O1932"/>
  <c r="Q1932"/>
  <c r="O1844"/>
  <c r="Q1844"/>
  <c r="O1898"/>
  <c r="Q1898"/>
  <c r="O1798"/>
  <c r="Q1798"/>
  <c r="O1887"/>
  <c r="Q1887"/>
  <c r="O1611"/>
  <c r="Q1611"/>
  <c r="O1930"/>
  <c r="Q1930"/>
  <c r="O1895"/>
  <c r="Q1895"/>
  <c r="O1727"/>
  <c r="Q1727"/>
  <c r="O1863"/>
  <c r="Q1863"/>
  <c r="O1848"/>
  <c r="Q1848"/>
  <c r="O1730"/>
  <c r="Q1730"/>
  <c r="O1937"/>
  <c r="Q1937"/>
  <c r="O1893"/>
  <c r="Q1893"/>
  <c r="O1896"/>
  <c r="Q1896"/>
  <c r="O1802"/>
  <c r="Q1802"/>
  <c r="O1814"/>
  <c r="Q1814"/>
  <c r="O1569"/>
  <c r="Q1569"/>
  <c r="O1538"/>
  <c r="Q1538"/>
  <c r="O1967"/>
  <c r="Q1967"/>
  <c r="O1228"/>
  <c r="Q1228"/>
  <c r="O1931"/>
  <c r="Q1931"/>
  <c r="O1928"/>
  <c r="Q1928"/>
  <c r="O1557"/>
  <c r="Q1557"/>
  <c r="O1847"/>
  <c r="Q1847"/>
  <c r="O1851"/>
  <c r="Q1851"/>
  <c r="O1877"/>
  <c r="Q1877"/>
  <c r="O1753"/>
  <c r="Q1753"/>
  <c r="O1843"/>
  <c r="Q1843"/>
  <c r="O1901"/>
  <c r="Q1901"/>
  <c r="O1956"/>
  <c r="Q1956"/>
  <c r="O1207"/>
  <c r="Q1207"/>
  <c r="O1725"/>
  <c r="Q1725"/>
  <c r="O1934"/>
  <c r="Q1934"/>
  <c r="O1677"/>
  <c r="Q1677"/>
  <c r="O1664"/>
  <c r="Q1664"/>
  <c r="O1619"/>
  <c r="Q1619"/>
  <c r="O1941"/>
  <c r="Q1941"/>
  <c r="O1236"/>
  <c r="Q1236"/>
  <c r="O1933"/>
  <c r="Q1933"/>
  <c r="O1683"/>
  <c r="Q1683"/>
  <c r="O1886"/>
  <c r="Q1886"/>
  <c r="O1892"/>
  <c r="Q1892"/>
  <c r="O1799"/>
  <c r="Q1799"/>
  <c r="O1625"/>
  <c r="Q1625"/>
  <c r="O1758"/>
  <c r="Q1758"/>
  <c r="O1694"/>
  <c r="Q1694"/>
  <c r="O1556"/>
  <c r="Q1556"/>
  <c r="O1800"/>
  <c r="Q1800"/>
  <c r="O1810"/>
  <c r="Q1810"/>
  <c r="O1559"/>
  <c r="Q1559"/>
  <c r="O1789"/>
  <c r="Q1789"/>
  <c r="O1693"/>
  <c r="Q1693"/>
  <c r="O1777"/>
  <c r="Q1777"/>
  <c r="O1749"/>
  <c r="Q1749"/>
  <c r="O1788"/>
  <c r="Q1788"/>
  <c r="O1733"/>
  <c r="Q1733"/>
  <c r="O1755"/>
  <c r="Q1755"/>
  <c r="O1605"/>
  <c r="Q1605"/>
  <c r="O1478"/>
  <c r="Q1478"/>
  <c r="O1459"/>
  <c r="Q1459"/>
  <c r="O1671"/>
  <c r="Q1671"/>
  <c r="O1612"/>
  <c r="Q1612"/>
  <c r="O1481"/>
  <c r="Q1481"/>
  <c r="O1483"/>
  <c r="Q1483"/>
  <c r="O1392"/>
  <c r="Q1392"/>
  <c r="O1794"/>
  <c r="Q1794"/>
  <c r="O1317"/>
  <c r="Q1317"/>
  <c r="O1860"/>
  <c r="Q1860"/>
  <c r="O1688"/>
  <c r="Q1688"/>
  <c r="O1756"/>
  <c r="Q1756"/>
  <c r="O1539"/>
  <c r="Q1539"/>
  <c r="O1787"/>
  <c r="Q1787"/>
  <c r="O1924"/>
  <c r="Q1924"/>
  <c r="O1953"/>
  <c r="Q1953"/>
  <c r="O1899"/>
  <c r="Q1899"/>
  <c r="O1670"/>
  <c r="Q1670"/>
  <c r="O1675"/>
  <c r="Q1675"/>
  <c r="O1808"/>
  <c r="Q1808"/>
  <c r="O1793"/>
  <c r="Q1793"/>
  <c r="O1791"/>
  <c r="Q1791"/>
  <c r="O1782"/>
  <c r="Q1782"/>
  <c r="O1668"/>
  <c r="Q1668"/>
  <c r="O1681"/>
  <c r="Q1681"/>
  <c r="O1888"/>
  <c r="Q1888"/>
  <c r="O1747"/>
  <c r="Q1747"/>
  <c r="O1890"/>
  <c r="Q1890"/>
  <c r="O1562"/>
  <c r="Q1562"/>
  <c r="O1558"/>
  <c r="Q1558"/>
  <c r="O1803"/>
  <c r="Q1803"/>
  <c r="O857"/>
  <c r="Q857"/>
  <c r="O1161"/>
  <c r="Q1161"/>
  <c r="O1617"/>
  <c r="Q1617"/>
  <c r="O1618"/>
  <c r="Q1618"/>
  <c r="O1331"/>
  <c r="Q1331"/>
  <c r="O1226"/>
  <c r="Q1226"/>
  <c r="O1479"/>
  <c r="Q1479"/>
  <c r="O1560"/>
  <c r="Q1560"/>
  <c r="O1325"/>
  <c r="Q1325"/>
  <c r="O1467"/>
  <c r="Q1467"/>
  <c r="O680"/>
  <c r="Q680"/>
  <c r="O1966"/>
  <c r="Q1966"/>
  <c r="O1658"/>
  <c r="Q1658"/>
  <c r="O1585"/>
  <c r="Q1585"/>
  <c r="O1889"/>
  <c r="Q1889"/>
  <c r="O1969"/>
  <c r="Q1969"/>
  <c r="O1951"/>
  <c r="Q1951"/>
  <c r="O1900"/>
  <c r="Q1900"/>
  <c r="O1867"/>
  <c r="Q1867"/>
  <c r="O1906"/>
  <c r="Q1906"/>
  <c r="U24" i="10" a="1"/>
  <c r="U28"/>
  <c r="U17" a="1"/>
  <c r="U21"/>
  <c r="R12"/>
  <c r="T11"/>
  <c r="T12"/>
  <c r="T13"/>
  <c r="T14"/>
  <c r="U10" a="1"/>
  <c r="U14"/>
  <c r="T6"/>
  <c r="T5"/>
  <c r="T4"/>
  <c r="T7"/>
  <c r="U3" a="1"/>
  <c r="U6"/>
  <c r="K16"/>
  <c r="N24" a="1"/>
  <c r="N28"/>
  <c r="N17" a="1"/>
  <c r="N21"/>
  <c r="R16"/>
  <c r="F3"/>
  <c r="F10"/>
  <c r="D12"/>
  <c r="F11"/>
  <c r="F12"/>
  <c r="F13"/>
  <c r="F14"/>
  <c r="F6"/>
  <c r="F7"/>
  <c r="F5"/>
  <c r="F4"/>
  <c r="M3"/>
  <c r="M6"/>
  <c r="M5"/>
  <c r="M4"/>
  <c r="K12"/>
  <c r="D16"/>
  <c r="U27"/>
  <c r="U25"/>
  <c r="U26"/>
  <c r="U24"/>
  <c r="U20"/>
  <c r="U18"/>
  <c r="U19"/>
  <c r="U17"/>
  <c r="U13"/>
  <c r="U11"/>
  <c r="U12"/>
  <c r="U10"/>
  <c r="U5"/>
  <c r="U4"/>
  <c r="U7"/>
  <c r="U3"/>
  <c r="M7"/>
  <c r="N3" a="1"/>
  <c r="N27"/>
  <c r="N25"/>
  <c r="N26"/>
  <c r="N24"/>
  <c r="N18"/>
  <c r="N19"/>
  <c r="N20"/>
  <c r="N17"/>
  <c r="M11"/>
  <c r="G24" a="1"/>
  <c r="G26"/>
  <c r="G17" a="1"/>
  <c r="G19"/>
  <c r="N3"/>
  <c r="N4"/>
  <c r="N7"/>
  <c r="N6"/>
  <c r="N5"/>
  <c r="N29"/>
  <c r="M12"/>
  <c r="M13"/>
  <c r="M14"/>
  <c r="G10" a="1"/>
  <c r="G12"/>
  <c r="G3" a="1"/>
  <c r="G3"/>
  <c r="G27"/>
  <c r="G24"/>
  <c r="G28"/>
  <c r="G25"/>
  <c r="G20"/>
  <c r="G17"/>
  <c r="G21"/>
  <c r="G18"/>
  <c r="N10" a="1"/>
  <c r="G4"/>
  <c r="G5"/>
  <c r="G7"/>
  <c r="G10"/>
  <c r="G13"/>
  <c r="G11"/>
  <c r="G6"/>
  <c r="G14"/>
  <c r="N14"/>
  <c r="N11"/>
  <c r="N12"/>
  <c r="N10"/>
  <c r="N13"/>
  <c r="G17" i="12" a="1"/>
  <c r="G20"/>
  <c r="G19"/>
  <c r="G18"/>
  <c r="G21"/>
  <c r="G17"/>
  <c r="G24" a="1"/>
  <c r="G28"/>
  <c r="D16"/>
  <c r="D12"/>
  <c r="F7"/>
  <c r="F10"/>
  <c r="F5"/>
  <c r="F4"/>
  <c r="G3" a="1"/>
  <c r="F11"/>
  <c r="F12"/>
  <c r="F13"/>
  <c r="F14"/>
  <c r="G25"/>
  <c r="G26"/>
  <c r="G27"/>
  <c r="G24"/>
  <c r="G10" a="1"/>
  <c r="G6"/>
  <c r="G3"/>
  <c r="G5"/>
  <c r="G4"/>
  <c r="G7"/>
  <c r="G13"/>
  <c r="G14"/>
  <c r="G10"/>
  <c r="G12"/>
  <c r="G11"/>
  <c r="F10" i="20"/>
  <c r="F17"/>
  <c r="G17" a="1"/>
  <c r="G21"/>
  <c r="G24" a="1"/>
  <c r="G26"/>
  <c r="D12"/>
  <c r="F11"/>
  <c r="F12"/>
  <c r="F13"/>
  <c r="F14"/>
  <c r="G10" a="1"/>
  <c r="G14"/>
  <c r="F6"/>
  <c r="F5"/>
  <c r="F4"/>
  <c r="F7"/>
  <c r="G3" a="1"/>
  <c r="G6"/>
  <c r="D16"/>
  <c r="G27"/>
  <c r="G24"/>
  <c r="G28"/>
  <c r="G25"/>
  <c r="G18"/>
  <c r="G19"/>
  <c r="G20"/>
  <c r="G17"/>
  <c r="G11"/>
  <c r="G12"/>
  <c r="G13"/>
  <c r="G10"/>
  <c r="G5"/>
  <c r="G4"/>
  <c r="G7"/>
  <c r="G3"/>
  <c r="I1965" i="19"/>
  <c r="I1867"/>
  <c r="I1866"/>
  <c r="I1832"/>
  <c r="I1831"/>
  <c r="I1830"/>
  <c r="I1829"/>
  <c r="I1828"/>
  <c r="I1825"/>
  <c r="I1824"/>
  <c r="I1823"/>
  <c r="I1822"/>
  <c r="I1817"/>
  <c r="I1816"/>
  <c r="I1815"/>
  <c r="I1814"/>
  <c r="I1813"/>
  <c r="I1812"/>
  <c r="I1810"/>
  <c r="I1809"/>
  <c r="I1806"/>
  <c r="I1805"/>
  <c r="I1804"/>
  <c r="I1803"/>
  <c r="I1802"/>
  <c r="I1801"/>
  <c r="I1800"/>
  <c r="I1799"/>
  <c r="I1798"/>
  <c r="I1797"/>
  <c r="I1796"/>
  <c r="I1795"/>
  <c r="I1791"/>
  <c r="I1790"/>
  <c r="I1789"/>
  <c r="I1788"/>
  <c r="I1787"/>
  <c r="I1786"/>
  <c r="I1785"/>
  <c r="I1784"/>
  <c r="I1783"/>
  <c r="I1771"/>
  <c r="I1770"/>
  <c r="I1754"/>
  <c r="I1752"/>
  <c r="I1751"/>
  <c r="I1750"/>
  <c r="I1745"/>
  <c r="I1744"/>
  <c r="I1743"/>
  <c r="I1742"/>
  <c r="I1741"/>
  <c r="I1740"/>
  <c r="I1739"/>
  <c r="I1737"/>
  <c r="I1736"/>
  <c r="I1735"/>
  <c r="I1722"/>
  <c r="I1721"/>
  <c r="I1720"/>
  <c r="I1719"/>
  <c r="I1714"/>
  <c r="I1713"/>
  <c r="I1712"/>
  <c r="I1711"/>
  <c r="I1710"/>
  <c r="I1709"/>
  <c r="I1708"/>
  <c r="I1707"/>
  <c r="I1706"/>
  <c r="I1705"/>
  <c r="I1704"/>
  <c r="I1703"/>
  <c r="I1702"/>
  <c r="I1701"/>
  <c r="I1700"/>
  <c r="I1693"/>
  <c r="I1692"/>
  <c r="I1690"/>
  <c r="I1689"/>
  <c r="I1686"/>
  <c r="I1685"/>
  <c r="I1684"/>
  <c r="I1683"/>
  <c r="I1682"/>
  <c r="I1681"/>
  <c r="I1680"/>
  <c r="I1679"/>
  <c r="I1678"/>
  <c r="I1677"/>
  <c r="I1676"/>
  <c r="I1674"/>
  <c r="I1673"/>
  <c r="I1672"/>
  <c r="I1671"/>
  <c r="I1670"/>
  <c r="I1669"/>
  <c r="I1668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37"/>
  <c r="I1636"/>
  <c r="I1635"/>
  <c r="I1634"/>
  <c r="I1633"/>
  <c r="I1632"/>
  <c r="I1631"/>
  <c r="I1630"/>
  <c r="I1629"/>
  <c r="I1620"/>
  <c r="I1619"/>
  <c r="I1545"/>
  <c r="I1544"/>
  <c r="I1543"/>
  <c r="I1541"/>
  <c r="I1540"/>
  <c r="I1539"/>
  <c r="I1538"/>
  <c r="I1537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3"/>
  <c r="I1352"/>
  <c r="I1351"/>
  <c r="I1350"/>
  <c r="I1349"/>
  <c r="I1348"/>
  <c r="I1347"/>
  <c r="I1344"/>
  <c r="I1343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243"/>
  <c r="I1242"/>
  <c r="I1241"/>
  <c r="I1240"/>
  <c r="I1239"/>
  <c r="I1238"/>
  <c r="I1237"/>
  <c r="I1236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3"/>
  <c r="I1152"/>
  <c r="I1151"/>
  <c r="I1150"/>
  <c r="I1148"/>
  <c r="I1147"/>
  <c r="I1144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38"/>
  <c r="I1037"/>
  <c r="I1036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1"/>
  <c r="I988"/>
  <c r="I987"/>
  <c r="I986"/>
  <c r="I985"/>
  <c r="I981"/>
  <c r="I980"/>
  <c r="I979"/>
  <c r="I978"/>
  <c r="I977"/>
  <c r="I976"/>
  <c r="I975"/>
  <c r="I974"/>
  <c r="I973"/>
  <c r="I972"/>
  <c r="I971"/>
  <c r="I965"/>
  <c r="I964"/>
  <c r="I963"/>
  <c r="I962"/>
  <c r="I961"/>
  <c r="I960"/>
  <c r="I959"/>
  <c r="I958"/>
  <c r="I957"/>
  <c r="I955"/>
  <c r="I954"/>
  <c r="I953"/>
  <c r="I952"/>
  <c r="I951"/>
  <c r="I950"/>
  <c r="I949"/>
  <c r="I948"/>
  <c r="I947"/>
  <c r="I946"/>
  <c r="I945"/>
  <c r="I944"/>
  <c r="I943"/>
  <c r="I942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7"/>
  <c r="I908"/>
  <c r="I904"/>
  <c r="I902"/>
  <c r="I901"/>
  <c r="I900"/>
  <c r="I899"/>
  <c r="I898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0"/>
  <c r="I89"/>
  <c r="I88"/>
  <c r="I87"/>
  <c r="I86"/>
  <c r="I85"/>
  <c r="I84"/>
  <c r="I83"/>
  <c r="I82"/>
  <c r="I81"/>
  <c r="I79"/>
  <c r="I78"/>
  <c r="I77"/>
  <c r="I76"/>
  <c r="I75"/>
  <c r="I74"/>
  <c r="I73"/>
  <c r="I72"/>
  <c r="I66"/>
  <c r="I65"/>
  <c r="I64"/>
  <c r="I58"/>
  <c r="I57"/>
  <c r="I56"/>
  <c r="I55"/>
  <c r="I54"/>
  <c r="I53"/>
  <c r="I52"/>
  <c r="I51"/>
  <c r="I50"/>
  <c r="I49"/>
  <c r="I48"/>
  <c r="I47"/>
  <c r="I46"/>
  <c r="I42"/>
  <c r="I41"/>
  <c r="I40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2"/>
  <c r="C15" i="4"/>
  <c r="H27"/>
  <c r="F24" a="1"/>
  <c r="F26"/>
  <c r="F17" a="1"/>
  <c r="F17"/>
  <c r="E14"/>
  <c r="E12"/>
  <c r="E11"/>
  <c r="F10" a="1"/>
  <c r="F10"/>
  <c r="F27"/>
  <c r="F24"/>
  <c r="F28"/>
  <c r="F25"/>
  <c r="F19"/>
  <c r="F20"/>
  <c r="F18"/>
  <c r="F21"/>
  <c r="F12"/>
  <c r="F11"/>
  <c r="F13"/>
  <c r="F14"/>
  <c r="F2"/>
  <c r="E3"/>
  <c r="E4"/>
  <c r="E5"/>
  <c r="E6"/>
  <c r="E7"/>
</calcChain>
</file>

<file path=xl/sharedStrings.xml><?xml version="1.0" encoding="utf-8"?>
<sst xmlns="http://schemas.openxmlformats.org/spreadsheetml/2006/main" count="61542" uniqueCount="4313">
  <si>
    <t>Census Tract 9801, Will County, Illinois</t>
  </si>
  <si>
    <t>Regional EAV</t>
  </si>
  <si>
    <t>EAV Difference</t>
  </si>
  <si>
    <t>EAV Ratio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</si>
  <si>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</si>
  <si>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</si>
  <si>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</si>
  <si>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</si>
  <si>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</si>
  <si>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</si>
  <si>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</si>
  <si>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</si>
  <si>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</si>
  <si>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</si>
  <si>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</si>
  <si>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</si>
  <si>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</si>
  <si>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</si>
  <si>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Unemployment Rate</t>
  </si>
  <si>
    <t>More</t>
  </si>
  <si>
    <t>Row Labels</t>
  </si>
  <si>
    <t>(blank)</t>
  </si>
  <si>
    <t>Grand Total</t>
  </si>
  <si>
    <t>mean</t>
  </si>
  <si>
    <t>mean-1sd</t>
  </si>
  <si>
    <t>mean+1sd</t>
  </si>
  <si>
    <t>mean+2sd</t>
  </si>
  <si>
    <t>max</t>
  </si>
  <si>
    <t>topquint</t>
  </si>
  <si>
    <t>lowquint</t>
  </si>
  <si>
    <t>breaks by sd</t>
  </si>
  <si>
    <t>breaks by quint</t>
  </si>
  <si>
    <t>break from next</t>
  </si>
  <si>
    <t>%changefrom next</t>
  </si>
  <si>
    <t>highest</t>
  </si>
  <si>
    <t>lowest</t>
  </si>
  <si>
    <t>mid</t>
  </si>
  <si>
    <t>midlow</t>
  </si>
  <si>
    <t>midhigh</t>
  </si>
  <si>
    <t>roughly even amounts</t>
  </si>
  <si>
    <t>Bin</t>
  </si>
  <si>
    <t>Frequency</t>
  </si>
  <si>
    <t>breaks by equal area quint</t>
  </si>
  <si>
    <t>HS Diploma</t>
  </si>
  <si>
    <t>RAW</t>
  </si>
  <si>
    <t>INDEXED</t>
  </si>
  <si>
    <t>even breaks</t>
  </si>
  <si>
    <t>Med Home Val 2010</t>
  </si>
  <si>
    <t>Grad Deg</t>
  </si>
  <si>
    <t>BA</t>
  </si>
  <si>
    <t>H.S. Dip</t>
  </si>
  <si>
    <t>Mean Trvl Time</t>
  </si>
  <si>
    <t>Unemp%</t>
  </si>
  <si>
    <t>TOTAL</t>
  </si>
  <si>
    <t>FINAL</t>
  </si>
  <si>
    <t>Total/60</t>
  </si>
  <si>
    <t>Lake Michigan</t>
  </si>
  <si>
    <t>Carpentersville</t>
  </si>
  <si>
    <t>East Dundee</t>
  </si>
  <si>
    <t>West Dundee</t>
  </si>
  <si>
    <t>Elgin</t>
  </si>
  <si>
    <t>South Elgin</t>
  </si>
  <si>
    <t>St. Charles</t>
  </si>
  <si>
    <t>Lily Lake</t>
  </si>
  <si>
    <t>Elburn</t>
  </si>
  <si>
    <t>Big Rock</t>
  </si>
  <si>
    <t>Geneva</t>
  </si>
  <si>
    <t>Batavia</t>
  </si>
  <si>
    <t>North Aurora</t>
  </si>
  <si>
    <t>Montgomery</t>
  </si>
  <si>
    <t>Sugar Grove</t>
  </si>
  <si>
    <t>Unincorporated</t>
  </si>
  <si>
    <t>Wadsworth</t>
  </si>
  <si>
    <t>Union</t>
  </si>
  <si>
    <t>Degree</t>
  </si>
  <si>
    <t>degree</t>
  </si>
  <si>
    <t>Bannock</t>
  </si>
  <si>
    <t>Average of EAV 2008</t>
  </si>
  <si>
    <t>Poverty</t>
  </si>
  <si>
    <t>Rank</t>
  </si>
  <si>
    <t>1400000US17197883519</t>
  </si>
  <si>
    <t>Census Tract 8835.19, Will County, Illinois</t>
  </si>
  <si>
    <t>1400000US17197883521</t>
  </si>
  <si>
    <t>Census Tract 8835.21, Will County, Illinois</t>
  </si>
  <si>
    <t>1400000US17197883522</t>
  </si>
  <si>
    <t>Census Tract 8835.22, Will County, Illinois</t>
  </si>
  <si>
    <t>1400000US17197883602</t>
  </si>
  <si>
    <t>Census Tract 8836.02, Will County, Illinois</t>
  </si>
  <si>
    <t>Monee</t>
  </si>
  <si>
    <t>1400000US17197883603</t>
  </si>
  <si>
    <t>Census Tract 8836.03, Will County, Illinois</t>
  </si>
  <si>
    <t>1400000US17197883605</t>
  </si>
  <si>
    <t>Census Tract 8836.05, Will County, Illinois</t>
  </si>
  <si>
    <t>University Park</t>
  </si>
  <si>
    <t>1400000US17197883606</t>
  </si>
  <si>
    <t>Census Tract 8836.06, Will County, Illinois</t>
  </si>
  <si>
    <t>1400000US17197883700</t>
  </si>
  <si>
    <t>Census Tract 8837, Will County, Illinois</t>
  </si>
  <si>
    <t>1400000US17197883803</t>
  </si>
  <si>
    <t>Census Tract 8838.03, Will County, Illinois</t>
  </si>
  <si>
    <t>1400000US17197883804</t>
  </si>
  <si>
    <t>Census Tract 8838.04, Will County, Illinois</t>
  </si>
  <si>
    <t>Crete</t>
  </si>
  <si>
    <t>1400000US17197883806</t>
  </si>
  <si>
    <t>Census Tract 8838.06, Will County, Illinois</t>
  </si>
  <si>
    <t>1400000US17197883808</t>
  </si>
  <si>
    <t>Census Tract 8838.08, Will County, Illinois</t>
  </si>
  <si>
    <t>1400000US17197883809</t>
  </si>
  <si>
    <t>Census Tract 8838.09, Will County, Illinois</t>
  </si>
  <si>
    <t>1400000US17197883810</t>
  </si>
  <si>
    <t>Census Tract 8838.10, Will County, Illinois</t>
  </si>
  <si>
    <t>1400000US17197883811</t>
  </si>
  <si>
    <t>Census Tract 8838.11, Will County, Illinois</t>
  </si>
  <si>
    <t>1400000US17197883902</t>
  </si>
  <si>
    <t>Census Tract 8839.02, Will County, Illinois</t>
  </si>
  <si>
    <t>Beecher</t>
  </si>
  <si>
    <t>1400000US17197883903</t>
  </si>
  <si>
    <t>Census Tract 8839.03, Will County, Illinois</t>
  </si>
  <si>
    <t>1400000US17197883904</t>
  </si>
  <si>
    <t>Census Tract 8839.04, Will County, Illinois</t>
  </si>
  <si>
    <t>1400000US17197884003</t>
  </si>
  <si>
    <t>Census Tract 8840.03, Will County, Illinois</t>
  </si>
  <si>
    <t>1400000US17197884004</t>
  </si>
  <si>
    <t>Census Tract 8840.04, Will County, Illinois</t>
  </si>
  <si>
    <t>Braidwood</t>
  </si>
  <si>
    <t>1400000US17197884005</t>
  </si>
  <si>
    <t>Census Tract 8840.05, Will County, Illinois</t>
  </si>
  <si>
    <t>1400000US17197884006</t>
  </si>
  <si>
    <t>Census Tract 8840.06, Will County, Illinois</t>
  </si>
  <si>
    <t>1400000US17197884101</t>
  </si>
  <si>
    <t>Census Tract 8841.01, Will County, Illinois</t>
  </si>
  <si>
    <t>1400000US17197884103</t>
  </si>
  <si>
    <t>Census Tract 8841.03, Will County, Illinois</t>
  </si>
  <si>
    <t>1400000US17197980000</t>
  </si>
  <si>
    <t>Census Tract 9800, Will County, Illinois</t>
  </si>
  <si>
    <t>1400000US17197980100</t>
  </si>
  <si>
    <t>1400000US17197883210</t>
  </si>
  <si>
    <t>Census Tract 8832.10, Will County, Illinois</t>
  </si>
  <si>
    <t>1400000US17197883211</t>
  </si>
  <si>
    <t>Census Tract 8832.11, Will County, Illinois</t>
  </si>
  <si>
    <t>1400000US17197883212</t>
  </si>
  <si>
    <t>Census Tract 8832.12, Will County, Illinois</t>
  </si>
  <si>
    <t>1400000US17197883213</t>
  </si>
  <si>
    <t>Census Tract 8832.13, Will County, Illinois</t>
  </si>
  <si>
    <t>1400000US17197883214</t>
  </si>
  <si>
    <t>Census Tract 8832.14, Will County, Illinois</t>
  </si>
  <si>
    <t>1400000US17197883215</t>
  </si>
  <si>
    <t>Census Tract 8832.15, Will County, Illinois</t>
  </si>
  <si>
    <t>1400000US17197883216</t>
  </si>
  <si>
    <t>Census Tract 8832.16, Will County, Illinois</t>
  </si>
  <si>
    <t>1400000US17197883303</t>
  </si>
  <si>
    <t>Census Tract 8833.03, Will County, Illinois</t>
  </si>
  <si>
    <t>Channahon</t>
  </si>
  <si>
    <t>1400000US17197883304</t>
  </si>
  <si>
    <t>Census Tract 8833.04, Will County, Illinois</t>
  </si>
  <si>
    <t>Minooka</t>
  </si>
  <si>
    <t>1400000US17197883305</t>
  </si>
  <si>
    <t>Census Tract 8833.05, Will County, Illinois</t>
  </si>
  <si>
    <t>Symerton</t>
  </si>
  <si>
    <t>1400000US17197883306</t>
  </si>
  <si>
    <t>Census Tract 8833.06, Will County, Illinois</t>
  </si>
  <si>
    <t>Wilmington</t>
  </si>
  <si>
    <t>1400000US17197883307</t>
  </si>
  <si>
    <t>Census Tract 8833.07, Will County, Illinois</t>
  </si>
  <si>
    <t>Elwood</t>
  </si>
  <si>
    <t>1400000US17197883401</t>
  </si>
  <si>
    <t>Census Tract 8834.01, Will County, Illinois</t>
  </si>
  <si>
    <t>1400000US17197883402</t>
  </si>
  <si>
    <t>Census Tract 8834.02, Will County, Illinois</t>
  </si>
  <si>
    <t>1400000US17197883504</t>
  </si>
  <si>
    <t>Census Tract 8835.04, Will County, Illinois</t>
  </si>
  <si>
    <t>Frankfort</t>
  </si>
  <si>
    <t>1400000US17197883505</t>
  </si>
  <si>
    <t>Census Tract 8835.05, Will County, Illinois</t>
  </si>
  <si>
    <t>1400000US17197883507</t>
  </si>
  <si>
    <t>Census Tract 8835.07, Will County, Illinois</t>
  </si>
  <si>
    <t>Manhattan</t>
  </si>
  <si>
    <t>1400000US17197883509</t>
  </si>
  <si>
    <t>Census Tract 8835.09, Will County, Illinois</t>
  </si>
  <si>
    <t>1400000US17197883510</t>
  </si>
  <si>
    <t>Census Tract 8835.10, Will County, Illinois</t>
  </si>
  <si>
    <t>1400000US17197883511</t>
  </si>
  <si>
    <t>Census Tract 8835.11, Will County, Illinois</t>
  </si>
  <si>
    <t>1400000US17197883513</t>
  </si>
  <si>
    <t>Census Tract 8835.13, Will County, Illinois</t>
  </si>
  <si>
    <t>1400000US17197883514</t>
  </si>
  <si>
    <t>Census Tract 8835.14, Will County, Illinois</t>
  </si>
  <si>
    <t>1400000US17197883515</t>
  </si>
  <si>
    <t>Census Tract 8835.15, Will County, Illinois</t>
  </si>
  <si>
    <t>1400000US17197883516</t>
  </si>
  <si>
    <t>Census Tract 8835.16, Will County, Illinois</t>
  </si>
  <si>
    <t>1400000US17197883517</t>
  </si>
  <si>
    <t>Census Tract 8835.17, Will County, Illinois</t>
  </si>
  <si>
    <t>Census Tract 8814.01, Will County, Illinois</t>
  </si>
  <si>
    <t>1400000US17197881402</t>
  </si>
  <si>
    <t>Census Tract 8814.02, Will County, Illinois</t>
  </si>
  <si>
    <t>1400000US17197881500</t>
  </si>
  <si>
    <t>Census Tract 8815, Will County, Illinois</t>
  </si>
  <si>
    <t>1400000US17197881601</t>
  </si>
  <si>
    <t>Census Tract 8816.01, Will County, Illinois</t>
  </si>
  <si>
    <t>1400000US17197881603</t>
  </si>
  <si>
    <t>Census Tract 8816.03, Will County, Illinois</t>
  </si>
  <si>
    <t>1400000US17197881604</t>
  </si>
  <si>
    <t>Census Tract 8816.04, Will County, Illinois</t>
  </si>
  <si>
    <t>1400000US17197881700</t>
  </si>
  <si>
    <t>Census Tract 8817, Will County, Illinois</t>
  </si>
  <si>
    <t>1400000US17197881800</t>
  </si>
  <si>
    <t>Census Tract 8818, Will County, Illinois</t>
  </si>
  <si>
    <t>1400000US17197881900</t>
  </si>
  <si>
    <t>Census Tract 8819, Will County, Illinois</t>
  </si>
  <si>
    <t>1400000US17197882000</t>
  </si>
  <si>
    <t>Census Tract 8820, Will County, Illinois</t>
  </si>
  <si>
    <t>1400000US17197882100</t>
  </si>
  <si>
    <t>Census Tract 8821, Will County, Illinois</t>
  </si>
  <si>
    <t>1400000US17197882200</t>
  </si>
  <si>
    <t>Census Tract 8822, Will County, Illinois</t>
  </si>
  <si>
    <t>1400000US17197882300</t>
  </si>
  <si>
    <t>Census Tract 8823, Will County, Illinois</t>
  </si>
  <si>
    <t>1400000US17197882400</t>
  </si>
  <si>
    <t>Census Tract 8824, Will County, Illinois</t>
  </si>
  <si>
    <t>1400000US17197882500</t>
  </si>
  <si>
    <t>Census Tract 8825, Will County, Illinois</t>
  </si>
  <si>
    <t>1400000US17197882601</t>
  </si>
  <si>
    <t>Census Tract 8826.01, Will County, Illinois</t>
  </si>
  <si>
    <t>1400000US17197882602</t>
  </si>
  <si>
    <t>Census Tract 8826.02, Will County, Illinois</t>
  </si>
  <si>
    <t>1400000US17197882701</t>
  </si>
  <si>
    <t>Census Tract 8827.01, Will County, Illinois</t>
  </si>
  <si>
    <t>1400000US17197882702</t>
  </si>
  <si>
    <t>Census Tract 8827.02, Will County, Illinois</t>
  </si>
  <si>
    <t>1400000US17197882801</t>
  </si>
  <si>
    <t>Census Tract 8828.01, Will County, Illinois</t>
  </si>
  <si>
    <t>1400000US17197882802</t>
  </si>
  <si>
    <t>Census Tract 8828.02, Will County, Illinois</t>
  </si>
  <si>
    <t>1400000US17197882900</t>
  </si>
  <si>
    <t>Census Tract 8829, Will County, Illinois</t>
  </si>
  <si>
    <t>1400000US17197883000</t>
  </si>
  <si>
    <t>Census Tract 8830, Will County, Illinois</t>
  </si>
  <si>
    <t>1400000US17197883100</t>
  </si>
  <si>
    <t>Census Tract 8831, Will County, Illinois</t>
  </si>
  <si>
    <t>1400000US17197883206</t>
  </si>
  <si>
    <t>Census Tract 8832.06, Will County, Illinois</t>
  </si>
  <si>
    <t>1400000US17197883208</t>
  </si>
  <si>
    <t>Census Tract 8832.08, Will County, Illinois</t>
  </si>
  <si>
    <t>1400000US17197883209</t>
  </si>
  <si>
    <t>Census Tract 8832.09, Will County, Illinois</t>
  </si>
  <si>
    <t>Fairmont</t>
  </si>
  <si>
    <t>1400000US17197880702</t>
  </si>
  <si>
    <t>Census Tract 8807.02, Will County, Illinois</t>
  </si>
  <si>
    <t>1400000US17197880901</t>
  </si>
  <si>
    <t>Census Tract 8809.01, Will County, Illinois</t>
  </si>
  <si>
    <t>Crest Hill</t>
  </si>
  <si>
    <t>1400000US17197880903</t>
  </si>
  <si>
    <t>Census Tract 8809.03, Will County, Illinois</t>
  </si>
  <si>
    <t>1400000US17197880905</t>
  </si>
  <si>
    <t>Census Tract 8809.05, Will County, Illinois</t>
  </si>
  <si>
    <t>1400000US17197881001</t>
  </si>
  <si>
    <t>Census Tract 8810.01, Will County, Illinois</t>
  </si>
  <si>
    <t>Homer Glen</t>
  </si>
  <si>
    <t>1400000US17197881002</t>
  </si>
  <si>
    <t>Census Tract 8810.02, Will County, Illinois</t>
  </si>
  <si>
    <t>1400000US17197881005</t>
  </si>
  <si>
    <t>Census Tract 8810.05, Will County, Illinois</t>
  </si>
  <si>
    <t>1400000US17197881006</t>
  </si>
  <si>
    <t>Census Tract 8810.06, Will County, Illinois</t>
  </si>
  <si>
    <t>1400000US17197881007</t>
  </si>
  <si>
    <t>Census Tract 8810.07, Will County, Illinois</t>
  </si>
  <si>
    <t>1400000US17197881009</t>
  </si>
  <si>
    <t>Census Tract 8810.09, Will County, Illinois</t>
  </si>
  <si>
    <t>1400000US17197881010</t>
  </si>
  <si>
    <t>Census Tract 8810.10, Will County, Illinois</t>
  </si>
  <si>
    <t>1400000US17197881011</t>
  </si>
  <si>
    <t>Census Tract 8810.11, Will County, Illinois</t>
  </si>
  <si>
    <t>1400000US17197881012</t>
  </si>
  <si>
    <t>Census Tract 8810.12, Will County, Illinois</t>
  </si>
  <si>
    <t>1400000US17197881105</t>
  </si>
  <si>
    <t>Census Tract 8811.05, Will County, Illinois</t>
  </si>
  <si>
    <t>Mokena</t>
  </si>
  <si>
    <t>1400000US17197881107</t>
  </si>
  <si>
    <t>Census Tract 8811.07, Will County, Illinois</t>
  </si>
  <si>
    <t>New Lenox</t>
  </si>
  <si>
    <t>1400000US17197881108</t>
  </si>
  <si>
    <t>Census Tract 8811.08, Will County, Illinois</t>
  </si>
  <si>
    <t>1400000US17197881109</t>
  </si>
  <si>
    <t>Census Tract 8811.09, Will County, Illinois</t>
  </si>
  <si>
    <t>1400000US17197881111</t>
  </si>
  <si>
    <t>Census Tract 8811.11, Will County, Illinois</t>
  </si>
  <si>
    <t>1400000US17197881112</t>
  </si>
  <si>
    <t>Census Tract 8811.12, Will County, Illinois</t>
  </si>
  <si>
    <t>1400000US17197881113</t>
  </si>
  <si>
    <t>Census Tract 8811.13, Will County, Illinois</t>
  </si>
  <si>
    <t>1400000US17197881115</t>
  </si>
  <si>
    <t>Census Tract 8811.15, Will County, Illinois</t>
  </si>
  <si>
    <t>1400000US17197881116</t>
  </si>
  <si>
    <t>Census Tract 8811.16, Will County, Illinois</t>
  </si>
  <si>
    <t>1400000US17197881200</t>
  </si>
  <si>
    <t>Census Tract 8812, Will County, Illinois</t>
  </si>
  <si>
    <t>1400000US17197881301</t>
  </si>
  <si>
    <t>Census Tract 8813.01, Will County, Illinois</t>
  </si>
  <si>
    <t>1400000US17197881302</t>
  </si>
  <si>
    <t>Census Tract 8813.02, Will County, Illinois</t>
  </si>
  <si>
    <t>1400000US17197881401</t>
  </si>
  <si>
    <t>Census Tract 8803.08, Will County, Illinois</t>
  </si>
  <si>
    <t>1400000US17197880309</t>
  </si>
  <si>
    <t>Census Tract 8803.09, Will County, Illinois</t>
  </si>
  <si>
    <t>1400000US17197880310</t>
  </si>
  <si>
    <t>Census Tract 8803.10, Will County, Illinois</t>
  </si>
  <si>
    <t>1400000US17197880312</t>
  </si>
  <si>
    <t>Census Tract 8803.12, Will County, Illinois</t>
  </si>
  <si>
    <t>1400000US17197880313</t>
  </si>
  <si>
    <t>Census Tract 8803.13, Will County, Illinois</t>
  </si>
  <si>
    <t>1400000US17197880314</t>
  </si>
  <si>
    <t>Census Tract 8803.14, Will County, Illinois</t>
  </si>
  <si>
    <t>1400000US17197880404</t>
  </si>
  <si>
    <t>Census Tract 8804.04, Will County, Illinois</t>
  </si>
  <si>
    <t>1400000US17197880408</t>
  </si>
  <si>
    <t>Census Tract 8804.08, Will County, Illinois</t>
  </si>
  <si>
    <t>Romeoville</t>
  </si>
  <si>
    <t>1400000US17197880410</t>
  </si>
  <si>
    <t>Census Tract 8804.10, Will County, Illinois</t>
  </si>
  <si>
    <t>Joliet</t>
  </si>
  <si>
    <t>1400000US17197880411</t>
  </si>
  <si>
    <t>Census Tract 8804.11, Will County, Illinois</t>
  </si>
  <si>
    <t>1400000US17197880412</t>
  </si>
  <si>
    <t>Census Tract 8804.12, Will County, Illinois</t>
  </si>
  <si>
    <t>1400000US17197880414</t>
  </si>
  <si>
    <t>Census Tract 8804.14, Will County, Illinois</t>
  </si>
  <si>
    <t>1400000US17197880415</t>
  </si>
  <si>
    <t>Census Tract 8804.15, Will County, Illinois</t>
  </si>
  <si>
    <t>1400000US17197880416</t>
  </si>
  <si>
    <t>Census Tract 8804.16, Will County, Illinois</t>
  </si>
  <si>
    <t>1400000US17197880417</t>
  </si>
  <si>
    <t>Census Tract 8804.17, Will County, Illinois</t>
  </si>
  <si>
    <t>1400000US17197880418</t>
  </si>
  <si>
    <t>Census Tract 8804.18, Will County, Illinois</t>
  </si>
  <si>
    <t>1400000US17197880419</t>
  </si>
  <si>
    <t>Census Tract 8804.19, Will County, Illinois</t>
  </si>
  <si>
    <t>1400000US17197880420</t>
  </si>
  <si>
    <t>Census Tract 8804.20, Will County, Illinois</t>
  </si>
  <si>
    <t>1400000US17197880421</t>
  </si>
  <si>
    <t>Census Tract 8804.21, Will County, Illinois</t>
  </si>
  <si>
    <t>1400000US17197880502</t>
  </si>
  <si>
    <t>Census Tract 8805.02, Will County, Illinois</t>
  </si>
  <si>
    <t>Lockport</t>
  </si>
  <si>
    <t>1400000US17197880503</t>
  </si>
  <si>
    <t>Census Tract 8805.03, Will County, Illinois</t>
  </si>
  <si>
    <t>1400000US17197880505</t>
  </si>
  <si>
    <t>Census Tract 8805.05, Will County, Illinois</t>
  </si>
  <si>
    <t>1400000US17197880507</t>
  </si>
  <si>
    <t>Census Tract 8805.07, Will County, Illinois</t>
  </si>
  <si>
    <t>1400000US17197880601</t>
  </si>
  <si>
    <t>Census Tract 8806.01, Will County, Illinois</t>
  </si>
  <si>
    <t>1400000US17197880602</t>
  </si>
  <si>
    <t>Census Tract 8806.02, Will County, Illinois</t>
  </si>
  <si>
    <t>1400000US17197880701</t>
  </si>
  <si>
    <t>Census Tract 8807.01, Will County, Illinois</t>
  </si>
  <si>
    <t>Census Tract 8709.05, McHenry County, Illinois</t>
  </si>
  <si>
    <t>1400000US17111871500</t>
  </si>
  <si>
    <t>Census Tract 8715, McHenry County, Illinois</t>
  </si>
  <si>
    <t>1400000US17111871600</t>
  </si>
  <si>
    <t>Census Tract 8716, McHenry County, Illinois</t>
  </si>
  <si>
    <t>1400000US17197880105</t>
  </si>
  <si>
    <t>Census Tract 8801.05, Will County, Illinois</t>
  </si>
  <si>
    <t>Will</t>
  </si>
  <si>
    <t>1400000US17197880106</t>
  </si>
  <si>
    <t>Census Tract 8801.06, Will County, Illinois</t>
  </si>
  <si>
    <t>1400000US17197880107</t>
  </si>
  <si>
    <t>Census Tract 8801.07, Will County, Illinois</t>
  </si>
  <si>
    <t>1400000US17197880109</t>
  </si>
  <si>
    <t>Census Tract 8801.09, Will County, Illinois</t>
  </si>
  <si>
    <t>1400000US17197880111</t>
  </si>
  <si>
    <t>Census Tract 8801.11, Will County, Illinois</t>
  </si>
  <si>
    <t>1400000US17197880112</t>
  </si>
  <si>
    <t>Census Tract 8801.12, Will County, Illinois</t>
  </si>
  <si>
    <t>1400000US17197880113</t>
  </si>
  <si>
    <t>Census Tract 8801.13, Will County, Illinois</t>
  </si>
  <si>
    <t>1400000US17197880114</t>
  </si>
  <si>
    <t>Census Tract 8801.14, Will County, Illinois</t>
  </si>
  <si>
    <t>1400000US17197880115</t>
  </si>
  <si>
    <t>Census Tract 8801.15, Will County, Illinois</t>
  </si>
  <si>
    <t>1400000US17197880116</t>
  </si>
  <si>
    <t>Census Tract 8801.16, Will County, Illinois</t>
  </si>
  <si>
    <t>1400000US17197880117</t>
  </si>
  <si>
    <t>Census Tract 8801.17, Will County, Illinois</t>
  </si>
  <si>
    <t>1400000US17197880118</t>
  </si>
  <si>
    <t>Census Tract 8801.18, Will County, Illinois</t>
  </si>
  <si>
    <t>1400000US17197880119</t>
  </si>
  <si>
    <t>Census Tract 8801.19, Will County, Illinois</t>
  </si>
  <si>
    <t>1400000US17197880120</t>
  </si>
  <si>
    <t>Census Tract 8801.20, Will County, Illinois</t>
  </si>
  <si>
    <t>1400000US17197880121</t>
  </si>
  <si>
    <t>Census Tract 8801.21, Will County, Illinois</t>
  </si>
  <si>
    <t>1400000US17197880202</t>
  </si>
  <si>
    <t>Census Tract 8802.02, Will County, Illinois</t>
  </si>
  <si>
    <t>1400000US17197880203</t>
  </si>
  <si>
    <t>Census Tract 8802.03, Will County, Illinois</t>
  </si>
  <si>
    <t>1400000US17197880204</t>
  </si>
  <si>
    <t>Census Tract 8802.04, Will County, Illinois</t>
  </si>
  <si>
    <t>1400000US17197880303</t>
  </si>
  <si>
    <t>Census Tract 8803.03, Will County, Illinois</t>
  </si>
  <si>
    <t>1400000US17197880304</t>
  </si>
  <si>
    <t>Census Tract 8803.04, Will County, Illinois</t>
  </si>
  <si>
    <t>1400000US17197880305</t>
  </si>
  <si>
    <t>Census Tract 8803.05, Will County, Illinois</t>
  </si>
  <si>
    <t>1400000US17197880306</t>
  </si>
  <si>
    <t>Census Tract 8803.06, Will County, Illinois</t>
  </si>
  <si>
    <t>1400000US17197880307</t>
  </si>
  <si>
    <t>Census Tract 8803.07, Will County, Illinois</t>
  </si>
  <si>
    <t>1400000US17197880308</t>
  </si>
  <si>
    <t>1400000US17111871105</t>
  </si>
  <si>
    <t>Census Tract 8711.05, McHenry County, Illinois</t>
  </si>
  <si>
    <t>1400000US17111871109</t>
  </si>
  <si>
    <t>Census Tract 8711.09, McHenry County, Illinois</t>
  </si>
  <si>
    <t>1400000US17111870812</t>
  </si>
  <si>
    <t>Census Tract 8708.12, McHenry County, Illinois</t>
  </si>
  <si>
    <t>1400000US17111870604</t>
  </si>
  <si>
    <t>Census Tract 8706.04, McHenry County, Illinois</t>
  </si>
  <si>
    <t>Johnsburg</t>
  </si>
  <si>
    <t>1400000US17111870702</t>
  </si>
  <si>
    <t>Census Tract 8707.02, McHenry County, Illinois</t>
  </si>
  <si>
    <t>1400000US17111870704</t>
  </si>
  <si>
    <t>Census Tract 8707.04, McHenry County, Illinois</t>
  </si>
  <si>
    <t>1400000US17111871106</t>
  </si>
  <si>
    <t>Census Tract 8711.06, McHenry County, Illinois</t>
  </si>
  <si>
    <t>Lake in the Hills</t>
  </si>
  <si>
    <t>1400000US17111871205</t>
  </si>
  <si>
    <t>Census Tract 8712.05, McHenry County, Illinois</t>
  </si>
  <si>
    <t>1400000US17111871208</t>
  </si>
  <si>
    <t>Census Tract 8712.08, McHenry County, Illinois</t>
  </si>
  <si>
    <t>1400000US17111871209</t>
  </si>
  <si>
    <t>Census Tract 8712.09, McHenry County, Illinois</t>
  </si>
  <si>
    <t>Lakewood</t>
  </si>
  <si>
    <t>1400000US17111871003</t>
  </si>
  <si>
    <t>Census Tract 8710.03, McHenry County, Illinois</t>
  </si>
  <si>
    <t>Marengo</t>
  </si>
  <si>
    <t>1400000US17111871004</t>
  </si>
  <si>
    <t>Census Tract 8710.04, McHenry County, Illinois</t>
  </si>
  <si>
    <t>1400000US17111870603</t>
  </si>
  <si>
    <t>Census Tract 8706.03, McHenry County, Illinois</t>
  </si>
  <si>
    <t>McCullom</t>
  </si>
  <si>
    <t>1400000US17111870605</t>
  </si>
  <si>
    <t>Census Tract 8706.05, McHenry County, Illinois</t>
  </si>
  <si>
    <t>1400000US17111870606</t>
  </si>
  <si>
    <t>Census Tract 8706.06, McHenry County, Illinois</t>
  </si>
  <si>
    <t>1400000US17111870810</t>
  </si>
  <si>
    <t>Census Tract 8708.10, McHenry County, Illinois</t>
  </si>
  <si>
    <t>Oakwood Hills</t>
  </si>
  <si>
    <t>1400000US17111871305</t>
  </si>
  <si>
    <t>Census Tract 8713.05, McHenry County, Illinois</t>
  </si>
  <si>
    <t>1400000US17111870803</t>
  </si>
  <si>
    <t>Census Tract 8708.03, McHenry County, Illinois</t>
  </si>
  <si>
    <t>Prairie Grove</t>
  </si>
  <si>
    <t>1400000US17111870703</t>
  </si>
  <si>
    <t>Census Tract 8707.03, McHenry County, Illinois</t>
  </si>
  <si>
    <t>Ringwood</t>
  </si>
  <si>
    <t>1400000US17111870402</t>
  </si>
  <si>
    <t>Census Tract 8704.02, McHenry County, Illinois</t>
  </si>
  <si>
    <t>Woodstock</t>
  </si>
  <si>
    <t>1400000US17111870902</t>
  </si>
  <si>
    <t>Census Tract 8709.02, McHenry County, Illinois</t>
  </si>
  <si>
    <t>1400000US17111870903</t>
  </si>
  <si>
    <t>Census Tract 8709.03, McHenry County, Illinois</t>
  </si>
  <si>
    <t>1400000US17111870904</t>
  </si>
  <si>
    <t>Census Tract 8709.04, McHenry County, Illinois</t>
  </si>
  <si>
    <t>1400000US17111870905</t>
  </si>
  <si>
    <t>1400000US17111871206</t>
  </si>
  <si>
    <t>Census Tract 8712.06, McHenry County, Illinois</t>
  </si>
  <si>
    <t>1400000US17111871306</t>
  </si>
  <si>
    <t>Census Tract 8713.06, McHenry County, Illinois</t>
  </si>
  <si>
    <t>1400000US17111871310</t>
  </si>
  <si>
    <t>Census Tract 8713.10, McHenry County, Illinois</t>
  </si>
  <si>
    <t>1400000US17111871404</t>
  </si>
  <si>
    <t>Census Tract 8714.04, McHenry County, Illinois</t>
  </si>
  <si>
    <t>1400000US17111871402</t>
  </si>
  <si>
    <t>Census Tract 8714.02, McHenry County, Illinois</t>
  </si>
  <si>
    <t>1400000US17111870401</t>
  </si>
  <si>
    <t>Census Tract 8704.01, McHenry County, Illinois</t>
  </si>
  <si>
    <t>Bull Valley</t>
  </si>
  <si>
    <t>1400000US17111870500</t>
  </si>
  <si>
    <t>Census Tract 8705, McHenry County, Illinois</t>
  </si>
  <si>
    <t>1400000US17111871304</t>
  </si>
  <si>
    <t>Census Tract 8713.04, McHenry County, Illinois</t>
  </si>
  <si>
    <t>Cary</t>
  </si>
  <si>
    <t>1400000US17111871307</t>
  </si>
  <si>
    <t>Census Tract 8713.07, McHenry County, Illinois</t>
  </si>
  <si>
    <t>1400000US17111871311</t>
  </si>
  <si>
    <t>Census Tract 8713.11, McHenry County, Illinois</t>
  </si>
  <si>
    <t>1400000US17111870807</t>
  </si>
  <si>
    <t>Census Tract 8708.07, McHenry County, Illinois</t>
  </si>
  <si>
    <t>Crystal Lake</t>
  </si>
  <si>
    <t>1400000US17111870808</t>
  </si>
  <si>
    <t>Census Tract 8708.08, McHenry County, Illinois</t>
  </si>
  <si>
    <t>1400000US17111870809</t>
  </si>
  <si>
    <t>Census Tract 8708.09, McHenry County, Illinois</t>
  </si>
  <si>
    <t>1400000US17111871108</t>
  </si>
  <si>
    <t>Census Tract 8711.08, McHenry County, Illinois</t>
  </si>
  <si>
    <t>1400000US17111871201</t>
  </si>
  <si>
    <t>Census Tract 8712.01, McHenry County, Illinois</t>
  </si>
  <si>
    <t>1400000US17111871202</t>
  </si>
  <si>
    <t>Census Tract 8712.02, McHenry County, Illinois</t>
  </si>
  <si>
    <t>1400000US17111871207</t>
  </si>
  <si>
    <t>Census Tract 8712.07, McHenry County, Illinois</t>
  </si>
  <si>
    <t>1400000US17111871301</t>
  </si>
  <si>
    <t>Census Tract 8713.01, McHenry County, Illinois</t>
  </si>
  <si>
    <t>1400000US17111870102</t>
  </si>
  <si>
    <t>Census Tract 8701.02, McHenry County, Illinois</t>
  </si>
  <si>
    <t>1400000US17111870200</t>
  </si>
  <si>
    <t>Census Tract 8702, McHenry County, Illinois</t>
  </si>
  <si>
    <t>Harvard</t>
  </si>
  <si>
    <t>1400000US17111870301</t>
  </si>
  <si>
    <t>Census Tract 8703.01, McHenry County, Illinois</t>
  </si>
  <si>
    <t>1400000US17111870302</t>
  </si>
  <si>
    <t>Census Tract 8703.02, McHenry County, Illinois</t>
  </si>
  <si>
    <t>1400000US17111870101</t>
  </si>
  <si>
    <t>Census Tract 8701.01, McHenry County, Illinois</t>
  </si>
  <si>
    <t>Hebron</t>
  </si>
  <si>
    <t>1400000US17111870811</t>
  </si>
  <si>
    <t>Census Tract 8708.11, McHenry County, Illinois</t>
  </si>
  <si>
    <t>Holiday Hills</t>
  </si>
  <si>
    <t>1400000US17097864521</t>
  </si>
  <si>
    <t>Census Tract 8619.02, Lake County, Illinois</t>
  </si>
  <si>
    <t>1400000US17097864522</t>
  </si>
  <si>
    <t>Census Tract 8620, Lake County, Illinois</t>
  </si>
  <si>
    <t>1400000US17097864601</t>
  </si>
  <si>
    <t>Census Tract 8621, Lake County, Illinois</t>
  </si>
  <si>
    <t>1400000US17097864602</t>
  </si>
  <si>
    <t>Census Tract 8622, Lake County, Illinois</t>
  </si>
  <si>
    <t>1400000US17097864700</t>
  </si>
  <si>
    <t>Census Tract 8623, Lake County, Illinois</t>
  </si>
  <si>
    <t>1400000US17097864801</t>
  </si>
  <si>
    <t>Census Tract 8624.01, Lake County, Illinois</t>
  </si>
  <si>
    <t>1400000US17097864802</t>
  </si>
  <si>
    <t>Census Tract 8624.02, Lake County, Illinois</t>
  </si>
  <si>
    <t>1400000US17097864901</t>
  </si>
  <si>
    <t>Census Tract 8625.01, Lake County, Illinois</t>
  </si>
  <si>
    <t>1400000US17097864903</t>
  </si>
  <si>
    <t>Census Tract 8625.02, Lake County, Illinois</t>
  </si>
  <si>
    <t>1400000US17097864904</t>
  </si>
  <si>
    <t>Census Tract 8626.03, Lake County, Illinois</t>
  </si>
  <si>
    <t>1400000US17097865000</t>
  </si>
  <si>
    <t>Census Tract 8627, Lake County, Illinois</t>
  </si>
  <si>
    <t>1400000US17097865200</t>
  </si>
  <si>
    <t>Census Tract 8601.01, Lake County, Illinois</t>
  </si>
  <si>
    <t>Winthrop Harbor</t>
  </si>
  <si>
    <t>1400000US17097865300</t>
  </si>
  <si>
    <t>Census Tract 8601.03, Lake County, Illinois</t>
  </si>
  <si>
    <t>1400000US17097865400</t>
  </si>
  <si>
    <t>Census Tract 8601.04, Lake County, Illinois</t>
  </si>
  <si>
    <t>Zion</t>
  </si>
  <si>
    <t>1400000US17097865501</t>
  </si>
  <si>
    <t>Census Tract 8602, Lake County, Illinois</t>
  </si>
  <si>
    <t>1400000US17097865502</t>
  </si>
  <si>
    <t>Census Tract 8603.01, Lake County, Illinois</t>
  </si>
  <si>
    <t>1400000US17097865600</t>
  </si>
  <si>
    <t>Census Tract 8603.02, Lake County, Illinois</t>
  </si>
  <si>
    <t>1400000US17097865700</t>
  </si>
  <si>
    <t>Census Tract 8604, Lake County, Illinois</t>
  </si>
  <si>
    <t>1400000US17097865801</t>
  </si>
  <si>
    <t>Census Tract 8605, Lake County, Illinois</t>
  </si>
  <si>
    <t>1400000US17097865802</t>
  </si>
  <si>
    <t>Census Tract 8606, Lake County, Illinois</t>
  </si>
  <si>
    <t>1400000US17097866000</t>
  </si>
  <si>
    <t>Census Tract 8660, Lake County, Illinois</t>
  </si>
  <si>
    <t>1400000US17097866100</t>
  </si>
  <si>
    <t>Census Tract 8661, Lake County, Illinois</t>
  </si>
  <si>
    <t>1400000US17097866200</t>
  </si>
  <si>
    <t>Census Tract 8662, Lake County, Illinois</t>
  </si>
  <si>
    <t>1400000US17097990000</t>
  </si>
  <si>
    <t>Census Tract 9900, Lake County, Illinois</t>
  </si>
  <si>
    <t>1400000US17111871104</t>
  </si>
  <si>
    <t>Census Tract 8711.04, McHenry County, Illinois</t>
  </si>
  <si>
    <t>McHenry</t>
  </si>
  <si>
    <t>1400000US17111871107</t>
  </si>
  <si>
    <t>Census Tract 8711.07, McHenry County, Illinois</t>
  </si>
  <si>
    <t>Census Tract 8615.04, Lake County, Illinois</t>
  </si>
  <si>
    <t>Park City</t>
  </si>
  <si>
    <t>1400000US17097864306</t>
  </si>
  <si>
    <t>Census Tract 8626.04, Lake County, Illinois</t>
  </si>
  <si>
    <t>1400000US17097864307</t>
  </si>
  <si>
    <t>Census Tract 8626.05, Lake County, Illinois</t>
  </si>
  <si>
    <t>1400000US17097864308</t>
  </si>
  <si>
    <t>Census Tract 8642.04, Lake County, Illinois</t>
  </si>
  <si>
    <t>Port Barrington</t>
  </si>
  <si>
    <t>1400000US17097864402</t>
  </si>
  <si>
    <t>Census Tract 8614.02, Lake County, Illinois</t>
  </si>
  <si>
    <t xml:space="preserve">Round Lake  </t>
  </si>
  <si>
    <t>1400000US17097864403</t>
  </si>
  <si>
    <t>Census Tract 8610.14, Lake County, Illinois</t>
  </si>
  <si>
    <t>Round Lake Beach</t>
  </si>
  <si>
    <t>1400000US17097864407</t>
  </si>
  <si>
    <t>Census Tract 8612.01, Lake County, Illinois</t>
  </si>
  <si>
    <t>1400000US17097864408</t>
  </si>
  <si>
    <t>Census Tract 8613.01, Lake County, Illinois</t>
  </si>
  <si>
    <t>1400000US17097864409</t>
  </si>
  <si>
    <t>Census Tract 8613.03, Lake County, Illinois</t>
  </si>
  <si>
    <t>1400000US17097864410</t>
  </si>
  <si>
    <t>Census Tract 8613.04, Lake County, Illinois</t>
  </si>
  <si>
    <t>1400000US17097864411</t>
  </si>
  <si>
    <t>Census Tract 8610.10, Lake County, Illinois</t>
  </si>
  <si>
    <t>Round Lake Heights</t>
  </si>
  <si>
    <t>1400000US17097864412</t>
  </si>
  <si>
    <t>Census Tract 8614.03, Lake County, Illinois</t>
  </si>
  <si>
    <t>Round Lake Park</t>
  </si>
  <si>
    <t>1400000US17097864505</t>
  </si>
  <si>
    <t>Census Tract 8611.07, Lake County, Illinois</t>
  </si>
  <si>
    <t>Third Lake</t>
  </si>
  <si>
    <t>1400000US17097864510</t>
  </si>
  <si>
    <t>Census Tract 8611.08, Lake County, Illinois</t>
  </si>
  <si>
    <t>1400000US17097864511</t>
  </si>
  <si>
    <t>Census Tract 8616.09, Lake County, Illinois</t>
  </si>
  <si>
    <t>1400000US17097864512</t>
  </si>
  <si>
    <t>Census Tract 8639.02, Lake County, Illinois</t>
  </si>
  <si>
    <t>Vernon Hills</t>
  </si>
  <si>
    <t>1400000US17097864513</t>
  </si>
  <si>
    <t>Census Tract 8645.11, Lake County, Illinois</t>
  </si>
  <si>
    <t>1400000US17097864514</t>
  </si>
  <si>
    <t>Census Tract 8645.13, Lake County, Illinois</t>
  </si>
  <si>
    <t>1400000US17097864515</t>
  </si>
  <si>
    <t>Census Tract 8642.05, Lake County, Illinois</t>
  </si>
  <si>
    <t>Volo</t>
  </si>
  <si>
    <t>1400000US17097864516</t>
  </si>
  <si>
    <t>Census Tract 8642.06, Lake County, Illinois</t>
  </si>
  <si>
    <t>Wauconda</t>
  </si>
  <si>
    <t>1400000US17097864517</t>
  </si>
  <si>
    <t>Census Tract 8615.06, Lake County, Illinois</t>
  </si>
  <si>
    <t>Waukegan</t>
  </si>
  <si>
    <t>1400000US17097864518</t>
  </si>
  <si>
    <t>Census Tract 8616.08, Lake County, Illinois</t>
  </si>
  <si>
    <t>1400000US17097864519</t>
  </si>
  <si>
    <t>Census Tract 8617.02, Lake County, Illinois</t>
  </si>
  <si>
    <t>1400000US17097864520</t>
  </si>
  <si>
    <t>Census Tract 8618.04, Lake County, Illinois</t>
  </si>
  <si>
    <t>Census Tract 8645.14, Lake County, Illinois</t>
  </si>
  <si>
    <t>Lincolnshire</t>
  </si>
  <si>
    <t>1400000US17097863400</t>
  </si>
  <si>
    <t>Census Tract 8645.22, Lake County, Illinois</t>
  </si>
  <si>
    <t>1400000US17097863500</t>
  </si>
  <si>
    <t>Census Tract 8610.07, Lake County, Illinois</t>
  </si>
  <si>
    <t>Lindenhurst</t>
  </si>
  <si>
    <t>1400000US17097863601</t>
  </si>
  <si>
    <t>Census Tract 8610.08, Lake County, Illinois</t>
  </si>
  <si>
    <t>1400000US17097863603</t>
  </si>
  <si>
    <t>Census Tract 8641.07, Lake County, Illinois</t>
  </si>
  <si>
    <t>Long Grove</t>
  </si>
  <si>
    <t>1400000US17097863604</t>
  </si>
  <si>
    <t>Census Tract 8641.08, Lake County, Illinois</t>
  </si>
  <si>
    <t>1400000US17097863701</t>
  </si>
  <si>
    <t>Census Tract 8645.18, Lake County, Illinois</t>
  </si>
  <si>
    <t>1400000US17097863702</t>
  </si>
  <si>
    <t>Census Tract 8638.01, Lake County, Illinois</t>
  </si>
  <si>
    <t>Mettawa</t>
  </si>
  <si>
    <t>1400000US17097863801</t>
  </si>
  <si>
    <t>Census Tract 8640.01, Lake County, Illinois</t>
  </si>
  <si>
    <t>Mundelein</t>
  </si>
  <si>
    <t>1400000US17097863902</t>
  </si>
  <si>
    <t>Census Tract 8640.02, Lake County, Illinois</t>
  </si>
  <si>
    <t>1400000US17097863903</t>
  </si>
  <si>
    <t>Census Tract 8641.05, Lake County, Illinois</t>
  </si>
  <si>
    <t>1400000US17097863904</t>
  </si>
  <si>
    <t>Census Tract 8641.06, Lake County, Illinois</t>
  </si>
  <si>
    <t>1400000US17097864001</t>
  </si>
  <si>
    <t>Census Tract 8643.06, Lake County, Illinois</t>
  </si>
  <si>
    <t>North Barrington</t>
  </si>
  <si>
    <t>1400000US17097864002</t>
  </si>
  <si>
    <t>Census Tract 8628, Lake County, Illinois</t>
  </si>
  <si>
    <t>North Chicago</t>
  </si>
  <si>
    <t>1400000US17097864101</t>
  </si>
  <si>
    <t>Census Tract 8629.01, Lake County, Illinois</t>
  </si>
  <si>
    <t>1400000US17097864105</t>
  </si>
  <si>
    <t>Census Tract 8629.02, Lake County, Illinois</t>
  </si>
  <si>
    <t>1400000US17097864106</t>
  </si>
  <si>
    <t>Census Tract 8630.03, Lake County, Illinois</t>
  </si>
  <si>
    <t>1400000US17097864107</t>
  </si>
  <si>
    <t>Census Tract 8630.04, Lake County, Illinois</t>
  </si>
  <si>
    <t>1400000US17097864108</t>
  </si>
  <si>
    <t>Census Tract 8630.05, Lake County, Illinois</t>
  </si>
  <si>
    <t>1400000US17097864203</t>
  </si>
  <si>
    <t>Census Tract 8630.06, Lake County, Illinois</t>
  </si>
  <si>
    <t>1400000US17097864204</t>
  </si>
  <si>
    <t>Census Tract 8631, Lake County, Illinois</t>
  </si>
  <si>
    <t>1400000US17097864205</t>
  </si>
  <si>
    <t>Census Tract 8632.01, Lake County, Illinois</t>
  </si>
  <si>
    <t>1400000US17097864206</t>
  </si>
  <si>
    <t>Census Tract 8610.09, Lake County, Illinois</t>
  </si>
  <si>
    <t>Old Mill Creek</t>
  </si>
  <si>
    <t>1400000US17097864303</t>
  </si>
  <si>
    <t>Census Tract 8616.04, Lake County, Illinois</t>
  </si>
  <si>
    <t>1400000US17097864305</t>
  </si>
  <si>
    <t>Census Tract 8645.10, Lake County, Illinois</t>
  </si>
  <si>
    <t>Indian Creek</t>
  </si>
  <si>
    <t>1400000US17097861902</t>
  </si>
  <si>
    <t>Census Tract 8642.03, Lake County, Illinois</t>
  </si>
  <si>
    <t>Island Lake</t>
  </si>
  <si>
    <t>1400000US17097862000</t>
  </si>
  <si>
    <t>Census Tract 8644.10, Lake County, Illinois</t>
  </si>
  <si>
    <t>Kildeer</t>
  </si>
  <si>
    <t>1400000US17097862100</t>
  </si>
  <si>
    <t>Census Tract 8644.12, Lake County, Illinois</t>
  </si>
  <si>
    <t>1400000US17097862200</t>
  </si>
  <si>
    <t>Census Tract 8643.05, Lake County, Illinois</t>
  </si>
  <si>
    <t>Lake Barrington</t>
  </si>
  <si>
    <t>1400000US17097862300</t>
  </si>
  <si>
    <t>Census Tract 8632.02, Lake County, Illinois</t>
  </si>
  <si>
    <t>Lake Bluff</t>
  </si>
  <si>
    <t>1400000US17097862401</t>
  </si>
  <si>
    <t>Census Tract 8633, Lake County, Illinois</t>
  </si>
  <si>
    <t>1400000US17097862402</t>
  </si>
  <si>
    <t>Census Tract 8634, Lake County, Illinois</t>
  </si>
  <si>
    <t>Lake Forest</t>
  </si>
  <si>
    <t>1400000US17097862501</t>
  </si>
  <si>
    <t>Census Tract 8635, Lake County, Illinois</t>
  </si>
  <si>
    <t>1400000US17097862502</t>
  </si>
  <si>
    <t>Census Tract 8646.01, Lake County, Illinois</t>
  </si>
  <si>
    <t>1400000US17097862603</t>
  </si>
  <si>
    <t>Census Tract 8646.02, Lake County, Illinois</t>
  </si>
  <si>
    <t>1400000US17097862604</t>
  </si>
  <si>
    <t>Census Tract 8650, Lake County, Illinois</t>
  </si>
  <si>
    <t>1400000US17097862605</t>
  </si>
  <si>
    <t>Census Tract 8655.01, Lake County, Illinois</t>
  </si>
  <si>
    <t>1400000US17097862700</t>
  </si>
  <si>
    <t>Census Tract 8608.11, Lake County, Illinois</t>
  </si>
  <si>
    <t>Lake Villa</t>
  </si>
  <si>
    <t>1400000US17097862800</t>
  </si>
  <si>
    <t>Census Tract 8610.11, Lake County, Illinois</t>
  </si>
  <si>
    <t>1400000US17097862901</t>
  </si>
  <si>
    <t>Census Tract 8610.12, Lake County, Illinois</t>
  </si>
  <si>
    <t>1400000US17097862902</t>
  </si>
  <si>
    <t>Census Tract 8610.13, Lake County, Illinois</t>
  </si>
  <si>
    <t>1400000US17097863003</t>
  </si>
  <si>
    <t>Census Tract 8644.08, Lake County, Illinois</t>
  </si>
  <si>
    <t>Lake Zurich</t>
  </si>
  <si>
    <t>1400000US17097863004</t>
  </si>
  <si>
    <t>Census Tract 8644.09, Lake County, Illinois</t>
  </si>
  <si>
    <t>1400000US17097863005</t>
  </si>
  <si>
    <t>Census Tract 8609.04, Lake County, Illinois</t>
  </si>
  <si>
    <t>Lakemoor</t>
  </si>
  <si>
    <t>1400000US17097863006</t>
  </si>
  <si>
    <t>Census Tract 8636.03, Lake County, Illinois</t>
  </si>
  <si>
    <t>Libertyville</t>
  </si>
  <si>
    <t>1400000US17097863100</t>
  </si>
  <si>
    <t>Census Tract 8636.04, Lake County, Illinois</t>
  </si>
  <si>
    <t>1400000US17097863201</t>
  </si>
  <si>
    <t>Census Tract 8639.03, Lake County, Illinois</t>
  </si>
  <si>
    <t>1400000US17097863202</t>
  </si>
  <si>
    <t>Census Tract 8639.04, Lake County, Illinois</t>
  </si>
  <si>
    <t>1400000US17097863300</t>
  </si>
  <si>
    <t>1400000US17097861202</t>
  </si>
  <si>
    <t>Census Tract 8612.02, Lake County, Illinois</t>
  </si>
  <si>
    <t>1400000US17097861301</t>
  </si>
  <si>
    <t>Census Tract 8616.07, Lake County, Illinois</t>
  </si>
  <si>
    <t>1400000US17097861303</t>
  </si>
  <si>
    <t>Census Tract 8616.11, Lake County, Illinois</t>
  </si>
  <si>
    <t>1400000US17097861304</t>
  </si>
  <si>
    <t>Census Tract 8636.01, Lake County, Illinois</t>
  </si>
  <si>
    <t>Green Oaks</t>
  </si>
  <si>
    <t>1400000US17097861402</t>
  </si>
  <si>
    <t>Census Tract 8637.01, Lake County, Illinois</t>
  </si>
  <si>
    <t>1400000US17097861403</t>
  </si>
  <si>
    <t>Census Tract 8637.02, Lake County, Illinois</t>
  </si>
  <si>
    <t>1400000US17097861404</t>
  </si>
  <si>
    <t>Census Tract 8615.05, Lake County, Illinois</t>
  </si>
  <si>
    <t>Gurnee</t>
  </si>
  <si>
    <t>1400000US17097861504</t>
  </si>
  <si>
    <t>Census Tract 8615.07, Lake County, Illinois</t>
  </si>
  <si>
    <t>1400000US17097861505</t>
  </si>
  <si>
    <t>Census Tract 8615.08, Lake County, Illinois</t>
  </si>
  <si>
    <t>1400000US17097861506</t>
  </si>
  <si>
    <t>Census Tract 8615.09, Lake County, Illinois</t>
  </si>
  <si>
    <t>1400000US17097861507</t>
  </si>
  <si>
    <t>Census Tract 8615.10, Lake County, Illinois</t>
  </si>
  <si>
    <t>1400000US17097861508</t>
  </si>
  <si>
    <t>Census Tract 8616.03, Lake County, Illinois</t>
  </si>
  <si>
    <t>1400000US17097861509</t>
  </si>
  <si>
    <t>Census Tract 8616.10, Lake County, Illinois</t>
  </si>
  <si>
    <t>1400000US17097861510</t>
  </si>
  <si>
    <t>Census Tract 8614.04, Lake County, Illinois</t>
  </si>
  <si>
    <t>Hainesville</t>
  </si>
  <si>
    <t>1400000US17097861603</t>
  </si>
  <si>
    <t>Census Tract 8641.01, Lake County, Illinois</t>
  </si>
  <si>
    <t>Hawthorn Woods</t>
  </si>
  <si>
    <t>1400000US17097861604</t>
  </si>
  <si>
    <t>Census Tract 8644.02, Lake County, Illinois</t>
  </si>
  <si>
    <t>1400000US17097861607</t>
  </si>
  <si>
    <t>Census Tract 8644.07, Lake County, Illinois</t>
  </si>
  <si>
    <t>1400000US17097861608</t>
  </si>
  <si>
    <t>Census Tract 8647, Lake County, Illinois</t>
  </si>
  <si>
    <t>Highland Park</t>
  </si>
  <si>
    <t>1400000US17097861609</t>
  </si>
  <si>
    <t>Census Tract 8652, Lake County, Illinois</t>
  </si>
  <si>
    <t>1400000US17097861610</t>
  </si>
  <si>
    <t>Census Tract 8653, Lake County, Illinois</t>
  </si>
  <si>
    <t>1400000US17097861611</t>
  </si>
  <si>
    <t>Census Tract 8654, Lake County, Illinois</t>
  </si>
  <si>
    <t>1400000US17097861701</t>
  </si>
  <si>
    <t>Census Tract 8655.02, Lake County, Illinois</t>
  </si>
  <si>
    <t>1400000US17097861702</t>
  </si>
  <si>
    <t>Census Tract 8656, Lake County, Illinois</t>
  </si>
  <si>
    <t>1400000US17097861803</t>
  </si>
  <si>
    <t>Census Tract 8657, Lake County, Illinois</t>
  </si>
  <si>
    <t>1400000US17097861804</t>
  </si>
  <si>
    <t>Census Tract 8658.01, Lake County, Illinois</t>
  </si>
  <si>
    <t>1400000US17097861901</t>
  </si>
  <si>
    <t>1400000US17097860600</t>
  </si>
  <si>
    <t>Census Tract 8643.07, Lake County, Illinois</t>
  </si>
  <si>
    <t>1400000US17097860805</t>
  </si>
  <si>
    <t>Census Tract 8617.01, Lake County, Illinois</t>
  </si>
  <si>
    <t>Beach Park</t>
  </si>
  <si>
    <t>1400000US17097860806</t>
  </si>
  <si>
    <t>Census Tract 8618.03, Lake County, Illinois</t>
  </si>
  <si>
    <t>1400000US17097860807</t>
  </si>
  <si>
    <t>Census Tract 8619.01, Lake County, Illinois</t>
  </si>
  <si>
    <t>1400000US17097860808</t>
  </si>
  <si>
    <t>Census Tract 8645.05, Lake County, Illinois</t>
  </si>
  <si>
    <t>1400000US17097860809</t>
  </si>
  <si>
    <t>Census Tract 8645.12, Lake County, Illinois</t>
  </si>
  <si>
    <t>1400000US17097860810</t>
  </si>
  <si>
    <t>Census Tract 8645.15, Lake County, Illinois</t>
  </si>
  <si>
    <t>1400000US17097860811</t>
  </si>
  <si>
    <t>Census Tract 8645.16, Lake County, Illinois</t>
  </si>
  <si>
    <t>1400000US17097860903</t>
  </si>
  <si>
    <t>Census Tract 8645.17, Lake County, Illinois</t>
  </si>
  <si>
    <t>1400000US17097860904</t>
  </si>
  <si>
    <t>Census Tract 8645.19, Lake County, Illinois</t>
  </si>
  <si>
    <t>1400000US17097860905</t>
  </si>
  <si>
    <t>Census Tract 8645.20, Lake County, Illinois</t>
  </si>
  <si>
    <t>1400000US17097860906</t>
  </si>
  <si>
    <t>Census Tract 8645.21, Lake County, Illinois</t>
  </si>
  <si>
    <t>1400000US17097861007</t>
  </si>
  <si>
    <t>Census Tract 8644.03, Lake County, Illinois</t>
  </si>
  <si>
    <t>Deer Park</t>
  </si>
  <si>
    <t>1400000US17097861008</t>
  </si>
  <si>
    <t>Census Tract 8648.02, Lake County, Illinois</t>
  </si>
  <si>
    <t>Deerfield</t>
  </si>
  <si>
    <t>1400000US17097861009</t>
  </si>
  <si>
    <t>Census Tract 8649.01, Lake County, Illinois</t>
  </si>
  <si>
    <t>1400000US17097861010</t>
  </si>
  <si>
    <t>Census Tract 8649.03, Lake County, Illinois</t>
  </si>
  <si>
    <t>1400000US17097861011</t>
  </si>
  <si>
    <t>Census Tract 8649.04, Lake County, Illinois</t>
  </si>
  <si>
    <t>1400000US17097861012</t>
  </si>
  <si>
    <t>Census Tract 8658.02, Lake County, Illinois</t>
  </si>
  <si>
    <t>1400000US17097861013</t>
  </si>
  <si>
    <t>Census Tract 8608.07, Lake County, Illinois</t>
  </si>
  <si>
    <t>Fox Lake</t>
  </si>
  <si>
    <t>1400000US17097861014</t>
  </si>
  <si>
    <t>Census Tract 8609.03, Lake County, Illinois</t>
  </si>
  <si>
    <t>1400000US17097861105</t>
  </si>
  <si>
    <t>Census Tract 8609.05, Lake County, Illinois</t>
  </si>
  <si>
    <t>1400000US17097861106</t>
  </si>
  <si>
    <t>Census Tract 8609.06, Lake County, Illinois</t>
  </si>
  <si>
    <t>1400000US17097861107</t>
  </si>
  <si>
    <t>Census Tract 8643.03, Lake County, Illinois</t>
  </si>
  <si>
    <t>Fox River Grove</t>
  </si>
  <si>
    <t>1400000US17097861108</t>
  </si>
  <si>
    <t>Census Tract 8611.05, Lake County, Illinois</t>
  </si>
  <si>
    <t>Grayslake</t>
  </si>
  <si>
    <t>1400000US17097861201</t>
  </si>
  <si>
    <t>Census Tract 8611.06, Lake County, Illinois</t>
  </si>
  <si>
    <t>1400000US17089854501</t>
  </si>
  <si>
    <t>Census Tract 8545.01, Kane County, Illinois</t>
  </si>
  <si>
    <t>1400000US17089854503</t>
  </si>
  <si>
    <t>Census Tract 8545.03, Kane County, Illinois</t>
  </si>
  <si>
    <t>1400000US17089854504</t>
  </si>
  <si>
    <t>Census Tract 8545.04, Kane County, Illinois</t>
  </si>
  <si>
    <t>1400000US17089854600</t>
  </si>
  <si>
    <t>Census Tract 8546, Kane County, Illinois</t>
  </si>
  <si>
    <t>1400000US17089854700</t>
  </si>
  <si>
    <t>Census Tract 8547, Kane County, Illinois</t>
  </si>
  <si>
    <t>1400000US17089854800</t>
  </si>
  <si>
    <t>Census Tract 8548, Kane County, Illinois</t>
  </si>
  <si>
    <t>1400000US17089854900</t>
  </si>
  <si>
    <t>Census Tract 8549, Kane County, Illinois</t>
  </si>
  <si>
    <t>1400000US17093890101</t>
  </si>
  <si>
    <t>Census Tract 8901.01, Kendall County, Illinois</t>
  </si>
  <si>
    <t>Kendall</t>
  </si>
  <si>
    <t>Plainfield</t>
  </si>
  <si>
    <t>1400000US17093890102</t>
  </si>
  <si>
    <t>Census Tract 8901.02, Kendall County, Illinois</t>
  </si>
  <si>
    <t>1400000US17093890201</t>
  </si>
  <si>
    <t>Census Tract 8902.01, Kendall County, Illinois</t>
  </si>
  <si>
    <t>1400000US17093890202</t>
  </si>
  <si>
    <t>Census Tract 8902.02, Kendall County, Illinois</t>
  </si>
  <si>
    <t>1400000US17093890301</t>
  </si>
  <si>
    <t>Census Tract 8903.01, Kendall County, Illinois</t>
  </si>
  <si>
    <t>1400000US17093890302</t>
  </si>
  <si>
    <t>Census Tract 8903.02, Kendall County, Illinois</t>
  </si>
  <si>
    <t>1400000US17093890400</t>
  </si>
  <si>
    <t>Census Tract 8904, Kendall County, Illinois</t>
  </si>
  <si>
    <t>1400000US17093890500</t>
  </si>
  <si>
    <t>Census Tract 8905, Kendall County, Illinois</t>
  </si>
  <si>
    <t>1400000US17093890600</t>
  </si>
  <si>
    <t>Census Tract 8906, Kendall County, Illinois</t>
  </si>
  <si>
    <t>1400000US17093890700</t>
  </si>
  <si>
    <t>Census Tract 8907, Kendall County, Illinois</t>
  </si>
  <si>
    <t>1400000US17097860101</t>
  </si>
  <si>
    <t>Census Tract 8608.05, Lake County, Illinois</t>
  </si>
  <si>
    <t>Lake</t>
  </si>
  <si>
    <t>Antioch</t>
  </si>
  <si>
    <t>1400000US17097860103</t>
  </si>
  <si>
    <t>Census Tract 8608.06, Lake County, Illinois</t>
  </si>
  <si>
    <t>1400000US17097860104</t>
  </si>
  <si>
    <t>Census Tract 8608.08, Lake County, Illinois</t>
  </si>
  <si>
    <t>1400000US17097860200</t>
  </si>
  <si>
    <t>Census Tract 8608.09, Lake County, Illinois</t>
  </si>
  <si>
    <t>1400000US17097860301</t>
  </si>
  <si>
    <t>Census Tract 8608.10, Lake County, Illinois</t>
  </si>
  <si>
    <t>1400000US17097860302</t>
  </si>
  <si>
    <t>Census Tract 8648.01, Lake County, Illinois</t>
  </si>
  <si>
    <t>Bannockhurn</t>
  </si>
  <si>
    <t>1400000US17097860400</t>
  </si>
  <si>
    <t>Census Tract 8644.11, Lake County, Illinois</t>
  </si>
  <si>
    <t>1400000US17097860500</t>
  </si>
  <si>
    <t>Census Tract 8643.08, Lake County, Illinois</t>
  </si>
  <si>
    <t xml:space="preserve">Barrington  </t>
  </si>
  <si>
    <t>Census Tract 8525, Kane County, Illinois</t>
  </si>
  <si>
    <t>1400000US17089852601</t>
  </si>
  <si>
    <t>Census Tract 8526.01, Kane County, Illinois</t>
  </si>
  <si>
    <t>1400000US17089852606</t>
  </si>
  <si>
    <t>Census Tract 8526.06, Kane County, Illinois</t>
  </si>
  <si>
    <t>1400000US17089852700</t>
  </si>
  <si>
    <t>Census Tract 8527, Kane County, Illinois</t>
  </si>
  <si>
    <t>1400000US17089852904</t>
  </si>
  <si>
    <t>Census Tract 8529.04, Kane County, Illinois</t>
  </si>
  <si>
    <t>1400000US17089852905</t>
  </si>
  <si>
    <t>Census Tract 8529.05, Kane County, Illinois</t>
  </si>
  <si>
    <t>1400000US17089852906</t>
  </si>
  <si>
    <t>Census Tract 8529.06, Kane County, Illinois</t>
  </si>
  <si>
    <t>1400000US17089852907</t>
  </si>
  <si>
    <t>Census Tract 8529.07, Kane County, Illinois</t>
  </si>
  <si>
    <t>1400000US17089853001</t>
  </si>
  <si>
    <t>Census Tract 8530.01, Kane County, Illinois</t>
  </si>
  <si>
    <t>1400000US17089853004</t>
  </si>
  <si>
    <t>Census Tract 8530.04, Kane County, Illinois</t>
  </si>
  <si>
    <t>1400000US17089853005</t>
  </si>
  <si>
    <t>Census Tract 8530.05, Kane County, Illinois</t>
  </si>
  <si>
    <t>1400000US17089853006</t>
  </si>
  <si>
    <t>Census Tract 8530.06, Kane County, Illinois</t>
  </si>
  <si>
    <t>1400000US17089853007</t>
  </si>
  <si>
    <t>Census Tract 8530.07, Kane County, Illinois</t>
  </si>
  <si>
    <t>1400000US17089853008</t>
  </si>
  <si>
    <t>Census Tract 8530.08, Kane County, Illinois</t>
  </si>
  <si>
    <t>1400000US17089853100</t>
  </si>
  <si>
    <t>Census Tract 8531, Kane County, Illinois</t>
  </si>
  <si>
    <t>1400000US17089853200</t>
  </si>
  <si>
    <t>Census Tract 8532, Kane County, Illinois</t>
  </si>
  <si>
    <t>1400000US17089853300</t>
  </si>
  <si>
    <t>Census Tract 8533, Kane County, Illinois</t>
  </si>
  <si>
    <t>1400000US17089853400</t>
  </si>
  <si>
    <t>Census Tract 8534, Kane County, Illinois</t>
  </si>
  <si>
    <t>1400000US17089853500</t>
  </si>
  <si>
    <t>Census Tract 8535, Kane County, Illinois</t>
  </si>
  <si>
    <t>1400000US17089853600</t>
  </si>
  <si>
    <t>Census Tract 8536, Kane County, Illinois</t>
  </si>
  <si>
    <t>1400000US17089853900</t>
  </si>
  <si>
    <t>Census Tract 8539, Kane County, Illinois</t>
  </si>
  <si>
    <t>1400000US17089854001</t>
  </si>
  <si>
    <t>Census Tract 8540.01, Kane County, Illinois</t>
  </si>
  <si>
    <t>1400000US17089854002</t>
  </si>
  <si>
    <t>Census Tract 8540.02, Kane County, Illinois</t>
  </si>
  <si>
    <t>1400000US17089854100</t>
  </si>
  <si>
    <t>Census Tract 8541, Kane County, Illinois</t>
  </si>
  <si>
    <t>1400000US17089854200</t>
  </si>
  <si>
    <t>Census Tract 8542, Kane County, Illinois</t>
  </si>
  <si>
    <t>1400000US17089854301</t>
  </si>
  <si>
    <t>Census Tract 8543.01, Kane County, Illinois</t>
  </si>
  <si>
    <t>1400000US17089854302</t>
  </si>
  <si>
    <t>Census Tract 8543.02, Kane County, Illinois</t>
  </si>
  <si>
    <t>1400000US17089851000</t>
  </si>
  <si>
    <t>Census Tract 8510, Kane County, Illinois</t>
  </si>
  <si>
    <t>1400000US17089851101</t>
  </si>
  <si>
    <t>Census Tract 8511.01, Kane County, Illinois</t>
  </si>
  <si>
    <t>1400000US17089851102</t>
  </si>
  <si>
    <t>Census Tract 8511.02, Kane County, Illinois</t>
  </si>
  <si>
    <t>1400000US17089851301</t>
  </si>
  <si>
    <t>Census Tract 8513.01, Kane County, Illinois</t>
  </si>
  <si>
    <t>1400000US17089851302</t>
  </si>
  <si>
    <t>Census Tract 8513.02, Kane County, Illinois</t>
  </si>
  <si>
    <t>1400000US17089851400</t>
  </si>
  <si>
    <t>Census Tract 8514, Kane County, Illinois</t>
  </si>
  <si>
    <t>1400000US17089851500</t>
  </si>
  <si>
    <t>Census Tract 8515, Kane County, Illinois</t>
  </si>
  <si>
    <t>1400000US17089851600</t>
  </si>
  <si>
    <t>Census Tract 8516, Kane County, Illinois</t>
  </si>
  <si>
    <t>1400000US17089851801</t>
  </si>
  <si>
    <t>Census Tract 8518.01, Kane County, Illinois</t>
  </si>
  <si>
    <t>1400000US17089851904</t>
  </si>
  <si>
    <t>Census Tract 8519.04, Kane County, Illinois</t>
  </si>
  <si>
    <t>1400000US17089851905</t>
  </si>
  <si>
    <t>Census Tract 8519.05, Kane County, Illinois</t>
  </si>
  <si>
    <t>1400000US17089851907</t>
  </si>
  <si>
    <t>Census Tract 8519.07, Kane County, Illinois</t>
  </si>
  <si>
    <t>1400000US17089851908</t>
  </si>
  <si>
    <t>Census Tract 8519.08, Kane County, Illinois</t>
  </si>
  <si>
    <t>1400000US17089851909</t>
  </si>
  <si>
    <t>Census Tract 8519.09, Kane County, Illinois</t>
  </si>
  <si>
    <t>1400000US17089851910</t>
  </si>
  <si>
    <t>Census Tract 8519.10, Kane County, Illinois</t>
  </si>
  <si>
    <t>1400000US17089852001</t>
  </si>
  <si>
    <t>Census Tract 8520.01, Kane County, Illinois</t>
  </si>
  <si>
    <t>1400000US17089852002</t>
  </si>
  <si>
    <t>Census Tract 8520.02, Kane County, Illinois</t>
  </si>
  <si>
    <t>1400000US17089852003</t>
  </si>
  <si>
    <t>Census Tract 8520.03, Kane County, Illinois</t>
  </si>
  <si>
    <t>1400000US17089852101</t>
  </si>
  <si>
    <t>Census Tract 8521.01, Kane County, Illinois</t>
  </si>
  <si>
    <t>1400000US17089852102</t>
  </si>
  <si>
    <t>Census Tract 8521.02, Kane County, Illinois</t>
  </si>
  <si>
    <t>1400000US17089852201</t>
  </si>
  <si>
    <t>Census Tract 8522.01, Kane County, Illinois</t>
  </si>
  <si>
    <t>1400000US17089852202</t>
  </si>
  <si>
    <t>Census Tract 8522.02, Kane County, Illinois</t>
  </si>
  <si>
    <t>1400000US17089852300</t>
  </si>
  <si>
    <t>Census Tract 8523, Kane County, Illinois</t>
  </si>
  <si>
    <t>1400000US17089852401</t>
  </si>
  <si>
    <t>Census Tract 8524.01, Kane County, Illinois</t>
  </si>
  <si>
    <t>1400000US17089852402</t>
  </si>
  <si>
    <t>Census Tract 8524.02, Kane County, Illinois</t>
  </si>
  <si>
    <t>1400000US17089852403</t>
  </si>
  <si>
    <t>Census Tract 8524.03, Kane County, Illinois</t>
  </si>
  <si>
    <t>1400000US17089852500</t>
  </si>
  <si>
    <t>Census Tract 8466.03, DuPage County, Illinois</t>
  </si>
  <si>
    <t>1400000US17043846604</t>
  </si>
  <si>
    <t>Census Tract 8466.04, DuPage County, Illinois</t>
  </si>
  <si>
    <t>1400000US17043846701</t>
  </si>
  <si>
    <t>Census Tract 8467.01, DuPage County, Illinois</t>
  </si>
  <si>
    <t>1400000US17043846702</t>
  </si>
  <si>
    <t>Census Tract 8467.02, DuPage County, Illinois</t>
  </si>
  <si>
    <t>1400000US17089850101</t>
  </si>
  <si>
    <t>Census Tract 8501.01, Kane County, Illinois</t>
  </si>
  <si>
    <t>Kane</t>
  </si>
  <si>
    <t>Algonquin</t>
  </si>
  <si>
    <t>1400000US17089850103</t>
  </si>
  <si>
    <t>Census Tract 8501.03, Kane County, Illinois</t>
  </si>
  <si>
    <t>1400000US17089850105</t>
  </si>
  <si>
    <t>Census Tract 8501.05, Kane County, Illinois</t>
  </si>
  <si>
    <t>1400000US17089850106</t>
  </si>
  <si>
    <t>Census Tract 8501.06, Kane County, Illinois</t>
  </si>
  <si>
    <t>1400000US17089854400</t>
  </si>
  <si>
    <t>Census Tract 8544, Kane County, Illinois</t>
  </si>
  <si>
    <t>1400000US17089850500</t>
  </si>
  <si>
    <t>Census Tract 8505, Kane County, Illinois</t>
  </si>
  <si>
    <t>Dundee Township</t>
  </si>
  <si>
    <t>1400000US17089850701</t>
  </si>
  <si>
    <t>Census Tract 8507.01, Kane County, Illinois</t>
  </si>
  <si>
    <t>Huntley</t>
  </si>
  <si>
    <t>1400000US17089850702</t>
  </si>
  <si>
    <t>Census Tract 8507.02, Kane County, Illinois</t>
  </si>
  <si>
    <t>1400000US17089850703</t>
  </si>
  <si>
    <t>Census Tract 8507.03, Kane County, Illinois</t>
  </si>
  <si>
    <t>1400000US17089852803</t>
  </si>
  <si>
    <t>Census Tract 8528.03, Kane County, Illinois</t>
  </si>
  <si>
    <t>1400000US17089852805</t>
  </si>
  <si>
    <t>Census Tract 8528.05, Kane County, Illinois</t>
  </si>
  <si>
    <t>1400000US17089852806</t>
  </si>
  <si>
    <t>Census Tract 8528.06, Kane County, Illinois</t>
  </si>
  <si>
    <t>1400000US17089852807</t>
  </si>
  <si>
    <t>Census Tract 8528.07, Kane County, Illinois</t>
  </si>
  <si>
    <t>1400000US17089852808</t>
  </si>
  <si>
    <t>Census Tract 8528.08, Kane County, Illinois</t>
  </si>
  <si>
    <t>1400000US17089852903</t>
  </si>
  <si>
    <t>Census Tract 8529.03, Kane County, Illinois</t>
  </si>
  <si>
    <t>1400000US17089850201</t>
  </si>
  <si>
    <t>Census Tract 8502.01, Kane County, Illinois</t>
  </si>
  <si>
    <t>1400000US17089850202</t>
  </si>
  <si>
    <t>Census Tract 8502.02, Kane County, Illinois</t>
  </si>
  <si>
    <t>1400000US17089850301</t>
  </si>
  <si>
    <t>Census Tract 8503.01, Kane County, Illinois</t>
  </si>
  <si>
    <t>1400000US17089850302</t>
  </si>
  <si>
    <t>Census Tract 8503.02, Kane County, Illinois</t>
  </si>
  <si>
    <t>1400000US17089850400</t>
  </si>
  <si>
    <t>Census Tract 8504, Kane County, Illinois</t>
  </si>
  <si>
    <t>1400000US17089850600</t>
  </si>
  <si>
    <t>Census Tract 8506, Kane County, Illinois</t>
  </si>
  <si>
    <t>1400000US17089850800</t>
  </si>
  <si>
    <t>Census Tract 8508, Kane County, Illinois</t>
  </si>
  <si>
    <t>Census Tract 8426.02, DuPage County, Illinois</t>
  </si>
  <si>
    <t>1400000US17043842603</t>
  </si>
  <si>
    <t>Census Tract 8426.03, DuPage County, Illinois</t>
  </si>
  <si>
    <t>1400000US17043842604</t>
  </si>
  <si>
    <t>Census Tract 8426.04, DuPage County, Illinois</t>
  </si>
  <si>
    <t>1400000US17043842605</t>
  </si>
  <si>
    <t>Census Tract 8426.05, DuPage County, Illinois</t>
  </si>
  <si>
    <t>1400000US17043842702</t>
  </si>
  <si>
    <t>Census Tract 8427.02, DuPage County, Illinois</t>
  </si>
  <si>
    <t>1400000US17043842703</t>
  </si>
  <si>
    <t>Census Tract 8427.03, DuPage County, Illinois</t>
  </si>
  <si>
    <t>1400000US17043845401</t>
  </si>
  <si>
    <t>Census Tract 8454.01, DuPage County, Illinois</t>
  </si>
  <si>
    <t>Willowbrook</t>
  </si>
  <si>
    <t>1400000US17043845505</t>
  </si>
  <si>
    <t>Census Tract 8455.05, DuPage County, Illinois</t>
  </si>
  <si>
    <t>1400000US17043845810</t>
  </si>
  <si>
    <t>Census Tract 8458.10, DuPage County, Illinois</t>
  </si>
  <si>
    <t>1400000US17043845902</t>
  </si>
  <si>
    <t>Census Tract 8459.02, DuPage County, Illinois</t>
  </si>
  <si>
    <t>1400000US17043841706</t>
  </si>
  <si>
    <t>Census Tract 8417.06, DuPage County, Illinois</t>
  </si>
  <si>
    <t>Winfield</t>
  </si>
  <si>
    <t>1400000US17043841403</t>
  </si>
  <si>
    <t>Census Tract 8414.03, DuPage County, Illinois</t>
  </si>
  <si>
    <t>1400000US17043841404</t>
  </si>
  <si>
    <t>Census Tract 8414.04, DuPage County, Illinois</t>
  </si>
  <si>
    <t>1400000US17043840101</t>
  </si>
  <si>
    <t>Census Tract 8401.01, DuPage County, Illinois</t>
  </si>
  <si>
    <t>1400000US17043840102</t>
  </si>
  <si>
    <t>Census Tract 8401.02, DuPage County, Illinois</t>
  </si>
  <si>
    <t>1400000US17043840103</t>
  </si>
  <si>
    <t>Census Tract 8401.03, DuPage County, Illinois</t>
  </si>
  <si>
    <t>1400000US17043840104</t>
  </si>
  <si>
    <t>Census Tract 8401.04, DuPage County, Illinois</t>
  </si>
  <si>
    <t>1400000US17043840201</t>
  </si>
  <si>
    <t>Census Tract 8402.01, DuPage County, Illinois</t>
  </si>
  <si>
    <t>1400000US17043845703</t>
  </si>
  <si>
    <t>Census Tract 8457.03, DuPage County, Illinois</t>
  </si>
  <si>
    <t>Woodridge</t>
  </si>
  <si>
    <t>1400000US17043845808</t>
  </si>
  <si>
    <t>Census Tract 8458.08, DuPage County, Illinois</t>
  </si>
  <si>
    <t>1400000US17043846305</t>
  </si>
  <si>
    <t>Census Tract 8463.05, DuPage County, Illinois</t>
  </si>
  <si>
    <t>1400000US17043846310</t>
  </si>
  <si>
    <t>Census Tract 8463.10, DuPage County, Illinois</t>
  </si>
  <si>
    <t>1400000US17043846312</t>
  </si>
  <si>
    <t>Census Tract 8463.12, DuPage County, Illinois</t>
  </si>
  <si>
    <t>1400000US17043846313</t>
  </si>
  <si>
    <t>Census Tract 8463.13, DuPage County, Illinois</t>
  </si>
  <si>
    <t>1400000US17043846315</t>
  </si>
  <si>
    <t>Census Tract 8463.15, DuPage County, Illinois</t>
  </si>
  <si>
    <t>1400000US17043846603</t>
  </si>
  <si>
    <t>Census Tract 8433.02, DuPage County, Illinois</t>
  </si>
  <si>
    <t>1400000US17043843700</t>
  </si>
  <si>
    <t>Census Tract 8437, DuPage County, Illinois</t>
  </si>
  <si>
    <t>1400000US17043843800</t>
  </si>
  <si>
    <t>Census Tract 8438, DuPage County, Illinois</t>
  </si>
  <si>
    <t>1400000US17043844306</t>
  </si>
  <si>
    <t>Census Tract 8443.06, DuPage County, Illinois</t>
  </si>
  <si>
    <t>1400000US17043841603</t>
  </si>
  <si>
    <t>Census Tract 8416.03, DuPage County, Illinois</t>
  </si>
  <si>
    <t>1400000US17043841605</t>
  </si>
  <si>
    <t>Census Tract 8416.05, DuPage County, Illinois</t>
  </si>
  <si>
    <t>1400000US17043841607</t>
  </si>
  <si>
    <t>Census Tract 8416.07, DuPage County, Illinois</t>
  </si>
  <si>
    <t>1400000US17043846408</t>
  </si>
  <si>
    <t>Census Tract 8464.08, DuPage County, Illinois</t>
  </si>
  <si>
    <t>1400000US17043846410</t>
  </si>
  <si>
    <t>Census Tract 8464.10, DuPage County, Illinois</t>
  </si>
  <si>
    <t>1400000US17043841312</t>
  </si>
  <si>
    <t>Census Tract 8413.12, DuPage County, Illinois</t>
  </si>
  <si>
    <t>Wayne</t>
  </si>
  <si>
    <t>1400000US17043841313</t>
  </si>
  <si>
    <t>Census Tract 8413.13, DuPage County, Illinois</t>
  </si>
  <si>
    <t>1400000US17043841324</t>
  </si>
  <si>
    <t>Census Tract 8413.24, DuPage County, Illinois</t>
  </si>
  <si>
    <t>1400000US17043841401</t>
  </si>
  <si>
    <t>Census Tract 8414.01, DuPage County, Illinois</t>
  </si>
  <si>
    <t>1400000US17043841501</t>
  </si>
  <si>
    <t>Census Tract 8415.01, DuPage County, Illinois</t>
  </si>
  <si>
    <t>1400000US17043841503</t>
  </si>
  <si>
    <t>Census Tract 8415.03, DuPage County, Illinois</t>
  </si>
  <si>
    <t>1400000US17043841504</t>
  </si>
  <si>
    <t>Census Tract 8415.04, DuPage County, Illinois</t>
  </si>
  <si>
    <t>1400000US17043841606</t>
  </si>
  <si>
    <t>Census Tract 8416.06, DuPage County, Illinois</t>
  </si>
  <si>
    <t>1400000US17043845508</t>
  </si>
  <si>
    <t>Census Tract 8455.08, DuPage County, Illinois</t>
  </si>
  <si>
    <t>Westmont</t>
  </si>
  <si>
    <t>1400000US17043845510</t>
  </si>
  <si>
    <t>Census Tract 8455.10, DuPage County, Illinois</t>
  </si>
  <si>
    <t>1400000US17043841801</t>
  </si>
  <si>
    <t>Census Tract 8418.01, DuPage County, Illinois</t>
  </si>
  <si>
    <t>1400000US17043841802</t>
  </si>
  <si>
    <t>Census Tract 8418.02, DuPage County, Illinois</t>
  </si>
  <si>
    <t>1400000US17043841902</t>
  </si>
  <si>
    <t>Census Tract 8419.02, DuPage County, Illinois</t>
  </si>
  <si>
    <t>1400000US17043842400</t>
  </si>
  <si>
    <t>Census Tract 8424, DuPage County, Illinois</t>
  </si>
  <si>
    <t>1400000US17043842500</t>
  </si>
  <si>
    <t>Census Tract 8425, DuPage County, Illinois</t>
  </si>
  <si>
    <t>1400000US17043842601</t>
  </si>
  <si>
    <t>Census Tract 8426.01, DuPage County, Illinois</t>
  </si>
  <si>
    <t>1400000US17043842602</t>
  </si>
  <si>
    <t>Census Tract 8462.05, DuPage County, Illinois</t>
  </si>
  <si>
    <t>1400000US17043846206</t>
  </si>
  <si>
    <t>Census Tract 8462.06, DuPage County, Illinois</t>
  </si>
  <si>
    <t>1400000US17043846207</t>
  </si>
  <si>
    <t>Census Tract 8462.07, DuPage County, Illinois</t>
  </si>
  <si>
    <t>1400000US17043846208</t>
  </si>
  <si>
    <t>Census Tract 8462.08, DuPage County, Illinois</t>
  </si>
  <si>
    <t>1400000US17043846209</t>
  </si>
  <si>
    <t>Census Tract 8462.09, DuPage County, Illinois</t>
  </si>
  <si>
    <t>1400000US17043846311</t>
  </si>
  <si>
    <t>Census Tract 8463.11, DuPage County, Illinois</t>
  </si>
  <si>
    <t>1400000US17043846405</t>
  </si>
  <si>
    <t>Census Tract 8464.05, DuPage County, Illinois</t>
  </si>
  <si>
    <t>1400000US17043846409</t>
  </si>
  <si>
    <t>Census Tract 8464.09, DuPage County, Illinois</t>
  </si>
  <si>
    <t>1400000US17043846411</t>
  </si>
  <si>
    <t>Census Tract 8464.11, DuPage County, Illinois</t>
  </si>
  <si>
    <t>1400000US17043846412</t>
  </si>
  <si>
    <t>Census Tract 8464.12, DuPage County, Illinois</t>
  </si>
  <si>
    <t>1400000US17043846413</t>
  </si>
  <si>
    <t>Census Tract 8464.13, DuPage County, Illinois</t>
  </si>
  <si>
    <t>1400000US17043846509</t>
  </si>
  <si>
    <t>Census Tract 8465.09, DuPage County, Illinois</t>
  </si>
  <si>
    <t>1400000US17043846510</t>
  </si>
  <si>
    <t>Census Tract 8465.10, DuPage County, Illinois</t>
  </si>
  <si>
    <t>1400000US17043846514</t>
  </si>
  <si>
    <t>Census Tract 8465.14, DuPage County, Illinois</t>
  </si>
  <si>
    <t>1400000US17043846517</t>
  </si>
  <si>
    <t>Census Tract 8465.17, DuPage County, Illinois</t>
  </si>
  <si>
    <t>1400000US17043846523</t>
  </si>
  <si>
    <t>Census Tract 8465.23, DuPage County, Illinois</t>
  </si>
  <si>
    <t>1400000US17043846524</t>
  </si>
  <si>
    <t>Census Tract 8465.24, DuPage County, Illinois</t>
  </si>
  <si>
    <t>1400000US17043844501</t>
  </si>
  <si>
    <t>Census Tract 8445.01, DuPage County, Illinois</t>
  </si>
  <si>
    <t>Oak Brook</t>
  </si>
  <si>
    <t>1400000US17043844305</t>
  </si>
  <si>
    <t>Census Tract 8443.05, DuPage County, Illinois</t>
  </si>
  <si>
    <t>Oakbrook Terrace</t>
  </si>
  <si>
    <t>1400000US17043844502</t>
  </si>
  <si>
    <t>Census Tract 8445.02, DuPage County, Illinois</t>
  </si>
  <si>
    <t>1400000US17043841003</t>
  </si>
  <si>
    <t>Census Tract 8410.03, DuPage County, Illinois</t>
  </si>
  <si>
    <t>1400000US17043841104</t>
  </si>
  <si>
    <t>Census Tract 8411.04, DuPage County, Illinois</t>
  </si>
  <si>
    <t>1400000US17043841310</t>
  </si>
  <si>
    <t>Census Tract 8413.10, DuPage County, Illinois</t>
  </si>
  <si>
    <t>1400000US17043843100</t>
  </si>
  <si>
    <t>Census Tract 8431, DuPage County, Illinois</t>
  </si>
  <si>
    <t>1400000US17043843200</t>
  </si>
  <si>
    <t>Census Tract 8432, DuPage County, Illinois</t>
  </si>
  <si>
    <t>1400000US17043843302</t>
  </si>
  <si>
    <t>Census Tract 8453, DuPage County, Illinois</t>
  </si>
  <si>
    <t>1400000US17043840901</t>
  </si>
  <si>
    <t>Census Tract 8409.01, DuPage County, Illinois</t>
  </si>
  <si>
    <t>Itasca</t>
  </si>
  <si>
    <t>1400000US17043840904</t>
  </si>
  <si>
    <t>Census Tract 8409.04, DuPage County, Illinois</t>
  </si>
  <si>
    <t>1400000US17043842710</t>
  </si>
  <si>
    <t>Census Tract 8427.10, DuPage County, Illinois</t>
  </si>
  <si>
    <t>Lisle</t>
  </si>
  <si>
    <t>1400000US17043846002</t>
  </si>
  <si>
    <t>Census Tract 8460.02, DuPage County, Illinois</t>
  </si>
  <si>
    <t>1400000US17043846004</t>
  </si>
  <si>
    <t>Census Tract 8460.04, DuPage County, Illinois</t>
  </si>
  <si>
    <t>1400000US17043846103</t>
  </si>
  <si>
    <t>Census Tract 8461.03, DuPage County, Illinois</t>
  </si>
  <si>
    <t>1400000US17043846105</t>
  </si>
  <si>
    <t>Census Tract 8461.05, DuPage County, Illinois</t>
  </si>
  <si>
    <t>1400000US17043846202</t>
  </si>
  <si>
    <t>Census Tract 8462.02, DuPage County, Illinois</t>
  </si>
  <si>
    <t>1400000US17043846304</t>
  </si>
  <si>
    <t>Census Tract 8463.04, DuPage County, Illinois</t>
  </si>
  <si>
    <t>1400000US17043846308</t>
  </si>
  <si>
    <t>Census Tract 8463.08, DuPage County, Illinois</t>
  </si>
  <si>
    <t>1400000US17043842709</t>
  </si>
  <si>
    <t>Census Tract 8427.09, DuPage County, Illinois</t>
  </si>
  <si>
    <t>1400000US17043843301</t>
  </si>
  <si>
    <t>Census Tract 8433.01, DuPage County, Illinois</t>
  </si>
  <si>
    <t>1400000US17043843400</t>
  </si>
  <si>
    <t>Census Tract 8434, DuPage County, Illinois</t>
  </si>
  <si>
    <t>1400000US17043843500</t>
  </si>
  <si>
    <t>Census Tract 8435, DuPage County, Illinois</t>
  </si>
  <si>
    <t>1400000US17043843601</t>
  </si>
  <si>
    <t>Census Tract 8436.01, DuPage County, Illinois</t>
  </si>
  <si>
    <t>1400000US17043843602</t>
  </si>
  <si>
    <t>Census Tract 8436.02, DuPage County, Illinois</t>
  </si>
  <si>
    <t>1400000US17043844202</t>
  </si>
  <si>
    <t>Census Tract 8442.02, DuPage County, Illinois</t>
  </si>
  <si>
    <t>1400000US17043844301</t>
  </si>
  <si>
    <t>Census Tract 8443.01, DuPage County, Illinois</t>
  </si>
  <si>
    <t>1400000US17043844304</t>
  </si>
  <si>
    <t>Census Tract 8443.04, DuPage County, Illinois</t>
  </si>
  <si>
    <t>1400000US17043846102</t>
  </si>
  <si>
    <t>Census Tract 8461.02, DuPage County, Illinois</t>
  </si>
  <si>
    <t>Naperville</t>
  </si>
  <si>
    <t>1400000US17043846104</t>
  </si>
  <si>
    <t>Census Tract 8461.04, DuPage County, Illinois</t>
  </si>
  <si>
    <t>1400000US17043846106</t>
  </si>
  <si>
    <t>Census Tract 8461.06, DuPage County, Illinois</t>
  </si>
  <si>
    <t>1400000US17043846201</t>
  </si>
  <si>
    <t>Census Tract 8462.01, DuPage County, Illinois</t>
  </si>
  <si>
    <t>1400000US17043846203</t>
  </si>
  <si>
    <t>Census Tract 8462.03, DuPage County, Illinois</t>
  </si>
  <si>
    <t>1400000US17043846205</t>
  </si>
  <si>
    <t>1400000US17043842000</t>
  </si>
  <si>
    <t>Census Tract 8420, DuPage County, Illinois</t>
  </si>
  <si>
    <t>1400000US17043842100</t>
  </si>
  <si>
    <t>Census Tract 8421, DuPage County, Illinois</t>
  </si>
  <si>
    <t>1400000US17043842200</t>
  </si>
  <si>
    <t>Census Tract 8422, DuPage County, Illinois</t>
  </si>
  <si>
    <t>1400000US17043842300</t>
  </si>
  <si>
    <t>Census Tract 8423, DuPage County, Illinois</t>
  </si>
  <si>
    <t>1400000US17043842704</t>
  </si>
  <si>
    <t>Census Tract 8427.04, DuPage County, Illinois</t>
  </si>
  <si>
    <t>1400000US17043842706</t>
  </si>
  <si>
    <t>Census Tract 8427.06, DuPage County, Illinois</t>
  </si>
  <si>
    <t>1400000US17043842708</t>
  </si>
  <si>
    <t>Census Tract 8427.08, DuPage County, Illinois</t>
  </si>
  <si>
    <t>1400000US17043842711</t>
  </si>
  <si>
    <t>Census Tract 8427.11, DuPage County, Illinois</t>
  </si>
  <si>
    <t>1400000US17043844201</t>
  </si>
  <si>
    <t>Census Tract 8442.01, DuPage County, Illinois</t>
  </si>
  <si>
    <t>1400000US17043840910</t>
  </si>
  <si>
    <t>Census Tract 8409.10, DuPage County, Illinois</t>
  </si>
  <si>
    <t>1400000US17043840911</t>
  </si>
  <si>
    <t>Census Tract 8409.11, DuPage County, Illinois</t>
  </si>
  <si>
    <t>1400000US17043841111</t>
  </si>
  <si>
    <t>Census Tract 8411.11, DuPage County, Illinois</t>
  </si>
  <si>
    <t>1400000US17043841114</t>
  </si>
  <si>
    <t>Census Tract 8411.14, DuPage County, Illinois</t>
  </si>
  <si>
    <t>1400000US17043841204</t>
  </si>
  <si>
    <t>Census Tract 8412.04, DuPage County, Illinois</t>
  </si>
  <si>
    <t>1400000US17043841207</t>
  </si>
  <si>
    <t>Census Tract 8412.07, DuPage County, Illinois</t>
  </si>
  <si>
    <t>1400000US17043841704</t>
  </si>
  <si>
    <t>Census Tract 8417.04, DuPage County, Illinois</t>
  </si>
  <si>
    <t>1400000US17043841102</t>
  </si>
  <si>
    <t>Census Tract 8411.02, DuPage County, Illinois</t>
  </si>
  <si>
    <t>1400000US17043841108</t>
  </si>
  <si>
    <t>Census Tract 8411.08, DuPage County, Illinois</t>
  </si>
  <si>
    <t>1400000US17043841112</t>
  </si>
  <si>
    <t>Census Tract 8411.12, DuPage County, Illinois</t>
  </si>
  <si>
    <t>1400000US17043841209</t>
  </si>
  <si>
    <t>Census Tract 8412.09, DuPage County, Illinois</t>
  </si>
  <si>
    <t>1400000US17043841315</t>
  </si>
  <si>
    <t>Census Tract 8413.15, DuPage County, Illinois</t>
  </si>
  <si>
    <t>1400000US17043841318</t>
  </si>
  <si>
    <t>Census Tract 8413.18, DuPage County, Illinois</t>
  </si>
  <si>
    <t>1400000US17043841322</t>
  </si>
  <si>
    <t>Census Tract 8413.22, DuPage County, Illinois</t>
  </si>
  <si>
    <t>1400000US17043844702</t>
  </si>
  <si>
    <t>Census Tract 8447.02, DuPage County, Illinois</t>
  </si>
  <si>
    <t>1400000US17043845200</t>
  </si>
  <si>
    <t>Census Tract 8452, DuPage County, Illinois</t>
  </si>
  <si>
    <t>1400000US17043845300</t>
  </si>
  <si>
    <t>Census Tract 8448.02, DuPage County, Illinois</t>
  </si>
  <si>
    <t>1400000US17043844901</t>
  </si>
  <si>
    <t>Census Tract 8449.01, DuPage County, Illinois</t>
  </si>
  <si>
    <t>1400000US17043844902</t>
  </si>
  <si>
    <t>Census Tract 8449.02, DuPage County, Illinois</t>
  </si>
  <si>
    <t>1400000US17043845507</t>
  </si>
  <si>
    <t>Census Tract 8455.07, DuPage County, Illinois</t>
  </si>
  <si>
    <t>1400000US17043845601</t>
  </si>
  <si>
    <t>Census Tract 8456.01, DuPage County, Illinois</t>
  </si>
  <si>
    <t>1400000US17043845602</t>
  </si>
  <si>
    <t>Census Tract 8456.02, DuPage County, Illinois</t>
  </si>
  <si>
    <t>1400000US17043845701</t>
  </si>
  <si>
    <t>Census Tract 8457.01, DuPage County, Illinois</t>
  </si>
  <si>
    <t>1400000US17043845702</t>
  </si>
  <si>
    <t>Census Tract 8457.02, DuPage County, Illinois</t>
  </si>
  <si>
    <t>1400000US17043845704</t>
  </si>
  <si>
    <t>Census Tract 8457.04, DuPage County, Illinois</t>
  </si>
  <si>
    <t>1400000US17043845803</t>
  </si>
  <si>
    <t>Census Tract 8458.03, DuPage County, Illinois</t>
  </si>
  <si>
    <t>1400000US17043846003</t>
  </si>
  <si>
    <t>Census Tract 8460.03, DuPage County, Illinois</t>
  </si>
  <si>
    <t>1400000US17043846307</t>
  </si>
  <si>
    <t>Census Tract 8463.07, DuPage County, Illinois</t>
  </si>
  <si>
    <t>1400000US17043840600</t>
  </si>
  <si>
    <t>Census Tract 8406, DuPage County, Illinois</t>
  </si>
  <si>
    <t>1400000US17043840705</t>
  </si>
  <si>
    <t>Census Tract 8407.05, DuPage County, Illinois</t>
  </si>
  <si>
    <t>1400000US17043840706</t>
  </si>
  <si>
    <t>Census Tract 8407.06, DuPage County, Illinois</t>
  </si>
  <si>
    <t>1400000US17043842800</t>
  </si>
  <si>
    <t>Census Tract 8428, DuPage County, Illinois</t>
  </si>
  <si>
    <t>1400000US17043842900</t>
  </si>
  <si>
    <t>Census Tract 8429, DuPage County, Illinois</t>
  </si>
  <si>
    <t>1400000US17043843000</t>
  </si>
  <si>
    <t>Census Tract 8430, DuPage County, Illinois</t>
  </si>
  <si>
    <t>1400000US17043843900</t>
  </si>
  <si>
    <t>Census Tract 8439, DuPage County, Illinois</t>
  </si>
  <si>
    <t>1400000US17043844001</t>
  </si>
  <si>
    <t>Census Tract 8440.01, DuPage County, Illinois</t>
  </si>
  <si>
    <t>1400000US17043844002</t>
  </si>
  <si>
    <t>Census Tract 8440.02, DuPage County, Illinois</t>
  </si>
  <si>
    <t>1400000US17043844100</t>
  </si>
  <si>
    <t>Census Tract 8441, DuPage County, Illinois</t>
  </si>
  <si>
    <t>1400000US17043844601</t>
  </si>
  <si>
    <t>Census Tract 8446.01, DuPage County, Illinois</t>
  </si>
  <si>
    <t>1400000US17043844602</t>
  </si>
  <si>
    <t>Census Tract 8446.02, DuPage County, Illinois</t>
  </si>
  <si>
    <t>1400000US17043841705</t>
  </si>
  <si>
    <t>Census Tract 8417.05, DuPage County, Illinois</t>
  </si>
  <si>
    <t>1400000US17043841901</t>
  </si>
  <si>
    <t>Census Tract 8419.01, DuPage County, Illinois</t>
  </si>
  <si>
    <t>Census Tract 8459.01, DuPage County, Illinois</t>
  </si>
  <si>
    <t>1400000US17043841205</t>
  </si>
  <si>
    <t>Census Tract 8412.05, DuPage County, Illinois</t>
  </si>
  <si>
    <t>1400000US17043841206</t>
  </si>
  <si>
    <t>Census Tract 8412.06, DuPage County, Illinois</t>
  </si>
  <si>
    <t>1400000US17043841208</t>
  </si>
  <si>
    <t>Census Tract 8412.08, DuPage County, Illinois</t>
  </si>
  <si>
    <t>1400000US17043841210</t>
  </si>
  <si>
    <t>Census Tract 8412.10, DuPage County, Illinois</t>
  </si>
  <si>
    <t>1400000US17043841307</t>
  </si>
  <si>
    <t>Census Tract 8413.07, DuPage County, Illinois</t>
  </si>
  <si>
    <t>1400000US17043841321</t>
  </si>
  <si>
    <t>Census Tract 8413.21, DuPage County, Illinois</t>
  </si>
  <si>
    <t>1400000US17043841325</t>
  </si>
  <si>
    <t>Census Tract 8413.25, DuPage County, Illinois</t>
  </si>
  <si>
    <t>1400000US17043841326</t>
  </si>
  <si>
    <t>Census Tract 8413.26, DuPage County, Illinois</t>
  </si>
  <si>
    <t>1400000US17043841327</t>
  </si>
  <si>
    <t>Census Tract 8413.27, DuPage County, Illinois</t>
  </si>
  <si>
    <t>1400000US17043841703</t>
  </si>
  <si>
    <t>Census Tract 8417.03, DuPage County, Illinois</t>
  </si>
  <si>
    <t>1400000US17043845000</t>
  </si>
  <si>
    <t>Census Tract 8450, DuPage County, Illinois</t>
  </si>
  <si>
    <t>Clarendon Hills</t>
  </si>
  <si>
    <t>1400000US17043845100</t>
  </si>
  <si>
    <t>Census Tract 8451, DuPage County, Illinois</t>
  </si>
  <si>
    <t>1400000US17043845502</t>
  </si>
  <si>
    <t>Census Tract 8455.02, DuPage County, Illinois</t>
  </si>
  <si>
    <t>1400000US17043845506</t>
  </si>
  <si>
    <t>Census Tract 8455.06, DuPage County, Illinois</t>
  </si>
  <si>
    <t>Darien</t>
  </si>
  <si>
    <t>1400000US17043845509</t>
  </si>
  <si>
    <t>Census Tract 8455.09, DuPage County, Illinois</t>
  </si>
  <si>
    <t>1400000US17043845802</t>
  </si>
  <si>
    <t>Census Tract 8458.02, DuPage County, Illinois</t>
  </si>
  <si>
    <t>1400000US17043845807</t>
  </si>
  <si>
    <t>Census Tract 8458.07, DuPage County, Illinois</t>
  </si>
  <si>
    <t>1400000US17043845809</t>
  </si>
  <si>
    <t>Census Tract 8458.09, DuPage County, Illinois</t>
  </si>
  <si>
    <t>1400000US17043845811</t>
  </si>
  <si>
    <t>Census Tract 8458.11, DuPage County, Illinois</t>
  </si>
  <si>
    <t>1400000US17043844307</t>
  </si>
  <si>
    <t>Census Tract 8443.07, DuPage County, Illinois</t>
  </si>
  <si>
    <t>Downers Grove</t>
  </si>
  <si>
    <t>1400000US17043844401</t>
  </si>
  <si>
    <t>Census Tract 8444.01, DuPage County, Illinois</t>
  </si>
  <si>
    <t>1400000US17043844402</t>
  </si>
  <si>
    <t>Census Tract 8444.02, DuPage County, Illinois</t>
  </si>
  <si>
    <t>1400000US17043844701</t>
  </si>
  <si>
    <t>Census Tract 8447.01, DuPage County, Illinois</t>
  </si>
  <si>
    <t>1400000US17043844801</t>
  </si>
  <si>
    <t>Census Tract 8448.01, DuPage County, Illinois</t>
  </si>
  <si>
    <t>1400000US17043844802</t>
  </si>
  <si>
    <t>Census Tract 8465.15, DuPage County, Illinois</t>
  </si>
  <si>
    <t>1400000US17043846518</t>
  </si>
  <si>
    <t>Census Tract 8465.18, DuPage County, Illinois</t>
  </si>
  <si>
    <t>1400000US17043846519</t>
  </si>
  <si>
    <t>Census Tract 8465.19, DuPage County, Illinois</t>
  </si>
  <si>
    <t>1400000US17043846521</t>
  </si>
  <si>
    <t>Census Tract 8465.21, DuPage County, Illinois</t>
  </si>
  <si>
    <t>1400000US17043846522</t>
  </si>
  <si>
    <t>Census Tract 8465.22, DuPage County, Illinois</t>
  </si>
  <si>
    <t>1400000US17043841308</t>
  </si>
  <si>
    <t>Census Tract 8413.08, DuPage County, Illinois</t>
  </si>
  <si>
    <t>1400000US17043841314</t>
  </si>
  <si>
    <t>Census Tract 8413.14, DuPage County, Illinois</t>
  </si>
  <si>
    <t>1400000US17043841316</t>
  </si>
  <si>
    <t>Census Tract 8413.16, DuPage County, Illinois</t>
  </si>
  <si>
    <t>1400000US17043841320</t>
  </si>
  <si>
    <t>Census Tract 8413.20, DuPage County, Illinois</t>
  </si>
  <si>
    <t>1400000US17043841323</t>
  </si>
  <si>
    <t>Census Tract 8413.23, DuPage County, Illinois</t>
  </si>
  <si>
    <t>1400000US17043840000</t>
  </si>
  <si>
    <t>Census Tract 8400, DuPage County, Illinois</t>
  </si>
  <si>
    <t>1400000US17043840703</t>
  </si>
  <si>
    <t>Census Tract 8407.03, DuPage County, Illinois</t>
  </si>
  <si>
    <t>1400000US17043840704</t>
  </si>
  <si>
    <t>Census Tract 8407.04, DuPage County, Illinois</t>
  </si>
  <si>
    <t>1400000US17043840801</t>
  </si>
  <si>
    <t>Census Tract 8408.01, DuPage County, Illinois</t>
  </si>
  <si>
    <t>1400000US17043840802</t>
  </si>
  <si>
    <t>Census Tract 8408.02, DuPage County, Illinois</t>
  </si>
  <si>
    <t>1400000US17043840908</t>
  </si>
  <si>
    <t>Census Tract 8409.08, DuPage County, Illinois</t>
  </si>
  <si>
    <t>1400000US17043841002</t>
  </si>
  <si>
    <t>Census Tract 8410.02, DuPage County, Illinois</t>
  </si>
  <si>
    <t>1400000US17043841004</t>
  </si>
  <si>
    <t>Census Tract 8410.04, DuPage County, Illinois</t>
  </si>
  <si>
    <t>1400000US17043841103</t>
  </si>
  <si>
    <t>Census Tract 8411.03, DuPage County, Illinois</t>
  </si>
  <si>
    <t>1400000US17043841109</t>
  </si>
  <si>
    <t>Census Tract 8411.09, DuPage County, Illinois</t>
  </si>
  <si>
    <t>1400000US17043841110</t>
  </si>
  <si>
    <t>Census Tract 8411.10, DuPage County, Illinois</t>
  </si>
  <si>
    <t>1400000US17043841113</t>
  </si>
  <si>
    <t>Census Tract 8411.13, DuPage County, Illinois</t>
  </si>
  <si>
    <t>1400000US17043846314</t>
  </si>
  <si>
    <t>Census Tract 8463.14, DuPage County, Illinois</t>
  </si>
  <si>
    <t>Bolingbrook</t>
  </si>
  <si>
    <t>1400000US17043845402</t>
  </si>
  <si>
    <t>Census Tract 8454.02, DuPage County, Illinois</t>
  </si>
  <si>
    <t>1400000US17043845805</t>
  </si>
  <si>
    <t>Census Tract 8458.05, DuPage County, Illinois</t>
  </si>
  <si>
    <t>1400000US17043845901</t>
  </si>
  <si>
    <t>Census Tract 8383, Cook County, Illinois</t>
  </si>
  <si>
    <t>1400000US17031838600</t>
  </si>
  <si>
    <t>Census Tract 8386, Cook County, Illinois</t>
  </si>
  <si>
    <t>1400000US17031838700</t>
  </si>
  <si>
    <t>Census Tract 8387, Cook County, Illinois</t>
  </si>
  <si>
    <t>1400000US17031838800</t>
  </si>
  <si>
    <t>Census Tract 8388, Cook County, Illinois</t>
  </si>
  <si>
    <t>1400000US17031839000</t>
  </si>
  <si>
    <t>Census Tract 8390, Cook County, Illinois</t>
  </si>
  <si>
    <t>1400000US17031839100</t>
  </si>
  <si>
    <t>Census Tract 8391, Cook County, Illinois</t>
  </si>
  <si>
    <t>1400000US17031839200</t>
  </si>
  <si>
    <t>Census Tract 8392, Cook County, Illinois</t>
  </si>
  <si>
    <t>1400000US17031839500</t>
  </si>
  <si>
    <t>Census Tract 8395, Cook County, Illinois</t>
  </si>
  <si>
    <t>1400000US17031839600</t>
  </si>
  <si>
    <t>Census Tract 8396, Cook County, Illinois</t>
  </si>
  <si>
    <t>1400000US17031839700</t>
  </si>
  <si>
    <t>Census Tract 8397, Cook County, Illinois</t>
  </si>
  <si>
    <t>1400000US17031839800</t>
  </si>
  <si>
    <t>Census Tract 8398, Cook County, Illinois</t>
  </si>
  <si>
    <t>1400000US17031839900</t>
  </si>
  <si>
    <t>Census Tract 8399, Cook County, Illinois</t>
  </si>
  <si>
    <t>1400000US17031980000</t>
  </si>
  <si>
    <t>Census Tract 9800, Cook County, Illinois</t>
  </si>
  <si>
    <t>1400000US17031980100</t>
  </si>
  <si>
    <t>Census Tract 9801, Cook County, Illinois</t>
  </si>
  <si>
    <t>1400000US17031990000</t>
  </si>
  <si>
    <t>Census Tract 9900, Cook County, Illinois</t>
  </si>
  <si>
    <t>1400000US17043840202</t>
  </si>
  <si>
    <t>Census Tract 8402.02, DuPage County, Illinois</t>
  </si>
  <si>
    <t>DuPage</t>
  </si>
  <si>
    <t>1400000US17043840303</t>
  </si>
  <si>
    <t>Census Tract 8403.03, DuPage County, Illinois</t>
  </si>
  <si>
    <t>1400000US17043840304</t>
  </si>
  <si>
    <t>Census Tract 8403.04, DuPage County, Illinois</t>
  </si>
  <si>
    <t>1400000US17043840906</t>
  </si>
  <si>
    <t>Census Tract 8409.06, DuPage County, Illinois</t>
  </si>
  <si>
    <t>1400000US17043840907</t>
  </si>
  <si>
    <t>Census Tract 8409.07, DuPage County, Illinois</t>
  </si>
  <si>
    <t>1400000US17043841604</t>
  </si>
  <si>
    <t>Census Tract 8416.04, DuPage County, Illinois</t>
  </si>
  <si>
    <t>Aurora</t>
  </si>
  <si>
    <t>1400000US17043846404</t>
  </si>
  <si>
    <t>Census Tract 8464.04, DuPage County, Illinois</t>
  </si>
  <si>
    <t>1400000US17043846504</t>
  </si>
  <si>
    <t>Census Tract 8465.04, DuPage County, Illinois</t>
  </si>
  <si>
    <t>1400000US17043846507</t>
  </si>
  <si>
    <t>Census Tract 8465.07, DuPage County, Illinois</t>
  </si>
  <si>
    <t>1400000US17043846511</t>
  </si>
  <si>
    <t>Census Tract 8465.11, DuPage County, Illinois</t>
  </si>
  <si>
    <t>1400000US17043846513</t>
  </si>
  <si>
    <t>Census Tract 8465.13, DuPage County, Illinois</t>
  </si>
  <si>
    <t>1400000US17043846515</t>
  </si>
  <si>
    <t>Census Tract 8349, Cook County, Illinois</t>
  </si>
  <si>
    <t>1400000US17031835000</t>
  </si>
  <si>
    <t>Census Tract 8350, Cook County, Illinois</t>
  </si>
  <si>
    <t>1400000US17031835100</t>
  </si>
  <si>
    <t>Census Tract 8351, Cook County, Illinois</t>
  </si>
  <si>
    <t>1400000US17031835200</t>
  </si>
  <si>
    <t>Census Tract 8352, Cook County, Illinois</t>
  </si>
  <si>
    <t>1400000US17031835500</t>
  </si>
  <si>
    <t>Census Tract 8355, Cook County, Illinois</t>
  </si>
  <si>
    <t>1400000US17031835600</t>
  </si>
  <si>
    <t>Census Tract 8356, Cook County, Illinois</t>
  </si>
  <si>
    <t>1400000US17031835700</t>
  </si>
  <si>
    <t>Census Tract 8357, Cook County, Illinois</t>
  </si>
  <si>
    <t>1400000US17031835800</t>
  </si>
  <si>
    <t>Census Tract 8358, Cook County, Illinois</t>
  </si>
  <si>
    <t>1400000US17031835900</t>
  </si>
  <si>
    <t>Census Tract 8359, Cook County, Illinois</t>
  </si>
  <si>
    <t>1400000US17031836000</t>
  </si>
  <si>
    <t>Census Tract 8360, Cook County, Illinois</t>
  </si>
  <si>
    <t>1400000US17031836100</t>
  </si>
  <si>
    <t>Census Tract 8361, Cook County, Illinois</t>
  </si>
  <si>
    <t>1400000US17031836200</t>
  </si>
  <si>
    <t>Census Tract 8362, Cook County, Illinois</t>
  </si>
  <si>
    <t>1400000US17031836300</t>
  </si>
  <si>
    <t>Census Tract 8363, Cook County, Illinois</t>
  </si>
  <si>
    <t>1400000US17031836400</t>
  </si>
  <si>
    <t>Census Tract 8364, Cook County, Illinois</t>
  </si>
  <si>
    <t>1400000US17031836500</t>
  </si>
  <si>
    <t>Census Tract 8365, Cook County, Illinois</t>
  </si>
  <si>
    <t>1400000US17031836600</t>
  </si>
  <si>
    <t>Census Tract 8366, Cook County, Illinois</t>
  </si>
  <si>
    <t>1400000US17031836700</t>
  </si>
  <si>
    <t>Census Tract 8367, Cook County, Illinois</t>
  </si>
  <si>
    <t>1400000US17031836800</t>
  </si>
  <si>
    <t>Census Tract 8368, Cook County, Illinois</t>
  </si>
  <si>
    <t>1400000US17031836900</t>
  </si>
  <si>
    <t>Census Tract 8369, Cook County, Illinois</t>
  </si>
  <si>
    <t>1400000US17031837000</t>
  </si>
  <si>
    <t>Census Tract 8370, Cook County, Illinois</t>
  </si>
  <si>
    <t>1400000US17031837100</t>
  </si>
  <si>
    <t>Census Tract 8371, Cook County, Illinois</t>
  </si>
  <si>
    <t>1400000US17031837300</t>
  </si>
  <si>
    <t>Census Tract 8373, Cook County, Illinois</t>
  </si>
  <si>
    <t>1400000US17031837400</t>
  </si>
  <si>
    <t>Census Tract 8374, Cook County, Illinois</t>
  </si>
  <si>
    <t>1400000US17031837800</t>
  </si>
  <si>
    <t>Census Tract 8378, Cook County, Illinois</t>
  </si>
  <si>
    <t>1400000US17031838000</t>
  </si>
  <si>
    <t>Census Tract 8380, Cook County, Illinois</t>
  </si>
  <si>
    <t>1400000US17031838100</t>
  </si>
  <si>
    <t>Census Tract 8381, Cook County, Illinois</t>
  </si>
  <si>
    <t>1400000US17031838200</t>
  </si>
  <si>
    <t>Census Tract 8382, Cook County, Illinois</t>
  </si>
  <si>
    <t>1400000US17031838300</t>
  </si>
  <si>
    <t>Census Tract 8313, Cook County, Illinois</t>
  </si>
  <si>
    <t>1400000US17031831400</t>
  </si>
  <si>
    <t>Census Tract 8314, Cook County, Illinois</t>
  </si>
  <si>
    <t>1400000US17031831500</t>
  </si>
  <si>
    <t>Census Tract 8315, Cook County, Illinois</t>
  </si>
  <si>
    <t>1400000US17031831600</t>
  </si>
  <si>
    <t>Census Tract 8316, Cook County, Illinois</t>
  </si>
  <si>
    <t>1400000US17031831700</t>
  </si>
  <si>
    <t>Census Tract 8317, Cook County, Illinois</t>
  </si>
  <si>
    <t>1400000US17031831800</t>
  </si>
  <si>
    <t>Census Tract 8318, Cook County, Illinois</t>
  </si>
  <si>
    <t>1400000US17031831900</t>
  </si>
  <si>
    <t>Census Tract 8319, Cook County, Illinois</t>
  </si>
  <si>
    <t>1400000US17031832000</t>
  </si>
  <si>
    <t>Census Tract 8320, Cook County, Illinois</t>
  </si>
  <si>
    <t>1400000US17031832100</t>
  </si>
  <si>
    <t>Census Tract 8321, Cook County, Illinois</t>
  </si>
  <si>
    <t>1400000US17031832200</t>
  </si>
  <si>
    <t>Census Tract 8322, Cook County, Illinois</t>
  </si>
  <si>
    <t>1400000US17031832300</t>
  </si>
  <si>
    <t>Census Tract 8323, Cook County, Illinois</t>
  </si>
  <si>
    <t>1400000US17031832400</t>
  </si>
  <si>
    <t>Census Tract 8324, Cook County, Illinois</t>
  </si>
  <si>
    <t>1400000US17031832500</t>
  </si>
  <si>
    <t>Census Tract 8325, Cook County, Illinois</t>
  </si>
  <si>
    <t>1400000US17031832600</t>
  </si>
  <si>
    <t>Census Tract 8326, Cook County, Illinois</t>
  </si>
  <si>
    <t>1400000US17031832900</t>
  </si>
  <si>
    <t>Census Tract 8329, Cook County, Illinois</t>
  </si>
  <si>
    <t>1400000US17031833000</t>
  </si>
  <si>
    <t>Census Tract 8330, Cook County, Illinois</t>
  </si>
  <si>
    <t>1400000US17031833100</t>
  </si>
  <si>
    <t>Census Tract 8331, Cook County, Illinois</t>
  </si>
  <si>
    <t>1400000US17031833300</t>
  </si>
  <si>
    <t>Census Tract 8333, Cook County, Illinois</t>
  </si>
  <si>
    <t>1400000US17031833900</t>
  </si>
  <si>
    <t>Census Tract 8339, Cook County, Illinois</t>
  </si>
  <si>
    <t>1400000US17031834000</t>
  </si>
  <si>
    <t>Census Tract 8340, Cook County, Illinois</t>
  </si>
  <si>
    <t>1400000US17031834200</t>
  </si>
  <si>
    <t>Census Tract 8342, Cook County, Illinois</t>
  </si>
  <si>
    <t>1400000US17031834300</t>
  </si>
  <si>
    <t>Census Tract 8343, Cook County, Illinois</t>
  </si>
  <si>
    <t>1400000US17031834400</t>
  </si>
  <si>
    <t>Census Tract 8344, Cook County, Illinois</t>
  </si>
  <si>
    <t>1400000US17031834500</t>
  </si>
  <si>
    <t>Census Tract 8345, Cook County, Illinois</t>
  </si>
  <si>
    <t>1400000US17031834600</t>
  </si>
  <si>
    <t>Census Tract 8346, Cook County, Illinois</t>
  </si>
  <si>
    <t>1400000US17031834700</t>
  </si>
  <si>
    <t>Census Tract 8347, Cook County, Illinois</t>
  </si>
  <si>
    <t>1400000US17031834800</t>
  </si>
  <si>
    <t>Census Tract 8348, Cook County, Illinois</t>
  </si>
  <si>
    <t>1400000US17031834900</t>
  </si>
  <si>
    <t>Census Tract 8025.03, Cook County, Illinois</t>
  </si>
  <si>
    <t>1400000US17031802504</t>
  </si>
  <si>
    <t>Census Tract 8025.04, Cook County, Illinois</t>
  </si>
  <si>
    <t>1400000US17031802505</t>
  </si>
  <si>
    <t>Census Tract 8025.05, Cook County, Illinois</t>
  </si>
  <si>
    <t>1400000US17031802506</t>
  </si>
  <si>
    <t>Census Tract 8025.06, Cook County, Illinois</t>
  </si>
  <si>
    <t>1400000US17031800900</t>
  </si>
  <si>
    <t>Census Tract 8009, Cook County, Illinois</t>
  </si>
  <si>
    <t>Wilmette</t>
  </si>
  <si>
    <t>1400000US17031801000</t>
  </si>
  <si>
    <t>Census Tract 8010, Cook County, Illinois</t>
  </si>
  <si>
    <t>1400000US17031801100</t>
  </si>
  <si>
    <t>Census Tract 8011, Cook County, Illinois</t>
  </si>
  <si>
    <t>1400000US17031801200</t>
  </si>
  <si>
    <t>Census Tract 8012, Cook County, Illinois</t>
  </si>
  <si>
    <t>1400000US17031801300</t>
  </si>
  <si>
    <t>Census Tract 8013, Cook County, Illinois</t>
  </si>
  <si>
    <t>1400000US17031801400</t>
  </si>
  <si>
    <t>Census Tract 8014, Cook County, Illinois</t>
  </si>
  <si>
    <t>1400000US17031800100</t>
  </si>
  <si>
    <t>Census Tract 8001, Cook County, Illinois</t>
  </si>
  <si>
    <t>Winnetka</t>
  </si>
  <si>
    <t>1400000US17031800300</t>
  </si>
  <si>
    <t>Census Tract 8003, Cook County, Illinois</t>
  </si>
  <si>
    <t>1400000US17031800400</t>
  </si>
  <si>
    <t>Census Tract 8004, Cook County, Illinois</t>
  </si>
  <si>
    <t>1400000US17031800500</t>
  </si>
  <si>
    <t>Census Tract 8005, Cook County, Illinois</t>
  </si>
  <si>
    <t>1400000US17031800700</t>
  </si>
  <si>
    <t>Census Tract 8007, Cook County, Illinois</t>
  </si>
  <si>
    <t>1400000US17031840100</t>
  </si>
  <si>
    <t>Census Tract 8401, Cook County, Illinois</t>
  </si>
  <si>
    <t>Wood Dale</t>
  </si>
  <si>
    <t>1400000US17031840200</t>
  </si>
  <si>
    <t>Census Tract 8402, Cook County, Illinois</t>
  </si>
  <si>
    <t>1400000US17031823102</t>
  </si>
  <si>
    <t>Census Tract 8231.02, Cook County, Illinois</t>
  </si>
  <si>
    <t>Worth</t>
  </si>
  <si>
    <t>1400000US17031830500</t>
  </si>
  <si>
    <t>Census Tract 8305, Cook County, Illinois</t>
  </si>
  <si>
    <t>1400000US17031830600</t>
  </si>
  <si>
    <t>Census Tract 8306, Cook County, Illinois</t>
  </si>
  <si>
    <t>1400000US17031830700</t>
  </si>
  <si>
    <t>Census Tract 8307, Cook County, Illinois</t>
  </si>
  <si>
    <t>1400000US17031830800</t>
  </si>
  <si>
    <t>Census Tract 8308, Cook County, Illinois</t>
  </si>
  <si>
    <t>1400000US17031830900</t>
  </si>
  <si>
    <t>Census Tract 8309, Cook County, Illinois</t>
  </si>
  <si>
    <t>1400000US17031831000</t>
  </si>
  <si>
    <t>Census Tract 8310, Cook County, Illinois</t>
  </si>
  <si>
    <t>1400000US17031831100</t>
  </si>
  <si>
    <t>Census Tract 8311, Cook County, Illinois</t>
  </si>
  <si>
    <t>1400000US17031831200</t>
  </si>
  <si>
    <t>Census Tract 8312, Cook County, Illinois</t>
  </si>
  <si>
    <t>1400000US17031831300</t>
  </si>
  <si>
    <t>Census Tract 8204, Cook County, Illinois</t>
  </si>
  <si>
    <t>1400000US17031828300</t>
  </si>
  <si>
    <t>Census Tract 8283, Cook County, Illinois</t>
  </si>
  <si>
    <t>Thornton</t>
  </si>
  <si>
    <t>1400000US17031824507</t>
  </si>
  <si>
    <t>Census Tract 8245.07, Cook County, Illinois</t>
  </si>
  <si>
    <t>Tinley park</t>
  </si>
  <si>
    <t>1400000US17031825303</t>
  </si>
  <si>
    <t>Census Tract 8253.03, Cook County, Illinois</t>
  </si>
  <si>
    <t>1400000US17031825304</t>
  </si>
  <si>
    <t>Census Tract 8253.04, Cook County, Illinois</t>
  </si>
  <si>
    <t>1400000US17031825400</t>
  </si>
  <si>
    <t>Census Tract 8254, Cook County, Illinois</t>
  </si>
  <si>
    <t>1400000US17031843100</t>
  </si>
  <si>
    <t>Census Tract 8431, Cook County, Illinois</t>
  </si>
  <si>
    <t>Villa Park</t>
  </si>
  <si>
    <t>1400000US17031843200</t>
  </si>
  <si>
    <t>Census Tract 8432, Cook County, Illinois</t>
  </si>
  <si>
    <t>1400000US17031843700</t>
  </si>
  <si>
    <t>Census Tract 8437, Cook County, Illinois</t>
  </si>
  <si>
    <t>1400000US17031843800</t>
  </si>
  <si>
    <t>Census Tract 8438, Cook County, Illinois</t>
  </si>
  <si>
    <t>1400000US17031841600</t>
  </si>
  <si>
    <t>Census Tract 8416, Cook County, Illinois</t>
  </si>
  <si>
    <t>Warrenville</t>
  </si>
  <si>
    <t>1400000US17031841400</t>
  </si>
  <si>
    <t>Census Tract 8414, Cook County, Illinois</t>
  </si>
  <si>
    <t>West Chicago</t>
  </si>
  <si>
    <t>1400000US17031841500</t>
  </si>
  <si>
    <t>Census Tract 8415, Cook County, Illinois</t>
  </si>
  <si>
    <t>1400000US17031818100</t>
  </si>
  <si>
    <t>Census Tract 8181, Cook County, Illinois</t>
  </si>
  <si>
    <t>1400000US17031818200</t>
  </si>
  <si>
    <t>Census Tract 8182, Cook County, Illinois</t>
  </si>
  <si>
    <t>1400000US17031819801</t>
  </si>
  <si>
    <t>Census Tract 8198.01, Cook County, Illinois</t>
  </si>
  <si>
    <t>Western Springs</t>
  </si>
  <si>
    <t>1400000US17031819802</t>
  </si>
  <si>
    <t>Census Tract 8198.02, Cook County, Illinois</t>
  </si>
  <si>
    <t>1400000US17031819900</t>
  </si>
  <si>
    <t>Census Tract 8199, Cook County, Illinois</t>
  </si>
  <si>
    <t>1400000US17031841800</t>
  </si>
  <si>
    <t>Census Tract 8418, Cook County, Illinois</t>
  </si>
  <si>
    <t>Wheaton</t>
  </si>
  <si>
    <t>1400000US17031842400</t>
  </si>
  <si>
    <t>Census Tract 8424, Cook County, Illinois</t>
  </si>
  <si>
    <t>1400000US17031842500</t>
  </si>
  <si>
    <t>Census Tract 8425, Cook County, Illinois</t>
  </si>
  <si>
    <t>1400000US17031842600</t>
  </si>
  <si>
    <t>Census Tract 8426, Cook County, Illinois</t>
  </si>
  <si>
    <t>1400000US17031802402</t>
  </si>
  <si>
    <t>Census Tract 8024.02, Cook County, Illinois</t>
  </si>
  <si>
    <t>Wheeling</t>
  </si>
  <si>
    <t>1400000US17031802403</t>
  </si>
  <si>
    <t>Census Tract 8024.03, Cook County, Illinois</t>
  </si>
  <si>
    <t>1400000US17031802404</t>
  </si>
  <si>
    <t>Census Tract 8024.04, Cook County, Illinois</t>
  </si>
  <si>
    <t>1400000US17031802503</t>
  </si>
  <si>
    <t>Census Tract 8070, Cook County, Illinois</t>
  </si>
  <si>
    <t>1400000US17031807100</t>
  </si>
  <si>
    <t>Census Tract 8071, Cook County, Illinois</t>
  </si>
  <si>
    <t>1400000US17031807200</t>
  </si>
  <si>
    <t>Census Tract 8072, Cook County, Illinois</t>
  </si>
  <si>
    <t>1400000US17031807300</t>
  </si>
  <si>
    <t>Census Tract 8073, Cook County, Illinois</t>
  </si>
  <si>
    <t>1400000US17031807400</t>
  </si>
  <si>
    <t>Census Tract 8074, Cook County, Illinois</t>
  </si>
  <si>
    <t>1400000US17031807500</t>
  </si>
  <si>
    <t>Census Tract 8075, Cook County, Illinois</t>
  </si>
  <si>
    <t>1400000US17031807600</t>
  </si>
  <si>
    <t>Census Tract 8076, Cook County, Illinois</t>
  </si>
  <si>
    <t>1400000US17031807700</t>
  </si>
  <si>
    <t>Census Tract 8077, Cook County, Illinois</t>
  </si>
  <si>
    <t>1400000US17031807800</t>
  </si>
  <si>
    <t>Census Tract 8078, Cook County, Illinois</t>
  </si>
  <si>
    <t>1400000US17031829500</t>
  </si>
  <si>
    <t>Census Tract 8295, Cook County, Illinois</t>
  </si>
  <si>
    <t>South Chicago Heights</t>
  </si>
  <si>
    <t>1400000US17031826301</t>
  </si>
  <si>
    <t>Census Tract 8263.01, Cook County, Illinois</t>
  </si>
  <si>
    <t>South Holland</t>
  </si>
  <si>
    <t>1400000US17031826303</t>
  </si>
  <si>
    <t>Census Tract 8263.03, Cook County, Illinois</t>
  </si>
  <si>
    <t>1400000US17031827801</t>
  </si>
  <si>
    <t>Census Tract 8278.01, Cook County, Illinois</t>
  </si>
  <si>
    <t>1400000US17031827802</t>
  </si>
  <si>
    <t>Census Tract 8278.02, Cook County, Illinois</t>
  </si>
  <si>
    <t>1400000US17031827804</t>
  </si>
  <si>
    <t>Census Tract 8278.04, Cook County, Illinois</t>
  </si>
  <si>
    <t>1400000US17031827805</t>
  </si>
  <si>
    <t>Census Tract 8278.05, Cook County, Illinois</t>
  </si>
  <si>
    <t>1400000US17031827901</t>
  </si>
  <si>
    <t>Census Tract 8279.01, Cook County, Illinois</t>
  </si>
  <si>
    <t>1400000US17031804510</t>
  </si>
  <si>
    <t>Census Tract 8045.10, Cook County, Illinois</t>
  </si>
  <si>
    <t>Streamwood</t>
  </si>
  <si>
    <t>1400000US17031829600</t>
  </si>
  <si>
    <t>Census Tract 8296, Cook County, Illinois</t>
  </si>
  <si>
    <t>Steger</t>
  </si>
  <si>
    <t>1400000US17031820700</t>
  </si>
  <si>
    <t>Census Tract 8207, Cook County, Illinois</t>
  </si>
  <si>
    <t>Stickney</t>
  </si>
  <si>
    <t>1400000US17031816600</t>
  </si>
  <si>
    <t>Census Tract 8166, Cook County, Illinois</t>
  </si>
  <si>
    <t>Stone Park</t>
  </si>
  <si>
    <t>1400000US17031804511</t>
  </si>
  <si>
    <t>Census Tract 8045.11, Cook County, Illinois</t>
  </si>
  <si>
    <t>1400000US17031804305</t>
  </si>
  <si>
    <t>Census Tract 8043.05, Cook County, Illinois</t>
  </si>
  <si>
    <t>1400000US17031804306</t>
  </si>
  <si>
    <t>Census Tract 8043.06, Cook County, Illinois</t>
  </si>
  <si>
    <t>1400000US17031820300</t>
  </si>
  <si>
    <t>Census Tract 8203, Cook County, Illinois</t>
  </si>
  <si>
    <t>Summit</t>
  </si>
  <si>
    <t>1400000US17031820400</t>
  </si>
  <si>
    <t>Census Tract 8046.11, Cook County, Illinois</t>
  </si>
  <si>
    <t>1400000US17031770602</t>
  </si>
  <si>
    <t>Census Tract 7706.02, Cook County, Illinois</t>
  </si>
  <si>
    <t>Rosemont</t>
  </si>
  <si>
    <t>1400000US17031770700</t>
  </si>
  <si>
    <t>Census Tract 7707, Cook County, Illinois</t>
  </si>
  <si>
    <t>1400000US17031828504</t>
  </si>
  <si>
    <t>Census Tract 8285.04, Cook County, Illinois</t>
  </si>
  <si>
    <t>Sauk Village</t>
  </si>
  <si>
    <t>1400000US17031770800</t>
  </si>
  <si>
    <t>Census Tract 7708, Cook County, Illinois</t>
  </si>
  <si>
    <t>Schiller Park</t>
  </si>
  <si>
    <t>1400000US17031811600</t>
  </si>
  <si>
    <t>Census Tract 8116, Cook County, Illinois</t>
  </si>
  <si>
    <t>1400000US17031804712</t>
  </si>
  <si>
    <t>Census Tract 8047.12, Cook County, Illinois</t>
  </si>
  <si>
    <t>Shaumburg</t>
  </si>
  <si>
    <t>1400000US17031804713</t>
  </si>
  <si>
    <t>Census Tract 8047.13, Cook County, Illinois</t>
  </si>
  <si>
    <t>1400000US17031804804</t>
  </si>
  <si>
    <t>Census Tract 8048.04, Cook County, Illinois</t>
  </si>
  <si>
    <t>1400000US17031804308</t>
  </si>
  <si>
    <t>Census Tract 8043.08, Cook County, Illinois</t>
  </si>
  <si>
    <t>1400000US17031804309</t>
  </si>
  <si>
    <t>Census Tract 8043.09, Cook County, Illinois</t>
  </si>
  <si>
    <t>1400000US17031804310</t>
  </si>
  <si>
    <t>Census Tract 8043.10, Cook County, Illinois</t>
  </si>
  <si>
    <t>1400000US17031804311</t>
  </si>
  <si>
    <t>Census Tract 8043.11, Cook County, Illinois</t>
  </si>
  <si>
    <t>1400000US17031804714</t>
  </si>
  <si>
    <t>Census Tract 8047.14, Cook County, Illinois</t>
  </si>
  <si>
    <t>1400000US17031804715</t>
  </si>
  <si>
    <t>Census Tract 8047.15, Cook County, Illinois</t>
  </si>
  <si>
    <t>1400000US17031804716</t>
  </si>
  <si>
    <t>Census Tract 8047.16, Cook County, Illinois</t>
  </si>
  <si>
    <t>1400000US17031804803</t>
  </si>
  <si>
    <t>Census Tract 8048.03, Cook County, Illinois</t>
  </si>
  <si>
    <t>1400000US17031804807</t>
  </si>
  <si>
    <t>Census Tract 8048.07, Cook County, Illinois</t>
  </si>
  <si>
    <t>1400000US17031804808</t>
  </si>
  <si>
    <t>Census Tract 8048.08, Cook County, Illinois</t>
  </si>
  <si>
    <t>1400000US17031804809</t>
  </si>
  <si>
    <t>Census Tract 8048.09, Cook County, Illinois</t>
  </si>
  <si>
    <t>1400000US17031804810</t>
  </si>
  <si>
    <t>Census Tract 8048.10, Cook County, Illinois</t>
  </si>
  <si>
    <t>1400000US17031806700</t>
  </si>
  <si>
    <t>Census Tract 8067, Cook County, Illinois</t>
  </si>
  <si>
    <t>Skokie</t>
  </si>
  <si>
    <t>1400000US17031806801</t>
  </si>
  <si>
    <t>Census Tract 8068.01, Cook County, Illinois</t>
  </si>
  <si>
    <t>1400000US17031806802</t>
  </si>
  <si>
    <t>Census Tract 8068.02, Cook County, Illinois</t>
  </si>
  <si>
    <t>1400000US17031806900</t>
  </si>
  <si>
    <t>Census Tract 8069, Cook County, Illinois</t>
  </si>
  <si>
    <t>1400000US17031807000</t>
  </si>
  <si>
    <t>Census Tract 8304, Cook County, Illinois</t>
  </si>
  <si>
    <t>1400000US17031805501</t>
  </si>
  <si>
    <t>Census Tract 8055.01, Cook County, Illinois</t>
  </si>
  <si>
    <t>1400000US17031805502</t>
  </si>
  <si>
    <t>Census Tract 8055.02, Cook County, Illinois</t>
  </si>
  <si>
    <t>1400000US17031805600</t>
  </si>
  <si>
    <t>Census Tract 8056, Cook County, Illinois</t>
  </si>
  <si>
    <t>1400000US17031805701</t>
  </si>
  <si>
    <t>Census Tract 8057.01, Cook County, Illinois</t>
  </si>
  <si>
    <t>1400000US17031805702</t>
  </si>
  <si>
    <t>Census Tract 8057.02, Cook County, Illinois</t>
  </si>
  <si>
    <t>1400000US17031805802</t>
  </si>
  <si>
    <t>Census Tract 8058.02, Cook County, Illinois</t>
  </si>
  <si>
    <t>1400000US17031810400</t>
  </si>
  <si>
    <t>Census Tract 8104, Cook County, Illinois</t>
  </si>
  <si>
    <t>1400000US17031827200</t>
  </si>
  <si>
    <t>Census Tract 8272, Cook County, Illinois</t>
  </si>
  <si>
    <t>1400000US17031802900</t>
  </si>
  <si>
    <t>Census Tract 8029, Cook County, Illinois</t>
  </si>
  <si>
    <t>Prospect Heights</t>
  </si>
  <si>
    <t>1400000US17031830201</t>
  </si>
  <si>
    <t>Census Tract 8302.01, Cook County, Illinois</t>
  </si>
  <si>
    <t>Richton Park</t>
  </si>
  <si>
    <t>1400000US17031811900</t>
  </si>
  <si>
    <t>Census Tract 8119, Cook County, Illinois</t>
  </si>
  <si>
    <t>River Forest</t>
  </si>
  <si>
    <t>1400000US17031812000</t>
  </si>
  <si>
    <t>Census Tract 8120, Cook County, Illinois</t>
  </si>
  <si>
    <t>1400000US17031811100</t>
  </si>
  <si>
    <t>Census Tract 8111, Cook County, Illinois</t>
  </si>
  <si>
    <t>River Grove</t>
  </si>
  <si>
    <t>1400000US17031811200</t>
  </si>
  <si>
    <t>Census Tract 8112, Cook County, Illinois</t>
  </si>
  <si>
    <t>1400000US17031821500</t>
  </si>
  <si>
    <t>Census Tract 8215, Cook County, Illinois</t>
  </si>
  <si>
    <t>Riverdale</t>
  </si>
  <si>
    <t>1400000US17031826600</t>
  </si>
  <si>
    <t>Census Tract 8266, Cook County, Illinois</t>
  </si>
  <si>
    <t>1400000US17031826700</t>
  </si>
  <si>
    <t>Census Tract 8267, Cook County, Illinois</t>
  </si>
  <si>
    <t>1400000US17031803901</t>
  </si>
  <si>
    <t>Census Tract 8039.01, Cook County, Illinois</t>
  </si>
  <si>
    <t>1400000US17031803902</t>
  </si>
  <si>
    <t>Census Tract 8039.02, Cook County, Illinois</t>
  </si>
  <si>
    <t>Rolling Medows</t>
  </si>
  <si>
    <t>1400000US17031804000</t>
  </si>
  <si>
    <t>Census Tract 8040, Cook County, Illinois</t>
  </si>
  <si>
    <t>1400000US17031804108</t>
  </si>
  <si>
    <t>Census Tract 8041.08, Cook County, Illinois</t>
  </si>
  <si>
    <t>Schaumburg</t>
  </si>
  <si>
    <t>1400000US17031804109</t>
  </si>
  <si>
    <t>Census Tract 8041.09, Cook County, Illinois</t>
  </si>
  <si>
    <t>1400000US17031805105</t>
  </si>
  <si>
    <t>Census Tract 8051.05, Cook County, Illinois</t>
  </si>
  <si>
    <t>1400000US17031804610</t>
  </si>
  <si>
    <t>Census Tract 8046.10, Cook County, Illinois</t>
  </si>
  <si>
    <t>Roselle</t>
  </si>
  <si>
    <t>1400000US17031804611</t>
  </si>
  <si>
    <t>1400000US17031824121</t>
  </si>
  <si>
    <t>Census Tract 8241.21, Cook County, Illinois</t>
  </si>
  <si>
    <t>1400000US17031824122</t>
  </si>
  <si>
    <t>Census Tract 8241.22, Cook County, Illinois</t>
  </si>
  <si>
    <t>1400000US17031824123</t>
  </si>
  <si>
    <t>Census Tract 8241.23, Cook County, Illinois</t>
  </si>
  <si>
    <t>1400000US17031803604</t>
  </si>
  <si>
    <t>Census Tract 8036.04, Cook County, Illinois</t>
  </si>
  <si>
    <t>Palatine</t>
  </si>
  <si>
    <t>1400000US17031803605</t>
  </si>
  <si>
    <t>Census Tract 8036.05, Cook County, Illinois</t>
  </si>
  <si>
    <t>1400000US17031803606</t>
  </si>
  <si>
    <t>Census Tract 8036.06, Cook County, Illinois</t>
  </si>
  <si>
    <t>1400000US17031803607</t>
  </si>
  <si>
    <t>Census Tract 8036.07, Cook County, Illinois</t>
  </si>
  <si>
    <t>1400000US17031803608</t>
  </si>
  <si>
    <t>Census Tract 8036.08, Cook County, Illinois</t>
  </si>
  <si>
    <t>1400000US17031803610</t>
  </si>
  <si>
    <t>Census Tract 8036.10, Cook County, Illinois</t>
  </si>
  <si>
    <t>1400000US17031803611</t>
  </si>
  <si>
    <t>Census Tract 8036.11, Cook County, Illinois</t>
  </si>
  <si>
    <t>1400000US17031803612</t>
  </si>
  <si>
    <t>Census Tract 8036.12, Cook County, Illinois</t>
  </si>
  <si>
    <t>1400000US17031803701</t>
  </si>
  <si>
    <t>Census Tract 8037.01, Cook County, Illinois</t>
  </si>
  <si>
    <t>1400000US17031803702</t>
  </si>
  <si>
    <t>Census Tract 8037.02, Cook County, Illinois</t>
  </si>
  <si>
    <t>1400000US17031803800</t>
  </si>
  <si>
    <t>Census Tract 8038, Cook County, Illinois</t>
  </si>
  <si>
    <t>1400000US17031804106</t>
  </si>
  <si>
    <t>Census Tract 8041.06, Cook County, Illinois</t>
  </si>
  <si>
    <t>1400000US17031823604</t>
  </si>
  <si>
    <t>Census Tract 8236.04, Cook County, Illinois</t>
  </si>
  <si>
    <t>Palos Heights</t>
  </si>
  <si>
    <t>1400000US17031823904</t>
  </si>
  <si>
    <t>Census Tract 8239.04, Cook County, Illinois</t>
  </si>
  <si>
    <t>1400000US17031823702</t>
  </si>
  <si>
    <t>Census Tract 8237.02, Cook County, Illinois</t>
  </si>
  <si>
    <t>Palos Hills</t>
  </si>
  <si>
    <t>1400000US17031823703</t>
  </si>
  <si>
    <t>Census Tract 8237.03, Cook County, Illinois</t>
  </si>
  <si>
    <t>1400000US17031823803</t>
  </si>
  <si>
    <t>Census Tract 8238.03, Cook County, Illinois</t>
  </si>
  <si>
    <t>1400000US17031823805</t>
  </si>
  <si>
    <t>Census Tract 8238.05, Cook County, Illinois</t>
  </si>
  <si>
    <t>1400000US17031823806</t>
  </si>
  <si>
    <t>Census Tract 8238.06, Cook County, Illinois</t>
  </si>
  <si>
    <t>1400000US17031824004</t>
  </si>
  <si>
    <t>Census Tract 8240.04, Cook County, Illinois</t>
  </si>
  <si>
    <t>Palos Park</t>
  </si>
  <si>
    <t>1400000US17031829402</t>
  </si>
  <si>
    <t>Census Tract 8294.02, Cook County, Illinois</t>
  </si>
  <si>
    <t>1400000US17031830300</t>
  </si>
  <si>
    <t>Census Tract 8303, Cook County, Illinois</t>
  </si>
  <si>
    <t>1400000US17031830400</t>
  </si>
  <si>
    <t>1400000US17031812302</t>
  </si>
  <si>
    <t>Census Tract 8123.02, Cook County, Illinois</t>
  </si>
  <si>
    <t>1400000US17031812400</t>
  </si>
  <si>
    <t>Census Tract 8124, Cook County, Illinois</t>
  </si>
  <si>
    <t>1400000US17031812500</t>
  </si>
  <si>
    <t>Census Tract 8125, Cook County, Illinois</t>
  </si>
  <si>
    <t>1400000US17031812600</t>
  </si>
  <si>
    <t>Census Tract 8126, Cook County, Illinois</t>
  </si>
  <si>
    <t>1400000US17031812700</t>
  </si>
  <si>
    <t>Census Tract 8127, Cook County, Illinois</t>
  </si>
  <si>
    <t>1400000US17031812801</t>
  </si>
  <si>
    <t>Census Tract 8128.01, Cook County, Illinois</t>
  </si>
  <si>
    <t>1400000US17031812802</t>
  </si>
  <si>
    <t>Census Tract 8128.02, Cook County, Illinois</t>
  </si>
  <si>
    <t>1400000US17031812900</t>
  </si>
  <si>
    <t>Census Tract 8129, Cook County, Illinois</t>
  </si>
  <si>
    <t>1400000US17031813000</t>
  </si>
  <si>
    <t>Census Tract 8130, Cook County, Illinois</t>
  </si>
  <si>
    <t>1400000US17031813100</t>
  </si>
  <si>
    <t>Census Tract 8131, Cook County, Illinois</t>
  </si>
  <si>
    <t>1400000US17031813200</t>
  </si>
  <si>
    <t>Census Tract 8132, Cook County, Illinois</t>
  </si>
  <si>
    <t>1400000US17031830005</t>
  </si>
  <si>
    <t>Census Tract 8300.05, Cook County, Illinois</t>
  </si>
  <si>
    <t>1400000US17031824108</t>
  </si>
  <si>
    <t>Census Tract 8241.08, Cook County, Illinois</t>
  </si>
  <si>
    <t>Orland Park</t>
  </si>
  <si>
    <t>1400000US17031823801</t>
  </si>
  <si>
    <t>Census Tract 8238.01, Cook County, Illinois</t>
  </si>
  <si>
    <t>1400000US17031823901</t>
  </si>
  <si>
    <t>Census Tract 8239.01, Cook County, Illinois</t>
  </si>
  <si>
    <t>1400000US17031823903</t>
  </si>
  <si>
    <t>Census Tract 8239.03, Cook County, Illinois</t>
  </si>
  <si>
    <t>1400000US17031824105</t>
  </si>
  <si>
    <t>Census Tract 8241.05, Cook County, Illinois</t>
  </si>
  <si>
    <t>1400000US17031824106</t>
  </si>
  <si>
    <t>Census Tract 8241.06, Cook County, Illinois</t>
  </si>
  <si>
    <t>1400000US17031824107</t>
  </si>
  <si>
    <t>Census Tract 8241.07, Cook County, Illinois</t>
  </si>
  <si>
    <t>1400000US17031824113</t>
  </si>
  <si>
    <t>Census Tract 8241.13, Cook County, Illinois</t>
  </si>
  <si>
    <t>Orland park</t>
  </si>
  <si>
    <t>1400000US17031824114</t>
  </si>
  <si>
    <t>Census Tract 8241.14, Cook County, Illinois</t>
  </si>
  <si>
    <t>1400000US17031824115</t>
  </si>
  <si>
    <t>Census Tract 8241.15, Cook County, Illinois</t>
  </si>
  <si>
    <t>1400000US17031824116</t>
  </si>
  <si>
    <t>Census Tract 8241.16, Cook County, Illinois</t>
  </si>
  <si>
    <t>1400000US17031824117</t>
  </si>
  <si>
    <t>Census Tract 8241.17, Cook County, Illinois</t>
  </si>
  <si>
    <t>1400000US17031824119</t>
  </si>
  <si>
    <t>Census Tract 8241.19, Cook County, Illinois</t>
  </si>
  <si>
    <t>1400000US17031824120</t>
  </si>
  <si>
    <t>Census Tract 8241.20, Cook County, Illinois</t>
  </si>
  <si>
    <t>1400000US17031801702</t>
  </si>
  <si>
    <t>Census Tract 8017.02, Cook County, Illinois</t>
  </si>
  <si>
    <t>1400000US17031801800</t>
  </si>
  <si>
    <t>Census Tract 8018, Cook County, Illinois</t>
  </si>
  <si>
    <t>1400000US17031800800</t>
  </si>
  <si>
    <t>Census Tract 8008, Cook County, Illinois</t>
  </si>
  <si>
    <t>1400000US17031811800</t>
  </si>
  <si>
    <t>Census Tract 8118, Cook County, Illinois</t>
  </si>
  <si>
    <t>Northlake</t>
  </si>
  <si>
    <t>1400000US17031816700</t>
  </si>
  <si>
    <t>Census Tract 8167, Cook County, Illinois</t>
  </si>
  <si>
    <t>1400000US17031816900</t>
  </si>
  <si>
    <t>Census Tract 8169, Cook County, Illinois</t>
  </si>
  <si>
    <t>1400000US17031824505</t>
  </si>
  <si>
    <t>Census Tract 8245.05, Cook County, Illinois</t>
  </si>
  <si>
    <t>Oak Forest</t>
  </si>
  <si>
    <t>1400000US17031824506</t>
  </si>
  <si>
    <t>Census Tract 8245.06, Cook County, Illinois</t>
  </si>
  <si>
    <t>1400000US17031825200</t>
  </si>
  <si>
    <t>Census Tract 8252, Cook County, Illinois</t>
  </si>
  <si>
    <t>1400000US17031825302</t>
  </si>
  <si>
    <t>Census Tract 8253.02, Cook County, Illinois</t>
  </si>
  <si>
    <t>1400000US17031822101</t>
  </si>
  <si>
    <t>Census Tract 8221.01, Cook County, Illinois</t>
  </si>
  <si>
    <t>Oak Lawn</t>
  </si>
  <si>
    <t>1400000US17031822102</t>
  </si>
  <si>
    <t>Census Tract 8221.02, Cook County, Illinois</t>
  </si>
  <si>
    <t>1400000US17031822200</t>
  </si>
  <si>
    <t>Census Tract 8222, Cook County, Illinois</t>
  </si>
  <si>
    <t>1400000US17031822301</t>
  </si>
  <si>
    <t>Census Tract 8223.01, Cook County, Illinois</t>
  </si>
  <si>
    <t>1400000US17031822302</t>
  </si>
  <si>
    <t>Census Tract 8223.02, Cook County, Illinois</t>
  </si>
  <si>
    <t>1400000US17031822500</t>
  </si>
  <si>
    <t>Census Tract 8225, Cook County, Illinois</t>
  </si>
  <si>
    <t>1400000US17031822601</t>
  </si>
  <si>
    <t>Census Tract 8226.01, Cook County, Illinois</t>
  </si>
  <si>
    <t>1400000US17031822602</t>
  </si>
  <si>
    <t>Census Tract 8226.02, Cook County, Illinois</t>
  </si>
  <si>
    <t>1400000US17031822701</t>
  </si>
  <si>
    <t>Census Tract 8227.01, Cook County, Illinois</t>
  </si>
  <si>
    <t>1400000US17031822702</t>
  </si>
  <si>
    <t>Census Tract 8227.02, Cook County, Illinois</t>
  </si>
  <si>
    <t>1400000US17031822801</t>
  </si>
  <si>
    <t>Census Tract 8228.01, Cook County, Illinois</t>
  </si>
  <si>
    <t>1400000US17031822802</t>
  </si>
  <si>
    <t>Census Tract 8228.02, Cook County, Illinois</t>
  </si>
  <si>
    <t>1400000US17031822900</t>
  </si>
  <si>
    <t>Census Tract 8229, Cook County, Illinois</t>
  </si>
  <si>
    <t>1400000US17031812100</t>
  </si>
  <si>
    <t>Census Tract 8121, Cook County, Illinois</t>
  </si>
  <si>
    <t>Oak Park</t>
  </si>
  <si>
    <t>1400000US17031812200</t>
  </si>
  <si>
    <t>Census Tract 8122, Cook County, Illinois</t>
  </si>
  <si>
    <t>1400000US17031812301</t>
  </si>
  <si>
    <t>Census Tract 8123.01, Cook County, Illinois</t>
  </si>
  <si>
    <t>1400000US17031808500</t>
  </si>
  <si>
    <t>Census Tract 8085, Cook County, Illinois</t>
  </si>
  <si>
    <t>1400000US17031802605</t>
  </si>
  <si>
    <t>Census Tract 8026.05, Cook County, Illinois</t>
  </si>
  <si>
    <t>Mount Prospect</t>
  </si>
  <si>
    <t>1400000US17031802607</t>
  </si>
  <si>
    <t>Census Tract 8026.07, Cook County, Illinois</t>
  </si>
  <si>
    <t>1400000US17031802609</t>
  </si>
  <si>
    <t>Census Tract 8026.09, Cook County, Illinois</t>
  </si>
  <si>
    <t>1400000US17031802610</t>
  </si>
  <si>
    <t>Census Tract 8026.10, Cook County, Illinois</t>
  </si>
  <si>
    <t>1400000US17031802701</t>
  </si>
  <si>
    <t>Census Tract 8027.01, Cook County, Illinois</t>
  </si>
  <si>
    <t>1400000US17031802702</t>
  </si>
  <si>
    <t>Census Tract 8027.02, Cook County, Illinois</t>
  </si>
  <si>
    <t>1400000US17031802802</t>
  </si>
  <si>
    <t>Census Tract 8028.02, Cook County, Illinois</t>
  </si>
  <si>
    <t>1400000US17031805001</t>
  </si>
  <si>
    <t>Census Tract 8050.01, Cook County, Illinois</t>
  </si>
  <si>
    <t>1400000US17031805201</t>
  </si>
  <si>
    <t>Census Tract 8052.01, Cook County, Illinois</t>
  </si>
  <si>
    <t>Niles</t>
  </si>
  <si>
    <t>1400000US17031805401</t>
  </si>
  <si>
    <t>Census Tract 8054.01, Cook County, Illinois</t>
  </si>
  <si>
    <t>1400000US17031805402</t>
  </si>
  <si>
    <t>Census Tract 8054.02, Cook County, Illinois</t>
  </si>
  <si>
    <t>1400000US17031805902</t>
  </si>
  <si>
    <t>Census Tract 8059.02, Cook County, Illinois</t>
  </si>
  <si>
    <t>Park Ridge</t>
  </si>
  <si>
    <t>1400000US17031806003</t>
  </si>
  <si>
    <t>Census Tract 8060.03, Cook County, Illinois</t>
  </si>
  <si>
    <t>1400000US17031806004</t>
  </si>
  <si>
    <t>Census Tract 8060.04, Cook County, Illinois</t>
  </si>
  <si>
    <t>1400000US17031808100</t>
  </si>
  <si>
    <t>Census Tract 8081, Cook County, Illinois</t>
  </si>
  <si>
    <t>1400000US17031808200</t>
  </si>
  <si>
    <t>Census Tract 8082, Cook County, Illinois</t>
  </si>
  <si>
    <t>1400000US17031810501</t>
  </si>
  <si>
    <t>Census Tract 8105.01, Cook County, Illinois</t>
  </si>
  <si>
    <t>Norridge</t>
  </si>
  <si>
    <t>1400000US17031815600</t>
  </si>
  <si>
    <t>Census Tract 8156, Cook County, Illinois</t>
  </si>
  <si>
    <t>North Riverside</t>
  </si>
  <si>
    <t>1400000US17031801500</t>
  </si>
  <si>
    <t>Census Tract 8015, Cook County, Illinois</t>
  </si>
  <si>
    <t>Northbrook</t>
  </si>
  <si>
    <t>1400000US17031801601</t>
  </si>
  <si>
    <t>Census Tract 8016.01, Cook County, Illinois</t>
  </si>
  <si>
    <t>1400000US17031801605</t>
  </si>
  <si>
    <t>Census Tract 8016.05, Cook County, Illinois</t>
  </si>
  <si>
    <t>1400000US17031801606</t>
  </si>
  <si>
    <t>Census Tract 8016.06, Cook County, Illinois</t>
  </si>
  <si>
    <t>1400000US17031801608</t>
  </si>
  <si>
    <t>Census Tract 8016.08, Cook County, Illinois</t>
  </si>
  <si>
    <t>1400000US17031801701</t>
  </si>
  <si>
    <t>Census Tract 8017.01, Cook County, Illinois</t>
  </si>
  <si>
    <t>Census Tract 8300.08, Cook County, Illinois</t>
  </si>
  <si>
    <t>1400000US17031830100</t>
  </si>
  <si>
    <t>Census Tract 8301, Cook County, Illinois</t>
  </si>
  <si>
    <t>Park Forest</t>
  </si>
  <si>
    <t>1400000US17031830202</t>
  </si>
  <si>
    <t>Census Tract 8302.02, Cook County, Illinois</t>
  </si>
  <si>
    <t>1400000US17031817200</t>
  </si>
  <si>
    <t>Census Tract 8172, Cook County, Illinois</t>
  </si>
  <si>
    <t>Maywood</t>
  </si>
  <si>
    <t>1400000US17031817300</t>
  </si>
  <si>
    <t>Census Tract 8173, Cook County, Illinois</t>
  </si>
  <si>
    <t>1400000US17031817400</t>
  </si>
  <si>
    <t>Census Tract 8174, Cook County, Illinois</t>
  </si>
  <si>
    <t>1400000US17031817500</t>
  </si>
  <si>
    <t>Census Tract 8175, Cook County, Illinois</t>
  </si>
  <si>
    <t>1400000US17031817600</t>
  </si>
  <si>
    <t>Census Tract 8176, Cook County, Illinois</t>
  </si>
  <si>
    <t>1400000US17031817700</t>
  </si>
  <si>
    <t>Census Tract 8177, Cook County, Illinois</t>
  </si>
  <si>
    <t>1400000US17031811301</t>
  </si>
  <si>
    <t>Census Tract 8113.01, Cook County, Illinois</t>
  </si>
  <si>
    <t>Melrose Park</t>
  </si>
  <si>
    <t>1400000US17031811302</t>
  </si>
  <si>
    <t>Census Tract 8113.02, Cook County, Illinois</t>
  </si>
  <si>
    <t>1400000US17031816200</t>
  </si>
  <si>
    <t>Census Tract 8162, Cook County, Illinois</t>
  </si>
  <si>
    <t>1400000US17031816300</t>
  </si>
  <si>
    <t>Census Tract 8163, Cook County, Illinois</t>
  </si>
  <si>
    <t>1400000US17031816401</t>
  </si>
  <si>
    <t>Census Tract 8164.01, Cook County, Illinois</t>
  </si>
  <si>
    <t>1400000US17031816402</t>
  </si>
  <si>
    <t>Census Tract 8164.02, Cook County, Illinois</t>
  </si>
  <si>
    <t>1400000US17031816500</t>
  </si>
  <si>
    <t>Census Tract 8165, Cook County, Illinois</t>
  </si>
  <si>
    <t>1400000US17031824601</t>
  </si>
  <si>
    <t>Census Tract 8246.01, Cook County, Illinois</t>
  </si>
  <si>
    <t>Midlothian</t>
  </si>
  <si>
    <t>1400000US17031824602</t>
  </si>
  <si>
    <t>Census Tract 8246.02, Cook County, Illinois</t>
  </si>
  <si>
    <t>1400000US17031824701</t>
  </si>
  <si>
    <t>Census Tract 8247.01, Cook County, Illinois</t>
  </si>
  <si>
    <t>1400000US17031824702</t>
  </si>
  <si>
    <t>Census Tract 8247.02, Cook County, Illinois</t>
  </si>
  <si>
    <t>1400000US17031825000</t>
  </si>
  <si>
    <t>Census Tract 8250, Cook County, Illinois</t>
  </si>
  <si>
    <t>1400000US17031805301</t>
  </si>
  <si>
    <t>Census Tract 8053.01, Cook County, Illinois</t>
  </si>
  <si>
    <t>Morton Grove</t>
  </si>
  <si>
    <t>1400000US17031805302</t>
  </si>
  <si>
    <t>Census Tract 8053.02, Cook County, Illinois</t>
  </si>
  <si>
    <t>1400000US17031808301</t>
  </si>
  <si>
    <t>Census Tract 8083.01, Cook County, Illinois</t>
  </si>
  <si>
    <t>1400000US17031808302</t>
  </si>
  <si>
    <t>Census Tract 8083.02, Cook County, Illinois</t>
  </si>
  <si>
    <t>1400000US17031808400</t>
  </si>
  <si>
    <t>Census Tract 8084, Cook County, Illinois</t>
  </si>
  <si>
    <t>Census Tract 8240.06, Cook County, Illinois</t>
  </si>
  <si>
    <t>1400000US17031807900</t>
  </si>
  <si>
    <t>Census Tract 8079, Cook County, Illinois</t>
  </si>
  <si>
    <t>Lincolnwood</t>
  </si>
  <si>
    <t>1400000US17031808001</t>
  </si>
  <si>
    <t>Census Tract 8080.01, Cook County, Illinois</t>
  </si>
  <si>
    <t>1400000US17031808002</t>
  </si>
  <si>
    <t>Census Tract 8080.02, Cook County, Illinois</t>
  </si>
  <si>
    <t>1400000US17031840400</t>
  </si>
  <si>
    <t>Census Tract 8404, Cook County, Illinois</t>
  </si>
  <si>
    <t>Lombard</t>
  </si>
  <si>
    <t>1400000US17031843300</t>
  </si>
  <si>
    <t>Census Tract 8433, Cook County, Illinois</t>
  </si>
  <si>
    <t>1400000US17031843400</t>
  </si>
  <si>
    <t>Census Tract 8434, Cook County, Illinois</t>
  </si>
  <si>
    <t>1400000US17031843500</t>
  </si>
  <si>
    <t>Census Tract 8435, Cook County, Illinois</t>
  </si>
  <si>
    <t>1400000US17031843600</t>
  </si>
  <si>
    <t>Census Tract 8436, Cook County, Illinois</t>
  </si>
  <si>
    <t>1400000US17031828503</t>
  </si>
  <si>
    <t>Census Tract 8285.03, Cook County, Illinois</t>
  </si>
  <si>
    <t>Lynwood</t>
  </si>
  <si>
    <t>1400000US17031828505</t>
  </si>
  <si>
    <t>Census Tract 8285.05, Cook County, Illinois</t>
  </si>
  <si>
    <t>1400000US17031828506</t>
  </si>
  <si>
    <t>Census Tract 8285.06, Cook County, Illinois</t>
  </si>
  <si>
    <t>1400000US17031815701</t>
  </si>
  <si>
    <t>Census Tract 8157.01, Cook County, Illinois</t>
  </si>
  <si>
    <t>Lyons</t>
  </si>
  <si>
    <t>1400000US17031815702</t>
  </si>
  <si>
    <t>Census Tract 8157.02, Cook County, Illinois</t>
  </si>
  <si>
    <t>1400000US17031819100</t>
  </si>
  <si>
    <t>Census Tract 8191, Cook County, Illinois</t>
  </si>
  <si>
    <t>1400000US17031819200</t>
  </si>
  <si>
    <t>Census Tract 8192, Cook County, Illinois</t>
  </si>
  <si>
    <t>1400000US17031824900</t>
  </si>
  <si>
    <t>Census Tract 8249, Cook County, Illinois</t>
  </si>
  <si>
    <t>Markham</t>
  </si>
  <si>
    <t>1400000US17031825600</t>
  </si>
  <si>
    <t>Census Tract 8256, Cook County, Illinois</t>
  </si>
  <si>
    <t>1400000US17031827400</t>
  </si>
  <si>
    <t>Census Tract 8274, Cook County, Illinois</t>
  </si>
  <si>
    <t>1400000US17031827600</t>
  </si>
  <si>
    <t>Census Tract 8276, Cook County, Illinois</t>
  </si>
  <si>
    <t>1400000US17031830001</t>
  </si>
  <si>
    <t>Census Tract 8300.01, Cook County, Illinois</t>
  </si>
  <si>
    <t>Matteson</t>
  </si>
  <si>
    <t>1400000US17031830003</t>
  </si>
  <si>
    <t>Census Tract 8300.03, Cook County, Illinois</t>
  </si>
  <si>
    <t>1400000US17031830004</t>
  </si>
  <si>
    <t>Census Tract 8300.04, Cook County, Illinois</t>
  </si>
  <si>
    <t>Olympia Fields</t>
  </si>
  <si>
    <t>1400000US17031830006</t>
  </si>
  <si>
    <t>Census Tract 8300.06, Cook County, Illinois</t>
  </si>
  <si>
    <t>1400000US17031830007</t>
  </si>
  <si>
    <t>Census Tract 8300.07, Cook County, Illinois</t>
  </si>
  <si>
    <t>1400000US17031830008</t>
  </si>
  <si>
    <t>1400000US17031804701</t>
  </si>
  <si>
    <t>Census Tract 8047.01, Cook County, Illinois</t>
  </si>
  <si>
    <t>1400000US17031804705</t>
  </si>
  <si>
    <t>Census Tract 8047.05, Cook County, Illinois</t>
  </si>
  <si>
    <t>1400000US17031804706</t>
  </si>
  <si>
    <t>Census Tract 8047.06, Cook County, Illinois</t>
  </si>
  <si>
    <t>1400000US17031804710</t>
  </si>
  <si>
    <t>Census Tract 8047.10, Cook County, Illinois</t>
  </si>
  <si>
    <t>1400000US17031804711</t>
  </si>
  <si>
    <t>Census Tract 8047.11, Cook County, Illinois</t>
  </si>
  <si>
    <t>1400000US17031822000</t>
  </si>
  <si>
    <t>Census Tract 8220, Cook County, Illinois</t>
  </si>
  <si>
    <t>Hometown</t>
  </si>
  <si>
    <t>1400000US17031828602</t>
  </si>
  <si>
    <t>Census Tract 8286.02, Cook County, Illinois</t>
  </si>
  <si>
    <t>Homewood</t>
  </si>
  <si>
    <t>1400000US17031820604</t>
  </si>
  <si>
    <t>Census Tract 8206.04, Cook County, Illinois</t>
  </si>
  <si>
    <t>Justice</t>
  </si>
  <si>
    <t>1400000US17031820606</t>
  </si>
  <si>
    <t>Census Tract 8206.06, Cook County, Illinois</t>
  </si>
  <si>
    <t>1400000US17031800600</t>
  </si>
  <si>
    <t>Census Tract 8006, Cook County, Illinois</t>
  </si>
  <si>
    <t>Kenilworth</t>
  </si>
  <si>
    <t>1,000,000+</t>
  </si>
  <si>
    <t>1400000US17031819600</t>
  </si>
  <si>
    <t>Census Tract 8196, Cook County, Illinois</t>
  </si>
  <si>
    <t>La Grange</t>
  </si>
  <si>
    <t>1400000US17031819700</t>
  </si>
  <si>
    <t>Census Tract 8197, Cook County, Illinois</t>
  </si>
  <si>
    <t>1400000US17031820103</t>
  </si>
  <si>
    <t>Census Tract 8201.03, Cook County, Illinois</t>
  </si>
  <si>
    <t>1400000US17031819500</t>
  </si>
  <si>
    <t>Census Tract 8195, Cook County, Illinois</t>
  </si>
  <si>
    <t xml:space="preserve">La Grange </t>
  </si>
  <si>
    <t>1400000US17031818600</t>
  </si>
  <si>
    <t>Census Tract 8186, Cook County, Illinois</t>
  </si>
  <si>
    <t>La Grange Park</t>
  </si>
  <si>
    <t>1400000US17031818900</t>
  </si>
  <si>
    <t>Census Tract 8189, Cook County, Illinois</t>
  </si>
  <si>
    <t>1400000US17031819000</t>
  </si>
  <si>
    <t>Census Tract 8190, Cook County, Illinois</t>
  </si>
  <si>
    <t>1400000US17031827902</t>
  </si>
  <si>
    <t>Census Tract 8279.02, Cook County, Illinois</t>
  </si>
  <si>
    <t>Lansing</t>
  </si>
  <si>
    <t>1400000US17031828000</t>
  </si>
  <si>
    <t>Census Tract 8280, Cook County, Illinois</t>
  </si>
  <si>
    <t>1400000US17031828100</t>
  </si>
  <si>
    <t>Census Tract 8281, Cook County, Illinois</t>
  </si>
  <si>
    <t>1400000US17031828201</t>
  </si>
  <si>
    <t>Census Tract 8282.01, Cook County, Illinois</t>
  </si>
  <si>
    <t>1400000US17031828202</t>
  </si>
  <si>
    <t>Census Tract 8282.02, Cook County, Illinois</t>
  </si>
  <si>
    <t>1400000US17031824003</t>
  </si>
  <si>
    <t>Census Tract 8240.03, Cook County, Illinois</t>
  </si>
  <si>
    <t>Lemont</t>
  </si>
  <si>
    <t>1400000US17031824005</t>
  </si>
  <si>
    <t>Census Tract 8240.05, Cook County, Illinois</t>
  </si>
  <si>
    <t>1400000US17031824006</t>
  </si>
  <si>
    <t>Census Tract 8270, Cook County, Illinois</t>
  </si>
  <si>
    <t>1400000US17031827100</t>
  </si>
  <si>
    <t>Census Tract 8271, Cook County, Illinois</t>
  </si>
  <si>
    <t>1400000US17031827300</t>
  </si>
  <si>
    <t>Census Tract 8273, Cook County, Illinois</t>
  </si>
  <si>
    <t>1400000US17031827500</t>
  </si>
  <si>
    <t>Census Tract 8275, Cook County, Illinois</t>
  </si>
  <si>
    <t>1400000US17031770901</t>
  </si>
  <si>
    <t>Census Tract 7709.01, Cook County, Illinois</t>
  </si>
  <si>
    <t>Harwood Heights village</t>
  </si>
  <si>
    <t>1400000US17031770902</t>
  </si>
  <si>
    <t>Census Tract 7709.02, Cook County, Illinois</t>
  </si>
  <si>
    <t>1400000US17031810502</t>
  </si>
  <si>
    <t>Census Tract 8105.02, Cook County, Illinois</t>
  </si>
  <si>
    <t>1400000US17031810600</t>
  </si>
  <si>
    <t>Census Tract 8106, Cook County, Illinois</t>
  </si>
  <si>
    <t>1400000US17031825503</t>
  </si>
  <si>
    <t>Census Tract 8255.03, Cook County, Illinois</t>
  </si>
  <si>
    <t>Hazel Crest</t>
  </si>
  <si>
    <t>1400000US17031827700</t>
  </si>
  <si>
    <t>Census Tract 8277, Cook County, Illinois</t>
  </si>
  <si>
    <t>1400000US17031820502</t>
  </si>
  <si>
    <t>Census Tract 8205.02, Cook County, Illinois</t>
  </si>
  <si>
    <t>Hickory Hills</t>
  </si>
  <si>
    <t>1400000US17031820605</t>
  </si>
  <si>
    <t>Census Tract 8206.05, Cook County, Illinois</t>
  </si>
  <si>
    <t>1400000US17031823704</t>
  </si>
  <si>
    <t>Census Tract 8237.04, Cook County, Illinois</t>
  </si>
  <si>
    <t>1400000US17031823705</t>
  </si>
  <si>
    <t>Census Tract 8237.05, Cook County, Illinois</t>
  </si>
  <si>
    <t>1400000US17031818300</t>
  </si>
  <si>
    <t>Census Tract 8183, Cook County, Illinois</t>
  </si>
  <si>
    <t>Hillside</t>
  </si>
  <si>
    <t>1400000US17031818401</t>
  </si>
  <si>
    <t>Census Tract 8184.01, Cook County, Illinois</t>
  </si>
  <si>
    <t>Westchester</t>
  </si>
  <si>
    <t>1400000US17031818402</t>
  </si>
  <si>
    <t>Census Tract 8184.02, Cook County, Illinois</t>
  </si>
  <si>
    <t>1400000US17031818500</t>
  </si>
  <si>
    <t>Census Tract 8185, Cook County, Illinois</t>
  </si>
  <si>
    <t>1400000US17031820000</t>
  </si>
  <si>
    <t>Census Tract 8200, Cook County, Illinois</t>
  </si>
  <si>
    <t>Hinsdale</t>
  </si>
  <si>
    <t>1400000US17031804709</t>
  </si>
  <si>
    <t>Census Tract 8047.09, Cook County, Illinois</t>
  </si>
  <si>
    <t>Hoffman Estates</t>
  </si>
  <si>
    <t>1400000US17031803603</t>
  </si>
  <si>
    <t>Census Tract 8036.03, Cook County, Illinois</t>
  </si>
  <si>
    <t>1400000US17031804102</t>
  </si>
  <si>
    <t>Census Tract 8041.02, Cook County, Illinois</t>
  </si>
  <si>
    <t>1400000US17031804104</t>
  </si>
  <si>
    <t>Census Tract 8041.04, Cook County, Illinois</t>
  </si>
  <si>
    <t>1400000US17031804105</t>
  </si>
  <si>
    <t>Census Tract 8041.05, Cook County, Illinois</t>
  </si>
  <si>
    <t>1400000US17031804603</t>
  </si>
  <si>
    <t>Census Tract 8046.03, Cook County, Illinois</t>
  </si>
  <si>
    <t>Census Tract 8420, Cook County, Illinois</t>
  </si>
  <si>
    <t>1400000US17031842100</t>
  </si>
  <si>
    <t>Census Tract 8421, Cook County, Illinois</t>
  </si>
  <si>
    <t>1400000US17031842200</t>
  </si>
  <si>
    <t>Census Tract 8422, Cook County, Illinois</t>
  </si>
  <si>
    <t>1400000US17031842300</t>
  </si>
  <si>
    <t>Census Tract 8423, Cook County, Illinois</t>
  </si>
  <si>
    <t>1400000US17031800200</t>
  </si>
  <si>
    <t>Census Tract 8002, Cook County, Illinois</t>
  </si>
  <si>
    <t>Glencoe</t>
  </si>
  <si>
    <t>1400000US17031841200</t>
  </si>
  <si>
    <t>Census Tract 8412, Cook County, Illinois</t>
  </si>
  <si>
    <t>Glendale Heights</t>
  </si>
  <si>
    <t>1400000US17031801603</t>
  </si>
  <si>
    <t>Census Tract 8016.03, Cook County, Illinois</t>
  </si>
  <si>
    <t>Glenview</t>
  </si>
  <si>
    <t>1400000US17031801607</t>
  </si>
  <si>
    <t>Census Tract 8016.07, Cook County, Illinois</t>
  </si>
  <si>
    <t>1400000US17031801901</t>
  </si>
  <si>
    <t>Census Tract 8019.01, Cook County, Illinois</t>
  </si>
  <si>
    <t>1400000US17031801902</t>
  </si>
  <si>
    <t>Census Tract 8019.02, Cook County, Illinois</t>
  </si>
  <si>
    <t xml:space="preserve">Northfield </t>
  </si>
  <si>
    <t>1400000US17031802002</t>
  </si>
  <si>
    <t>Census Tract 8020.02, Cook County, Illinois</t>
  </si>
  <si>
    <t>1400000US17031802003</t>
  </si>
  <si>
    <t>Census Tract 8020.03, Cook County, Illinois</t>
  </si>
  <si>
    <t>1400000US17031802004</t>
  </si>
  <si>
    <t>Census Tract 8020.04, Cook County, Illinois</t>
  </si>
  <si>
    <t>1400000US17031802100</t>
  </si>
  <si>
    <t>Census Tract 8021, Cook County, Illinois</t>
  </si>
  <si>
    <t>1400000US17031802200</t>
  </si>
  <si>
    <t>Census Tract 8022, Cook County, Illinois</t>
  </si>
  <si>
    <t>1400000US17031802300</t>
  </si>
  <si>
    <t>Census Tract 8023, Cook County, Illinois</t>
  </si>
  <si>
    <t>1400000US17031805202</t>
  </si>
  <si>
    <t>Census Tract 8052.02, Cook County, Illinois</t>
  </si>
  <si>
    <t>1400000US17031806001</t>
  </si>
  <si>
    <t>Census Tract 8060.01, Cook County, Illinois</t>
  </si>
  <si>
    <t>1400000US17031828702</t>
  </si>
  <si>
    <t>Census Tract 8287.02, Cook County, Illinois</t>
  </si>
  <si>
    <t>Glenwood</t>
  </si>
  <si>
    <t>1400000US17031808600</t>
  </si>
  <si>
    <t>Census Tract 8086, Cook County, Illinois</t>
  </si>
  <si>
    <t xml:space="preserve">Golf </t>
  </si>
  <si>
    <t>1400000US17031804805</t>
  </si>
  <si>
    <t>Census Tract 8048.05, Cook County, Illinois</t>
  </si>
  <si>
    <t>Hanover Park</t>
  </si>
  <si>
    <t>1400000US17031804806</t>
  </si>
  <si>
    <t>Census Tract 8048.06, Cook County, Illinois</t>
  </si>
  <si>
    <t>1400000US17031824800</t>
  </si>
  <si>
    <t>Census Tract 8248, Cook County, Illinois</t>
  </si>
  <si>
    <t>Harvey</t>
  </si>
  <si>
    <t>1400000US17031826901</t>
  </si>
  <si>
    <t>Census Tract 8269.01, Cook County, Illinois</t>
  </si>
  <si>
    <t>1400000US17031826902</t>
  </si>
  <si>
    <t>Census Tract 8269.02, Cook County, Illinois</t>
  </si>
  <si>
    <t>1400000US17031827000</t>
  </si>
  <si>
    <t>1400000US17031809500</t>
  </si>
  <si>
    <t>Census Tract 8095, Cook County, Illinois</t>
  </si>
  <si>
    <t>1400000US17031809600</t>
  </si>
  <si>
    <t>Census Tract 8096, Cook County, Illinois</t>
  </si>
  <si>
    <t>1400000US17031809700</t>
  </si>
  <si>
    <t>Census Tract 8097, Cook County, Illinois</t>
  </si>
  <si>
    <t>1400000US17031809800</t>
  </si>
  <si>
    <t>Census Tract 8098, Cook County, Illinois</t>
  </si>
  <si>
    <t>1400000US17031809900</t>
  </si>
  <si>
    <t>Census Tract 8099, Cook County, Illinois</t>
  </si>
  <si>
    <t>1400000US17031810000</t>
  </si>
  <si>
    <t>Census Tract 8100, Cook County, Illinois</t>
  </si>
  <si>
    <t>1400000US17031810100</t>
  </si>
  <si>
    <t>Census Tract 8101, Cook County, Illinois</t>
  </si>
  <si>
    <t>1400000US17031810200</t>
  </si>
  <si>
    <t>Census Tract 8102, Cook County, Illinois</t>
  </si>
  <si>
    <t>1400000US17031810301</t>
  </si>
  <si>
    <t>Census Tract 8103.01, Cook County, Illinois</t>
  </si>
  <si>
    <t>1400000US17031810302</t>
  </si>
  <si>
    <t>Census Tract 8103.02, Cook County, Illinois</t>
  </si>
  <si>
    <t>1400000US17031821600</t>
  </si>
  <si>
    <t>Census Tract 8216, Cook County, Illinois</t>
  </si>
  <si>
    <t>Evergreen Park</t>
  </si>
  <si>
    <t>1400000US17031821700</t>
  </si>
  <si>
    <t>Census Tract 8217, Cook County, Illinois</t>
  </si>
  <si>
    <t>1400000US17031821800</t>
  </si>
  <si>
    <t>Census Tract 8218, Cook County, Illinois</t>
  </si>
  <si>
    <t>1400000US17031821900</t>
  </si>
  <si>
    <t>Census Tract 8219, Cook County, Illinois</t>
  </si>
  <si>
    <t>1400000US17031829800</t>
  </si>
  <si>
    <t>Census Tract 8298, Cook County, Illinois</t>
  </si>
  <si>
    <t>Flossmoor</t>
  </si>
  <si>
    <t>1400000US17031815900</t>
  </si>
  <si>
    <t>Census Tract 8159, Cook County, Illinois</t>
  </si>
  <si>
    <t>Forest Park</t>
  </si>
  <si>
    <t>1400000US17031816000</t>
  </si>
  <si>
    <t>Census Tract 8160, Cook County, Illinois</t>
  </si>
  <si>
    <t>1400000US17031816100</t>
  </si>
  <si>
    <t>Census Tract 8161, Cook County, Illinois</t>
  </si>
  <si>
    <t>1400000US17031820800</t>
  </si>
  <si>
    <t>Census Tract 8208, Cook County, Illinois</t>
  </si>
  <si>
    <t>Forest View</t>
  </si>
  <si>
    <t>1400000US17031811401</t>
  </si>
  <si>
    <t>Census Tract 8114.01, Cook County, Illinois</t>
  </si>
  <si>
    <t>Franklin Park</t>
  </si>
  <si>
    <t>1400000US17031811402</t>
  </si>
  <si>
    <t>Census Tract 8114.02, Cook County, Illinois</t>
  </si>
  <si>
    <t>1400000US17031811500</t>
  </si>
  <si>
    <t>Census Tract 8115, Cook County, Illinois</t>
  </si>
  <si>
    <t>1400000US17031811701</t>
  </si>
  <si>
    <t>Census Tract 8117.01, Cook County, Illinois</t>
  </si>
  <si>
    <t>1400000US17031811702</t>
  </si>
  <si>
    <t>Census Tract 8117.02, Cook County, Illinois</t>
  </si>
  <si>
    <t>1400000US17031841900</t>
  </si>
  <si>
    <t>Census Tract 8419, Cook County, Illinois</t>
  </si>
  <si>
    <t>Glen Ellyn</t>
  </si>
  <si>
    <t>1400000US17031842000</t>
  </si>
  <si>
    <t>Census Tract 8046.08, Cook County, Illinois</t>
  </si>
  <si>
    <t>1400000US17031804609</t>
  </si>
  <si>
    <t>Census Tract 8046.09, Cook County, Illinois</t>
  </si>
  <si>
    <t>1400000US17031805002</t>
  </si>
  <si>
    <t>Census Tract 8050.02, Cook County, Illinois</t>
  </si>
  <si>
    <t>1400000US17031804606</t>
  </si>
  <si>
    <t>Census Tract 8046.06, Cook County, Illinois</t>
  </si>
  <si>
    <t xml:space="preserve">Elk Grove </t>
  </si>
  <si>
    <t>1400000US17031770201</t>
  </si>
  <si>
    <t>Census Tract 7702.01, Cook County, Illinois</t>
  </si>
  <si>
    <t>Elk Grove Township</t>
  </si>
  <si>
    <t>1400000US17031770202</t>
  </si>
  <si>
    <t>Census Tract 7702.02, Cook County, Illinois</t>
  </si>
  <si>
    <t>1400000US17031770300</t>
  </si>
  <si>
    <t>Census Tract 7703, Cook County, Illinois</t>
  </si>
  <si>
    <t>1400000US17031770400</t>
  </si>
  <si>
    <t>Census Tract 7704, Cook County, Illinois</t>
  </si>
  <si>
    <t>1400000US17031770500</t>
  </si>
  <si>
    <t>Census Tract 7705, Cook County, Illinois</t>
  </si>
  <si>
    <t>1400000US17031842800</t>
  </si>
  <si>
    <t>Census Tract 8428, Cook County, Illinois</t>
  </si>
  <si>
    <t>Elmhurst</t>
  </si>
  <si>
    <t>1400000US17031842900</t>
  </si>
  <si>
    <t>Census Tract 8429, Cook County, Illinois</t>
  </si>
  <si>
    <t>1400000US17031843000</t>
  </si>
  <si>
    <t>Census Tract 8430, Cook County, Illinois</t>
  </si>
  <si>
    <t>1400000US17031843900</t>
  </si>
  <si>
    <t>Census Tract 8439, Cook County, Illinois</t>
  </si>
  <si>
    <t>1400000US17031810701</t>
  </si>
  <si>
    <t>Census Tract 8107.01, Cook County, Illinois</t>
  </si>
  <si>
    <t>Elmwood Park</t>
  </si>
  <si>
    <t>1400000US17031810702</t>
  </si>
  <si>
    <t>Census Tract 8107.02, Cook County, Illinois</t>
  </si>
  <si>
    <t>1400000US17031810800</t>
  </si>
  <si>
    <t>Census Tract 8108, Cook County, Illinois</t>
  </si>
  <si>
    <t>1400000US17031810900</t>
  </si>
  <si>
    <t>Census Tract 8109, Cook County, Illinois</t>
  </si>
  <si>
    <t>1400000US17031811000</t>
  </si>
  <si>
    <t>Census Tract 8110, Cook County, Illinois</t>
  </si>
  <si>
    <t>1400000US17031808702</t>
  </si>
  <si>
    <t>Census Tract 8087.02, Cook County, Illinois</t>
  </si>
  <si>
    <t>Evanston</t>
  </si>
  <si>
    <t>1400000US17031808800</t>
  </si>
  <si>
    <t>Census Tract 8088, Cook County, Illinois</t>
  </si>
  <si>
    <t>1400000US17031808900</t>
  </si>
  <si>
    <t>Census Tract 8089, Cook County, Illinois</t>
  </si>
  <si>
    <t>1400000US17031809000</t>
  </si>
  <si>
    <t>Census Tract 8090, Cook County, Illinois</t>
  </si>
  <si>
    <t>1400000US17031809100</t>
  </si>
  <si>
    <t>Census Tract 8091, Cook County, Illinois</t>
  </si>
  <si>
    <t>1400000US17031809200</t>
  </si>
  <si>
    <t>Census Tract 8092, Cook County, Illinois</t>
  </si>
  <si>
    <t>1400000US17031809300</t>
  </si>
  <si>
    <t>Census Tract 8093, Cook County, Illinois</t>
  </si>
  <si>
    <t>1400000US17031809400</t>
  </si>
  <si>
    <t>Census Tract 8094, Cook County, Illinois</t>
  </si>
  <si>
    <t>Census Tract 8051.11, Cook County, Illinois</t>
  </si>
  <si>
    <t>1400000US17031805112</t>
  </si>
  <si>
    <t>Census Tract 8051.12, Cook County, Illinois</t>
  </si>
  <si>
    <t>1400000US17031805801</t>
  </si>
  <si>
    <t>Census Tract 8058.01, Cook County, Illinois</t>
  </si>
  <si>
    <t>1400000US17031805901</t>
  </si>
  <si>
    <t>Census Tract 8059.01, Cook County, Illinois</t>
  </si>
  <si>
    <t>1400000US17031806002</t>
  </si>
  <si>
    <t>Census Tract 8060.02, Cook County, Illinois</t>
  </si>
  <si>
    <t>1400000US17031806102</t>
  </si>
  <si>
    <t>Census Tract 8061.02, Cook County, Illinois</t>
  </si>
  <si>
    <t>1400000US17031806103</t>
  </si>
  <si>
    <t>Census Tract 8061.03, Cook County, Illinois</t>
  </si>
  <si>
    <t>1400000US17031806104</t>
  </si>
  <si>
    <t>Census Tract 8061.04, Cook County, Illinois</t>
  </si>
  <si>
    <t>1400000US17031806201</t>
  </si>
  <si>
    <t>Census Tract 8062.01, Cook County, Illinois</t>
  </si>
  <si>
    <t>1400000US17031806202</t>
  </si>
  <si>
    <t>Census Tract 8062.02, Cook County, Illinois</t>
  </si>
  <si>
    <t>1400000US17031806300</t>
  </si>
  <si>
    <t>Census Tract 8063, Cook County, Illinois</t>
  </si>
  <si>
    <t>1400000US17031806400</t>
  </si>
  <si>
    <t>Census Tract 8064, Cook County, Illinois</t>
  </si>
  <si>
    <t>1400000US17031806501</t>
  </si>
  <si>
    <t>Census Tract 8065.01, Cook County, Illinois</t>
  </si>
  <si>
    <t>1400000US17031806502</t>
  </si>
  <si>
    <t>Census Tract 8065.02, Cook County, Illinois</t>
  </si>
  <si>
    <t>1400000US17031806600</t>
  </si>
  <si>
    <t>Census Tract 8066, Cook County, Illinois</t>
  </si>
  <si>
    <t>1400000US17031826800</t>
  </si>
  <si>
    <t>Census Tract 8268, Cook County, Illinois</t>
  </si>
  <si>
    <t>Posen</t>
  </si>
  <si>
    <t>1400000US17031826304</t>
  </si>
  <si>
    <t>Census Tract 8263.04, Cook County, Illinois</t>
  </si>
  <si>
    <t>Dolton</t>
  </si>
  <si>
    <t>1400000US17031826401</t>
  </si>
  <si>
    <t>Census Tract 8264.01, Cook County, Illinois</t>
  </si>
  <si>
    <t>1400000US17031826402</t>
  </si>
  <si>
    <t>Census Tract 8264.02, Cook County, Illinois</t>
  </si>
  <si>
    <t>1400000US17031826500</t>
  </si>
  <si>
    <t>Census Tract 8265, Cook County, Illinois</t>
  </si>
  <si>
    <t>1400000US17031828401</t>
  </si>
  <si>
    <t>Census Tract 8284.01, Cook County, Illinois</t>
  </si>
  <si>
    <t>East Hazel Crest</t>
  </si>
  <si>
    <t>1400000US17031828402</t>
  </si>
  <si>
    <t>Census Tract 8284.02, Cook County, Illinois</t>
  </si>
  <si>
    <t>1400000US17031804405</t>
  </si>
  <si>
    <t>Census Tract 8044.05, Cook County, Illinois</t>
  </si>
  <si>
    <t xml:space="preserve">Elgin </t>
  </si>
  <si>
    <t>1400000US17031804406</t>
  </si>
  <si>
    <t>Census Tract 8044.06, Cook County, Illinois</t>
  </si>
  <si>
    <t>1400000US17031804607</t>
  </si>
  <si>
    <t>Census Tract 8046.07, Cook County, Illinois</t>
  </si>
  <si>
    <t>Elk Grove</t>
  </si>
  <si>
    <t>1400000US17031804608</t>
  </si>
  <si>
    <t>1400000US17031813600</t>
  </si>
  <si>
    <t>Census Tract 8136, Cook County, Illinois</t>
  </si>
  <si>
    <t>1400000US17031813701</t>
  </si>
  <si>
    <t>Census Tract 8137.01, Cook County, Illinois</t>
  </si>
  <si>
    <t>1400000US17031813702</t>
  </si>
  <si>
    <t>Census Tract 8137.02, Cook County, Illinois</t>
  </si>
  <si>
    <t>1400000US17031813801</t>
  </si>
  <si>
    <t>Census Tract 8138.01, Cook County, Illinois</t>
  </si>
  <si>
    <t>1400000US17031813802</t>
  </si>
  <si>
    <t>Census Tract 8138.02, Cook County, Illinois</t>
  </si>
  <si>
    <t>1400000US17031813900</t>
  </si>
  <si>
    <t>Census Tract 8139, Cook County, Illinois</t>
  </si>
  <si>
    <t>1400000US17031814000</t>
  </si>
  <si>
    <t>Census Tract 8140, Cook County, Illinois</t>
  </si>
  <si>
    <t>1400000US17031814100</t>
  </si>
  <si>
    <t>Census Tract 8141, Cook County, Illinois</t>
  </si>
  <si>
    <t>1400000US17031814200</t>
  </si>
  <si>
    <t>Census Tract 8142, Cook County, Illinois</t>
  </si>
  <si>
    <t>1400000US17031814300</t>
  </si>
  <si>
    <t>Census Tract 8143, Cook County, Illinois</t>
  </si>
  <si>
    <t>1400000US17031814400</t>
  </si>
  <si>
    <t>Census Tract 8144, Cook County, Illinois</t>
  </si>
  <si>
    <t>1400000US17031814500</t>
  </si>
  <si>
    <t>Census Tract 8145, Cook County, Illinois</t>
  </si>
  <si>
    <t>1400000US17031825501</t>
  </si>
  <si>
    <t>Census Tract 8255.01, Cook County, Illinois</t>
  </si>
  <si>
    <t>Country Club Hills</t>
  </si>
  <si>
    <t>1400000US17031825504</t>
  </si>
  <si>
    <t>Census Tract 8255.04, Cook County, Illinois</t>
  </si>
  <si>
    <t>1400000US17031825505</t>
  </si>
  <si>
    <t>Census Tract 8255.05, Cook County, Illinois</t>
  </si>
  <si>
    <t>1400000US17031829901</t>
  </si>
  <si>
    <t>Census Tract 8299.01, Cook County, Illinois</t>
  </si>
  <si>
    <t>1400000US17031829902</t>
  </si>
  <si>
    <t>Census Tract 8299.02, Cook County, Illinois</t>
  </si>
  <si>
    <t>1400000US17031820104</t>
  </si>
  <si>
    <t>Census Tract 8201.04, Cook County, Illinois</t>
  </si>
  <si>
    <t>Countryside</t>
  </si>
  <si>
    <t>1400000US17031820202</t>
  </si>
  <si>
    <t>Census Tract 8202.02, Cook County, Illinois</t>
  </si>
  <si>
    <t>1400000US17031823602</t>
  </si>
  <si>
    <t>Census Tract 8236.02, Cook County, Illinois</t>
  </si>
  <si>
    <t>Crestwood</t>
  </si>
  <si>
    <t>1400000US17031824400</t>
  </si>
  <si>
    <t>Census Tract 8244, Cook County, Illinois</t>
  </si>
  <si>
    <t>1400000US17031824503</t>
  </si>
  <si>
    <t>Census Tract 8245.03, Cook County, Illinois</t>
  </si>
  <si>
    <t>1400000US17031770601</t>
  </si>
  <si>
    <t>Census Tract 7706.01, Cook County, Illinois</t>
  </si>
  <si>
    <t>Des Plaines</t>
  </si>
  <si>
    <t>1400000US17031804901</t>
  </si>
  <si>
    <t>Census Tract 8049.01, Cook County, Illinois</t>
  </si>
  <si>
    <t>1400000US17031804902</t>
  </si>
  <si>
    <t>Census Tract 8049.02, Cook County, Illinois</t>
  </si>
  <si>
    <t>1400000US17031805111</t>
  </si>
  <si>
    <t>Census Tract 7504, Cook County, Illinois</t>
  </si>
  <si>
    <t>1400000US17031750500</t>
  </si>
  <si>
    <t>Census Tract 7505, Cook County, Illinois</t>
  </si>
  <si>
    <t>1400000US17031750600</t>
  </si>
  <si>
    <t>Census Tract 7506, Cook County, Illinois</t>
  </si>
  <si>
    <t>1400000US17031760801</t>
  </si>
  <si>
    <t>Census Tract 7608.01, Cook County, Illinois</t>
  </si>
  <si>
    <t>1400000US17031760802</t>
  </si>
  <si>
    <t>Census Tract 7608.02, Cook County, Illinois</t>
  </si>
  <si>
    <t>1400000US17031760803</t>
  </si>
  <si>
    <t>Census Tract 7608.03, Cook County, Illinois</t>
  </si>
  <si>
    <t>1400000US17031828601</t>
  </si>
  <si>
    <t>Census Tract 8286.01, Cook County, Illinois</t>
  </si>
  <si>
    <t>Chicago Heights</t>
  </si>
  <si>
    <t>1400000US17031828701</t>
  </si>
  <si>
    <t>Census Tract 8287.01, Cook County, Illinois</t>
  </si>
  <si>
    <t>1400000US17031828801</t>
  </si>
  <si>
    <t>Census Tract 8288.01, Cook County, Illinois</t>
  </si>
  <si>
    <t>1400000US17031828802</t>
  </si>
  <si>
    <t>Census Tract 8288.02, Cook County, Illinois</t>
  </si>
  <si>
    <t>1400000US17031828900</t>
  </si>
  <si>
    <t>Census Tract 8289, Cook County, Illinois</t>
  </si>
  <si>
    <t>1400000US17031829000</t>
  </si>
  <si>
    <t>Census Tract 8290, Cook County, Illinois</t>
  </si>
  <si>
    <t>1400000US17031829100</t>
  </si>
  <si>
    <t>Census Tract 8291, Cook County, Illinois</t>
  </si>
  <si>
    <t>1400000US17031829200</t>
  </si>
  <si>
    <t>Census Tract 8292, Cook County, Illinois</t>
  </si>
  <si>
    <t>Chicago heights</t>
  </si>
  <si>
    <t>1400000US17031829301</t>
  </si>
  <si>
    <t>Census Tract 8293.01, Cook County, Illinois</t>
  </si>
  <si>
    <t>1400000US17031829302</t>
  </si>
  <si>
    <t>Census Tract 8293.02, Cook County, Illinois</t>
  </si>
  <si>
    <t>1400000US17031829401</t>
  </si>
  <si>
    <t>Census Tract 8294.01, Cook County, Illinois</t>
  </si>
  <si>
    <t>1400000US17031829700</t>
  </si>
  <si>
    <t>Census Tract 8297, Cook County, Illinois</t>
  </si>
  <si>
    <t>1400000US17031822400</t>
  </si>
  <si>
    <t>Census Tract 8224, Cook County, Illinois</t>
  </si>
  <si>
    <t>Chicago Ridge</t>
  </si>
  <si>
    <t>1400000US17031823001</t>
  </si>
  <si>
    <t>Census Tract 8230.01, Cook County, Illinois</t>
  </si>
  <si>
    <t>1400000US17031823002</t>
  </si>
  <si>
    <t>Census Tract 8230.02, Cook County, Illinois</t>
  </si>
  <si>
    <t>1400000US17031823101</t>
  </si>
  <si>
    <t>Census Tract 8231.01, Cook County, Illinois</t>
  </si>
  <si>
    <t>1400000US17031813301</t>
  </si>
  <si>
    <t>Census Tract 8133.01, Cook County, Illinois</t>
  </si>
  <si>
    <t>Cicero</t>
  </si>
  <si>
    <t>1400000US17031813302</t>
  </si>
  <si>
    <t>Census Tract 8133.02, Cook County, Illinois</t>
  </si>
  <si>
    <t>1400000US17031813400</t>
  </si>
  <si>
    <t>Census Tract 8134, Cook County, Illinois</t>
  </si>
  <si>
    <t>1400000US17031813500</t>
  </si>
  <si>
    <t>Census Tract 8135, Cook County, Illinois</t>
  </si>
  <si>
    <t>Census Tract 7111, Cook County, Illinois</t>
  </si>
  <si>
    <t>1400000US17031711200</t>
  </si>
  <si>
    <t>Census Tract 7112, Cook County, Illinois</t>
  </si>
  <si>
    <t>1400000US17031711300</t>
  </si>
  <si>
    <t>Census Tract 7113, Cook County, Illinois</t>
  </si>
  <si>
    <t>1400000US17031711400</t>
  </si>
  <si>
    <t>Census Tract 7114, Cook County, Illinois</t>
  </si>
  <si>
    <t>1400000US17031711500</t>
  </si>
  <si>
    <t>Census Tract 7115, Cook County, Illinois</t>
  </si>
  <si>
    <t>1400000US17031720100</t>
  </si>
  <si>
    <t>Census Tract 7201, Cook County, Illinois</t>
  </si>
  <si>
    <t>1400000US17031720200</t>
  </si>
  <si>
    <t>Census Tract 7202, Cook County, Illinois</t>
  </si>
  <si>
    <t>1400000US17031720300</t>
  </si>
  <si>
    <t>Census Tract 7203, Cook County, Illinois</t>
  </si>
  <si>
    <t>1400000US17031720400</t>
  </si>
  <si>
    <t>Census Tract 7204, Cook County, Illinois</t>
  </si>
  <si>
    <t>1400000US17031720500</t>
  </si>
  <si>
    <t>Census Tract 7205, Cook County, Illinois</t>
  </si>
  <si>
    <t>1400000US17031720600</t>
  </si>
  <si>
    <t>Census Tract 7206, Cook County, Illinois</t>
  </si>
  <si>
    <t>1400000US17031720700</t>
  </si>
  <si>
    <t>Census Tract 7207, Cook County, Illinois</t>
  </si>
  <si>
    <t>1400000US17031730100</t>
  </si>
  <si>
    <t>Census Tract 7301, Cook County, Illinois</t>
  </si>
  <si>
    <t>1400000US17031730201</t>
  </si>
  <si>
    <t>Census Tract 7302.01, Cook County, Illinois</t>
  </si>
  <si>
    <t>1400000US17031730202</t>
  </si>
  <si>
    <t>Census Tract 7302.02, Cook County, Illinois</t>
  </si>
  <si>
    <t>1400000US17031730300</t>
  </si>
  <si>
    <t>Census Tract 7303, Cook County, Illinois</t>
  </si>
  <si>
    <t>1400000US17031730400</t>
  </si>
  <si>
    <t>Census Tract 7304, Cook County, Illinois</t>
  </si>
  <si>
    <t>1400000US17031730500</t>
  </si>
  <si>
    <t>Census Tract 7305, Cook County, Illinois</t>
  </si>
  <si>
    <t>1400000US17031730600</t>
  </si>
  <si>
    <t>Census Tract 7306, Cook County, Illinois</t>
  </si>
  <si>
    <t>1400000US17031730700</t>
  </si>
  <si>
    <t>Census Tract 7307, Cook County, Illinois</t>
  </si>
  <si>
    <t>1400000US17031740100</t>
  </si>
  <si>
    <t>Census Tract 7401, Cook County, Illinois</t>
  </si>
  <si>
    <t>1400000US17031740200</t>
  </si>
  <si>
    <t>Census Tract 7402, Cook County, Illinois</t>
  </si>
  <si>
    <t>1400000US17031740300</t>
  </si>
  <si>
    <t>Census Tract 7403, Cook County, Illinois</t>
  </si>
  <si>
    <t>1400000US17031740400</t>
  </si>
  <si>
    <t>Census Tract 7404, Cook County, Illinois</t>
  </si>
  <si>
    <t>1400000US17031750100</t>
  </si>
  <si>
    <t>Census Tract 7501, Cook County, Illinois</t>
  </si>
  <si>
    <t>1400000US17031750200</t>
  </si>
  <si>
    <t>Census Tract 7502, Cook County, Illinois</t>
  </si>
  <si>
    <t>1400000US17031750300</t>
  </si>
  <si>
    <t>Census Tract 7503, Cook County, Illinois</t>
  </si>
  <si>
    <t>1400000US17031750400</t>
  </si>
  <si>
    <t>Census Tract 6904, Cook County, Illinois</t>
  </si>
  <si>
    <t>1400000US17031690500</t>
  </si>
  <si>
    <t>Census Tract 6905, Cook County, Illinois</t>
  </si>
  <si>
    <t>1400000US17031690900</t>
  </si>
  <si>
    <t>Census Tract 6909, Cook County, Illinois</t>
  </si>
  <si>
    <t>1400000US17031691000</t>
  </si>
  <si>
    <t>Census Tract 6910, Cook County, Illinois</t>
  </si>
  <si>
    <t>1400000US17031691100</t>
  </si>
  <si>
    <t>Census Tract 6911, Cook County, Illinois</t>
  </si>
  <si>
    <t>1400000US17031691200</t>
  </si>
  <si>
    <t>Census Tract 6912, Cook County, Illinois</t>
  </si>
  <si>
    <t>1400000US17031691300</t>
  </si>
  <si>
    <t>Census Tract 6913, Cook County, Illinois</t>
  </si>
  <si>
    <t>1400000US17031691400</t>
  </si>
  <si>
    <t>Census Tract 6914, Cook County, Illinois</t>
  </si>
  <si>
    <t>1400000US17031691500</t>
  </si>
  <si>
    <t>Census Tract 6915, Cook County, Illinois</t>
  </si>
  <si>
    <t>1400000US17031700100</t>
  </si>
  <si>
    <t>Census Tract 7001, Cook County, Illinois</t>
  </si>
  <si>
    <t>1400000US17031700200</t>
  </si>
  <si>
    <t>Census Tract 7002, Cook County, Illinois</t>
  </si>
  <si>
    <t>1400000US17031700301</t>
  </si>
  <si>
    <t>Census Tract 7003.01, Cook County, Illinois</t>
  </si>
  <si>
    <t>1400000US17031700302</t>
  </si>
  <si>
    <t>Census Tract 7003.02, Cook County, Illinois</t>
  </si>
  <si>
    <t>1400000US17031700401</t>
  </si>
  <si>
    <t>Census Tract 7004.01, Cook County, Illinois</t>
  </si>
  <si>
    <t>1400000US17031700402</t>
  </si>
  <si>
    <t>Census Tract 7004.02, Cook County, Illinois</t>
  </si>
  <si>
    <t>1400000US17031700501</t>
  </si>
  <si>
    <t>Census Tract 7005.01, Cook County, Illinois</t>
  </si>
  <si>
    <t>1400000US17031700502</t>
  </si>
  <si>
    <t>Census Tract 7005.02, Cook County, Illinois</t>
  </si>
  <si>
    <t>1400000US17031710100</t>
  </si>
  <si>
    <t>Census Tract 7101, Cook County, Illinois</t>
  </si>
  <si>
    <t>1400000US17031710200</t>
  </si>
  <si>
    <t>Census Tract 7102, Cook County, Illinois</t>
  </si>
  <si>
    <t>1400000US17031710300</t>
  </si>
  <si>
    <t>Census Tract 7103, Cook County, Illinois</t>
  </si>
  <si>
    <t>1400000US17031710400</t>
  </si>
  <si>
    <t>Census Tract 7104, Cook County, Illinois</t>
  </si>
  <si>
    <t>1400000US17031710500</t>
  </si>
  <si>
    <t>Census Tract 7105, Cook County, Illinois</t>
  </si>
  <si>
    <t>1400000US17031710600</t>
  </si>
  <si>
    <t>Census Tract 7106, Cook County, Illinois</t>
  </si>
  <si>
    <t>1400000US17031710700</t>
  </si>
  <si>
    <t>Census Tract 7107, Cook County, Illinois</t>
  </si>
  <si>
    <t>1400000US17031710800</t>
  </si>
  <si>
    <t>Census Tract 7108, Cook County, Illinois</t>
  </si>
  <si>
    <t>1400000US17031710900</t>
  </si>
  <si>
    <t>Census Tract 7109, Cook County, Illinois</t>
  </si>
  <si>
    <t>1400000US17031711000</t>
  </si>
  <si>
    <t>Census Tract 7110, Cook County, Illinois</t>
  </si>
  <si>
    <t>1400000US17031711100</t>
  </si>
  <si>
    <t>Census Tract 6701, Cook County, Illinois</t>
  </si>
  <si>
    <t>1400000US17031670200</t>
  </si>
  <si>
    <t>Census Tract 6702, Cook County, Illinois</t>
  </si>
  <si>
    <t>1400000US17031670300</t>
  </si>
  <si>
    <t>Census Tract 6703, Cook County, Illinois</t>
  </si>
  <si>
    <t>1400000US17031670400</t>
  </si>
  <si>
    <t>Census Tract 6704, Cook County, Illinois</t>
  </si>
  <si>
    <t>1400000US17031670500</t>
  </si>
  <si>
    <t>Census Tract 6705, Cook County, Illinois</t>
  </si>
  <si>
    <t>1400000US17031670600</t>
  </si>
  <si>
    <t>Census Tract 6706, Cook County, Illinois</t>
  </si>
  <si>
    <t>1400000US17031670700</t>
  </si>
  <si>
    <t>Census Tract 6707, Cook County, Illinois</t>
  </si>
  <si>
    <t>1400000US17031670800</t>
  </si>
  <si>
    <t>Census Tract 6708, Cook County, Illinois</t>
  </si>
  <si>
    <t>1400000US17031670900</t>
  </si>
  <si>
    <t>Census Tract 6709, Cook County, Illinois</t>
  </si>
  <si>
    <t>1400000US17031671100</t>
  </si>
  <si>
    <t>Census Tract 6711, Cook County, Illinois</t>
  </si>
  <si>
    <t>1400000US17031671200</t>
  </si>
  <si>
    <t>Census Tract 6712, Cook County, Illinois</t>
  </si>
  <si>
    <t>1400000US17031671300</t>
  </si>
  <si>
    <t>Census Tract 6713, Cook County, Illinois</t>
  </si>
  <si>
    <t>1400000US17031671400</t>
  </si>
  <si>
    <t>Census Tract 6714, Cook County, Illinois</t>
  </si>
  <si>
    <t>1400000US17031671500</t>
  </si>
  <si>
    <t>Census Tract 6715, Cook County, Illinois</t>
  </si>
  <si>
    <t>1400000US17031671600</t>
  </si>
  <si>
    <t>Census Tract 6716, Cook County, Illinois</t>
  </si>
  <si>
    <t>1400000US17031671800</t>
  </si>
  <si>
    <t>Census Tract 6718, Cook County, Illinois</t>
  </si>
  <si>
    <t>1400000US17031671900</t>
  </si>
  <si>
    <t>Census Tract 6719, Cook County, Illinois</t>
  </si>
  <si>
    <t>1400000US17031672000</t>
  </si>
  <si>
    <t>Census Tract 6720, Cook County, Illinois</t>
  </si>
  <si>
    <t>1400000US17031680500</t>
  </si>
  <si>
    <t>Census Tract 6805, Cook County, Illinois</t>
  </si>
  <si>
    <t>1400000US17031680600</t>
  </si>
  <si>
    <t>Census Tract 6806, Cook County, Illinois</t>
  </si>
  <si>
    <t>1400000US17031680900</t>
  </si>
  <si>
    <t>Census Tract 6809, Cook County, Illinois</t>
  </si>
  <si>
    <t>1400000US17031681000</t>
  </si>
  <si>
    <t>Census Tract 6810, Cook County, Illinois</t>
  </si>
  <si>
    <t>1400000US17031681100</t>
  </si>
  <si>
    <t>Census Tract 6811, Cook County, Illinois</t>
  </si>
  <si>
    <t>1400000US17031681200</t>
  </si>
  <si>
    <t>Census Tract 6812, Cook County, Illinois</t>
  </si>
  <si>
    <t>1400000US17031681300</t>
  </si>
  <si>
    <t>Census Tract 6813, Cook County, Illinois</t>
  </si>
  <si>
    <t>1400000US17031681400</t>
  </si>
  <si>
    <t>Census Tract 6814, Cook County, Illinois</t>
  </si>
  <si>
    <t>1400000US17031690300</t>
  </si>
  <si>
    <t>Census Tract 6903, Cook County, Illinois</t>
  </si>
  <si>
    <t>1400000US17031690400</t>
  </si>
  <si>
    <t>Census Tract 6304, Cook County, Illinois</t>
  </si>
  <si>
    <t>1400000US17031630500</t>
  </si>
  <si>
    <t>Census Tract 6305, Cook County, Illinois</t>
  </si>
  <si>
    <t>1400000US17031630800</t>
  </si>
  <si>
    <t>Census Tract 6308, Cook County, Illinois</t>
  </si>
  <si>
    <t>1400000US17031630900</t>
  </si>
  <si>
    <t>Census Tract 6309, Cook County, Illinois</t>
  </si>
  <si>
    <t>1400000US17031640100</t>
  </si>
  <si>
    <t>Census Tract 6401, Cook County, Illinois</t>
  </si>
  <si>
    <t>1400000US17031640300</t>
  </si>
  <si>
    <t>Census Tract 6403, Cook County, Illinois</t>
  </si>
  <si>
    <t>1400000US17031640400</t>
  </si>
  <si>
    <t>Census Tract 6404, Cook County, Illinois</t>
  </si>
  <si>
    <t>1400000US17031640500</t>
  </si>
  <si>
    <t>Census Tract 6405, Cook County, Illinois</t>
  </si>
  <si>
    <t>1400000US17031640600</t>
  </si>
  <si>
    <t>Census Tract 6406, Cook County, Illinois</t>
  </si>
  <si>
    <t>1400000US17031640700</t>
  </si>
  <si>
    <t>Census Tract 6407, Cook County, Illinois</t>
  </si>
  <si>
    <t>1400000US17031640800</t>
  </si>
  <si>
    <t>Census Tract 6408, Cook County, Illinois</t>
  </si>
  <si>
    <t>1400000US17031650100</t>
  </si>
  <si>
    <t>Census Tract 6501, Cook County, Illinois</t>
  </si>
  <si>
    <t>1400000US17031650200</t>
  </si>
  <si>
    <t>Census Tract 6502, Cook County, Illinois</t>
  </si>
  <si>
    <t>1400000US17031650301</t>
  </si>
  <si>
    <t>Census Tract 6503.01, Cook County, Illinois</t>
  </si>
  <si>
    <t>1400000US17031650302</t>
  </si>
  <si>
    <t>Census Tract 6503.02, Cook County, Illinois</t>
  </si>
  <si>
    <t>1400000US17031650400</t>
  </si>
  <si>
    <t>Census Tract 6504, Cook County, Illinois</t>
  </si>
  <si>
    <t>1400000US17031650500</t>
  </si>
  <si>
    <t>Census Tract 6505, Cook County, Illinois</t>
  </si>
  <si>
    <t>1400000US17031660301</t>
  </si>
  <si>
    <t>Census Tract 6603.01, Cook County, Illinois</t>
  </si>
  <si>
    <t>1400000US17031660302</t>
  </si>
  <si>
    <t>Census Tract 6603.02, Cook County, Illinois</t>
  </si>
  <si>
    <t>1400000US17031660400</t>
  </si>
  <si>
    <t>Census Tract 6604, Cook County, Illinois</t>
  </si>
  <si>
    <t>1400000US17031660500</t>
  </si>
  <si>
    <t>Census Tract 6605, Cook County, Illinois</t>
  </si>
  <si>
    <t>1400000US17031660600</t>
  </si>
  <si>
    <t>Census Tract 6606, Cook County, Illinois</t>
  </si>
  <si>
    <t>1400000US17031660700</t>
  </si>
  <si>
    <t>Census Tract 6607, Cook County, Illinois</t>
  </si>
  <si>
    <t>1400000US17031660800</t>
  </si>
  <si>
    <t>Census Tract 6608, Cook County, Illinois</t>
  </si>
  <si>
    <t>1400000US17031660900</t>
  </si>
  <si>
    <t>Census Tract 6609, Cook County, Illinois</t>
  </si>
  <si>
    <t>1400000US17031661000</t>
  </si>
  <si>
    <t>Census Tract 6610, Cook County, Illinois</t>
  </si>
  <si>
    <t>1400000US17031661100</t>
  </si>
  <si>
    <t>Census Tract 6611, Cook County, Illinois</t>
  </si>
  <si>
    <t>1400000US17031670100</t>
  </si>
  <si>
    <t>Census Tract 5907, Cook County, Illinois</t>
  </si>
  <si>
    <t>1400000US17031600400</t>
  </si>
  <si>
    <t>Census Tract 6004, Cook County, Illinois</t>
  </si>
  <si>
    <t>1400000US17031600600</t>
  </si>
  <si>
    <t>Census Tract 6006, Cook County, Illinois</t>
  </si>
  <si>
    <t>1400000US17031600700</t>
  </si>
  <si>
    <t>Census Tract 6007, Cook County, Illinois</t>
  </si>
  <si>
    <t>1400000US17031600900</t>
  </si>
  <si>
    <t>Census Tract 6009, Cook County, Illinois</t>
  </si>
  <si>
    <t>1400000US17031610300</t>
  </si>
  <si>
    <t>Census Tract 6103, Cook County, Illinois</t>
  </si>
  <si>
    <t>1400000US17031610400</t>
  </si>
  <si>
    <t>Census Tract 6104, Cook County, Illinois</t>
  </si>
  <si>
    <t>1400000US17031610800</t>
  </si>
  <si>
    <t>Census Tract 6108, Cook County, Illinois</t>
  </si>
  <si>
    <t>1400000US17031611000</t>
  </si>
  <si>
    <t>Census Tract 6110, Cook County, Illinois</t>
  </si>
  <si>
    <t>1400000US17031611100</t>
  </si>
  <si>
    <t>Census Tract 6111, Cook County, Illinois</t>
  </si>
  <si>
    <t>1400000US17031611200</t>
  </si>
  <si>
    <t>Census Tract 6112, Cook County, Illinois</t>
  </si>
  <si>
    <t>1400000US17031611300</t>
  </si>
  <si>
    <t>Census Tract 6113, Cook County, Illinois</t>
  </si>
  <si>
    <t>1400000US17031611400</t>
  </si>
  <si>
    <t>Census Tract 6114, Cook County, Illinois</t>
  </si>
  <si>
    <t>1400000US17031611500</t>
  </si>
  <si>
    <t>Census Tract 6115, Cook County, Illinois</t>
  </si>
  <si>
    <t>1400000US17031611600</t>
  </si>
  <si>
    <t>Census Tract 6116, Cook County, Illinois</t>
  </si>
  <si>
    <t>1400000US17031611700</t>
  </si>
  <si>
    <t>Census Tract 6117, Cook County, Illinois</t>
  </si>
  <si>
    <t>1400000US17031611800</t>
  </si>
  <si>
    <t>Census Tract 6118, Cook County, Illinois</t>
  </si>
  <si>
    <t>1400000US17031611900</t>
  </si>
  <si>
    <t>Census Tract 6119, Cook County, Illinois</t>
  </si>
  <si>
    <t>1400000US17031612000</t>
  </si>
  <si>
    <t>Census Tract 6120, Cook County, Illinois</t>
  </si>
  <si>
    <t>1400000US17031612100</t>
  </si>
  <si>
    <t>Census Tract 6121, Cook County, Illinois</t>
  </si>
  <si>
    <t>1400000US17031620100</t>
  </si>
  <si>
    <t>Census Tract 6201, Cook County, Illinois</t>
  </si>
  <si>
    <t>1400000US17031620200</t>
  </si>
  <si>
    <t>Census Tract 6202, Cook County, Illinois</t>
  </si>
  <si>
    <t>1400000US17031620300</t>
  </si>
  <si>
    <t>Census Tract 6203, Cook County, Illinois</t>
  </si>
  <si>
    <t>1400000US17031620400</t>
  </si>
  <si>
    <t>Census Tract 6204, Cook County, Illinois</t>
  </si>
  <si>
    <t>1400000US17031630100</t>
  </si>
  <si>
    <t>Census Tract 6301, Cook County, Illinois</t>
  </si>
  <si>
    <t>1400000US17031630200</t>
  </si>
  <si>
    <t>Census Tract 6302, Cook County, Illinois</t>
  </si>
  <si>
    <t>1400000US17031630300</t>
  </si>
  <si>
    <t>Census Tract 6303, Cook County, Illinois</t>
  </si>
  <si>
    <t>1400000US17031630400</t>
  </si>
  <si>
    <t>Census Tract 5501, Cook County, Illinois</t>
  </si>
  <si>
    <t>1400000US17031550200</t>
  </si>
  <si>
    <t>Census Tract 5502, Cook County, Illinois</t>
  </si>
  <si>
    <t>1400000US17031560100</t>
  </si>
  <si>
    <t>Census Tract 5601, Cook County, Illinois</t>
  </si>
  <si>
    <t>1400000US17031560200</t>
  </si>
  <si>
    <t>Census Tract 5602, Cook County, Illinois</t>
  </si>
  <si>
    <t>1400000US17031560300</t>
  </si>
  <si>
    <t>Census Tract 5603, Cook County, Illinois</t>
  </si>
  <si>
    <t>1400000US17031560400</t>
  </si>
  <si>
    <t>Census Tract 5604, Cook County, Illinois</t>
  </si>
  <si>
    <t>1400000US17031560700</t>
  </si>
  <si>
    <t>Census Tract 5607, Cook County, Illinois</t>
  </si>
  <si>
    <t>1400000US17031560800</t>
  </si>
  <si>
    <t>Census Tract 5608, Cook County, Illinois</t>
  </si>
  <si>
    <t>1400000US17031560900</t>
  </si>
  <si>
    <t>Census Tract 5609, Cook County, Illinois</t>
  </si>
  <si>
    <t>1400000US17031561000</t>
  </si>
  <si>
    <t>Census Tract 5610, Cook County, Illinois</t>
  </si>
  <si>
    <t>1400000US17031561100</t>
  </si>
  <si>
    <t>Census Tract 5611, Cook County, Illinois</t>
  </si>
  <si>
    <t>1400000US17031570100</t>
  </si>
  <si>
    <t>Census Tract 5701, Cook County, Illinois</t>
  </si>
  <si>
    <t>1400000US17031570200</t>
  </si>
  <si>
    <t>Census Tract 5702, Cook County, Illinois</t>
  </si>
  <si>
    <t>1400000US17031570300</t>
  </si>
  <si>
    <t>Census Tract 5703, Cook County, Illinois</t>
  </si>
  <si>
    <t>1400000US17031570400</t>
  </si>
  <si>
    <t>Census Tract 5704, Cook County, Illinois</t>
  </si>
  <si>
    <t>1400000US17031570500</t>
  </si>
  <si>
    <t>Census Tract 5705, Cook County, Illinois</t>
  </si>
  <si>
    <t>1400000US17031580100</t>
  </si>
  <si>
    <t>Census Tract 5801, Cook County, Illinois</t>
  </si>
  <si>
    <t>1400000US17031580200</t>
  </si>
  <si>
    <t>Census Tract 5802, Cook County, Illinois</t>
  </si>
  <si>
    <t>1400000US17031580300</t>
  </si>
  <si>
    <t>Census Tract 5803, Cook County, Illinois</t>
  </si>
  <si>
    <t>1400000US17031580400</t>
  </si>
  <si>
    <t>Census Tract 5804, Cook County, Illinois</t>
  </si>
  <si>
    <t>1400000US17031580501</t>
  </si>
  <si>
    <t>Census Tract 5805.01, Cook County, Illinois</t>
  </si>
  <si>
    <t>1400000US17031580502</t>
  </si>
  <si>
    <t>Census Tract 5805.02, Cook County, Illinois</t>
  </si>
  <si>
    <t>1400000US17031580600</t>
  </si>
  <si>
    <t>Census Tract 5806, Cook County, Illinois</t>
  </si>
  <si>
    <t>1400000US17031580700</t>
  </si>
  <si>
    <t>Census Tract 5807, Cook County, Illinois</t>
  </si>
  <si>
    <t>1400000US17031580800</t>
  </si>
  <si>
    <t>Census Tract 5808, Cook County, Illinois</t>
  </si>
  <si>
    <t>1400000US17031590500</t>
  </si>
  <si>
    <t>Census Tract 5905, Cook County, Illinois</t>
  </si>
  <si>
    <t>1400000US17031590600</t>
  </si>
  <si>
    <t>Census Tract 5906, Cook County, Illinois</t>
  </si>
  <si>
    <t>1400000US17031590700</t>
  </si>
  <si>
    <t>Census Tract 4910, Cook County, Illinois</t>
  </si>
  <si>
    <t>1400000US17031491100</t>
  </si>
  <si>
    <t>Census Tract 4911, Cook County, Illinois</t>
  </si>
  <si>
    <t>1400000US17031491200</t>
  </si>
  <si>
    <t>Census Tract 4912, Cook County, Illinois</t>
  </si>
  <si>
    <t>1400000US17031491300</t>
  </si>
  <si>
    <t>Census Tract 4913, Cook County, Illinois</t>
  </si>
  <si>
    <t>1400000US17031491400</t>
  </si>
  <si>
    <t>Census Tract 4914, Cook County, Illinois</t>
  </si>
  <si>
    <t>1400000US17031500100</t>
  </si>
  <si>
    <t>Census Tract 5001, Cook County, Illinois</t>
  </si>
  <si>
    <t>1400000US17031500200</t>
  </si>
  <si>
    <t>Census Tract 5002, Cook County, Illinois</t>
  </si>
  <si>
    <t>1400000US17031500300</t>
  </si>
  <si>
    <t>Census Tract 5003, Cook County, Illinois</t>
  </si>
  <si>
    <t>1400000US17031510100</t>
  </si>
  <si>
    <t>Census Tract 5101, Cook County, Illinois</t>
  </si>
  <si>
    <t>1400000US17031510200</t>
  </si>
  <si>
    <t>Census Tract 5102, Cook County, Illinois</t>
  </si>
  <si>
    <t>1400000US17031510300</t>
  </si>
  <si>
    <t>Census Tract 5103, Cook County, Illinois</t>
  </si>
  <si>
    <t>1400000US17031520100</t>
  </si>
  <si>
    <t>Census Tract 5201, Cook County, Illinois</t>
  </si>
  <si>
    <t>1400000US17031520200</t>
  </si>
  <si>
    <t>Census Tract 5202, Cook County, Illinois</t>
  </si>
  <si>
    <t>1400000US17031520300</t>
  </si>
  <si>
    <t>Census Tract 5203, Cook County, Illinois</t>
  </si>
  <si>
    <t>1400000US17031520400</t>
  </si>
  <si>
    <t>Census Tract 5204, Cook County, Illinois</t>
  </si>
  <si>
    <t>1400000US17031520500</t>
  </si>
  <si>
    <t>Census Tract 5205, Cook County, Illinois</t>
  </si>
  <si>
    <t>1400000US17031520600</t>
  </si>
  <si>
    <t>Census Tract 5206, Cook County, Illinois</t>
  </si>
  <si>
    <t>1400000US17031530100</t>
  </si>
  <si>
    <t>Census Tract 5301, Cook County, Illinois</t>
  </si>
  <si>
    <t>1400000US17031530200</t>
  </si>
  <si>
    <t>Census Tract 5302, Cook County, Illinois</t>
  </si>
  <si>
    <t>1400000US17031530300</t>
  </si>
  <si>
    <t>Census Tract 5303, Cook County, Illinois</t>
  </si>
  <si>
    <t>1400000US17031530400</t>
  </si>
  <si>
    <t>Census Tract 5304, Cook County, Illinois</t>
  </si>
  <si>
    <t>1400000US17031530501</t>
  </si>
  <si>
    <t>Census Tract 5305.01, Cook County, Illinois</t>
  </si>
  <si>
    <t>1400000US17031530502</t>
  </si>
  <si>
    <t>Census Tract 5305.02, Cook County, Illinois</t>
  </si>
  <si>
    <t>1400000US17031530503</t>
  </si>
  <si>
    <t>Census Tract 5305.03, Cook County, Illinois</t>
  </si>
  <si>
    <t>1400000US17031530600</t>
  </si>
  <si>
    <t>Census Tract 5306, Cook County, Illinois</t>
  </si>
  <si>
    <t>1400000US17031540101</t>
  </si>
  <si>
    <t>Census Tract 5401.01, Cook County, Illinois</t>
  </si>
  <si>
    <t>1400000US17031540102</t>
  </si>
  <si>
    <t>Census Tract 5401.02, Cook County, Illinois</t>
  </si>
  <si>
    <t>1400000US17031550100</t>
  </si>
  <si>
    <t>Census Tract 4407, Cook County, Illinois</t>
  </si>
  <si>
    <t>1400000US17031440800</t>
  </si>
  <si>
    <t>Census Tract 4408, Cook County, Illinois</t>
  </si>
  <si>
    <t>1400000US17031440900</t>
  </si>
  <si>
    <t>Census Tract 4409, Cook County, Illinois</t>
  </si>
  <si>
    <t>1400000US17031450300</t>
  </si>
  <si>
    <t>Census Tract 4503, Cook County, Illinois</t>
  </si>
  <si>
    <t>1400000US17031460100</t>
  </si>
  <si>
    <t>Census Tract 4601, Cook County, Illinois</t>
  </si>
  <si>
    <t>1400000US17031460200</t>
  </si>
  <si>
    <t>Census Tract 4602, Cook County, Illinois</t>
  </si>
  <si>
    <t>1400000US17031460301</t>
  </si>
  <si>
    <t>Census Tract 4603.01, Cook County, Illinois</t>
  </si>
  <si>
    <t>1400000US17031460302</t>
  </si>
  <si>
    <t>Census Tract 4603.02, Cook County, Illinois</t>
  </si>
  <si>
    <t>1400000US17031460400</t>
  </si>
  <si>
    <t>Census Tract 4604, Cook County, Illinois</t>
  </si>
  <si>
    <t>1400000US17031460500</t>
  </si>
  <si>
    <t>Census Tract 4605, Cook County, Illinois</t>
  </si>
  <si>
    <t>1400000US17031460600</t>
  </si>
  <si>
    <t>Census Tract 4606, Cook County, Illinois</t>
  </si>
  <si>
    <t>1400000US17031460700</t>
  </si>
  <si>
    <t>Census Tract 4607, Cook County, Illinois</t>
  </si>
  <si>
    <t>1400000US17031461000</t>
  </si>
  <si>
    <t>Census Tract 4610, Cook County, Illinois</t>
  </si>
  <si>
    <t>1400000US17031470100</t>
  </si>
  <si>
    <t>Census Tract 4701, Cook County, Illinois</t>
  </si>
  <si>
    <t>1400000US17031480100</t>
  </si>
  <si>
    <t>Census Tract 4801, Cook County, Illinois</t>
  </si>
  <si>
    <t>1400000US17031480200</t>
  </si>
  <si>
    <t>Census Tract 4802, Cook County, Illinois</t>
  </si>
  <si>
    <t>1400000US17031480300</t>
  </si>
  <si>
    <t>Census Tract 4803, Cook County, Illinois</t>
  </si>
  <si>
    <t>1400000US17031480400</t>
  </si>
  <si>
    <t>Census Tract 4804, Cook County, Illinois</t>
  </si>
  <si>
    <t>1400000US17031480500</t>
  </si>
  <si>
    <t>Census Tract 4805, Cook County, Illinois</t>
  </si>
  <si>
    <t>1400000US17031490300</t>
  </si>
  <si>
    <t>Census Tract 4903, Cook County, Illinois</t>
  </si>
  <si>
    <t>1400000US17031490400</t>
  </si>
  <si>
    <t>Census Tract 4904, Cook County, Illinois</t>
  </si>
  <si>
    <t>1400000US17031490500</t>
  </si>
  <si>
    <t>Census Tract 4905, Cook County, Illinois</t>
  </si>
  <si>
    <t>1400000US17031490600</t>
  </si>
  <si>
    <t>Census Tract 4906, Cook County, Illinois</t>
  </si>
  <si>
    <t>1400000US17031490700</t>
  </si>
  <si>
    <t>Census Tract 4907, Cook County, Illinois</t>
  </si>
  <si>
    <t>1400000US17031490800</t>
  </si>
  <si>
    <t>Census Tract 4908, Cook County, Illinois</t>
  </si>
  <si>
    <t>1400000US17031490901</t>
  </si>
  <si>
    <t>Census Tract 4909.01, Cook County, Illinois</t>
  </si>
  <si>
    <t>1400000US17031490902</t>
  </si>
  <si>
    <t>Census Tract 4909.02, Cook County, Illinois</t>
  </si>
  <si>
    <t>1400000US17031491000</t>
  </si>
  <si>
    <t>Census Tract 4203, Cook County, Illinois</t>
  </si>
  <si>
    <t>1400000US17031420400</t>
  </si>
  <si>
    <t>Census Tract 4204, Cook County, Illinois</t>
  </si>
  <si>
    <t>1400000US17031420500</t>
  </si>
  <si>
    <t>Census Tract 4205, Cook County, Illinois</t>
  </si>
  <si>
    <t>1400000US17031420600</t>
  </si>
  <si>
    <t>Census Tract 4206, Cook County, Illinois</t>
  </si>
  <si>
    <t>1400000US17031420700</t>
  </si>
  <si>
    <t>Census Tract 4207, Cook County, Illinois</t>
  </si>
  <si>
    <t>1400000US17031420800</t>
  </si>
  <si>
    <t>Census Tract 4208, Cook County, Illinois</t>
  </si>
  <si>
    <t>1400000US17031421200</t>
  </si>
  <si>
    <t>Census Tract 4212, Cook County, Illinois</t>
  </si>
  <si>
    <t>1400000US17031430101</t>
  </si>
  <si>
    <t>Census Tract 4301.01, Cook County, Illinois</t>
  </si>
  <si>
    <t>1400000US17031430102</t>
  </si>
  <si>
    <t>Census Tract 4301.02, Cook County, Illinois</t>
  </si>
  <si>
    <t>1400000US17031430200</t>
  </si>
  <si>
    <t>Census Tract 4302, Cook County, Illinois</t>
  </si>
  <si>
    <t>1400000US17031430300</t>
  </si>
  <si>
    <t>Census Tract 4303, Cook County, Illinois</t>
  </si>
  <si>
    <t>1400000US17031430400</t>
  </si>
  <si>
    <t>Census Tract 4304, Cook County, Illinois</t>
  </si>
  <si>
    <t>1400000US17031430500</t>
  </si>
  <si>
    <t>Census Tract 4305, Cook County, Illinois</t>
  </si>
  <si>
    <t>1400000US17031430600</t>
  </si>
  <si>
    <t>Census Tract 4306, Cook County, Illinois</t>
  </si>
  <si>
    <t>1400000US17031430700</t>
  </si>
  <si>
    <t>Census Tract 4307, Cook County, Illinois</t>
  </si>
  <si>
    <t>1400000US17031430800</t>
  </si>
  <si>
    <t>Census Tract 4308, Cook County, Illinois</t>
  </si>
  <si>
    <t>1400000US17031430900</t>
  </si>
  <si>
    <t>Census Tract 4309, Cook County, Illinois</t>
  </si>
  <si>
    <t>1400000US17031431200</t>
  </si>
  <si>
    <t>Census Tract 4312, Cook County, Illinois</t>
  </si>
  <si>
    <t>1400000US17031431301</t>
  </si>
  <si>
    <t>Census Tract 4313.01, Cook County, Illinois</t>
  </si>
  <si>
    <t>1400000US17031431302</t>
  </si>
  <si>
    <t>Census Tract 4313.02, Cook County, Illinois</t>
  </si>
  <si>
    <t>1400000US17031431400</t>
  </si>
  <si>
    <t>Census Tract 4314, Cook County, Illinois</t>
  </si>
  <si>
    <t>1400000US17031440101</t>
  </si>
  <si>
    <t>Census Tract 4401.01, Cook County, Illinois</t>
  </si>
  <si>
    <t>1400000US17031440102</t>
  </si>
  <si>
    <t>Census Tract 4401.02, Cook County, Illinois</t>
  </si>
  <si>
    <t>1400000US17031440201</t>
  </si>
  <si>
    <t>Census Tract 4402.01, Cook County, Illinois</t>
  </si>
  <si>
    <t>1400000US17031440202</t>
  </si>
  <si>
    <t>Census Tract 4402.02, Cook County, Illinois</t>
  </si>
  <si>
    <t>1400000US17031440300</t>
  </si>
  <si>
    <t>Census Tract 4403, Cook County, Illinois</t>
  </si>
  <si>
    <t>1400000US17031440600</t>
  </si>
  <si>
    <t>Census Tract 4406, Cook County, Illinois</t>
  </si>
  <si>
    <t>1400000US17031440700</t>
  </si>
  <si>
    <t>Census Tract 3815, Cook County, Illinois</t>
  </si>
  <si>
    <t>1400000US17031381700</t>
  </si>
  <si>
    <t>Census Tract 3817, Cook County, Illinois</t>
  </si>
  <si>
    <t>1400000US17031381800</t>
  </si>
  <si>
    <t>Census Tract 3818, Cook County, Illinois</t>
  </si>
  <si>
    <t>1400000US17031381900</t>
  </si>
  <si>
    <t>Census Tract 3819, Cook County, Illinois</t>
  </si>
  <si>
    <t>1400000US17031390100</t>
  </si>
  <si>
    <t>Census Tract 3901, Cook County, Illinois</t>
  </si>
  <si>
    <t>1400000US17031390200</t>
  </si>
  <si>
    <t>Census Tract 3902, Cook County, Illinois</t>
  </si>
  <si>
    <t>1400000US17031390300</t>
  </si>
  <si>
    <t>Census Tract 3903, Cook County, Illinois</t>
  </si>
  <si>
    <t>1400000US17031390400</t>
  </si>
  <si>
    <t>Census Tract 3904, Cook County, Illinois</t>
  </si>
  <si>
    <t>1400000US17031390500</t>
  </si>
  <si>
    <t>Census Tract 3905, Cook County, Illinois</t>
  </si>
  <si>
    <t>1400000US17031390600</t>
  </si>
  <si>
    <t>Census Tract 3906, Cook County, Illinois</t>
  </si>
  <si>
    <t>1400000US17031390700</t>
  </si>
  <si>
    <t>Census Tract 3907, Cook County, Illinois</t>
  </si>
  <si>
    <t>1400000US17031400300</t>
  </si>
  <si>
    <t>Census Tract 4003, Cook County, Illinois</t>
  </si>
  <si>
    <t>1400000US17031400400</t>
  </si>
  <si>
    <t>Census Tract 4004, Cook County, Illinois</t>
  </si>
  <si>
    <t>1400000US17031400500</t>
  </si>
  <si>
    <t>Census Tract 4005, Cook County, Illinois</t>
  </si>
  <si>
    <t>1400000US17031400800</t>
  </si>
  <si>
    <t>Census Tract 4008, Cook County, Illinois</t>
  </si>
  <si>
    <t>1400000US17031410100</t>
  </si>
  <si>
    <t>Census Tract 4101, Cook County, Illinois</t>
  </si>
  <si>
    <t>1400000US17031410200</t>
  </si>
  <si>
    <t>Census Tract 4102, Cook County, Illinois</t>
  </si>
  <si>
    <t>1400000US17031410500</t>
  </si>
  <si>
    <t>Census Tract 4105, Cook County, Illinois</t>
  </si>
  <si>
    <t>1400000US17031410600</t>
  </si>
  <si>
    <t>Census Tract 4106, Cook County, Illinois</t>
  </si>
  <si>
    <t>1400000US17031410700</t>
  </si>
  <si>
    <t>Census Tract 4107, Cook County, Illinois</t>
  </si>
  <si>
    <t>1400000US17031410800</t>
  </si>
  <si>
    <t>Census Tract 4108, Cook County, Illinois</t>
  </si>
  <si>
    <t>1400000US17031410900</t>
  </si>
  <si>
    <t>Census Tract 4109, Cook County, Illinois</t>
  </si>
  <si>
    <t>1400000US17031411000</t>
  </si>
  <si>
    <t>Census Tract 4110, Cook County, Illinois</t>
  </si>
  <si>
    <t>1400000US17031411100</t>
  </si>
  <si>
    <t>Census Tract 4111, Cook County, Illinois</t>
  </si>
  <si>
    <t>1400000US17031411200</t>
  </si>
  <si>
    <t>Census Tract 4112, Cook County, Illinois</t>
  </si>
  <si>
    <t>1400000US17031420100</t>
  </si>
  <si>
    <t>Census Tract 4201, Cook County, Illinois</t>
  </si>
  <si>
    <t>1400000US17031420200</t>
  </si>
  <si>
    <t>Census Tract 4202, Cook County, Illinois</t>
  </si>
  <si>
    <t>1400000US17031420300</t>
  </si>
  <si>
    <t>Census Tract 3105, Cook County, Illinois</t>
  </si>
  <si>
    <t>1400000US17031310600</t>
  </si>
  <si>
    <t>Census Tract 3106, Cook County, Illinois</t>
  </si>
  <si>
    <t>1400000US17031310700</t>
  </si>
  <si>
    <t>Census Tract 3107, Cook County, Illinois</t>
  </si>
  <si>
    <t>1400000US17031310800</t>
  </si>
  <si>
    <t>Census Tract 3108, Cook County, Illinois</t>
  </si>
  <si>
    <t>1400000US17031310900</t>
  </si>
  <si>
    <t>Census Tract 3109, Cook County, Illinois</t>
  </si>
  <si>
    <t>1400000US17031320100</t>
  </si>
  <si>
    <t>Census Tract 3201, Cook County, Illinois</t>
  </si>
  <si>
    <t>1400000US17031320400</t>
  </si>
  <si>
    <t>Census Tract 3204, Cook County, Illinois</t>
  </si>
  <si>
    <t>1400000US17031320600</t>
  </si>
  <si>
    <t>Census Tract 3206, Cook County, Illinois</t>
  </si>
  <si>
    <t>1400000US17031330100</t>
  </si>
  <si>
    <t>Census Tract 3301, Cook County, Illinois</t>
  </si>
  <si>
    <t>1400000US17031330200</t>
  </si>
  <si>
    <t>Census Tract 3302, Cook County, Illinois</t>
  </si>
  <si>
    <t>1400000US17031340300</t>
  </si>
  <si>
    <t>Census Tract 3403, Cook County, Illinois</t>
  </si>
  <si>
    <t>1400000US17031340400</t>
  </si>
  <si>
    <t>Census Tract 3404, Cook County, Illinois</t>
  </si>
  <si>
    <t>1400000US17031340500</t>
  </si>
  <si>
    <t>Census Tract 3405, Cook County, Illinois</t>
  </si>
  <si>
    <t>1400000US17031340600</t>
  </si>
  <si>
    <t>Census Tract 3406, Cook County, Illinois</t>
  </si>
  <si>
    <t>1400000US17031350100</t>
  </si>
  <si>
    <t>Census Tract 3501, Cook County, Illinois</t>
  </si>
  <si>
    <t>1400000US17031350400</t>
  </si>
  <si>
    <t>Census Tract 3504, Cook County, Illinois</t>
  </si>
  <si>
    <t>1400000US17031351000</t>
  </si>
  <si>
    <t>Census Tract 3510, Cook County, Illinois</t>
  </si>
  <si>
    <t>1400000US17031351100</t>
  </si>
  <si>
    <t>Census Tract 3511, Cook County, Illinois</t>
  </si>
  <si>
    <t>1400000US17031351400</t>
  </si>
  <si>
    <t>Census Tract 3514, Cook County, Illinois</t>
  </si>
  <si>
    <t>1400000US17031351500</t>
  </si>
  <si>
    <t>Census Tract 3515, Cook County, Illinois</t>
  </si>
  <si>
    <t>1400000US17031360200</t>
  </si>
  <si>
    <t>Census Tract 3602, Cook County, Illinois</t>
  </si>
  <si>
    <t>1400000US17031380100</t>
  </si>
  <si>
    <t>Census Tract 3801, Cook County, Illinois</t>
  </si>
  <si>
    <t>1400000US17031380200</t>
  </si>
  <si>
    <t>Census Tract 3802, Cook County, Illinois</t>
  </si>
  <si>
    <t>1400000US17031380500</t>
  </si>
  <si>
    <t>Census Tract 3805, Cook County, Illinois</t>
  </si>
  <si>
    <t>1400000US17031380700</t>
  </si>
  <si>
    <t>Census Tract 3807, Cook County, Illinois</t>
  </si>
  <si>
    <t>1400000US17031381200</t>
  </si>
  <si>
    <t>Census Tract 3812, Cook County, Illinois</t>
  </si>
  <si>
    <t>1400000US17031381400</t>
  </si>
  <si>
    <t>Census Tract 3814, Cook County, Illinois</t>
  </si>
  <si>
    <t>1400000US17031381500</t>
  </si>
  <si>
    <t>Census Tract 2827, Cook County, Illinois</t>
  </si>
  <si>
    <t>1400000US17031282800</t>
  </si>
  <si>
    <t>Census Tract 2828, Cook County, Illinois</t>
  </si>
  <si>
    <t>1400000US17031283100</t>
  </si>
  <si>
    <t>Census Tract 2831, Cook County, Illinois</t>
  </si>
  <si>
    <t>1400000US17031283200</t>
  </si>
  <si>
    <t>Census Tract 2832, Cook County, Illinois</t>
  </si>
  <si>
    <t>1400000US17031283800</t>
  </si>
  <si>
    <t>Census Tract 2838, Cook County, Illinois</t>
  </si>
  <si>
    <t>1400000US17031290900</t>
  </si>
  <si>
    <t>Census Tract 2909, Cook County, Illinois</t>
  </si>
  <si>
    <t>1400000US17031291200</t>
  </si>
  <si>
    <t>Census Tract 2912, Cook County, Illinois</t>
  </si>
  <si>
    <t>1400000US17031291600</t>
  </si>
  <si>
    <t>Census Tract 2916, Cook County, Illinois</t>
  </si>
  <si>
    <t>1400000US17031292200</t>
  </si>
  <si>
    <t>Census Tract 2922, Cook County, Illinois</t>
  </si>
  <si>
    <t>1400000US17031292400</t>
  </si>
  <si>
    <t>Census Tract 2924, Cook County, Illinois</t>
  </si>
  <si>
    <t>1400000US17031292500</t>
  </si>
  <si>
    <t>Census Tract 2925, Cook County, Illinois</t>
  </si>
  <si>
    <t>1400000US17031300500</t>
  </si>
  <si>
    <t>Census Tract 3005, Cook County, Illinois</t>
  </si>
  <si>
    <t>1400000US17031300600</t>
  </si>
  <si>
    <t>Census Tract 3006, Cook County, Illinois</t>
  </si>
  <si>
    <t>1400000US17031300700</t>
  </si>
  <si>
    <t>Census Tract 3007, Cook County, Illinois</t>
  </si>
  <si>
    <t>1400000US17031300800</t>
  </si>
  <si>
    <t>Census Tract 3008, Cook County, Illinois</t>
  </si>
  <si>
    <t>1400000US17031300900</t>
  </si>
  <si>
    <t>Census Tract 3009, Cook County, Illinois</t>
  </si>
  <si>
    <t>1400000US17031301100</t>
  </si>
  <si>
    <t>Census Tract 3011, Cook County, Illinois</t>
  </si>
  <si>
    <t>1400000US17031301200</t>
  </si>
  <si>
    <t>Census Tract 3012, Cook County, Illinois</t>
  </si>
  <si>
    <t>1400000US17031301600</t>
  </si>
  <si>
    <t>Census Tract 3016, Cook County, Illinois</t>
  </si>
  <si>
    <t>1400000US17031301701</t>
  </si>
  <si>
    <t>Census Tract 3017.01, Cook County, Illinois</t>
  </si>
  <si>
    <t>1400000US17031301702</t>
  </si>
  <si>
    <t>Census Tract 3017.02, Cook County, Illinois</t>
  </si>
  <si>
    <t>1400000US17031301801</t>
  </si>
  <si>
    <t>Census Tract 3018.01, Cook County, Illinois</t>
  </si>
  <si>
    <t>1400000US17031301802</t>
  </si>
  <si>
    <t>Census Tract 3018.02, Cook County, Illinois</t>
  </si>
  <si>
    <t>1400000US17031301803</t>
  </si>
  <si>
    <t>Census Tract 3018.03, Cook County, Illinois</t>
  </si>
  <si>
    <t>1400000US17031310200</t>
  </si>
  <si>
    <t>Census Tract 3102, Cook County, Illinois</t>
  </si>
  <si>
    <t>1400000US17031310300</t>
  </si>
  <si>
    <t>Census Tract 3103, Cook County, Illinois</t>
  </si>
  <si>
    <t>1400000US17031310400</t>
  </si>
  <si>
    <t>Census Tract 3104, Cook County, Illinois</t>
  </si>
  <si>
    <t>1400000US17031310500</t>
  </si>
  <si>
    <t>Census Tract 2519, Cook County, Illinois</t>
  </si>
  <si>
    <t>1400000US17031252000</t>
  </si>
  <si>
    <t>Census Tract 2520, Cook County, Illinois</t>
  </si>
  <si>
    <t>1400000US17031252101</t>
  </si>
  <si>
    <t>Census Tract 2521.01, Cook County, Illinois</t>
  </si>
  <si>
    <t>1400000US17031252102</t>
  </si>
  <si>
    <t>Census Tract 2521.02, Cook County, Illinois</t>
  </si>
  <si>
    <t>1400000US17031252201</t>
  </si>
  <si>
    <t>Census Tract 2522.01, Cook County, Illinois</t>
  </si>
  <si>
    <t>1400000US17031252202</t>
  </si>
  <si>
    <t>Census Tract 2522.02, Cook County, Illinois</t>
  </si>
  <si>
    <t>1400000US17031260100</t>
  </si>
  <si>
    <t>Census Tract 2601, Cook County, Illinois</t>
  </si>
  <si>
    <t>1400000US17031260200</t>
  </si>
  <si>
    <t>Census Tract 2602, Cook County, Illinois</t>
  </si>
  <si>
    <t>1400000US17031260300</t>
  </si>
  <si>
    <t>Census Tract 2603, Cook County, Illinois</t>
  </si>
  <si>
    <t>1400000US17031260400</t>
  </si>
  <si>
    <t>Census Tract 2604, Cook County, Illinois</t>
  </si>
  <si>
    <t>1400000US17031260500</t>
  </si>
  <si>
    <t>Census Tract 2605, Cook County, Illinois</t>
  </si>
  <si>
    <t>1400000US17031260600</t>
  </si>
  <si>
    <t>Census Tract 2606, Cook County, Illinois</t>
  </si>
  <si>
    <t>1400000US17031260700</t>
  </si>
  <si>
    <t>Census Tract 2607, Cook County, Illinois</t>
  </si>
  <si>
    <t>1400000US17031260800</t>
  </si>
  <si>
    <t>Census Tract 2608, Cook County, Illinois</t>
  </si>
  <si>
    <t>1400000US17031260900</t>
  </si>
  <si>
    <t>Census Tract 2609, Cook County, Illinois</t>
  </si>
  <si>
    <t>1400000US17031261000</t>
  </si>
  <si>
    <t>Census Tract 2610, Cook County, Illinois</t>
  </si>
  <si>
    <t>1400000US17031270500</t>
  </si>
  <si>
    <t>Census Tract 2705, Cook County, Illinois</t>
  </si>
  <si>
    <t>1400000US17031271200</t>
  </si>
  <si>
    <t>Census Tract 2712, Cook County, Illinois</t>
  </si>
  <si>
    <t>1400000US17031271300</t>
  </si>
  <si>
    <t>Census Tract 2713, Cook County, Illinois</t>
  </si>
  <si>
    <t>N</t>
  </si>
  <si>
    <t>1400000US17031271400</t>
  </si>
  <si>
    <t>Census Tract 2714, Cook County, Illinois</t>
  </si>
  <si>
    <t>1400000US17031271500</t>
  </si>
  <si>
    <t>Census Tract 2715, Cook County, Illinois</t>
  </si>
  <si>
    <t>1400000US17031271800</t>
  </si>
  <si>
    <t>Census Tract 2718, Cook County, Illinois</t>
  </si>
  <si>
    <t>-</t>
  </si>
  <si>
    <t>1400000US17031280100</t>
  </si>
  <si>
    <t>Census Tract 2801, Cook County, Illinois</t>
  </si>
  <si>
    <t>1400000US17031280400</t>
  </si>
  <si>
    <t>Census Tract 2804, Cook County, Illinois</t>
  </si>
  <si>
    <t>1400000US17031280800</t>
  </si>
  <si>
    <t>Census Tract 2808, Cook County, Illinois</t>
  </si>
  <si>
    <t>1400000US17031280900</t>
  </si>
  <si>
    <t>Census Tract 2809, Cook County, Illinois</t>
  </si>
  <si>
    <t>1400000US17031281900</t>
  </si>
  <si>
    <t>Census Tract 2819, Cook County, Illinois</t>
  </si>
  <si>
    <t>1400000US17031282700</t>
  </si>
  <si>
    <t>Census Tract 2425, Cook County, Illinois</t>
  </si>
  <si>
    <t>1400000US17031242600</t>
  </si>
  <si>
    <t>Census Tract 2426, Cook County, Illinois</t>
  </si>
  <si>
    <t>1400000US17031242700</t>
  </si>
  <si>
    <t>Census Tract 2427, Cook County, Illinois</t>
  </si>
  <si>
    <t>1400000US17031242800</t>
  </si>
  <si>
    <t>Census Tract 2428, Cook County, Illinois</t>
  </si>
  <si>
    <t>1400000US17031242900</t>
  </si>
  <si>
    <t>Census Tract 2429, Cook County, Illinois</t>
  </si>
  <si>
    <t>1400000US17031243000</t>
  </si>
  <si>
    <t>Census Tract 2430, Cook County, Illinois</t>
  </si>
  <si>
    <t>1400000US17031243100</t>
  </si>
  <si>
    <t>Census Tract 2431, Cook County, Illinois</t>
  </si>
  <si>
    <t>1400000US17031243200</t>
  </si>
  <si>
    <t>Census Tract 2432, Cook County, Illinois</t>
  </si>
  <si>
    <t>1400000US17031243300</t>
  </si>
  <si>
    <t>Census Tract 2433, Cook County, Illinois</t>
  </si>
  <si>
    <t>1400000US17031243400</t>
  </si>
  <si>
    <t>Census Tract 2434, Cook County, Illinois</t>
  </si>
  <si>
    <t>1400000US17031243500</t>
  </si>
  <si>
    <t>Census Tract 2435, Cook County, Illinois</t>
  </si>
  <si>
    <t>1400000US17031250200</t>
  </si>
  <si>
    <t>Census Tract 2502, Cook County, Illinois</t>
  </si>
  <si>
    <t>1400000US17031250300</t>
  </si>
  <si>
    <t>Census Tract 2503, Cook County, Illinois</t>
  </si>
  <si>
    <t>1400000US17031250400</t>
  </si>
  <si>
    <t>Census Tract 2504, Cook County, Illinois</t>
  </si>
  <si>
    <t>1400000US17031250500</t>
  </si>
  <si>
    <t>Census Tract 2505, Cook County, Illinois</t>
  </si>
  <si>
    <t>1400000US17031250600</t>
  </si>
  <si>
    <t>Census Tract 2506, Cook County, Illinois</t>
  </si>
  <si>
    <t>1400000US17031250700</t>
  </si>
  <si>
    <t>Census Tract 2507, Cook County, Illinois</t>
  </si>
  <si>
    <t>1400000US17031250800</t>
  </si>
  <si>
    <t>Census Tract 2508, Cook County, Illinois</t>
  </si>
  <si>
    <t>1400000US17031251000</t>
  </si>
  <si>
    <t>Census Tract 2510, Cook County, Illinois</t>
  </si>
  <si>
    <t>1400000US17031251100</t>
  </si>
  <si>
    <t>Census Tract 2511, Cook County, Illinois</t>
  </si>
  <si>
    <t>1400000US17031251200</t>
  </si>
  <si>
    <t>Census Tract 2512, Cook County, Illinois</t>
  </si>
  <si>
    <t>1400000US17031251300</t>
  </si>
  <si>
    <t>Census Tract 2513, Cook County, Illinois</t>
  </si>
  <si>
    <t>1400000US17031251400</t>
  </si>
  <si>
    <t>Census Tract 2514, Cook County, Illinois</t>
  </si>
  <si>
    <t>1400000US17031251500</t>
  </si>
  <si>
    <t>Census Tract 2515, Cook County, Illinois</t>
  </si>
  <si>
    <t>1400000US17031251600</t>
  </si>
  <si>
    <t>Census Tract 2516, Cook County, Illinois</t>
  </si>
  <si>
    <t>1400000US17031251700</t>
  </si>
  <si>
    <t>Census Tract 2517, Cook County, Illinois</t>
  </si>
  <si>
    <t>1400000US17031251800</t>
  </si>
  <si>
    <t>Census Tract 2518, Cook County, Illinois</t>
  </si>
  <si>
    <t>1400000US17031251900</t>
  </si>
  <si>
    <t>1400000US17031230500</t>
  </si>
  <si>
    <t>Census Tract 2305, Cook County, Illinois</t>
  </si>
  <si>
    <t>1400000US17031230600</t>
  </si>
  <si>
    <t>Census Tract 2306, Cook County, Illinois</t>
  </si>
  <si>
    <t>1400000US17031230700</t>
  </si>
  <si>
    <t>Census Tract 2307, Cook County, Illinois</t>
  </si>
  <si>
    <t>1400000US17031230800</t>
  </si>
  <si>
    <t>Census Tract 2308, Cook County, Illinois</t>
  </si>
  <si>
    <t>1400000US17031230900</t>
  </si>
  <si>
    <t>Census Tract 2309, Cook County, Illinois</t>
  </si>
  <si>
    <t>1400000US17031231100</t>
  </si>
  <si>
    <t>Census Tract 2311, Cook County, Illinois</t>
  </si>
  <si>
    <t>1400000US17031231200</t>
  </si>
  <si>
    <t>Census Tract 2312, Cook County, Illinois</t>
  </si>
  <si>
    <t>1400000US17031231500</t>
  </si>
  <si>
    <t>Census Tract 2315, Cook County, Illinois</t>
  </si>
  <si>
    <t>1400000US17031240200</t>
  </si>
  <si>
    <t>Census Tract 2402, Cook County, Illinois</t>
  </si>
  <si>
    <t>1400000US17031240300</t>
  </si>
  <si>
    <t>Census Tract 2403, Cook County, Illinois</t>
  </si>
  <si>
    <t>1400000US17031240500</t>
  </si>
  <si>
    <t>Census Tract 2405, Cook County, Illinois</t>
  </si>
  <si>
    <t>1400000US17031240600</t>
  </si>
  <si>
    <t>Census Tract 2406, Cook County, Illinois</t>
  </si>
  <si>
    <t>1400000US17031240700</t>
  </si>
  <si>
    <t>Census Tract 2407, Cook County, Illinois</t>
  </si>
  <si>
    <t>1400000US17031240800</t>
  </si>
  <si>
    <t>Census Tract 2408, Cook County, Illinois</t>
  </si>
  <si>
    <t>1400000US17031240900</t>
  </si>
  <si>
    <t>Census Tract 2409, Cook County, Illinois</t>
  </si>
  <si>
    <t>1400000US17031241000</t>
  </si>
  <si>
    <t>Census Tract 2410, Cook County, Illinois</t>
  </si>
  <si>
    <t>1400000US17031241100</t>
  </si>
  <si>
    <t>Census Tract 2411, Cook County, Illinois</t>
  </si>
  <si>
    <t>1400000US17031241200</t>
  </si>
  <si>
    <t>Census Tract 2412, Cook County, Illinois</t>
  </si>
  <si>
    <t>1400000US17031241300</t>
  </si>
  <si>
    <t>Census Tract 2413, Cook County, Illinois</t>
  </si>
  <si>
    <t>1400000US17031241400</t>
  </si>
  <si>
    <t>Census Tract 2414, Cook County, Illinois</t>
  </si>
  <si>
    <t>1400000US17031241500</t>
  </si>
  <si>
    <t>Census Tract 2415, Cook County, Illinois</t>
  </si>
  <si>
    <t>1400000US17031241600</t>
  </si>
  <si>
    <t>Census Tract 2416, Cook County, Illinois</t>
  </si>
  <si>
    <t>1400000US17031242000</t>
  </si>
  <si>
    <t>Census Tract 2420, Cook County, Illinois</t>
  </si>
  <si>
    <t>1400000US17031242100</t>
  </si>
  <si>
    <t>Census Tract 2421, Cook County, Illinois</t>
  </si>
  <si>
    <t>1400000US17031242200</t>
  </si>
  <si>
    <t>Census Tract 2422, Cook County, Illinois</t>
  </si>
  <si>
    <t>1400000US17031242300</t>
  </si>
  <si>
    <t>Census Tract 2423, Cook County, Illinois</t>
  </si>
  <si>
    <t>1400000US17031242400</t>
  </si>
  <si>
    <t>Census Tract 2424, Cook County, Illinois</t>
  </si>
  <si>
    <t>1400000US17031242500</t>
  </si>
  <si>
    <t>1400000US17031210900</t>
  </si>
  <si>
    <t>Census Tract 2109, Cook County, Illinois</t>
  </si>
  <si>
    <t>1400000US17031220300</t>
  </si>
  <si>
    <t>Census Tract 2203, Cook County, Illinois</t>
  </si>
  <si>
    <t>1400000US17031220400</t>
  </si>
  <si>
    <t>Census Tract 2204, Cook County, Illinois</t>
  </si>
  <si>
    <t>1400000US17031220500</t>
  </si>
  <si>
    <t>Census Tract 2205, Cook County, Illinois</t>
  </si>
  <si>
    <t>1400000US17031220601</t>
  </si>
  <si>
    <t>Census Tract 2206.01, Cook County, Illinois</t>
  </si>
  <si>
    <t>1400000US17031220602</t>
  </si>
  <si>
    <t>Census Tract 2206.02, Cook County, Illinois</t>
  </si>
  <si>
    <t>1400000US17031220701</t>
  </si>
  <si>
    <t>Census Tract 2207.01, Cook County, Illinois</t>
  </si>
  <si>
    <t>1400000US17031220702</t>
  </si>
  <si>
    <t>Census Tract 2207.02, Cook County, Illinois</t>
  </si>
  <si>
    <t>1400000US17031220901</t>
  </si>
  <si>
    <t>Census Tract 2209.01, Cook County, Illinois</t>
  </si>
  <si>
    <t>1400000US17031220902</t>
  </si>
  <si>
    <t>Census Tract 2209.02, Cook County, Illinois</t>
  </si>
  <si>
    <t>1400000US17031221000</t>
  </si>
  <si>
    <t>Census Tract 2210, Cook County, Illinois</t>
  </si>
  <si>
    <t>1400000US17031221100</t>
  </si>
  <si>
    <t>Census Tract 2211, Cook County, Illinois</t>
  </si>
  <si>
    <t>1400000US17031221200</t>
  </si>
  <si>
    <t>Census Tract 2212, Cook County, Illinois</t>
  </si>
  <si>
    <t>1400000US17031221300</t>
  </si>
  <si>
    <t>Census Tract 2213, Cook County, Illinois</t>
  </si>
  <si>
    <t>1400000US17031221400</t>
  </si>
  <si>
    <t>Census Tract 2214, Cook County, Illinois</t>
  </si>
  <si>
    <t>1400000US17031221500</t>
  </si>
  <si>
    <t>Census Tract 2215, Cook County, Illinois</t>
  </si>
  <si>
    <t>1400000US17031221600</t>
  </si>
  <si>
    <t>Census Tract 2216, Cook County, Illinois</t>
  </si>
  <si>
    <t>1400000US17031222200</t>
  </si>
  <si>
    <t>Census Tract 2222, Cook County, Illinois</t>
  </si>
  <si>
    <t>1400000US17031222500</t>
  </si>
  <si>
    <t>Census Tract 2225, Cook County, Illinois</t>
  </si>
  <si>
    <t>1400000US17031222600</t>
  </si>
  <si>
    <t>Census Tract 2226, Cook County, Illinois</t>
  </si>
  <si>
    <t>1400000US17031222700</t>
  </si>
  <si>
    <t>Census Tract 2227, Cook County, Illinois</t>
  </si>
  <si>
    <t>1400000US17031222800</t>
  </si>
  <si>
    <t>Census Tract 2228, Cook County, Illinois</t>
  </si>
  <si>
    <t>1400000US17031222900</t>
  </si>
  <si>
    <t>Census Tract 2229, Cook County, Illinois</t>
  </si>
  <si>
    <t>1400000US17031230100</t>
  </si>
  <si>
    <t>Census Tract 2301, Cook County, Illinois</t>
  </si>
  <si>
    <t>1400000US17031230200</t>
  </si>
  <si>
    <t>Census Tract 2302, Cook County, Illinois</t>
  </si>
  <si>
    <t>1400000US17031230300</t>
  </si>
  <si>
    <t>Census Tract 2303, Cook County, Illinois</t>
  </si>
  <si>
    <t>1400000US17031230400</t>
  </si>
  <si>
    <t>Census Tract 2304, Cook County, Illinois</t>
  </si>
  <si>
    <t>Census Tract 1903, Cook County, Illinois</t>
  </si>
  <si>
    <t>1400000US17031190401</t>
  </si>
  <si>
    <t>Census Tract 1904.01, Cook County, Illinois</t>
  </si>
  <si>
    <t>1400000US17031190402</t>
  </si>
  <si>
    <t>Census Tract 1904.02, Cook County, Illinois</t>
  </si>
  <si>
    <t>1400000US17031190601</t>
  </si>
  <si>
    <t>Census Tract 1906.01, Cook County, Illinois</t>
  </si>
  <si>
    <t>1400000US17031190602</t>
  </si>
  <si>
    <t>Census Tract 1906.02, Cook County, Illinois</t>
  </si>
  <si>
    <t>1400000US17031190701</t>
  </si>
  <si>
    <t>Census Tract 1907.01, Cook County, Illinois</t>
  </si>
  <si>
    <t>1400000US17031190702</t>
  </si>
  <si>
    <t>Census Tract 1907.02, Cook County, Illinois</t>
  </si>
  <si>
    <t>1400000US17031190800</t>
  </si>
  <si>
    <t>Census Tract 1908, Cook County, Illinois</t>
  </si>
  <si>
    <t>1400000US17031190900</t>
  </si>
  <si>
    <t>Census Tract 1909, Cook County, Illinois</t>
  </si>
  <si>
    <t>1400000US17031191000</t>
  </si>
  <si>
    <t>Census Tract 1910, Cook County, Illinois</t>
  </si>
  <si>
    <t>1400000US17031191100</t>
  </si>
  <si>
    <t>Census Tract 1911, Cook County, Illinois</t>
  </si>
  <si>
    <t>1400000US17031191200</t>
  </si>
  <si>
    <t>Census Tract 1912, Cook County, Illinois</t>
  </si>
  <si>
    <t>1400000US17031191301</t>
  </si>
  <si>
    <t>Census Tract 1913.01, Cook County, Illinois</t>
  </si>
  <si>
    <t>1400000US17031191302</t>
  </si>
  <si>
    <t>Census Tract 1913.02, Cook County, Illinois</t>
  </si>
  <si>
    <t>1400000US17031200100</t>
  </si>
  <si>
    <t>Census Tract 2001, Cook County, Illinois</t>
  </si>
  <si>
    <t>1400000US17031200200</t>
  </si>
  <si>
    <t>Census Tract 2002, Cook County, Illinois</t>
  </si>
  <si>
    <t>1400000US17031200300</t>
  </si>
  <si>
    <t>Census Tract 2003, Cook County, Illinois</t>
  </si>
  <si>
    <t>1400000US17031200401</t>
  </si>
  <si>
    <t>Census Tract 2004.01, Cook County, Illinois</t>
  </si>
  <si>
    <t>1400000US17031200402</t>
  </si>
  <si>
    <t>Census Tract 2004.02, Cook County, Illinois</t>
  </si>
  <si>
    <t>1400000US17031210100</t>
  </si>
  <si>
    <t>Census Tract 2101, Cook County, Illinois</t>
  </si>
  <si>
    <t>1400000US17031210400</t>
  </si>
  <si>
    <t>Census Tract 2104, Cook County, Illinois</t>
  </si>
  <si>
    <t>1400000US17031210501</t>
  </si>
  <si>
    <t>Census Tract 2105.01, Cook County, Illinois</t>
  </si>
  <si>
    <t>1400000US17031210502</t>
  </si>
  <si>
    <t>Census Tract 2105.02, Cook County, Illinois</t>
  </si>
  <si>
    <t>1400000US17031210601</t>
  </si>
  <si>
    <t>Census Tract 2106.01, Cook County, Illinois</t>
  </si>
  <si>
    <t>1400000US17031210602</t>
  </si>
  <si>
    <t>Census Tract 2106.02, Cook County, Illinois</t>
  </si>
  <si>
    <t>1400000US17031210700</t>
  </si>
  <si>
    <t>Census Tract 2107, Cook County, Illinois</t>
  </si>
  <si>
    <t>1400000US17031210800</t>
  </si>
  <si>
    <t>Census Tract 2108, Cook County, Illinois</t>
  </si>
  <si>
    <t>Census Tract 1603, Cook County, Illinois</t>
  </si>
  <si>
    <t>1400000US17031160400</t>
  </si>
  <si>
    <t>Census Tract 1604, Cook County, Illinois</t>
  </si>
  <si>
    <t>1400000US17031160501</t>
  </si>
  <si>
    <t>Census Tract 1605.01, Cook County, Illinois</t>
  </si>
  <si>
    <t>1400000US17031160502</t>
  </si>
  <si>
    <t>Census Tract 1605.02, Cook County, Illinois</t>
  </si>
  <si>
    <t>1400000US17031160601</t>
  </si>
  <si>
    <t>Census Tract 1606.01, Cook County, Illinois</t>
  </si>
  <si>
    <t>1400000US17031160602</t>
  </si>
  <si>
    <t>Census Tract 1606.02, Cook County, Illinois</t>
  </si>
  <si>
    <t>1400000US17031160700</t>
  </si>
  <si>
    <t>Census Tract 1607, Cook County, Illinois</t>
  </si>
  <si>
    <t>1400000US17031160800</t>
  </si>
  <si>
    <t>Census Tract 1608, Cook County, Illinois</t>
  </si>
  <si>
    <t>1400000US17031160900</t>
  </si>
  <si>
    <t>Census Tract 1609, Cook County, Illinois</t>
  </si>
  <si>
    <t>1400000US17031161000</t>
  </si>
  <si>
    <t>Census Tract 1610, Cook County, Illinois</t>
  </si>
  <si>
    <t>1400000US17031161100</t>
  </si>
  <si>
    <t>Census Tract 1611, Cook County, Illinois</t>
  </si>
  <si>
    <t>1400000US17031161200</t>
  </si>
  <si>
    <t>Census Tract 1612, Cook County, Illinois</t>
  </si>
  <si>
    <t>1400000US17031161300</t>
  </si>
  <si>
    <t>Census Tract 1613, Cook County, Illinois</t>
  </si>
  <si>
    <t>1400000US17031170100</t>
  </si>
  <si>
    <t>Census Tract 1701, Cook County, Illinois</t>
  </si>
  <si>
    <t>1400000US17031170200</t>
  </si>
  <si>
    <t>Census Tract 1702, Cook County, Illinois</t>
  </si>
  <si>
    <t>1400000US17031170300</t>
  </si>
  <si>
    <t>Census Tract 1703, Cook County, Illinois</t>
  </si>
  <si>
    <t>1400000US17031170400</t>
  </si>
  <si>
    <t>Census Tract 1704, Cook County, Illinois</t>
  </si>
  <si>
    <t>1400000US17031170500</t>
  </si>
  <si>
    <t>Census Tract 1705, Cook County, Illinois</t>
  </si>
  <si>
    <t>1400000US17031170600</t>
  </si>
  <si>
    <t>Census Tract 1706, Cook County, Illinois</t>
  </si>
  <si>
    <t>1400000US17031170700</t>
  </si>
  <si>
    <t>Census Tract 1707, Cook County, Illinois</t>
  </si>
  <si>
    <t>1400000US17031170800</t>
  </si>
  <si>
    <t>Census Tract 1708, Cook County, Illinois</t>
  </si>
  <si>
    <t>1400000US17031170900</t>
  </si>
  <si>
    <t>Census Tract 1709, Cook County, Illinois</t>
  </si>
  <si>
    <t>1400000US17031171000</t>
  </si>
  <si>
    <t>Census Tract 1710, Cook County, Illinois</t>
  </si>
  <si>
    <t>1400000US17031171100</t>
  </si>
  <si>
    <t>Census Tract 1711, Cook County, Illinois</t>
  </si>
  <si>
    <t>1400000US17031180100</t>
  </si>
  <si>
    <t>Census Tract 1801, Cook County, Illinois</t>
  </si>
  <si>
    <t>1400000US17031190100</t>
  </si>
  <si>
    <t>Census Tract 1901, Cook County, Illinois</t>
  </si>
  <si>
    <t>1400000US17031190200</t>
  </si>
  <si>
    <t>Census Tract 1902, Cook County, Illinois</t>
  </si>
  <si>
    <t>1400000US17031190300</t>
  </si>
  <si>
    <t>Census Tract 1303, Cook County, Illinois</t>
  </si>
  <si>
    <t>1400000US17031140100</t>
  </si>
  <si>
    <t>Census Tract 1401, Cook County, Illinois</t>
  </si>
  <si>
    <t>1400000US17031140200</t>
  </si>
  <si>
    <t>Census Tract 1402, Cook County, Illinois</t>
  </si>
  <si>
    <t>1400000US17031140301</t>
  </si>
  <si>
    <t>Census Tract 1403.01, Cook County, Illinois</t>
  </si>
  <si>
    <t>1400000US17031140302</t>
  </si>
  <si>
    <t>Census Tract 1403.02, Cook County, Illinois</t>
  </si>
  <si>
    <t>1400000US17031140400</t>
  </si>
  <si>
    <t>Census Tract 1404, Cook County, Illinois</t>
  </si>
  <si>
    <t>1400000US17031140500</t>
  </si>
  <si>
    <t>Census Tract 1405, Cook County, Illinois</t>
  </si>
  <si>
    <t>1400000US17031140601</t>
  </si>
  <si>
    <t>Census Tract 1406.01, Cook County, Illinois</t>
  </si>
  <si>
    <t>1400000US17031140602</t>
  </si>
  <si>
    <t>Census Tract 1406.02, Cook County, Illinois</t>
  </si>
  <si>
    <t>1400000US17031140701</t>
  </si>
  <si>
    <t>Census Tract 1407.01, Cook County, Illinois</t>
  </si>
  <si>
    <t>1400000US17031140702</t>
  </si>
  <si>
    <t>Census Tract 1407.02, Cook County, Illinois</t>
  </si>
  <si>
    <t>1400000US17031140800</t>
  </si>
  <si>
    <t>Census Tract 1408, Cook County, Illinois</t>
  </si>
  <si>
    <t>1400000US17031150200</t>
  </si>
  <si>
    <t>Census Tract 1502, Cook County, Illinois</t>
  </si>
  <si>
    <t>1400000US17031150300</t>
  </si>
  <si>
    <t>Census Tract 1503, Cook County, Illinois</t>
  </si>
  <si>
    <t>1400000US17031150401</t>
  </si>
  <si>
    <t>Census Tract 1504.01, Cook County, Illinois</t>
  </si>
  <si>
    <t>1400000US17031150402</t>
  </si>
  <si>
    <t>Census Tract 1504.02, Cook County, Illinois</t>
  </si>
  <si>
    <t>1400000US17031150501</t>
  </si>
  <si>
    <t>Census Tract 1505.01, Cook County, Illinois</t>
  </si>
  <si>
    <t>1400000US17031150502</t>
  </si>
  <si>
    <t>Census Tract 1505.02, Cook County, Illinois</t>
  </si>
  <si>
    <t>1400000US17031150600</t>
  </si>
  <si>
    <t>Census Tract 1506, Cook County, Illinois</t>
  </si>
  <si>
    <t>1400000US17031150700</t>
  </si>
  <si>
    <t>Census Tract 1507, Cook County, Illinois</t>
  </si>
  <si>
    <t>1400000US17031150800</t>
  </si>
  <si>
    <t>Census Tract 1508, Cook County, Illinois</t>
  </si>
  <si>
    <t>1400000US17031151001</t>
  </si>
  <si>
    <t>Census Tract 1510.01, Cook County, Illinois</t>
  </si>
  <si>
    <t>1400000US17031151002</t>
  </si>
  <si>
    <t>Census Tract 1510.02, Cook County, Illinois</t>
  </si>
  <si>
    <t>1400000US17031151100</t>
  </si>
  <si>
    <t>Census Tract 1511, Cook County, Illinois</t>
  </si>
  <si>
    <t>1400000US17031151200</t>
  </si>
  <si>
    <t>Census Tract 1512, Cook County, Illinois</t>
  </si>
  <si>
    <t>1400000US17031160100</t>
  </si>
  <si>
    <t>Census Tract 1601, Cook County, Illinois</t>
  </si>
  <si>
    <t>1400000US17031160200</t>
  </si>
  <si>
    <t>Census Tract 1602, Cook County, Illinois</t>
  </si>
  <si>
    <t>1400000US17031160300</t>
  </si>
  <si>
    <t>Census Tract 815, Cook County, Illinois</t>
  </si>
  <si>
    <t>1400000US17031081600</t>
  </si>
  <si>
    <t>Census Tract 816, Cook County, Illinois</t>
  </si>
  <si>
    <t>1400000US17031081700</t>
  </si>
  <si>
    <t>Census Tract 817, Cook County, Illinois</t>
  </si>
  <si>
    <t>1400000US17031081800</t>
  </si>
  <si>
    <t>Census Tract 818, Cook County, Illinois</t>
  </si>
  <si>
    <t>1400000US17031081900</t>
  </si>
  <si>
    <t>Census Tract 819, Cook County, Illinois</t>
  </si>
  <si>
    <t>1400000US17031090100</t>
  </si>
  <si>
    <t>Census Tract 901, Cook County, Illinois</t>
  </si>
  <si>
    <t>1400000US17031090200</t>
  </si>
  <si>
    <t>Census Tract 902, Cook County, Illinois</t>
  </si>
  <si>
    <t>1400000US17031090300</t>
  </si>
  <si>
    <t>Census Tract 903, Cook County, Illinois</t>
  </si>
  <si>
    <t>1400000US17031100100</t>
  </si>
  <si>
    <t>Census Tract 1001, Cook County, Illinois</t>
  </si>
  <si>
    <t>1400000US17031100200</t>
  </si>
  <si>
    <t>Census Tract 1002, Cook County, Illinois</t>
  </si>
  <si>
    <t>1400000US17031100300</t>
  </si>
  <si>
    <t>Census Tract 1003, Cook County, Illinois</t>
  </si>
  <si>
    <t>1400000US17031100400</t>
  </si>
  <si>
    <t>Census Tract 1004, Cook County, Illinois</t>
  </si>
  <si>
    <t>1400000US17031100500</t>
  </si>
  <si>
    <t>Census Tract 1005, Cook County, Illinois</t>
  </si>
  <si>
    <t>1400000US17031100600</t>
  </si>
  <si>
    <t>Census Tract 1006, Cook County, Illinois</t>
  </si>
  <si>
    <t>1400000US17031100700</t>
  </si>
  <si>
    <t>Census Tract 1007, Cook County, Illinois</t>
  </si>
  <si>
    <t>1400000US17031110100</t>
  </si>
  <si>
    <t>Census Tract 1101, Cook County, Illinois</t>
  </si>
  <si>
    <t>1400000US17031110200</t>
  </si>
  <si>
    <t>Census Tract 1102, Cook County, Illinois</t>
  </si>
  <si>
    <t>1400000US17031110300</t>
  </si>
  <si>
    <t>Census Tract 1103, Cook County, Illinois</t>
  </si>
  <si>
    <t>1400000US17031110400</t>
  </si>
  <si>
    <t>Census Tract 1104, Cook County, Illinois</t>
  </si>
  <si>
    <t>1400000US17031110501</t>
  </si>
  <si>
    <t>Census Tract 1105.01, Cook County, Illinois</t>
  </si>
  <si>
    <t>1400000US17031110502</t>
  </si>
  <si>
    <t>Census Tract 1105.02, Cook County, Illinois</t>
  </si>
  <si>
    <t>1400000US17031120100</t>
  </si>
  <si>
    <t>Census Tract 1201, Cook County, Illinois</t>
  </si>
  <si>
    <t>1400000US17031120200</t>
  </si>
  <si>
    <t>Census Tract 1202, Cook County, Illinois</t>
  </si>
  <si>
    <t>1400000US17031120300</t>
  </si>
  <si>
    <t>Census Tract 1203, Cook County, Illinois</t>
  </si>
  <si>
    <t>1400000US17031120400</t>
  </si>
  <si>
    <t>Census Tract 1204, Cook County, Illinois</t>
  </si>
  <si>
    <t>1400000US17031130100</t>
  </si>
  <si>
    <t>Census Tract 1301, Cook County, Illinois</t>
  </si>
  <si>
    <t>1400000US17031130200</t>
  </si>
  <si>
    <t>Census Tract 1302, Cook County, Illinois</t>
  </si>
  <si>
    <t>1400000US17031130300</t>
  </si>
  <si>
    <t>Census Tract 703, Cook County, Illinois</t>
  </si>
  <si>
    <t>1400000US17031070400</t>
  </si>
  <si>
    <t>Census Tract 704, Cook County, Illinois</t>
  </si>
  <si>
    <t>1400000US17031070500</t>
  </si>
  <si>
    <t>Census Tract 705, Cook County, Illinois</t>
  </si>
  <si>
    <t>1400000US17031070600</t>
  </si>
  <si>
    <t>Census Tract 706, Cook County, Illinois</t>
  </si>
  <si>
    <t>1400000US17031070700</t>
  </si>
  <si>
    <t>Census Tract 707, Cook County, Illinois</t>
  </si>
  <si>
    <t>1400000US17031071000</t>
  </si>
  <si>
    <t>Census Tract 710, Cook County, Illinois</t>
  </si>
  <si>
    <t>1400000US17031071100</t>
  </si>
  <si>
    <t>Census Tract 711, Cook County, Illinois</t>
  </si>
  <si>
    <t>1400000US17031071200</t>
  </si>
  <si>
    <t>Census Tract 712, Cook County, Illinois</t>
  </si>
  <si>
    <t>1400000US17031071300</t>
  </si>
  <si>
    <t>Census Tract 713, Cook County, Illinois</t>
  </si>
  <si>
    <t>1400000US17031071400</t>
  </si>
  <si>
    <t>Census Tract 714, Cook County, Illinois</t>
  </si>
  <si>
    <t>1400000US17031071500</t>
  </si>
  <si>
    <t>Census Tract 715, Cook County, Illinois</t>
  </si>
  <si>
    <t>1400000US17031071600</t>
  </si>
  <si>
    <t>Census Tract 716, Cook County, Illinois</t>
  </si>
  <si>
    <t>1400000US17031071700</t>
  </si>
  <si>
    <t>Census Tract 717, Cook County, Illinois</t>
  </si>
  <si>
    <t>1400000US17031071800</t>
  </si>
  <si>
    <t>Census Tract 718, Cook County, Illinois</t>
  </si>
  <si>
    <t>1400000US17031080100</t>
  </si>
  <si>
    <t>Census Tract 801, Cook County, Illinois</t>
  </si>
  <si>
    <t>1400000US17031080201</t>
  </si>
  <si>
    <t>Census Tract 802.01, Cook County, Illinois</t>
  </si>
  <si>
    <t>1400000US17031080202</t>
  </si>
  <si>
    <t>Census Tract 802.02, Cook County, Illinois</t>
  </si>
  <si>
    <t>1400000US17031080300</t>
  </si>
  <si>
    <t>Census Tract 803, Cook County, Illinois</t>
  </si>
  <si>
    <t>1400000US17031080400</t>
  </si>
  <si>
    <t>Census Tract 804, Cook County, Illinois</t>
  </si>
  <si>
    <t>1400000US17031081000</t>
  </si>
  <si>
    <t>Census Tract 810, Cook County, Illinois</t>
  </si>
  <si>
    <t>1400000US17031081100</t>
  </si>
  <si>
    <t>Census Tract 811, Cook County, Illinois</t>
  </si>
  <si>
    <t>1400000US17031081201</t>
  </si>
  <si>
    <t>Census Tract 812.01, Cook County, Illinois</t>
  </si>
  <si>
    <t>1400000US17031081202</t>
  </si>
  <si>
    <t>Census Tract 812.02, Cook County, Illinois</t>
  </si>
  <si>
    <t>1400000US17031081300</t>
  </si>
  <si>
    <t>Census Tract 813, Cook County, Illinois</t>
  </si>
  <si>
    <t>1400000US17031081401</t>
  </si>
  <si>
    <t>Census Tract 814.01, Cook County, Illinois</t>
  </si>
  <si>
    <t>1400000US17031081402</t>
  </si>
  <si>
    <t>Census Tract 814.02, Cook County, Illinois</t>
  </si>
  <si>
    <t>1400000US17031081403</t>
  </si>
  <si>
    <t>Census Tract 814.03, Cook County, Illinois</t>
  </si>
  <si>
    <t>1400000US17031081500</t>
  </si>
  <si>
    <t>1400000US17031061100</t>
  </si>
  <si>
    <t>Census Tract 611, Cook County, Illinois</t>
  </si>
  <si>
    <t>1400000US17031061200</t>
  </si>
  <si>
    <t>Census Tract 612, Cook County, Illinois</t>
  </si>
  <si>
    <t>1400000US17031061500</t>
  </si>
  <si>
    <t>Census Tract 615, Cook County, Illinois</t>
  </si>
  <si>
    <t>1400000US17031061800</t>
  </si>
  <si>
    <t>Census Tract 618, Cook County, Illinois</t>
  </si>
  <si>
    <t>1400000US17031061901</t>
  </si>
  <si>
    <t>Census Tract 619.01, Cook County, Illinois</t>
  </si>
  <si>
    <t>1400000US17031061902</t>
  </si>
  <si>
    <t>Census Tract 619.02, Cook County, Illinois</t>
  </si>
  <si>
    <t>1400000US17031062000</t>
  </si>
  <si>
    <t>Census Tract 620, Cook County, Illinois</t>
  </si>
  <si>
    <t>1400000US17031062100</t>
  </si>
  <si>
    <t>Census Tract 621, Cook County, Illinois</t>
  </si>
  <si>
    <t>1400000US17031062200</t>
  </si>
  <si>
    <t>Census Tract 622, Cook County, Illinois</t>
  </si>
  <si>
    <t>1400000US17031062300</t>
  </si>
  <si>
    <t>Census Tract 623, Cook County, Illinois</t>
  </si>
  <si>
    <t>1400000US17031062400</t>
  </si>
  <si>
    <t>Census Tract 624, Cook County, Illinois</t>
  </si>
  <si>
    <t>1400000US17031062500</t>
  </si>
  <si>
    <t>Census Tract 625, Cook County, Illinois</t>
  </si>
  <si>
    <t>1400000US17031062600</t>
  </si>
  <si>
    <t>Census Tract 626, Cook County, Illinois</t>
  </si>
  <si>
    <t>1400000US17031062700</t>
  </si>
  <si>
    <t>Census Tract 627, Cook County, Illinois</t>
  </si>
  <si>
    <t>1400000US17031062800</t>
  </si>
  <si>
    <t>Census Tract 628, Cook County, Illinois</t>
  </si>
  <si>
    <t>1400000US17031062900</t>
  </si>
  <si>
    <t>Census Tract 629, Cook County, Illinois</t>
  </si>
  <si>
    <t>1400000US17031063000</t>
  </si>
  <si>
    <t>Census Tract 630, Cook County, Illinois</t>
  </si>
  <si>
    <t>1400000US17031063100</t>
  </si>
  <si>
    <t>Census Tract 631, Cook County, Illinois</t>
  </si>
  <si>
    <t>1400000US17031063200</t>
  </si>
  <si>
    <t>Census Tract 632, Cook County, Illinois</t>
  </si>
  <si>
    <t>1400000US17031063301</t>
  </si>
  <si>
    <t>Census Tract 633.01, Cook County, Illinois</t>
  </si>
  <si>
    <t>1400000US17031063302</t>
  </si>
  <si>
    <t>Census Tract 633.02, Cook County, Illinois</t>
  </si>
  <si>
    <t>1400000US17031063303</t>
  </si>
  <si>
    <t>Census Tract 633.03, Cook County, Illinois</t>
  </si>
  <si>
    <t>1400000US17031063400</t>
  </si>
  <si>
    <t>Census Tract 634, Cook County, Illinois</t>
  </si>
  <si>
    <t>1400000US17031070101</t>
  </si>
  <si>
    <t>Census Tract 701.01, Cook County, Illinois</t>
  </si>
  <si>
    <t>1400000US17031070102</t>
  </si>
  <si>
    <t>Census Tract 701.02, Cook County, Illinois</t>
  </si>
  <si>
    <t>1400000US17031070103</t>
  </si>
  <si>
    <t>Census Tract 701.03, Cook County, Illinois</t>
  </si>
  <si>
    <t>1400000US17031070200</t>
  </si>
  <si>
    <t>Census Tract 702, Cook County, Illinois</t>
  </si>
  <si>
    <t>1400000US17031070300</t>
  </si>
  <si>
    <t>Census Tract 403, Cook County, Illinois</t>
  </si>
  <si>
    <t>1400000US17031040401</t>
  </si>
  <si>
    <t>Census Tract 404.01, Cook County, Illinois</t>
  </si>
  <si>
    <t>1400000US17031040402</t>
  </si>
  <si>
    <t>Census Tract 404.02, Cook County, Illinois</t>
  </si>
  <si>
    <t>1400000US17031040600</t>
  </si>
  <si>
    <t>Census Tract 406, Cook County, Illinois</t>
  </si>
  <si>
    <t>1400000US17031040700</t>
  </si>
  <si>
    <t>Census Tract 407, Cook County, Illinois</t>
  </si>
  <si>
    <t>1400000US17031040800</t>
  </si>
  <si>
    <t>Census Tract 408, Cook County, Illinois</t>
  </si>
  <si>
    <t>1400000US17031040900</t>
  </si>
  <si>
    <t>Census Tract 409, Cook County, Illinois</t>
  </si>
  <si>
    <t>1400000US17031050100</t>
  </si>
  <si>
    <t>Census Tract 501, Cook County, Illinois</t>
  </si>
  <si>
    <t>1400000US17031050200</t>
  </si>
  <si>
    <t>Census Tract 502, Cook County, Illinois</t>
  </si>
  <si>
    <t>1400000US17031050300</t>
  </si>
  <si>
    <t>Census Tract 503, Cook County, Illinois</t>
  </si>
  <si>
    <t>1400000US17031050500</t>
  </si>
  <si>
    <t>Census Tract 505, Cook County, Illinois</t>
  </si>
  <si>
    <t>1400000US17031050600</t>
  </si>
  <si>
    <t>Census Tract 506, Cook County, Illinois</t>
  </si>
  <si>
    <t>1400000US17031050700</t>
  </si>
  <si>
    <t>Census Tract 507, Cook County, Illinois</t>
  </si>
  <si>
    <t>1400000US17031050800</t>
  </si>
  <si>
    <t>Census Tract 508, Cook County, Illinois</t>
  </si>
  <si>
    <t>1400000US17031050900</t>
  </si>
  <si>
    <t>Census Tract 509, Cook County, Illinois</t>
  </si>
  <si>
    <t>1400000US17031051000</t>
  </si>
  <si>
    <t>Census Tract 510, Cook County, Illinois</t>
  </si>
  <si>
    <t>1400000US17031051100</t>
  </si>
  <si>
    <t>Census Tract 511, Cook County, Illinois</t>
  </si>
  <si>
    <t>1400000US17031051200</t>
  </si>
  <si>
    <t>Census Tract 512, Cook County, Illinois</t>
  </si>
  <si>
    <t>1400000US17031051300</t>
  </si>
  <si>
    <t>Census Tract 513, Cook County, Illinois</t>
  </si>
  <si>
    <t>1400000US17031051400</t>
  </si>
  <si>
    <t>Census Tract 514, Cook County, Illinois</t>
  </si>
  <si>
    <t>1400000US17031060100</t>
  </si>
  <si>
    <t>Census Tract 601, Cook County, Illinois</t>
  </si>
  <si>
    <t>1400000US17031060200</t>
  </si>
  <si>
    <t>Census Tract 602, Cook County, Illinois</t>
  </si>
  <si>
    <t>1400000US17031060300</t>
  </si>
  <si>
    <t>Census Tract 603, Cook County, Illinois</t>
  </si>
  <si>
    <t>1400000US17031060400</t>
  </si>
  <si>
    <t>Census Tract 604, Cook County, Illinois</t>
  </si>
  <si>
    <t>1400000US17031060500</t>
  </si>
  <si>
    <t>Census Tract 605, Cook County, Illinois</t>
  </si>
  <si>
    <t>1400000US17031060800</t>
  </si>
  <si>
    <t>Census Tract 608, Cook County, Illinois</t>
  </si>
  <si>
    <t>1400000US17031060900</t>
  </si>
  <si>
    <t>Census Tract 609, Cook County, Illinois</t>
  </si>
  <si>
    <t>1400000US17031061000</t>
  </si>
  <si>
    <t>Census Tract 610, Cook County, Illinois</t>
  </si>
  <si>
    <t>Census Tract 302, Cook County, Illinois</t>
  </si>
  <si>
    <t>1400000US17031030300</t>
  </si>
  <si>
    <t>Census Tract 303, Cook County, Illinois</t>
  </si>
  <si>
    <t>1400000US17031030400</t>
  </si>
  <si>
    <t>Census Tract 304, Cook County, Illinois</t>
  </si>
  <si>
    <t>1400000US17031030500</t>
  </si>
  <si>
    <t>Census Tract 305, Cook County, Illinois</t>
  </si>
  <si>
    <t>1400000US17031030601</t>
  </si>
  <si>
    <t>Census Tract 306.01, Cook County, Illinois</t>
  </si>
  <si>
    <t>1400000US17031030603</t>
  </si>
  <si>
    <t>Census Tract 306.03, Cook County, Illinois</t>
  </si>
  <si>
    <t>1400000US17031030604</t>
  </si>
  <si>
    <t>Census Tract 306.04, Cook County, Illinois</t>
  </si>
  <si>
    <t>1400000US17031030701</t>
  </si>
  <si>
    <t>Census Tract 307.01, Cook County, Illinois</t>
  </si>
  <si>
    <t>1400000US17031030702</t>
  </si>
  <si>
    <t>Census Tract 307.02, Cook County, Illinois</t>
  </si>
  <si>
    <t>1400000US17031030703</t>
  </si>
  <si>
    <t>Census Tract 307.03, Cook County, Illinois</t>
  </si>
  <si>
    <t>1400000US17031030706</t>
  </si>
  <si>
    <t>Census Tract 307.06, Cook County, Illinois</t>
  </si>
  <si>
    <t>1400000US17031030800</t>
  </si>
  <si>
    <t>Census Tract 308, Cook County, Illinois</t>
  </si>
  <si>
    <t>1400000US17031030900</t>
  </si>
  <si>
    <t>Census Tract 309, Cook County, Illinois</t>
  </si>
  <si>
    <t>1400000US17031031000</t>
  </si>
  <si>
    <t>Census Tract 310, Cook County, Illinois</t>
  </si>
  <si>
    <t>1400000US17031031100</t>
  </si>
  <si>
    <t>Census Tract 311, Cook County, Illinois</t>
  </si>
  <si>
    <t>1400000US17031031200</t>
  </si>
  <si>
    <t>Census Tract 312, Cook County, Illinois</t>
  </si>
  <si>
    <t>1400000US17031031300</t>
  </si>
  <si>
    <t>Census Tract 313, Cook County, Illinois</t>
  </si>
  <si>
    <t>1400000US17031031400</t>
  </si>
  <si>
    <t>Census Tract 314, Cook County, Illinois</t>
  </si>
  <si>
    <t>1400000US17031031501</t>
  </si>
  <si>
    <t>Census Tract 315.01, Cook County, Illinois</t>
  </si>
  <si>
    <t>1400000US17031031502</t>
  </si>
  <si>
    <t>Census Tract 315.02, Cook County, Illinois</t>
  </si>
  <si>
    <t>1400000US17031031700</t>
  </si>
  <si>
    <t>Census Tract 317, Cook County, Illinois</t>
  </si>
  <si>
    <t>1400000US17031031800</t>
  </si>
  <si>
    <t>Census Tract 318, Cook County, Illinois</t>
  </si>
  <si>
    <t>1400000US17031031900</t>
  </si>
  <si>
    <t>Census Tract 319, Cook County, Illinois</t>
  </si>
  <si>
    <t>1400000US17031032100</t>
  </si>
  <si>
    <t>Census Tract 321, Cook County, Illinois</t>
  </si>
  <si>
    <t>1400000US17031040100</t>
  </si>
  <si>
    <t>Census Tract 401, Cook County, Illinois</t>
  </si>
  <si>
    <t>1400000US17031040201</t>
  </si>
  <si>
    <t>Census Tract 402.01, Cook County, Illinois</t>
  </si>
  <si>
    <t>1400000US17031040202</t>
  </si>
  <si>
    <t>Census Tract 402.02, Cook County, Illinois</t>
  </si>
  <si>
    <t>1400000US17031040300</t>
  </si>
  <si>
    <t>Census Tract 102.02, Cook County, Illinois</t>
  </si>
  <si>
    <t>1400000US17031010300</t>
  </si>
  <si>
    <t>Census Tract 103, Cook County, Illinois</t>
  </si>
  <si>
    <t>1400000US17031010400</t>
  </si>
  <si>
    <t>Census Tract 104, Cook County, Illinois</t>
  </si>
  <si>
    <t>1400000US17031010501</t>
  </si>
  <si>
    <t>Census Tract 105.01, Cook County, Illinois</t>
  </si>
  <si>
    <t>1400000US17031010502</t>
  </si>
  <si>
    <t>Census Tract 105.02, Cook County, Illinois</t>
  </si>
  <si>
    <t>1400000US17031010503</t>
  </si>
  <si>
    <t>Census Tract 105.03, Cook County, Illinois</t>
  </si>
  <si>
    <t>1400000US17031010600</t>
  </si>
  <si>
    <t>Census Tract 106, Cook County, Illinois</t>
  </si>
  <si>
    <t>1400000US17031010701</t>
  </si>
  <si>
    <t>Census Tract 107.01, Cook County, Illinois</t>
  </si>
  <si>
    <t>1400000US17031010702</t>
  </si>
  <si>
    <t>Census Tract 107.02, Cook County, Illinois</t>
  </si>
  <si>
    <t>1400000US17031020100</t>
  </si>
  <si>
    <t>Census Tract 201, Cook County, Illinois</t>
  </si>
  <si>
    <t>1400000US17031020200</t>
  </si>
  <si>
    <t>Census Tract 202, Cook County, Illinois</t>
  </si>
  <si>
    <t>1400000US17031020301</t>
  </si>
  <si>
    <t>Census Tract 203.01, Cook County, Illinois</t>
  </si>
  <si>
    <t>1400000US17031020302</t>
  </si>
  <si>
    <t>Census Tract 203.02, Cook County, Illinois</t>
  </si>
  <si>
    <t>1400000US17031020400</t>
  </si>
  <si>
    <t>Census Tract 204, Cook County, Illinois</t>
  </si>
  <si>
    <t>1400000US17031020500</t>
  </si>
  <si>
    <t>Census Tract 205, Cook County, Illinois</t>
  </si>
  <si>
    <t>1400000US17031020601</t>
  </si>
  <si>
    <t>Census Tract 206.01, Cook County, Illinois</t>
  </si>
  <si>
    <t>1400000US17031020602</t>
  </si>
  <si>
    <t>Census Tract 206.02, Cook County, Illinois</t>
  </si>
  <si>
    <t>1400000US17031020701</t>
  </si>
  <si>
    <t>Census Tract 207.01, Cook County, Illinois</t>
  </si>
  <si>
    <t>1400000US17031020702</t>
  </si>
  <si>
    <t>Census Tract 207.02, Cook County, Illinois</t>
  </si>
  <si>
    <t>1400000US17031020801</t>
  </si>
  <si>
    <t>Census Tract 208.01, Cook County, Illinois</t>
  </si>
  <si>
    <t>1400000US17031020802</t>
  </si>
  <si>
    <t>Census Tract 208.02, Cook County, Illinois</t>
  </si>
  <si>
    <t>1400000US17031020901</t>
  </si>
  <si>
    <t>Census Tract 209.01, Cook County, Illinois</t>
  </si>
  <si>
    <t>1400000US17031020902</t>
  </si>
  <si>
    <t>Census Tract 209.02, Cook County, Illinois</t>
  </si>
  <si>
    <t>1400000US17031030101</t>
  </si>
  <si>
    <t>Census Tract 301.01, Cook County, Illinois</t>
  </si>
  <si>
    <t>1400000US17031030102</t>
  </si>
  <si>
    <t>Census Tract 301.02, Cook County, Illinois</t>
  </si>
  <si>
    <t>1400000US17031030103</t>
  </si>
  <si>
    <t>Census Tract 301.03, Cook County, Illinois</t>
  </si>
  <si>
    <t>1400000US17031030104</t>
  </si>
  <si>
    <t>Census Tract 301.04, Cook County, Illinois</t>
  </si>
  <si>
    <t>1400000US17031030200</t>
  </si>
  <si>
    <t>1400000US17031803013</t>
  </si>
  <si>
    <t>Census Tract 8030.13, Cook County, Illinois</t>
  </si>
  <si>
    <t>Buffalo Grove</t>
  </si>
  <si>
    <t>1400000US17031803014</t>
  </si>
  <si>
    <t>Census Tract 8030.14, Cook County, Illinois</t>
  </si>
  <si>
    <t>1400000US17031820901</t>
  </si>
  <si>
    <t>Census Tract 8209.01, Cook County, Illinois</t>
  </si>
  <si>
    <t>Burbank</t>
  </si>
  <si>
    <t>1400000US17031820902</t>
  </si>
  <si>
    <t>Census Tract 8209.02, Cook County, Illinois</t>
  </si>
  <si>
    <t>1400000US17031821001</t>
  </si>
  <si>
    <t>Census Tract 8210.01, Cook County, Illinois</t>
  </si>
  <si>
    <t>1400000US17031821002</t>
  </si>
  <si>
    <t>Census Tract 8210.02, Cook County, Illinois</t>
  </si>
  <si>
    <t>1400000US17031821101</t>
  </si>
  <si>
    <t>Census Tract 8211.01, Cook County, Illinois</t>
  </si>
  <si>
    <t>1400000US17031821102</t>
  </si>
  <si>
    <t>Census Tract 8211.02, Cook County, Illinois</t>
  </si>
  <si>
    <t>1400000US17031825700</t>
  </si>
  <si>
    <t>Census Tract 8257, Cook County, Illinois</t>
  </si>
  <si>
    <t>Burnham</t>
  </si>
  <si>
    <t>1400000US17031820101</t>
  </si>
  <si>
    <t>Census Tract 8201.01, Cook County, Illinois</t>
  </si>
  <si>
    <t>Burr Ridge</t>
  </si>
  <si>
    <t>1400000US17031820201</t>
  </si>
  <si>
    <t>Census Tract 8202.01, Cook County, Illinois</t>
  </si>
  <si>
    <t>1400000US17031825801</t>
  </si>
  <si>
    <t>Census Tract 8258.01, Cook County, Illinois</t>
  </si>
  <si>
    <t>Calumet City</t>
  </si>
  <si>
    <t>1400000US17031825802</t>
  </si>
  <si>
    <t>Census Tract 8258.02, Cook County, Illinois</t>
  </si>
  <si>
    <t>1400000US17031825803</t>
  </si>
  <si>
    <t>Census Tract 8258.03, Cook County, Illinois</t>
  </si>
  <si>
    <t>1400000US17031825900</t>
  </si>
  <si>
    <t>Census Tract 8259, Cook County, Illinois</t>
  </si>
  <si>
    <t>1400000US17031826000</t>
  </si>
  <si>
    <t>Census Tract 8260, Cook County, Illinois</t>
  </si>
  <si>
    <t>1400000US17031826100</t>
  </si>
  <si>
    <t>Census Tract 8261, Cook County, Illinois</t>
  </si>
  <si>
    <t>1400000US17031826201</t>
  </si>
  <si>
    <t>Census Tract 8262.01, Cook County, Illinois</t>
  </si>
  <si>
    <t>1400000US17031826202</t>
  </si>
  <si>
    <t>Census Tract 8262.02, Cook County, Illinois</t>
  </si>
  <si>
    <t>1400000US17031821401</t>
  </si>
  <si>
    <t>Census Tract 8214.01, Cook County, Illinois</t>
  </si>
  <si>
    <t>Calumet Park</t>
  </si>
  <si>
    <t>1400000US17031821402</t>
  </si>
  <si>
    <t>Census Tract 8214.02, Cook County, Illinois</t>
  </si>
  <si>
    <t>1400000US17031841700</t>
  </si>
  <si>
    <t>Census Tract 8417, Cook County, Illinois</t>
  </si>
  <si>
    <t>Carol Stream</t>
  </si>
  <si>
    <t>1400000US17031010100</t>
  </si>
  <si>
    <t>Census Tract 101, Cook County, Illinois</t>
  </si>
  <si>
    <t>Chicago city</t>
  </si>
  <si>
    <t>1400000US17031010201</t>
  </si>
  <si>
    <t>Census Tract 102.01, Cook County, Illinois</t>
  </si>
  <si>
    <t>1400000US17031010202</t>
  </si>
  <si>
    <t>Census Tract 8168, Cook County, Illinois</t>
  </si>
  <si>
    <t>Berkeley</t>
  </si>
  <si>
    <t>1400000US17031814600</t>
  </si>
  <si>
    <t>Census Tract 8146, Cook County, Illinois</t>
  </si>
  <si>
    <t>Berwyn</t>
  </si>
  <si>
    <t>1400000US17031814700</t>
  </si>
  <si>
    <t>Census Tract 8147, Cook County, Illinois</t>
  </si>
  <si>
    <t>1400000US17031814800</t>
  </si>
  <si>
    <t>Census Tract 8148, Cook County, Illinois</t>
  </si>
  <si>
    <t>1400000US17031814900</t>
  </si>
  <si>
    <t>Census Tract 8149, Cook County, Illinois</t>
  </si>
  <si>
    <t>1400000US17031815000</t>
  </si>
  <si>
    <t>Census Tract 8150, Cook County, Illinois</t>
  </si>
  <si>
    <t>1400000US17031815100</t>
  </si>
  <si>
    <t>Census Tract 8151, Cook County, Illinois</t>
  </si>
  <si>
    <t>1400000US17031815200</t>
  </si>
  <si>
    <t>Census Tract 8152, Cook County, Illinois</t>
  </si>
  <si>
    <t>1400000US17031815300</t>
  </si>
  <si>
    <t>Census Tract 8153, Cook County, Illinois</t>
  </si>
  <si>
    <t>1400000US17031815400</t>
  </si>
  <si>
    <t>Census Tract 8154, Cook County, Illinois</t>
  </si>
  <si>
    <t>1400000US17031815500</t>
  </si>
  <si>
    <t>Census Tract 8155, Cook County, Illinois</t>
  </si>
  <si>
    <t>1400000US17031841000</t>
  </si>
  <si>
    <t>Census Tract 8410, Cook County, Illinois</t>
  </si>
  <si>
    <t>Bloomingdale</t>
  </si>
  <si>
    <t>1400000US17031841100</t>
  </si>
  <si>
    <t>Census Tract 8411, Cook County, Illinois</t>
  </si>
  <si>
    <t>1400000US17031821200</t>
  </si>
  <si>
    <t>Census Tract 8212, Cook County, Illinois</t>
  </si>
  <si>
    <t>Blue Island</t>
  </si>
  <si>
    <t>1400000US17031821300</t>
  </si>
  <si>
    <t>Census Tract 8213, Cook County, Illinois</t>
  </si>
  <si>
    <t>1400000US17031823500</t>
  </si>
  <si>
    <t>Census Tract 8235, Cook County, Illinois</t>
  </si>
  <si>
    <t>1400000US17031823603</t>
  </si>
  <si>
    <t>Census Tract 8236.03, Cook County, Illinois</t>
  </si>
  <si>
    <t>1400000US17031824300</t>
  </si>
  <si>
    <t>Census Tract 8243, Cook County, Illinois</t>
  </si>
  <si>
    <t>1400000US17031820603</t>
  </si>
  <si>
    <t>Census Tract 8206.03, Cook County, Illinois</t>
  </si>
  <si>
    <t>Bridgeview</t>
  </si>
  <si>
    <t>1400000US17031817900</t>
  </si>
  <si>
    <t>Census Tract 8179, Cook County, Illinois</t>
  </si>
  <si>
    <t>Broadview</t>
  </si>
  <si>
    <t>1400000US17031818000</t>
  </si>
  <si>
    <t>Census Tract 8180, Cook County, Illinois</t>
  </si>
  <si>
    <t>1400000US17031815800</t>
  </si>
  <si>
    <t>Census Tract 8158, Cook County, Illinois</t>
  </si>
  <si>
    <t>Brookfield</t>
  </si>
  <si>
    <t>1400000US17031818700</t>
  </si>
  <si>
    <t>Census Tract 8187, Cook County, Illinois</t>
  </si>
  <si>
    <t>1400000US17031818800</t>
  </si>
  <si>
    <t>Census Tract 8188, Cook County, Illinois</t>
  </si>
  <si>
    <t>1400000US17031819300</t>
  </si>
  <si>
    <t>Census Tract 8193, Cook County, Illinois</t>
  </si>
  <si>
    <t>1400000US17031819400</t>
  </si>
  <si>
    <t>Census Tract 8194, Cook County, Illinois</t>
  </si>
  <si>
    <t>Census Tract 8033, Cook County, Illinois</t>
  </si>
  <si>
    <t>1400000US17031803400</t>
  </si>
  <si>
    <t>Census Tract 8034, Cook County, Illinois</t>
  </si>
  <si>
    <t>1400000US17031803500</t>
  </si>
  <si>
    <t>Census Tract 8035, Cook County, Illinois</t>
  </si>
  <si>
    <t>1400000US17031805106</t>
  </si>
  <si>
    <t>Census Tract 8051.06, Cook County, Illinois</t>
  </si>
  <si>
    <t>1400000US17031805107</t>
  </si>
  <si>
    <t>Census Tract 8051.07, Cook County, Illinois</t>
  </si>
  <si>
    <t>1400000US17031805108</t>
  </si>
  <si>
    <t>Census Tract 8051.08, Cook County, Illinois</t>
  </si>
  <si>
    <t>1400000US17031805109</t>
  </si>
  <si>
    <t>Census Tract 8051.09, Cook County, Illinois</t>
  </si>
  <si>
    <t>1400000US17031805110</t>
  </si>
  <si>
    <t>Census Tract 8051.10, Cook County, Illinois</t>
  </si>
  <si>
    <t>1400000US17031804202</t>
  </si>
  <si>
    <t>Census Tract 8042.02, Cook County, Illinois</t>
  </si>
  <si>
    <t>Barrington</t>
  </si>
  <si>
    <t>1400000US17031804201</t>
  </si>
  <si>
    <t>Census Tract 8042.01, Cook County, Illinois</t>
  </si>
  <si>
    <t>Barrington Hills</t>
  </si>
  <si>
    <t>1400000US17031804403</t>
  </si>
  <si>
    <t>Census Tract 8044.03, Cook County, Illinois</t>
  </si>
  <si>
    <t>Bartlett</t>
  </si>
  <si>
    <t>1400000US17031804404</t>
  </si>
  <si>
    <t>Census Tract 8044.04, Cook County, Illinois</t>
  </si>
  <si>
    <t>1400000US17031804505</t>
  </si>
  <si>
    <t>Census Tract 8045.05, Cook County, Illinois</t>
  </si>
  <si>
    <t>1400000US17031804506</t>
  </si>
  <si>
    <t>Census Tract 8045.06, Cook County, Illinois</t>
  </si>
  <si>
    <t>1400000US17031804507</t>
  </si>
  <si>
    <t>Census Tract 8045.07, Cook County, Illinois</t>
  </si>
  <si>
    <t>1400000US17031804508</t>
  </si>
  <si>
    <t>Census Tract 8045.08, Cook County, Illinois</t>
  </si>
  <si>
    <t>1400000US17031804509</t>
  </si>
  <si>
    <t>Census Tract 8045.09, Cook County, Illinois</t>
  </si>
  <si>
    <t>1400000US17031841300</t>
  </si>
  <si>
    <t>Census Tract 8413, Cook County, Illinois</t>
  </si>
  <si>
    <t>1400000US17031820501</t>
  </si>
  <si>
    <t>Census Tract 8205.01, Cook County, Illinois</t>
  </si>
  <si>
    <t>Bedford Park</t>
  </si>
  <si>
    <t>1400000US17031817000</t>
  </si>
  <si>
    <t>Census Tract 8170, Cook County, Illinois</t>
  </si>
  <si>
    <t>Bellwood</t>
  </si>
  <si>
    <t>1400000US17031817101</t>
  </si>
  <si>
    <t>Census Tract 8171.01, Cook County, Illinois</t>
  </si>
  <si>
    <t>1400000US17031817102</t>
  </si>
  <si>
    <t>Census Tract 8171.02, Cook County, Illinois</t>
  </si>
  <si>
    <t>1400000US17031840000</t>
  </si>
  <si>
    <t>Census Tract 8400, Cook County, Illinois</t>
  </si>
  <si>
    <t>Bensenville</t>
  </si>
  <si>
    <t>1400000US17031840700</t>
  </si>
  <si>
    <t>Census Tract 8407, Cook County, Illinois</t>
  </si>
  <si>
    <t>1400000US17031840800</t>
  </si>
  <si>
    <t>Census Tract 8408, Cook County, Illinois</t>
  </si>
  <si>
    <t>1400000US17031816800</t>
  </si>
  <si>
    <t>GEO.id</t>
  </si>
  <si>
    <t>GEO.id2</t>
  </si>
  <si>
    <t>GEO.display-label</t>
  </si>
  <si>
    <t>County</t>
  </si>
  <si>
    <t>Municipality</t>
  </si>
  <si>
    <t>Unemployment %</t>
  </si>
  <si>
    <t>Mean Travel Time</t>
  </si>
  <si>
    <t>Walk to Work</t>
  </si>
  <si>
    <t>Public Transit to Work</t>
  </si>
  <si>
    <t>H.S. Diploma</t>
  </si>
  <si>
    <t>Bachelor's Degree</t>
  </si>
  <si>
    <t>Graduate Degree</t>
  </si>
  <si>
    <t>Median Home Value 2010</t>
  </si>
  <si>
    <t>FoodDesert</t>
  </si>
  <si>
    <t>school index</t>
  </si>
  <si>
    <t>job access</t>
  </si>
  <si>
    <t>house index</t>
  </si>
  <si>
    <t>transit index</t>
  </si>
  <si>
    <t>poverty rate</t>
  </si>
  <si>
    <t>violent crime</t>
  </si>
  <si>
    <t>property crime</t>
  </si>
  <si>
    <t>all crime</t>
  </si>
  <si>
    <t>EAV 2008</t>
  </si>
  <si>
    <t>1400000US17031840300</t>
  </si>
  <si>
    <t>Census Tract 8403, Cook County, Illinois</t>
  </si>
  <si>
    <t>Cook</t>
  </si>
  <si>
    <t>Addison</t>
  </si>
  <si>
    <t>1400000US17031823200</t>
  </si>
  <si>
    <t>Census Tract 8232, Cook County, Illinois</t>
  </si>
  <si>
    <t>Alsip</t>
  </si>
  <si>
    <t>1400000US17031823302</t>
  </si>
  <si>
    <t>Census Tract 8233.02, Cook County, Illinois</t>
  </si>
  <si>
    <t>1400000US17031823303</t>
  </si>
  <si>
    <t>Census Tract 8233.03, Cook County, Illinois</t>
  </si>
  <si>
    <t>1400000US17031823304</t>
  </si>
  <si>
    <t>Census Tract 8233.04, Cook County, Illinois</t>
  </si>
  <si>
    <t>1400000US17031823400</t>
  </si>
  <si>
    <t>Census Tract 8234, Cook County, Illinois</t>
  </si>
  <si>
    <t>1400000US17031823605</t>
  </si>
  <si>
    <t>Census Tract 8236.05, Cook County, Illinois</t>
  </si>
  <si>
    <t>1400000US17031802608</t>
  </si>
  <si>
    <t>Census Tract 8026.08, Cook County, Illinois</t>
  </si>
  <si>
    <t xml:space="preserve">Arlington Heights </t>
  </si>
  <si>
    <t>1400000US17031802801</t>
  </si>
  <si>
    <t>Census Tract 8028.01, Cook County, Illinois</t>
  </si>
  <si>
    <t>1400000US17031803005</t>
  </si>
  <si>
    <t>Census Tract 8030.05, Cook County, Illinois</t>
  </si>
  <si>
    <t>1400000US17031803007</t>
  </si>
  <si>
    <t>Census Tract 8030.07, Cook County, Illinois</t>
  </si>
  <si>
    <t>1400000US17031803008</t>
  </si>
  <si>
    <t>Census Tract 8030.08, Cook County, Illinois</t>
  </si>
  <si>
    <t>1400000US17031803010</t>
  </si>
  <si>
    <t>Census Tract 8030.10, Cook County, Illinois</t>
  </si>
  <si>
    <t>1400000US17031803012</t>
  </si>
  <si>
    <t>Census Tract 8030.12, Cook County, Illinois</t>
  </si>
  <si>
    <t>1400000US17031803015</t>
  </si>
  <si>
    <t>Census Tract 8030.15, Cook County, Illinois</t>
  </si>
  <si>
    <t>1400000US17031803016</t>
  </si>
  <si>
    <t>Census Tract 8030.16, Cook County, Illinois</t>
  </si>
  <si>
    <t>1400000US17031803017</t>
  </si>
  <si>
    <t>Census Tract 8030.17, Cook County, Illinois</t>
  </si>
  <si>
    <t>1400000US17031803100</t>
  </si>
  <si>
    <t>Census Tract 8031, Cook County, Illinois</t>
  </si>
  <si>
    <t>1400000US17031803200</t>
  </si>
  <si>
    <t>Census Tract 8032, Cook County, Illinois</t>
  </si>
  <si>
    <t>1400000US17031803300</t>
  </si>
</sst>
</file>

<file path=xl/styles.xml><?xml version="1.0" encoding="utf-8"?>
<styleSheet xmlns="http://schemas.openxmlformats.org/spreadsheetml/2006/main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_);_(* \(#,##0.00\);_(* &quot;-&quot;??_);_(@_)"/>
    <numFmt numFmtId="165" formatCode="0.000"/>
    <numFmt numFmtId="166" formatCode="0.00000000000"/>
    <numFmt numFmtId="167" formatCode="0.0"/>
    <numFmt numFmtId="168" formatCode="&quot;$&quot;#,##0"/>
    <numFmt numFmtId="169" formatCode="_(* #,##0_);_(* \(#,##0\);_(* &quot;-&quot;??_);_(@_)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Times New Roman"/>
      <family val="2"/>
    </font>
    <font>
      <sz val="11"/>
      <color indexed="9"/>
      <name val="Times New Roman"/>
      <family val="2"/>
    </font>
    <font>
      <sz val="11"/>
      <color rgb="FF9C0006"/>
      <name val="Times New Roman"/>
      <family val="2"/>
    </font>
    <font>
      <b/>
      <sz val="11"/>
      <color rgb="FFFA7D00"/>
      <name val="Times New Roman"/>
      <family val="2"/>
    </font>
    <font>
      <b/>
      <sz val="11"/>
      <color indexed="9"/>
      <name val="Times New Roman"/>
      <family val="2"/>
    </font>
    <font>
      <i/>
      <sz val="11"/>
      <color rgb="FF7F7F7F"/>
      <name val="Times New Roman"/>
      <family val="2"/>
    </font>
    <font>
      <sz val="11"/>
      <color rgb="FF006100"/>
      <name val="Times New Roman"/>
      <family val="2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3F3F76"/>
      <name val="Times New Roman"/>
      <family val="2"/>
    </font>
    <font>
      <sz val="11"/>
      <color rgb="FFFA7D00"/>
      <name val="Times New Roman"/>
      <family val="2"/>
    </font>
    <font>
      <sz val="11"/>
      <color rgb="FF9C6500"/>
      <name val="Times New Roman"/>
      <family val="2"/>
    </font>
    <font>
      <b/>
      <sz val="11"/>
      <color rgb="FF3F3F3F"/>
      <name val="Times New Roman"/>
      <family val="2"/>
    </font>
    <font>
      <b/>
      <sz val="11"/>
      <color indexed="8"/>
      <name val="Times New Roman"/>
      <family val="2"/>
    </font>
    <font>
      <sz val="11"/>
      <color indexed="10"/>
      <name val="Times New Roman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Verdana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39997558519241921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6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9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4" fillId="3" borderId="0" applyNumberFormat="0" applyBorder="0" applyAlignment="0" applyProtection="0"/>
    <xf numFmtId="0" fontId="5" fillId="6" borderId="4" applyNumberFormat="0" applyAlignment="0" applyProtection="0"/>
    <xf numFmtId="0" fontId="6" fillId="7" borderId="7" applyNumberFormat="0" applyAlignment="0" applyProtection="0"/>
    <xf numFmtId="164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5" borderId="4" applyNumberFormat="0" applyAlignment="0" applyProtection="0"/>
    <xf numFmtId="0" fontId="13" fillId="0" borderId="6" applyNumberFormat="0" applyFill="0" applyAlignment="0" applyProtection="0"/>
    <xf numFmtId="0" fontId="14" fillId="4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15" fillId="6" borderId="5" applyNumberFormat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  <xf numFmtId="9" fontId="19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2" applyNumberFormat="0" applyFill="0" applyAlignment="0" applyProtection="0"/>
    <xf numFmtId="0" fontId="23" fillId="0" borderId="3" applyNumberFormat="0" applyFill="0" applyAlignment="0" applyProtection="0"/>
    <xf numFmtId="0" fontId="23" fillId="0" borderId="0" applyNumberFormat="0" applyFill="0" applyBorder="0" applyAlignment="0" applyProtection="0"/>
    <xf numFmtId="0" fontId="24" fillId="2" borderId="0" applyNumberFormat="0" applyBorder="0" applyAlignment="0" applyProtection="0"/>
    <xf numFmtId="0" fontId="25" fillId="3" borderId="0" applyNumberFormat="0" applyBorder="0" applyAlignment="0" applyProtection="0"/>
    <xf numFmtId="0" fontId="26" fillId="4" borderId="0" applyNumberFormat="0" applyBorder="0" applyAlignment="0" applyProtection="0"/>
    <xf numFmtId="0" fontId="27" fillId="5" borderId="4" applyNumberFormat="0" applyAlignment="0" applyProtection="0"/>
    <xf numFmtId="0" fontId="28" fillId="6" borderId="5" applyNumberFormat="0" applyAlignment="0" applyProtection="0"/>
    <xf numFmtId="0" fontId="29" fillId="6" borderId="4" applyNumberFormat="0" applyAlignment="0" applyProtection="0"/>
    <xf numFmtId="0" fontId="30" fillId="0" borderId="6" applyNumberFormat="0" applyFill="0" applyAlignment="0" applyProtection="0"/>
    <xf numFmtId="0" fontId="31" fillId="7" borderId="7" applyNumberFormat="0" applyAlignment="0" applyProtection="0"/>
    <xf numFmtId="0" fontId="32" fillId="0" borderId="0" applyNumberFormat="0" applyFill="0" applyBorder="0" applyAlignment="0" applyProtection="0"/>
    <xf numFmtId="0" fontId="19" fillId="8" borderId="8" applyNumberFormat="0" applyFont="0" applyAlignment="0" applyProtection="0"/>
    <xf numFmtId="0" fontId="33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4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34" fillId="12" borderId="0" applyNumberFormat="0" applyBorder="0" applyAlignment="0" applyProtection="0"/>
    <xf numFmtId="0" fontId="34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34" fillId="16" borderId="0" applyNumberFormat="0" applyBorder="0" applyAlignment="0" applyProtection="0"/>
    <xf numFmtId="0" fontId="34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34" fillId="20" borderId="0" applyNumberFormat="0" applyBorder="0" applyAlignment="0" applyProtection="0"/>
    <xf numFmtId="0" fontId="34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34" fillId="24" borderId="0" applyNumberFormat="0" applyBorder="0" applyAlignment="0" applyProtection="0"/>
    <xf numFmtId="0" fontId="34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34" fillId="32" borderId="0" applyNumberFormat="0" applyBorder="0" applyAlignment="0" applyProtection="0"/>
    <xf numFmtId="164" fontId="19" fillId="0" borderId="0" applyFont="0" applyFill="0" applyBorder="0" applyAlignment="0" applyProtection="0"/>
  </cellStyleXfs>
  <cellXfs count="181">
    <xf numFmtId="0" fontId="0" fillId="0" borderId="0" xfId="0"/>
    <xf numFmtId="0" fontId="1" fillId="0" borderId="10" xfId="0" applyFont="1" applyFill="1" applyBorder="1" applyAlignment="1">
      <alignment horizontal="center"/>
    </xf>
    <xf numFmtId="0" fontId="1" fillId="33" borderId="10" xfId="0" applyFont="1" applyFill="1" applyBorder="1" applyAlignment="1">
      <alignment horizontal="center"/>
    </xf>
    <xf numFmtId="0" fontId="1" fillId="34" borderId="10" xfId="0" applyFont="1" applyFill="1" applyBorder="1" applyAlignment="1">
      <alignment horizontal="center"/>
    </xf>
    <xf numFmtId="0" fontId="1" fillId="35" borderId="10" xfId="0" applyFont="1" applyFill="1" applyBorder="1" applyAlignment="1">
      <alignment horizontal="center"/>
    </xf>
    <xf numFmtId="0" fontId="1" fillId="36" borderId="10" xfId="0" applyFont="1" applyFill="1" applyBorder="1" applyAlignment="1">
      <alignment horizontal="center"/>
    </xf>
    <xf numFmtId="0" fontId="1" fillId="37" borderId="1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10" xfId="0" applyFont="1" applyFill="1" applyBorder="1"/>
    <xf numFmtId="0" fontId="0" fillId="33" borderId="10" xfId="0" applyFont="1" applyFill="1" applyBorder="1"/>
    <xf numFmtId="0" fontId="0" fillId="34" borderId="10" xfId="0" applyFont="1" applyFill="1" applyBorder="1"/>
    <xf numFmtId="0" fontId="0" fillId="35" borderId="10" xfId="0" applyFont="1" applyFill="1" applyBorder="1"/>
    <xf numFmtId="0" fontId="0" fillId="36" borderId="10" xfId="0" applyFont="1" applyFill="1" applyBorder="1"/>
    <xf numFmtId="0" fontId="0" fillId="37" borderId="10" xfId="0" applyFont="1" applyFill="1" applyBorder="1"/>
    <xf numFmtId="1" fontId="0" fillId="35" borderId="10" xfId="0" applyNumberFormat="1" applyFont="1" applyFill="1" applyBorder="1"/>
    <xf numFmtId="1" fontId="0" fillId="33" borderId="10" xfId="0" applyNumberFormat="1" applyFont="1" applyFill="1" applyBorder="1"/>
    <xf numFmtId="1" fontId="0" fillId="36" borderId="10" xfId="0" applyNumberFormat="1" applyFont="1" applyFill="1" applyBorder="1"/>
    <xf numFmtId="1" fontId="0" fillId="34" borderId="10" xfId="0" applyNumberFormat="1" applyFont="1" applyFill="1" applyBorder="1"/>
    <xf numFmtId="165" fontId="0" fillId="37" borderId="10" xfId="0" applyNumberFormat="1" applyFont="1" applyFill="1" applyBorder="1"/>
    <xf numFmtId="166" fontId="0" fillId="37" borderId="10" xfId="0" applyNumberFormat="1" applyFont="1" applyFill="1" applyBorder="1"/>
    <xf numFmtId="3" fontId="0" fillId="37" borderId="10" xfId="0" applyNumberFormat="1" applyFont="1" applyFill="1" applyBorder="1" applyAlignment="1">
      <alignment vertical="top"/>
    </xf>
    <xf numFmtId="0" fontId="1" fillId="38" borderId="10" xfId="0" applyFont="1" applyFill="1" applyBorder="1" applyAlignment="1">
      <alignment horizontal="center"/>
    </xf>
    <xf numFmtId="3" fontId="1" fillId="38" borderId="10" xfId="0" applyNumberFormat="1" applyFont="1" applyFill="1" applyBorder="1" applyAlignment="1">
      <alignment horizontal="center"/>
    </xf>
    <xf numFmtId="3" fontId="0" fillId="38" borderId="10" xfId="0" applyNumberFormat="1" applyFont="1" applyFill="1" applyBorder="1" applyAlignment="1">
      <alignment vertical="top"/>
    </xf>
    <xf numFmtId="3" fontId="0" fillId="38" borderId="10" xfId="0" applyNumberFormat="1" applyFont="1" applyFill="1" applyBorder="1"/>
    <xf numFmtId="0" fontId="0" fillId="38" borderId="10" xfId="0" applyFont="1" applyFill="1" applyBorder="1"/>
    <xf numFmtId="0" fontId="0" fillId="38" borderId="0" xfId="0" applyFill="1"/>
    <xf numFmtId="3" fontId="0" fillId="38" borderId="0" xfId="0" applyNumberFormat="1" applyFill="1"/>
    <xf numFmtId="4" fontId="0" fillId="38" borderId="10" xfId="0" applyNumberFormat="1" applyFont="1" applyFill="1" applyBorder="1"/>
    <xf numFmtId="167" fontId="0" fillId="33" borderId="10" xfId="0" applyNumberFormat="1" applyFont="1" applyFill="1" applyBorder="1"/>
    <xf numFmtId="0" fontId="0" fillId="0" borderId="0" xfId="0" applyFill="1" applyBorder="1" applyAlignment="1"/>
    <xf numFmtId="0" fontId="0" fillId="0" borderId="12" xfId="0" applyFill="1" applyBorder="1" applyAlignment="1"/>
    <xf numFmtId="0" fontId="18" fillId="0" borderId="13" xfId="0" applyFont="1" applyFill="1" applyBorder="1" applyAlignment="1">
      <alignment horizontal="centerContinuous"/>
    </xf>
    <xf numFmtId="167" fontId="0" fillId="0" borderId="0" xfId="0" applyNumberFormat="1" applyFill="1" applyBorder="1" applyAlignment="1"/>
    <xf numFmtId="167" fontId="1" fillId="0" borderId="0" xfId="0" applyNumberFormat="1" applyFont="1" applyFill="1" applyBorder="1" applyAlignment="1"/>
    <xf numFmtId="0" fontId="0" fillId="0" borderId="14" xfId="0" applyBorder="1"/>
    <xf numFmtId="0" fontId="0" fillId="0" borderId="11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8" xfId="0" applyBorder="1"/>
    <xf numFmtId="0" fontId="0" fillId="0" borderId="12" xfId="0" applyBorder="1"/>
    <xf numFmtId="0" fontId="0" fillId="0" borderId="19" xfId="0" applyBorder="1"/>
    <xf numFmtId="0" fontId="18" fillId="0" borderId="0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" fillId="0" borderId="10" xfId="0" applyFont="1" applyBorder="1" applyAlignment="1">
      <alignment horizontal="center"/>
    </xf>
    <xf numFmtId="167" fontId="0" fillId="39" borderId="10" xfId="0" applyNumberFormat="1" applyFill="1" applyBorder="1"/>
    <xf numFmtId="167" fontId="0" fillId="0" borderId="10" xfId="0" applyNumberFormat="1" applyFill="1" applyBorder="1"/>
    <xf numFmtId="0" fontId="0" fillId="0" borderId="0" xfId="0" applyFill="1"/>
    <xf numFmtId="167" fontId="0" fillId="40" borderId="10" xfId="0" applyNumberFormat="1" applyFill="1" applyBorder="1"/>
    <xf numFmtId="9" fontId="0" fillId="0" borderId="10" xfId="43" applyFont="1" applyBorder="1"/>
    <xf numFmtId="9" fontId="0" fillId="40" borderId="10" xfId="43" applyFont="1" applyFill="1" applyBorder="1"/>
    <xf numFmtId="9" fontId="0" fillId="39" borderId="10" xfId="43" applyFont="1" applyFill="1" applyBorder="1"/>
    <xf numFmtId="0" fontId="18" fillId="0" borderId="10" xfId="0" applyFont="1" applyFill="1" applyBorder="1" applyAlignment="1">
      <alignment horizontal="centerContinuous"/>
    </xf>
    <xf numFmtId="0" fontId="0" fillId="0" borderId="10" xfId="0" applyFill="1" applyBorder="1" applyAlignment="1"/>
    <xf numFmtId="0" fontId="1" fillId="0" borderId="10" xfId="0" applyFont="1" applyFill="1" applyBorder="1" applyAlignment="1"/>
    <xf numFmtId="167" fontId="1" fillId="0" borderId="10" xfId="0" applyNumberFormat="1" applyFont="1" applyFill="1" applyBorder="1" applyAlignment="1"/>
    <xf numFmtId="167" fontId="0" fillId="0" borderId="10" xfId="0" applyNumberFormat="1" applyFill="1" applyBorder="1" applyAlignment="1"/>
    <xf numFmtId="0" fontId="18" fillId="0" borderId="13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12" xfId="0" applyNumberFormat="1" applyFill="1" applyBorder="1" applyAlignment="1"/>
    <xf numFmtId="2" fontId="1" fillId="0" borderId="0" xfId="0" applyNumberFormat="1" applyFont="1" applyFill="1" applyBorder="1" applyAlignment="1"/>
    <xf numFmtId="0" fontId="18" fillId="0" borderId="28" xfId="0" applyFont="1" applyFill="1" applyBorder="1" applyAlignment="1">
      <alignment horizontal="centerContinuous"/>
    </xf>
    <xf numFmtId="0" fontId="0" fillId="0" borderId="16" xfId="0" applyFill="1" applyBorder="1" applyAlignment="1"/>
    <xf numFmtId="0" fontId="1" fillId="0" borderId="16" xfId="0" applyFont="1" applyFill="1" applyBorder="1" applyAlignment="1"/>
    <xf numFmtId="0" fontId="0" fillId="0" borderId="18" xfId="0" applyFill="1" applyBorder="1" applyAlignment="1"/>
    <xf numFmtId="2" fontId="0" fillId="0" borderId="10" xfId="0" applyNumberFormat="1" applyBorder="1"/>
    <xf numFmtId="2" fontId="0" fillId="0" borderId="26" xfId="0" applyNumberFormat="1" applyBorder="1"/>
    <xf numFmtId="0" fontId="0" fillId="40" borderId="10" xfId="0" applyFont="1" applyFill="1" applyBorder="1"/>
    <xf numFmtId="0" fontId="0" fillId="39" borderId="10" xfId="0" applyFont="1" applyFill="1" applyBorder="1"/>
    <xf numFmtId="0" fontId="0" fillId="41" borderId="10" xfId="0" applyFont="1" applyFill="1" applyBorder="1"/>
    <xf numFmtId="0" fontId="0" fillId="42" borderId="10" xfId="0" applyFont="1" applyFill="1" applyBorder="1"/>
    <xf numFmtId="0" fontId="0" fillId="43" borderId="10" xfId="0" applyFont="1" applyFill="1" applyBorder="1"/>
    <xf numFmtId="1" fontId="0" fillId="40" borderId="10" xfId="0" applyNumberFormat="1" applyFont="1" applyFill="1" applyBorder="1"/>
    <xf numFmtId="1" fontId="0" fillId="38" borderId="10" xfId="0" applyNumberFormat="1" applyFont="1" applyFill="1" applyBorder="1"/>
    <xf numFmtId="1" fontId="0" fillId="39" borderId="10" xfId="0" applyNumberFormat="1" applyFont="1" applyFill="1" applyBorder="1"/>
    <xf numFmtId="1" fontId="0" fillId="41" borderId="10" xfId="0" applyNumberFormat="1" applyFont="1" applyFill="1" applyBorder="1"/>
    <xf numFmtId="1" fontId="0" fillId="42" borderId="10" xfId="0" applyNumberFormat="1" applyFont="1" applyFill="1" applyBorder="1"/>
    <xf numFmtId="1" fontId="0" fillId="43" borderId="10" xfId="0" applyNumberFormat="1" applyFont="1" applyFill="1" applyBorder="1"/>
    <xf numFmtId="3" fontId="0" fillId="39" borderId="10" xfId="0" applyNumberFormat="1" applyFont="1" applyFill="1" applyBorder="1" applyAlignment="1">
      <alignment vertical="top"/>
    </xf>
    <xf numFmtId="3" fontId="0" fillId="40" borderId="10" xfId="0" applyNumberFormat="1" applyFont="1" applyFill="1" applyBorder="1" applyAlignment="1">
      <alignment vertical="top"/>
    </xf>
    <xf numFmtId="3" fontId="0" fillId="41" borderId="10" xfId="0" applyNumberFormat="1" applyFont="1" applyFill="1" applyBorder="1" applyAlignment="1">
      <alignment vertical="top"/>
    </xf>
    <xf numFmtId="3" fontId="0" fillId="42" borderId="10" xfId="0" applyNumberFormat="1" applyFont="1" applyFill="1" applyBorder="1" applyAlignment="1">
      <alignment vertical="top"/>
    </xf>
    <xf numFmtId="0" fontId="0" fillId="0" borderId="0" xfId="0" applyFill="1" applyBorder="1"/>
    <xf numFmtId="0" fontId="1" fillId="0" borderId="0" xfId="0" applyNumberFormat="1" applyFont="1" applyAlignment="1">
      <alignment horizontal="center"/>
    </xf>
    <xf numFmtId="0" fontId="1" fillId="0" borderId="31" xfId="0" applyNumberFormat="1" applyFont="1" applyFill="1" applyBorder="1" applyAlignment="1">
      <alignment horizontal="center"/>
    </xf>
    <xf numFmtId="0" fontId="0" fillId="0" borderId="32" xfId="0" applyFont="1" applyFill="1" applyBorder="1"/>
    <xf numFmtId="0" fontId="1" fillId="0" borderId="22" xfId="0" applyNumberFormat="1" applyFont="1" applyFill="1" applyBorder="1"/>
    <xf numFmtId="0" fontId="1" fillId="0" borderId="25" xfId="0" applyNumberFormat="1" applyFont="1" applyFill="1" applyBorder="1" applyAlignment="1">
      <alignment horizontal="center"/>
    </xf>
    <xf numFmtId="0" fontId="1" fillId="0" borderId="26" xfId="0" applyNumberFormat="1" applyFont="1" applyFill="1" applyBorder="1" applyAlignment="1">
      <alignment horizontal="center"/>
    </xf>
    <xf numFmtId="0" fontId="1" fillId="33" borderId="26" xfId="0" applyNumberFormat="1" applyFont="1" applyFill="1" applyBorder="1" applyAlignment="1">
      <alignment horizontal="center"/>
    </xf>
    <xf numFmtId="0" fontId="1" fillId="34" borderId="26" xfId="0" applyNumberFormat="1" applyFont="1" applyFill="1" applyBorder="1" applyAlignment="1">
      <alignment horizontal="center"/>
    </xf>
    <xf numFmtId="0" fontId="1" fillId="35" borderId="26" xfId="0" applyNumberFormat="1" applyFont="1" applyFill="1" applyBorder="1" applyAlignment="1">
      <alignment horizontal="center"/>
    </xf>
    <xf numFmtId="0" fontId="1" fillId="36" borderId="26" xfId="0" applyNumberFormat="1" applyFont="1" applyFill="1" applyBorder="1" applyAlignment="1">
      <alignment horizontal="center"/>
    </xf>
    <xf numFmtId="0" fontId="1" fillId="38" borderId="26" xfId="0" applyNumberFormat="1" applyFont="1" applyFill="1" applyBorder="1" applyAlignment="1">
      <alignment horizontal="center"/>
    </xf>
    <xf numFmtId="0" fontId="1" fillId="0" borderId="26" xfId="0" applyNumberFormat="1" applyFont="1" applyFill="1" applyBorder="1"/>
    <xf numFmtId="0" fontId="0" fillId="0" borderId="32" xfId="0" applyBorder="1"/>
    <xf numFmtId="1" fontId="0" fillId="0" borderId="32" xfId="0" applyNumberFormat="1" applyBorder="1"/>
    <xf numFmtId="0" fontId="1" fillId="35" borderId="0" xfId="0" applyFont="1" applyFill="1" applyBorder="1" applyAlignment="1">
      <alignment horizontal="center"/>
    </xf>
    <xf numFmtId="0" fontId="0" fillId="40" borderId="0" xfId="0" applyFont="1" applyFill="1" applyBorder="1"/>
    <xf numFmtId="0" fontId="0" fillId="38" borderId="0" xfId="0" applyFont="1" applyFill="1" applyBorder="1"/>
    <xf numFmtId="0" fontId="0" fillId="39" borderId="0" xfId="0" applyFont="1" applyFill="1" applyBorder="1"/>
    <xf numFmtId="0" fontId="0" fillId="41" borderId="0" xfId="0" applyFont="1" applyFill="1" applyBorder="1"/>
    <xf numFmtId="0" fontId="0" fillId="42" borderId="0" xfId="0" applyFont="1" applyFill="1" applyBorder="1"/>
    <xf numFmtId="0" fontId="0" fillId="43" borderId="0" xfId="0" applyFont="1" applyFill="1" applyBorder="1"/>
    <xf numFmtId="1" fontId="0" fillId="41" borderId="10" xfId="0" applyNumberFormat="1" applyFill="1" applyBorder="1"/>
    <xf numFmtId="1" fontId="0" fillId="39" borderId="10" xfId="0" applyNumberFormat="1" applyFill="1" applyBorder="1"/>
    <xf numFmtId="1" fontId="0" fillId="38" borderId="10" xfId="0" applyNumberFormat="1" applyFill="1" applyBorder="1"/>
    <xf numFmtId="3" fontId="0" fillId="40" borderId="0" xfId="0" applyNumberFormat="1" applyFont="1" applyFill="1" applyBorder="1" applyAlignment="1">
      <alignment vertical="top"/>
    </xf>
    <xf numFmtId="3" fontId="0" fillId="41" borderId="0" xfId="0" applyNumberFormat="1" applyFont="1" applyFill="1" applyBorder="1" applyAlignment="1">
      <alignment vertical="top"/>
    </xf>
    <xf numFmtId="3" fontId="0" fillId="39" borderId="0" xfId="0" applyNumberFormat="1" applyFont="1" applyFill="1" applyBorder="1" applyAlignment="1">
      <alignment vertical="top"/>
    </xf>
    <xf numFmtId="3" fontId="0" fillId="42" borderId="0" xfId="0" applyNumberFormat="1" applyFont="1" applyFill="1" applyBorder="1" applyAlignment="1">
      <alignment vertical="top"/>
    </xf>
    <xf numFmtId="0" fontId="0" fillId="0" borderId="0" xfId="0"/>
    <xf numFmtId="3" fontId="0" fillId="38" borderId="0" xfId="0" applyNumberFormat="1" applyFont="1" applyFill="1" applyBorder="1" applyAlignment="1">
      <alignment vertical="top"/>
    </xf>
    <xf numFmtId="168" fontId="0" fillId="0" borderId="0" xfId="0" applyNumberFormat="1" applyBorder="1"/>
    <xf numFmtId="3" fontId="0" fillId="42" borderId="0" xfId="0" applyNumberFormat="1" applyFont="1" applyFill="1" applyBorder="1"/>
    <xf numFmtId="3" fontId="0" fillId="39" borderId="0" xfId="0" applyNumberFormat="1" applyFont="1" applyFill="1" applyBorder="1"/>
    <xf numFmtId="3" fontId="0" fillId="40" borderId="0" xfId="0" applyNumberFormat="1" applyFont="1" applyFill="1" applyBorder="1"/>
    <xf numFmtId="0" fontId="0" fillId="40" borderId="10" xfId="0" applyFill="1" applyBorder="1"/>
    <xf numFmtId="0" fontId="0" fillId="39" borderId="10" xfId="0" applyFill="1" applyBorder="1"/>
    <xf numFmtId="0" fontId="0" fillId="42" borderId="10" xfId="0" applyFill="1" applyBorder="1"/>
    <xf numFmtId="0" fontId="1" fillId="34" borderId="31" xfId="0" applyFont="1" applyFill="1" applyBorder="1" applyAlignment="1">
      <alignment horizontal="center"/>
    </xf>
    <xf numFmtId="1" fontId="0" fillId="42" borderId="31" xfId="0" applyNumberFormat="1" applyFont="1" applyFill="1" applyBorder="1"/>
    <xf numFmtId="1" fontId="0" fillId="41" borderId="31" xfId="0" applyNumberFormat="1" applyFont="1" applyFill="1" applyBorder="1"/>
    <xf numFmtId="1" fontId="0" fillId="39" borderId="31" xfId="0" applyNumberFormat="1" applyFont="1" applyFill="1" applyBorder="1"/>
    <xf numFmtId="1" fontId="0" fillId="38" borderId="31" xfId="0" applyNumberFormat="1" applyFont="1" applyFill="1" applyBorder="1"/>
    <xf numFmtId="1" fontId="0" fillId="43" borderId="31" xfId="0" applyNumberFormat="1" applyFont="1" applyFill="1" applyBorder="1"/>
    <xf numFmtId="1" fontId="0" fillId="40" borderId="31" xfId="0" applyNumberFormat="1" applyFont="1" applyFill="1" applyBorder="1"/>
    <xf numFmtId="0" fontId="0" fillId="43" borderId="31" xfId="0" applyFont="1" applyFill="1" applyBorder="1"/>
    <xf numFmtId="0" fontId="0" fillId="40" borderId="31" xfId="0" applyFont="1" applyFill="1" applyBorder="1"/>
    <xf numFmtId="0" fontId="0" fillId="38" borderId="31" xfId="0" applyFont="1" applyFill="1" applyBorder="1"/>
    <xf numFmtId="0" fontId="0" fillId="41" borderId="31" xfId="0" applyFont="1" applyFill="1" applyBorder="1"/>
    <xf numFmtId="0" fontId="0" fillId="39" borderId="31" xfId="0" applyFont="1" applyFill="1" applyBorder="1"/>
    <xf numFmtId="0" fontId="0" fillId="42" borderId="31" xfId="0" applyFont="1" applyFill="1" applyBorder="1"/>
    <xf numFmtId="0" fontId="1" fillId="38" borderId="33" xfId="0" applyFont="1" applyFill="1" applyBorder="1" applyAlignment="1">
      <alignment horizontal="center"/>
    </xf>
    <xf numFmtId="3" fontId="0" fillId="38" borderId="33" xfId="0" applyNumberFormat="1" applyFont="1" applyFill="1" applyBorder="1" applyAlignment="1">
      <alignment vertical="top"/>
    </xf>
    <xf numFmtId="3" fontId="0" fillId="42" borderId="33" xfId="0" applyNumberFormat="1" applyFont="1" applyFill="1" applyBorder="1" applyAlignment="1">
      <alignment vertical="top"/>
    </xf>
    <xf numFmtId="3" fontId="0" fillId="41" borderId="33" xfId="0" applyNumberFormat="1" applyFont="1" applyFill="1" applyBorder="1" applyAlignment="1">
      <alignment vertical="top"/>
    </xf>
    <xf numFmtId="3" fontId="0" fillId="40" borderId="33" xfId="0" applyNumberFormat="1" applyFont="1" applyFill="1" applyBorder="1" applyAlignment="1">
      <alignment vertical="top"/>
    </xf>
    <xf numFmtId="3" fontId="0" fillId="39" borderId="33" xfId="0" applyNumberFormat="1" applyFont="1" applyFill="1" applyBorder="1" applyAlignment="1">
      <alignment vertical="top"/>
    </xf>
    <xf numFmtId="168" fontId="0" fillId="0" borderId="33" xfId="0" applyNumberFormat="1" applyBorder="1"/>
    <xf numFmtId="0" fontId="0" fillId="43" borderId="33" xfId="0" applyFont="1" applyFill="1" applyBorder="1"/>
    <xf numFmtId="3" fontId="0" fillId="39" borderId="33" xfId="0" applyNumberFormat="1" applyFont="1" applyFill="1" applyBorder="1"/>
    <xf numFmtId="3" fontId="0" fillId="41" borderId="33" xfId="0" applyNumberFormat="1" applyFont="1" applyFill="1" applyBorder="1"/>
    <xf numFmtId="3" fontId="0" fillId="40" borderId="33" xfId="0" applyNumberFormat="1" applyFont="1" applyFill="1" applyBorder="1"/>
    <xf numFmtId="3" fontId="0" fillId="42" borderId="33" xfId="0" applyNumberFormat="1" applyFont="1" applyFill="1" applyBorder="1"/>
    <xf numFmtId="0" fontId="1" fillId="44" borderId="10" xfId="0" applyFont="1" applyFill="1" applyBorder="1" applyAlignment="1">
      <alignment horizontal="center"/>
    </xf>
    <xf numFmtId="3" fontId="0" fillId="41" borderId="0" xfId="0" applyNumberFormat="1" applyFont="1" applyFill="1" applyBorder="1"/>
    <xf numFmtId="0" fontId="0" fillId="41" borderId="10" xfId="0" applyFill="1" applyBorder="1"/>
    <xf numFmtId="0" fontId="0" fillId="38" borderId="10" xfId="0" applyFill="1" applyBorder="1"/>
    <xf numFmtId="0" fontId="0" fillId="39" borderId="32" xfId="0" applyFont="1" applyFill="1" applyBorder="1"/>
    <xf numFmtId="1" fontId="0" fillId="39" borderId="32" xfId="0" applyNumberFormat="1" applyFont="1" applyFill="1" applyBorder="1"/>
    <xf numFmtId="169" fontId="0" fillId="0" borderId="0" xfId="85" applyNumberFormat="1" applyFont="1"/>
    <xf numFmtId="169" fontId="0" fillId="0" borderId="0" xfId="0" applyNumberFormat="1"/>
    <xf numFmtId="1" fontId="0" fillId="38" borderId="32" xfId="0" applyNumberFormat="1" applyFont="1" applyFill="1" applyBorder="1"/>
    <xf numFmtId="1" fontId="0" fillId="42" borderId="32" xfId="0" applyNumberFormat="1" applyFill="1" applyBorder="1"/>
    <xf numFmtId="1" fontId="0" fillId="41" borderId="32" xfId="0" applyNumberFormat="1" applyFill="1" applyBorder="1"/>
    <xf numFmtId="0" fontId="0" fillId="40" borderId="32" xfId="0" applyFont="1" applyFill="1" applyBorder="1"/>
    <xf numFmtId="0" fontId="1" fillId="0" borderId="28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0" fillId="35" borderId="30" xfId="0" applyFill="1" applyBorder="1" applyAlignment="1">
      <alignment horizontal="center"/>
    </xf>
  </cellXfs>
  <cellStyles count="86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" xfId="61" builtinId="29" customBuiltin="1"/>
    <cellStyle name="Accent1 - 20%" xfId="62" builtinId="30" customBuiltin="1"/>
    <cellStyle name="Accent1 - 40%" xfId="63" builtinId="31" customBuiltin="1"/>
    <cellStyle name="Accent1 - 60%" xfId="64" builtinId="32" customBuiltin="1"/>
    <cellStyle name="Accent1 2" xfId="19"/>
    <cellStyle name="Accent2" xfId="65" builtinId="33" customBuiltin="1"/>
    <cellStyle name="Accent2 - 20%" xfId="66" builtinId="34" customBuiltin="1"/>
    <cellStyle name="Accent2 - 40%" xfId="67" builtinId="35" customBuiltin="1"/>
    <cellStyle name="Accent2 - 60%" xfId="68" builtinId="36" customBuiltin="1"/>
    <cellStyle name="Accent2 2" xfId="20"/>
    <cellStyle name="Accent3" xfId="69" builtinId="37" customBuiltin="1"/>
    <cellStyle name="Accent3 - 20%" xfId="70" builtinId="38" customBuiltin="1"/>
    <cellStyle name="Accent3 - 40%" xfId="71" builtinId="39" customBuiltin="1"/>
    <cellStyle name="Accent3 - 60%" xfId="72" builtinId="40" customBuiltin="1"/>
    <cellStyle name="Accent3 2" xfId="21"/>
    <cellStyle name="Accent4" xfId="73" builtinId="41" customBuiltin="1"/>
    <cellStyle name="Accent4 - 20%" xfId="74" builtinId="42" customBuiltin="1"/>
    <cellStyle name="Accent4 - 40%" xfId="75" builtinId="43" customBuiltin="1"/>
    <cellStyle name="Accent4 - 60%" xfId="76" builtinId="44" customBuiltin="1"/>
    <cellStyle name="Accent4 2" xfId="22"/>
    <cellStyle name="Accent5" xfId="77" builtinId="45" customBuiltin="1"/>
    <cellStyle name="Accent5 - 20%" xfId="78" builtinId="46" customBuiltin="1"/>
    <cellStyle name="Accent5 - 40%" xfId="79" builtinId="47" customBuiltin="1"/>
    <cellStyle name="Accent5 - 60%" xfId="80" builtinId="48" customBuiltin="1"/>
    <cellStyle name="Accent5 2" xfId="23"/>
    <cellStyle name="Accent6" xfId="81" builtinId="49" customBuiltin="1"/>
    <cellStyle name="Accent6 - 20%" xfId="82" builtinId="50" customBuiltin="1"/>
    <cellStyle name="Accent6 - 40%" xfId="83" builtinId="51" customBuiltin="1"/>
    <cellStyle name="Accent6 - 60%" xfId="84" builtinId="52" customBuiltin="1"/>
    <cellStyle name="Accent6 2" xfId="24"/>
    <cellStyle name="Bad" xfId="50" builtinId="27" customBuiltin="1"/>
    <cellStyle name="Bad 2" xfId="25"/>
    <cellStyle name="Calculation" xfId="54" builtinId="22" customBuiltin="1"/>
    <cellStyle name="Calculation 2" xfId="26"/>
    <cellStyle name="Check Cell" xfId="56" builtinId="23" customBuiltin="1"/>
    <cellStyle name="Check Cell 2" xfId="27"/>
    <cellStyle name="Comma" xfId="85" builtinId="3"/>
    <cellStyle name="Comma 2" xfId="28"/>
    <cellStyle name="Explanatory Text" xfId="59" builtinId="53" customBuiltin="1"/>
    <cellStyle name="Explanatory Text 2" xfId="29"/>
    <cellStyle name="Good" xfId="49" builtinId="26" customBuiltin="1"/>
    <cellStyle name="Good 2" xfId="30"/>
    <cellStyle name="Heading 1" xfId="45" builtinId="16" customBuiltin="1"/>
    <cellStyle name="Heading 1 2" xfId="31"/>
    <cellStyle name="Heading 2" xfId="46" builtinId="17" customBuiltin="1"/>
    <cellStyle name="Heading 2 2" xfId="32"/>
    <cellStyle name="Heading 3" xfId="47" builtinId="18" customBuiltin="1"/>
    <cellStyle name="Heading 3 2" xfId="33"/>
    <cellStyle name="Heading 4" xfId="48" builtinId="19" customBuiltin="1"/>
    <cellStyle name="Heading 4 2" xfId="34"/>
    <cellStyle name="Input" xfId="52" builtinId="20" customBuiltin="1"/>
    <cellStyle name="Input 2" xfId="35"/>
    <cellStyle name="Linked Cell" xfId="55" builtinId="24" customBuiltin="1"/>
    <cellStyle name="Linked Cell 2" xfId="36"/>
    <cellStyle name="Neutral" xfId="51" builtinId="28" customBuiltin="1"/>
    <cellStyle name="Neutral 2" xfId="37"/>
    <cellStyle name="Normal" xfId="0" builtinId="0"/>
    <cellStyle name="Normal 2" xfId="38"/>
    <cellStyle name="Note" xfId="58" builtinId="10" customBuiltin="1"/>
    <cellStyle name="Note 2" xfId="39"/>
    <cellStyle name="Output" xfId="53" builtinId="21" customBuiltin="1"/>
    <cellStyle name="Output 2" xfId="40"/>
    <cellStyle name="Percent" xfId="43" builtinId="5"/>
    <cellStyle name="Sheet Title" xfId="44" builtinId="15" customBuiltin="1"/>
    <cellStyle name="Total" xfId="60" builtinId="25" customBuiltin="1"/>
    <cellStyle name="Total 2" xfId="41"/>
    <cellStyle name="Warning Text" xfId="57" builtinId="11" customBuiltin="1"/>
    <cellStyle name="Warning Text 2" xfId="42"/>
  </cellStyles>
  <dxfs count="1">
    <dxf>
      <numFmt numFmtId="169" formatCode="_(* #,##0_);_(* \(#,##0\);_(* &quot;-&quot;??_);_(@_)"/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Sheet12!$A$2:$A$46</c:f>
              <c:strCache>
                <c:ptCount val="45"/>
                <c:pt idx="0">
                  <c:v>0</c:v>
                </c:pt>
                <c:pt idx="1">
                  <c:v>0.022727273</c:v>
                </c:pt>
                <c:pt idx="2">
                  <c:v>0.045454545</c:v>
                </c:pt>
                <c:pt idx="3">
                  <c:v>0.068181818</c:v>
                </c:pt>
                <c:pt idx="4">
                  <c:v>0.090909091</c:v>
                </c:pt>
                <c:pt idx="5">
                  <c:v>0.113636364</c:v>
                </c:pt>
                <c:pt idx="6">
                  <c:v>0.136363636</c:v>
                </c:pt>
                <c:pt idx="7">
                  <c:v>0.159090909</c:v>
                </c:pt>
                <c:pt idx="8">
                  <c:v>0.181818182</c:v>
                </c:pt>
                <c:pt idx="9">
                  <c:v>0.204545455</c:v>
                </c:pt>
                <c:pt idx="10">
                  <c:v>0.227272727</c:v>
                </c:pt>
                <c:pt idx="11">
                  <c:v>0.25</c:v>
                </c:pt>
                <c:pt idx="12">
                  <c:v>0.272727273</c:v>
                </c:pt>
                <c:pt idx="13">
                  <c:v>0.295454545</c:v>
                </c:pt>
                <c:pt idx="14">
                  <c:v>0.318181818</c:v>
                </c:pt>
                <c:pt idx="15">
                  <c:v>0.340909091</c:v>
                </c:pt>
                <c:pt idx="16">
                  <c:v>0.363636364</c:v>
                </c:pt>
                <c:pt idx="17">
                  <c:v>0.386363636</c:v>
                </c:pt>
                <c:pt idx="18">
                  <c:v>0.409090909</c:v>
                </c:pt>
                <c:pt idx="19">
                  <c:v>0.431818182</c:v>
                </c:pt>
                <c:pt idx="20">
                  <c:v>0.454545455</c:v>
                </c:pt>
                <c:pt idx="21">
                  <c:v>0.477272727</c:v>
                </c:pt>
                <c:pt idx="22">
                  <c:v>0.5</c:v>
                </c:pt>
                <c:pt idx="23">
                  <c:v>0.522727273</c:v>
                </c:pt>
                <c:pt idx="24">
                  <c:v>0.545454545</c:v>
                </c:pt>
                <c:pt idx="25">
                  <c:v>0.568181818</c:v>
                </c:pt>
                <c:pt idx="26">
                  <c:v>0.590909091</c:v>
                </c:pt>
                <c:pt idx="27">
                  <c:v>0.613636364</c:v>
                </c:pt>
                <c:pt idx="28">
                  <c:v>0.636363636</c:v>
                </c:pt>
                <c:pt idx="29">
                  <c:v>0.659090909</c:v>
                </c:pt>
                <c:pt idx="30">
                  <c:v>0.681818182</c:v>
                </c:pt>
                <c:pt idx="31">
                  <c:v>0.704545455</c:v>
                </c:pt>
                <c:pt idx="32">
                  <c:v>0.727272727</c:v>
                </c:pt>
                <c:pt idx="33">
                  <c:v>0.75</c:v>
                </c:pt>
                <c:pt idx="34">
                  <c:v>0.772727273</c:v>
                </c:pt>
                <c:pt idx="35">
                  <c:v>0.795454545</c:v>
                </c:pt>
                <c:pt idx="36">
                  <c:v>0.818181818</c:v>
                </c:pt>
                <c:pt idx="37">
                  <c:v>0.840909091</c:v>
                </c:pt>
                <c:pt idx="38">
                  <c:v>0.863636364</c:v>
                </c:pt>
                <c:pt idx="39">
                  <c:v>0.886363636</c:v>
                </c:pt>
                <c:pt idx="40">
                  <c:v>0.909090909</c:v>
                </c:pt>
                <c:pt idx="41">
                  <c:v>0.931818182</c:v>
                </c:pt>
                <c:pt idx="42">
                  <c:v>0.954545455</c:v>
                </c:pt>
                <c:pt idx="43">
                  <c:v>0.977272727</c:v>
                </c:pt>
                <c:pt idx="44">
                  <c:v>More</c:v>
                </c:pt>
              </c:strCache>
            </c:strRef>
          </c:cat>
          <c:val>
            <c:numRef>
              <c:f>Sheet12!$B$2:$B$46</c:f>
              <c:numCache>
                <c:formatCode>General</c:formatCode>
                <c:ptCount val="45"/>
                <c:pt idx="0">
                  <c:v>298.0</c:v>
                </c:pt>
                <c:pt idx="1">
                  <c:v>247.0</c:v>
                </c:pt>
                <c:pt idx="2">
                  <c:v>256.0</c:v>
                </c:pt>
                <c:pt idx="3">
                  <c:v>202.0</c:v>
                </c:pt>
                <c:pt idx="4">
                  <c:v>119.0</c:v>
                </c:pt>
                <c:pt idx="5">
                  <c:v>93.0</c:v>
                </c:pt>
                <c:pt idx="6">
                  <c:v>97.0</c:v>
                </c:pt>
                <c:pt idx="7">
                  <c:v>83.0</c:v>
                </c:pt>
                <c:pt idx="8">
                  <c:v>69.0</c:v>
                </c:pt>
                <c:pt idx="9">
                  <c:v>62.0</c:v>
                </c:pt>
                <c:pt idx="10">
                  <c:v>45.0</c:v>
                </c:pt>
                <c:pt idx="11">
                  <c:v>31.0</c:v>
                </c:pt>
                <c:pt idx="12">
                  <c:v>40.0</c:v>
                </c:pt>
                <c:pt idx="13">
                  <c:v>25.0</c:v>
                </c:pt>
                <c:pt idx="14">
                  <c:v>17.0</c:v>
                </c:pt>
                <c:pt idx="15">
                  <c:v>28.0</c:v>
                </c:pt>
                <c:pt idx="16">
                  <c:v>18.0</c:v>
                </c:pt>
                <c:pt idx="17">
                  <c:v>16.0</c:v>
                </c:pt>
                <c:pt idx="18">
                  <c:v>13.0</c:v>
                </c:pt>
                <c:pt idx="19">
                  <c:v>9.0</c:v>
                </c:pt>
                <c:pt idx="20">
                  <c:v>6.0</c:v>
                </c:pt>
                <c:pt idx="21">
                  <c:v>6.0</c:v>
                </c:pt>
                <c:pt idx="22">
                  <c:v>7.0</c:v>
                </c:pt>
                <c:pt idx="23">
                  <c:v>4.0</c:v>
                </c:pt>
                <c:pt idx="24">
                  <c:v>4.0</c:v>
                </c:pt>
                <c:pt idx="25">
                  <c:v>5.0</c:v>
                </c:pt>
                <c:pt idx="26">
                  <c:v>3.0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2.0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2.0</c:v>
                </c:pt>
              </c:numCache>
            </c:numRef>
          </c:val>
        </c:ser>
        <c:dLbls/>
        <c:axId val="627720008"/>
        <c:axId val="623797240"/>
      </c:barChart>
      <c:catAx>
        <c:axId val="6277200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</c:title>
        <c:tickLblPos val="nextTo"/>
        <c:crossAx val="623797240"/>
        <c:crosses val="autoZero"/>
        <c:auto val="1"/>
        <c:lblAlgn val="ctr"/>
        <c:lblOffset val="100"/>
      </c:catAx>
      <c:valAx>
        <c:axId val="62379724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62772000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180975</xdr:rowOff>
    </xdr:from>
    <xdr:to>
      <xdr:col>9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rgan Davis" refreshedDate="41221.727933217589" createdVersion="4" refreshedVersion="4" minRefreshableVersion="3" recordCount="1986">
  <cacheSource type="worksheet">
    <worksheetSource ref="C1:T1048576" sheet="All7CountiesQuintiles"/>
  </cacheSource>
  <cacheFields count="20">
    <cacheField name="GEO.id" numFmtId="0">
      <sharedItems containsBlank="1"/>
    </cacheField>
    <cacheField name="GEO.id2" numFmtId="0">
      <sharedItems containsString="0" containsBlank="1" containsNumber="1" containsInteger="1" minValue="17031010100" maxValue="17197980100"/>
    </cacheField>
    <cacheField name="GEO.display-label" numFmtId="0">
      <sharedItems containsBlank="1"/>
    </cacheField>
    <cacheField name="County" numFmtId="0">
      <sharedItems containsBlank="1"/>
    </cacheField>
    <cacheField name="Municipality" numFmtId="0">
      <sharedItems containsBlank="1" count="249">
        <s v="Chicago city"/>
        <s v="Elk Grove Township"/>
        <s v="Des Plaines"/>
        <s v="Rosemont"/>
        <s v="Schiller Park"/>
        <s v="Harwood Heights village"/>
        <s v="Winnetka"/>
        <s v="Glencoe"/>
        <s v="Kenilworth"/>
        <s v="Northfield "/>
        <s v="Wilmette"/>
        <s v="Northbrook"/>
        <s v="Glenview"/>
        <s v="Wheeling"/>
        <s v="Mount Prospect"/>
        <s v="Arlington Heights "/>
        <s v="Prospect Heights"/>
        <s v="Buffalo Grove"/>
        <s v="Hoffman Estates"/>
        <s v="Palatine"/>
        <s v="Rolling Medows"/>
        <s v="Schaumburg"/>
        <s v="Barrington Hills"/>
        <s v="Barrington"/>
        <s v="Streamwood"/>
        <s v="Shaumburg"/>
        <s v="Bartlett"/>
        <s v="Elgin "/>
        <s v="Elk Grove "/>
        <s v="Elk Grove"/>
        <s v="Roselle"/>
        <s v="Hanover Park"/>
        <s v="Niles"/>
        <s v="Morton Grove"/>
        <s v="Park Ridge"/>
        <s v="Skokie"/>
        <s v="Lincolnwood"/>
        <s v="Golf "/>
        <s v="Evanston"/>
        <s v="Norridge"/>
        <s v="Elmwood Park"/>
        <s v="River Grove"/>
        <s v="Melrose Park"/>
        <s v="Franklin Park"/>
        <s v="Northlake"/>
        <s v="River Forest"/>
        <s v="Oak Park"/>
        <s v="Cicero"/>
        <s v="Berwyn"/>
        <s v="North Riverside"/>
        <s v="Lyons"/>
        <s v="Brookfield"/>
        <s v="Forest Park"/>
        <s v="Stone Park"/>
        <s v="Berkeley"/>
        <s v="Bellwood"/>
        <s v="Maywood"/>
        <s v="Broadview"/>
        <s v="Westchester"/>
        <s v="Hillside"/>
        <s v="La Grange Park"/>
        <s v="La Grange "/>
        <s v="La Grange"/>
        <s v="Western Springs"/>
        <s v="Hinsdale"/>
        <s v="Burr Ridge"/>
        <s v="Countryside"/>
        <s v="Summit"/>
        <s v="Bedford Park"/>
        <s v="Hickory Hills"/>
        <s v="Bridgeview"/>
        <s v="Justice"/>
        <s v="Stickney"/>
        <s v="Forest View"/>
        <s v="Burbank"/>
        <s v="Blue Island"/>
        <s v="Calumet Park"/>
        <s v="Riverdale"/>
        <s v="Evergreen Park"/>
        <s v="Hometown"/>
        <s v="Oak Lawn"/>
        <s v="Chicago Ridge"/>
        <s v="Worth"/>
        <s v="Alsip"/>
        <s v="Crestwood"/>
        <s v="Palos Heights"/>
        <s v="Palos Hills"/>
        <s v="Orland Park"/>
        <s v="Lemont"/>
        <s v="Palos Park"/>
        <s v="Oak Forest"/>
        <s v="Tinley park"/>
        <s v="Midlothian"/>
        <s v="Harvey"/>
        <s v="Markham"/>
        <s v="Country Club Hills"/>
        <s v="Hazel Crest"/>
        <s v="Burnham"/>
        <s v="Calumet City"/>
        <s v="South Holland"/>
        <s v="Dolton"/>
        <s v="Posen"/>
        <s v="Lansing"/>
        <s v="Thornton"/>
        <s v="East Hazel Crest"/>
        <s v="Lynwood"/>
        <s v="Sauk Village"/>
        <s v="Chicago Heights"/>
        <s v="Homewood"/>
        <s v="Glenwood"/>
        <s v="Park Forest"/>
        <s v="South Chicago Heights"/>
        <s v="Steger"/>
        <s v="Flossmoor"/>
        <s v="Matteson"/>
        <s v="Olympia Fields"/>
        <s v="Richton Park"/>
        <s v="Bensenville"/>
        <s v="Wood Dale"/>
        <s v="Addison"/>
        <s v="Lombard"/>
        <s v="Bloomingdale"/>
        <s v="Glendale Heights"/>
        <s v="West Chicago"/>
        <s v="Warrenville"/>
        <s v="Carol Stream"/>
        <s v="Wheaton"/>
        <s v="Glen Ellyn"/>
        <s v="Elmhurst"/>
        <s v="Villa Park"/>
        <s v="Lake Michigan"/>
        <s v="Itasca"/>
        <s v="Wayne"/>
        <s v="Winfield"/>
        <s v="Aurora"/>
        <s v="Lisle"/>
        <s v="Oakbrook Terrace"/>
        <s v="Downers Grove"/>
        <s v="Oak Brook"/>
        <s v="Clarendon Hills"/>
        <s v="Willowbrook"/>
        <s v="Darien"/>
        <s v="Westmont"/>
        <s v="Woodridge"/>
        <s v="Naperville"/>
        <s v="Bolingbrook"/>
        <s v="Algonquin"/>
        <s v="Carpentersville"/>
        <s v="East Dundee"/>
        <s v="Dundee Township"/>
        <s v="West Dundee"/>
        <s v="Huntley"/>
        <s v="Elgin"/>
        <s v="South Elgin"/>
        <s v="St. Charles"/>
        <s v="Lily Lake"/>
        <s v="Elburn"/>
        <s v="Big Rock"/>
        <s v="Geneva"/>
        <s v="Batavia"/>
        <s v="North Aurora"/>
        <s v="Montgomery"/>
        <s v="Sugar Grove"/>
        <s v="Plainfield"/>
        <s v="Unincorporated"/>
        <s v="Winthrop Harbor"/>
        <s v="Zion"/>
        <s v="Antioch"/>
        <s v="Fox Lake"/>
        <s v="Lake Villa"/>
        <s v="Lakemoor"/>
        <s v="Lindenhurst"/>
        <s v="Old Mill Creek"/>
        <s v="Round Lake Heights"/>
        <s v="Round Lake Beach"/>
        <s v="Grayslake"/>
        <s v="Third Lake"/>
        <s v="Round Lake  "/>
        <s v="Round Lake Park"/>
        <s v="Hainesville"/>
        <s v="Park City"/>
        <s v="Gurnee"/>
        <s v="Waukegan"/>
        <s v="Beach Park"/>
        <s v="North Chicago"/>
        <s v="Lake Bluff"/>
        <s v="Lake Forest"/>
        <s v="Green Oaks"/>
        <s v="Libertyville"/>
        <s v="Mettawa"/>
        <s v="Vernon Hills"/>
        <s v="Mundelein"/>
        <s v="Hawthorn Woods"/>
        <s v="Long Grove"/>
        <s v="Island Lake"/>
        <s v="Port Barrington"/>
        <s v="Volo"/>
        <s v="Wauconda"/>
        <s v="Fox River Grove"/>
        <s v="Lake Barrington"/>
        <s v="North Barrington"/>
        <s v="Barrington  "/>
        <s v="Deer Park"/>
        <s v="Lake Zurich"/>
        <s v="Kildeer"/>
        <s v="Indian Creek"/>
        <s v="Lincolnshire"/>
        <s v="Highland Park"/>
        <s v="Bannock"/>
        <s v="Deerfield"/>
        <s v="Wadsworth"/>
        <s v="Hebron"/>
        <s v="Harvard"/>
        <s v="Bull Valley"/>
        <s v="Woodstock"/>
        <s v="McCullom"/>
        <s v="Johnsburg"/>
        <s v="McHenry"/>
        <s v="Ringwood"/>
        <s v="Prairie Grove"/>
        <s v="Crystal Lake"/>
        <s v="Oakwood Hills"/>
        <s v="Holiday Hills"/>
        <s v="Marengo"/>
        <s v="Lake in the Hills"/>
        <s v="Lakewood"/>
        <s v="Cary"/>
        <s v="Union"/>
        <s v="Romeoville"/>
        <s v="Joliet"/>
        <s v="Lockport"/>
        <s v="Fairmont"/>
        <s v="Crest Hill"/>
        <s v="Homer Glen"/>
        <s v="Mokena"/>
        <s v="New Lenox"/>
        <s v="Channahon"/>
        <s v="Minooka"/>
        <s v="Symerton"/>
        <s v="Wilmington"/>
        <s v="Elwood"/>
        <s v="Frankfort"/>
        <s v="Manhattan"/>
        <s v="Monee"/>
        <s v="University Park"/>
        <s v="Crete"/>
        <s v="Beecher"/>
        <s v="Braidwood"/>
        <m/>
      </sharedItems>
    </cacheField>
    <cacheField name="Unemp%" numFmtId="0">
      <sharedItems containsBlank="1" containsMixedTypes="1" containsNumber="1" minValue="0" maxValue="39.700000000000003"/>
    </cacheField>
    <cacheField name="Mean Trvl Time" numFmtId="0">
      <sharedItems containsBlank="1" containsMixedTypes="1" containsNumber="1" minValue="0" maxValue="59.6"/>
    </cacheField>
    <cacheField name="H.S. Dip" numFmtId="0">
      <sharedItems containsBlank="1" containsMixedTypes="1" containsNumber="1" minValue="0" maxValue="59.4"/>
    </cacheField>
    <cacheField name="BA" numFmtId="0">
      <sharedItems containsBlank="1" containsMixedTypes="1" containsNumber="1" minValue="0" maxValue="72.099999999999994"/>
    </cacheField>
    <cacheField name="Grad Deg" numFmtId="0">
      <sharedItems containsBlank="1" containsMixedTypes="1" containsNumber="1" minValue="0" maxValue="65.8"/>
    </cacheField>
    <cacheField name="Degree" numFmtId="0">
      <sharedItems containsBlank="1" containsMixedTypes="1" containsNumber="1" minValue="0" maxValue="95.8"/>
    </cacheField>
    <cacheField name="Med Home Val 2010" numFmtId="0">
      <sharedItems containsBlank="1" containsMixedTypes="1" containsNumber="1" containsInteger="1" minValue="17500" maxValue="970900"/>
    </cacheField>
    <cacheField name="school index" numFmtId="0">
      <sharedItems containsString="0" containsBlank="1" containsNumber="1" containsInteger="1" minValue="1" maxValue="10"/>
    </cacheField>
    <cacheField name="job access" numFmtId="0">
      <sharedItems containsString="0" containsBlank="1" containsNumber="1" containsInteger="1" minValue="1" maxValue="10"/>
    </cacheField>
    <cacheField name="house index" numFmtId="0">
      <sharedItems containsString="0" containsBlank="1" containsNumber="1" containsInteger="1" minValue="1" maxValue="10"/>
    </cacheField>
    <cacheField name="transit index" numFmtId="0">
      <sharedItems containsString="0" containsBlank="1" containsNumber="1" containsInteger="1" minValue="1" maxValue="10"/>
    </cacheField>
    <cacheField name="poverty rate" numFmtId="0">
      <sharedItems containsString="0" containsBlank="1" containsNumber="1" minValue="0" maxValue="56.8"/>
    </cacheField>
    <cacheField name="EAV 2008" numFmtId="0">
      <sharedItems containsString="0" containsBlank="1" containsNumber="1" minValue="0" maxValue="901984.98275862064" count="243">
        <n v="30042.773184651422"/>
        <n v="79673.212666405045"/>
        <n v="45037.841717497089"/>
        <n v="91125.394098048549"/>
        <n v="40739.69295344696"/>
        <n v="35939.910473757547"/>
        <n v="145049.63871338312"/>
        <n v="132950.19821162443"/>
        <n v="154093.85833664943"/>
        <n v="130100.87638376384"/>
        <n v="81010.638867353337"/>
        <n v="93747.525806451609"/>
        <n v="65174.162892687731"/>
        <n v="36465.457474500639"/>
        <n v="36544.31720420182"/>
        <n v="48269.233139372314"/>
        <n v="34511.074618602361"/>
        <n v="45331.945705610182"/>
        <n v="36324.067231910587"/>
        <n v="33970.206820601838"/>
        <n v="47831.252583094734"/>
        <n v="63644.199401834914"/>
        <n v="130977.07721549062"/>
        <n v="67502.425292921471"/>
        <n v="25141.270861558532"/>
        <n v="32691.487793632303"/>
        <n v="24331.78884904056"/>
        <n v="37546.393928744015"/>
        <n v="20783.314275932898"/>
        <n v="56100.595711841088"/>
        <n v="45349.72152986678"/>
        <n v="53218.840581643541"/>
        <n v="49425.816358977529"/>
        <n v="69166.376250992849"/>
        <n v="83528.066000000006"/>
        <n v="39448.99567703998"/>
        <n v="43309.274704913536"/>
        <n v="24050.515814009566"/>
        <n v="27225.234868485382"/>
        <n v="31959.857148479005"/>
        <n v="54350.622538591611"/>
        <n v="32333.064675809463"/>
        <n v="53430.619405657002"/>
        <n v="33551.823027102044"/>
        <n v="10590.780155201392"/>
        <n v="10590.780155201401"/>
        <n v="16235.257108565578"/>
        <n v="56142.580485611514"/>
        <n v="23483.077360425017"/>
        <n v="23453.824428285385"/>
        <n v="30536.708548034163"/>
        <n v="13198.621714516781"/>
        <n v="25006.519677481283"/>
        <n v="16994.722825232027"/>
        <n v="10301.445952677459"/>
        <n v="38909.150655572368"/>
        <n v="38891.587689915061"/>
        <n v="36298.573495157536"/>
        <n v="29473.54842035496"/>
        <n v="45079.262958199353"/>
        <n v="56420.380500963394"/>
        <n v="117582.0172454805"/>
        <n v="124435.56889856994"/>
        <n v="68872.61221374046"/>
        <n v="17939.769042880405"/>
        <n v="901984.98275862064"/>
        <n v="26327.188910242723"/>
        <n v="36176.702237626174"/>
        <n v="16158.370725669194"/>
        <n v="22657.751105216623"/>
        <n v="108456.2793696275"/>
        <n v="21362.532549697495"/>
        <n v="12733.966759470177"/>
        <n v="11927.125845564773"/>
        <n v="10152.356262454794"/>
        <n v="23780.754785412049"/>
        <n v="13077.585421936077"/>
        <n v="25303.08992767684"/>
        <n v="29104.104508912966"/>
        <n v="25303.0899276768"/>
        <n v="19476.432384836407"/>
        <n v="41600.721066555998"/>
        <n v="39356.147031963468"/>
        <n v="43500.717778665603"/>
        <n v="25572.051246854266"/>
        <n v="47938.280162770621"/>
        <n v="42077.923437500001"/>
        <n v="56478.448731173921"/>
        <n v="47938.280162770599"/>
        <n v="20374.971532794505"/>
        <n v="31069.036946898752"/>
        <n v="17445.587489034348"/>
        <n v="12174.202001423939"/>
        <n v="13984.446274384394"/>
        <n v="18266.910283537876"/>
        <n v="15036.830425531914"/>
        <n v="16109.81621493105"/>
        <n v="17222.009961665139"/>
        <n v="22965.960871538809"/>
        <n v="13405.359737399041"/>
        <n v="12565.776849841322"/>
        <n v="18378.921005259257"/>
        <n v="37659.192472198461"/>
        <n v="21174.637070641606"/>
        <n v="20437.947596313978"/>
        <n v="11266.596325909004"/>
        <n v="16738.603051922313"/>
        <n v="22055.111214614706"/>
        <n v="16437.817593934666"/>
        <n v="9988.2261660978384"/>
        <n v="22199.90045904808"/>
        <n v="15487.41922675026"/>
        <n v="31128.673499577344"/>
        <n v="31643.656057656899"/>
        <n v="43101.63753007217"/>
        <n v="15391.7076799062"/>
        <n v="39853.063480819532"/>
        <n v="52869.446187363836"/>
        <n v="38014.292323101079"/>
        <n v="40970.890698482566"/>
        <n v="48254.471795803431"/>
        <n v="25721.336704864359"/>
        <n v="29015.396736321345"/>
        <n v="29062.20898021309"/>
        <n v="35532.502606330738"/>
        <n v="42343.889722841908"/>
        <n v="53911.510127504553"/>
        <n v="55741.956709956707"/>
        <n v="33191.24246712929"/>
        <n v="0"/>
        <n v="85778.481327321075"/>
        <n v="82507.554504319211"/>
        <n v="32691.487793632299"/>
        <n v="41692.592731277531"/>
        <n v="21328.28627229041"/>
        <n v="51477.715944618132"/>
        <n v="157058.54451733833"/>
        <n v="53259.364371877156"/>
        <n v="226793.48002029685"/>
        <n v="67077.524504568646"/>
        <n v="58083.731615925055"/>
        <n v="46160.550620302456"/>
        <n v="39278.17342515698"/>
        <n v="38052.61623851263"/>
        <n v="49426.394055818346"/>
        <n v="32929.938513752968"/>
        <n v="38443.499500765494"/>
        <n v="19116.053248786182"/>
        <n v="44078.601748251749"/>
        <n v="41267.428454508256"/>
        <n v="34714.592071137457"/>
        <n v="32913.803911758019"/>
        <n v="50002.496936980649"/>
        <n v="42487.86606243706"/>
        <n v="35822.229560871121"/>
        <n v="24410.936944937832"/>
        <n v="50879.503000697834"/>
        <n v="42483.328354770587"/>
        <n v="33995.305847255368"/>
        <n v="27525.215316194815"/>
        <n v="37304.003112148494"/>
        <n v="34900.281448169575"/>
        <n v="25930.364283595372"/>
        <n v="17025.511203047558"/>
        <n v="29557.292238392238"/>
        <n v="35105.688439361002"/>
        <n v="29344.383480151013"/>
        <n v="27510.078942994849"/>
        <n v="28985.353962107591"/>
        <n v="53714.629213483146"/>
        <n v="18745.087817638265"/>
        <n v="15691.953078970719"/>
        <n v="32785.700291072193"/>
        <n v="42933.129441624369"/>
        <n v="23049.747662529389"/>
        <n v="11833.616788807461"/>
        <n v="25649.624687239368"/>
        <n v="8246.1371202113605"/>
        <n v="43990.480204505511"/>
        <n v="18269.954949594736"/>
        <n v="21538.776800117321"/>
        <n v="8178.4746730521274"/>
        <n v="113201.84987766515"/>
        <n v="149577.90823225805"/>
        <n v="76716.502845318159"/>
        <n v="61877.808318976124"/>
        <n v="228421.34552102376"/>
        <n v="51076.258750447974"/>
        <n v="31166.367306206543"/>
        <n v="64444.992170168342"/>
        <n v="88095.118861121475"/>
        <n v="27743.023143564358"/>
        <n v="43091.493737640078"/>
        <n v="37998.252987367705"/>
        <n v="34061.725428214362"/>
        <n v="34603.896168108775"/>
        <n v="77536.898652724718"/>
        <n v="111010.81588447653"/>
        <n v="83762.632500000007"/>
        <n v="45110.17844225969"/>
        <n v="84629.596270161288"/>
        <n v="60326.125541125541"/>
        <n v="96413.639862542957"/>
        <n v="93420.684910795288"/>
        <n v="107330.43145925501"/>
        <n v="86581.829684499316"/>
        <n v="47069.121887287023"/>
        <n v="26454.21217105263"/>
        <n v="16334.099079072721"/>
        <n v="72541.480037140209"/>
        <n v="26110.414291481629"/>
        <n v="23038.538608198283"/>
        <n v="41091.165220135714"/>
        <n v="32384.309425014821"/>
        <n v="49404.385167464112"/>
        <n v="57477.842962184877"/>
        <n v="35245.335517757652"/>
        <n v="34989.101296207395"/>
        <n v="25488.072131147543"/>
        <n v="23467.757191422595"/>
        <n v="29188.09152425341"/>
        <n v="54891.316189976387"/>
        <n v="33501.895189097479"/>
        <n v="40286.4775862069"/>
        <n v="30954.20816532258"/>
        <n v="21661.580595931711"/>
        <n v="28572.151495631868"/>
        <n v="20532.26126601718"/>
        <n v="42780.979603633357"/>
        <n v="42347.563820704374"/>
        <n v="34167.786463884564"/>
        <n v="20486.600318471337"/>
        <n v="9017.6208348590262"/>
        <n v="17162.701149425287"/>
        <n v="23413.111635220124"/>
        <n v="54076.837138679562"/>
        <n v="27151.935328322223"/>
        <n v="23884.047202797203"/>
        <n v="14988.510169729274"/>
        <n v="25067.383218307303"/>
        <n v="28391.365450791465"/>
        <n v="9052.6842190276202"/>
        <m/>
      </sharedItems>
    </cacheField>
    <cacheField name="Degree2" numFmtId="0">
      <sharedItems containsBlank="1" containsMixedTypes="1" containsNumber="1" minValue="0" maxValue="95.8"/>
    </cacheField>
    <cacheField name="degree3" numFmtId="0">
      <sharedItems containsString="0" containsBlank="1" containsNumber="1" containsInteger="1" minValue="0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86">
  <r>
    <s v="1400000US17043841313"/>
    <n v="17043841313"/>
    <s v="Census Tract 1001, Cook County, Illinois"/>
    <s v="Cook"/>
    <x v="0"/>
    <n v="4.8"/>
    <n v="28.1"/>
    <n v="22.4"/>
    <n v="18.2"/>
    <n v="12.5"/>
    <n v="30.7"/>
    <n v="364800"/>
    <n v="8"/>
    <n v="8"/>
    <n v="5"/>
    <n v="8"/>
    <n v="2.9624752700299999E-2"/>
    <x v="0"/>
    <n v="30.7"/>
    <n v="3"/>
  </r>
  <r>
    <s v="1400000US17043841324"/>
    <n v="17043841324"/>
    <s v="Census Tract 1002, Cook County, Illinois"/>
    <s v="Cook"/>
    <x v="0"/>
    <n v="2.7"/>
    <n v="30.2"/>
    <n v="30.2"/>
    <n v="24.9"/>
    <n v="8.6"/>
    <n v="33.5"/>
    <n v="351600"/>
    <n v="10"/>
    <n v="6"/>
    <n v="6"/>
    <n v="9"/>
    <n v="4.9526989459999997E-2"/>
    <x v="0"/>
    <n v="33.5"/>
    <n v="3"/>
  </r>
  <r>
    <s v="1400000US17043841401"/>
    <n v="17043841401"/>
    <s v="Census Tract 1003, Cook County, Illinois"/>
    <s v="Cook"/>
    <x v="0"/>
    <n v="4.5999999999999996"/>
    <n v="28"/>
    <n v="26.2"/>
    <n v="17.899999999999999"/>
    <n v="11.4"/>
    <n v="29.299999999999997"/>
    <n v="382600"/>
    <n v="10"/>
    <n v="5"/>
    <n v="6"/>
    <n v="9"/>
    <n v="1.8823528662299999E-2"/>
    <x v="0"/>
    <n v="29.299999999999997"/>
    <n v="3"/>
  </r>
  <r>
    <s v="1400000US17043841501"/>
    <n v="17043841501"/>
    <s v="Census Tract 1004, Cook County, Illinois"/>
    <s v="Cook"/>
    <x v="0"/>
    <n v="2.6"/>
    <n v="34.299999999999997"/>
    <n v="31.2"/>
    <n v="30.2"/>
    <n v="9.4"/>
    <n v="39.6"/>
    <n v="369100"/>
    <n v="10"/>
    <n v="10"/>
    <n v="10"/>
    <n v="8"/>
    <n v="5.2173912525199997E-2"/>
    <x v="0"/>
    <n v="39.6"/>
    <n v="4"/>
  </r>
  <r>
    <s v="1400000US17043841503"/>
    <n v="17043841503"/>
    <s v="Census Tract 1005, Cook County, Illinois"/>
    <s v="Cook"/>
    <x v="0"/>
    <n v="5.8"/>
    <n v="28.5"/>
    <n v="31.3"/>
    <n v="17.8"/>
    <n v="6.1"/>
    <n v="23.9"/>
    <n v="338300"/>
    <n v="10"/>
    <n v="8"/>
    <n v="8"/>
    <n v="8"/>
    <n v="2.90598291904E-2"/>
    <x v="0"/>
    <n v="23.9"/>
    <n v="3"/>
  </r>
  <r>
    <s v="1400000US17043841504"/>
    <n v="17043841504"/>
    <s v="Census Tract 1006, Cook County, Illinois"/>
    <s v="Cook"/>
    <x v="0"/>
    <n v="6.6"/>
    <n v="30.4"/>
    <n v="34.6"/>
    <n v="15.3"/>
    <n v="10.4"/>
    <n v="25.700000000000003"/>
    <n v="328400"/>
    <n v="10"/>
    <n v="5"/>
    <n v="7"/>
    <n v="8"/>
    <n v="2.2417934611400001E-2"/>
    <x v="0"/>
    <n v="25.700000000000003"/>
    <n v="3"/>
  </r>
  <r>
    <s v="1400000US17043841606"/>
    <n v="17043841606"/>
    <s v="Census Tract 1007, Cook County, Illinois"/>
    <s v="Cook"/>
    <x v="0"/>
    <n v="6.1"/>
    <n v="30.9"/>
    <n v="32.6"/>
    <n v="15.1"/>
    <n v="9.6999999999999993"/>
    <n v="24.799999999999997"/>
    <n v="331700"/>
    <n v="10"/>
    <n v="4"/>
    <n v="8"/>
    <n v="7"/>
    <n v="3.7063952535399999E-2"/>
    <x v="0"/>
    <n v="24.799999999999997"/>
    <n v="3"/>
  </r>
  <r>
    <s v="1400000US17097860807"/>
    <n v="17097861901"/>
    <s v="Census Tract 101, Cook County, Illinois"/>
    <s v="Cook"/>
    <x v="0"/>
    <n v="8"/>
    <n v="39.299999999999997"/>
    <n v="18.2"/>
    <n v="23.8"/>
    <n v="11.1"/>
    <n v="34.9"/>
    <n v="245100"/>
    <n v="1"/>
    <n v="8"/>
    <n v="2"/>
    <n v="10"/>
    <n v="0.33655914664300002"/>
    <x v="0"/>
    <n v="34.9"/>
    <n v="3"/>
  </r>
  <r>
    <s v="1400000US17197881200"/>
    <n v="17197881200"/>
    <s v="Census Tract 102.01, Cook County, Illinois"/>
    <s v="Cook"/>
    <x v="0"/>
    <n v="4.8"/>
    <n v="33.299999999999997"/>
    <n v="23.7"/>
    <n v="23.6"/>
    <n v="10.4"/>
    <n v="34"/>
    <n v="228900"/>
    <n v="2"/>
    <n v="5"/>
    <n v="3"/>
    <n v="9"/>
    <n v="0.210873141885"/>
    <x v="0"/>
    <n v="34"/>
    <n v="3"/>
  </r>
  <r>
    <s v="1400000US17197882500"/>
    <n v="17197882500"/>
    <s v="Census Tract 102.02, Cook County, Illinois"/>
    <s v="Cook"/>
    <x v="0"/>
    <n v="7.8"/>
    <n v="31.5"/>
    <n v="19.899999999999999"/>
    <n v="13.6"/>
    <n v="9.6"/>
    <n v="23.2"/>
    <n v="331000"/>
    <n v="2"/>
    <n v="5"/>
    <n v="3"/>
    <n v="9"/>
    <n v="0.210873141885"/>
    <x v="0"/>
    <n v="23.2"/>
    <n v="2"/>
  </r>
  <r>
    <s v="1400000US17197882200"/>
    <n v="17197882200"/>
    <s v="Census Tract 103, Cook County, Illinois"/>
    <s v="Cook"/>
    <x v="0"/>
    <n v="4.4000000000000004"/>
    <n v="33.5"/>
    <n v="20.8"/>
    <n v="18.2"/>
    <n v="12"/>
    <n v="30.2"/>
    <n v="242700"/>
    <n v="1"/>
    <n v="6"/>
    <n v="2"/>
    <n v="10"/>
    <n v="0.14602133631700001"/>
    <x v="0"/>
    <n v="30.2"/>
    <n v="3"/>
  </r>
  <r>
    <s v="1400000US17197881800"/>
    <n v="17197881800"/>
    <s v="Census Tract 104, Cook County, Illinois"/>
    <s v="Cook"/>
    <x v="0"/>
    <n v="7.8"/>
    <n v="32.299999999999997"/>
    <n v="13.7"/>
    <n v="26.4"/>
    <n v="23.8"/>
    <n v="50.2"/>
    <n v="244200"/>
    <n v="2"/>
    <n v="10"/>
    <n v="4"/>
    <n v="9"/>
    <n v="0.126888215542"/>
    <x v="0"/>
    <n v="50.2"/>
    <n v="4"/>
  </r>
  <r>
    <s v="1400000US17197881900"/>
    <n v="17197881900"/>
    <s v="Census Tract 105.01, Cook County, Illinois"/>
    <s v="Cook"/>
    <x v="0"/>
    <n v="3.6"/>
    <n v="37.9"/>
    <n v="15.6"/>
    <n v="28.2"/>
    <n v="21.4"/>
    <n v="49.599999999999994"/>
    <n v="169500"/>
    <n v="2"/>
    <n v="3"/>
    <n v="5"/>
    <n v="9"/>
    <n v="0.23450703918900001"/>
    <x v="0"/>
    <n v="49.599999999999994"/>
    <n v="4"/>
  </r>
  <r>
    <s v="1400000US17197882100"/>
    <n v="17197882100"/>
    <s v="Census Tract 105.02, Cook County, Illinois"/>
    <s v="Cook"/>
    <x v="0"/>
    <n v="8.3000000000000007"/>
    <n v="41.6"/>
    <n v="10.5"/>
    <n v="28.5"/>
    <n v="15.2"/>
    <n v="43.7"/>
    <n v="261500"/>
    <n v="2"/>
    <n v="3"/>
    <n v="5"/>
    <n v="9"/>
    <n v="0.23450703918900001"/>
    <x v="0"/>
    <n v="43.7"/>
    <n v="4"/>
  </r>
  <r>
    <s v="1400000US17197882000"/>
    <n v="17197882000"/>
    <s v="Census Tract 105.03, Cook County, Illinois"/>
    <s v="Cook"/>
    <x v="0"/>
    <n v="0.9"/>
    <n v="27.2"/>
    <n v="10.1"/>
    <n v="24.1"/>
    <n v="29.5"/>
    <n v="53.6"/>
    <n v="541700"/>
    <n v="2"/>
    <n v="3"/>
    <n v="5"/>
    <n v="9"/>
    <n v="0.23450703918900001"/>
    <x v="0"/>
    <n v="53.6"/>
    <n v="4"/>
  </r>
  <r>
    <s v="1400000US17197882400"/>
    <n v="17197882400"/>
    <s v="Census Tract 106, Cook County, Illinois"/>
    <s v="Cook"/>
    <x v="0"/>
    <n v="4.2"/>
    <n v="35.299999999999997"/>
    <n v="17.8"/>
    <n v="22.1"/>
    <n v="20.9"/>
    <n v="43"/>
    <n v="271600"/>
    <n v="2"/>
    <n v="6"/>
    <n v="3"/>
    <n v="10"/>
    <n v="0.188739091158"/>
    <x v="0"/>
    <n v="43"/>
    <n v="4"/>
  </r>
  <r>
    <s v="1400000US17197881302"/>
    <n v="17197881302"/>
    <s v="Census Tract 107.01, Cook County, Illinois"/>
    <s v="Cook"/>
    <x v="0"/>
    <n v="8.5"/>
    <n v="32"/>
    <n v="11.6"/>
    <n v="28.5"/>
    <n v="21.3"/>
    <n v="49.8"/>
    <n v="247700"/>
    <n v="1"/>
    <n v="7"/>
    <n v="2"/>
    <n v="10"/>
    <n v="0.20126782357699999"/>
    <x v="0"/>
    <n v="49.8"/>
    <n v="4"/>
  </r>
  <r>
    <s v="1400000US17197881301"/>
    <n v="17197881301"/>
    <s v="Census Tract 107.02, Cook County, Illinois"/>
    <s v="Cook"/>
    <x v="0"/>
    <n v="2.2000000000000002"/>
    <n v="33.6"/>
    <n v="22.3"/>
    <n v="18"/>
    <n v="13.9"/>
    <n v="31.9"/>
    <n v="222400"/>
    <n v="1"/>
    <n v="7"/>
    <n v="2"/>
    <n v="10"/>
    <n v="0.20126782357699999"/>
    <x v="0"/>
    <n v="31.9"/>
    <n v="3"/>
  </r>
  <r>
    <s v="1400000US17043841603"/>
    <n v="17043841603"/>
    <s v="Census Tract 1101, Cook County, Illinois"/>
    <s v="Cook"/>
    <x v="0"/>
    <n v="7.5"/>
    <n v="34"/>
    <n v="27.7"/>
    <n v="17.899999999999999"/>
    <n v="7.4"/>
    <n v="25.299999999999997"/>
    <n v="317700"/>
    <n v="8"/>
    <n v="8"/>
    <n v="4"/>
    <n v="8"/>
    <n v="3.6740146577399997E-2"/>
    <x v="0"/>
    <n v="25.299999999999997"/>
    <n v="3"/>
  </r>
  <r>
    <s v="1400000US17031841600"/>
    <n v="17031841600"/>
    <s v="Census Tract 1102, Cook County, Illinois"/>
    <s v="Cook"/>
    <x v="0"/>
    <n v="7.2"/>
    <n v="34.5"/>
    <n v="35.200000000000003"/>
    <n v="21.4"/>
    <n v="6.3"/>
    <n v="27.7"/>
    <n v="345600"/>
    <n v="7"/>
    <n v="8"/>
    <n v="4"/>
    <n v="10"/>
    <n v="2.5469169020700001E-2"/>
    <x v="0"/>
    <n v="27.7"/>
    <n v="3"/>
  </r>
  <r>
    <s v="1400000US17043841605"/>
    <n v="17043841605"/>
    <s v="Census Tract 1103, Cook County, Illinois"/>
    <s v="Cook"/>
    <x v="0"/>
    <n v="3.6"/>
    <n v="34.1"/>
    <n v="30.9"/>
    <n v="23.7"/>
    <n v="9"/>
    <n v="32.700000000000003"/>
    <n v="324300"/>
    <n v="7"/>
    <n v="1"/>
    <n v="8"/>
    <n v="9"/>
    <n v="1.9892884418400002E-2"/>
    <x v="0"/>
    <n v="32.700000000000003"/>
    <n v="3"/>
  </r>
  <r>
    <s v="1400000US17043841607"/>
    <n v="17043841607"/>
    <s v="Census Tract 1104, Cook County, Illinois"/>
    <s v="Cook"/>
    <x v="0"/>
    <n v="7.1"/>
    <n v="33"/>
    <n v="21.4"/>
    <n v="21.5"/>
    <n v="9.4"/>
    <n v="30.9"/>
    <n v="325100"/>
    <n v="7"/>
    <n v="2"/>
    <n v="4"/>
    <n v="8"/>
    <n v="4.79262657464E-2"/>
    <x v="0"/>
    <n v="30.9"/>
    <n v="3"/>
  </r>
  <r>
    <s v="1400000US17043846408"/>
    <n v="17043846408"/>
    <s v="Census Tract 1105.01, Cook County, Illinois"/>
    <s v="Cook"/>
    <x v="0"/>
    <n v="6.9"/>
    <n v="29.4"/>
    <n v="32.5"/>
    <n v="20.399999999999999"/>
    <n v="9.5"/>
    <n v="29.9"/>
    <n v="344200"/>
    <n v="8"/>
    <n v="9"/>
    <n v="4"/>
    <n v="10"/>
    <n v="4.57247393206E-3"/>
    <x v="0"/>
    <n v="29.9"/>
    <n v="3"/>
  </r>
  <r>
    <s v="1400000US17043846410"/>
    <n v="17043846410"/>
    <s v="Census Tract 1105.02, Cook County, Illinois"/>
    <s v="Cook"/>
    <x v="0"/>
    <n v="5.3"/>
    <n v="28.1"/>
    <n v="34"/>
    <n v="18.8"/>
    <n v="8.4"/>
    <n v="27.200000000000003"/>
    <n v="266300"/>
    <n v="8"/>
    <n v="9"/>
    <n v="4"/>
    <n v="10"/>
    <n v="4.57247393206E-3"/>
    <x v="0"/>
    <n v="27.200000000000003"/>
    <n v="3"/>
  </r>
  <r>
    <s v="1400000US17031823001"/>
    <n v="17031823001"/>
    <s v="Census Tract 1201, Cook County, Illinois"/>
    <s v="Cook"/>
    <x v="0"/>
    <n v="3.9"/>
    <n v="30.9"/>
    <n v="11.5"/>
    <n v="24"/>
    <n v="34"/>
    <n v="58"/>
    <n v="482200"/>
    <n v="9"/>
    <n v="4"/>
    <n v="9"/>
    <n v="8"/>
    <n v="0"/>
    <x v="0"/>
    <n v="58"/>
    <n v="5"/>
  </r>
  <r>
    <s v="1400000US17031823002"/>
    <n v="17031823002"/>
    <s v="Census Tract 1202, Cook County, Illinois"/>
    <s v="Cook"/>
    <x v="0"/>
    <n v="3.7"/>
    <n v="31.2"/>
    <n v="20.8"/>
    <n v="26.5"/>
    <n v="22.4"/>
    <n v="48.9"/>
    <n v="519500"/>
    <n v="9"/>
    <n v="8"/>
    <n v="9"/>
    <n v="9"/>
    <n v="1.6704631969299999E-2"/>
    <x v="0"/>
    <n v="48.9"/>
    <n v="4"/>
  </r>
  <r>
    <s v="1400000US17031822400"/>
    <n v="17031822400"/>
    <s v="Census Tract 1203, Cook County, Illinois"/>
    <s v="Cook"/>
    <x v="0"/>
    <n v="3.7"/>
    <n v="34.5"/>
    <n v="17.7"/>
    <n v="32"/>
    <n v="20"/>
    <n v="52"/>
    <n v="455400"/>
    <n v="8"/>
    <n v="8"/>
    <n v="10"/>
    <n v="6"/>
    <n v="2.8153153136399999E-2"/>
    <x v="0"/>
    <n v="52"/>
    <n v="4"/>
  </r>
  <r>
    <s v="1400000US17031823101"/>
    <n v="17031823101"/>
    <s v="Census Tract 1204, Cook County, Illinois"/>
    <s v="Cook"/>
    <x v="0"/>
    <n v="3"/>
    <n v="27.5"/>
    <n v="21.5"/>
    <n v="22.6"/>
    <n v="16.600000000000001"/>
    <n v="39.200000000000003"/>
    <n v="381400"/>
    <n v="7"/>
    <n v="3"/>
    <n v="7"/>
    <n v="10"/>
    <n v="0.130977123976"/>
    <x v="0"/>
    <n v="39.200000000000003"/>
    <n v="4"/>
  </r>
  <r>
    <s v="1400000US17111871106"/>
    <n v="17111871106"/>
    <s v="Census Tract 1301, Cook County, Illinois"/>
    <s v="Cook"/>
    <x v="0"/>
    <n v="1.9"/>
    <n v="27.8"/>
    <n v="20.6"/>
    <n v="21.8"/>
    <n v="16.100000000000001"/>
    <n v="37.900000000000006"/>
    <n v="367300"/>
    <n v="6"/>
    <n v="8"/>
    <n v="7"/>
    <n v="4"/>
    <n v="0.11451613158"/>
    <x v="0"/>
    <n v="37.900000000000006"/>
    <n v="4"/>
  </r>
  <r>
    <s v="1400000US17111871205"/>
    <n v="17111871205"/>
    <s v="Census Tract 1302, Cook County, Illinois"/>
    <s v="Cook"/>
    <x v="0"/>
    <n v="1.3"/>
    <n v="35.299999999999997"/>
    <n v="33.5"/>
    <n v="19.899999999999999"/>
    <n v="21.1"/>
    <n v="41"/>
    <n v="363400"/>
    <n v="6"/>
    <n v="8"/>
    <n v="7"/>
    <n v="6"/>
    <n v="0"/>
    <x v="0"/>
    <n v="41"/>
    <n v="4"/>
  </r>
  <r>
    <s v="1400000US17111871208"/>
    <n v="17111871208"/>
    <s v="Census Tract 1303, Cook County, Illinois"/>
    <s v="Cook"/>
    <x v="0"/>
    <n v="6.5"/>
    <n v="31.6"/>
    <n v="17.8"/>
    <n v="23"/>
    <n v="18.2"/>
    <n v="41.2"/>
    <n v="395500"/>
    <n v="7"/>
    <n v="5"/>
    <n v="3"/>
    <n v="5"/>
    <n v="9.0016365051300007E-2"/>
    <x v="0"/>
    <n v="41.2"/>
    <n v="4"/>
  </r>
  <r>
    <s v="1400000US17097862700"/>
    <n v="17097860811"/>
    <s v="Census Tract 1401, Cook County, Illinois"/>
    <s v="Cook"/>
    <x v="0"/>
    <n v="6.7"/>
    <n v="35"/>
    <n v="25"/>
    <n v="13.4"/>
    <n v="5.4"/>
    <n v="18.8"/>
    <n v="248500"/>
    <n v="4"/>
    <n v="2"/>
    <n v="2"/>
    <n v="9"/>
    <n v="0.133697137237"/>
    <x v="0"/>
    <n v="18.8"/>
    <n v="2"/>
  </r>
  <r>
    <s v="1400000US17097862800"/>
    <n v="17097861011"/>
    <s v="Census Tract 1402, Cook County, Illinois"/>
    <s v="Cook"/>
    <x v="0"/>
    <n v="5"/>
    <n v="34.6"/>
    <n v="16.399999999999999"/>
    <n v="15.1"/>
    <n v="9.1999999999999993"/>
    <n v="24.299999999999997"/>
    <n v="294700"/>
    <n v="5"/>
    <n v="6"/>
    <n v="2"/>
    <n v="10"/>
    <n v="0.22242647409399999"/>
    <x v="0"/>
    <n v="24.299999999999997"/>
    <n v="3"/>
  </r>
  <r>
    <s v="1400000US17097862901"/>
    <n v="17097861012"/>
    <s v="Census Tract 1403.01, Cook County, Illinois"/>
    <s v="Cook"/>
    <x v="0"/>
    <n v="8.3000000000000007"/>
    <n v="29.2"/>
    <n v="17.5"/>
    <n v="12.9"/>
    <n v="6.5"/>
    <n v="19.399999999999999"/>
    <n v="264100"/>
    <n v="2"/>
    <n v="5"/>
    <n v="2"/>
    <n v="8"/>
    <n v="0.127415895462"/>
    <x v="0"/>
    <n v="19.399999999999999"/>
    <n v="2"/>
  </r>
  <r>
    <s v="1400000US17097862902"/>
    <n v="17097861013"/>
    <s v="Census Tract 1403.02, Cook County, Illinois"/>
    <s v="Cook"/>
    <x v="0"/>
    <n v="5.4"/>
    <n v="35.700000000000003"/>
    <n v="17.600000000000001"/>
    <n v="21.5"/>
    <n v="4.9000000000000004"/>
    <n v="26.4"/>
    <n v="322500"/>
    <n v="2"/>
    <n v="5"/>
    <n v="2"/>
    <n v="8"/>
    <n v="0.127415895462"/>
    <x v="0"/>
    <n v="26.4"/>
    <n v="3"/>
  </r>
  <r>
    <s v="1400000US17031818900"/>
    <n v="17031818900"/>
    <s v="Census Tract 1404, Cook County, Illinois"/>
    <s v="Cook"/>
    <x v="0"/>
    <n v="5.8"/>
    <n v="32.4"/>
    <n v="21.9"/>
    <n v="18.100000000000001"/>
    <n v="11.1"/>
    <n v="29.200000000000003"/>
    <n v="358900"/>
    <n v="5"/>
    <n v="8"/>
    <n v="3"/>
    <n v="8"/>
    <n v="0.16076785326000001"/>
    <x v="0"/>
    <n v="29.200000000000003"/>
    <n v="3"/>
  </r>
  <r>
    <s v="1400000US17031818600"/>
    <n v="17031818600"/>
    <s v="Census Tract 1405, Cook County, Illinois"/>
    <s v="Cook"/>
    <x v="0"/>
    <n v="9.4"/>
    <n v="33.9"/>
    <n v="26.5"/>
    <n v="14.9"/>
    <n v="4.7"/>
    <n v="19.600000000000001"/>
    <n v="302800"/>
    <n v="3"/>
    <n v="4"/>
    <n v="3"/>
    <n v="8"/>
    <n v="4.6486485749499998E-2"/>
    <x v="0"/>
    <n v="19.600000000000001"/>
    <n v="2"/>
  </r>
  <r>
    <s v="1400000US17031819000"/>
    <n v="17031819000"/>
    <s v="Census Tract 1406.01, Cook County, Illinois"/>
    <s v="Cook"/>
    <x v="0"/>
    <n v="3.9"/>
    <n v="36.1"/>
    <n v="19.3"/>
    <n v="17.7"/>
    <n v="4.2"/>
    <n v="21.9"/>
    <n v="334200"/>
    <n v="2"/>
    <n v="4"/>
    <n v="2"/>
    <n v="8"/>
    <n v="0.25393128395100001"/>
    <x v="0"/>
    <n v="21.9"/>
    <n v="2"/>
  </r>
  <r>
    <s v="1400000US17097860101"/>
    <n v="17097860805"/>
    <s v="Census Tract 1406.02, Cook County, Illinois"/>
    <s v="Cook"/>
    <x v="0"/>
    <n v="8.9"/>
    <n v="35.799999999999997"/>
    <n v="16.3"/>
    <n v="16.100000000000001"/>
    <n v="4.3"/>
    <n v="20.400000000000002"/>
    <n v="291300"/>
    <n v="2"/>
    <n v="4"/>
    <n v="2"/>
    <n v="8"/>
    <n v="0.25393128395100001"/>
    <x v="0"/>
    <n v="20.400000000000002"/>
    <n v="2"/>
  </r>
  <r>
    <s v="1400000US17097860103"/>
    <n v="17097860806"/>
    <s v="Census Tract 1407.01, Cook County, Illinois"/>
    <s v="Cook"/>
    <x v="0"/>
    <n v="10.4"/>
    <n v="39.4"/>
    <n v="20.5"/>
    <n v="21.1"/>
    <n v="10.5"/>
    <n v="31.6"/>
    <n v="311400"/>
    <n v="3"/>
    <n v="7"/>
    <n v="2"/>
    <n v="10"/>
    <n v="0.18614718318000001"/>
    <x v="0"/>
    <n v="31.6"/>
    <n v="3"/>
  </r>
  <r>
    <s v="1400000US17097860104"/>
    <n v="17097860808"/>
    <s v="Census Tract 1407.02, Cook County, Illinois"/>
    <s v="Cook"/>
    <x v="0"/>
    <n v="6.1"/>
    <n v="34.700000000000003"/>
    <n v="24.2"/>
    <n v="16.2"/>
    <n v="4.5999999999999996"/>
    <n v="20.799999999999997"/>
    <n v="339600"/>
    <n v="3"/>
    <n v="7"/>
    <n v="2"/>
    <n v="10"/>
    <n v="0.18614718318000001"/>
    <x v="0"/>
    <n v="20.799999999999997"/>
    <n v="2"/>
  </r>
  <r>
    <s v="1400000US17097860200"/>
    <n v="17097860809"/>
    <s v="Census Tract 1408, Cook County, Illinois"/>
    <s v="Cook"/>
    <x v="0"/>
    <n v="6"/>
    <n v="34.5"/>
    <n v="7.2"/>
    <n v="23.1"/>
    <n v="21.9"/>
    <n v="45"/>
    <n v="415000"/>
    <n v="4"/>
    <n v="4"/>
    <n v="7"/>
    <n v="10"/>
    <n v="7.5570032000499998E-2"/>
    <x v="0"/>
    <n v="45"/>
    <n v="4"/>
  </r>
  <r>
    <s v="1400000US17097860301"/>
    <n v="17097860810"/>
    <s v="Census Tract 1502, Cook County, Illinois"/>
    <s v="Cook"/>
    <x v="0"/>
    <n v="6.3"/>
    <n v="35.6"/>
    <n v="26.4"/>
    <n v="20.7"/>
    <n v="11.5"/>
    <n v="32.200000000000003"/>
    <n v="357500"/>
    <n v="6"/>
    <n v="7"/>
    <n v="4"/>
    <n v="9"/>
    <n v="0.17708332836599999"/>
    <x v="0"/>
    <n v="32.200000000000003"/>
    <n v="3"/>
  </r>
  <r>
    <s v="1400000US17031010100"/>
    <n v="17031010100"/>
    <s v="Census Tract 1503, Cook County, Illinois"/>
    <s v="Cook"/>
    <x v="0"/>
    <n v="6.4"/>
    <n v="33.299999999999997"/>
    <n v="34.200000000000003"/>
    <n v="20.9"/>
    <n v="6.6"/>
    <n v="27.5"/>
    <n v="297300"/>
    <n v="7"/>
    <n v="6"/>
    <n v="5"/>
    <n v="8"/>
    <n v="8.8235296308999997E-2"/>
    <x v="0"/>
    <n v="27.5"/>
    <n v="3"/>
  </r>
  <r>
    <s v="1400000US17031010501"/>
    <n v="17031010501"/>
    <s v="Census Tract 1504.01, Cook County, Illinois"/>
    <s v="Cook"/>
    <x v="0"/>
    <n v="8.1999999999999993"/>
    <n v="32.4"/>
    <n v="29.4"/>
    <n v="20.9"/>
    <n v="8"/>
    <n v="28.9"/>
    <n v="295100"/>
    <n v="7"/>
    <n v="6"/>
    <n v="4"/>
    <n v="7"/>
    <n v="6.2578745186299994E-2"/>
    <x v="0"/>
    <n v="28.9"/>
    <n v="3"/>
  </r>
  <r>
    <s v="1400000US17031010502"/>
    <n v="17031010502"/>
    <s v="Census Tract 1504.02, Cook County, Illinois"/>
    <s v="Cook"/>
    <x v="0"/>
    <n v="13"/>
    <n v="35.799999999999997"/>
    <n v="31.1"/>
    <n v="10.5"/>
    <n v="11.4"/>
    <n v="21.9"/>
    <n v="348600"/>
    <n v="7"/>
    <n v="6"/>
    <n v="4"/>
    <n v="7"/>
    <n v="6.2578745186299994E-2"/>
    <x v="0"/>
    <n v="21.9"/>
    <n v="2"/>
  </r>
  <r>
    <s v="1400000US17031010503"/>
    <n v="17031010503"/>
    <s v="Census Tract 1505.01, Cook County, Illinois"/>
    <s v="Cook"/>
    <x v="0"/>
    <n v="6.7"/>
    <n v="34"/>
    <n v="34.799999999999997"/>
    <n v="11.9"/>
    <n v="10.1"/>
    <n v="22"/>
    <n v="343700"/>
    <n v="8"/>
    <n v="3"/>
    <n v="4"/>
    <n v="6"/>
    <n v="0.104058720171"/>
    <x v="0"/>
    <n v="22"/>
    <n v="2"/>
  </r>
  <r>
    <s v="1400000US17031010201"/>
    <n v="17031010201"/>
    <s v="Census Tract 1505.02, Cook County, Illinois"/>
    <s v="Cook"/>
    <x v="0"/>
    <n v="5.8"/>
    <n v="37.200000000000003"/>
    <n v="33.9"/>
    <n v="13.6"/>
    <n v="3.1"/>
    <n v="16.7"/>
    <n v="299000"/>
    <n v="8"/>
    <n v="3"/>
    <n v="4"/>
    <n v="6"/>
    <n v="0.104058720171"/>
    <x v="0"/>
    <n v="16.7"/>
    <n v="2"/>
  </r>
  <r>
    <s v="1400000US17031010202"/>
    <n v="17031010202"/>
    <s v="Census Tract 1506, Cook County, Illinois"/>
    <s v="Cook"/>
    <x v="0"/>
    <n v="6.2"/>
    <n v="39.299999999999997"/>
    <n v="33.200000000000003"/>
    <n v="15.7"/>
    <n v="7.8"/>
    <n v="23.5"/>
    <n v="314800"/>
    <n v="8"/>
    <n v="3"/>
    <n v="6"/>
    <n v="4"/>
    <n v="0.10844630003"/>
    <x v="0"/>
    <n v="23.5"/>
    <n v="2"/>
  </r>
  <r>
    <s v="1400000US17031010702"/>
    <n v="17031010702"/>
    <s v="Census Tract 1507, Cook County, Illinois"/>
    <s v="Cook"/>
    <x v="0"/>
    <n v="3.9"/>
    <n v="35.1"/>
    <n v="34.1"/>
    <n v="11.5"/>
    <n v="11.1"/>
    <n v="22.6"/>
    <n v="307400"/>
    <n v="5"/>
    <n v="2"/>
    <n v="5"/>
    <n v="6"/>
    <n v="5.5060729384400001E-2"/>
    <x v="0"/>
    <n v="22.6"/>
    <n v="2"/>
  </r>
  <r>
    <s v="1400000US17031010701"/>
    <n v="17031010701"/>
    <s v="Census Tract 1508, Cook County, Illinois"/>
    <s v="Cook"/>
    <x v="0"/>
    <n v="9.8000000000000007"/>
    <n v="35.6"/>
    <n v="32.4"/>
    <n v="13.2"/>
    <n v="8"/>
    <n v="21.2"/>
    <n v="355800"/>
    <n v="5"/>
    <n v="8"/>
    <n v="4"/>
    <n v="8"/>
    <n v="0.16755117476"/>
    <x v="0"/>
    <n v="21.2"/>
    <n v="2"/>
  </r>
  <r>
    <s v="1400000US17031010600"/>
    <n v="17031010600"/>
    <s v="Census Tract 1510.01, Cook County, Illinois"/>
    <s v="Cook"/>
    <x v="0"/>
    <n v="6"/>
    <n v="37.4"/>
    <n v="44.2"/>
    <n v="5.7"/>
    <n v="4.5999999999999996"/>
    <n v="10.3"/>
    <n v="356100"/>
    <n v="3"/>
    <n v="6"/>
    <n v="3"/>
    <n v="8"/>
    <n v="0.123032070696"/>
    <x v="0"/>
    <n v="10.3"/>
    <n v="1"/>
  </r>
  <r>
    <s v="1400000US17031020100"/>
    <n v="17031020100"/>
    <s v="Census Tract 1510.02, Cook County, Illinois"/>
    <s v="Cook"/>
    <x v="0"/>
    <n v="10.9"/>
    <n v="35"/>
    <n v="34.4"/>
    <n v="7.6"/>
    <n v="6.5"/>
    <n v="14.1"/>
    <n v="318800"/>
    <n v="3"/>
    <n v="6"/>
    <n v="3"/>
    <n v="8"/>
    <n v="0.123032070696"/>
    <x v="0"/>
    <n v="14.1"/>
    <n v="2"/>
  </r>
  <r>
    <s v="1400000US17031010300"/>
    <n v="17031010300"/>
    <s v="Census Tract 1511, Cook County, Illinois"/>
    <s v="Cook"/>
    <x v="0"/>
    <n v="7.6"/>
    <n v="37.1"/>
    <n v="35.6"/>
    <n v="13.6"/>
    <n v="8.5"/>
    <n v="22.1"/>
    <n v="324300"/>
    <n v="4"/>
    <n v="4"/>
    <n v="2"/>
    <n v="6"/>
    <n v="0.15775159001399999"/>
    <x v="0"/>
    <n v="22.1"/>
    <n v="2"/>
  </r>
  <r>
    <s v="1400000US17031010400"/>
    <n v="17031010400"/>
    <s v="Census Tract 1512, Cook County, Illinois"/>
    <s v="Cook"/>
    <x v="0"/>
    <n v="5.6"/>
    <n v="39.4"/>
    <n v="34.5"/>
    <n v="14.1"/>
    <n v="6.2"/>
    <n v="20.3"/>
    <n v="311300"/>
    <n v="8"/>
    <n v="9"/>
    <n v="3"/>
    <n v="3"/>
    <n v="2.91479825974E-2"/>
    <x v="0"/>
    <n v="20.3"/>
    <n v="2"/>
  </r>
  <r>
    <s v="1400000US17031020400"/>
    <n v="17031020400"/>
    <s v="Census Tract 1601, Cook County, Illinois"/>
    <s v="Cook"/>
    <x v="0"/>
    <n v="9.6"/>
    <n v="26.4"/>
    <n v="23.5"/>
    <n v="20.399999999999999"/>
    <n v="12.2"/>
    <n v="32.599999999999994"/>
    <n v="360800"/>
    <n v="6"/>
    <n v="6"/>
    <n v="7"/>
    <n v="10"/>
    <n v="7.6809450983999994E-2"/>
    <x v="0"/>
    <n v="32.599999999999994"/>
    <n v="3"/>
  </r>
  <r>
    <s v="1400000US17031020301"/>
    <n v="17031020301"/>
    <s v="Census Tract 1602, Cook County, Illinois"/>
    <s v="Cook"/>
    <x v="0"/>
    <n v="9.1999999999999993"/>
    <n v="33.1"/>
    <n v="25.1"/>
    <n v="21.7"/>
    <n v="8.1999999999999993"/>
    <n v="29.9"/>
    <n v="377200"/>
    <n v="4"/>
    <n v="9"/>
    <n v="4"/>
    <n v="9"/>
    <n v="6.4908720552900007E-2"/>
    <x v="0"/>
    <n v="29.9"/>
    <n v="3"/>
  </r>
  <r>
    <s v="1400000US17031020302"/>
    <n v="17031020302"/>
    <s v="Census Tract 1603, Cook County, Illinois"/>
    <s v="Cook"/>
    <x v="0"/>
    <n v="7.2"/>
    <n v="32.6"/>
    <n v="26.4"/>
    <n v="23.8"/>
    <n v="12.2"/>
    <n v="36"/>
    <n v="192100"/>
    <n v="3"/>
    <n v="5"/>
    <n v="2"/>
    <n v="9"/>
    <n v="5.1880676299300002E-2"/>
    <x v="0"/>
    <n v="36"/>
    <n v="4"/>
  </r>
  <r>
    <s v="1400000US17031020200"/>
    <n v="17031020200"/>
    <s v="Census Tract 1604, Cook County, Illinois"/>
    <s v="Cook"/>
    <x v="0"/>
    <n v="12.1"/>
    <n v="33.299999999999997"/>
    <n v="18.600000000000001"/>
    <n v="23"/>
    <n v="12.6"/>
    <n v="35.6"/>
    <n v="363200"/>
    <n v="3"/>
    <n v="7"/>
    <n v="4"/>
    <n v="9"/>
    <n v="0.13694915175399999"/>
    <x v="0"/>
    <n v="35.6"/>
    <n v="3"/>
  </r>
  <r>
    <s v="1400000US17031020500"/>
    <n v="17031020500"/>
    <s v="Census Tract 1605.01, Cook County, Illinois"/>
    <s v="Cook"/>
    <x v="0"/>
    <n v="8.3000000000000007"/>
    <n v="34.1"/>
    <n v="20.5"/>
    <n v="16.7"/>
    <n v="7.4"/>
    <n v="24.1"/>
    <n v="347200"/>
    <n v="4"/>
    <n v="5"/>
    <n v="2"/>
    <n v="8"/>
    <n v="0.17040124535599999"/>
    <x v="0"/>
    <n v="24.1"/>
    <n v="3"/>
  </r>
  <r>
    <s v="1400000US17031020601"/>
    <n v="17031020601"/>
    <s v="Census Tract 1605.02, Cook County, Illinois"/>
    <s v="Cook"/>
    <x v="0"/>
    <n v="7.8"/>
    <n v="33"/>
    <n v="15.9"/>
    <n v="16.7"/>
    <n v="6.6"/>
    <n v="23.299999999999997"/>
    <n v="305200"/>
    <n v="4"/>
    <n v="5"/>
    <n v="2"/>
    <n v="8"/>
    <n v="0.17040124535599999"/>
    <x v="0"/>
    <n v="23.299999999999997"/>
    <n v="2"/>
  </r>
  <r>
    <s v="1400000US17031020602"/>
    <n v="17031020602"/>
    <s v="Census Tract 1606.01, Cook County, Illinois"/>
    <s v="Cook"/>
    <x v="0"/>
    <n v="7.9"/>
    <n v="38"/>
    <n v="19.3"/>
    <n v="27.5"/>
    <n v="13.8"/>
    <n v="41.3"/>
    <n v="394300"/>
    <n v="4"/>
    <n v="4"/>
    <n v="4"/>
    <n v="8"/>
    <n v="0.112027488649"/>
    <x v="0"/>
    <n v="41.3"/>
    <n v="4"/>
  </r>
  <r>
    <s v="1400000US17031020701"/>
    <n v="17031020701"/>
    <s v="Census Tract 1606.02, Cook County, Illinois"/>
    <s v="Cook"/>
    <x v="0"/>
    <n v="8.1999999999999993"/>
    <n v="34.4"/>
    <n v="15.5"/>
    <n v="22.6"/>
    <n v="13.4"/>
    <n v="36"/>
    <n v="245000"/>
    <n v="4"/>
    <n v="4"/>
    <n v="4"/>
    <n v="8"/>
    <n v="0.112027488649"/>
    <x v="0"/>
    <n v="36"/>
    <n v="4"/>
  </r>
  <r>
    <s v="1400000US17031020702"/>
    <n v="17031020702"/>
    <s v="Census Tract 1607, Cook County, Illinois"/>
    <s v="Cook"/>
    <x v="0"/>
    <n v="5.0999999999999996"/>
    <n v="30.8"/>
    <n v="17.8"/>
    <n v="22.2"/>
    <n v="15.5"/>
    <n v="37.700000000000003"/>
    <n v="383700"/>
    <n v="4"/>
    <n v="8"/>
    <n v="4"/>
    <n v="7"/>
    <n v="4.5174539089200001E-2"/>
    <x v="0"/>
    <n v="37.700000000000003"/>
    <n v="4"/>
  </r>
  <r>
    <s v="1400000US17031020801"/>
    <n v="17031020801"/>
    <s v="Census Tract 1608, Cook County, Illinois"/>
    <s v="Cook"/>
    <x v="0"/>
    <n v="8.8000000000000007"/>
    <n v="32.5"/>
    <n v="26"/>
    <n v="19.600000000000001"/>
    <n v="6.2"/>
    <n v="25.8"/>
    <n v="370900"/>
    <n v="4"/>
    <n v="6"/>
    <n v="3"/>
    <n v="9"/>
    <n v="0.135802462697"/>
    <x v="0"/>
    <n v="25.8"/>
    <n v="3"/>
  </r>
  <r>
    <s v="1400000US17031020802"/>
    <n v="17031020802"/>
    <s v="Census Tract 1609, Cook County, Illinois"/>
    <s v="Cook"/>
    <x v="0"/>
    <n v="7.4"/>
    <n v="32.299999999999997"/>
    <n v="22.6"/>
    <n v="16.3"/>
    <n v="13.6"/>
    <n v="29.9"/>
    <n v="450500"/>
    <n v="3"/>
    <n v="2"/>
    <n v="6"/>
    <n v="9"/>
    <n v="5.53745925426E-2"/>
    <x v="0"/>
    <n v="29.9"/>
    <n v="3"/>
  </r>
  <r>
    <s v="1400000US17031020901"/>
    <n v="17031020901"/>
    <s v="Census Tract 1610, Cook County, Illinois"/>
    <s v="Cook"/>
    <x v="0"/>
    <n v="3.5"/>
    <n v="29.2"/>
    <n v="17.2"/>
    <n v="27.2"/>
    <n v="19.600000000000001"/>
    <n v="46.8"/>
    <n v="514600"/>
    <n v="5"/>
    <n v="2"/>
    <n v="9"/>
    <n v="10"/>
    <n v="5.0000000745099998E-2"/>
    <x v="0"/>
    <n v="46.8"/>
    <n v="4"/>
  </r>
  <r>
    <s v="1400000US17031020902"/>
    <n v="17031020902"/>
    <s v="Census Tract 1611, Cook County, Illinois"/>
    <s v="Cook"/>
    <x v="0"/>
    <n v="5.7"/>
    <n v="35.299999999999997"/>
    <n v="20.6"/>
    <n v="27.5"/>
    <n v="35.4"/>
    <n v="62.9"/>
    <n v="521100"/>
    <n v="3"/>
    <n v="8"/>
    <n v="5"/>
    <n v="10"/>
    <n v="0"/>
    <x v="0"/>
    <n v="62.9"/>
    <n v="5"/>
  </r>
  <r>
    <s v="1400000US17031030101"/>
    <n v="17031030101"/>
    <s v="Census Tract 1612, Cook County, Illinois"/>
    <s v="Cook"/>
    <x v="0"/>
    <n v="6.7"/>
    <n v="38"/>
    <n v="32.1"/>
    <n v="13.9"/>
    <n v="15.2"/>
    <n v="29.1"/>
    <n v="340100"/>
    <n v="2"/>
    <n v="7"/>
    <n v="3"/>
    <n v="9"/>
    <n v="1.0152284055899999E-2"/>
    <x v="0"/>
    <n v="29.1"/>
    <n v="3"/>
  </r>
  <r>
    <s v="1400000US17031030102"/>
    <n v="17031030102"/>
    <s v="Census Tract 1613, Cook County, Illinois"/>
    <s v="Cook"/>
    <x v="0"/>
    <n v="4.9000000000000004"/>
    <n v="31.1"/>
    <n v="30.6"/>
    <n v="11.1"/>
    <n v="3.9"/>
    <n v="15"/>
    <n v="320900"/>
    <n v="2"/>
    <n v="7"/>
    <n v="3"/>
    <n v="8"/>
    <n v="0.105769231915"/>
    <x v="0"/>
    <n v="15"/>
    <n v="2"/>
  </r>
  <r>
    <s v="1400000US17031030103"/>
    <n v="17031030103"/>
    <s v="Census Tract 1701, Cook County, Illinois"/>
    <s v="Cook"/>
    <x v="0"/>
    <n v="0.5"/>
    <n v="33.799999999999997"/>
    <n v="27.2"/>
    <n v="15.6"/>
    <n v="8.3000000000000007"/>
    <n v="23.9"/>
    <n v="220500"/>
    <n v="8"/>
    <n v="9"/>
    <n v="5"/>
    <n v="3"/>
    <n v="6.1872910708200002E-2"/>
    <x v="0"/>
    <n v="23.9"/>
    <n v="3"/>
  </r>
  <r>
    <s v="1400000US17031030104"/>
    <n v="17031030104"/>
    <s v="Census Tract 1702, Cook County, Illinois"/>
    <s v="Cook"/>
    <x v="0"/>
    <n v="7.4"/>
    <n v="32.200000000000003"/>
    <n v="26.8"/>
    <n v="15"/>
    <n v="6.1"/>
    <n v="21.1"/>
    <n v="305900"/>
    <n v="8"/>
    <n v="2"/>
    <n v="4"/>
    <n v="3"/>
    <n v="8.2547171041400004E-3"/>
    <x v="0"/>
    <n v="21.1"/>
    <n v="2"/>
  </r>
  <r>
    <s v="1400000US17031030200"/>
    <n v="17031030200"/>
    <s v="Census Tract 1703, Cook County, Illinois"/>
    <s v="Cook"/>
    <x v="0"/>
    <n v="5.2"/>
    <n v="36.9"/>
    <n v="38.5"/>
    <n v="12.5"/>
    <n v="9.4"/>
    <n v="21.9"/>
    <n v="297500"/>
    <n v="6"/>
    <n v="8"/>
    <n v="4"/>
    <n v="3"/>
    <n v="8.7507925927599997E-2"/>
    <x v="0"/>
    <n v="21.9"/>
    <n v="2"/>
  </r>
  <r>
    <s v="1400000US17031030300"/>
    <n v="17031030300"/>
    <s v="Census Tract 1704, Cook County, Illinois"/>
    <s v="Cook"/>
    <x v="0"/>
    <n v="4.0999999999999996"/>
    <n v="37.200000000000003"/>
    <n v="37.299999999999997"/>
    <n v="15.2"/>
    <n v="6.3"/>
    <n v="21.5"/>
    <n v="278500"/>
    <n v="7"/>
    <n v="4"/>
    <n v="5"/>
    <n v="4"/>
    <n v="4.02193777263E-2"/>
    <x v="0"/>
    <n v="21.5"/>
    <n v="2"/>
  </r>
  <r>
    <s v="1400000US17031030400"/>
    <n v="17031030400"/>
    <s v="Census Tract 1705, Cook County, Illinois"/>
    <s v="Cook"/>
    <x v="0"/>
    <n v="3.9"/>
    <n v="31.1"/>
    <n v="32"/>
    <n v="13.8"/>
    <n v="10.4"/>
    <n v="24.200000000000003"/>
    <n v="309700"/>
    <n v="8"/>
    <n v="1"/>
    <n v="6"/>
    <n v="5"/>
    <n v="1.7307693138699998E-2"/>
    <x v="0"/>
    <n v="24.200000000000003"/>
    <n v="3"/>
  </r>
  <r>
    <s v="1400000US17031030500"/>
    <n v="17031030500"/>
    <s v="Census Tract 1706, Cook County, Illinois"/>
    <s v="Cook"/>
    <x v="0"/>
    <n v="7.9"/>
    <n v="33.1"/>
    <n v="30"/>
    <n v="21"/>
    <n v="8.5"/>
    <n v="29.5"/>
    <n v="320400"/>
    <n v="8"/>
    <n v="2"/>
    <n v="6"/>
    <n v="7"/>
    <n v="3.5460993647599998E-2"/>
    <x v="0"/>
    <n v="29.5"/>
    <n v="3"/>
  </r>
  <r>
    <s v="1400000US17031030601"/>
    <n v="17031030601"/>
    <s v="Census Tract 1707, Cook County, Illinois"/>
    <s v="Cook"/>
    <x v="0"/>
    <n v="8.1999999999999993"/>
    <n v="31.4"/>
    <n v="37.700000000000003"/>
    <n v="10.3"/>
    <n v="4.3"/>
    <n v="14.600000000000001"/>
    <n v="291400"/>
    <n v="8"/>
    <n v="1"/>
    <n v="5"/>
    <n v="6"/>
    <n v="7.8219011426000004E-2"/>
    <x v="0"/>
    <n v="14.600000000000001"/>
    <n v="2"/>
  </r>
  <r>
    <s v="1400000US17031030603"/>
    <n v="17031030603"/>
    <s v="Census Tract 1708, Cook County, Illinois"/>
    <s v="Cook"/>
    <x v="0"/>
    <n v="8.8000000000000007"/>
    <n v="35.700000000000003"/>
    <n v="33.9"/>
    <n v="15.8"/>
    <n v="6.9"/>
    <n v="22.700000000000003"/>
    <n v="291500"/>
    <n v="7"/>
    <n v="3"/>
    <n v="4"/>
    <n v="6"/>
    <n v="5.7459678500900002E-2"/>
    <x v="0"/>
    <n v="22.700000000000003"/>
    <n v="2"/>
  </r>
  <r>
    <s v="1400000US17031030604"/>
    <n v="17031030604"/>
    <s v="Census Tract 1709, Cook County, Illinois"/>
    <s v="Cook"/>
    <x v="0"/>
    <n v="5.9"/>
    <n v="39.299999999999997"/>
    <n v="26.6"/>
    <n v="14.5"/>
    <n v="3"/>
    <n v="17.5"/>
    <n v="291500"/>
    <n v="6"/>
    <n v="1"/>
    <n v="3"/>
    <n v="7"/>
    <n v="2.1459227427800001E-2"/>
    <x v="0"/>
    <n v="17.5"/>
    <n v="2"/>
  </r>
  <r>
    <s v="1400000US17031030701"/>
    <n v="17031030701"/>
    <s v="Census Tract 1710, Cook County, Illinois"/>
    <s v="Cook"/>
    <x v="0"/>
    <n v="2.2000000000000002"/>
    <n v="36.9"/>
    <n v="36.200000000000003"/>
    <n v="15.1"/>
    <n v="7.5"/>
    <n v="22.6"/>
    <n v="320000"/>
    <n v="6"/>
    <n v="5"/>
    <n v="3"/>
    <n v="5"/>
    <n v="0.104829855263"/>
    <x v="0"/>
    <n v="22.6"/>
    <n v="2"/>
  </r>
  <r>
    <s v="1400000US17031030702"/>
    <n v="17031030702"/>
    <s v="Census Tract 1711, Cook County, Illinois"/>
    <s v="Cook"/>
    <x v="0"/>
    <n v="11.5"/>
    <n v="39.6"/>
    <n v="35.5"/>
    <n v="14.4"/>
    <n v="7.2"/>
    <n v="21.6"/>
    <n v="318000"/>
    <n v="9"/>
    <n v="4"/>
    <n v="3"/>
    <n v="4"/>
    <n v="7.2336263954599994E-2"/>
    <x v="0"/>
    <n v="21.6"/>
    <n v="2"/>
  </r>
  <r>
    <s v="1400000US17031030703"/>
    <n v="17031030703"/>
    <s v="Census Tract 1801, Cook County, Illinois"/>
    <s v="Cook"/>
    <x v="0"/>
    <n v="5.8"/>
    <n v="36.200000000000003"/>
    <n v="32.5"/>
    <n v="13.6"/>
    <n v="2.5"/>
    <n v="16.100000000000001"/>
    <n v="296100"/>
    <n v="6"/>
    <n v="3"/>
    <n v="2"/>
    <n v="7"/>
    <n v="7.8081429004699998E-2"/>
    <x v="0"/>
    <n v="16.100000000000001"/>
    <n v="2"/>
  </r>
  <r>
    <s v="1400000US17031030706"/>
    <n v="17031030706"/>
    <s v="Census Tract 1901, Cook County, Illinois"/>
    <s v="Cook"/>
    <x v="0"/>
    <n v="10.3"/>
    <n v="40.6"/>
    <n v="38.4"/>
    <n v="1.9"/>
    <n v="0"/>
    <n v="1.9"/>
    <n v="330200"/>
    <n v="2"/>
    <n v="9"/>
    <n v="3"/>
    <n v="7"/>
    <n v="0.183953031898"/>
    <x v="0"/>
    <n v="1.9"/>
    <n v="1"/>
  </r>
  <r>
    <s v="1400000US17031030800"/>
    <n v="17031030800"/>
    <s v="Census Tract 1902, Cook County, Illinois"/>
    <s v="Cook"/>
    <x v="0"/>
    <n v="8.1999999999999993"/>
    <n v="36.299999999999997"/>
    <n v="38"/>
    <n v="9"/>
    <n v="4.2"/>
    <n v="13.2"/>
    <n v="302400"/>
    <n v="2"/>
    <n v="4"/>
    <n v="3"/>
    <n v="6"/>
    <n v="0.16136194765600001"/>
    <x v="0"/>
    <n v="13.2"/>
    <n v="2"/>
  </r>
  <r>
    <s v="1400000US17031030900"/>
    <n v="17031030900"/>
    <s v="Census Tract 1903, Cook County, Illinois"/>
    <s v="Cook"/>
    <x v="0"/>
    <n v="7.8"/>
    <n v="39.9"/>
    <n v="38.799999999999997"/>
    <n v="9.6"/>
    <n v="4.7"/>
    <n v="14.3"/>
    <n v="319600"/>
    <n v="3"/>
    <n v="8"/>
    <n v="2"/>
    <n v="5"/>
    <n v="0.139625579119"/>
    <x v="0"/>
    <n v="14.3"/>
    <n v="2"/>
  </r>
  <r>
    <s v="1400000US17031031000"/>
    <n v="17031031000"/>
    <s v="Census Tract 1904.01, Cook County, Illinois"/>
    <s v="Cook"/>
    <x v="0"/>
    <n v="9.6"/>
    <n v="40.799999999999997"/>
    <n v="34.700000000000003"/>
    <n v="12.9"/>
    <n v="1.5"/>
    <n v="14.4"/>
    <n v="296200"/>
    <n v="7"/>
    <n v="6"/>
    <n v="3"/>
    <n v="5"/>
    <n v="0.14480991661500001"/>
    <x v="0"/>
    <n v="14.4"/>
    <n v="2"/>
  </r>
  <r>
    <s v="1400000US17031031100"/>
    <n v="17031031100"/>
    <s v="Census Tract 1904.02, Cook County, Illinois"/>
    <s v="Cook"/>
    <x v="0"/>
    <n v="6.7"/>
    <n v="40.9"/>
    <n v="37.6"/>
    <n v="13.5"/>
    <n v="1.4"/>
    <n v="14.9"/>
    <n v="330900"/>
    <n v="7"/>
    <n v="6"/>
    <n v="3"/>
    <n v="5"/>
    <n v="0.14480991661500001"/>
    <x v="0"/>
    <n v="14.9"/>
    <n v="2"/>
  </r>
  <r>
    <s v="1400000US17031031200"/>
    <n v="17031031200"/>
    <s v="Census Tract 1906.01, Cook County, Illinois"/>
    <s v="Cook"/>
    <x v="0"/>
    <n v="9.6999999999999993"/>
    <n v="40.5"/>
    <n v="42"/>
    <n v="8"/>
    <n v="1.3"/>
    <n v="9.3000000000000007"/>
    <n v="296100"/>
    <n v="3"/>
    <n v="4"/>
    <n v="2"/>
    <n v="7"/>
    <n v="0.18678292632099999"/>
    <x v="0"/>
    <n v="9.3000000000000007"/>
    <n v="1"/>
  </r>
  <r>
    <s v="1400000US17031031300"/>
    <n v="17031031300"/>
    <s v="Census Tract 1906.02, Cook County, Illinois"/>
    <s v="Cook"/>
    <x v="0"/>
    <n v="5.8"/>
    <n v="35.5"/>
    <n v="39"/>
    <n v="8.3000000000000007"/>
    <n v="3.1"/>
    <n v="11.4"/>
    <n v="307600"/>
    <n v="3"/>
    <n v="4"/>
    <n v="2"/>
    <n v="7"/>
    <n v="0.18678292632099999"/>
    <x v="0"/>
    <n v="11.4"/>
    <n v="1"/>
  </r>
  <r>
    <s v="1400000US17031031400"/>
    <n v="17031031400"/>
    <s v="Census Tract 1907.01, Cook County, Illinois"/>
    <s v="Cook"/>
    <x v="0"/>
    <n v="4.5999999999999996"/>
    <n v="34.4"/>
    <n v="32.299999999999997"/>
    <n v="9.5"/>
    <n v="4.2"/>
    <n v="13.7"/>
    <n v="328200"/>
    <n v="2"/>
    <n v="3"/>
    <n v="1"/>
    <n v="7"/>
    <n v="0.10940272361"/>
    <x v="0"/>
    <n v="13.7"/>
    <n v="2"/>
  </r>
  <r>
    <s v="1400000US17031031501"/>
    <n v="17031031501"/>
    <s v="Census Tract 1907.02, Cook County, Illinois"/>
    <s v="Cook"/>
    <x v="0"/>
    <n v="6.6"/>
    <n v="38.4"/>
    <n v="37.799999999999997"/>
    <n v="4"/>
    <n v="5.7"/>
    <n v="9.6999999999999993"/>
    <n v="398800"/>
    <n v="2"/>
    <n v="3"/>
    <n v="1"/>
    <n v="7"/>
    <n v="0.10940272361"/>
    <x v="0"/>
    <n v="9.6999999999999993"/>
    <n v="1"/>
  </r>
  <r>
    <s v="1400000US17031031502"/>
    <n v="17031031502"/>
    <s v="Census Tract 1908, Cook County, Illinois"/>
    <s v="Cook"/>
    <x v="0"/>
    <n v="6.2"/>
    <n v="36.4"/>
    <n v="32.299999999999997"/>
    <n v="6.1"/>
    <n v="1.8"/>
    <n v="7.8999999999999995"/>
    <n v="294500"/>
    <n v="3"/>
    <n v="4"/>
    <n v="2"/>
    <n v="7"/>
    <n v="0.167580738664"/>
    <x v="0"/>
    <n v="7.8999999999999995"/>
    <n v="1"/>
  </r>
  <r>
    <s v="1400000US17031031700"/>
    <n v="17031031700"/>
    <s v="Census Tract 1909, Cook County, Illinois"/>
    <s v="Cook"/>
    <x v="0"/>
    <n v="6.8"/>
    <n v="28.7"/>
    <n v="22.8"/>
    <n v="14.1"/>
    <n v="2.7"/>
    <n v="16.8"/>
    <n v="315000"/>
    <n v="2"/>
    <n v="1"/>
    <n v="3"/>
    <n v="7"/>
    <n v="0.12574850022799999"/>
    <x v="0"/>
    <n v="16.8"/>
    <n v="2"/>
  </r>
  <r>
    <s v="1400000US17031031800"/>
    <n v="17031031800"/>
    <s v="Census Tract 1910, Cook County, Illinois"/>
    <s v="Cook"/>
    <x v="0"/>
    <n v="10.5"/>
    <n v="32.6"/>
    <n v="17.100000000000001"/>
    <n v="1.4"/>
    <n v="1.7"/>
    <n v="3.0999999999999996"/>
    <n v="286100"/>
    <n v="1"/>
    <n v="7"/>
    <n v="2"/>
    <n v="9"/>
    <n v="0.146484375"/>
    <x v="0"/>
    <n v="3.0999999999999996"/>
    <n v="1"/>
  </r>
  <r>
    <s v="1400000US17031031900"/>
    <n v="17031031900"/>
    <s v="Census Tract 1911, Cook County, Illinois"/>
    <s v="Cook"/>
    <x v="0"/>
    <n v="8.4"/>
    <n v="32.4"/>
    <n v="29.8"/>
    <n v="5.4"/>
    <n v="2.6"/>
    <n v="8"/>
    <n v="281900"/>
    <n v="1"/>
    <n v="6"/>
    <n v="1"/>
    <n v="9"/>
    <n v="0.26381766796099998"/>
    <x v="0"/>
    <n v="8"/>
    <n v="1"/>
  </r>
  <r>
    <s v="1400000US17031032100"/>
    <n v="17031032100"/>
    <s v="Census Tract 1912, Cook County, Illinois"/>
    <s v="Cook"/>
    <x v="0"/>
    <n v="8"/>
    <n v="37.4"/>
    <n v="32.4"/>
    <n v="4.2"/>
    <n v="2.5"/>
    <n v="6.7"/>
    <n v="217300"/>
    <n v="2"/>
    <n v="6"/>
    <n v="1"/>
    <n v="9"/>
    <n v="0.37392374873200002"/>
    <x v="0"/>
    <n v="6.7"/>
    <n v="1"/>
  </r>
  <r>
    <s v="1400000US17031040100"/>
    <n v="17031040100"/>
    <s v="Census Tract 1913.01, Cook County, Illinois"/>
    <s v="Cook"/>
    <x v="0"/>
    <n v="10.5"/>
    <n v="31.7"/>
    <n v="29.8"/>
    <n v="7.1"/>
    <n v="0.5"/>
    <n v="7.6"/>
    <n v="276800"/>
    <n v="1"/>
    <n v="8"/>
    <n v="1"/>
    <n v="8"/>
    <n v="0.18178169429300001"/>
    <x v="0"/>
    <n v="7.6"/>
    <n v="1"/>
  </r>
  <r>
    <s v="1400000US17031040201"/>
    <n v="17031040201"/>
    <s v="Census Tract 1913.02, Cook County, Illinois"/>
    <s v="Cook"/>
    <x v="0"/>
    <n v="8.8000000000000007"/>
    <n v="29.3"/>
    <n v="23.5"/>
    <n v="3.4"/>
    <n v="1.1000000000000001"/>
    <n v="4.5"/>
    <n v="269500"/>
    <n v="1"/>
    <n v="8"/>
    <n v="1"/>
    <n v="8"/>
    <n v="0.18178169429300001"/>
    <x v="0"/>
    <n v="4.5"/>
    <n v="1"/>
  </r>
  <r>
    <s v="1400000US17031040202"/>
    <n v="17031040202"/>
    <s v="Census Tract 2001, Cook County, Illinois"/>
    <s v="Cook"/>
    <x v="0"/>
    <n v="8"/>
    <n v="38.200000000000003"/>
    <n v="28"/>
    <n v="10.8"/>
    <n v="1.8"/>
    <n v="12.600000000000001"/>
    <n v="301200"/>
    <n v="2"/>
    <n v="2"/>
    <n v="2"/>
    <n v="7"/>
    <n v="0.133056133986"/>
    <x v="0"/>
    <n v="12.600000000000001"/>
    <n v="1"/>
  </r>
  <r>
    <s v="1400000US17031040300"/>
    <n v="17031040300"/>
    <s v="Census Tract 2002, Cook County, Illinois"/>
    <s v="Cook"/>
    <x v="0"/>
    <n v="7.9"/>
    <n v="32"/>
    <n v="33.6"/>
    <n v="8.1"/>
    <n v="3.4"/>
    <n v="11.5"/>
    <n v="358500"/>
    <n v="2"/>
    <n v="9"/>
    <n v="2"/>
    <n v="9"/>
    <n v="9.3023255467400007E-2"/>
    <x v="0"/>
    <n v="11.5"/>
    <n v="1"/>
  </r>
  <r>
    <s v="1400000US17031040401"/>
    <n v="17031040401"/>
    <s v="Census Tract 2003, Cook County, Illinois"/>
    <s v="Cook"/>
    <x v="0"/>
    <n v="5.2"/>
    <n v="33.799999999999997"/>
    <n v="25.8"/>
    <n v="7.7"/>
    <n v="2.2000000000000002"/>
    <n v="9.9"/>
    <n v="341700"/>
    <n v="1"/>
    <n v="4"/>
    <n v="2"/>
    <n v="9"/>
    <n v="0.26446279883399998"/>
    <x v="0"/>
    <n v="9.9"/>
    <n v="1"/>
  </r>
  <r>
    <s v="1400000US17031040402"/>
    <n v="17031040402"/>
    <s v="Census Tract 2004.01, Cook County, Illinois"/>
    <s v="Cook"/>
    <x v="0"/>
    <n v="7.2"/>
    <n v="30.9"/>
    <n v="25.6"/>
    <n v="5.6"/>
    <n v="0.3"/>
    <n v="5.8999999999999995"/>
    <n v="271800"/>
    <n v="1"/>
    <n v="9"/>
    <n v="1"/>
    <n v="9"/>
    <n v="0.16091954708100001"/>
    <x v="0"/>
    <n v="5.8999999999999995"/>
    <n v="1"/>
  </r>
  <r>
    <s v="1400000US17031040600"/>
    <n v="17031040600"/>
    <s v="Census Tract 2004.02, Cook County, Illinois"/>
    <s v="Cook"/>
    <x v="0"/>
    <n v="12.2"/>
    <n v="38"/>
    <n v="24.4"/>
    <n v="7.8"/>
    <n v="2.7"/>
    <n v="10.5"/>
    <n v="321700"/>
    <n v="1"/>
    <n v="9"/>
    <n v="1"/>
    <n v="9"/>
    <n v="0.16091954708100001"/>
    <x v="0"/>
    <n v="10.5"/>
    <n v="1"/>
  </r>
  <r>
    <s v="1400000US17197882300"/>
    <n v="17197882300"/>
    <s v="Census Tract 201, Cook County, Illinois"/>
    <s v="Cook"/>
    <x v="0"/>
    <n v="4.7"/>
    <n v="32.5"/>
    <n v="18.899999999999999"/>
    <n v="17.3"/>
    <n v="17.399999999999999"/>
    <n v="34.700000000000003"/>
    <n v="233200"/>
    <n v="3"/>
    <n v="6"/>
    <n v="4"/>
    <n v="7"/>
    <n v="0.17654320597600001"/>
    <x v="0"/>
    <n v="34.700000000000003"/>
    <n v="3"/>
  </r>
  <r>
    <s v="1400000US17197881402"/>
    <n v="17197881402"/>
    <s v="Census Tract 202, Cook County, Illinois"/>
    <s v="Cook"/>
    <x v="0"/>
    <n v="3.2"/>
    <n v="31.4"/>
    <n v="17.7"/>
    <n v="25.4"/>
    <n v="19.3"/>
    <n v="44.7"/>
    <n v="340700"/>
    <n v="7"/>
    <n v="5"/>
    <n v="7"/>
    <n v="5"/>
    <n v="7.1710899472199996E-2"/>
    <x v="0"/>
    <n v="44.7"/>
    <n v="4"/>
  </r>
  <r>
    <s v="1400000US17197882801"/>
    <n v="17197882801"/>
    <s v="Census Tract 203.01, Cook County, Illinois"/>
    <s v="Cook"/>
    <x v="0"/>
    <n v="2.2999999999999998"/>
    <n v="25.9"/>
    <n v="15.4"/>
    <n v="29.9"/>
    <n v="18.5"/>
    <n v="48.4"/>
    <n v="215700"/>
    <n v="7"/>
    <n v="7"/>
    <n v="6"/>
    <n v="5"/>
    <n v="9.1998085379599998E-2"/>
    <x v="0"/>
    <n v="48.4"/>
    <n v="4"/>
  </r>
  <r>
    <s v="1400000US17197881401"/>
    <n v="17197881401"/>
    <s v="Census Tract 203.02, Cook County, Illinois"/>
    <s v="Cook"/>
    <x v="0"/>
    <n v="4.2"/>
    <n v="36.6"/>
    <n v="20.399999999999999"/>
    <n v="29.4"/>
    <n v="22.1"/>
    <n v="51.5"/>
    <n v="313100"/>
    <n v="7"/>
    <n v="7"/>
    <n v="6"/>
    <n v="5"/>
    <n v="9.1998085379599998E-2"/>
    <x v="0"/>
    <n v="51.5"/>
    <n v="4"/>
  </r>
  <r>
    <s v="1400000US17197882802"/>
    <n v="17197882802"/>
    <s v="Census Tract 204, Cook County, Illinois"/>
    <s v="Cook"/>
    <x v="0"/>
    <n v="6"/>
    <n v="31.6"/>
    <n v="16.8"/>
    <n v="28.2"/>
    <n v="21.9"/>
    <n v="50.099999999999994"/>
    <n v="296500"/>
    <n v="2"/>
    <n v="1"/>
    <n v="3"/>
    <n v="8"/>
    <n v="9.3847759067999997E-2"/>
    <x v="0"/>
    <n v="50.099999999999994"/>
    <n v="4"/>
  </r>
  <r>
    <s v="1400000US17197882602"/>
    <n v="17197882602"/>
    <s v="Census Tract 205, Cook County, Illinois"/>
    <s v="Cook"/>
    <x v="0"/>
    <n v="4.9000000000000004"/>
    <n v="30.8"/>
    <n v="24.6"/>
    <n v="13.4"/>
    <n v="11.8"/>
    <n v="25.200000000000003"/>
    <n v="178600"/>
    <n v="6"/>
    <n v="5"/>
    <n v="2"/>
    <n v="8"/>
    <n v="0.22470904886699999"/>
    <x v="0"/>
    <n v="25.200000000000003"/>
    <n v="3"/>
  </r>
  <r>
    <s v="1400000US17197882601"/>
    <n v="17197882601"/>
    <s v="Census Tract 206.01, Cook County, Illinois"/>
    <s v="Cook"/>
    <x v="0"/>
    <n v="5.7"/>
    <n v="30.2"/>
    <n v="23.6"/>
    <n v="15.2"/>
    <n v="16.3"/>
    <n v="31.5"/>
    <n v="327700"/>
    <n v="6"/>
    <n v="7"/>
    <n v="2"/>
    <n v="5"/>
    <n v="0.14307004213300001"/>
    <x v="0"/>
    <n v="31.5"/>
    <n v="3"/>
  </r>
  <r>
    <s v="1400000US17197881604"/>
    <n v="17197881604"/>
    <s v="Census Tract 206.02, Cook County, Illinois"/>
    <s v="Cook"/>
    <x v="0"/>
    <n v="5.3"/>
    <n v="32.9"/>
    <n v="15.4"/>
    <n v="23.8"/>
    <n v="15.8"/>
    <n v="39.6"/>
    <n v="287500"/>
    <n v="6"/>
    <n v="7"/>
    <n v="2"/>
    <n v="5"/>
    <n v="0.14307004213300001"/>
    <x v="0"/>
    <n v="39.6"/>
    <n v="4"/>
  </r>
  <r>
    <s v="1400000US17197881603"/>
    <n v="17197881603"/>
    <s v="Census Tract 207.01, Cook County, Illinois"/>
    <s v="Cook"/>
    <x v="0"/>
    <n v="5.3"/>
    <n v="32.799999999999997"/>
    <n v="32.200000000000003"/>
    <n v="29.1"/>
    <n v="7.7"/>
    <n v="36.800000000000004"/>
    <n v="532000"/>
    <n v="6"/>
    <n v="8"/>
    <n v="2"/>
    <n v="4"/>
    <n v="0.16854482889200001"/>
    <x v="0"/>
    <n v="36.800000000000004"/>
    <n v="4"/>
  </r>
  <r>
    <s v="1400000US17197881601"/>
    <n v="17197881601"/>
    <s v="Census Tract 207.02, Cook County, Illinois"/>
    <s v="Cook"/>
    <x v="0"/>
    <n v="6.5"/>
    <n v="31.5"/>
    <n v="27.6"/>
    <n v="17.7"/>
    <n v="9.8000000000000007"/>
    <n v="27.5"/>
    <n v="314500"/>
    <n v="6"/>
    <n v="8"/>
    <n v="2"/>
    <n v="4"/>
    <n v="0.16854482889200001"/>
    <x v="0"/>
    <n v="27.5"/>
    <n v="3"/>
  </r>
  <r>
    <s v="1400000US17197882702"/>
    <n v="17197882702"/>
    <s v="Census Tract 208.01, Cook County, Illinois"/>
    <s v="Cook"/>
    <x v="0"/>
    <n v="4.4000000000000004"/>
    <n v="32.9"/>
    <n v="21"/>
    <n v="21.6"/>
    <n v="8.5"/>
    <n v="30.1"/>
    <n v="359800"/>
    <n v="7"/>
    <n v="8"/>
    <n v="3"/>
    <n v="4"/>
    <n v="0.16491985320999999"/>
    <x v="0"/>
    <n v="30.1"/>
    <n v="3"/>
  </r>
  <r>
    <s v="1400000US17197882701"/>
    <n v="17197882701"/>
    <s v="Census Tract 208.02, Cook County, Illinois"/>
    <s v="Cook"/>
    <x v="0"/>
    <n v="3.2"/>
    <n v="33.5"/>
    <n v="18.7"/>
    <n v="24.2"/>
    <n v="8"/>
    <n v="32.200000000000003"/>
    <n v="329600"/>
    <n v="7"/>
    <n v="8"/>
    <n v="3"/>
    <n v="4"/>
    <n v="0.16491985320999999"/>
    <x v="0"/>
    <n v="32.200000000000003"/>
    <n v="3"/>
  </r>
  <r>
    <s v="1400000US17197883208"/>
    <n v="17197883208"/>
    <s v="Census Tract 209.01, Cook County, Illinois"/>
    <s v="Cook"/>
    <x v="0"/>
    <n v="7.5"/>
    <n v="35.6"/>
    <n v="23.5"/>
    <n v="19.399999999999999"/>
    <n v="6.5"/>
    <n v="25.9"/>
    <n v="265500"/>
    <n v="6"/>
    <n v="9"/>
    <n v="2"/>
    <n v="6"/>
    <n v="0.140687808394"/>
    <x v="0"/>
    <n v="25.9"/>
    <n v="3"/>
  </r>
  <r>
    <s v="1400000US17197883214"/>
    <n v="17197883214"/>
    <s v="Census Tract 209.02, Cook County, Illinois"/>
    <s v="Cook"/>
    <x v="0"/>
    <n v="7"/>
    <n v="33.700000000000003"/>
    <n v="39.299999999999997"/>
    <n v="18.3"/>
    <n v="4"/>
    <n v="22.3"/>
    <n v="130400"/>
    <n v="6"/>
    <n v="9"/>
    <n v="2"/>
    <n v="6"/>
    <n v="0.140687808394"/>
    <x v="0"/>
    <n v="22.3"/>
    <n v="2"/>
  </r>
  <r>
    <s v="1400000US17031040700"/>
    <n v="17031040700"/>
    <s v="Census Tract 2101, Cook County, Illinois"/>
    <s v="Cook"/>
    <x v="0"/>
    <n v="6.3"/>
    <n v="33.299999999999997"/>
    <n v="25.9"/>
    <n v="17.100000000000001"/>
    <n v="8.4"/>
    <n v="25.5"/>
    <n v="352700"/>
    <n v="3"/>
    <n v="10"/>
    <n v="3"/>
    <n v="8"/>
    <n v="5.7803466916099999E-2"/>
    <x v="0"/>
    <n v="25.5"/>
    <n v="3"/>
  </r>
  <r>
    <s v="1400000US17031040800"/>
    <n v="17031040800"/>
    <s v="Census Tract 2104, Cook County, Illinois"/>
    <s v="Cook"/>
    <x v="0"/>
    <n v="8.8000000000000007"/>
    <n v="34.4"/>
    <n v="36.9"/>
    <n v="16"/>
    <n v="3.4"/>
    <n v="19.399999999999999"/>
    <n v="315300"/>
    <n v="2"/>
    <n v="7"/>
    <n v="4"/>
    <n v="7"/>
    <n v="0.13610586524000001"/>
    <x v="0"/>
    <n v="19.399999999999999"/>
    <n v="2"/>
  </r>
  <r>
    <s v="1400000US17031040900"/>
    <n v="17031040900"/>
    <s v="Census Tract 2105.01, Cook County, Illinois"/>
    <s v="Cook"/>
    <x v="0"/>
    <n v="7.1"/>
    <n v="32"/>
    <n v="41.2"/>
    <n v="12.9"/>
    <n v="0.5"/>
    <n v="13.4"/>
    <n v="347700"/>
    <n v="2"/>
    <n v="9"/>
    <n v="2"/>
    <n v="8"/>
    <n v="0.21942110359700001"/>
    <x v="0"/>
    <n v="13.4"/>
    <n v="2"/>
  </r>
  <r>
    <s v="1400000US17031050100"/>
    <n v="17031050100"/>
    <s v="Census Tract 2105.02, Cook County, Illinois"/>
    <s v="Cook"/>
    <x v="0"/>
    <n v="6.9"/>
    <n v="33.6"/>
    <n v="37.5"/>
    <n v="6.4"/>
    <n v="2.6"/>
    <n v="9"/>
    <n v="347800"/>
    <n v="2"/>
    <n v="9"/>
    <n v="2"/>
    <n v="8"/>
    <n v="0.21942110359700001"/>
    <x v="0"/>
    <n v="9"/>
    <n v="1"/>
  </r>
  <r>
    <s v="1400000US17031050200"/>
    <n v="17031050200"/>
    <s v="Census Tract 2106.01, Cook County, Illinois"/>
    <s v="Cook"/>
    <x v="0"/>
    <n v="5.6"/>
    <n v="30.7"/>
    <n v="39.1"/>
    <n v="11.3"/>
    <n v="3.2"/>
    <n v="14.5"/>
    <n v="332200"/>
    <n v="2"/>
    <n v="9"/>
    <n v="3"/>
    <n v="10"/>
    <n v="0.13676907122099999"/>
    <x v="0"/>
    <n v="14.5"/>
    <n v="2"/>
  </r>
  <r>
    <s v="1400000US17031050300"/>
    <n v="17031050300"/>
    <s v="Census Tract 2106.02, Cook County, Illinois"/>
    <s v="Cook"/>
    <x v="0"/>
    <n v="11.1"/>
    <n v="29.4"/>
    <n v="38.299999999999997"/>
    <n v="9.6999999999999993"/>
    <n v="2.4"/>
    <n v="12.1"/>
    <n v="327300"/>
    <n v="2"/>
    <n v="9"/>
    <n v="3"/>
    <n v="10"/>
    <n v="0.13676907122099999"/>
    <x v="0"/>
    <n v="12.1"/>
    <n v="1"/>
  </r>
  <r>
    <s v="1400000US17031050500"/>
    <n v="17031050500"/>
    <s v="Census Tract 2107, Cook County, Illinois"/>
    <s v="Cook"/>
    <x v="0"/>
    <n v="5.8"/>
    <n v="29.8"/>
    <n v="26.6"/>
    <n v="18.5"/>
    <n v="7.7"/>
    <n v="26.2"/>
    <n v="327000"/>
    <n v="2"/>
    <n v="3"/>
    <n v="3"/>
    <n v="9"/>
    <n v="0.124015748501"/>
    <x v="0"/>
    <n v="26.2"/>
    <n v="3"/>
  </r>
  <r>
    <s v="1400000US17031050600"/>
    <n v="17031050600"/>
    <s v="Census Tract 2108, Cook County, Illinois"/>
    <s v="Cook"/>
    <x v="0"/>
    <n v="1.9"/>
    <n v="32.4"/>
    <n v="25.8"/>
    <n v="17.3"/>
    <n v="9.5"/>
    <n v="26.8"/>
    <n v="300000"/>
    <n v="2"/>
    <n v="2"/>
    <n v="9"/>
    <n v="8"/>
    <n v="0.35593220591500002"/>
    <x v="0"/>
    <n v="26.8"/>
    <n v="3"/>
  </r>
  <r>
    <s v="1400000US17031050700"/>
    <n v="17031050700"/>
    <s v="Census Tract 2109, Cook County, Illinois"/>
    <s v="Cook"/>
    <x v="0"/>
    <n v="2.8"/>
    <n v="27.2"/>
    <n v="20.399999999999999"/>
    <n v="22.3"/>
    <n v="10.1"/>
    <n v="32.4"/>
    <n v="379700"/>
    <n v="5"/>
    <n v="5"/>
    <n v="5"/>
    <n v="7"/>
    <n v="0.139356821775"/>
    <x v="0"/>
    <n v="32.4"/>
    <n v="3"/>
  </r>
  <r>
    <s v="1400000US17031050800"/>
    <n v="17031050800"/>
    <s v="Census Tract 2203, Cook County, Illinois"/>
    <s v="Cook"/>
    <x v="0"/>
    <n v="6"/>
    <n v="26.5"/>
    <n v="23.5"/>
    <n v="26.8"/>
    <n v="24.6"/>
    <n v="51.400000000000006"/>
    <n v="463400"/>
    <n v="5"/>
    <n v="2"/>
    <n v="6"/>
    <n v="9"/>
    <n v="0.118421055377"/>
    <x v="0"/>
    <n v="51.400000000000006"/>
    <n v="4"/>
  </r>
  <r>
    <s v="1400000US17031050900"/>
    <n v="17031050900"/>
    <s v="Census Tract 2204, Cook County, Illinois"/>
    <s v="Cook"/>
    <x v="0"/>
    <n v="3"/>
    <n v="32.9"/>
    <n v="17.899999999999999"/>
    <n v="38.6"/>
    <n v="15.7"/>
    <n v="54.3"/>
    <n v="481500"/>
    <n v="5"/>
    <n v="1"/>
    <n v="7"/>
    <n v="9"/>
    <n v="4.8414021730399999E-2"/>
    <x v="0"/>
    <n v="54.3"/>
    <n v="4"/>
  </r>
  <r>
    <s v="1400000US17031051000"/>
    <n v="17031051000"/>
    <s v="Census Tract 2205, Cook County, Illinois"/>
    <s v="Cook"/>
    <x v="0"/>
    <n v="5.2"/>
    <n v="31.7"/>
    <n v="11.2"/>
    <n v="37.299999999999997"/>
    <n v="20.399999999999999"/>
    <n v="57.699999999999996"/>
    <n v="414500"/>
    <n v="3"/>
    <n v="7"/>
    <n v="6"/>
    <n v="10"/>
    <n v="8.1996433436899996E-2"/>
    <x v="0"/>
    <n v="57.699999999999996"/>
    <n v="5"/>
  </r>
  <r>
    <s v="1400000US17031051100"/>
    <n v="17031051100"/>
    <s v="Census Tract 2206.01, Cook County, Illinois"/>
    <s v="Cook"/>
    <x v="0"/>
    <n v="3.7"/>
    <n v="32"/>
    <n v="21"/>
    <n v="23.8"/>
    <n v="14.6"/>
    <n v="38.4"/>
    <n v="471000"/>
    <n v="2"/>
    <n v="7"/>
    <n v="5"/>
    <n v="10"/>
    <n v="0.20146764814900001"/>
    <x v="0"/>
    <n v="38.4"/>
    <n v="4"/>
  </r>
  <r>
    <s v="1400000US17031051200"/>
    <n v="17031051200"/>
    <s v="Census Tract 2206.02, Cook County, Illinois"/>
    <s v="Cook"/>
    <x v="0"/>
    <n v="8.6999999999999993"/>
    <n v="32.9"/>
    <n v="23.5"/>
    <n v="32.1"/>
    <n v="11.6"/>
    <n v="43.7"/>
    <n v="383200"/>
    <n v="2"/>
    <n v="7"/>
    <n v="5"/>
    <n v="10"/>
    <n v="0.20146764814900001"/>
    <x v="0"/>
    <n v="43.7"/>
    <n v="4"/>
  </r>
  <r>
    <s v="1400000US17031051300"/>
    <n v="17031051300"/>
    <s v="Census Tract 2207.01, Cook County, Illinois"/>
    <s v="Cook"/>
    <x v="0"/>
    <n v="7.1"/>
    <n v="27.8"/>
    <n v="35.700000000000003"/>
    <n v="11.8"/>
    <n v="2.8"/>
    <n v="14.600000000000001"/>
    <n v="334700"/>
    <n v="2"/>
    <n v="5"/>
    <n v="2"/>
    <n v="9"/>
    <n v="0.16234497726"/>
    <x v="0"/>
    <n v="14.600000000000001"/>
    <n v="2"/>
  </r>
  <r>
    <s v="1400000US17031051400"/>
    <n v="17031051400"/>
    <s v="Census Tract 2207.02, Cook County, Illinois"/>
    <s v="Cook"/>
    <x v="0"/>
    <n v="4.0999999999999996"/>
    <n v="32.700000000000003"/>
    <n v="39.299999999999997"/>
    <n v="11.9"/>
    <n v="6.4"/>
    <n v="18.3"/>
    <n v="302600"/>
    <n v="2"/>
    <n v="5"/>
    <n v="2"/>
    <n v="9"/>
    <n v="0.16234497726"/>
    <x v="0"/>
    <n v="18.3"/>
    <n v="2"/>
  </r>
  <r>
    <s v="1400000US17031060100"/>
    <n v="17031060100"/>
    <s v="Census Tract 2209.01, Cook County, Illinois"/>
    <s v="Cook"/>
    <x v="0"/>
    <n v="9.6"/>
    <n v="32"/>
    <n v="32.700000000000003"/>
    <n v="12"/>
    <n v="3.1"/>
    <n v="15.1"/>
    <n v="339300"/>
    <n v="2"/>
    <n v="3"/>
    <n v="2"/>
    <n v="9"/>
    <n v="0.18832522630699999"/>
    <x v="0"/>
    <n v="15.1"/>
    <n v="2"/>
  </r>
  <r>
    <s v="1400000US17031060200"/>
    <n v="17031060200"/>
    <s v="Census Tract 2209.02, Cook County, Illinois"/>
    <s v="Cook"/>
    <x v="0"/>
    <n v="4.5"/>
    <n v="30.9"/>
    <n v="49.7"/>
    <n v="9.1"/>
    <n v="2.7"/>
    <n v="11.8"/>
    <n v="334000"/>
    <n v="2"/>
    <n v="3"/>
    <n v="2"/>
    <n v="9"/>
    <n v="0.18832522630699999"/>
    <x v="0"/>
    <n v="11.8"/>
    <n v="1"/>
  </r>
  <r>
    <s v="1400000US17031060300"/>
    <n v="17031060300"/>
    <s v="Census Tract 2210, Cook County, Illinois"/>
    <s v="Cook"/>
    <x v="0"/>
    <n v="9.9"/>
    <n v="33.799999999999997"/>
    <n v="27.2"/>
    <n v="19.600000000000001"/>
    <n v="4.0999999999999996"/>
    <n v="23.700000000000003"/>
    <n v="274700"/>
    <n v="1"/>
    <n v="1"/>
    <n v="4"/>
    <n v="8"/>
    <n v="0.42039355635600001"/>
    <x v="0"/>
    <n v="23.700000000000003"/>
    <n v="3"/>
  </r>
  <r>
    <s v="1400000US17031060400"/>
    <n v="17031060400"/>
    <s v="Census Tract 2211, Cook County, Illinois"/>
    <s v="Cook"/>
    <x v="0"/>
    <n v="3.9"/>
    <n v="33.4"/>
    <n v="25.1"/>
    <n v="19.100000000000001"/>
    <n v="8.3000000000000007"/>
    <n v="27.400000000000002"/>
    <n v="338900"/>
    <n v="1"/>
    <n v="5"/>
    <n v="3"/>
    <n v="8"/>
    <n v="0.22602088749400001"/>
    <x v="0"/>
    <n v="27.400000000000002"/>
    <n v="3"/>
  </r>
  <r>
    <s v="1400000US17031060500"/>
    <n v="17031060500"/>
    <s v="Census Tract 2212, Cook County, Illinois"/>
    <s v="Cook"/>
    <x v="0"/>
    <n v="5.5"/>
    <n v="34.700000000000003"/>
    <n v="19.100000000000001"/>
    <n v="33.6"/>
    <n v="13"/>
    <n v="46.6"/>
    <n v="337500"/>
    <n v="3"/>
    <n v="3"/>
    <n v="5"/>
    <n v="9"/>
    <n v="0.120840631425"/>
    <x v="0"/>
    <n v="46.6"/>
    <n v="4"/>
  </r>
  <r>
    <s v="1400000US17031060800"/>
    <n v="17031060800"/>
    <s v="Census Tract 2213, Cook County, Illinois"/>
    <s v="Cook"/>
    <x v="0"/>
    <n v="5.0999999999999996"/>
    <n v="33.1"/>
    <n v="26.3"/>
    <n v="25.4"/>
    <n v="10.199999999999999"/>
    <n v="35.599999999999994"/>
    <n v="377100"/>
    <n v="3"/>
    <n v="9"/>
    <n v="3"/>
    <n v="10"/>
    <n v="0.155049785972"/>
    <x v="0"/>
    <n v="35.599999999999994"/>
    <n v="3"/>
  </r>
  <r>
    <s v="1400000US17031060900"/>
    <n v="17031060900"/>
    <s v="Census Tract 2214, Cook County, Illinois"/>
    <s v="Cook"/>
    <x v="0"/>
    <n v="3.4"/>
    <n v="28.3"/>
    <n v="41.3"/>
    <n v="17.5"/>
    <n v="4.3"/>
    <n v="21.8"/>
    <n v="367400"/>
    <n v="3"/>
    <n v="8"/>
    <n v="4"/>
    <n v="10"/>
    <n v="0.31570246815699998"/>
    <x v="0"/>
    <n v="21.8"/>
    <n v="2"/>
  </r>
  <r>
    <s v="1400000US17031061000"/>
    <n v="17031061000"/>
    <s v="Census Tract 2215, Cook County, Illinois"/>
    <s v="Cook"/>
    <x v="0"/>
    <n v="5.0999999999999996"/>
    <n v="30.2"/>
    <n v="23.2"/>
    <n v="19.899999999999999"/>
    <n v="6.6"/>
    <n v="26.5"/>
    <n v="359100"/>
    <n v="5"/>
    <n v="4"/>
    <n v="10"/>
    <n v="9"/>
    <n v="9.0225562453300004E-2"/>
    <x v="0"/>
    <n v="26.5"/>
    <n v="3"/>
  </r>
  <r>
    <s v="1400000US17031061100"/>
    <n v="17031061100"/>
    <s v="Census Tract 2216, Cook County, Illinois"/>
    <s v="Cook"/>
    <x v="0"/>
    <n v="2.8"/>
    <n v="28.3"/>
    <n v="10.3"/>
    <n v="41.8"/>
    <n v="29.7"/>
    <n v="71.5"/>
    <n v="582300"/>
    <n v="5"/>
    <n v="6"/>
    <n v="7"/>
    <n v="9"/>
    <n v="4.1811846196700003E-2"/>
    <x v="0"/>
    <n v="71.5"/>
    <n v="5"/>
  </r>
  <r>
    <s v="1400000US17031061200"/>
    <n v="17031061200"/>
    <s v="Census Tract 2222, Cook County, Illinois"/>
    <s v="Cook"/>
    <x v="0"/>
    <n v="2.9"/>
    <n v="27.1"/>
    <n v="3.7"/>
    <n v="50"/>
    <n v="32.200000000000003"/>
    <n v="82.2"/>
    <n v="573500"/>
    <n v="3"/>
    <n v="3"/>
    <n v="7"/>
    <n v="10"/>
    <n v="0"/>
    <x v="0"/>
    <n v="82.2"/>
    <n v="5"/>
  </r>
  <r>
    <s v="1400000US17031061500"/>
    <n v="17031061500"/>
    <s v="Census Tract 2225, Cook County, Illinois"/>
    <s v="Cook"/>
    <x v="0"/>
    <n v="4.4000000000000004"/>
    <n v="34.200000000000003"/>
    <n v="21.4"/>
    <n v="12.2"/>
    <n v="6"/>
    <n v="18.2"/>
    <n v="359900"/>
    <n v="2"/>
    <n v="3"/>
    <n v="2"/>
    <n v="9"/>
    <n v="0.124637678266"/>
    <x v="0"/>
    <n v="18.2"/>
    <n v="2"/>
  </r>
  <r>
    <s v="1400000US17031061800"/>
    <n v="17031061800"/>
    <s v="Census Tract 2226, Cook County, Illinois"/>
    <s v="Cook"/>
    <x v="0"/>
    <n v="2.2000000000000002"/>
    <n v="31.5"/>
    <n v="19.600000000000001"/>
    <n v="22.6"/>
    <n v="10.199999999999999"/>
    <n v="32.799999999999997"/>
    <n v="326600"/>
    <n v="2"/>
    <n v="2"/>
    <n v="4"/>
    <n v="8"/>
    <n v="4.9418605864000001E-2"/>
    <x v="0"/>
    <n v="32.799999999999997"/>
    <n v="3"/>
  </r>
  <r>
    <s v="1400000US17031061901"/>
    <n v="17031061901"/>
    <s v="Census Tract 2227, Cook County, Illinois"/>
    <s v="Cook"/>
    <x v="0"/>
    <n v="14.2"/>
    <n v="35.1"/>
    <n v="38.6"/>
    <n v="7.5"/>
    <n v="3.5"/>
    <n v="11"/>
    <n v="314100"/>
    <n v="1"/>
    <n v="3"/>
    <n v="1"/>
    <n v="7"/>
    <n v="0.41860464215299997"/>
    <x v="0"/>
    <n v="11"/>
    <n v="1"/>
  </r>
  <r>
    <s v="1400000US17031061902"/>
    <n v="17031061902"/>
    <s v="Census Tract 2228, Cook County, Illinois"/>
    <s v="Cook"/>
    <x v="0"/>
    <n v="2.6"/>
    <n v="34.299999999999997"/>
    <n v="24.5"/>
    <n v="8.6999999999999993"/>
    <n v="0"/>
    <n v="8.6999999999999993"/>
    <n v="330000"/>
    <n v="1"/>
    <n v="3"/>
    <n v="3"/>
    <n v="7"/>
    <n v="0.47979798912999999"/>
    <x v="0"/>
    <n v="8.6999999999999993"/>
    <n v="1"/>
  </r>
  <r>
    <s v="1400000US17031062000"/>
    <n v="17031062000"/>
    <s v="Census Tract 2229, Cook County, Illinois"/>
    <s v="Cook"/>
    <x v="0"/>
    <n v="11.2"/>
    <n v="29.8"/>
    <n v="20.7"/>
    <n v="3.8"/>
    <n v="7.4"/>
    <n v="11.2"/>
    <n v="319400"/>
    <n v="2"/>
    <n v="2"/>
    <n v="3"/>
    <n v="7"/>
    <n v="0.29333332180999999"/>
    <x v="0"/>
    <n v="11.2"/>
    <n v="1"/>
  </r>
  <r>
    <s v="1400000US17031062100"/>
    <n v="17031062100"/>
    <s v="Census Tract 2301, Cook County, Illinois"/>
    <s v="Cook"/>
    <x v="0"/>
    <n v="5.6"/>
    <n v="36.200000000000003"/>
    <n v="25.9"/>
    <n v="9.6999999999999993"/>
    <n v="6.3"/>
    <n v="16"/>
    <n v="245400"/>
    <n v="1"/>
    <n v="1"/>
    <n v="5"/>
    <n v="7"/>
    <n v="0.24022346735"/>
    <x v="0"/>
    <n v="16"/>
    <n v="2"/>
  </r>
  <r>
    <s v="1400000US17031062200"/>
    <n v="17031062200"/>
    <s v="Census Tract 2302, Cook County, Illinois"/>
    <s v="Cook"/>
    <x v="0"/>
    <n v="3.5"/>
    <n v="25.6"/>
    <n v="14.8"/>
    <n v="15.1"/>
    <n v="9.3000000000000007"/>
    <n v="24.4"/>
    <n v="242600"/>
    <n v="1"/>
    <n v="3"/>
    <n v="2"/>
    <n v="7"/>
    <n v="0.20263157784899999"/>
    <x v="0"/>
    <n v="24.4"/>
    <n v="3"/>
  </r>
  <r>
    <s v="1400000US17031062300"/>
    <n v="17031062300"/>
    <s v="Census Tract 2303, Cook County, Illinois"/>
    <s v="Cook"/>
    <x v="0"/>
    <n v="0"/>
    <n v="18.3"/>
    <n v="17.7"/>
    <n v="0"/>
    <n v="0"/>
    <n v="0"/>
    <n v="322400"/>
    <n v="1"/>
    <n v="1"/>
    <n v="2"/>
    <n v="6"/>
    <n v="0.27727273106599998"/>
    <x v="0"/>
    <n v="0"/>
    <n v="1"/>
  </r>
  <r>
    <s v="1400000US17031062400"/>
    <n v="17031062400"/>
    <s v="Census Tract 2304, Cook County, Illinois"/>
    <s v="Cook"/>
    <x v="0"/>
    <n v="5.7"/>
    <n v="34.5"/>
    <n v="37.6"/>
    <n v="2.6"/>
    <n v="1"/>
    <n v="3.6"/>
    <n v="234700"/>
    <n v="2"/>
    <n v="2"/>
    <n v="1"/>
    <n v="7"/>
    <n v="0.23415492474999999"/>
    <x v="0"/>
    <n v="3.6"/>
    <n v="1"/>
  </r>
  <r>
    <s v="1400000US17031062500"/>
    <n v="17031062500"/>
    <s v="Census Tract 2305, Cook County, Illinois"/>
    <s v="Cook"/>
    <x v="0"/>
    <n v="5.0999999999999996"/>
    <n v="37.9"/>
    <n v="42.3"/>
    <n v="0.7"/>
    <n v="0"/>
    <n v="0.7"/>
    <n v="286300"/>
    <n v="1"/>
    <n v="7"/>
    <n v="1"/>
    <n v="8"/>
    <n v="0.47795164585099997"/>
    <x v="0"/>
    <n v="0.7"/>
    <n v="1"/>
  </r>
  <r>
    <s v="1400000US17031062600"/>
    <n v="17031062600"/>
    <s v="Census Tract 2306, Cook County, Illinois"/>
    <s v="Cook"/>
    <x v="0"/>
    <n v="3.2"/>
    <n v="40.5"/>
    <n v="35"/>
    <n v="6.2"/>
    <n v="1.5"/>
    <n v="7.7"/>
    <n v="280900"/>
    <n v="1"/>
    <n v="8"/>
    <n v="1"/>
    <n v="7"/>
    <n v="0.21279655396899999"/>
    <x v="0"/>
    <n v="7.7"/>
    <n v="1"/>
  </r>
  <r>
    <s v="1400000US17031062700"/>
    <n v="17031062700"/>
    <s v="Census Tract 2307, Cook County, Illinois"/>
    <s v="Cook"/>
    <x v="0"/>
    <n v="7.3"/>
    <n v="33.4"/>
    <n v="34.5"/>
    <n v="4.0999999999999996"/>
    <n v="2.2999999999999998"/>
    <n v="6.3999999999999995"/>
    <n v="262700"/>
    <n v="1"/>
    <n v="4"/>
    <n v="1"/>
    <n v="5"/>
    <n v="0.264727264643"/>
    <x v="0"/>
    <n v="6.3999999999999995"/>
    <n v="1"/>
  </r>
  <r>
    <s v="1400000US17031062800"/>
    <n v="17031062800"/>
    <s v="Census Tract 2308, Cook County, Illinois"/>
    <s v="Cook"/>
    <x v="0"/>
    <n v="4.8"/>
    <n v="28.4"/>
    <n v="28.1"/>
    <n v="18.399999999999999"/>
    <n v="1.2"/>
    <n v="19.599999999999998"/>
    <n v="271300"/>
    <n v="1"/>
    <n v="6"/>
    <n v="2"/>
    <n v="5"/>
    <n v="0.13477088510999999"/>
    <x v="0"/>
    <n v="19.599999999999998"/>
    <n v="2"/>
  </r>
  <r>
    <s v="1400000US17031062900"/>
    <n v="17031062900"/>
    <s v="Census Tract 2309, Cook County, Illinois"/>
    <s v="Cook"/>
    <x v="0"/>
    <n v="7.2"/>
    <n v="31.4"/>
    <n v="23.1"/>
    <n v="11.3"/>
    <n v="7.1"/>
    <n v="18.399999999999999"/>
    <n v="328700"/>
    <n v="1"/>
    <n v="10"/>
    <n v="2"/>
    <n v="5"/>
    <n v="0.32538461685199999"/>
    <x v="0"/>
    <n v="18.399999999999999"/>
    <n v="2"/>
  </r>
  <r>
    <s v="1400000US17031063000"/>
    <n v="17031063000"/>
    <s v="Census Tract 2311, Cook County, Illinois"/>
    <s v="Cook"/>
    <x v="0"/>
    <n v="8.6"/>
    <n v="55.1"/>
    <n v="51.4"/>
    <n v="3.1"/>
    <n v="0"/>
    <n v="3.1"/>
    <n v="187500"/>
    <n v="1"/>
    <n v="1"/>
    <n v="2"/>
    <n v="7"/>
    <n v="0.32993197441099997"/>
    <x v="0"/>
    <n v="3.1"/>
    <n v="1"/>
  </r>
  <r>
    <s v="1400000US17031063100"/>
    <n v="17031063100"/>
    <s v="Census Tract 2312, Cook County, Illinois"/>
    <s v="Cook"/>
    <x v="0"/>
    <n v="11.3"/>
    <n v="32.799999999999997"/>
    <n v="33"/>
    <n v="6.1"/>
    <n v="4.5999999999999996"/>
    <n v="10.7"/>
    <n v="213700"/>
    <n v="1"/>
    <n v="4"/>
    <n v="1"/>
    <n v="7"/>
    <n v="0.32855191826800001"/>
    <x v="0"/>
    <n v="10.7"/>
    <n v="1"/>
  </r>
  <r>
    <s v="1400000US17031063200"/>
    <n v="17031063200"/>
    <s v="Census Tract 2315, Cook County, Illinois"/>
    <s v="Cook"/>
    <x v="0"/>
    <n v="8.1"/>
    <n v="38.5"/>
    <n v="33.700000000000003"/>
    <n v="4"/>
    <n v="0"/>
    <n v="4"/>
    <n v="179900"/>
    <n v="3"/>
    <n v="5"/>
    <n v="1"/>
    <n v="9"/>
    <n v="0.222222223878"/>
    <x v="0"/>
    <n v="4"/>
    <n v="1"/>
  </r>
  <r>
    <s v="1400000US17031063301"/>
    <n v="17031063301"/>
    <s v="Census Tract 2402, Cook County, Illinois"/>
    <s v="Cook"/>
    <x v="0"/>
    <n v="3.2"/>
    <n v="28.1"/>
    <n v="8.8000000000000007"/>
    <n v="38.799999999999997"/>
    <n v="25.5"/>
    <n v="64.3"/>
    <n v="412400"/>
    <n v="4"/>
    <n v="4"/>
    <n v="10"/>
    <n v="9"/>
    <n v="0.119873814285"/>
    <x v="0"/>
    <n v="64.3"/>
    <n v="5"/>
  </r>
  <r>
    <s v="1400000US17031063302"/>
    <n v="17031063302"/>
    <s v="Census Tract 2403, Cook County, Illinois"/>
    <s v="Cook"/>
    <x v="0"/>
    <n v="6.5"/>
    <n v="34.4"/>
    <n v="0"/>
    <n v="37.200000000000003"/>
    <n v="32.799999999999997"/>
    <n v="70"/>
    <n v="849000"/>
    <n v="6"/>
    <n v="8"/>
    <n v="7"/>
    <n v="10"/>
    <n v="0"/>
    <x v="0"/>
    <n v="70"/>
    <n v="5"/>
  </r>
  <r>
    <s v="1400000US17031063303"/>
    <n v="17031063303"/>
    <s v="Census Tract 2405, Cook County, Illinois"/>
    <s v="Cook"/>
    <x v="0"/>
    <n v="4.2"/>
    <n v="33.9"/>
    <n v="4.9000000000000004"/>
    <n v="46.9"/>
    <n v="34.1"/>
    <n v="81"/>
    <n v="414500"/>
    <n v="3"/>
    <n v="6"/>
    <n v="8"/>
    <n v="9"/>
    <n v="0"/>
    <x v="0"/>
    <n v="81"/>
    <n v="5"/>
  </r>
  <r>
    <s v="1400000US17031063400"/>
    <n v="17031063400"/>
    <s v="Census Tract 2406, Cook County, Illinois"/>
    <s v="Cook"/>
    <x v="0"/>
    <n v="4.7"/>
    <n v="30.2"/>
    <n v="10.6"/>
    <n v="37.299999999999997"/>
    <n v="34.200000000000003"/>
    <n v="71.5"/>
    <n v="487500"/>
    <n v="1"/>
    <n v="4"/>
    <n v="9"/>
    <n v="9"/>
    <n v="0.27272728085499998"/>
    <x v="0"/>
    <n v="71.5"/>
    <n v="5"/>
  </r>
  <r>
    <s v="1400000US17031070101"/>
    <n v="17031070101"/>
    <s v="Census Tract 2407, Cook County, Illinois"/>
    <s v="Cook"/>
    <x v="0"/>
    <n v="16.3"/>
    <n v="35.200000000000003"/>
    <n v="34.1"/>
    <n v="15.1"/>
    <n v="12.8"/>
    <n v="27.9"/>
    <n v="325000"/>
    <n v="1"/>
    <n v="2"/>
    <n v="2"/>
    <n v="9"/>
    <n v="0.116564415395"/>
    <x v="0"/>
    <n v="27.9"/>
    <n v="3"/>
  </r>
  <r>
    <s v="1400000US17031070102"/>
    <n v="17031070102"/>
    <s v="Census Tract 2408, Cook County, Illinois"/>
    <s v="Cook"/>
    <x v="0"/>
    <n v="6.7"/>
    <n v="35.6"/>
    <n v="32.200000000000003"/>
    <n v="25"/>
    <n v="11.4"/>
    <n v="36.4"/>
    <n v="369200"/>
    <n v="1"/>
    <n v="5"/>
    <n v="3"/>
    <n v="8"/>
    <n v="0.256756752729"/>
    <x v="0"/>
    <n v="36.4"/>
    <n v="4"/>
  </r>
  <r>
    <s v="1400000US17031070103"/>
    <n v="17031070103"/>
    <s v="Census Tract 2409, Cook County, Illinois"/>
    <s v="Cook"/>
    <x v="0"/>
    <n v="6.6"/>
    <n v="25.4"/>
    <n v="20.3"/>
    <n v="12.8"/>
    <n v="15.8"/>
    <n v="28.6"/>
    <n v="338600"/>
    <n v="1"/>
    <n v="7"/>
    <n v="4"/>
    <n v="6"/>
    <n v="0.38297873735400001"/>
    <x v="0"/>
    <n v="28.6"/>
    <n v="3"/>
  </r>
  <r>
    <s v="1400000US17031070200"/>
    <n v="17031070200"/>
    <s v="Census Tract 2410, Cook County, Illinois"/>
    <s v="Cook"/>
    <x v="0"/>
    <n v="5.3"/>
    <n v="32.700000000000003"/>
    <n v="26.8"/>
    <n v="11"/>
    <n v="5.9"/>
    <n v="16.899999999999999"/>
    <n v="336700"/>
    <n v="1"/>
    <n v="9"/>
    <n v="4"/>
    <n v="8"/>
    <n v="0.48648649454100001"/>
    <x v="0"/>
    <n v="16.899999999999999"/>
    <n v="2"/>
  </r>
  <r>
    <s v="1400000US17031070300"/>
    <n v="17031070300"/>
    <s v="Census Tract 2411, Cook County, Illinois"/>
    <s v="Cook"/>
    <x v="0"/>
    <n v="7.7"/>
    <n v="30"/>
    <n v="15.3"/>
    <n v="28.1"/>
    <n v="10.7"/>
    <n v="38.799999999999997"/>
    <n v="386800"/>
    <n v="2"/>
    <n v="1"/>
    <n v="3"/>
    <n v="8"/>
    <n v="0.26453819870900003"/>
    <x v="0"/>
    <n v="38.799999999999997"/>
    <n v="4"/>
  </r>
  <r>
    <s v="1400000US17031070400"/>
    <n v="17031070400"/>
    <s v="Census Tract 2412, Cook County, Illinois"/>
    <s v="Cook"/>
    <x v="0"/>
    <n v="5.6"/>
    <n v="32.700000000000003"/>
    <n v="14"/>
    <n v="33.6"/>
    <n v="26.5"/>
    <n v="60.1"/>
    <n v="419400"/>
    <n v="5"/>
    <n v="10"/>
    <n v="6"/>
    <n v="9"/>
    <n v="9.6866093575999998E-2"/>
    <x v="0"/>
    <n v="60.1"/>
    <n v="5"/>
  </r>
  <r>
    <s v="1400000US17031070500"/>
    <n v="17031070500"/>
    <s v="Census Tract 2413, Cook County, Illinois"/>
    <s v="Cook"/>
    <x v="0"/>
    <n v="3.1"/>
    <n v="30.1"/>
    <n v="10.199999999999999"/>
    <n v="50.3"/>
    <n v="20.3"/>
    <n v="70.599999999999994"/>
    <n v="476500"/>
    <n v="5"/>
    <n v="2"/>
    <n v="8"/>
    <n v="9"/>
    <n v="0.114114113152"/>
    <x v="0"/>
    <n v="70.599999999999994"/>
    <n v="5"/>
  </r>
  <r>
    <s v="1400000US17031070600"/>
    <n v="17031070600"/>
    <s v="Census Tract 2414, Cook County, Illinois"/>
    <s v="Cook"/>
    <x v="0"/>
    <n v="2.4"/>
    <n v="30.2"/>
    <n v="8.4"/>
    <n v="41.5"/>
    <n v="30"/>
    <n v="71.5"/>
    <n v="468500"/>
    <n v="4"/>
    <n v="10"/>
    <n v="7"/>
    <n v="9"/>
    <n v="0.125405400991"/>
    <x v="0"/>
    <n v="71.5"/>
    <n v="5"/>
  </r>
  <r>
    <s v="1400000US17031070700"/>
    <n v="17031070700"/>
    <s v="Census Tract 2415, Cook County, Illinois"/>
    <s v="Cook"/>
    <x v="0"/>
    <n v="1.2"/>
    <n v="25.7"/>
    <n v="9.1"/>
    <n v="47"/>
    <n v="21.7"/>
    <n v="68.7"/>
    <n v="475400"/>
    <n v="4"/>
    <n v="10"/>
    <n v="5"/>
    <n v="9"/>
    <n v="0.13027523458000001"/>
    <x v="0"/>
    <n v="68.7"/>
    <n v="5"/>
  </r>
  <r>
    <s v="1400000US17031071000"/>
    <n v="17031071000"/>
    <s v="Census Tract 2416, Cook County, Illinois"/>
    <s v="Cook"/>
    <x v="0"/>
    <n v="3.3"/>
    <n v="36"/>
    <n v="11.6"/>
    <n v="44.3"/>
    <n v="21.4"/>
    <n v="65.699999999999989"/>
    <n v="384500"/>
    <n v="2"/>
    <n v="6"/>
    <n v="6"/>
    <n v="10"/>
    <n v="0.138028174639"/>
    <x v="0"/>
    <n v="65.699999999999989"/>
    <n v="5"/>
  </r>
  <r>
    <s v="1400000US17031071100"/>
    <n v="17031071100"/>
    <s v="Census Tract 2420, Cook County, Illinois"/>
    <s v="Cook"/>
    <x v="0"/>
    <n v="6.5"/>
    <n v="27.8"/>
    <n v="18.600000000000001"/>
    <n v="26.5"/>
    <n v="14.8"/>
    <n v="41.3"/>
    <n v="381700"/>
    <n v="2"/>
    <n v="7"/>
    <n v="5"/>
    <n v="9"/>
    <n v="0.17253948748100001"/>
    <x v="0"/>
    <n v="41.3"/>
    <n v="4"/>
  </r>
  <r>
    <s v="1400000US17031071200"/>
    <n v="17031071200"/>
    <s v="Census Tract 2421, Cook County, Illinois"/>
    <s v="Cook"/>
    <x v="0"/>
    <n v="2.5"/>
    <n v="32.1"/>
    <n v="7.4"/>
    <n v="46.7"/>
    <n v="25.8"/>
    <n v="72.5"/>
    <n v="461100"/>
    <n v="3"/>
    <n v="7"/>
    <n v="8"/>
    <n v="9"/>
    <n v="3.8575667887899998E-2"/>
    <x v="0"/>
    <n v="72.5"/>
    <n v="5"/>
  </r>
  <r>
    <s v="1400000US17031071300"/>
    <n v="17031071300"/>
    <s v="Census Tract 2422, Cook County, Illinois"/>
    <s v="Cook"/>
    <x v="0"/>
    <n v="3.1"/>
    <n v="30.9"/>
    <n v="6.3"/>
    <n v="45.6"/>
    <n v="20.8"/>
    <n v="66.400000000000006"/>
    <n v="547200"/>
    <n v="4"/>
    <n v="6"/>
    <n v="5"/>
    <n v="9"/>
    <n v="8.5020244121600003E-2"/>
    <x v="0"/>
    <n v="66.400000000000006"/>
    <n v="5"/>
  </r>
  <r>
    <s v="1400000US17031071400"/>
    <n v="17031071400"/>
    <s v="Census Tract 2423, Cook County, Illinois"/>
    <s v="Cook"/>
    <x v="0"/>
    <n v="2"/>
    <n v="30.3"/>
    <n v="11.2"/>
    <n v="44.3"/>
    <n v="22.9"/>
    <n v="67.199999999999989"/>
    <n v="474800"/>
    <n v="5"/>
    <n v="3"/>
    <n v="6"/>
    <n v="8"/>
    <n v="3.8961037993399998E-2"/>
    <x v="0"/>
    <n v="67.199999999999989"/>
    <n v="5"/>
  </r>
  <r>
    <s v="1400000US17031071500"/>
    <n v="17031071500"/>
    <s v="Census Tract 2424, Cook County, Illinois"/>
    <s v="Cook"/>
    <x v="0"/>
    <n v="2.9"/>
    <n v="32.5"/>
    <n v="13.6"/>
    <n v="34.4"/>
    <n v="23"/>
    <n v="57.4"/>
    <n v="370800"/>
    <n v="5"/>
    <n v="5"/>
    <n v="5"/>
    <n v="8"/>
    <n v="1.9379844888999999E-2"/>
    <x v="0"/>
    <n v="57.4"/>
    <n v="5"/>
  </r>
  <r>
    <s v="1400000US17031071600"/>
    <n v="17031071600"/>
    <s v="Census Tract 2425, Cook County, Illinois"/>
    <s v="Cook"/>
    <x v="0"/>
    <n v="3.9"/>
    <n v="34.700000000000003"/>
    <n v="23.8"/>
    <n v="18.8"/>
    <n v="17.5"/>
    <n v="36.299999999999997"/>
    <n v="418000"/>
    <n v="3"/>
    <n v="4"/>
    <n v="3"/>
    <n v="8"/>
    <n v="0.21965317428100001"/>
    <x v="0"/>
    <n v="36.299999999999997"/>
    <n v="4"/>
  </r>
  <r>
    <s v="1400000US17031071700"/>
    <n v="17031071700"/>
    <s v="Census Tract 2426, Cook County, Illinois"/>
    <s v="Cook"/>
    <x v="0"/>
    <n v="5.4"/>
    <n v="29.4"/>
    <n v="17.600000000000001"/>
    <n v="24.7"/>
    <n v="15.7"/>
    <n v="40.4"/>
    <n v="304900"/>
    <n v="1"/>
    <n v="3"/>
    <n v="4"/>
    <n v="7"/>
    <n v="0.28479853272400002"/>
    <x v="0"/>
    <n v="40.4"/>
    <n v="4"/>
  </r>
  <r>
    <s v="1400000US17031071800"/>
    <n v="17031071800"/>
    <s v="Census Tract 2427, Cook County, Illinois"/>
    <s v="Cook"/>
    <x v="0"/>
    <n v="7.1"/>
    <n v="37.4"/>
    <n v="25.2"/>
    <n v="15.8"/>
    <n v="9.9"/>
    <n v="25.700000000000003"/>
    <n v="465600"/>
    <n v="1"/>
    <n v="4"/>
    <n v="5"/>
    <n v="8"/>
    <n v="0.25133690238"/>
    <x v="0"/>
    <n v="25.700000000000003"/>
    <n v="3"/>
  </r>
  <r>
    <s v="1400000US17031080100"/>
    <n v="17031080100"/>
    <s v="Census Tract 2428, Cook County, Illinois"/>
    <s v="Cook"/>
    <x v="0"/>
    <n v="4.7"/>
    <n v="30"/>
    <n v="25.1"/>
    <n v="33.1"/>
    <n v="11"/>
    <n v="44.1"/>
    <n v="418400"/>
    <n v="5"/>
    <n v="5"/>
    <n v="5"/>
    <n v="9"/>
    <n v="0"/>
    <x v="0"/>
    <n v="44.1"/>
    <n v="4"/>
  </r>
  <r>
    <s v="1400000US17031080201"/>
    <n v="17031080201"/>
    <s v="Census Tract 2429, Cook County, Illinois"/>
    <s v="Cook"/>
    <x v="0"/>
    <n v="3.9"/>
    <n v="28.2"/>
    <n v="12.8"/>
    <n v="39.200000000000003"/>
    <n v="24.6"/>
    <n v="63.800000000000004"/>
    <n v="431300"/>
    <n v="6"/>
    <n v="8"/>
    <n v="5"/>
    <n v="9"/>
    <n v="0.131578952074"/>
    <x v="0"/>
    <n v="63.800000000000004"/>
    <n v="5"/>
  </r>
  <r>
    <s v="1400000US17031080202"/>
    <n v="17031080202"/>
    <s v="Census Tract 2430, Cook County, Illinois"/>
    <s v="Cook"/>
    <x v="0"/>
    <n v="4.5"/>
    <n v="27.9"/>
    <n v="14.8"/>
    <n v="29.3"/>
    <n v="20.100000000000001"/>
    <n v="49.400000000000006"/>
    <n v="395700"/>
    <n v="6"/>
    <n v="7"/>
    <n v="7"/>
    <n v="9"/>
    <n v="8.6743041872999999E-2"/>
    <x v="0"/>
    <n v="49.400000000000006"/>
    <n v="4"/>
  </r>
  <r>
    <s v="1400000US17031080300"/>
    <n v="17031080300"/>
    <s v="Census Tract 2431, Cook County, Illinois"/>
    <s v="Cook"/>
    <x v="0"/>
    <n v="2.1"/>
    <n v="30.6"/>
    <n v="11.8"/>
    <n v="30.4"/>
    <n v="17.3"/>
    <n v="47.7"/>
    <n v="480000"/>
    <n v="6"/>
    <n v="9"/>
    <n v="3"/>
    <n v="8"/>
    <n v="5.8685444295399999E-2"/>
    <x v="0"/>
    <n v="47.7"/>
    <n v="4"/>
  </r>
  <r>
    <s v="1400000US17031080400"/>
    <n v="17031080400"/>
    <s v="Census Tract 2432, Cook County, Illinois"/>
    <s v="Cook"/>
    <x v="0"/>
    <n v="3.8"/>
    <n v="31.2"/>
    <n v="12.8"/>
    <n v="31.8"/>
    <n v="24.3"/>
    <n v="56.1"/>
    <n v="369900"/>
    <n v="4"/>
    <n v="9"/>
    <n v="6"/>
    <n v="8"/>
    <n v="0"/>
    <x v="0"/>
    <n v="56.1"/>
    <n v="5"/>
  </r>
  <r>
    <s v="1400000US17031081000"/>
    <n v="17031081000"/>
    <s v="Census Tract 2433, Cook County, Illinois"/>
    <s v="Cook"/>
    <x v="0"/>
    <n v="4.2"/>
    <n v="27.8"/>
    <n v="8.6999999999999993"/>
    <n v="41"/>
    <n v="22.7"/>
    <n v="63.7"/>
    <n v="370600"/>
    <n v="3"/>
    <n v="9"/>
    <n v="7"/>
    <n v="8"/>
    <n v="0.12997902929800001"/>
    <x v="0"/>
    <n v="63.7"/>
    <n v="5"/>
  </r>
  <r>
    <s v="1400000US17031081100"/>
    <n v="17031081100"/>
    <s v="Census Tract 2434, Cook County, Illinois"/>
    <s v="Cook"/>
    <x v="0"/>
    <n v="5.2"/>
    <n v="26.3"/>
    <n v="16.100000000000001"/>
    <n v="32.299999999999997"/>
    <n v="16"/>
    <n v="48.3"/>
    <n v="361100"/>
    <n v="3"/>
    <n v="6"/>
    <n v="5"/>
    <n v="9"/>
    <n v="1.48423006758E-2"/>
    <x v="0"/>
    <n v="48.3"/>
    <n v="4"/>
  </r>
  <r>
    <s v="1400000US17031081201"/>
    <n v="17031081201"/>
    <s v="Census Tract 2435, Cook County, Illinois"/>
    <s v="Cook"/>
    <x v="0"/>
    <n v="4.5999999999999996"/>
    <n v="27.3"/>
    <n v="9.3000000000000007"/>
    <n v="38.4"/>
    <n v="33.799999999999997"/>
    <n v="72.199999999999989"/>
    <n v="432100"/>
    <n v="5"/>
    <n v="10"/>
    <n v="5"/>
    <n v="9"/>
    <n v="4.9036778509599997E-2"/>
    <x v="0"/>
    <n v="72.199999999999989"/>
    <n v="5"/>
  </r>
  <r>
    <s v="1400000US17031081202"/>
    <n v="17031081202"/>
    <s v="Census Tract 2502, Cook County, Illinois"/>
    <s v="Cook"/>
    <x v="0"/>
    <n v="10.1"/>
    <n v="37.6"/>
    <n v="33.6"/>
    <n v="4.8"/>
    <n v="2.2999999999999998"/>
    <n v="7.1"/>
    <n v="233100"/>
    <n v="1"/>
    <n v="2"/>
    <n v="3"/>
    <n v="9"/>
    <n v="0.13617606461000001"/>
    <x v="0"/>
    <n v="7.1"/>
    <n v="1"/>
  </r>
  <r>
    <s v="1400000US17031081300"/>
    <n v="17031081300"/>
    <s v="Census Tract 2503, Cook County, Illinois"/>
    <s v="Cook"/>
    <x v="0"/>
    <n v="8"/>
    <n v="40.6"/>
    <n v="35.799999999999997"/>
    <n v="5.6"/>
    <n v="1.9"/>
    <n v="7.5"/>
    <n v="266000"/>
    <n v="1"/>
    <n v="2"/>
    <n v="1"/>
    <n v="9"/>
    <n v="0.22606121003599999"/>
    <x v="0"/>
    <n v="7.5"/>
    <n v="1"/>
  </r>
  <r>
    <s v="1400000US17031081401"/>
    <n v="17031081401"/>
    <s v="Census Tract 2504, Cook County, Illinois"/>
    <s v="Cook"/>
    <x v="0"/>
    <n v="11.9"/>
    <n v="32.799999999999997"/>
    <n v="35.1"/>
    <n v="5.6"/>
    <n v="2"/>
    <n v="7.6"/>
    <n v="270300"/>
    <n v="1"/>
    <n v="7"/>
    <n v="1"/>
    <n v="8"/>
    <n v="0.156611040235"/>
    <x v="0"/>
    <n v="7.6"/>
    <n v="1"/>
  </r>
  <r>
    <s v="1400000US17031081402"/>
    <n v="17031081402"/>
    <s v="Census Tract 2505, Cook County, Illinois"/>
    <s v="Cook"/>
    <x v="0"/>
    <n v="5"/>
    <n v="34.5"/>
    <n v="19.2"/>
    <n v="21.7"/>
    <n v="13.3"/>
    <n v="35"/>
    <n v="307500"/>
    <n v="3"/>
    <n v="8"/>
    <n v="6"/>
    <n v="9"/>
    <n v="9.1278806328800005E-2"/>
    <x v="0"/>
    <n v="35"/>
    <n v="3"/>
  </r>
  <r>
    <s v="1400000US17031081403"/>
    <n v="17031081403"/>
    <s v="Census Tract 2506, Cook County, Illinois"/>
    <s v="Cook"/>
    <x v="0"/>
    <n v="13.1"/>
    <n v="43.3"/>
    <n v="32.299999999999997"/>
    <n v="7"/>
    <n v="3.1"/>
    <n v="10.1"/>
    <n v="246200"/>
    <n v="1"/>
    <n v="3"/>
    <n v="2"/>
    <n v="7"/>
    <n v="0.26507019996600001"/>
    <x v="0"/>
    <n v="10.1"/>
    <n v="1"/>
  </r>
  <r>
    <s v="1400000US17031081500"/>
    <n v="17031081500"/>
    <s v="Census Tract 2507, Cook County, Illinois"/>
    <s v="Cook"/>
    <x v="0"/>
    <n v="14.5"/>
    <n v="35.4"/>
    <n v="37.200000000000003"/>
    <n v="6.5"/>
    <n v="2.2000000000000002"/>
    <n v="8.6999999999999993"/>
    <n v="213800"/>
    <n v="1"/>
    <n v="2"/>
    <n v="2"/>
    <n v="7"/>
    <n v="0.14587737619899999"/>
    <x v="0"/>
    <n v="8.6999999999999993"/>
    <n v="1"/>
  </r>
  <r>
    <s v="1400000US17031081600"/>
    <n v="17031081600"/>
    <s v="Census Tract 2508, Cook County, Illinois"/>
    <s v="Cook"/>
    <x v="0"/>
    <n v="6.2"/>
    <n v="38.1"/>
    <n v="40.1"/>
    <n v="9.1999999999999993"/>
    <n v="2.5"/>
    <n v="11.7"/>
    <n v="216600"/>
    <n v="1"/>
    <n v="8"/>
    <n v="2"/>
    <n v="8"/>
    <n v="0.17835365235799999"/>
    <x v="0"/>
    <n v="11.7"/>
    <n v="1"/>
  </r>
  <r>
    <s v="1400000US17031081700"/>
    <n v="17031081700"/>
    <s v="Census Tract 2510, Cook County, Illinois"/>
    <s v="Cook"/>
    <x v="0"/>
    <n v="14.9"/>
    <n v="34"/>
    <n v="23.8"/>
    <n v="1.9"/>
    <n v="4.5999999999999996"/>
    <n v="6.5"/>
    <n v="196200"/>
    <n v="1"/>
    <n v="6"/>
    <n v="1"/>
    <n v="7"/>
    <n v="8.9743591844999998E-2"/>
    <x v="0"/>
    <n v="6.5"/>
    <n v="1"/>
  </r>
  <r>
    <s v="1400000US17031081800"/>
    <n v="17031081800"/>
    <s v="Census Tract 2511, Cook County, Illinois"/>
    <s v="Cook"/>
    <x v="0"/>
    <n v="14"/>
    <n v="40.200000000000003"/>
    <n v="36.299999999999997"/>
    <n v="5.0999999999999996"/>
    <n v="1.3"/>
    <n v="6.3999999999999995"/>
    <n v="204200"/>
    <n v="1"/>
    <n v="8"/>
    <n v="2"/>
    <n v="7"/>
    <n v="0.20019249618099999"/>
    <x v="0"/>
    <n v="6.3999999999999995"/>
    <n v="1"/>
  </r>
  <r>
    <s v="1400000US17031081900"/>
    <n v="17031081900"/>
    <s v="Census Tract 2512, Cook County, Illinois"/>
    <s v="Cook"/>
    <x v="0"/>
    <n v="11.6"/>
    <n v="32.200000000000003"/>
    <n v="35.1"/>
    <n v="4.5"/>
    <n v="3.2"/>
    <n v="7.7"/>
    <n v="208000"/>
    <n v="1"/>
    <n v="3"/>
    <n v="2"/>
    <n v="7"/>
    <n v="0.19368420541299999"/>
    <x v="0"/>
    <n v="7.7"/>
    <n v="1"/>
  </r>
  <r>
    <s v="1400000US17031090100"/>
    <n v="17031090100"/>
    <s v="Census Tract 2513, Cook County, Illinois"/>
    <s v="Cook"/>
    <x v="0"/>
    <n v="12.4"/>
    <n v="36.6"/>
    <n v="36.799999999999997"/>
    <n v="4"/>
    <n v="2.2999999999999998"/>
    <n v="6.3"/>
    <n v="215600"/>
    <n v="1"/>
    <n v="2"/>
    <n v="1"/>
    <n v="7"/>
    <n v="0.156183749437"/>
    <x v="0"/>
    <n v="6.3"/>
    <n v="1"/>
  </r>
  <r>
    <s v="1400000US17031090200"/>
    <n v="17031090200"/>
    <s v="Census Tract 2514, Cook County, Illinois"/>
    <s v="Cook"/>
    <x v="0"/>
    <n v="5.0999999999999996"/>
    <n v="38.1"/>
    <n v="38.799999999999997"/>
    <n v="9.6999999999999993"/>
    <n v="4.2"/>
    <n v="13.899999999999999"/>
    <n v="247100"/>
    <n v="1"/>
    <n v="9"/>
    <n v="1"/>
    <n v="9"/>
    <n v="0.25325325131400001"/>
    <x v="0"/>
    <n v="13.899999999999999"/>
    <n v="2"/>
  </r>
  <r>
    <s v="1400000US17031090300"/>
    <n v="17031090300"/>
    <s v="Census Tract 2515, Cook County, Illinois"/>
    <s v="Cook"/>
    <x v="0"/>
    <n v="18.399999999999999"/>
    <n v="35.6"/>
    <n v="38.1"/>
    <n v="4.5"/>
    <n v="2.7"/>
    <n v="7.2"/>
    <n v="244300"/>
    <n v="1"/>
    <n v="2"/>
    <n v="1"/>
    <n v="9"/>
    <n v="0.20304016768899999"/>
    <x v="0"/>
    <n v="7.2"/>
    <n v="1"/>
  </r>
  <r>
    <s v="1400000US17031100100"/>
    <n v="17031100100"/>
    <s v="Census Tract 2516, Cook County, Illinois"/>
    <s v="Cook"/>
    <x v="0"/>
    <n v="20.5"/>
    <n v="37"/>
    <n v="32.4"/>
    <n v="2.9"/>
    <n v="1.6"/>
    <n v="4.5"/>
    <n v="210300"/>
    <n v="1"/>
    <n v="3"/>
    <n v="2"/>
    <n v="9"/>
    <n v="0.26675602793699998"/>
    <x v="0"/>
    <n v="4.5"/>
    <n v="1"/>
  </r>
  <r>
    <s v="1400000US17031100200"/>
    <n v="17031100200"/>
    <s v="Census Tract 2517, Cook County, Illinois"/>
    <s v="Cook"/>
    <x v="0"/>
    <n v="16.7"/>
    <n v="38.4"/>
    <n v="33.299999999999997"/>
    <n v="12.3"/>
    <n v="8.5"/>
    <n v="20.8"/>
    <n v="202400"/>
    <n v="1"/>
    <n v="2"/>
    <n v="2"/>
    <n v="9"/>
    <n v="0.34220531582800001"/>
    <x v="0"/>
    <n v="20.8"/>
    <n v="2"/>
  </r>
  <r>
    <s v="1400000US17031100300"/>
    <n v="17031100300"/>
    <s v="Census Tract 2518, Cook County, Illinois"/>
    <s v="Cook"/>
    <x v="0"/>
    <n v="18.100000000000001"/>
    <n v="33.700000000000003"/>
    <n v="39.799999999999997"/>
    <n v="4.9000000000000004"/>
    <n v="1.3"/>
    <n v="6.2"/>
    <n v="247700"/>
    <n v="1"/>
    <n v="9"/>
    <n v="1"/>
    <n v="10"/>
    <n v="0.28284388780600001"/>
    <x v="0"/>
    <n v="6.2"/>
    <n v="1"/>
  </r>
  <r>
    <s v="1400000US17031100400"/>
    <n v="17031100400"/>
    <s v="Census Tract 2519, Cook County, Illinois"/>
    <s v="Cook"/>
    <x v="0"/>
    <n v="14.8"/>
    <n v="41.6"/>
    <n v="40.299999999999997"/>
    <n v="5.4"/>
    <n v="2.7"/>
    <n v="8.1000000000000014"/>
    <n v="170500"/>
    <n v="1"/>
    <n v="5"/>
    <n v="1"/>
    <n v="9"/>
    <n v="0.41090318560599998"/>
    <x v="0"/>
    <n v="8.1000000000000014"/>
    <n v="1"/>
  </r>
  <r>
    <s v="1400000US17031100500"/>
    <n v="17031100500"/>
    <s v="Census Tract 2520, Cook County, Illinois"/>
    <s v="Cook"/>
    <x v="0"/>
    <n v="8.3000000000000007"/>
    <n v="36.4"/>
    <n v="27.8"/>
    <n v="6.4"/>
    <n v="3.3"/>
    <n v="9.6999999999999993"/>
    <n v="235000"/>
    <n v="1"/>
    <n v="4"/>
    <n v="2"/>
    <n v="9"/>
    <n v="0.29727274179500002"/>
    <x v="0"/>
    <n v="9.6999999999999993"/>
    <n v="1"/>
  </r>
  <r>
    <s v="1400000US17031100600"/>
    <n v="17031100600"/>
    <s v="Census Tract 2521.01, Cook County, Illinois"/>
    <s v="Cook"/>
    <x v="0"/>
    <n v="6.6"/>
    <n v="31.9"/>
    <n v="23.3"/>
    <n v="12.3"/>
    <n v="11.7"/>
    <n v="24"/>
    <n v="218900"/>
    <n v="1"/>
    <n v="5"/>
    <n v="2"/>
    <n v="8"/>
    <n v="0.33551096916200002"/>
    <x v="0"/>
    <n v="24"/>
    <n v="3"/>
  </r>
  <r>
    <s v="1400000US17031100700"/>
    <n v="17031100700"/>
    <s v="Census Tract 2521.02, Cook County, Illinois"/>
    <s v="Cook"/>
    <x v="0"/>
    <n v="19.2"/>
    <n v="35"/>
    <n v="41.7"/>
    <n v="6.2"/>
    <n v="0.8"/>
    <n v="7"/>
    <n v="226800"/>
    <n v="1"/>
    <n v="5"/>
    <n v="2"/>
    <n v="8"/>
    <n v="0.33551096916200002"/>
    <x v="0"/>
    <n v="7"/>
    <n v="1"/>
  </r>
  <r>
    <s v="1400000US17031110100"/>
    <n v="17031110100"/>
    <s v="Census Tract 2522.01, Cook County, Illinois"/>
    <s v="Cook"/>
    <x v="0"/>
    <n v="15"/>
    <n v="32.6"/>
    <n v="38.1"/>
    <n v="3.7"/>
    <n v="1.8"/>
    <n v="5.5"/>
    <n v="115600"/>
    <n v="1"/>
    <n v="7"/>
    <n v="2"/>
    <n v="9"/>
    <n v="0.332941174507"/>
    <x v="0"/>
    <n v="5.5"/>
    <n v="1"/>
  </r>
  <r>
    <s v="1400000US17031110200"/>
    <n v="17031110200"/>
    <s v="Census Tract 2522.02, Cook County, Illinois"/>
    <s v="Cook"/>
    <x v="0"/>
    <n v="19.3"/>
    <n v="35.9"/>
    <n v="44.6"/>
    <n v="4.9000000000000004"/>
    <n v="1.7"/>
    <n v="6.6000000000000005"/>
    <n v="192000"/>
    <n v="1"/>
    <n v="7"/>
    <n v="2"/>
    <n v="9"/>
    <n v="0.332941174507"/>
    <x v="0"/>
    <n v="6.6000000000000005"/>
    <n v="1"/>
  </r>
  <r>
    <s v="1400000US17031110300"/>
    <n v="17031110300"/>
    <s v="Census Tract 2601, Cook County, Illinois"/>
    <s v="Cook"/>
    <x v="0"/>
    <n v="10.5"/>
    <n v="50.6"/>
    <n v="35.299999999999997"/>
    <n v="5.8"/>
    <n v="2.2999999999999998"/>
    <n v="8.1"/>
    <n v="192700"/>
    <n v="2"/>
    <n v="5"/>
    <n v="1"/>
    <n v="10"/>
    <n v="0.59765625"/>
    <x v="0"/>
    <n v="8.1"/>
    <n v="1"/>
  </r>
  <r>
    <s v="1400000US17031110400"/>
    <n v="17031110400"/>
    <s v="Census Tract 2602, Cook County, Illinois"/>
    <s v="Cook"/>
    <x v="0"/>
    <n v="24.7"/>
    <n v="54.3"/>
    <n v="46.4"/>
    <n v="3.6"/>
    <n v="0"/>
    <n v="3.6"/>
    <n v="120300"/>
    <n v="1"/>
    <n v="7"/>
    <n v="3"/>
    <n v="10"/>
    <n v="0.299242436886"/>
    <x v="0"/>
    <n v="3.6"/>
    <n v="1"/>
  </r>
  <r>
    <s v="1400000US17031110501"/>
    <n v="17031110501"/>
    <s v="Census Tract 2603, Cook County, Illinois"/>
    <s v="Cook"/>
    <x v="0"/>
    <n v="20.3"/>
    <n v="33.799999999999997"/>
    <n v="34"/>
    <n v="5.2"/>
    <n v="4.5999999999999996"/>
    <n v="9.8000000000000007"/>
    <n v="190400"/>
    <n v="2"/>
    <n v="5"/>
    <n v="1"/>
    <n v="9"/>
    <n v="0.36031332612"/>
    <x v="0"/>
    <n v="9.8000000000000007"/>
    <n v="1"/>
  </r>
  <r>
    <s v="1400000US17031110502"/>
    <n v="17031110502"/>
    <s v="Census Tract 2604, Cook County, Illinois"/>
    <s v="Cook"/>
    <x v="0"/>
    <n v="7.7"/>
    <n v="51.7"/>
    <n v="43.7"/>
    <n v="9"/>
    <n v="0"/>
    <n v="9"/>
    <n v="225300"/>
    <n v="2"/>
    <n v="7"/>
    <n v="2"/>
    <n v="9"/>
    <n v="0.49546828865999998"/>
    <x v="0"/>
    <n v="9"/>
    <n v="1"/>
  </r>
  <r>
    <s v="1400000US17031120100"/>
    <n v="17031120100"/>
    <s v="Census Tract 2605, Cook County, Illinois"/>
    <s v="Cook"/>
    <x v="0"/>
    <n v="14.8"/>
    <n v="39.799999999999997"/>
    <n v="37.700000000000003"/>
    <n v="4.2"/>
    <n v="0"/>
    <n v="4.2"/>
    <n v="216900"/>
    <n v="2"/>
    <n v="4"/>
    <n v="1"/>
    <n v="8"/>
    <n v="0.37368419766400002"/>
    <x v="0"/>
    <n v="4.2"/>
    <n v="1"/>
  </r>
  <r>
    <s v="1400000US17031120200"/>
    <n v="17031120200"/>
    <s v="Census Tract 2606, Cook County, Illinois"/>
    <s v="Cook"/>
    <x v="0"/>
    <n v="14.4"/>
    <n v="34.200000000000003"/>
    <n v="28"/>
    <n v="10.199999999999999"/>
    <n v="5.2"/>
    <n v="15.399999999999999"/>
    <n v="277000"/>
    <n v="1"/>
    <n v="2"/>
    <n v="1"/>
    <n v="9"/>
    <n v="0.464106857777"/>
    <x v="0"/>
    <n v="15.399999999999999"/>
    <n v="2"/>
  </r>
  <r>
    <s v="1400000US17031120300"/>
    <n v="17031120300"/>
    <s v="Census Tract 2607, Cook County, Illinois"/>
    <s v="Cook"/>
    <x v="0"/>
    <n v="5.0999999999999996"/>
    <n v="42.5"/>
    <n v="53.4"/>
    <n v="3.7"/>
    <n v="3.3"/>
    <n v="7"/>
    <n v="222100"/>
    <n v="1"/>
    <n v="1"/>
    <n v="1"/>
    <n v="10"/>
    <n v="0.48035714030299997"/>
    <x v="0"/>
    <n v="7"/>
    <n v="1"/>
  </r>
  <r>
    <s v="1400000US17031120400"/>
    <n v="17031120400"/>
    <s v="Census Tract 2608, Cook County, Illinois"/>
    <s v="Cook"/>
    <x v="0"/>
    <n v="13.5"/>
    <n v="28"/>
    <n v="48.9"/>
    <n v="3.3"/>
    <n v="0"/>
    <n v="3.3"/>
    <n v="335100"/>
    <n v="1"/>
    <n v="1"/>
    <n v="1"/>
    <n v="9"/>
    <n v="0.14878892898599999"/>
    <x v="0"/>
    <n v="3.3"/>
    <n v="1"/>
  </r>
  <r>
    <s v="1400000US17031130100"/>
    <n v="17031130100"/>
    <s v="Census Tract 2609, Cook County, Illinois"/>
    <s v="Cook"/>
    <x v="0"/>
    <n v="6.6"/>
    <n v="33.9"/>
    <n v="37"/>
    <n v="4.5999999999999996"/>
    <n v="4"/>
    <n v="8.6"/>
    <n v="218500"/>
    <n v="3"/>
    <n v="3"/>
    <n v="1"/>
    <n v="9"/>
    <n v="0.36043360829400001"/>
    <x v="0"/>
    <n v="8.6"/>
    <n v="1"/>
  </r>
  <r>
    <s v="1400000US17031130200"/>
    <n v="17031130200"/>
    <s v="Census Tract 2610, Cook County, Illinois"/>
    <s v="Cook"/>
    <x v="0"/>
    <n v="11.7"/>
    <n v="37.5"/>
    <n v="36.200000000000003"/>
    <n v="3.6"/>
    <n v="0.7"/>
    <n v="4.3"/>
    <n v="206700"/>
    <n v="2"/>
    <n v="3"/>
    <n v="2"/>
    <n v="9"/>
    <n v="0.18669131398200001"/>
    <x v="0"/>
    <n v="4.3"/>
    <n v="1"/>
  </r>
  <r>
    <s v="1400000US17031130300"/>
    <n v="17031130300"/>
    <s v="Census Tract 2705, Cook County, Illinois"/>
    <s v="Cook"/>
    <x v="0"/>
    <n v="11.7"/>
    <n v="32.299999999999997"/>
    <n v="21.8"/>
    <n v="16.899999999999999"/>
    <n v="1.5"/>
    <n v="18.399999999999999"/>
    <n v="251200"/>
    <n v="2"/>
    <n v="3"/>
    <n v="1"/>
    <n v="9"/>
    <n v="0.47249999642399998"/>
    <x v="0"/>
    <n v="18.399999999999999"/>
    <n v="2"/>
  </r>
  <r>
    <s v="1400000US17031140100"/>
    <n v="17031140100"/>
    <s v="Census Tract 2712, Cook County, Illinois"/>
    <s v="Cook"/>
    <x v="0"/>
    <n v="2.2999999999999998"/>
    <n v="30.1"/>
    <n v="40.799999999999997"/>
    <n v="0"/>
    <n v="1.4"/>
    <n v="1.4"/>
    <n v="202000"/>
    <n v="3"/>
    <n v="7"/>
    <n v="1"/>
    <n v="10"/>
    <n v="0.391666680574"/>
    <x v="0"/>
    <n v="1.4"/>
    <n v="1"/>
  </r>
  <r>
    <s v="1400000US17031140200"/>
    <n v="17031140200"/>
    <s v="Census Tract 2713, Cook County, Illinois"/>
    <s v="Cook"/>
    <x v="0"/>
    <n v="6.7"/>
    <s v="N"/>
    <n v="20"/>
    <n v="14"/>
    <n v="2.2000000000000002"/>
    <n v="16.2"/>
    <n v="201000"/>
    <n v="3"/>
    <n v="1"/>
    <n v="1"/>
    <n v="10"/>
    <n v="0.53559321165100005"/>
    <x v="0"/>
    <n v="16.2"/>
    <n v="2"/>
  </r>
  <r>
    <s v="1400000US17031140301"/>
    <n v="17031140301"/>
    <s v="Census Tract 2714, Cook County, Illinois"/>
    <s v="Cook"/>
    <x v="0"/>
    <n v="6.4"/>
    <n v="33"/>
    <n v="40.9"/>
    <n v="5.5"/>
    <n v="4"/>
    <n v="9.5"/>
    <n v="321600"/>
    <n v="1"/>
    <n v="6"/>
    <n v="1"/>
    <n v="9"/>
    <n v="0.219512194395"/>
    <x v="0"/>
    <n v="9.5"/>
    <n v="1"/>
  </r>
  <r>
    <s v="1400000US17031140302"/>
    <n v="17031140302"/>
    <s v="Census Tract 2715, Cook County, Illinois"/>
    <s v="Cook"/>
    <x v="0"/>
    <n v="13.8"/>
    <n v="30"/>
    <n v="31.7"/>
    <n v="12"/>
    <n v="15.3"/>
    <n v="27.3"/>
    <n v="222800"/>
    <n v="3"/>
    <n v="2"/>
    <n v="3"/>
    <n v="9"/>
    <n v="0.180505409837"/>
    <x v="0"/>
    <n v="27.3"/>
    <n v="3"/>
  </r>
  <r>
    <s v="1400000US17031140400"/>
    <n v="17031140400"/>
    <s v="Census Tract 2718, Cook County, Illinois"/>
    <s v="Cook"/>
    <x v="0"/>
    <n v="0"/>
    <n v="14.6"/>
    <n v="48.3"/>
    <n v="0"/>
    <n v="0"/>
    <n v="0"/>
    <s v="-"/>
    <n v="1"/>
    <n v="1"/>
    <n v="2"/>
    <n v="9"/>
    <n v="0.23423422872999999"/>
    <x v="0"/>
    <n v="0"/>
    <n v="1"/>
  </r>
  <r>
    <s v="1400000US17031140500"/>
    <n v="17031140500"/>
    <s v="Census Tract 2801, Cook County, Illinois"/>
    <s v="Cook"/>
    <x v="0"/>
    <n v="3.9"/>
    <n v="26.1"/>
    <n v="4.7"/>
    <n v="41"/>
    <n v="40.200000000000003"/>
    <n v="81.2"/>
    <n v="389900"/>
    <n v="3"/>
    <n v="10"/>
    <n v="8"/>
    <n v="10"/>
    <n v="0"/>
    <x v="0"/>
    <n v="81.2"/>
    <n v="5"/>
  </r>
  <r>
    <s v="1400000US17031140601"/>
    <n v="17031140601"/>
    <s v="Census Tract 2804, Cook County, Illinois"/>
    <s v="Cook"/>
    <x v="0"/>
    <n v="8.9"/>
    <n v="29.7"/>
    <n v="23.9"/>
    <n v="11.5"/>
    <n v="5.8"/>
    <n v="17.3"/>
    <n v="266000"/>
    <n v="3"/>
    <n v="10"/>
    <n v="4"/>
    <n v="9"/>
    <n v="0.15425531566100001"/>
    <x v="0"/>
    <n v="17.3"/>
    <n v="2"/>
  </r>
  <r>
    <s v="1400000US17031140602"/>
    <n v="17031140602"/>
    <s v="Census Tract 2808, Cook County, Illinois"/>
    <s v="Cook"/>
    <x v="0"/>
    <n v="11.2"/>
    <s v="N"/>
    <n v="25.8"/>
    <n v="13.8"/>
    <n v="0"/>
    <n v="13.8"/>
    <n v="243300"/>
    <n v="3"/>
    <n v="2"/>
    <n v="2"/>
    <n v="10"/>
    <n v="0.57009345293000002"/>
    <x v="0"/>
    <n v="13.8"/>
    <n v="2"/>
  </r>
  <r>
    <s v="1400000US17031140701"/>
    <n v="17031140701"/>
    <s v="Census Tract 2809, Cook County, Illinois"/>
    <s v="Cook"/>
    <x v="0"/>
    <n v="16.3"/>
    <n v="46.9"/>
    <n v="54.5"/>
    <n v="4.8"/>
    <n v="6.1"/>
    <n v="10.899999999999999"/>
    <n v="290200"/>
    <n v="2"/>
    <n v="5"/>
    <n v="2"/>
    <n v="9"/>
    <n v="0.566801607609"/>
    <x v="0"/>
    <n v="10.899999999999999"/>
    <n v="1"/>
  </r>
  <r>
    <s v="1400000US17031140702"/>
    <n v="17031140702"/>
    <s v="Census Tract 2819, Cook County, Illinois"/>
    <s v="Cook"/>
    <x v="0"/>
    <n v="5"/>
    <n v="26.2"/>
    <n v="4.4000000000000004"/>
    <n v="42.7"/>
    <n v="43.7"/>
    <n v="86.4"/>
    <n v="323200"/>
    <n v="3"/>
    <n v="10"/>
    <n v="4"/>
    <n v="10"/>
    <n v="7.4294204823699998E-3"/>
    <x v="0"/>
    <n v="86.4"/>
    <n v="5"/>
  </r>
  <r>
    <s v="1400000US17031140800"/>
    <n v="17031140800"/>
    <s v="Census Tract 2827, Cook County, Illinois"/>
    <s v="Cook"/>
    <x v="0"/>
    <n v="1.8"/>
    <n v="34.6"/>
    <n v="28.3"/>
    <n v="24.8"/>
    <n v="8.6999999999999993"/>
    <n v="33.5"/>
    <n v="264000"/>
    <n v="2"/>
    <n v="6"/>
    <n v="2"/>
    <n v="9"/>
    <n v="0.23985239863400001"/>
    <x v="0"/>
    <n v="33.5"/>
    <n v="3"/>
  </r>
  <r>
    <s v="1400000US17031150200"/>
    <n v="17031150200"/>
    <s v="Census Tract 2828, Cook County, Illinois"/>
    <s v="Cook"/>
    <x v="0"/>
    <n v="6"/>
    <n v="21.1"/>
    <n v="11.5"/>
    <n v="31.4"/>
    <n v="37.799999999999997"/>
    <n v="69.199999999999989"/>
    <n v="422100"/>
    <n v="2"/>
    <n v="2"/>
    <n v="4"/>
    <n v="9"/>
    <n v="5.0000000745099998E-2"/>
    <x v="0"/>
    <n v="69.199999999999989"/>
    <n v="5"/>
  </r>
  <r>
    <s v="1400000US17031150300"/>
    <n v="17031150300"/>
    <s v="Census Tract 2831, Cook County, Illinois"/>
    <s v="Cook"/>
    <x v="0"/>
    <n v="4.5999999999999996"/>
    <n v="21.9"/>
    <n v="12.1"/>
    <n v="31.2"/>
    <n v="28.1"/>
    <n v="59.3"/>
    <n v="475900"/>
    <n v="4"/>
    <n v="6"/>
    <n v="4"/>
    <n v="9"/>
    <n v="0.16869919002100001"/>
    <x v="0"/>
    <n v="59.3"/>
    <n v="5"/>
  </r>
  <r>
    <s v="1400000US17031150401"/>
    <n v="17031150401"/>
    <s v="Census Tract 2832, Cook County, Illinois"/>
    <s v="Cook"/>
    <x v="0"/>
    <n v="10.199999999999999"/>
    <n v="23.4"/>
    <n v="7.3"/>
    <n v="27.1"/>
    <n v="33.6"/>
    <n v="60.7"/>
    <n v="353800"/>
    <n v="6"/>
    <n v="2"/>
    <n v="6"/>
    <n v="9"/>
    <n v="6.8840578198400004E-2"/>
    <x v="0"/>
    <n v="60.7"/>
    <n v="5"/>
  </r>
  <r>
    <s v="1400000US17031150402"/>
    <n v="17031150402"/>
    <s v="Census Tract 2838, Cook County, Illinois"/>
    <s v="Cook"/>
    <x v="0"/>
    <n v="11.2"/>
    <n v="33.1"/>
    <n v="21"/>
    <n v="26.3"/>
    <n v="18"/>
    <n v="44.3"/>
    <n v="341400"/>
    <n v="1"/>
    <n v="3"/>
    <n v="4"/>
    <n v="9"/>
    <n v="7.0588238537299994E-2"/>
    <x v="0"/>
    <n v="44.3"/>
    <n v="4"/>
  </r>
  <r>
    <s v="1400000US17031150501"/>
    <n v="17031150501"/>
    <s v="Census Tract 2909, Cook County, Illinois"/>
    <s v="Cook"/>
    <x v="0"/>
    <n v="6.6"/>
    <n v="41"/>
    <n v="34.9"/>
    <n v="7.8"/>
    <n v="0.5"/>
    <n v="8.3000000000000007"/>
    <n v="214300"/>
    <n v="2"/>
    <n v="7"/>
    <n v="1"/>
    <n v="8"/>
    <n v="0.39754098653800002"/>
    <x v="0"/>
    <n v="8.3000000000000007"/>
    <n v="1"/>
  </r>
  <r>
    <s v="1400000US17031150502"/>
    <n v="17031150502"/>
    <s v="Census Tract 2912, Cook County, Illinois"/>
    <s v="Cook"/>
    <x v="0"/>
    <n v="17.100000000000001"/>
    <n v="40.200000000000003"/>
    <n v="30.1"/>
    <n v="7.7"/>
    <n v="5.5"/>
    <n v="13.2"/>
    <n v="213500"/>
    <n v="1"/>
    <n v="4"/>
    <n v="1"/>
    <n v="8"/>
    <n v="0.717902362347"/>
    <x v="0"/>
    <n v="13.2"/>
    <n v="2"/>
  </r>
  <r>
    <s v="1400000US17031150600"/>
    <n v="17031150600"/>
    <s v="Census Tract 2916, Cook County, Illinois"/>
    <s v="Cook"/>
    <x v="0"/>
    <n v="6.3"/>
    <n v="25.4"/>
    <n v="4.8"/>
    <n v="10.3"/>
    <n v="0"/>
    <n v="10.3"/>
    <n v="210000"/>
    <n v="1"/>
    <n v="2"/>
    <n v="1"/>
    <n v="9"/>
    <n v="0.668049812317"/>
    <x v="0"/>
    <n v="10.3"/>
    <n v="1"/>
  </r>
  <r>
    <s v="1400000US17031150700"/>
    <n v="17031150700"/>
    <s v="Census Tract 2922, Cook County, Illinois"/>
    <s v="Cook"/>
    <x v="0"/>
    <n v="6.6"/>
    <n v="38"/>
    <n v="39"/>
    <n v="7.8"/>
    <n v="3.3"/>
    <n v="11.1"/>
    <n v="273600"/>
    <n v="1"/>
    <n v="1"/>
    <n v="2"/>
    <n v="10"/>
    <n v="0.35820895433400002"/>
    <x v="0"/>
    <n v="11.1"/>
    <n v="1"/>
  </r>
  <r>
    <s v="1400000US17031150800"/>
    <n v="17031150800"/>
    <s v="Census Tract 2924, Cook County, Illinois"/>
    <s v="Cook"/>
    <x v="0"/>
    <n v="7.8"/>
    <n v="28.5"/>
    <n v="38.6"/>
    <n v="3.1"/>
    <n v="0.9"/>
    <n v="4"/>
    <n v="187500"/>
    <n v="1"/>
    <n v="4"/>
    <n v="3"/>
    <n v="10"/>
    <n v="0.398165136576"/>
    <x v="0"/>
    <n v="4"/>
    <n v="1"/>
  </r>
  <r>
    <s v="1400000US17031151001"/>
    <n v="17031151001"/>
    <s v="Census Tract 2925, Cook County, Illinois"/>
    <s v="Cook"/>
    <x v="0"/>
    <n v="9.4"/>
    <n v="35.6"/>
    <n v="38.4"/>
    <n v="4.0999999999999996"/>
    <n v="1.6"/>
    <n v="5.6999999999999993"/>
    <n v="162100"/>
    <n v="1"/>
    <n v="7"/>
    <n v="1"/>
    <n v="10"/>
    <n v="0.205357149243"/>
    <x v="0"/>
    <n v="5.6999999999999993"/>
    <n v="1"/>
  </r>
  <r>
    <s v="1400000US17031151002"/>
    <n v="17031151002"/>
    <s v="Census Tract 3005, Cook County, Illinois"/>
    <s v="Cook"/>
    <x v="0"/>
    <n v="8.8000000000000007"/>
    <n v="30.2"/>
    <n v="21.8"/>
    <n v="7"/>
    <n v="0.6"/>
    <n v="7.6"/>
    <n v="249000"/>
    <n v="1"/>
    <n v="4"/>
    <n v="1"/>
    <n v="9"/>
    <n v="0.19656786322600001"/>
    <x v="0"/>
    <n v="7.6"/>
    <n v="1"/>
  </r>
  <r>
    <s v="1400000US17031151100"/>
    <n v="17031151100"/>
    <s v="Census Tract 3006, Cook County, Illinois"/>
    <s v="Cook"/>
    <x v="0"/>
    <n v="4.5999999999999996"/>
    <n v="31.8"/>
    <n v="23.5"/>
    <n v="6.1"/>
    <n v="0.9"/>
    <n v="7"/>
    <n v="205600"/>
    <n v="1"/>
    <n v="5"/>
    <n v="1"/>
    <n v="9"/>
    <n v="0.202484473586"/>
    <x v="0"/>
    <n v="7"/>
    <n v="1"/>
  </r>
  <r>
    <s v="1400000US17031151200"/>
    <n v="17031151200"/>
    <s v="Census Tract 3007, Cook County, Illinois"/>
    <s v="Cook"/>
    <x v="0"/>
    <n v="8.5"/>
    <n v="30.9"/>
    <n v="22.5"/>
    <n v="4.5999999999999996"/>
    <n v="3.6"/>
    <n v="8.1999999999999993"/>
    <n v="234100"/>
    <n v="1"/>
    <n v="3"/>
    <n v="1"/>
    <n v="9"/>
    <n v="0.21114370226900001"/>
    <x v="0"/>
    <n v="8.1999999999999993"/>
    <n v="1"/>
  </r>
  <r>
    <s v="1400000US17031160100"/>
    <n v="17031160100"/>
    <s v="Census Tract 3008, Cook County, Illinois"/>
    <s v="Cook"/>
    <x v="0"/>
    <n v="6.1"/>
    <n v="36.4"/>
    <n v="22.2"/>
    <n v="2.8"/>
    <n v="0"/>
    <n v="2.8"/>
    <n v="170400"/>
    <n v="1"/>
    <n v="3"/>
    <n v="1"/>
    <n v="9"/>
    <n v="0.28205129504199999"/>
    <x v="0"/>
    <n v="2.8"/>
    <n v="1"/>
  </r>
  <r>
    <s v="1400000US17031160200"/>
    <n v="17031160200"/>
    <s v="Census Tract 3009, Cook County, Illinois"/>
    <s v="Cook"/>
    <x v="0"/>
    <n v="7"/>
    <n v="36.6"/>
    <n v="31"/>
    <n v="6.2"/>
    <n v="0.1"/>
    <n v="6.3"/>
    <n v="301100"/>
    <n v="2"/>
    <n v="8"/>
    <n v="1"/>
    <n v="9"/>
    <n v="0.35714286565800002"/>
    <x v="0"/>
    <n v="6.3"/>
    <n v="1"/>
  </r>
  <r>
    <s v="1400000US17197883209"/>
    <n v="17197883209"/>
    <s v="Census Tract 301.01, Cook County, Illinois"/>
    <s v="Cook"/>
    <x v="0"/>
    <n v="8.6"/>
    <n v="37.1"/>
    <n v="16.7"/>
    <n v="29.1"/>
    <n v="21.3"/>
    <n v="50.400000000000006"/>
    <n v="257000"/>
    <n v="4"/>
    <n v="9"/>
    <n v="3"/>
    <n v="10"/>
    <n v="0.23608669638599999"/>
    <x v="0"/>
    <n v="50.400000000000006"/>
    <n v="4"/>
  </r>
  <r>
    <s v="1400000US17197883211"/>
    <n v="17197883211"/>
    <s v="Census Tract 301.02, Cook County, Illinois"/>
    <s v="Cook"/>
    <x v="0"/>
    <n v="6.9"/>
    <n v="42.9"/>
    <n v="16"/>
    <n v="30.7"/>
    <n v="17.8"/>
    <n v="48.5"/>
    <n v="236100"/>
    <n v="4"/>
    <n v="9"/>
    <n v="3"/>
    <n v="10"/>
    <n v="0.23608669638599999"/>
    <x v="0"/>
    <n v="48.5"/>
    <n v="4"/>
  </r>
  <r>
    <s v="1400000US17197883210"/>
    <n v="17197883210"/>
    <s v="Census Tract 301.03, Cook County, Illinois"/>
    <s v="Cook"/>
    <x v="0"/>
    <n v="4.2"/>
    <n v="37.6"/>
    <n v="18.399999999999999"/>
    <n v="37.700000000000003"/>
    <n v="23.6"/>
    <n v="61.300000000000004"/>
    <n v="139300"/>
    <n v="4"/>
    <n v="9"/>
    <n v="3"/>
    <n v="10"/>
    <n v="0.23608669638599999"/>
    <x v="0"/>
    <n v="61.300000000000004"/>
    <n v="5"/>
  </r>
  <r>
    <s v="1400000US17197883216"/>
    <n v="17197883216"/>
    <s v="Census Tract 301.04, Cook County, Illinois"/>
    <s v="Cook"/>
    <x v="0"/>
    <n v="7.2"/>
    <n v="24.3"/>
    <n v="31.9"/>
    <n v="12.6"/>
    <n v="7.8"/>
    <n v="20.399999999999999"/>
    <n v="178100"/>
    <n v="4"/>
    <n v="9"/>
    <n v="3"/>
    <n v="10"/>
    <n v="0.23608669638599999"/>
    <x v="0"/>
    <n v="20.399999999999999"/>
    <n v="2"/>
  </r>
  <r>
    <s v="1400000US17031160300"/>
    <n v="17031160300"/>
    <s v="Census Tract 3011, Cook County, Illinois"/>
    <s v="Cook"/>
    <x v="0"/>
    <n v="9.6"/>
    <n v="41.3"/>
    <n v="25.9"/>
    <n v="8.3000000000000007"/>
    <n v="2.2999999999999998"/>
    <n v="10.600000000000001"/>
    <n v="283200"/>
    <n v="2"/>
    <n v="5"/>
    <n v="1"/>
    <n v="8"/>
    <n v="0.24657534062899999"/>
    <x v="0"/>
    <n v="10.600000000000001"/>
    <n v="1"/>
  </r>
  <r>
    <s v="1400000US17031160400"/>
    <n v="17031160400"/>
    <s v="Census Tract 3012, Cook County, Illinois"/>
    <s v="Cook"/>
    <x v="0"/>
    <n v="5.0999999999999996"/>
    <n v="31.4"/>
    <n v="20.5"/>
    <n v="4.8"/>
    <n v="1.7"/>
    <n v="6.5"/>
    <n v="208600"/>
    <n v="2"/>
    <n v="7"/>
    <n v="2"/>
    <n v="9"/>
    <n v="0.33060389757199998"/>
    <x v="0"/>
    <n v="6.5"/>
    <n v="1"/>
  </r>
  <r>
    <s v="1400000US17031160501"/>
    <n v="17031160501"/>
    <s v="Census Tract 3016, Cook County, Illinois"/>
    <s v="Cook"/>
    <x v="0"/>
    <n v="6.4"/>
    <n v="34.5"/>
    <n v="20.3"/>
    <n v="1.7"/>
    <n v="0.5"/>
    <n v="2.2000000000000002"/>
    <n v="230400"/>
    <n v="1"/>
    <n v="5"/>
    <n v="1"/>
    <n v="7"/>
    <n v="0.18994975089999999"/>
    <x v="0"/>
    <n v="2.2000000000000002"/>
    <n v="1"/>
  </r>
  <r>
    <s v="1400000US17031160502"/>
    <n v="17031160502"/>
    <s v="Census Tract 3017.01, Cook County, Illinois"/>
    <s v="Cook"/>
    <x v="0"/>
    <n v="1.3"/>
    <n v="30.7"/>
    <n v="23"/>
    <n v="5.0999999999999996"/>
    <n v="0"/>
    <n v="5.0999999999999996"/>
    <n v="204600"/>
    <n v="1"/>
    <n v="9"/>
    <n v="1"/>
    <n v="7"/>
    <n v="0.18374557793099999"/>
    <x v="0"/>
    <n v="5.0999999999999996"/>
    <n v="1"/>
  </r>
  <r>
    <s v="1400000US17031160601"/>
    <n v="17031160601"/>
    <s v="Census Tract 3017.02, Cook County, Illinois"/>
    <s v="Cook"/>
    <x v="0"/>
    <n v="3.1"/>
    <n v="45.4"/>
    <n v="23.4"/>
    <n v="1.5"/>
    <n v="0"/>
    <n v="1.5"/>
    <n v="226100"/>
    <n v="1"/>
    <n v="9"/>
    <n v="1"/>
    <n v="7"/>
    <n v="0.18374557793099999"/>
    <x v="0"/>
    <n v="1.5"/>
    <n v="1"/>
  </r>
  <r>
    <s v="1400000US17031160602"/>
    <n v="17031160602"/>
    <s v="Census Tract 3018.01, Cook County, Illinois"/>
    <s v="Cook"/>
    <x v="0"/>
    <n v="8.9"/>
    <n v="33.4"/>
    <n v="25.3"/>
    <n v="6.5"/>
    <n v="1.6"/>
    <n v="8.1"/>
    <n v="242000"/>
    <n v="2"/>
    <n v="9"/>
    <n v="1"/>
    <n v="7"/>
    <n v="0.25373736023900001"/>
    <x v="0"/>
    <n v="8.1"/>
    <n v="1"/>
  </r>
  <r>
    <s v="1400000US17031160700"/>
    <n v="17031160700"/>
    <s v="Census Tract 3018.02, Cook County, Illinois"/>
    <s v="Cook"/>
    <x v="0"/>
    <n v="11.1"/>
    <n v="37.4"/>
    <n v="20.399999999999999"/>
    <n v="2.5"/>
    <n v="0"/>
    <n v="2.5"/>
    <n v="193800"/>
    <n v="2"/>
    <n v="9"/>
    <n v="1"/>
    <n v="7"/>
    <n v="0.25373736023900001"/>
    <x v="0"/>
    <n v="2.5"/>
    <n v="1"/>
  </r>
  <r>
    <s v="1400000US17031160800"/>
    <n v="17031160800"/>
    <s v="Census Tract 3018.03, Cook County, Illinois"/>
    <s v="Cook"/>
    <x v="0"/>
    <n v="14.9"/>
    <n v="29.9"/>
    <n v="21.8"/>
    <n v="6.1"/>
    <n v="0"/>
    <n v="6.1"/>
    <n v="218300"/>
    <n v="2"/>
    <n v="9"/>
    <n v="1"/>
    <n v="7"/>
    <n v="0.25373736023900001"/>
    <x v="0"/>
    <n v="6.1"/>
    <n v="1"/>
  </r>
  <r>
    <s v="1400000US17197883215"/>
    <n v="17197883215"/>
    <s v="Census Tract 302, Cook County, Illinois"/>
    <s v="Cook"/>
    <x v="0"/>
    <n v="8.5"/>
    <n v="33.5"/>
    <n v="8.4"/>
    <n v="30"/>
    <n v="30.5"/>
    <n v="60.5"/>
    <n v="413500"/>
    <n v="4"/>
    <n v="6"/>
    <n v="9"/>
    <n v="9"/>
    <n v="1.7841212451499999E-2"/>
    <x v="0"/>
    <n v="60.5"/>
    <n v="5"/>
  </r>
  <r>
    <s v="1400000US17197883213"/>
    <n v="17197883213"/>
    <s v="Census Tract 303, Cook County, Illinois"/>
    <s v="Cook"/>
    <x v="0"/>
    <n v="4.9000000000000004"/>
    <n v="33.6"/>
    <n v="29"/>
    <n v="22.4"/>
    <n v="13.1"/>
    <n v="35.5"/>
    <n v="330700"/>
    <n v="6"/>
    <n v="2"/>
    <n v="6"/>
    <n v="8"/>
    <n v="0.143149286509"/>
    <x v="0"/>
    <n v="35.5"/>
    <n v="3"/>
  </r>
  <r>
    <s v="1400000US17197883212"/>
    <n v="17197883212"/>
    <s v="Census Tract 304, Cook County, Illinois"/>
    <s v="Cook"/>
    <x v="0"/>
    <n v="6.2"/>
    <n v="37.799999999999997"/>
    <n v="11.8"/>
    <n v="33.9"/>
    <n v="22.7"/>
    <n v="56.599999999999994"/>
    <n v="326500"/>
    <n v="5"/>
    <n v="7"/>
    <n v="7"/>
    <n v="8"/>
    <n v="7.9189687967299999E-2"/>
    <x v="0"/>
    <n v="56.599999999999994"/>
    <n v="5"/>
  </r>
  <r>
    <s v="1400000US17197883000"/>
    <n v="17197883000"/>
    <s v="Census Tract 305, Cook County, Illinois"/>
    <s v="Cook"/>
    <x v="0"/>
    <n v="5.3"/>
    <n v="37.4"/>
    <n v="11.6"/>
    <n v="34.9"/>
    <n v="21.4"/>
    <n v="56.3"/>
    <n v="347400"/>
    <n v="5"/>
    <n v="8"/>
    <n v="5"/>
    <n v="9"/>
    <n v="0.10476934909799999"/>
    <x v="0"/>
    <n v="56.3"/>
    <n v="5"/>
  </r>
  <r>
    <s v="1400000US17197881700"/>
    <n v="17197881700"/>
    <s v="Census Tract 306.01, Cook County, Illinois"/>
    <s v="Cook"/>
    <x v="0"/>
    <n v="5.2"/>
    <n v="35.200000000000003"/>
    <n v="22.4"/>
    <n v="29.6"/>
    <n v="19.100000000000001"/>
    <n v="48.7"/>
    <n v="232500"/>
    <n v="5"/>
    <n v="9"/>
    <n v="3"/>
    <n v="10"/>
    <n v="0.13541004061699999"/>
    <x v="0"/>
    <n v="48.7"/>
    <n v="4"/>
  </r>
  <r>
    <s v="1400000US17197881500"/>
    <n v="17197881500"/>
    <s v="Census Tract 306.03, Cook County, Illinois"/>
    <s v="Cook"/>
    <x v="0"/>
    <n v="10.199999999999999"/>
    <n v="40.200000000000003"/>
    <n v="8.9"/>
    <n v="36.1"/>
    <n v="7.3"/>
    <n v="43.4"/>
    <n v="254400"/>
    <n v="5"/>
    <n v="9"/>
    <n v="3"/>
    <n v="10"/>
    <n v="0.13541004061699999"/>
    <x v="0"/>
    <n v="43.4"/>
    <n v="4"/>
  </r>
  <r>
    <s v="1400000US17197880412"/>
    <n v="17197880412"/>
    <s v="Census Tract 306.04, Cook County, Illinois"/>
    <s v="Cook"/>
    <x v="0"/>
    <n v="7"/>
    <n v="34.9"/>
    <n v="16.600000000000001"/>
    <n v="35.200000000000003"/>
    <n v="22.8"/>
    <n v="58"/>
    <n v="228100"/>
    <n v="5"/>
    <n v="9"/>
    <n v="3"/>
    <n v="10"/>
    <n v="0.13541004061699999"/>
    <x v="0"/>
    <n v="58"/>
    <n v="5"/>
  </r>
  <r>
    <s v="1400000US17197880410"/>
    <n v="17197880410"/>
    <s v="Census Tract 307.01, Cook County, Illinois"/>
    <s v="Cook"/>
    <x v="0"/>
    <n v="9.8000000000000007"/>
    <n v="35.1"/>
    <n v="18"/>
    <n v="22.1"/>
    <n v="18.3"/>
    <n v="40.400000000000006"/>
    <n v="195800"/>
    <n v="3"/>
    <n v="9"/>
    <n v="5"/>
    <n v="10"/>
    <n v="0.18740515410899999"/>
    <x v="0"/>
    <n v="40.400000000000006"/>
    <n v="4"/>
  </r>
  <r>
    <s v="1400000US17197883206"/>
    <n v="17197883206"/>
    <s v="Census Tract 307.02, Cook County, Illinois"/>
    <s v="Cook"/>
    <x v="0"/>
    <n v="3.5"/>
    <n v="34.1"/>
    <n v="9"/>
    <n v="28.2"/>
    <n v="33.200000000000003"/>
    <n v="61.400000000000006"/>
    <n v="184200"/>
    <n v="3"/>
    <n v="9"/>
    <n v="5"/>
    <n v="10"/>
    <n v="0.18740515410899999"/>
    <x v="0"/>
    <n v="61.400000000000006"/>
    <n v="5"/>
  </r>
  <r>
    <s v="1400000US17197883100"/>
    <n v="17197883100"/>
    <s v="Census Tract 307.03, Cook County, Illinois"/>
    <s v="Cook"/>
    <x v="0"/>
    <n v="4.2"/>
    <n v="31.7"/>
    <n v="16.100000000000001"/>
    <n v="29.5"/>
    <n v="24.8"/>
    <n v="54.3"/>
    <n v="283300"/>
    <n v="3"/>
    <n v="9"/>
    <n v="5"/>
    <n v="10"/>
    <n v="0.18740515410899999"/>
    <x v="0"/>
    <n v="54.3"/>
    <n v="4"/>
  </r>
  <r>
    <s v="1400000US17197882900"/>
    <n v="17197882900"/>
    <s v="Census Tract 307.06, Cook County, Illinois"/>
    <s v="Cook"/>
    <x v="0"/>
    <n v="4.2"/>
    <n v="39.9"/>
    <n v="14.7"/>
    <n v="30.9"/>
    <n v="30.6"/>
    <n v="61.5"/>
    <n v="195000"/>
    <n v="3"/>
    <n v="9"/>
    <n v="5"/>
    <n v="10"/>
    <n v="0.18740515410899999"/>
    <x v="0"/>
    <n v="61.5"/>
    <n v="5"/>
  </r>
  <r>
    <s v="1400000US17031828602"/>
    <n v="17031828602"/>
    <s v="Census Tract 308, Cook County, Illinois"/>
    <s v="Cook"/>
    <x v="0"/>
    <n v="5.3"/>
    <n v="34.5"/>
    <n v="10.8"/>
    <n v="35.4"/>
    <n v="34.9"/>
    <n v="70.3"/>
    <n v="691000"/>
    <n v="5"/>
    <n v="6"/>
    <n v="7"/>
    <n v="9"/>
    <n v="4.8554912209499999E-2"/>
    <x v="0"/>
    <n v="70.3"/>
    <n v="5"/>
  </r>
  <r>
    <s v="1400000US17031829500"/>
    <n v="17031829500"/>
    <s v="Census Tract 309, Cook County, Illinois"/>
    <s v="Cook"/>
    <x v="0"/>
    <n v="4.5999999999999996"/>
    <n v="36.6"/>
    <n v="10.7"/>
    <n v="40.299999999999997"/>
    <n v="20.3"/>
    <n v="60.599999999999994"/>
    <n v="349400"/>
    <n v="4"/>
    <n v="8"/>
    <n v="7"/>
    <n v="8"/>
    <n v="1.1887072585499999E-2"/>
    <x v="0"/>
    <n v="60.599999999999994"/>
    <n v="5"/>
  </r>
  <r>
    <s v="1400000US17031820700"/>
    <n v="17031820700"/>
    <s v="Census Tract 310, Cook County, Illinois"/>
    <s v="Cook"/>
    <x v="0"/>
    <n v="4.5999999999999996"/>
    <n v="36.9"/>
    <n v="9.5"/>
    <n v="38.9"/>
    <n v="23.1"/>
    <n v="62"/>
    <n v="285800"/>
    <n v="4"/>
    <n v="9"/>
    <n v="3"/>
    <n v="9"/>
    <n v="0.172264352441"/>
    <x v="0"/>
    <n v="62"/>
    <n v="5"/>
  </r>
  <r>
    <s v="1400000US17031160900"/>
    <n v="17031160900"/>
    <s v="Census Tract 3102, Cook County, Illinois"/>
    <s v="Cook"/>
    <x v="0"/>
    <n v="5"/>
    <n v="29.1"/>
    <n v="17.899999999999999"/>
    <n v="23.8"/>
    <n v="23.3"/>
    <n v="47.1"/>
    <n v="395700"/>
    <n v="3"/>
    <n v="1"/>
    <n v="1"/>
    <n v="9"/>
    <n v="0.166163146496"/>
    <x v="0"/>
    <n v="47.1"/>
    <n v="4"/>
  </r>
  <r>
    <s v="1400000US17031161000"/>
    <n v="17031161000"/>
    <s v="Census Tract 3103, Cook County, Illinois"/>
    <s v="Cook"/>
    <x v="0"/>
    <n v="2.9"/>
    <n v="28.5"/>
    <n v="18"/>
    <n v="38.5"/>
    <n v="9.5"/>
    <n v="48"/>
    <n v="294600"/>
    <n v="1"/>
    <n v="2"/>
    <n v="2"/>
    <n v="9"/>
    <n v="4.0733199566600001E-3"/>
    <x v="0"/>
    <n v="48"/>
    <n v="4"/>
  </r>
  <r>
    <s v="1400000US17031161100"/>
    <n v="17031161100"/>
    <s v="Census Tract 3104, Cook County, Illinois"/>
    <s v="Cook"/>
    <x v="0"/>
    <n v="11.6"/>
    <n v="27"/>
    <n v="20.100000000000001"/>
    <n v="16"/>
    <n v="6.7"/>
    <n v="22.7"/>
    <n v="296300"/>
    <n v="1"/>
    <n v="3"/>
    <n v="2"/>
    <n v="9"/>
    <n v="6.7375883459999994E-2"/>
    <x v="0"/>
    <n v="22.7"/>
    <n v="2"/>
  </r>
  <r>
    <s v="1400000US17031161200"/>
    <n v="17031161200"/>
    <s v="Census Tract 3105, Cook County, Illinois"/>
    <s v="Cook"/>
    <x v="0"/>
    <n v="8.1999999999999993"/>
    <n v="27"/>
    <n v="31.2"/>
    <n v="1.8"/>
    <n v="4.5"/>
    <n v="6.3"/>
    <n v="292600"/>
    <n v="1"/>
    <n v="6"/>
    <n v="2"/>
    <n v="8"/>
    <n v="0.4375"/>
    <x v="0"/>
    <n v="6.3"/>
    <n v="1"/>
  </r>
  <r>
    <s v="1400000US17031161300"/>
    <n v="17031161300"/>
    <s v="Census Tract 3106, Cook County, Illinois"/>
    <s v="Cook"/>
    <x v="0"/>
    <n v="13.6"/>
    <n v="28.6"/>
    <n v="21"/>
    <n v="13.7"/>
    <n v="6.2"/>
    <n v="19.899999999999999"/>
    <n v="304900"/>
    <n v="1"/>
    <n v="8"/>
    <n v="1"/>
    <n v="8"/>
    <n v="0.35010060667999998"/>
    <x v="0"/>
    <n v="19.899999999999999"/>
    <n v="2"/>
  </r>
  <r>
    <s v="1400000US17031170100"/>
    <n v="17031170100"/>
    <s v="Census Tract 3107, Cook County, Illinois"/>
    <s v="Cook"/>
    <x v="0"/>
    <n v="3.9"/>
    <n v="28.3"/>
    <n v="16.399999999999999"/>
    <n v="13.9"/>
    <n v="21.3"/>
    <n v="35.200000000000003"/>
    <n v="316000"/>
    <n v="1"/>
    <n v="4"/>
    <n v="1"/>
    <n v="10"/>
    <n v="0.47156399488400003"/>
    <x v="0"/>
    <n v="35.200000000000003"/>
    <n v="3"/>
  </r>
  <r>
    <s v="1400000US17031170200"/>
    <n v="17031170200"/>
    <s v="Census Tract 3108, Cook County, Illinois"/>
    <s v="Cook"/>
    <x v="0"/>
    <n v="10.4"/>
    <n v="30.1"/>
    <n v="24.4"/>
    <n v="8.4"/>
    <n v="4.2"/>
    <n v="12.600000000000001"/>
    <n v="278200"/>
    <n v="1"/>
    <n v="8"/>
    <n v="3"/>
    <n v="10"/>
    <n v="0.28557112813000002"/>
    <x v="0"/>
    <n v="12.600000000000001"/>
    <n v="1"/>
  </r>
  <r>
    <s v="1400000US17031170300"/>
    <n v="17031170300"/>
    <s v="Census Tract 3109, Cook County, Illinois"/>
    <s v="Cook"/>
    <x v="0"/>
    <n v="9.1"/>
    <n v="25.3"/>
    <n v="15.9"/>
    <n v="10.3"/>
    <n v="4.3"/>
    <n v="14.600000000000001"/>
    <n v="278700"/>
    <n v="1"/>
    <n v="9"/>
    <n v="1"/>
    <n v="10"/>
    <n v="0.35111877322200002"/>
    <x v="0"/>
    <n v="14.600000000000001"/>
    <n v="2"/>
  </r>
  <r>
    <s v="1400000US17031826301"/>
    <n v="17031826301"/>
    <s v="Census Tract 311, Cook County, Illinois"/>
    <s v="Cook"/>
    <x v="0"/>
    <n v="3.4"/>
    <n v="32.1"/>
    <n v="21.5"/>
    <n v="31.7"/>
    <n v="20.8"/>
    <n v="52.5"/>
    <n v="362700"/>
    <n v="3"/>
    <n v="9"/>
    <n v="5"/>
    <n v="9"/>
    <n v="8.2934610545600002E-2"/>
    <x v="0"/>
    <n v="52.5"/>
    <n v="4"/>
  </r>
  <r>
    <s v="1400000US17031826303"/>
    <n v="17031826303"/>
    <s v="Census Tract 312, Cook County, Illinois"/>
    <s v="Cook"/>
    <x v="0"/>
    <n v="7.1"/>
    <n v="36.1"/>
    <n v="29.3"/>
    <n v="18.100000000000001"/>
    <n v="9.6999999999999993"/>
    <n v="27.8"/>
    <n v="281900"/>
    <n v="2"/>
    <n v="8"/>
    <n v="3"/>
    <n v="10"/>
    <n v="0.47358310222599997"/>
    <x v="0"/>
    <n v="27.8"/>
    <n v="3"/>
  </r>
  <r>
    <s v="1400000US17031827801"/>
    <n v="17031827801"/>
    <s v="Census Tract 313, Cook County, Illinois"/>
    <s v="Cook"/>
    <x v="0"/>
    <n v="4.5"/>
    <n v="37"/>
    <n v="20.5"/>
    <n v="22.8"/>
    <n v="20.7"/>
    <n v="43.5"/>
    <n v="180600"/>
    <n v="2"/>
    <n v="8"/>
    <n v="4"/>
    <n v="9"/>
    <n v="0.28692379593799999"/>
    <x v="0"/>
    <n v="43.5"/>
    <n v="4"/>
  </r>
  <r>
    <s v="1400000US17031827802"/>
    <n v="17031827802"/>
    <s v="Census Tract 314, Cook County, Illinois"/>
    <s v="Cook"/>
    <x v="0"/>
    <n v="3.8"/>
    <n v="37"/>
    <n v="5"/>
    <n v="42"/>
    <n v="32.4"/>
    <n v="74.400000000000006"/>
    <n v="237800"/>
    <n v="6"/>
    <n v="8"/>
    <n v="6"/>
    <n v="7"/>
    <n v="1.7261220142199999E-2"/>
    <x v="0"/>
    <n v="74.400000000000006"/>
    <n v="5"/>
  </r>
  <r>
    <s v="1400000US17031827804"/>
    <n v="17031827804"/>
    <s v="Census Tract 315.01, Cook County, Illinois"/>
    <s v="Cook"/>
    <x v="0"/>
    <n v="8.5"/>
    <n v="33.799999999999997"/>
    <n v="31.3"/>
    <n v="14.5"/>
    <n v="12.3"/>
    <n v="26.8"/>
    <n v="279700"/>
    <n v="1"/>
    <n v="8"/>
    <n v="3"/>
    <n v="9"/>
    <n v="0.29710572957999998"/>
    <x v="0"/>
    <n v="26.8"/>
    <n v="3"/>
  </r>
  <r>
    <s v="1400000US17031827805"/>
    <n v="17031827805"/>
    <s v="Census Tract 315.02, Cook County, Illinois"/>
    <s v="Cook"/>
    <x v="0"/>
    <n v="4.5999999999999996"/>
    <n v="35.4"/>
    <n v="22.8"/>
    <n v="26"/>
    <n v="9.5"/>
    <n v="35.5"/>
    <n v="257300"/>
    <n v="1"/>
    <n v="8"/>
    <n v="3"/>
    <n v="9"/>
    <n v="0.29710572957999998"/>
    <x v="0"/>
    <n v="35.5"/>
    <n v="3"/>
  </r>
  <r>
    <s v="1400000US17031827901"/>
    <n v="17031827901"/>
    <s v="Census Tract 317, Cook County, Illinois"/>
    <s v="Cook"/>
    <x v="0"/>
    <n v="5.6"/>
    <n v="34.5"/>
    <n v="21.5"/>
    <n v="31.5"/>
    <n v="17.2"/>
    <n v="48.7"/>
    <n v="341300"/>
    <n v="3"/>
    <n v="5"/>
    <n v="6"/>
    <n v="9"/>
    <n v="0.17077465355400001"/>
    <x v="0"/>
    <n v="48.7"/>
    <n v="4"/>
  </r>
  <r>
    <s v="1400000US17111870603"/>
    <n v="17111870603"/>
    <s v="Census Tract 318, Cook County, Illinois"/>
    <s v="Cook"/>
    <x v="0"/>
    <n v="1"/>
    <n v="36.4"/>
    <n v="7.5"/>
    <n v="34.200000000000003"/>
    <n v="37.200000000000003"/>
    <n v="71.400000000000006"/>
    <n v="423800"/>
    <n v="4"/>
    <n v="6"/>
    <n v="10"/>
    <n v="10"/>
    <n v="0.113895215094"/>
    <x v="0"/>
    <n v="71.400000000000006"/>
    <n v="5"/>
  </r>
  <r>
    <s v="1400000US17097864402"/>
    <n v="17097861402"/>
    <s v="Census Tract 319, Cook County, Illinois"/>
    <s v="Cook"/>
    <x v="0"/>
    <n v="4.8"/>
    <n v="30.7"/>
    <n v="17.5"/>
    <n v="35.200000000000003"/>
    <n v="21.8"/>
    <n v="57"/>
    <n v="410200"/>
    <n v="5"/>
    <n v="6"/>
    <n v="9"/>
    <n v="9"/>
    <n v="0.121535181999"/>
    <x v="0"/>
    <n v="57"/>
    <n v="5"/>
  </r>
  <r>
    <s v="1400000US17031170400"/>
    <n v="17031170400"/>
    <s v="Census Tract 3201, Cook County, Illinois"/>
    <s v="Cook"/>
    <x v="0"/>
    <n v="3"/>
    <n v="23.3"/>
    <n v="5.2"/>
    <n v="40.799999999999997"/>
    <n v="42"/>
    <n v="82.8"/>
    <n v="473200"/>
    <n v="8"/>
    <n v="10"/>
    <n v="4"/>
    <n v="10"/>
    <n v="8.5070423781899995E-2"/>
    <x v="0"/>
    <n v="82.8"/>
    <n v="5"/>
  </r>
  <r>
    <s v="1400000US17031170500"/>
    <n v="17031170500"/>
    <s v="Census Tract 3204, Cook County, Illinois"/>
    <s v="Cook"/>
    <x v="0"/>
    <n v="9.6999999999999993"/>
    <n v="18.600000000000001"/>
    <n v="9.6"/>
    <n v="25.1"/>
    <n v="41.4"/>
    <n v="66.5"/>
    <n v="433300"/>
    <n v="6"/>
    <n v="10"/>
    <n v="3"/>
    <n v="10"/>
    <n v="0"/>
    <x v="0"/>
    <n v="66.5"/>
    <n v="5"/>
  </r>
  <r>
    <s v="1400000US17031170600"/>
    <n v="17031170600"/>
    <s v="Census Tract 3206, Cook County, Illinois"/>
    <s v="Cook"/>
    <x v="0"/>
    <n v="2.2999999999999998"/>
    <n v="26.6"/>
    <n v="6.8"/>
    <n v="36.5"/>
    <n v="36.299999999999997"/>
    <n v="72.8"/>
    <n v="363600"/>
    <n v="5"/>
    <n v="10"/>
    <n v="5"/>
    <n v="10"/>
    <n v="1.42487045377E-2"/>
    <x v="0"/>
    <n v="72.8"/>
    <n v="5"/>
  </r>
  <r>
    <s v="1400000US17197883401"/>
    <n v="17197883401"/>
    <s v="Census Tract 321, Cook County, Illinois"/>
    <s v="Cook"/>
    <x v="0"/>
    <n v="5.8"/>
    <n v="35.1"/>
    <n v="14"/>
    <n v="34.4"/>
    <n v="21.5"/>
    <n v="55.9"/>
    <n v="314300"/>
    <n v="2"/>
    <n v="9"/>
    <n v="7"/>
    <n v="9"/>
    <n v="0.106878310442"/>
    <x v="0"/>
    <n v="55.9"/>
    <n v="5"/>
  </r>
  <r>
    <s v="1400000US17031170700"/>
    <n v="17031170700"/>
    <s v="Census Tract 3301, Cook County, Illinois"/>
    <s v="Cook"/>
    <x v="0"/>
    <n v="4"/>
    <n v="28.8"/>
    <n v="7.9"/>
    <n v="35.299999999999997"/>
    <n v="33.9"/>
    <n v="69.199999999999989"/>
    <n v="374200"/>
    <n v="3"/>
    <n v="10"/>
    <n v="5"/>
    <n v="10"/>
    <n v="5.4694227874299998E-2"/>
    <x v="0"/>
    <n v="69.199999999999989"/>
    <n v="5"/>
  </r>
  <r>
    <s v="1400000US17031170800"/>
    <n v="17031170800"/>
    <s v="Census Tract 3302, Cook County, Illinois"/>
    <s v="Cook"/>
    <x v="0"/>
    <n v="3.6"/>
    <n v="25.9"/>
    <n v="6.6"/>
    <n v="27.3"/>
    <n v="41.5"/>
    <n v="68.8"/>
    <n v="472700"/>
    <n v="5"/>
    <n v="2"/>
    <n v="8"/>
    <n v="9"/>
    <n v="9.2091009020800002E-2"/>
    <x v="0"/>
    <n v="68.8"/>
    <n v="5"/>
  </r>
  <r>
    <s v="1400000US17031170900"/>
    <n v="17031170900"/>
    <s v="Census Tract 3403, Cook County, Illinois"/>
    <s v="Cook"/>
    <x v="0"/>
    <n v="4.3"/>
    <n v="25.5"/>
    <n v="33.299999999999997"/>
    <n v="8.1"/>
    <n v="9.1"/>
    <n v="17.2"/>
    <n v="350000"/>
    <n v="8"/>
    <n v="2"/>
    <n v="4"/>
    <n v="7"/>
    <n v="0.32723575830500001"/>
    <x v="0"/>
    <n v="17.2"/>
    <n v="2"/>
  </r>
  <r>
    <s v="1400000US17031171000"/>
    <n v="17031171000"/>
    <s v="Census Tract 3404, Cook County, Illinois"/>
    <s v="Cook"/>
    <x v="0"/>
    <n v="7.1"/>
    <n v="30.3"/>
    <n v="40.4"/>
    <n v="15.1"/>
    <n v="5.6"/>
    <n v="20.7"/>
    <n v="237800"/>
    <n v="4"/>
    <n v="5"/>
    <n v="10"/>
    <n v="8"/>
    <n v="7.8947365283999996E-2"/>
    <x v="0"/>
    <n v="20.7"/>
    <n v="2"/>
  </r>
  <r>
    <s v="1400000US17031171100"/>
    <n v="17031171100"/>
    <s v="Census Tract 3405, Cook County, Illinois"/>
    <s v="Cook"/>
    <x v="0"/>
    <n v="5.0999999999999996"/>
    <n v="20.7"/>
    <n v="39"/>
    <n v="12.4"/>
    <n v="7.2"/>
    <n v="19.600000000000001"/>
    <n v="303200"/>
    <n v="3"/>
    <n v="4"/>
    <n v="7"/>
    <n v="9"/>
    <n v="0.17777778208299999"/>
    <x v="0"/>
    <n v="19.600000000000001"/>
    <n v="2"/>
  </r>
  <r>
    <s v="1400000US17031180100"/>
    <n v="17031180100"/>
    <s v="Census Tract 3406, Cook County, Illinois"/>
    <s v="Cook"/>
    <x v="0"/>
    <n v="16.5"/>
    <n v="31.4"/>
    <n v="34.200000000000003"/>
    <n v="0"/>
    <n v="0"/>
    <n v="0"/>
    <s v="-"/>
    <n v="1"/>
    <n v="8"/>
    <n v="1"/>
    <n v="9"/>
    <n v="0.58638745546299997"/>
    <x v="0"/>
    <n v="0"/>
    <n v="1"/>
  </r>
  <r>
    <s v="1400000US17031190100"/>
    <n v="17031190100"/>
    <s v="Census Tract 3501, Cook County, Illinois"/>
    <s v="Cook"/>
    <x v="0"/>
    <n v="4.5"/>
    <n v="24.6"/>
    <n v="11.7"/>
    <n v="35.9"/>
    <n v="25.8"/>
    <n v="61.7"/>
    <s v="-"/>
    <n v="7"/>
    <n v="3"/>
    <n v="1"/>
    <n v="10"/>
    <n v="4.1176471859200002E-2"/>
    <x v="0"/>
    <n v="61.7"/>
    <n v="5"/>
  </r>
  <r>
    <s v="1400000US17031190200"/>
    <n v="17031190200"/>
    <s v="Census Tract 3504, Cook County, Illinois"/>
    <s v="Cook"/>
    <x v="0"/>
    <n v="17.8"/>
    <s v="N"/>
    <n v="41"/>
    <n v="0"/>
    <n v="0"/>
    <n v="0"/>
    <s v="-"/>
    <n v="4"/>
    <n v="3"/>
    <n v="2"/>
    <n v="8"/>
    <n v="0.73291927576100002"/>
    <x v="0"/>
    <n v="0"/>
    <n v="1"/>
  </r>
  <r>
    <s v="1400000US17031190300"/>
    <n v="17031190300"/>
    <s v="Census Tract 3510, Cook County, Illinois"/>
    <s v="Cook"/>
    <x v="0"/>
    <n v="10.9"/>
    <n v="30.4"/>
    <n v="19.8"/>
    <n v="18.899999999999999"/>
    <n v="27.8"/>
    <n v="46.7"/>
    <n v="263000"/>
    <n v="4"/>
    <n v="4"/>
    <n v="2"/>
    <n v="8"/>
    <n v="6.8661972880400005E-2"/>
    <x v="0"/>
    <n v="46.7"/>
    <n v="4"/>
  </r>
  <r>
    <s v="1400000US17031190401"/>
    <n v="17031190401"/>
    <s v="Census Tract 3511, Cook County, Illinois"/>
    <s v="Cook"/>
    <x v="0"/>
    <n v="26.2"/>
    <n v="45.4"/>
    <n v="51.5"/>
    <n v="3.1"/>
    <n v="0.9"/>
    <n v="4"/>
    <s v="-"/>
    <n v="1"/>
    <n v="1"/>
    <n v="2"/>
    <n v="8"/>
    <n v="0.51102942228299997"/>
    <x v="0"/>
    <n v="4"/>
    <n v="1"/>
  </r>
  <r>
    <s v="1400000US17031190402"/>
    <n v="17031190402"/>
    <s v="Census Tract 3514, Cook County, Illinois"/>
    <s v="Cook"/>
    <x v="0"/>
    <n v="18.5"/>
    <n v="33.1"/>
    <n v="29.4"/>
    <n v="1.2"/>
    <n v="2.2000000000000002"/>
    <n v="3.4000000000000004"/>
    <n v="165900"/>
    <n v="1"/>
    <n v="9"/>
    <n v="1"/>
    <n v="9"/>
    <n v="0.35112360119800001"/>
    <x v="0"/>
    <n v="3.4000000000000004"/>
    <n v="1"/>
  </r>
  <r>
    <s v="1400000US17031190601"/>
    <n v="17031190601"/>
    <s v="Census Tract 3515, Cook County, Illinois"/>
    <s v="Cook"/>
    <x v="0"/>
    <n v="39.700000000000003"/>
    <n v="0"/>
    <n v="13.1"/>
    <n v="59"/>
    <n v="0"/>
    <n v="59"/>
    <s v="-"/>
    <n v="1"/>
    <n v="1"/>
    <n v="1"/>
    <n v="9"/>
    <n v="0"/>
    <x v="0"/>
    <n v="59"/>
    <n v="5"/>
  </r>
  <r>
    <s v="1400000US17031190602"/>
    <n v="17031190602"/>
    <s v="Census Tract 3602, Cook County, Illinois"/>
    <s v="Cook"/>
    <x v="0"/>
    <n v="29.5"/>
    <n v="41.2"/>
    <n v="26.8"/>
    <n v="16.100000000000001"/>
    <n v="7.7"/>
    <n v="23.8"/>
    <n v="361100"/>
    <n v="1"/>
    <n v="1"/>
    <n v="2"/>
    <n v="8"/>
    <n v="0.54418605566"/>
    <x v="0"/>
    <n v="23.8"/>
    <n v="3"/>
  </r>
  <r>
    <s v="1400000US17031190701"/>
    <n v="17031190701"/>
    <s v="Census Tract 3801, Cook County, Illinois"/>
    <s v="Cook"/>
    <x v="0"/>
    <n v="11.8"/>
    <n v="33.4"/>
    <n v="24.3"/>
    <n v="11.8"/>
    <n v="15.7"/>
    <n v="27.5"/>
    <n v="310600"/>
    <n v="1"/>
    <n v="2"/>
    <n v="2"/>
    <n v="8"/>
    <n v="0.47272726893400002"/>
    <x v="0"/>
    <n v="27.5"/>
    <n v="3"/>
  </r>
  <r>
    <s v="1400000US17031190702"/>
    <n v="17031190702"/>
    <s v="Census Tract 3802, Cook County, Illinois"/>
    <s v="Cook"/>
    <x v="0"/>
    <n v="4"/>
    <n v="31.2"/>
    <n v="26.1"/>
    <n v="8.5"/>
    <n v="6.3"/>
    <n v="14.8"/>
    <n v="434100"/>
    <n v="1"/>
    <n v="1"/>
    <n v="3"/>
    <n v="9"/>
    <n v="0.42857143282900001"/>
    <x v="0"/>
    <n v="14.8"/>
    <n v="2"/>
  </r>
  <r>
    <s v="1400000US17031190800"/>
    <n v="17031190800"/>
    <s v="Census Tract 3805, Cook County, Illinois"/>
    <s v="Cook"/>
    <x v="0"/>
    <n v="0"/>
    <s v="N"/>
    <n v="11.6"/>
    <n v="0"/>
    <n v="0"/>
    <n v="0"/>
    <s v="-"/>
    <n v="1"/>
    <n v="1"/>
    <n v="1"/>
    <n v="9"/>
    <n v="0.54385966062500002"/>
    <x v="0"/>
    <n v="0"/>
    <n v="1"/>
  </r>
  <r>
    <s v="1400000US17031190900"/>
    <n v="17031190900"/>
    <s v="Census Tract 3807, Cook County, Illinois"/>
    <s v="Cook"/>
    <x v="0"/>
    <n v="18.8"/>
    <n v="40.700000000000003"/>
    <n v="28.9"/>
    <n v="13.3"/>
    <n v="4.3"/>
    <n v="17.600000000000001"/>
    <n v="355000"/>
    <n v="2"/>
    <n v="7"/>
    <n v="1"/>
    <n v="9"/>
    <n v="0.45679011940999997"/>
    <x v="0"/>
    <n v="17.600000000000001"/>
    <n v="2"/>
  </r>
  <r>
    <s v="1400000US17031191000"/>
    <n v="17031191000"/>
    <s v="Census Tract 3812, Cook County, Illinois"/>
    <s v="Cook"/>
    <x v="0"/>
    <n v="15.8"/>
    <n v="33.799999999999997"/>
    <n v="15.8"/>
    <n v="17.3"/>
    <n v="16.600000000000001"/>
    <n v="33.900000000000006"/>
    <n v="343000"/>
    <n v="1"/>
    <n v="1"/>
    <n v="1"/>
    <n v="9"/>
    <n v="0.20000000298000001"/>
    <x v="0"/>
    <n v="33.900000000000006"/>
    <n v="3"/>
  </r>
  <r>
    <s v="1400000US17031191100"/>
    <n v="17031191100"/>
    <s v="Census Tract 3814, Cook County, Illinois"/>
    <s v="Cook"/>
    <x v="0"/>
    <n v="18.899999999999999"/>
    <n v="28.7"/>
    <n v="38.9"/>
    <n v="12.5"/>
    <n v="8.3000000000000007"/>
    <n v="20.8"/>
    <n v="356300"/>
    <n v="1"/>
    <n v="1"/>
    <n v="1"/>
    <n v="10"/>
    <n v="0.29155313968699997"/>
    <x v="0"/>
    <n v="20.8"/>
    <n v="2"/>
  </r>
  <r>
    <s v="1400000US17031191200"/>
    <n v="17031191200"/>
    <s v="Census Tract 3815, Cook County, Illinois"/>
    <s v="Cook"/>
    <x v="0"/>
    <n v="32.700000000000003"/>
    <n v="56.1"/>
    <n v="28.8"/>
    <n v="3.1"/>
    <n v="0"/>
    <n v="3.1"/>
    <s v="-"/>
    <n v="1"/>
    <n v="5"/>
    <n v="4"/>
    <n v="10"/>
    <n v="0"/>
    <x v="0"/>
    <n v="3.1"/>
    <n v="1"/>
  </r>
  <r>
    <s v="1400000US17031191301"/>
    <n v="17031191301"/>
    <s v="Census Tract 3817, Cook County, Illinois"/>
    <s v="Cook"/>
    <x v="0"/>
    <s v="-"/>
    <s v="-"/>
    <s v="-"/>
    <s v="-"/>
    <s v="-"/>
    <e v="#VALUE!"/>
    <s v="-"/>
    <m/>
    <m/>
    <m/>
    <m/>
    <m/>
    <x v="0"/>
    <e v="#VALUE!"/>
    <n v="0"/>
  </r>
  <r>
    <s v="1400000US17031191302"/>
    <n v="17031191302"/>
    <s v="Census Tract 3818, Cook County, Illinois"/>
    <s v="Cook"/>
    <x v="0"/>
    <n v="14.2"/>
    <n v="32.200000000000003"/>
    <n v="38"/>
    <n v="17.8"/>
    <n v="4.8"/>
    <n v="22.6"/>
    <n v="206700"/>
    <n v="2"/>
    <n v="4"/>
    <n v="1"/>
    <n v="10"/>
    <n v="0.15656565129800001"/>
    <x v="0"/>
    <n v="22.6"/>
    <n v="2"/>
  </r>
  <r>
    <s v="1400000US17031200100"/>
    <n v="17031200100"/>
    <s v="Census Tract 3819, Cook County, Illinois"/>
    <s v="Cook"/>
    <x v="0"/>
    <n v="5.0999999999999996"/>
    <n v="31.4"/>
    <n v="11.4"/>
    <n v="16"/>
    <n v="17"/>
    <n v="33"/>
    <n v="254200"/>
    <n v="1"/>
    <n v="6"/>
    <n v="2"/>
    <n v="9"/>
    <n v="4.5801527798200001E-2"/>
    <x v="0"/>
    <n v="33"/>
    <n v="3"/>
  </r>
  <r>
    <s v="1400000US17031200200"/>
    <n v="17031200200"/>
    <s v="Census Tract 3901, Cook County, Illinois"/>
    <s v="Cook"/>
    <x v="0"/>
    <n v="7.6"/>
    <n v="37.4"/>
    <n v="16.100000000000001"/>
    <n v="17.5"/>
    <n v="13.2"/>
    <n v="30.7"/>
    <n v="434800"/>
    <n v="3"/>
    <n v="2"/>
    <n v="2"/>
    <n v="9"/>
    <n v="0.26541554927799998"/>
    <x v="0"/>
    <n v="30.7"/>
    <n v="3"/>
  </r>
  <r>
    <s v="1400000US17031200300"/>
    <n v="17031200300"/>
    <s v="Census Tract 3902, Cook County, Illinois"/>
    <s v="Cook"/>
    <x v="0"/>
    <n v="7.5"/>
    <n v="39.9"/>
    <n v="13.1"/>
    <n v="31.7"/>
    <n v="25.2"/>
    <n v="56.9"/>
    <n v="337500"/>
    <n v="1"/>
    <n v="5"/>
    <n v="5"/>
    <n v="9"/>
    <n v="0.18409091234200001"/>
    <x v="0"/>
    <n v="56.9"/>
    <n v="5"/>
  </r>
  <r>
    <s v="1400000US17031200401"/>
    <n v="17031200401"/>
    <s v="Census Tract 3903, Cook County, Illinois"/>
    <s v="Cook"/>
    <x v="0"/>
    <n v="11.3"/>
    <n v="35.1"/>
    <n v="30.8"/>
    <n v="14.6"/>
    <n v="8.6999999999999993"/>
    <n v="23.299999999999997"/>
    <n v="230900"/>
    <n v="1"/>
    <n v="5"/>
    <n v="2"/>
    <n v="8"/>
    <n v="0.430020272732"/>
    <x v="0"/>
    <n v="23.299999999999997"/>
    <n v="2"/>
  </r>
  <r>
    <s v="1400000US17031200402"/>
    <n v="17031200402"/>
    <s v="Census Tract 3904, Cook County, Illinois"/>
    <s v="Cook"/>
    <x v="0"/>
    <n v="7.2"/>
    <n v="33.799999999999997"/>
    <n v="17"/>
    <n v="8.9"/>
    <n v="16.3"/>
    <n v="25.200000000000003"/>
    <n v="238000"/>
    <n v="2"/>
    <n v="2"/>
    <n v="3"/>
    <n v="8"/>
    <n v="0.39969372749299997"/>
    <x v="0"/>
    <n v="25.200000000000003"/>
    <n v="3"/>
  </r>
  <r>
    <s v="1400000US17031210100"/>
    <n v="17031210100"/>
    <s v="Census Tract 3905, Cook County, Illinois"/>
    <s v="Cook"/>
    <x v="0"/>
    <n v="13"/>
    <n v="23.9"/>
    <n v="11.5"/>
    <n v="13.8"/>
    <n v="48.5"/>
    <n v="62.3"/>
    <n v="321600"/>
    <n v="2"/>
    <n v="1"/>
    <n v="5"/>
    <n v="9"/>
    <n v="3.4615386277399997E-2"/>
    <x v="0"/>
    <n v="62.3"/>
    <n v="5"/>
  </r>
  <r>
    <s v="1400000US17031210400"/>
    <n v="17031210400"/>
    <s v="Census Tract 3906, Cook County, Illinois"/>
    <s v="Cook"/>
    <x v="0"/>
    <n v="5.5"/>
    <n v="25.2"/>
    <n v="2.2000000000000002"/>
    <n v="21.2"/>
    <n v="54.6"/>
    <n v="75.8"/>
    <n v="505200"/>
    <n v="6"/>
    <n v="4"/>
    <n v="8"/>
    <n v="9"/>
    <n v="6.2706269323799996E-2"/>
    <x v="0"/>
    <n v="75.8"/>
    <n v="5"/>
  </r>
  <r>
    <s v="1400000US17031210501"/>
    <n v="17031210501"/>
    <s v="Census Tract 3907, Cook County, Illinois"/>
    <s v="Cook"/>
    <x v="0"/>
    <n v="4.2"/>
    <n v="26.6"/>
    <n v="6.7"/>
    <n v="27"/>
    <n v="37"/>
    <n v="64"/>
    <n v="169900"/>
    <n v="6"/>
    <n v="5"/>
    <n v="3"/>
    <n v="9"/>
    <n v="0.151060074568"/>
    <x v="0"/>
    <n v="64"/>
    <n v="5"/>
  </r>
  <r>
    <s v="1400000US17031210502"/>
    <n v="17031210502"/>
    <s v="Census Tract 4003, Cook County, Illinois"/>
    <s v="Cook"/>
    <x v="0"/>
    <n v="6.8"/>
    <n v="39.4"/>
    <n v="15.7"/>
    <n v="17.8"/>
    <n v="3.7"/>
    <n v="21.5"/>
    <n v="189400"/>
    <n v="1"/>
    <n v="3"/>
    <n v="1"/>
    <n v="9"/>
    <n v="0.36601307988199999"/>
    <x v="0"/>
    <n v="21.5"/>
    <n v="2"/>
  </r>
  <r>
    <s v="1400000US17031210601"/>
    <n v="17031210601"/>
    <s v="Census Tract 4004, Cook County, Illinois"/>
    <s v="Cook"/>
    <x v="0"/>
    <n v="21.1"/>
    <n v="37.799999999999997"/>
    <n v="32.299999999999997"/>
    <n v="9.4"/>
    <n v="6.2"/>
    <n v="15.600000000000001"/>
    <n v="254600"/>
    <n v="1"/>
    <n v="1"/>
    <n v="3"/>
    <n v="10"/>
    <n v="0.30136987566899998"/>
    <x v="0"/>
    <n v="15.600000000000001"/>
    <n v="2"/>
  </r>
  <r>
    <s v="1400000US17031210602"/>
    <n v="17031210602"/>
    <s v="Census Tract 4005, Cook County, Illinois"/>
    <s v="Cook"/>
    <x v="0"/>
    <n v="11.3"/>
    <n v="33.9"/>
    <n v="35.700000000000003"/>
    <n v="6.5"/>
    <n v="5.6"/>
    <n v="12.1"/>
    <n v="179700"/>
    <n v="1"/>
    <n v="1"/>
    <n v="1"/>
    <n v="9"/>
    <n v="0.42931035160999997"/>
    <x v="0"/>
    <n v="12.1"/>
    <n v="1"/>
  </r>
  <r>
    <s v="1400000US17031210700"/>
    <n v="17031210700"/>
    <s v="Census Tract 4008, Cook County, Illinois"/>
    <s v="Cook"/>
    <x v="0"/>
    <n v="15.2"/>
    <n v="43.4"/>
    <n v="18"/>
    <n v="5.3"/>
    <n v="2.4"/>
    <n v="7.6999999999999993"/>
    <n v="131500"/>
    <n v="1"/>
    <n v="3"/>
    <n v="1"/>
    <n v="9"/>
    <n v="0.68670886755000005"/>
    <x v="0"/>
    <n v="7.6999999999999993"/>
    <n v="1"/>
  </r>
  <r>
    <s v="1400000US17197883306"/>
    <n v="17197883306"/>
    <s v="Census Tract 401, Cook County, Illinois"/>
    <s v="Cook"/>
    <x v="0"/>
    <n v="7.8"/>
    <n v="34.1"/>
    <n v="21.3"/>
    <n v="33"/>
    <n v="12.9"/>
    <n v="45.9"/>
    <n v="423700"/>
    <n v="6"/>
    <n v="6"/>
    <n v="7"/>
    <n v="6"/>
    <n v="5.7331863790799999E-2"/>
    <x v="0"/>
    <n v="45.9"/>
    <n v="4"/>
  </r>
  <r>
    <s v="1400000US17197883402"/>
    <n v="17197883402"/>
    <s v="Census Tract 402.01, Cook County, Illinois"/>
    <s v="Cook"/>
    <x v="0"/>
    <n v="6.6"/>
    <n v="37.5"/>
    <n v="18.100000000000001"/>
    <n v="31"/>
    <n v="17.600000000000001"/>
    <n v="48.6"/>
    <n v="324200"/>
    <n v="6"/>
    <n v="7"/>
    <n v="5"/>
    <n v="8"/>
    <n v="0.176232278347"/>
    <x v="0"/>
    <n v="48.6"/>
    <n v="4"/>
  </r>
  <r>
    <s v="1400000US17197884003"/>
    <n v="17197884003"/>
    <s v="Census Tract 402.02, Cook County, Illinois"/>
    <s v="Cook"/>
    <x v="0"/>
    <n v="6.4"/>
    <n v="32.4"/>
    <n v="21.2"/>
    <n v="28.1"/>
    <n v="8.8000000000000007"/>
    <n v="36.900000000000006"/>
    <n v="243700"/>
    <n v="6"/>
    <n v="7"/>
    <n v="5"/>
    <n v="8"/>
    <n v="0.176232278347"/>
    <x v="0"/>
    <n v="36.900000000000006"/>
    <n v="4"/>
  </r>
  <r>
    <s v="1400000US17197884006"/>
    <n v="17197884006"/>
    <s v="Census Tract 403, Cook County, Illinois"/>
    <s v="Cook"/>
    <x v="0"/>
    <n v="3.3"/>
    <n v="33.700000000000003"/>
    <n v="18.5"/>
    <n v="29.9"/>
    <n v="21"/>
    <n v="50.9"/>
    <n v="355100"/>
    <n v="6"/>
    <n v="7"/>
    <n v="5"/>
    <n v="8"/>
    <n v="6.4981952309599994E-2"/>
    <x v="0"/>
    <n v="50.9"/>
    <n v="4"/>
  </r>
  <r>
    <s v="1400000US17197884005"/>
    <n v="17197884005"/>
    <s v="Census Tract 404.01, Cook County, Illinois"/>
    <s v="Cook"/>
    <x v="0"/>
    <n v="7.5"/>
    <n v="39"/>
    <n v="13.9"/>
    <n v="33.9"/>
    <n v="20.6"/>
    <n v="54.5"/>
    <n v="363300"/>
    <n v="4"/>
    <n v="6"/>
    <n v="7"/>
    <n v="9"/>
    <n v="0.109181143343"/>
    <x v="0"/>
    <n v="54.5"/>
    <n v="4"/>
  </r>
  <r>
    <s v="1400000US17031819400"/>
    <n v="17031819400"/>
    <s v="Census Tract 404.02, Cook County, Illinois"/>
    <s v="Cook"/>
    <x v="0"/>
    <n v="3.8"/>
    <n v="32.200000000000003"/>
    <n v="5.7"/>
    <n v="41.7"/>
    <n v="32"/>
    <n v="73.7"/>
    <n v="388300"/>
    <n v="4"/>
    <n v="6"/>
    <n v="7"/>
    <n v="9"/>
    <n v="0.109181143343"/>
    <x v="0"/>
    <n v="73.7"/>
    <n v="5"/>
  </r>
  <r>
    <s v="1400000US17031819300"/>
    <n v="17031819300"/>
    <s v="Census Tract 406, Cook County, Illinois"/>
    <s v="Cook"/>
    <x v="0"/>
    <n v="1"/>
    <n v="37.5"/>
    <n v="14.7"/>
    <n v="39.6"/>
    <n v="25.9"/>
    <n v="65.5"/>
    <n v="554800"/>
    <n v="4"/>
    <n v="10"/>
    <n v="4"/>
    <n v="10"/>
    <n v="7.3504276573699998E-2"/>
    <x v="0"/>
    <n v="65.5"/>
    <n v="5"/>
  </r>
  <r>
    <s v="1400000US17031815800"/>
    <n v="17031815800"/>
    <s v="Census Tract 407, Cook County, Illinois"/>
    <s v="Cook"/>
    <x v="0"/>
    <n v="7.1"/>
    <n v="35.200000000000003"/>
    <n v="10.199999999999999"/>
    <n v="31.9"/>
    <n v="27.6"/>
    <n v="59.5"/>
    <n v="344000"/>
    <n v="4"/>
    <n v="4"/>
    <n v="7"/>
    <n v="10"/>
    <n v="8.2014389336100002E-2"/>
    <x v="0"/>
    <n v="59.5"/>
    <n v="5"/>
  </r>
  <r>
    <s v="1400000US17031818800"/>
    <n v="17031818800"/>
    <s v="Census Tract 408, Cook County, Illinois"/>
    <s v="Cook"/>
    <x v="0"/>
    <n v="5.5"/>
    <n v="35.6"/>
    <n v="12.4"/>
    <n v="27.7"/>
    <n v="23"/>
    <n v="50.7"/>
    <n v="377900"/>
    <n v="5"/>
    <n v="8"/>
    <n v="6"/>
    <n v="10"/>
    <n v="4.0302265435500001E-2"/>
    <x v="0"/>
    <n v="50.7"/>
    <n v="4"/>
  </r>
  <r>
    <s v="1400000US17031818700"/>
    <n v="17031818700"/>
    <s v="Census Tract 409, Cook County, Illinois"/>
    <s v="Cook"/>
    <x v="0"/>
    <n v="0.6"/>
    <n v="38.1"/>
    <n v="14.7"/>
    <n v="31.6"/>
    <n v="30.5"/>
    <n v="62.1"/>
    <n v="637200"/>
    <n v="5"/>
    <n v="4"/>
    <n v="5"/>
    <n v="9"/>
    <n v="2.4725275114200002E-2"/>
    <x v="0"/>
    <n v="62.1"/>
    <n v="5"/>
  </r>
  <r>
    <s v="1400000US17031210800"/>
    <n v="17031210800"/>
    <s v="Census Tract 4101, Cook County, Illinois"/>
    <s v="Cook"/>
    <x v="0"/>
    <n v="4.3"/>
    <n v="31.8"/>
    <n v="15.2"/>
    <n v="27.6"/>
    <n v="28.4"/>
    <n v="56"/>
    <n v="216300"/>
    <n v="6"/>
    <n v="4"/>
    <n v="4"/>
    <n v="10"/>
    <n v="5.7777777314200002E-2"/>
    <x v="0"/>
    <n v="56"/>
    <n v="5"/>
  </r>
  <r>
    <s v="1400000US17031210900"/>
    <n v="17031210900"/>
    <s v="Census Tract 4102, Cook County, Illinois"/>
    <s v="Cook"/>
    <x v="0"/>
    <n v="3.8"/>
    <n v="27"/>
    <n v="11.4"/>
    <n v="36.299999999999997"/>
    <n v="46.3"/>
    <n v="82.6"/>
    <n v="587600"/>
    <n v="6"/>
    <n v="1"/>
    <n v="2"/>
    <n v="9"/>
    <n v="9.9236644804499993E-2"/>
    <x v="0"/>
    <n v="82.6"/>
    <n v="5"/>
  </r>
  <r>
    <s v="1400000US17031220300"/>
    <n v="17031220300"/>
    <s v="Census Tract 4105, Cook County, Illinois"/>
    <s v="Cook"/>
    <x v="0"/>
    <n v="7.7"/>
    <n v="29.6"/>
    <n v="13.1"/>
    <n v="25.4"/>
    <n v="31.1"/>
    <n v="56.5"/>
    <n v="305600"/>
    <n v="2"/>
    <n v="2"/>
    <n v="5"/>
    <n v="7"/>
    <n v="0.22334003448500001"/>
    <x v="0"/>
    <n v="56.5"/>
    <n v="5"/>
  </r>
  <r>
    <s v="1400000US17031220400"/>
    <n v="17031220400"/>
    <s v="Census Tract 4106, Cook County, Illinois"/>
    <s v="Cook"/>
    <x v="0"/>
    <n v="1.8"/>
    <n v="29.2"/>
    <n v="14.2"/>
    <n v="29.2"/>
    <n v="40.799999999999997"/>
    <n v="70"/>
    <n v="368800"/>
    <n v="6"/>
    <n v="8"/>
    <n v="6"/>
    <n v="8"/>
    <n v="4.4776119291799997E-2"/>
    <x v="0"/>
    <n v="70"/>
    <n v="5"/>
  </r>
  <r>
    <s v="1400000US17031220500"/>
    <n v="17031220500"/>
    <s v="Census Tract 4107, Cook County, Illinois"/>
    <s v="Cook"/>
    <x v="0"/>
    <n v="5.5"/>
    <n v="22.3"/>
    <n v="2"/>
    <n v="27.9"/>
    <n v="44.2"/>
    <n v="72.099999999999994"/>
    <n v="260200"/>
    <n v="6"/>
    <n v="7"/>
    <n v="6"/>
    <n v="9"/>
    <n v="3.6446470767300003E-2"/>
    <x v="0"/>
    <n v="72.099999999999994"/>
    <n v="5"/>
  </r>
  <r>
    <s v="1400000US17031220601"/>
    <n v="17031220601"/>
    <s v="Census Tract 4108, Cook County, Illinois"/>
    <s v="Cook"/>
    <x v="0"/>
    <n v="2.8"/>
    <n v="29"/>
    <n v="8.3000000000000007"/>
    <n v="16.399999999999999"/>
    <n v="42.2"/>
    <n v="58.6"/>
    <n v="168300"/>
    <n v="7"/>
    <n v="10"/>
    <n v="8"/>
    <n v="10"/>
    <n v="2.1186441183100001E-2"/>
    <x v="0"/>
    <n v="58.6"/>
    <n v="5"/>
  </r>
  <r>
    <s v="1400000US17031220602"/>
    <n v="17031220602"/>
    <s v="Census Tract 4109, Cook County, Illinois"/>
    <s v="Cook"/>
    <x v="0"/>
    <n v="6.3"/>
    <n v="29.9"/>
    <n v="3.8"/>
    <n v="31.8"/>
    <n v="44.9"/>
    <n v="76.7"/>
    <n v="297000"/>
    <n v="7"/>
    <n v="4"/>
    <n v="3"/>
    <n v="9"/>
    <n v="8.0206982791399997E-2"/>
    <x v="0"/>
    <n v="76.7"/>
    <n v="5"/>
  </r>
  <r>
    <s v="1400000US17031220701"/>
    <n v="17031220701"/>
    <s v="Census Tract 4110, Cook County, Illinois"/>
    <s v="Cook"/>
    <x v="0"/>
    <n v="2.4"/>
    <n v="26.1"/>
    <n v="9.5"/>
    <n v="25.9"/>
    <n v="49"/>
    <n v="74.900000000000006"/>
    <n v="179000"/>
    <n v="7"/>
    <n v="6"/>
    <n v="4"/>
    <n v="9"/>
    <n v="0"/>
    <x v="0"/>
    <n v="74.900000000000006"/>
    <n v="5"/>
  </r>
  <r>
    <s v="1400000US17031220702"/>
    <n v="17031220702"/>
    <s v="Census Tract 4111, Cook County, Illinois"/>
    <s v="Cook"/>
    <x v="0"/>
    <n v="2.2999999999999998"/>
    <n v="25.9"/>
    <n v="0.9"/>
    <n v="24.2"/>
    <n v="65.8"/>
    <n v="90"/>
    <n v="391500"/>
    <n v="7"/>
    <n v="4"/>
    <n v="5"/>
    <n v="10"/>
    <n v="9.2127300798899997E-2"/>
    <x v="0"/>
    <n v="90"/>
    <n v="5"/>
  </r>
  <r>
    <s v="1400000US17031220901"/>
    <n v="17031220901"/>
    <s v="Census Tract 4112, Cook County, Illinois"/>
    <s v="Cook"/>
    <x v="0"/>
    <n v="3.2"/>
    <n v="19.899999999999999"/>
    <n v="8.4"/>
    <n v="19.899999999999999"/>
    <n v="59.1"/>
    <n v="79"/>
    <n v="560800"/>
    <n v="7"/>
    <n v="6"/>
    <n v="6"/>
    <n v="9"/>
    <n v="7.0422537624799997E-2"/>
    <x v="0"/>
    <n v="79"/>
    <n v="5"/>
  </r>
  <r>
    <s v="1400000US17031220902"/>
    <n v="17031220902"/>
    <s v="Census Tract 4201, Cook County, Illinois"/>
    <s v="Cook"/>
    <x v="0"/>
    <n v="5.5"/>
    <n v="56.5"/>
    <n v="23.6"/>
    <n v="6.7"/>
    <n v="6.7"/>
    <n v="13.4"/>
    <n v="178600"/>
    <n v="2"/>
    <n v="5"/>
    <n v="4"/>
    <n v="9"/>
    <n v="0.26399999856900003"/>
    <x v="0"/>
    <n v="13.4"/>
    <n v="2"/>
  </r>
  <r>
    <s v="1400000US17031221000"/>
    <n v="17031221000"/>
    <s v="Census Tract 4202, Cook County, Illinois"/>
    <s v="Cook"/>
    <x v="0"/>
    <n v="9.6"/>
    <n v="36.1"/>
    <n v="13.1"/>
    <n v="24.9"/>
    <n v="25.7"/>
    <n v="50.599999999999994"/>
    <n v="281000"/>
    <n v="3"/>
    <n v="9"/>
    <n v="4"/>
    <n v="9"/>
    <n v="0.24687500298000001"/>
    <x v="0"/>
    <n v="50.599999999999994"/>
    <n v="4"/>
  </r>
  <r>
    <s v="1400000US17031221100"/>
    <n v="17031221100"/>
    <s v="Census Tract 4203, Cook County, Illinois"/>
    <s v="Cook"/>
    <x v="0"/>
    <n v="6.5"/>
    <n v="31.4"/>
    <n v="21.9"/>
    <n v="25.8"/>
    <n v="15.2"/>
    <n v="41"/>
    <n v="273800"/>
    <n v="3"/>
    <n v="4"/>
    <n v="4"/>
    <n v="9"/>
    <n v="0.17287233471899999"/>
    <x v="0"/>
    <n v="41"/>
    <n v="4"/>
  </r>
  <r>
    <s v="1400000US17031221200"/>
    <n v="17031221200"/>
    <s v="Census Tract 4204, Cook County, Illinois"/>
    <s v="Cook"/>
    <x v="0"/>
    <n v="8.6999999999999993"/>
    <n v="39.299999999999997"/>
    <n v="17.8"/>
    <n v="16.5"/>
    <n v="27.3"/>
    <n v="43.8"/>
    <n v="227800"/>
    <n v="1"/>
    <n v="10"/>
    <n v="3"/>
    <n v="10"/>
    <n v="0.33774834871300002"/>
    <x v="0"/>
    <n v="43.8"/>
    <n v="4"/>
  </r>
  <r>
    <s v="1400000US17031221300"/>
    <n v="17031221300"/>
    <s v="Census Tract 4205, Cook County, Illinois"/>
    <s v="Cook"/>
    <x v="0"/>
    <n v="14.8"/>
    <n v="34.6"/>
    <n v="37.799999999999997"/>
    <n v="8.1999999999999993"/>
    <n v="8.3000000000000007"/>
    <n v="16.5"/>
    <n v="221400"/>
    <n v="1"/>
    <n v="1"/>
    <n v="1"/>
    <n v="10"/>
    <n v="0.32784432172799999"/>
    <x v="0"/>
    <n v="16.5"/>
    <n v="2"/>
  </r>
  <r>
    <s v="1400000US17031221400"/>
    <n v="17031221400"/>
    <s v="Census Tract 4206, Cook County, Illinois"/>
    <s v="Cook"/>
    <x v="0"/>
    <n v="10.8"/>
    <n v="32.5"/>
    <n v="21.6"/>
    <n v="13.3"/>
    <n v="4.5999999999999996"/>
    <n v="17.899999999999999"/>
    <n v="306400"/>
    <n v="1"/>
    <n v="1"/>
    <n v="1"/>
    <n v="10"/>
    <n v="0.31111112236999999"/>
    <x v="0"/>
    <n v="17.899999999999999"/>
    <n v="2"/>
  </r>
  <r>
    <s v="1400000US17031221500"/>
    <n v="17031221500"/>
    <s v="Census Tract 4207, Cook County, Illinois"/>
    <s v="Cook"/>
    <x v="0"/>
    <n v="11.1"/>
    <n v="41.5"/>
    <n v="35.200000000000003"/>
    <n v="11.6"/>
    <n v="3.1"/>
    <n v="14.7"/>
    <n v="173700"/>
    <n v="1"/>
    <n v="3"/>
    <n v="1"/>
    <n v="9"/>
    <n v="0.38378378748899999"/>
    <x v="0"/>
    <n v="14.7"/>
    <n v="2"/>
  </r>
  <r>
    <s v="1400000US17031221600"/>
    <n v="17031221600"/>
    <s v="Census Tract 4208, Cook County, Illinois"/>
    <s v="Cook"/>
    <x v="0"/>
    <n v="11.5"/>
    <n v="32"/>
    <n v="30.2"/>
    <n v="10.8"/>
    <n v="4"/>
    <n v="14.8"/>
    <n v="298000"/>
    <n v="1"/>
    <n v="1"/>
    <n v="2"/>
    <n v="9"/>
    <n v="0.50687283277499995"/>
    <x v="0"/>
    <n v="14.8"/>
    <n v="2"/>
  </r>
  <r>
    <s v="1400000US17031222200"/>
    <n v="17031222200"/>
    <s v="Census Tract 4212, Cook County, Illinois"/>
    <s v="Cook"/>
    <x v="0"/>
    <n v="24.3"/>
    <n v="38.200000000000003"/>
    <n v="25.3"/>
    <n v="6.4"/>
    <n v="0"/>
    <n v="6.4"/>
    <n v="196000"/>
    <n v="1"/>
    <n v="1"/>
    <n v="1"/>
    <n v="8"/>
    <n v="0.23885349929300001"/>
    <x v="0"/>
    <n v="6.4"/>
    <n v="1"/>
  </r>
  <r>
    <s v="1400000US17031222500"/>
    <n v="17031222500"/>
    <s v="Census Tract 4301.01, Cook County, Illinois"/>
    <s v="Cook"/>
    <x v="0"/>
    <n v="10.9"/>
    <n v="38.200000000000003"/>
    <n v="19.100000000000001"/>
    <n v="14.5"/>
    <n v="9.1999999999999993"/>
    <n v="23.7"/>
    <n v="232800"/>
    <n v="1"/>
    <n v="4"/>
    <n v="2"/>
    <n v="9"/>
    <n v="0.279365092516"/>
    <x v="0"/>
    <n v="23.7"/>
    <n v="3"/>
  </r>
  <r>
    <s v="1400000US17031222600"/>
    <n v="17031222600"/>
    <s v="Census Tract 4301.02, Cook County, Illinois"/>
    <s v="Cook"/>
    <x v="0"/>
    <n v="10.1"/>
    <n v="36.299999999999997"/>
    <n v="23.1"/>
    <n v="22.8"/>
    <n v="6.2"/>
    <n v="29"/>
    <n v="174200"/>
    <n v="1"/>
    <n v="4"/>
    <n v="2"/>
    <n v="9"/>
    <n v="0.279365092516"/>
    <x v="0"/>
    <n v="29"/>
    <n v="3"/>
  </r>
  <r>
    <s v="1400000US17031222700"/>
    <n v="17031222700"/>
    <s v="Census Tract 4302, Cook County, Illinois"/>
    <s v="Cook"/>
    <x v="0"/>
    <n v="7.9"/>
    <n v="37.1"/>
    <n v="19.100000000000001"/>
    <n v="13.1"/>
    <n v="7.4"/>
    <n v="20.5"/>
    <n v="326700"/>
    <n v="1"/>
    <n v="6"/>
    <n v="2"/>
    <n v="9"/>
    <n v="0.29626166820499999"/>
    <x v="0"/>
    <n v="20.5"/>
    <n v="2"/>
  </r>
  <r>
    <s v="1400000US17031222800"/>
    <n v="17031222800"/>
    <s v="Census Tract 4303, Cook County, Illinois"/>
    <s v="Cook"/>
    <x v="0"/>
    <n v="9.3000000000000007"/>
    <n v="31.6"/>
    <n v="39.5"/>
    <n v="9.5"/>
    <n v="3.6"/>
    <n v="13.1"/>
    <n v="207200"/>
    <n v="1"/>
    <n v="1"/>
    <n v="1"/>
    <n v="9"/>
    <n v="0.26198631524999999"/>
    <x v="0"/>
    <n v="13.1"/>
    <n v="2"/>
  </r>
  <r>
    <s v="1400000US17031222900"/>
    <n v="17031222900"/>
    <s v="Census Tract 4304, Cook County, Illinois"/>
    <s v="Cook"/>
    <x v="0"/>
    <n v="15.9"/>
    <n v="34.700000000000003"/>
    <n v="24.6"/>
    <n v="8.8000000000000007"/>
    <n v="9.5"/>
    <n v="18.3"/>
    <n v="201900"/>
    <n v="1"/>
    <n v="4"/>
    <n v="1"/>
    <n v="9"/>
    <n v="0.21392190456400001"/>
    <x v="0"/>
    <n v="18.3"/>
    <n v="2"/>
  </r>
  <r>
    <s v="1400000US17031230100"/>
    <n v="17031230100"/>
    <s v="Census Tract 4305, Cook County, Illinois"/>
    <s v="Cook"/>
    <x v="0"/>
    <n v="8"/>
    <n v="38.799999999999997"/>
    <n v="30.5"/>
    <n v="9.4"/>
    <n v="5.7"/>
    <n v="15.100000000000001"/>
    <n v="195800"/>
    <n v="1"/>
    <n v="2"/>
    <n v="1"/>
    <n v="9"/>
    <n v="0.37687075138100001"/>
    <x v="0"/>
    <n v="15.100000000000001"/>
    <n v="2"/>
  </r>
  <r>
    <s v="1400000US17031230200"/>
    <n v="17031230200"/>
    <s v="Census Tract 4306, Cook County, Illinois"/>
    <s v="Cook"/>
    <x v="0"/>
    <n v="15.4"/>
    <n v="36.200000000000003"/>
    <n v="24.6"/>
    <n v="17.2"/>
    <n v="11.7"/>
    <n v="28.9"/>
    <n v="278300"/>
    <n v="1"/>
    <n v="6"/>
    <n v="3"/>
    <n v="9"/>
    <n v="0.128140702844"/>
    <x v="0"/>
    <n v="28.9"/>
    <n v="3"/>
  </r>
  <r>
    <s v="1400000US17031230300"/>
    <n v="17031230300"/>
    <s v="Census Tract 4307, Cook County, Illinois"/>
    <s v="Cook"/>
    <x v="0"/>
    <n v="14.2"/>
    <n v="39.6"/>
    <n v="13.6"/>
    <n v="20.5"/>
    <n v="15.2"/>
    <n v="35.700000000000003"/>
    <n v="207300"/>
    <n v="1"/>
    <n v="7"/>
    <n v="1"/>
    <n v="10"/>
    <n v="0.443983405828"/>
    <x v="0"/>
    <n v="35.700000000000003"/>
    <n v="3"/>
  </r>
  <r>
    <s v="1400000US17031230400"/>
    <n v="17031230400"/>
    <s v="Census Tract 4308, Cook County, Illinois"/>
    <s v="Cook"/>
    <x v="0"/>
    <n v="11.8"/>
    <n v="46.5"/>
    <n v="25.2"/>
    <n v="16.2"/>
    <n v="15.2"/>
    <n v="31.4"/>
    <n v="231400"/>
    <n v="1"/>
    <n v="7"/>
    <n v="2"/>
    <n v="9"/>
    <n v="0.31141200661700003"/>
    <x v="0"/>
    <n v="31.4"/>
    <n v="3"/>
  </r>
  <r>
    <s v="1400000US17031230500"/>
    <n v="17031230500"/>
    <s v="Census Tract 4309, Cook County, Illinois"/>
    <s v="Cook"/>
    <x v="0"/>
    <n v="10.8"/>
    <n v="29.9"/>
    <n v="22.8"/>
    <n v="23.7"/>
    <n v="6.8"/>
    <n v="30.5"/>
    <n v="194600"/>
    <n v="1"/>
    <n v="1"/>
    <n v="3"/>
    <n v="9"/>
    <n v="0.27472528815300001"/>
    <x v="0"/>
    <n v="30.5"/>
    <n v="3"/>
  </r>
  <r>
    <s v="1400000US17031230600"/>
    <n v="17031230600"/>
    <s v="Census Tract 4312, Cook County, Illinois"/>
    <s v="Cook"/>
    <x v="0"/>
    <n v="11.9"/>
    <n v="48.2"/>
    <n v="20"/>
    <n v="22"/>
    <n v="14.9"/>
    <n v="36.9"/>
    <n v="195200"/>
    <n v="2"/>
    <n v="2"/>
    <n v="2"/>
    <n v="8"/>
    <n v="0.14476884901500001"/>
    <x v="0"/>
    <n v="36.9"/>
    <n v="4"/>
  </r>
  <r>
    <s v="1400000US17031230700"/>
    <n v="17031230700"/>
    <s v="Census Tract 4313.01, Cook County, Illinois"/>
    <s v="Cook"/>
    <x v="0"/>
    <n v="14.5"/>
    <n v="50.7"/>
    <n v="37.700000000000003"/>
    <n v="9.1"/>
    <n v="3.3"/>
    <n v="12.399999999999999"/>
    <n v="205900"/>
    <n v="2"/>
    <n v="4"/>
    <n v="1"/>
    <n v="10"/>
    <n v="0.37780472636200002"/>
    <x v="0"/>
    <n v="12.399999999999999"/>
    <n v="1"/>
  </r>
  <r>
    <s v="1400000US17031230800"/>
    <n v="17031230800"/>
    <s v="Census Tract 4313.02, Cook County, Illinois"/>
    <s v="Cook"/>
    <x v="0"/>
    <n v="10.6"/>
    <n v="36.700000000000003"/>
    <n v="25.3"/>
    <n v="13"/>
    <n v="1.7"/>
    <n v="14.7"/>
    <n v="182000"/>
    <n v="2"/>
    <n v="4"/>
    <n v="1"/>
    <n v="10"/>
    <n v="0.37780472636200002"/>
    <x v="0"/>
    <n v="14.7"/>
    <n v="2"/>
  </r>
  <r>
    <s v="1400000US17031230900"/>
    <n v="17031230900"/>
    <s v="Census Tract 4314, Cook County, Illinois"/>
    <s v="Cook"/>
    <x v="0"/>
    <n v="7.9"/>
    <n v="39.299999999999997"/>
    <n v="27.6"/>
    <n v="17.899999999999999"/>
    <n v="6.6"/>
    <n v="24.5"/>
    <n v="134800"/>
    <n v="1"/>
    <n v="7"/>
    <n v="1"/>
    <n v="9"/>
    <n v="0.245080500841"/>
    <x v="0"/>
    <n v="24.5"/>
    <n v="3"/>
  </r>
  <r>
    <s v="1400000US17031231100"/>
    <n v="17031231100"/>
    <s v="Census Tract 4401.01, Cook County, Illinois"/>
    <s v="Cook"/>
    <x v="0"/>
    <n v="15.1"/>
    <n v="45.6"/>
    <n v="28.3"/>
    <n v="10.4"/>
    <n v="4.5999999999999996"/>
    <n v="15"/>
    <n v="144300"/>
    <n v="2"/>
    <n v="9"/>
    <n v="2"/>
    <n v="10"/>
    <n v="0.38349241018300001"/>
    <x v="0"/>
    <n v="15"/>
    <n v="2"/>
  </r>
  <r>
    <s v="1400000US17031231200"/>
    <n v="17031231200"/>
    <s v="Census Tract 4401.02, Cook County, Illinois"/>
    <s v="Cook"/>
    <x v="0"/>
    <n v="10.6"/>
    <n v="41"/>
    <n v="29"/>
    <n v="10.199999999999999"/>
    <n v="3.1"/>
    <n v="13.299999999999999"/>
    <n v="121600"/>
    <n v="2"/>
    <n v="9"/>
    <n v="2"/>
    <n v="10"/>
    <n v="0.38349241018300001"/>
    <x v="0"/>
    <n v="13.299999999999999"/>
    <n v="2"/>
  </r>
  <r>
    <s v="1400000US17031231500"/>
    <n v="17031231500"/>
    <s v="Census Tract 4402.01, Cook County, Illinois"/>
    <s v="Cook"/>
    <x v="0"/>
    <n v="13.8"/>
    <n v="44.8"/>
    <n v="26.9"/>
    <n v="16.100000000000001"/>
    <n v="7.8"/>
    <n v="23.900000000000002"/>
    <n v="214700"/>
    <n v="2"/>
    <n v="10"/>
    <n v="2"/>
    <n v="8"/>
    <n v="0.24353671073899999"/>
    <x v="0"/>
    <n v="23.900000000000002"/>
    <n v="3"/>
  </r>
  <r>
    <s v="1400000US17031240200"/>
    <n v="17031240200"/>
    <s v="Census Tract 4402.02, Cook County, Illinois"/>
    <s v="Cook"/>
    <x v="0"/>
    <n v="12.1"/>
    <n v="40"/>
    <n v="23.2"/>
    <n v="13.8"/>
    <n v="7.3"/>
    <n v="21.1"/>
    <n v="201000"/>
    <n v="2"/>
    <n v="10"/>
    <n v="2"/>
    <n v="8"/>
    <n v="0.24353671073899999"/>
    <x v="0"/>
    <n v="21.1"/>
    <n v="2"/>
  </r>
  <r>
    <s v="1400000US17031240300"/>
    <n v="17031240300"/>
    <s v="Census Tract 4403, Cook County, Illinois"/>
    <s v="Cook"/>
    <x v="0"/>
    <n v="8.9"/>
    <n v="40.700000000000003"/>
    <n v="19.5"/>
    <n v="18.7"/>
    <n v="14.7"/>
    <n v="33.4"/>
    <n v="210500"/>
    <n v="2"/>
    <n v="5"/>
    <n v="3"/>
    <n v="8"/>
    <n v="0.128065392375"/>
    <x v="0"/>
    <n v="33.4"/>
    <n v="3"/>
  </r>
  <r>
    <s v="1400000US17031240500"/>
    <n v="17031240500"/>
    <s v="Census Tract 4406, Cook County, Illinois"/>
    <s v="Cook"/>
    <x v="0"/>
    <n v="4.0999999999999996"/>
    <n v="38.4"/>
    <n v="20.6"/>
    <n v="30.9"/>
    <n v="13.9"/>
    <n v="44.8"/>
    <n v="210500"/>
    <n v="1"/>
    <n v="1"/>
    <n v="2"/>
    <n v="9"/>
    <n v="2.1489972248700001E-2"/>
    <x v="0"/>
    <n v="44.8"/>
    <n v="4"/>
  </r>
  <r>
    <s v="1400000US17031240600"/>
    <n v="17031240600"/>
    <s v="Census Tract 4407, Cook County, Illinois"/>
    <s v="Cook"/>
    <x v="0"/>
    <n v="15.9"/>
    <n v="30.9"/>
    <n v="25.2"/>
    <n v="15.9"/>
    <n v="2.9"/>
    <n v="18.8"/>
    <n v="194900"/>
    <n v="3"/>
    <n v="6"/>
    <n v="2"/>
    <n v="8"/>
    <n v="0.21028037369300001"/>
    <x v="0"/>
    <n v="18.8"/>
    <n v="2"/>
  </r>
  <r>
    <s v="1400000US17031240700"/>
    <n v="17031240700"/>
    <s v="Census Tract 4408, Cook County, Illinois"/>
    <s v="Cook"/>
    <x v="0"/>
    <n v="8.5"/>
    <n v="54.7"/>
    <n v="33.299999999999997"/>
    <n v="12.7"/>
    <n v="5.2"/>
    <n v="17.899999999999999"/>
    <n v="155400"/>
    <n v="2"/>
    <n v="1"/>
    <n v="4"/>
    <n v="10"/>
    <n v="0.25260961055800002"/>
    <x v="0"/>
    <n v="17.899999999999999"/>
    <n v="2"/>
  </r>
  <r>
    <s v="1400000US17031240800"/>
    <n v="17031240800"/>
    <s v="Census Tract 4409, Cook County, Illinois"/>
    <s v="Cook"/>
    <x v="0"/>
    <n v="12"/>
    <n v="35.700000000000003"/>
    <n v="27"/>
    <n v="12.6"/>
    <n v="8.1999999999999993"/>
    <n v="20.799999999999997"/>
    <n v="161600"/>
    <n v="6"/>
    <n v="2"/>
    <n v="3"/>
    <n v="9"/>
    <n v="0.143184423447"/>
    <x v="0"/>
    <n v="20.799999999999997"/>
    <n v="2"/>
  </r>
  <r>
    <s v="1400000US17031240900"/>
    <n v="17031240900"/>
    <s v="Census Tract 4503, Cook County, Illinois"/>
    <s v="Cook"/>
    <x v="0"/>
    <n v="9.3000000000000007"/>
    <n v="40.299999999999997"/>
    <n v="34.200000000000003"/>
    <n v="14.4"/>
    <n v="4.7"/>
    <n v="19.100000000000001"/>
    <n v="162800"/>
    <n v="3"/>
    <n v="10"/>
    <n v="4"/>
    <n v="6"/>
    <n v="0.24161073565499999"/>
    <x v="0"/>
    <n v="19.100000000000001"/>
    <n v="2"/>
  </r>
  <r>
    <s v="1400000US17031241000"/>
    <n v="17031241000"/>
    <s v="Census Tract 4601, Cook County, Illinois"/>
    <s v="Cook"/>
    <x v="0"/>
    <n v="12.3"/>
    <n v="43.8"/>
    <n v="34.9"/>
    <n v="12"/>
    <n v="2.2999999999999998"/>
    <n v="14.3"/>
    <n v="135300"/>
    <n v="1"/>
    <n v="1"/>
    <n v="1"/>
    <n v="8"/>
    <n v="0.26114648580599997"/>
    <x v="0"/>
    <n v="14.3"/>
    <n v="2"/>
  </r>
  <r>
    <s v="1400000US17031241100"/>
    <n v="17031241100"/>
    <s v="Census Tract 4602, Cook County, Illinois"/>
    <s v="Cook"/>
    <x v="0"/>
    <n v="8.6"/>
    <n v="39.6"/>
    <n v="28.7"/>
    <n v="7.3"/>
    <n v="3"/>
    <n v="10.3"/>
    <n v="137200"/>
    <n v="1"/>
    <n v="2"/>
    <n v="1"/>
    <n v="9"/>
    <n v="0.208413004875"/>
    <x v="0"/>
    <n v="10.3"/>
    <n v="1"/>
  </r>
  <r>
    <s v="1400000US17031241200"/>
    <n v="17031241200"/>
    <s v="Census Tract 4603.01, Cook County, Illinois"/>
    <s v="Cook"/>
    <x v="0"/>
    <n v="8.1"/>
    <n v="32"/>
    <n v="18.399999999999999"/>
    <n v="12"/>
    <n v="1.1000000000000001"/>
    <n v="13.1"/>
    <n v="143800"/>
    <n v="1"/>
    <n v="7"/>
    <n v="1"/>
    <n v="9"/>
    <n v="0.33090025186499999"/>
    <x v="0"/>
    <n v="13.1"/>
    <n v="2"/>
  </r>
  <r>
    <s v="1400000US17031241300"/>
    <n v="17031241300"/>
    <s v="Census Tract 4603.02, Cook County, Illinois"/>
    <s v="Cook"/>
    <x v="0"/>
    <n v="11.5"/>
    <n v="43"/>
    <n v="28.9"/>
    <n v="2.8"/>
    <n v="3.4"/>
    <n v="6.1999999999999993"/>
    <n v="123600"/>
    <n v="1"/>
    <n v="7"/>
    <n v="1"/>
    <n v="9"/>
    <n v="0.33090025186499999"/>
    <x v="0"/>
    <n v="6.1999999999999993"/>
    <n v="1"/>
  </r>
  <r>
    <s v="1400000US17031241400"/>
    <n v="17031241400"/>
    <s v="Census Tract 4604, Cook County, Illinois"/>
    <s v="Cook"/>
    <x v="0"/>
    <n v="6.7"/>
    <n v="40.299999999999997"/>
    <n v="32.799999999999997"/>
    <n v="14.3"/>
    <n v="5.4"/>
    <n v="19.700000000000003"/>
    <n v="164700"/>
    <n v="4"/>
    <n v="4"/>
    <n v="3"/>
    <n v="8"/>
    <n v="0.111410602927"/>
    <x v="0"/>
    <n v="19.700000000000003"/>
    <n v="2"/>
  </r>
  <r>
    <s v="1400000US17031241500"/>
    <n v="17031241500"/>
    <s v="Census Tract 4605, Cook County, Illinois"/>
    <s v="Cook"/>
    <x v="0"/>
    <n v="9.4"/>
    <n v="38.1"/>
    <n v="29.2"/>
    <n v="17.3"/>
    <n v="6.2"/>
    <n v="23.5"/>
    <n v="167800"/>
    <n v="3"/>
    <n v="8"/>
    <n v="3"/>
    <n v="6"/>
    <n v="0.104124411941"/>
    <x v="0"/>
    <n v="23.5"/>
    <n v="2"/>
  </r>
  <r>
    <s v="1400000US17031241600"/>
    <n v="17031241600"/>
    <s v="Census Tract 4606, Cook County, Illinois"/>
    <s v="Cook"/>
    <x v="0"/>
    <n v="14.4"/>
    <n v="50.9"/>
    <n v="44.8"/>
    <n v="8.6999999999999993"/>
    <n v="0"/>
    <n v="8.6999999999999993"/>
    <n v="125000"/>
    <n v="2"/>
    <n v="2"/>
    <n v="1"/>
    <n v="8"/>
    <n v="0.33905580639799998"/>
    <x v="0"/>
    <n v="8.6999999999999993"/>
    <n v="1"/>
  </r>
  <r>
    <s v="1400000US17031242000"/>
    <n v="17031242000"/>
    <s v="Census Tract 4607, Cook County, Illinois"/>
    <s v="Cook"/>
    <x v="0"/>
    <n v="9.5"/>
    <n v="34.5"/>
    <n v="27.3"/>
    <n v="4.9000000000000004"/>
    <n v="0.8"/>
    <n v="5.7"/>
    <n v="169200"/>
    <n v="1"/>
    <n v="3"/>
    <n v="1"/>
    <n v="10"/>
    <n v="0.43852460384399999"/>
    <x v="0"/>
    <n v="5.7"/>
    <n v="1"/>
  </r>
  <r>
    <s v="1400000US17031242100"/>
    <n v="17031242100"/>
    <s v="Census Tract 4610, Cook County, Illinois"/>
    <s v="Cook"/>
    <x v="0"/>
    <n v="7.9"/>
    <n v="35.1"/>
    <n v="36.6"/>
    <n v="4.5999999999999996"/>
    <n v="2.7"/>
    <n v="7.3"/>
    <n v="140600"/>
    <n v="2"/>
    <n v="10"/>
    <n v="4"/>
    <n v="10"/>
    <n v="0.121359221637"/>
    <x v="0"/>
    <n v="7.3"/>
    <n v="1"/>
  </r>
  <r>
    <s v="1400000US17031242200"/>
    <n v="17031242200"/>
    <s v="Census Tract 4701, Cook County, Illinois"/>
    <s v="Cook"/>
    <x v="0"/>
    <n v="12.4"/>
    <n v="34.1"/>
    <n v="35.4"/>
    <n v="6.8"/>
    <n v="4.0999999999999996"/>
    <n v="10.899999999999999"/>
    <n v="141400"/>
    <n v="2"/>
    <n v="6"/>
    <n v="1"/>
    <n v="9"/>
    <n v="0.28019323945000002"/>
    <x v="0"/>
    <n v="10.899999999999999"/>
    <n v="1"/>
  </r>
  <r>
    <s v="1400000US17031242300"/>
    <n v="17031242300"/>
    <s v="Census Tract 4801, Cook County, Illinois"/>
    <s v="Cook"/>
    <x v="0"/>
    <n v="4.8"/>
    <n v="33"/>
    <n v="24.7"/>
    <n v="20.100000000000001"/>
    <n v="15.7"/>
    <n v="35.799999999999997"/>
    <n v="181300"/>
    <n v="4"/>
    <n v="5"/>
    <n v="4"/>
    <n v="5"/>
    <n v="4.69483584166E-2"/>
    <x v="0"/>
    <n v="35.799999999999997"/>
    <n v="3"/>
  </r>
  <r>
    <s v="1400000US17031242400"/>
    <n v="17031242400"/>
    <s v="Census Tract 4802, Cook County, Illinois"/>
    <s v="Cook"/>
    <x v="0"/>
    <n v="11.6"/>
    <n v="30.7"/>
    <n v="17.100000000000001"/>
    <n v="18.3"/>
    <n v="12.5"/>
    <n v="30.8"/>
    <n v="210500"/>
    <n v="3"/>
    <n v="5"/>
    <n v="1"/>
    <n v="8"/>
    <n v="0.42760941386200002"/>
    <x v="0"/>
    <n v="30.8"/>
    <n v="3"/>
  </r>
  <r>
    <s v="1400000US17031242500"/>
    <n v="17031242500"/>
    <s v="Census Tract 4803, Cook County, Illinois"/>
    <s v="Cook"/>
    <x v="0"/>
    <n v="7.3"/>
    <n v="44.9"/>
    <n v="17.2"/>
    <n v="28.5"/>
    <n v="11.3"/>
    <n v="39.799999999999997"/>
    <n v="177900"/>
    <n v="5"/>
    <n v="1"/>
    <n v="2"/>
    <n v="8"/>
    <n v="0.176904171705"/>
    <x v="0"/>
    <n v="39.799999999999997"/>
    <n v="4"/>
  </r>
  <r>
    <s v="1400000US17031242600"/>
    <n v="17031242600"/>
    <s v="Census Tract 4804, Cook County, Illinois"/>
    <s v="Cook"/>
    <x v="0"/>
    <n v="12.5"/>
    <n v="36.799999999999997"/>
    <n v="23.7"/>
    <n v="11"/>
    <n v="18.8"/>
    <n v="29.8"/>
    <n v="209900"/>
    <n v="6"/>
    <n v="9"/>
    <n v="3"/>
    <n v="5"/>
    <n v="0.109923660755"/>
    <x v="0"/>
    <n v="29.8"/>
    <n v="3"/>
  </r>
  <r>
    <s v="1400000US17031242700"/>
    <n v="17031242700"/>
    <s v="Census Tract 4805, Cook County, Illinois"/>
    <s v="Cook"/>
    <x v="0"/>
    <n v="7.3"/>
    <n v="38.700000000000003"/>
    <n v="25.3"/>
    <n v="17.3"/>
    <n v="6.3"/>
    <n v="23.6"/>
    <n v="176600"/>
    <n v="2"/>
    <n v="4"/>
    <n v="2"/>
    <n v="8"/>
    <n v="0.25408941507299998"/>
    <x v="0"/>
    <n v="23.6"/>
    <n v="3"/>
  </r>
  <r>
    <s v="1400000US17031242800"/>
    <n v="17031242800"/>
    <s v="Census Tract 4903, Cook County, Illinois"/>
    <s v="Cook"/>
    <x v="0"/>
    <n v="3.9"/>
    <n v="38"/>
    <n v="22.8"/>
    <n v="21.8"/>
    <n v="16.3"/>
    <n v="38.1"/>
    <n v="179500"/>
    <n v="3"/>
    <n v="2"/>
    <n v="3"/>
    <n v="9"/>
    <n v="0.145129218698"/>
    <x v="0"/>
    <n v="38.1"/>
    <n v="4"/>
  </r>
  <r>
    <s v="1400000US17031242900"/>
    <n v="17031242900"/>
    <s v="Census Tract 4904, Cook County, Illinois"/>
    <s v="Cook"/>
    <x v="0"/>
    <n v="10.5"/>
    <n v="25.9"/>
    <n v="24.9"/>
    <n v="20.5"/>
    <n v="4"/>
    <n v="24.5"/>
    <n v="166300"/>
    <n v="2"/>
    <n v="1"/>
    <n v="5"/>
    <n v="9"/>
    <n v="0.226351350546"/>
    <x v="0"/>
    <n v="24.5"/>
    <n v="3"/>
  </r>
  <r>
    <s v="1400000US17031243000"/>
    <n v="17031243000"/>
    <s v="Census Tract 4905, Cook County, Illinois"/>
    <s v="Cook"/>
    <x v="0"/>
    <n v="10.7"/>
    <n v="35.4"/>
    <n v="20.3"/>
    <n v="16.2"/>
    <n v="12.4"/>
    <n v="28.6"/>
    <n v="158400"/>
    <n v="1"/>
    <n v="2"/>
    <n v="4"/>
    <n v="8"/>
    <n v="4.0094338357399999E-2"/>
    <x v="0"/>
    <n v="28.6"/>
    <n v="3"/>
  </r>
  <r>
    <s v="1400000US17031243100"/>
    <n v="17031243100"/>
    <s v="Census Tract 4906, Cook County, Illinois"/>
    <s v="Cook"/>
    <x v="0"/>
    <n v="12.5"/>
    <n v="38.4"/>
    <n v="19.899999999999999"/>
    <n v="20"/>
    <n v="6.8"/>
    <n v="26.8"/>
    <n v="165800"/>
    <n v="2"/>
    <n v="2"/>
    <n v="3"/>
    <n v="9"/>
    <n v="7.7127657830699997E-2"/>
    <x v="0"/>
    <n v="26.8"/>
    <n v="3"/>
  </r>
  <r>
    <s v="1400000US17031243200"/>
    <n v="17031243200"/>
    <s v="Census Tract 4907, Cook County, Illinois"/>
    <s v="Cook"/>
    <x v="0"/>
    <n v="9.3000000000000007"/>
    <n v="45.6"/>
    <n v="31.6"/>
    <n v="11.7"/>
    <n v="2.9"/>
    <n v="14.6"/>
    <n v="127000"/>
    <n v="1"/>
    <n v="1"/>
    <n v="2"/>
    <n v="7"/>
    <n v="0.14026601612600001"/>
    <x v="0"/>
    <n v="14.6"/>
    <n v="2"/>
  </r>
  <r>
    <s v="1400000US17031243300"/>
    <n v="17031243300"/>
    <s v="Census Tract 4908, Cook County, Illinois"/>
    <s v="Cook"/>
    <x v="0"/>
    <n v="9.4"/>
    <n v="39.4"/>
    <n v="27.7"/>
    <n v="10.8"/>
    <n v="7.2"/>
    <n v="18"/>
    <n v="142400"/>
    <n v="1"/>
    <n v="1"/>
    <n v="3"/>
    <n v="9"/>
    <n v="0.17485265433800001"/>
    <x v="0"/>
    <n v="18"/>
    <n v="2"/>
  </r>
  <r>
    <s v="1400000US17031243400"/>
    <n v="17031243400"/>
    <s v="Census Tract 4909.01, Cook County, Illinois"/>
    <s v="Cook"/>
    <x v="0"/>
    <n v="8.6"/>
    <n v="33.6"/>
    <n v="32.6"/>
    <n v="8.8000000000000007"/>
    <n v="4.8"/>
    <n v="13.600000000000001"/>
    <n v="156300"/>
    <n v="5"/>
    <n v="3"/>
    <n v="2"/>
    <n v="9"/>
    <n v="0.18773783743399999"/>
    <x v="0"/>
    <n v="13.600000000000001"/>
    <n v="2"/>
  </r>
  <r>
    <s v="1400000US17031243500"/>
    <n v="17031243500"/>
    <s v="Census Tract 4909.02, Cook County, Illinois"/>
    <s v="Cook"/>
    <x v="0"/>
    <n v="7.8"/>
    <n v="51.7"/>
    <n v="30.8"/>
    <n v="8.1999999999999993"/>
    <n v="5.7"/>
    <n v="13.899999999999999"/>
    <n v="147900"/>
    <n v="5"/>
    <n v="3"/>
    <n v="2"/>
    <n v="9"/>
    <n v="0.18773783743399999"/>
    <x v="0"/>
    <n v="13.899999999999999"/>
    <n v="2"/>
  </r>
  <r>
    <s v="1400000US17031250200"/>
    <n v="17031250200"/>
    <s v="Census Tract 4910, Cook County, Illinois"/>
    <s v="Cook"/>
    <x v="0"/>
    <n v="16.2"/>
    <n v="46.7"/>
    <n v="36.799999999999997"/>
    <n v="5.4"/>
    <n v="2.8"/>
    <n v="8.1999999999999993"/>
    <n v="113600"/>
    <n v="1"/>
    <n v="1"/>
    <n v="1"/>
    <n v="7"/>
    <n v="0.28713694214800001"/>
    <x v="0"/>
    <n v="8.1999999999999993"/>
    <n v="1"/>
  </r>
  <r>
    <s v="1400000US17031250300"/>
    <n v="17031250300"/>
    <s v="Census Tract 4911, Cook County, Illinois"/>
    <s v="Cook"/>
    <x v="0"/>
    <n v="10.199999999999999"/>
    <n v="37.700000000000003"/>
    <n v="25.6"/>
    <n v="9.1999999999999993"/>
    <n v="7"/>
    <n v="16.2"/>
    <n v="162400"/>
    <n v="1"/>
    <n v="6"/>
    <n v="2"/>
    <n v="6"/>
    <n v="0.160436138511"/>
    <x v="0"/>
    <n v="16.2"/>
    <n v="2"/>
  </r>
  <r>
    <s v="1400000US17031250400"/>
    <n v="17031250400"/>
    <s v="Census Tract 4912, Cook County, Illinois"/>
    <s v="Cook"/>
    <x v="0"/>
    <n v="10"/>
    <n v="34.1"/>
    <n v="31.5"/>
    <n v="7.2"/>
    <n v="5.0999999999999996"/>
    <n v="12.3"/>
    <n v="122400"/>
    <n v="1"/>
    <n v="3"/>
    <n v="2"/>
    <n v="6"/>
    <n v="0.235593214631"/>
    <x v="0"/>
    <n v="12.3"/>
    <n v="1"/>
  </r>
  <r>
    <s v="1400000US17031250500"/>
    <n v="17031250500"/>
    <s v="Census Tract 4913, Cook County, Illinois"/>
    <s v="Cook"/>
    <x v="0"/>
    <n v="12"/>
    <n v="46.2"/>
    <n v="26.4"/>
    <n v="6.4"/>
    <n v="1.4"/>
    <n v="7.8000000000000007"/>
    <n v="129600"/>
    <n v="1"/>
    <n v="7"/>
    <n v="1"/>
    <n v="6"/>
    <n v="0.35714286565800002"/>
    <x v="0"/>
    <n v="7.8000000000000007"/>
    <n v="1"/>
  </r>
  <r>
    <s v="1400000US17031250600"/>
    <n v="17031250600"/>
    <s v="Census Tract 4914, Cook County, Illinois"/>
    <s v="Cook"/>
    <x v="0"/>
    <n v="4.0999999999999996"/>
    <n v="57.8"/>
    <n v="35.5"/>
    <n v="10.9"/>
    <n v="5.6"/>
    <n v="16.5"/>
    <n v="203900"/>
    <n v="1"/>
    <n v="8"/>
    <n v="1"/>
    <n v="9"/>
    <n v="0.30480480194100001"/>
    <x v="0"/>
    <n v="16.5"/>
    <n v="2"/>
  </r>
  <r>
    <s v="1400000US17031250700"/>
    <n v="17031250700"/>
    <s v="Census Tract 5001, Cook County, Illinois"/>
    <s v="Cook"/>
    <x v="0"/>
    <n v="10.6"/>
    <n v="38.6"/>
    <n v="29.6"/>
    <n v="8.8000000000000007"/>
    <n v="2.9"/>
    <n v="11.700000000000001"/>
    <n v="134800"/>
    <n v="2"/>
    <n v="7"/>
    <n v="2"/>
    <n v="8"/>
    <n v="0.14754098653799999"/>
    <x v="0"/>
    <n v="11.700000000000001"/>
    <n v="1"/>
  </r>
  <r>
    <s v="1400000US17031250800"/>
    <n v="17031250800"/>
    <s v="Census Tract 5002, Cook County, Illinois"/>
    <s v="Cook"/>
    <x v="0"/>
    <n v="21.5"/>
    <n v="42"/>
    <n v="33.299999999999997"/>
    <n v="9.1999999999999993"/>
    <n v="2.8"/>
    <n v="12"/>
    <n v="136000"/>
    <n v="5"/>
    <n v="6"/>
    <n v="2"/>
    <n v="9"/>
    <n v="0.40490797162100001"/>
    <x v="0"/>
    <n v="12"/>
    <n v="1"/>
  </r>
  <r>
    <s v="1400000US17031251000"/>
    <n v="17031251000"/>
    <s v="Census Tract 5003, Cook County, Illinois"/>
    <s v="Cook"/>
    <x v="0"/>
    <n v="11"/>
    <n v="33.1"/>
    <n v="21.9"/>
    <n v="16.7"/>
    <n v="16.100000000000001"/>
    <n v="32.799999999999997"/>
    <n v="148800"/>
    <n v="6"/>
    <n v="5"/>
    <n v="6"/>
    <n v="9"/>
    <n v="0.24154590070199999"/>
    <x v="0"/>
    <n v="32.799999999999997"/>
    <n v="3"/>
  </r>
  <r>
    <s v="1400000US17111871003"/>
    <n v="17111871003"/>
    <s v="Census Tract 501, Cook County, Illinois"/>
    <s v="Cook"/>
    <x v="0"/>
    <n v="3.4"/>
    <n v="34.299999999999997"/>
    <n v="7.2"/>
    <n v="48.5"/>
    <n v="22.2"/>
    <n v="70.7"/>
    <n v="436800"/>
    <n v="5"/>
    <n v="7"/>
    <n v="9"/>
    <n v="9"/>
    <n v="1.9999999553000001E-2"/>
    <x v="0"/>
    <n v="70.7"/>
    <n v="5"/>
  </r>
  <r>
    <s v="1400000US17111871004"/>
    <n v="17111871004"/>
    <s v="Census Tract 502, Cook County, Illinois"/>
    <s v="Cook"/>
    <x v="0"/>
    <n v="3.6"/>
    <n v="31.5"/>
    <n v="15.5"/>
    <n v="35.200000000000003"/>
    <n v="25.5"/>
    <n v="60.7"/>
    <n v="531500"/>
    <n v="7"/>
    <n v="9"/>
    <n v="9"/>
    <n v="8"/>
    <n v="5.2993129938800003E-2"/>
    <x v="0"/>
    <n v="60.7"/>
    <n v="5"/>
  </r>
  <r>
    <s v="1400000US17031819100"/>
    <n v="17031819100"/>
    <s v="Census Tract 503, Cook County, Illinois"/>
    <s v="Cook"/>
    <x v="0"/>
    <n v="8"/>
    <n v="36.200000000000003"/>
    <n v="25"/>
    <n v="35.6"/>
    <n v="18.100000000000001"/>
    <n v="53.7"/>
    <n v="449300"/>
    <n v="7"/>
    <n v="6"/>
    <n v="8"/>
    <n v="8"/>
    <n v="0"/>
    <x v="0"/>
    <n v="53.7"/>
    <n v="4"/>
  </r>
  <r>
    <s v="1400000US17031819200"/>
    <n v="17031819200"/>
    <s v="Census Tract 505, Cook County, Illinois"/>
    <s v="Cook"/>
    <x v="0"/>
    <n v="1.6"/>
    <n v="31"/>
    <n v="13.5"/>
    <n v="41.7"/>
    <n v="27"/>
    <n v="68.7"/>
    <n v="689600"/>
    <n v="8"/>
    <n v="5"/>
    <n v="9"/>
    <n v="8"/>
    <n v="3.8878843188299997E-2"/>
    <x v="0"/>
    <n v="68.7"/>
    <n v="5"/>
  </r>
  <r>
    <s v="1400000US17031815701"/>
    <n v="17031815701"/>
    <s v="Census Tract 506, Cook County, Illinois"/>
    <s v="Cook"/>
    <x v="0"/>
    <n v="0.8"/>
    <n v="34.9"/>
    <n v="9"/>
    <n v="54.2"/>
    <n v="16.100000000000001"/>
    <n v="70.300000000000011"/>
    <n v="458000"/>
    <n v="7"/>
    <n v="10"/>
    <n v="8"/>
    <n v="9"/>
    <n v="2.3684211075299999E-2"/>
    <x v="0"/>
    <n v="70.300000000000011"/>
    <n v="5"/>
  </r>
  <r>
    <s v="1400000US17031815702"/>
    <n v="17031815702"/>
    <s v="Census Tract 507, Cook County, Illinois"/>
    <s v="Cook"/>
    <x v="0"/>
    <n v="1.7"/>
    <n v="30.6"/>
    <n v="16"/>
    <n v="41.4"/>
    <n v="24.5"/>
    <n v="65.900000000000006"/>
    <n v="496300"/>
    <n v="6"/>
    <n v="1"/>
    <n v="10"/>
    <n v="10"/>
    <n v="4.3763674795599998E-2"/>
    <x v="0"/>
    <n v="65.900000000000006"/>
    <n v="5"/>
  </r>
  <r>
    <s v="1400000US17031821800"/>
    <n v="17031821800"/>
    <s v="Census Tract 508, Cook County, Illinois"/>
    <s v="Cook"/>
    <x v="0"/>
    <n v="7"/>
    <n v="38.200000000000003"/>
    <n v="7.4"/>
    <n v="38.1"/>
    <n v="35.5"/>
    <n v="73.599999999999994"/>
    <n v="664600"/>
    <n v="8"/>
    <n v="5"/>
    <n v="10"/>
    <n v="9"/>
    <n v="0.145214527845"/>
    <x v="0"/>
    <n v="73.599999999999994"/>
    <n v="5"/>
  </r>
  <r>
    <s v="1400000US17031821600"/>
    <n v="17031821600"/>
    <s v="Census Tract 509, Cook County, Illinois"/>
    <s v="Cook"/>
    <x v="0"/>
    <n v="1.8"/>
    <n v="32.799999999999997"/>
    <n v="7.4"/>
    <n v="48.7"/>
    <n v="35.6"/>
    <n v="84.300000000000011"/>
    <n v="639700"/>
    <n v="8"/>
    <n v="4"/>
    <n v="5"/>
    <n v="8"/>
    <n v="7.0270270109200006E-2"/>
    <x v="0"/>
    <n v="84.300000000000011"/>
    <n v="5"/>
  </r>
  <r>
    <s v="1400000US17031821900"/>
    <n v="17031821900"/>
    <s v="Census Tract 510, Cook County, Illinois"/>
    <s v="Cook"/>
    <x v="0"/>
    <n v="2.5"/>
    <n v="33.700000000000003"/>
    <n v="9"/>
    <n v="50.6"/>
    <n v="16.100000000000001"/>
    <n v="66.7"/>
    <n v="569900"/>
    <n v="5"/>
    <n v="5"/>
    <n v="5"/>
    <n v="8"/>
    <n v="0"/>
    <x v="0"/>
    <n v="66.7"/>
    <n v="5"/>
  </r>
  <r>
    <s v="1400000US17031251100"/>
    <n v="17031251100"/>
    <s v="Census Tract 5101, Cook County, Illinois"/>
    <s v="Cook"/>
    <x v="0"/>
    <n v="7.9"/>
    <n v="32.1"/>
    <n v="35.1"/>
    <n v="7.7"/>
    <n v="5.3"/>
    <n v="13"/>
    <n v="160200"/>
    <n v="4"/>
    <n v="7"/>
    <n v="2"/>
    <n v="7"/>
    <n v="0.225028708577"/>
    <x v="0"/>
    <n v="13"/>
    <n v="2"/>
  </r>
  <r>
    <s v="1400000US17031251200"/>
    <n v="17031251200"/>
    <s v="Census Tract 5102, Cook County, Illinois"/>
    <s v="Cook"/>
    <x v="0"/>
    <n v="6.1"/>
    <n v="39.200000000000003"/>
    <n v="41.5"/>
    <n v="8.6999999999999993"/>
    <n v="6"/>
    <n v="14.7"/>
    <n v="130900"/>
    <n v="2"/>
    <n v="3"/>
    <n v="2"/>
    <n v="6"/>
    <n v="0.22234636545200001"/>
    <x v="0"/>
    <n v="14.7"/>
    <n v="2"/>
  </r>
  <r>
    <s v="1400000US17031251300"/>
    <n v="17031251300"/>
    <s v="Census Tract 5103, Cook County, Illinois"/>
    <s v="Cook"/>
    <x v="0"/>
    <n v="6.3"/>
    <n v="43.5"/>
    <n v="26.3"/>
    <n v="12.3"/>
    <n v="5.2"/>
    <n v="17.5"/>
    <n v="97000"/>
    <n v="2"/>
    <n v="5"/>
    <n v="2"/>
    <n v="4"/>
    <n v="0.15947712957900001"/>
    <x v="0"/>
    <n v="17.5"/>
    <n v="2"/>
  </r>
  <r>
    <s v="1400000US17031821700"/>
    <n v="17031821700"/>
    <s v="Census Tract 511, Cook County, Illinois"/>
    <s v="Cook"/>
    <x v="0"/>
    <n v="4.2"/>
    <n v="31.5"/>
    <n v="15.9"/>
    <n v="45"/>
    <n v="31.8"/>
    <n v="76.8"/>
    <n v="683200"/>
    <n v="3"/>
    <n v="5"/>
    <n v="10"/>
    <n v="8"/>
    <n v="0"/>
    <x v="0"/>
    <n v="76.8"/>
    <n v="5"/>
  </r>
  <r>
    <s v="1400000US17197883602"/>
    <n v="17197883602"/>
    <s v="Census Tract 512, Cook County, Illinois"/>
    <s v="Cook"/>
    <x v="0"/>
    <n v="2.2000000000000002"/>
    <n v="31.4"/>
    <n v="11.1"/>
    <n v="41.1"/>
    <n v="23.4"/>
    <n v="64.5"/>
    <n v="583300"/>
    <n v="6"/>
    <n v="3"/>
    <n v="10"/>
    <n v="9"/>
    <n v="0"/>
    <x v="0"/>
    <n v="64.5"/>
    <n v="5"/>
  </r>
  <r>
    <s v="1400000US17031810701"/>
    <n v="17031810701"/>
    <s v="Census Tract 513, Cook County, Illinois"/>
    <s v="Cook"/>
    <x v="0"/>
    <n v="6.2"/>
    <n v="32.1"/>
    <n v="10.8"/>
    <n v="42.6"/>
    <n v="30"/>
    <n v="72.599999999999994"/>
    <n v="496200"/>
    <n v="3"/>
    <n v="1"/>
    <n v="10"/>
    <n v="8"/>
    <n v="0"/>
    <x v="0"/>
    <n v="72.599999999999994"/>
    <n v="5"/>
  </r>
  <r>
    <s v="1400000US17031810702"/>
    <n v="17031810702"/>
    <s v="Census Tract 514, Cook County, Illinois"/>
    <s v="Cook"/>
    <x v="0"/>
    <n v="6.3"/>
    <n v="27.9"/>
    <n v="16.3"/>
    <n v="40.200000000000003"/>
    <n v="16.8"/>
    <n v="57"/>
    <n v="510200"/>
    <n v="3"/>
    <n v="2"/>
    <n v="6"/>
    <n v="8"/>
    <n v="7.36648216844E-2"/>
    <x v="0"/>
    <n v="57"/>
    <n v="5"/>
  </r>
  <r>
    <s v="1400000US17031251400"/>
    <n v="17031251400"/>
    <s v="Census Tract 5201, Cook County, Illinois"/>
    <s v="Cook"/>
    <x v="0"/>
    <n v="9.6999999999999993"/>
    <n v="26.3"/>
    <n v="37.299999999999997"/>
    <n v="3.2"/>
    <n v="1.8"/>
    <n v="5"/>
    <n v="160100"/>
    <n v="3"/>
    <n v="3"/>
    <n v="1"/>
    <n v="7"/>
    <n v="0.33832976222"/>
    <x v="0"/>
    <n v="5"/>
    <n v="1"/>
  </r>
  <r>
    <s v="1400000US17031251500"/>
    <n v="17031251500"/>
    <s v="Census Tract 5202, Cook County, Illinois"/>
    <s v="Cook"/>
    <x v="0"/>
    <n v="11.6"/>
    <n v="31.2"/>
    <n v="32.1"/>
    <n v="5.6"/>
    <n v="1.2"/>
    <n v="6.8"/>
    <n v="144300"/>
    <n v="4"/>
    <n v="1"/>
    <n v="2"/>
    <n v="7"/>
    <n v="0.27600848674799999"/>
    <x v="0"/>
    <n v="6.8"/>
    <n v="1"/>
  </r>
  <r>
    <s v="1400000US17031251600"/>
    <n v="17031251600"/>
    <s v="Census Tract 5203, Cook County, Illinois"/>
    <s v="Cook"/>
    <x v="0"/>
    <n v="6"/>
    <n v="29.7"/>
    <n v="32.5"/>
    <n v="7.1"/>
    <n v="0.8"/>
    <n v="7.8999999999999995"/>
    <n v="137000"/>
    <n v="1"/>
    <n v="7"/>
    <n v="3"/>
    <n v="3"/>
    <n v="0.17223975062399999"/>
    <x v="0"/>
    <n v="7.8999999999999995"/>
    <n v="1"/>
  </r>
  <r>
    <s v="1400000US17031251700"/>
    <n v="17031251700"/>
    <s v="Census Tract 5204, Cook County, Illinois"/>
    <s v="Cook"/>
    <x v="0"/>
    <n v="7.6"/>
    <n v="30.1"/>
    <n v="32.799999999999997"/>
    <n v="6.6"/>
    <n v="6.5"/>
    <n v="13.1"/>
    <n v="159900"/>
    <n v="4"/>
    <n v="5"/>
    <n v="2"/>
    <n v="3"/>
    <n v="0.15810920298100001"/>
    <x v="0"/>
    <n v="13.1"/>
    <n v="2"/>
  </r>
  <r>
    <s v="1400000US17031251800"/>
    <n v="17031251800"/>
    <s v="Census Tract 5205, Cook County, Illinois"/>
    <s v="Cook"/>
    <x v="0"/>
    <n v="9.5"/>
    <n v="32.799999999999997"/>
    <n v="41.1"/>
    <n v="8.9"/>
    <n v="4.0999999999999996"/>
    <n v="13"/>
    <n v="177100"/>
    <n v="1"/>
    <n v="2"/>
    <n v="5"/>
    <n v="1"/>
    <n v="7.0507310330900005E-2"/>
    <x v="0"/>
    <n v="13"/>
    <n v="2"/>
  </r>
  <r>
    <s v="1400000US17031251900"/>
    <n v="17031251900"/>
    <s v="Census Tract 5206, Cook County, Illinois"/>
    <s v="Cook"/>
    <x v="0"/>
    <n v="11.8"/>
    <n v="30.1"/>
    <n v="26.4"/>
    <n v="4.8"/>
    <n v="3.6"/>
    <n v="8.4"/>
    <n v="155400"/>
    <n v="1"/>
    <n v="2"/>
    <n v="3"/>
    <n v="1"/>
    <n v="2.9154518619200001E-2"/>
    <x v="0"/>
    <n v="8.4"/>
    <n v="1"/>
  </r>
  <r>
    <s v="1400000US17031252000"/>
    <n v="17031252000"/>
    <s v="Census Tract 5301, Cook County, Illinois"/>
    <s v="Cook"/>
    <x v="0"/>
    <n v="10.4"/>
    <n v="30"/>
    <n v="18.600000000000001"/>
    <n v="7.3"/>
    <n v="2.8"/>
    <n v="10.1"/>
    <n v="110600"/>
    <n v="1"/>
    <n v="2"/>
    <n v="4"/>
    <n v="9"/>
    <n v="0.22278910875300001"/>
    <x v="0"/>
    <n v="10.1"/>
    <n v="1"/>
  </r>
  <r>
    <s v="1400000US17031252101"/>
    <n v="17031252101"/>
    <s v="Census Tract 5302, Cook County, Illinois"/>
    <s v="Cook"/>
    <x v="0"/>
    <n v="11.5"/>
    <n v="38.5"/>
    <n v="41.1"/>
    <n v="4.7"/>
    <n v="1.3"/>
    <n v="6"/>
    <n v="113500"/>
    <n v="1"/>
    <n v="1"/>
    <n v="1"/>
    <n v="8"/>
    <n v="0.35650768876099997"/>
    <x v="0"/>
    <n v="6"/>
    <n v="1"/>
  </r>
  <r>
    <s v="1400000US17031252102"/>
    <n v="17031252102"/>
    <s v="Census Tract 5303, Cook County, Illinois"/>
    <s v="Cook"/>
    <x v="0"/>
    <n v="9.1999999999999993"/>
    <n v="41.3"/>
    <n v="29.9"/>
    <n v="11.4"/>
    <n v="4.0999999999999996"/>
    <n v="15.5"/>
    <n v="126400"/>
    <n v="3"/>
    <n v="4"/>
    <n v="2"/>
    <n v="9"/>
    <n v="0.114754095674"/>
    <x v="0"/>
    <n v="15.5"/>
    <n v="2"/>
  </r>
  <r>
    <s v="1400000US17031252201"/>
    <n v="17031252201"/>
    <s v="Census Tract 5304, Cook County, Illinois"/>
    <s v="Cook"/>
    <x v="0"/>
    <n v="9.6"/>
    <n v="41.7"/>
    <n v="30.7"/>
    <n v="16.899999999999999"/>
    <n v="8.1999999999999993"/>
    <n v="25.099999999999998"/>
    <n v="145000"/>
    <n v="1"/>
    <n v="2"/>
    <n v="2"/>
    <n v="10"/>
    <n v="0.115969583392"/>
    <x v="0"/>
    <n v="25.099999999999998"/>
    <n v="3"/>
  </r>
  <r>
    <s v="1400000US17031252202"/>
    <n v="17031252202"/>
    <s v="Census Tract 5305.01, Cook County, Illinois"/>
    <s v="Cook"/>
    <x v="0"/>
    <n v="6.3"/>
    <n v="42.2"/>
    <n v="23.6"/>
    <n v="7.1"/>
    <n v="5.7"/>
    <n v="12.8"/>
    <n v="150700"/>
    <n v="2"/>
    <n v="2"/>
    <n v="2"/>
    <n v="9"/>
    <n v="0.18417000770600001"/>
    <x v="0"/>
    <n v="12.8"/>
    <n v="1"/>
  </r>
  <r>
    <s v="1400000US17031260100"/>
    <n v="17031260100"/>
    <s v="Census Tract 5305.02, Cook County, Illinois"/>
    <s v="Cook"/>
    <x v="0"/>
    <n v="5.9"/>
    <n v="40.200000000000003"/>
    <n v="35.6"/>
    <n v="11.2"/>
    <n v="9.6"/>
    <n v="20.799999999999997"/>
    <n v="147700"/>
    <n v="2"/>
    <n v="2"/>
    <n v="2"/>
    <n v="9"/>
    <n v="0.18417000770600001"/>
    <x v="0"/>
    <n v="20.799999999999997"/>
    <n v="2"/>
  </r>
  <r>
    <s v="1400000US17031260200"/>
    <n v="17031260200"/>
    <s v="Census Tract 5305.03, Cook County, Illinois"/>
    <s v="Cook"/>
    <x v="0"/>
    <n v="9.5"/>
    <n v="44.2"/>
    <n v="24.6"/>
    <n v="7.9"/>
    <n v="6"/>
    <n v="13.9"/>
    <n v="137300"/>
    <n v="2"/>
    <n v="2"/>
    <n v="2"/>
    <n v="9"/>
    <n v="0.18417000770600001"/>
    <x v="0"/>
    <n v="13.9"/>
    <n v="2"/>
  </r>
  <r>
    <s v="1400000US17031260300"/>
    <n v="17031260300"/>
    <s v="Census Tract 5306, Cook County, Illinois"/>
    <s v="Cook"/>
    <x v="0"/>
    <n v="11.6"/>
    <n v="41.3"/>
    <n v="29.7"/>
    <n v="4.8"/>
    <n v="3.8"/>
    <n v="8.6"/>
    <n v="148900"/>
    <n v="1"/>
    <n v="1"/>
    <n v="2"/>
    <n v="9"/>
    <n v="0.186215236783"/>
    <x v="0"/>
    <n v="8.6"/>
    <n v="1"/>
  </r>
  <r>
    <s v="1400000US17031260400"/>
    <n v="17031260400"/>
    <s v="Census Tract 5401.01, Cook County, Illinois"/>
    <s v="Cook"/>
    <x v="0"/>
    <n v="10.3"/>
    <n v="35.9"/>
    <n v="35.9"/>
    <n v="6.8"/>
    <n v="1.2"/>
    <n v="8"/>
    <n v="99000"/>
    <n v="1"/>
    <n v="5"/>
    <n v="1"/>
    <n v="5"/>
    <n v="0.55263155698800004"/>
    <x v="0"/>
    <n v="8"/>
    <n v="1"/>
  </r>
  <r>
    <s v="1400000US17031260500"/>
    <n v="17031260500"/>
    <s v="Census Tract 5401.02, Cook County, Illinois"/>
    <s v="Cook"/>
    <x v="0"/>
    <n v="17.2"/>
    <n v="48.4"/>
    <n v="29"/>
    <n v="4"/>
    <n v="0"/>
    <n v="4"/>
    <n v="95800"/>
    <n v="1"/>
    <n v="5"/>
    <n v="1"/>
    <n v="5"/>
    <n v="0.55263155698800004"/>
    <x v="0"/>
    <n v="4"/>
    <n v="1"/>
  </r>
  <r>
    <s v="1400000US17031260600"/>
    <n v="17031260600"/>
    <s v="Census Tract 5501, Cook County, Illinois"/>
    <s v="Cook"/>
    <x v="0"/>
    <n v="6.4"/>
    <n v="34.5"/>
    <n v="37.4"/>
    <n v="13.8"/>
    <n v="2.2000000000000002"/>
    <n v="16"/>
    <n v="157900"/>
    <n v="6"/>
    <n v="5"/>
    <n v="5"/>
    <n v="5"/>
    <n v="0.123865455389"/>
    <x v="0"/>
    <n v="16"/>
    <n v="2"/>
  </r>
  <r>
    <s v="1400000US17031260700"/>
    <n v="17031260700"/>
    <s v="Census Tract 5502, Cook County, Illinois"/>
    <s v="Cook"/>
    <x v="0"/>
    <n v="4.9000000000000004"/>
    <n v="34.700000000000003"/>
    <n v="36.700000000000003"/>
    <n v="9.4"/>
    <n v="5.3"/>
    <n v="14.7"/>
    <n v="166200"/>
    <n v="4"/>
    <n v="1"/>
    <n v="5"/>
    <n v="6"/>
    <n v="9.27999988198E-2"/>
    <x v="0"/>
    <n v="14.7"/>
    <n v="2"/>
  </r>
  <r>
    <s v="1400000US17031260800"/>
    <n v="17031260800"/>
    <s v="Census Tract 5601, Cook County, Illinois"/>
    <s v="Cook"/>
    <x v="0"/>
    <n v="2.8"/>
    <n v="39.5"/>
    <n v="16.2"/>
    <n v="15.8"/>
    <n v="5"/>
    <n v="20.8"/>
    <n v="227600"/>
    <n v="1"/>
    <n v="4"/>
    <n v="3"/>
    <n v="5"/>
    <n v="0.141630902886"/>
    <x v="0"/>
    <n v="20.8"/>
    <n v="2"/>
  </r>
  <r>
    <s v="1400000US17031260900"/>
    <n v="17031260900"/>
    <s v="Census Tract 5602, Cook County, Illinois"/>
    <s v="Cook"/>
    <x v="0"/>
    <n v="12.2"/>
    <n v="32.700000000000003"/>
    <n v="47.5"/>
    <n v="5.5"/>
    <n v="1.5"/>
    <n v="7"/>
    <n v="192600"/>
    <n v="2"/>
    <n v="2"/>
    <n v="2"/>
    <n v="5"/>
    <n v="0.296943217516"/>
    <x v="0"/>
    <n v="7"/>
    <n v="1"/>
  </r>
  <r>
    <s v="1400000US17031261000"/>
    <n v="17031261000"/>
    <s v="Census Tract 5603, Cook County, Illinois"/>
    <s v="Cook"/>
    <x v="0"/>
    <n v="3.1"/>
    <n v="31.8"/>
    <n v="36.9"/>
    <n v="9.1"/>
    <n v="0.4"/>
    <n v="9.5"/>
    <n v="230800"/>
    <n v="2"/>
    <n v="2"/>
    <n v="4"/>
    <n v="6"/>
    <n v="9.0476192533999994E-2"/>
    <x v="0"/>
    <n v="9.5"/>
    <n v="1"/>
  </r>
  <r>
    <s v="1400000US17031270500"/>
    <n v="17031270500"/>
    <s v="Census Tract 5604, Cook County, Illinois"/>
    <s v="Cook"/>
    <x v="0"/>
    <n v="14.9"/>
    <n v="27.1"/>
    <n v="27.2"/>
    <n v="12.1"/>
    <n v="5.7"/>
    <n v="17.8"/>
    <n v="242000"/>
    <n v="1"/>
    <n v="4"/>
    <n v="4"/>
    <n v="7"/>
    <n v="3.6363635212199999E-2"/>
    <x v="0"/>
    <n v="17.8"/>
    <n v="2"/>
  </r>
  <r>
    <s v="1400000US17031271200"/>
    <n v="17031271200"/>
    <s v="Census Tract 5607, Cook County, Illinois"/>
    <s v="Cook"/>
    <x v="0"/>
    <n v="4.8"/>
    <n v="29.8"/>
    <n v="33.200000000000003"/>
    <n v="8.5"/>
    <n v="5.7"/>
    <n v="14.2"/>
    <n v="223300"/>
    <n v="3"/>
    <n v="7"/>
    <n v="2"/>
    <n v="6"/>
    <n v="0.15632183849799999"/>
    <x v="0"/>
    <n v="14.2"/>
    <n v="2"/>
  </r>
  <r>
    <s v="1400000US17031271300"/>
    <n v="17031271300"/>
    <s v="Census Tract 5608, Cook County, Illinois"/>
    <s v="Cook"/>
    <x v="0"/>
    <n v="4.9000000000000004"/>
    <n v="28.7"/>
    <n v="40.799999999999997"/>
    <n v="15.2"/>
    <n v="5.5"/>
    <n v="20.7"/>
    <n v="269000"/>
    <n v="7"/>
    <n v="6"/>
    <n v="4"/>
    <n v="3"/>
    <n v="4.5790251344399999E-2"/>
    <x v="0"/>
    <n v="20.7"/>
    <n v="2"/>
  </r>
  <r>
    <s v="1400000US17031271400"/>
    <n v="17031271400"/>
    <s v="Census Tract 5609, Cook County, Illinois"/>
    <s v="Cook"/>
    <x v="0"/>
    <n v="4"/>
    <n v="30.8"/>
    <n v="34.9"/>
    <n v="13.5"/>
    <n v="7.7"/>
    <n v="21.2"/>
    <n v="281000"/>
    <n v="8"/>
    <n v="3"/>
    <n v="6"/>
    <n v="7"/>
    <n v="1.37741044164E-2"/>
    <x v="0"/>
    <n v="21.2"/>
    <n v="2"/>
  </r>
  <r>
    <s v="1400000US17031271500"/>
    <n v="17031271500"/>
    <s v="Census Tract 5610, Cook County, Illinois"/>
    <s v="Cook"/>
    <x v="0"/>
    <n v="4"/>
    <n v="31.9"/>
    <n v="35.200000000000003"/>
    <n v="10.9"/>
    <n v="5.7"/>
    <n v="16.600000000000001"/>
    <n v="256300"/>
    <n v="8"/>
    <n v="4"/>
    <n v="6"/>
    <n v="6"/>
    <n v="3.95442359149E-2"/>
    <x v="0"/>
    <n v="16.600000000000001"/>
    <n v="2"/>
  </r>
  <r>
    <s v="1400000US17031271800"/>
    <n v="17031271800"/>
    <s v="Census Tract 5611, Cook County, Illinois"/>
    <s v="Cook"/>
    <x v="0"/>
    <n v="4.0999999999999996"/>
    <n v="31"/>
    <n v="38"/>
    <n v="14"/>
    <n v="6.4"/>
    <n v="20.399999999999999"/>
    <n v="237700"/>
    <n v="7"/>
    <n v="9"/>
    <n v="6"/>
    <n v="3"/>
    <n v="4.4259142130599997E-2"/>
    <x v="0"/>
    <n v="20.399999999999999"/>
    <n v="2"/>
  </r>
  <r>
    <s v="1400000US17031280100"/>
    <n v="17031280100"/>
    <s v="Census Tract 5701, Cook County, Illinois"/>
    <s v="Cook"/>
    <x v="0"/>
    <n v="12.4"/>
    <n v="31.7"/>
    <n v="31.1"/>
    <n v="10.4"/>
    <n v="2.4"/>
    <n v="12.8"/>
    <n v="232100"/>
    <n v="3"/>
    <n v="10"/>
    <n v="2"/>
    <n v="6"/>
    <n v="0"/>
    <x v="0"/>
    <n v="12.8"/>
    <n v="1"/>
  </r>
  <r>
    <s v="1400000US17031280400"/>
    <n v="17031280400"/>
    <s v="Census Tract 5702, Cook County, Illinois"/>
    <s v="Cook"/>
    <x v="0"/>
    <n v="1"/>
    <n v="29.6"/>
    <n v="29.3"/>
    <n v="10"/>
    <n v="8.4"/>
    <n v="18.399999999999999"/>
    <n v="267600"/>
    <n v="1"/>
    <n v="10"/>
    <n v="3"/>
    <n v="6"/>
    <n v="0"/>
    <x v="0"/>
    <n v="18.399999999999999"/>
    <n v="2"/>
  </r>
  <r>
    <s v="1400000US17031280800"/>
    <n v="17031280800"/>
    <s v="Census Tract 5703, Cook County, Illinois"/>
    <s v="Cook"/>
    <x v="0"/>
    <n v="12.4"/>
    <n v="34.6"/>
    <n v="32.5"/>
    <n v="3.2"/>
    <n v="4.8"/>
    <n v="8"/>
    <n v="255000"/>
    <n v="1"/>
    <n v="9"/>
    <n v="2"/>
    <n v="9"/>
    <n v="0.13220940530299999"/>
    <x v="0"/>
    <n v="8"/>
    <n v="1"/>
  </r>
  <r>
    <s v="1400000US17031280900"/>
    <n v="17031280900"/>
    <s v="Census Tract 5704, Cook County, Illinois"/>
    <s v="Cook"/>
    <x v="0"/>
    <n v="7.1"/>
    <n v="31.1"/>
    <n v="42.9"/>
    <n v="17.399999999999999"/>
    <n v="3.1"/>
    <n v="20.5"/>
    <n v="280800"/>
    <n v="2"/>
    <n v="9"/>
    <n v="4"/>
    <n v="9"/>
    <n v="6.04982189834E-2"/>
    <x v="0"/>
    <n v="20.5"/>
    <n v="2"/>
  </r>
  <r>
    <s v="1400000US17031281900"/>
    <n v="17031281900"/>
    <s v="Census Tract 5705, Cook County, Illinois"/>
    <s v="Cook"/>
    <x v="0"/>
    <n v="9.1999999999999993"/>
    <n v="33.5"/>
    <n v="29.5"/>
    <n v="4.3"/>
    <n v="3.5"/>
    <n v="7.8"/>
    <n v="261000"/>
    <n v="1"/>
    <n v="2"/>
    <n v="2"/>
    <n v="9"/>
    <n v="0.22512234747400001"/>
    <x v="0"/>
    <n v="7.8"/>
    <n v="1"/>
  </r>
  <r>
    <s v="1400000US17031282700"/>
    <n v="17031282700"/>
    <s v="Census Tract 5801, Cook County, Illinois"/>
    <s v="Cook"/>
    <x v="0"/>
    <n v="4.5"/>
    <n v="36.200000000000003"/>
    <n v="24.5"/>
    <n v="13.2"/>
    <n v="0.6"/>
    <n v="13.799999999999999"/>
    <n v="215800"/>
    <n v="4"/>
    <n v="6"/>
    <n v="3"/>
    <n v="8"/>
    <n v="0.17931035161"/>
    <x v="0"/>
    <n v="13.799999999999999"/>
    <n v="2"/>
  </r>
  <r>
    <s v="1400000US17031282800"/>
    <n v="17031282800"/>
    <s v="Census Tract 5802, Cook County, Illinois"/>
    <s v="Cook"/>
    <x v="0"/>
    <n v="8.3000000000000007"/>
    <n v="31.1"/>
    <n v="36.1"/>
    <n v="3.7"/>
    <n v="3.3"/>
    <n v="7"/>
    <n v="195800"/>
    <n v="4"/>
    <n v="5"/>
    <n v="2"/>
    <n v="7"/>
    <n v="0.281818181276"/>
    <x v="0"/>
    <n v="7"/>
    <n v="1"/>
  </r>
  <r>
    <s v="1400000US17031283100"/>
    <n v="17031283100"/>
    <s v="Census Tract 5803, Cook County, Illinois"/>
    <s v="Cook"/>
    <x v="0"/>
    <n v="5.6"/>
    <n v="31.9"/>
    <n v="32.9"/>
    <n v="6.8"/>
    <n v="0"/>
    <n v="6.8"/>
    <n v="191500"/>
    <n v="1"/>
    <n v="9"/>
    <n v="1"/>
    <n v="5"/>
    <n v="0.114285714924"/>
    <x v="0"/>
    <n v="6.8"/>
    <n v="1"/>
  </r>
  <r>
    <s v="1400000US17031283200"/>
    <n v="17031283200"/>
    <s v="Census Tract 5804, Cook County, Illinois"/>
    <s v="Cook"/>
    <x v="0"/>
    <n v="12.8"/>
    <n v="33.200000000000003"/>
    <n v="29.9"/>
    <n v="9.1999999999999993"/>
    <n v="2.9"/>
    <n v="12.1"/>
    <n v="215400"/>
    <n v="2"/>
    <n v="6"/>
    <n v="3"/>
    <n v="7"/>
    <n v="0.14302060008"/>
    <x v="0"/>
    <n v="12.1"/>
    <n v="1"/>
  </r>
  <r>
    <s v="1400000US17031283800"/>
    <n v="17031283800"/>
    <s v="Census Tract 5805.01, Cook County, Illinois"/>
    <s v="Cook"/>
    <x v="0"/>
    <n v="4.3"/>
    <n v="32.1"/>
    <n v="32.200000000000003"/>
    <n v="2.9"/>
    <n v="0.8"/>
    <n v="3.7"/>
    <n v="228000"/>
    <n v="2"/>
    <n v="8"/>
    <n v="1"/>
    <n v="7"/>
    <n v="0.22570243477800001"/>
    <x v="0"/>
    <n v="3.7"/>
    <n v="1"/>
  </r>
  <r>
    <s v="1400000US17031290900"/>
    <n v="17031290900"/>
    <s v="Census Tract 5805.02, Cook County, Illinois"/>
    <s v="Cook"/>
    <x v="0"/>
    <n v="7.9"/>
    <n v="34.700000000000003"/>
    <n v="23.3"/>
    <n v="15.4"/>
    <n v="2.5"/>
    <n v="17.899999999999999"/>
    <n v="244800"/>
    <n v="2"/>
    <n v="8"/>
    <n v="1"/>
    <n v="7"/>
    <n v="0.22570243477800001"/>
    <x v="0"/>
    <n v="17.899999999999999"/>
    <n v="2"/>
  </r>
  <r>
    <s v="1400000US17031291200"/>
    <n v="17031291200"/>
    <s v="Census Tract 5806, Cook County, Illinois"/>
    <s v="Cook"/>
    <x v="0"/>
    <n v="4.9000000000000004"/>
    <n v="31.2"/>
    <n v="31.2"/>
    <n v="8.8000000000000007"/>
    <n v="0"/>
    <n v="8.8000000000000007"/>
    <n v="229700"/>
    <n v="4"/>
    <n v="3"/>
    <n v="2"/>
    <n v="7"/>
    <n v="0.13689094781899999"/>
    <x v="0"/>
    <n v="8.8000000000000007"/>
    <n v="1"/>
  </r>
  <r>
    <s v="1400000US17031291600"/>
    <n v="17031291600"/>
    <s v="Census Tract 5807, Cook County, Illinois"/>
    <s v="Cook"/>
    <x v="0"/>
    <n v="8.9"/>
    <n v="34.9"/>
    <n v="27.8"/>
    <n v="5.6"/>
    <n v="0.4"/>
    <n v="6"/>
    <n v="218500"/>
    <n v="4"/>
    <n v="1"/>
    <n v="1"/>
    <n v="7"/>
    <n v="0.24936170875999999"/>
    <x v="0"/>
    <n v="6"/>
    <n v="1"/>
  </r>
  <r>
    <s v="1400000US17031292200"/>
    <n v="17031292200"/>
    <s v="Census Tract 5808, Cook County, Illinois"/>
    <s v="Cook"/>
    <x v="0"/>
    <n v="3.4"/>
    <n v="38.299999999999997"/>
    <n v="32.4"/>
    <n v="3.5"/>
    <n v="0"/>
    <n v="3.5"/>
    <n v="209900"/>
    <n v="1"/>
    <n v="2"/>
    <n v="1"/>
    <n v="9"/>
    <n v="7.7283374965200005E-2"/>
    <x v="0"/>
    <n v="3.5"/>
    <n v="1"/>
  </r>
  <r>
    <s v="1400000US17031292400"/>
    <n v="17031292400"/>
    <s v="Census Tract 5905, Cook County, Illinois"/>
    <s v="Cook"/>
    <x v="0"/>
    <n v="8.6999999999999993"/>
    <n v="22.6"/>
    <n v="33.299999999999997"/>
    <n v="7.1"/>
    <n v="7.2"/>
    <n v="14.3"/>
    <n v="303800"/>
    <n v="4"/>
    <n v="4"/>
    <n v="3"/>
    <n v="10"/>
    <n v="4.7297298908200003E-2"/>
    <x v="0"/>
    <n v="14.3"/>
    <n v="2"/>
  </r>
  <r>
    <s v="1400000US17031292500"/>
    <n v="17031292500"/>
    <s v="Census Tract 5906, Cook County, Illinois"/>
    <s v="Cook"/>
    <x v="0"/>
    <n v="7.1"/>
    <n v="32.6"/>
    <n v="39.5"/>
    <n v="7.8"/>
    <n v="4.8"/>
    <n v="12.6"/>
    <n v="227100"/>
    <n v="4"/>
    <n v="1"/>
    <n v="2"/>
    <n v="9"/>
    <n v="0.23490670323400001"/>
    <x v="0"/>
    <n v="12.6"/>
    <n v="1"/>
  </r>
  <r>
    <s v="1400000US17031300500"/>
    <n v="17031300500"/>
    <s v="Census Tract 5907, Cook County, Illinois"/>
    <s v="Cook"/>
    <x v="0"/>
    <n v="6.2"/>
    <n v="28.6"/>
    <n v="27"/>
    <n v="6.5"/>
    <n v="5.5"/>
    <n v="12"/>
    <n v="287700"/>
    <n v="4"/>
    <n v="9"/>
    <n v="2"/>
    <n v="7"/>
    <n v="0.122994653881"/>
    <x v="0"/>
    <n v="12"/>
    <n v="1"/>
  </r>
  <r>
    <s v="1400000US17031300600"/>
    <n v="17031300600"/>
    <s v="Census Tract 6004, Cook County, Illinois"/>
    <s v="Cook"/>
    <x v="0"/>
    <n v="10.3"/>
    <n v="25.2"/>
    <n v="36.299999999999997"/>
    <n v="12.5"/>
    <n v="5"/>
    <n v="17.5"/>
    <n v="309500"/>
    <n v="8"/>
    <n v="7"/>
    <n v="3"/>
    <n v="9"/>
    <n v="0.107635691762"/>
    <x v="0"/>
    <n v="17.5"/>
    <n v="2"/>
  </r>
  <r>
    <s v="1400000US17031300700"/>
    <n v="17031300700"/>
    <s v="Census Tract 6006, Cook County, Illinois"/>
    <s v="Cook"/>
    <x v="0"/>
    <n v="8.8000000000000007"/>
    <n v="25"/>
    <n v="44.3"/>
    <n v="9.9"/>
    <n v="6.2"/>
    <n v="16.100000000000001"/>
    <n v="252500"/>
    <n v="2"/>
    <n v="4"/>
    <n v="4"/>
    <n v="9"/>
    <n v="0.155072465539"/>
    <x v="0"/>
    <n v="16.100000000000001"/>
    <n v="2"/>
  </r>
  <r>
    <s v="1400000US17031300800"/>
    <n v="17031300800"/>
    <s v="Census Tract 6007, Cook County, Illinois"/>
    <s v="Cook"/>
    <x v="0"/>
    <n v="10"/>
    <n v="25.4"/>
    <n v="33.700000000000003"/>
    <n v="12.5"/>
    <n v="1.2"/>
    <n v="13.7"/>
    <n v="231400"/>
    <n v="3"/>
    <n v="2"/>
    <n v="5"/>
    <n v="10"/>
    <n v="0.286000013351"/>
    <x v="0"/>
    <n v="13.7"/>
    <n v="2"/>
  </r>
  <r>
    <s v="1400000US17031300900"/>
    <n v="17031300900"/>
    <s v="Census Tract 6009, Cook County, Illinois"/>
    <s v="Cook"/>
    <x v="0"/>
    <n v="6.2"/>
    <n v="25.1"/>
    <n v="30.9"/>
    <n v="16.3"/>
    <n v="10.1"/>
    <n v="26.4"/>
    <n v="268100"/>
    <n v="4"/>
    <n v="4"/>
    <n v="3"/>
    <n v="8"/>
    <n v="0.27539503574399998"/>
    <x v="0"/>
    <n v="26.4"/>
    <n v="3"/>
  </r>
  <r>
    <s v="1400000US17031810900"/>
    <n v="17031810900"/>
    <s v="Census Tract 601, Cook County, Illinois"/>
    <s v="Cook"/>
    <x v="0"/>
    <n v="5.6"/>
    <n v="35.200000000000003"/>
    <n v="3.8"/>
    <n v="46"/>
    <n v="26.2"/>
    <n v="72.2"/>
    <n v="547100"/>
    <n v="4"/>
    <n v="3"/>
    <n v="8"/>
    <n v="9"/>
    <n v="4.88505735993E-2"/>
    <x v="0"/>
    <n v="72.2"/>
    <n v="5"/>
  </r>
  <r>
    <s v="1400000US17031810800"/>
    <n v="17031810800"/>
    <s v="Census Tract 602, Cook County, Illinois"/>
    <s v="Cook"/>
    <x v="0"/>
    <n v="8.3000000000000007"/>
    <n v="37"/>
    <n v="16.600000000000001"/>
    <n v="30.6"/>
    <n v="15.2"/>
    <n v="45.8"/>
    <n v="401700"/>
    <n v="5"/>
    <n v="9"/>
    <n v="7"/>
    <n v="9"/>
    <n v="8.4257207810900001E-2"/>
    <x v="0"/>
    <n v="45.8"/>
    <n v="4"/>
  </r>
  <r>
    <s v="1400000US17031811000"/>
    <n v="17031811000"/>
    <s v="Census Tract 603, Cook County, Illinois"/>
    <s v="Cook"/>
    <x v="0"/>
    <n v="3"/>
    <n v="33.6"/>
    <n v="6.3"/>
    <n v="42"/>
    <n v="34"/>
    <n v="76"/>
    <n v="712000"/>
    <n v="8"/>
    <n v="5"/>
    <n v="9"/>
    <n v="9"/>
    <n v="1.9971469417199999E-2"/>
    <x v="0"/>
    <n v="76"/>
    <n v="5"/>
  </r>
  <r>
    <s v="1400000US17031804406"/>
    <n v="17031804406"/>
    <s v="Census Tract 604, Cook County, Illinois"/>
    <s v="Cook"/>
    <x v="0"/>
    <n v="5.2"/>
    <n v="35"/>
    <n v="5.3"/>
    <n v="43.1"/>
    <n v="37.4"/>
    <n v="80.5"/>
    <n v="584700"/>
    <n v="8"/>
    <n v="3"/>
    <n v="9"/>
    <n v="8"/>
    <n v="1.35317994282E-2"/>
    <x v="0"/>
    <n v="80.5"/>
    <n v="5"/>
  </r>
  <r>
    <s v="1400000US17031804405"/>
    <n v="17031804405"/>
    <s v="Census Tract 605, Cook County, Illinois"/>
    <s v="Cook"/>
    <x v="0"/>
    <n v="1.9"/>
    <n v="32.6"/>
    <n v="13.2"/>
    <n v="37.6"/>
    <n v="19"/>
    <n v="56.6"/>
    <n v="638500"/>
    <n v="8"/>
    <n v="2"/>
    <n v="10"/>
    <n v="9"/>
    <n v="8.5714288055900006E-2"/>
    <x v="0"/>
    <n v="56.6"/>
    <n v="5"/>
  </r>
  <r>
    <s v="1400000US17031816800"/>
    <n v="17031816800"/>
    <s v="Census Tract 608, Cook County, Illinois"/>
    <s v="Cook"/>
    <x v="0"/>
    <n v="4.3"/>
    <n v="36.700000000000003"/>
    <n v="5.7"/>
    <n v="44.3"/>
    <n v="28"/>
    <n v="72.3"/>
    <n v="226200"/>
    <n v="7"/>
    <n v="3"/>
    <n v="6"/>
    <n v="9"/>
    <n v="4.2291950434399997E-2"/>
    <x v="0"/>
    <n v="72.3"/>
    <n v="5"/>
  </r>
  <r>
    <s v="1400000US17197883804"/>
    <n v="17197883804"/>
    <s v="Census Tract 609, Cook County, Illinois"/>
    <s v="Cook"/>
    <x v="0"/>
    <n v="2.5"/>
    <n v="36.700000000000003"/>
    <n v="7"/>
    <n v="43.7"/>
    <n v="27.4"/>
    <n v="71.099999999999994"/>
    <n v="228300"/>
    <n v="7"/>
    <n v="6"/>
    <n v="5"/>
    <n v="8"/>
    <n v="0"/>
    <x v="0"/>
    <n v="71.099999999999994"/>
    <n v="5"/>
  </r>
  <r>
    <s v="1400000US17031804306"/>
    <n v="17031804306"/>
    <s v="Census Tract 610, Cook County, Illinois"/>
    <s v="Cook"/>
    <x v="0"/>
    <n v="3.1"/>
    <n v="30.7"/>
    <n v="8.1999999999999993"/>
    <n v="56.4"/>
    <n v="22.2"/>
    <n v="78.599999999999994"/>
    <n v="431000"/>
    <n v="8"/>
    <n v="5"/>
    <n v="9"/>
    <n v="10"/>
    <n v="5.9649121016300002E-2"/>
    <x v="0"/>
    <n v="78.599999999999994"/>
    <n v="5"/>
  </r>
  <r>
    <s v="1400000US17031301100"/>
    <n v="17031301100"/>
    <s v="Census Tract 6103, Cook County, Illinois"/>
    <s v="Cook"/>
    <x v="0"/>
    <n v="7.5"/>
    <n v="27.9"/>
    <n v="25.8"/>
    <n v="2.4"/>
    <n v="3"/>
    <n v="5.4"/>
    <n v="219600"/>
    <n v="1"/>
    <n v="9"/>
    <n v="1"/>
    <n v="7"/>
    <n v="0.38282647728899999"/>
    <x v="0"/>
    <n v="5.4"/>
    <n v="1"/>
  </r>
  <r>
    <s v="1400000US17031301200"/>
    <n v="17031301200"/>
    <s v="Census Tract 6104, Cook County, Illinois"/>
    <s v="Cook"/>
    <x v="0"/>
    <n v="6.5"/>
    <n v="44.9"/>
    <n v="29.3"/>
    <n v="1"/>
    <n v="0"/>
    <n v="1"/>
    <n v="229500"/>
    <n v="2"/>
    <n v="4"/>
    <n v="1"/>
    <n v="7"/>
    <n v="0.33725491166100002"/>
    <x v="0"/>
    <n v="1"/>
    <n v="1"/>
  </r>
  <r>
    <s v="1400000US17031301600"/>
    <n v="17031301600"/>
    <s v="Census Tract 6108, Cook County, Illinois"/>
    <s v="Cook"/>
    <x v="0"/>
    <n v="9.5"/>
    <n v="26.3"/>
    <n v="46.4"/>
    <n v="9"/>
    <n v="4.9000000000000004"/>
    <n v="13.9"/>
    <n v="195000"/>
    <n v="2"/>
    <n v="1"/>
    <n v="4"/>
    <n v="9"/>
    <n v="7.7151335775899998E-2"/>
    <x v="0"/>
    <n v="13.9"/>
    <n v="2"/>
  </r>
  <r>
    <s v="1400000US17031804305"/>
    <n v="17031804305"/>
    <s v="Census Tract 611, Cook County, Illinois"/>
    <s v="Cook"/>
    <x v="0"/>
    <n v="3.6"/>
    <n v="32.4"/>
    <n v="9.1"/>
    <n v="57.4"/>
    <n v="19.600000000000001"/>
    <n v="77"/>
    <n v="358000"/>
    <n v="8"/>
    <n v="7"/>
    <n v="8"/>
    <n v="10"/>
    <n v="4.5267488807400003E-2"/>
    <x v="0"/>
    <n v="77"/>
    <n v="5"/>
  </r>
  <r>
    <s v="1400000US17031301701"/>
    <n v="17031301701"/>
    <s v="Census Tract 6110, Cook County, Illinois"/>
    <s v="Cook"/>
    <x v="0"/>
    <n v="13.3"/>
    <n v="19.600000000000001"/>
    <n v="22.3"/>
    <n v="3.7"/>
    <n v="3.7"/>
    <n v="7.4"/>
    <n v="93300"/>
    <n v="1"/>
    <n v="5"/>
    <n v="1"/>
    <n v="6"/>
    <n v="0.50955414771999996"/>
    <x v="0"/>
    <n v="7.4"/>
    <n v="1"/>
  </r>
  <r>
    <s v="1400000US17031301702"/>
    <n v="17031301702"/>
    <s v="Census Tract 6111, Cook County, Illinois"/>
    <s v="Cook"/>
    <x v="0"/>
    <n v="6.5"/>
    <n v="30.4"/>
    <n v="27.7"/>
    <n v="2.2999999999999998"/>
    <n v="2.2999999999999998"/>
    <n v="4.5999999999999996"/>
    <n v="163500"/>
    <n v="1"/>
    <n v="1"/>
    <n v="1"/>
    <n v="5"/>
    <n v="0.39851024746899999"/>
    <x v="0"/>
    <n v="4.5999999999999996"/>
    <n v="1"/>
  </r>
  <r>
    <s v="1400000US17031301801"/>
    <n v="17031301801"/>
    <s v="Census Tract 6112, Cook County, Illinois"/>
    <s v="Cook"/>
    <x v="0"/>
    <n v="7"/>
    <n v="27.9"/>
    <n v="27.9"/>
    <n v="3.8"/>
    <n v="2.4"/>
    <n v="6.1999999999999993"/>
    <n v="179500"/>
    <n v="1"/>
    <n v="2"/>
    <n v="1"/>
    <n v="6"/>
    <n v="0.44067797064800002"/>
    <x v="0"/>
    <n v="6.1999999999999993"/>
    <n v="1"/>
  </r>
  <r>
    <s v="1400000US17031301802"/>
    <n v="17031301802"/>
    <s v="Census Tract 6113, Cook County, Illinois"/>
    <s v="Cook"/>
    <x v="0"/>
    <n v="9.5"/>
    <n v="32.6"/>
    <n v="15.8"/>
    <n v="6.1"/>
    <n v="0"/>
    <n v="6.1"/>
    <n v="163200"/>
    <n v="1"/>
    <n v="7"/>
    <n v="1"/>
    <n v="7"/>
    <n v="0.285322368145"/>
    <x v="0"/>
    <n v="6.1"/>
    <n v="1"/>
  </r>
  <r>
    <s v="1400000US17031301803"/>
    <n v="17031301803"/>
    <s v="Census Tract 6114, Cook County, Illinois"/>
    <s v="Cook"/>
    <x v="0"/>
    <n v="12.1"/>
    <n v="35.200000000000003"/>
    <n v="29"/>
    <n v="2.8"/>
    <n v="0"/>
    <n v="2.8"/>
    <n v="191900"/>
    <n v="1"/>
    <n v="2"/>
    <n v="1"/>
    <n v="8"/>
    <n v="0.375776410103"/>
    <x v="0"/>
    <n v="2.8"/>
    <n v="1"/>
  </r>
  <r>
    <s v="1400000US17031310200"/>
    <n v="17031310200"/>
    <s v="Census Tract 6115, Cook County, Illinois"/>
    <s v="Cook"/>
    <x v="0"/>
    <n v="9"/>
    <n v="40.700000000000003"/>
    <n v="31"/>
    <n v="2.9"/>
    <n v="1.4"/>
    <n v="4.3"/>
    <n v="200300"/>
    <n v="1"/>
    <n v="4"/>
    <n v="1"/>
    <n v="9"/>
    <n v="0.22272726893399999"/>
    <x v="0"/>
    <n v="4.3"/>
    <n v="1"/>
  </r>
  <r>
    <s v="1400000US17031310300"/>
    <n v="17031310300"/>
    <s v="Census Tract 6116, Cook County, Illinois"/>
    <s v="Cook"/>
    <x v="0"/>
    <n v="19.7"/>
    <n v="50.6"/>
    <n v="37"/>
    <n v="4"/>
    <n v="1.9"/>
    <n v="5.9"/>
    <n v="152700"/>
    <n v="1"/>
    <n v="1"/>
    <n v="1"/>
    <n v="8"/>
    <n v="0.171806171536"/>
    <x v="0"/>
    <n v="5.9"/>
    <n v="1"/>
  </r>
  <r>
    <s v="1400000US17031310400"/>
    <n v="17031310400"/>
    <s v="Census Tract 6117, Cook County, Illinois"/>
    <s v="Cook"/>
    <x v="0"/>
    <n v="14.1"/>
    <n v="32.299999999999997"/>
    <n v="21.9"/>
    <n v="4.5999999999999996"/>
    <n v="0"/>
    <n v="4.5999999999999996"/>
    <n v="164700"/>
    <n v="1"/>
    <n v="1"/>
    <n v="1"/>
    <n v="7"/>
    <n v="0.35680750012399998"/>
    <x v="0"/>
    <n v="4.5999999999999996"/>
    <n v="1"/>
  </r>
  <r>
    <s v="1400000US17031310500"/>
    <n v="17031310500"/>
    <s v="Census Tract 6118, Cook County, Illinois"/>
    <s v="Cook"/>
    <x v="0"/>
    <n v="9.6999999999999993"/>
    <n v="39.200000000000003"/>
    <n v="36.299999999999997"/>
    <n v="2.4"/>
    <n v="1.2"/>
    <n v="3.5999999999999996"/>
    <n v="172500"/>
    <n v="1"/>
    <n v="1"/>
    <n v="1"/>
    <n v="6"/>
    <n v="0.204498976469"/>
    <x v="0"/>
    <n v="3.5999999999999996"/>
    <n v="1"/>
  </r>
  <r>
    <s v="1400000US17031310600"/>
    <n v="17031310600"/>
    <s v="Census Tract 6119, Cook County, Illinois"/>
    <s v="Cook"/>
    <x v="0"/>
    <n v="16.899999999999999"/>
    <n v="44.7"/>
    <n v="32.299999999999997"/>
    <n v="7.1"/>
    <n v="2"/>
    <n v="9.1"/>
    <n v="153400"/>
    <n v="1"/>
    <n v="1"/>
    <n v="1"/>
    <n v="5"/>
    <n v="0.31991052627599997"/>
    <x v="0"/>
    <n v="9.1"/>
    <n v="1"/>
  </r>
  <r>
    <s v="1400000US17031804510"/>
    <n v="17031804510"/>
    <s v="Census Tract 612, Cook County, Illinois"/>
    <s v="Cook"/>
    <x v="0"/>
    <n v="0.4"/>
    <n v="41.5"/>
    <n v="4.5999999999999996"/>
    <n v="55.1"/>
    <n v="25.9"/>
    <n v="81"/>
    <n v="592900"/>
    <n v="9"/>
    <n v="5"/>
    <n v="8"/>
    <n v="9"/>
    <n v="0"/>
    <x v="0"/>
    <n v="81"/>
    <n v="5"/>
  </r>
  <r>
    <s v="1400000US17031310700"/>
    <n v="17031310700"/>
    <s v="Census Tract 6120, Cook County, Illinois"/>
    <s v="Cook"/>
    <x v="0"/>
    <n v="21.9"/>
    <n v="58.5"/>
    <n v="36.200000000000003"/>
    <n v="7.3"/>
    <n v="2"/>
    <n v="9.3000000000000007"/>
    <n v="170600"/>
    <n v="1"/>
    <n v="1"/>
    <n v="2"/>
    <n v="6"/>
    <n v="0.43000000715300002"/>
    <x v="0"/>
    <n v="9.3000000000000007"/>
    <n v="1"/>
  </r>
  <r>
    <s v="1400000US17031310800"/>
    <n v="17031310800"/>
    <s v="Census Tract 6121, Cook County, Illinois"/>
    <s v="Cook"/>
    <x v="0"/>
    <n v="7.8"/>
    <n v="41.2"/>
    <n v="31"/>
    <n v="9.8000000000000007"/>
    <n v="0"/>
    <n v="9.8000000000000007"/>
    <n v="211100"/>
    <n v="1"/>
    <n v="2"/>
    <n v="1"/>
    <n v="7"/>
    <n v="0.33827161788900001"/>
    <x v="0"/>
    <n v="9.8000000000000007"/>
    <n v="1"/>
  </r>
  <r>
    <s v="1400000US17031804511"/>
    <n v="17031804511"/>
    <s v="Census Tract 615, Cook County, Illinois"/>
    <s v="Cook"/>
    <x v="0"/>
    <n v="5"/>
    <n v="34.700000000000003"/>
    <n v="9.6999999999999993"/>
    <n v="50"/>
    <n v="29"/>
    <n v="79"/>
    <n v="428800"/>
    <n v="9"/>
    <n v="3"/>
    <n v="10"/>
    <n v="10"/>
    <n v="0"/>
    <x v="0"/>
    <n v="79"/>
    <n v="5"/>
  </r>
  <r>
    <s v="1400000US17031822101"/>
    <n v="17031822101"/>
    <s v="Census Tract 618, Cook County, Illinois"/>
    <s v="Cook"/>
    <x v="0"/>
    <n v="6.1"/>
    <n v="34"/>
    <n v="10.8"/>
    <n v="42.2"/>
    <n v="28.7"/>
    <n v="70.900000000000006"/>
    <n v="325400"/>
    <n v="7"/>
    <n v="2"/>
    <n v="10"/>
    <n v="9"/>
    <n v="0"/>
    <x v="0"/>
    <n v="70.900000000000006"/>
    <n v="5"/>
  </r>
  <r>
    <s v="1400000US17031822102"/>
    <n v="17031822102"/>
    <s v="Census Tract 619.01, Cook County, Illinois"/>
    <s v="Cook"/>
    <x v="0"/>
    <n v="5.2"/>
    <n v="36.799999999999997"/>
    <n v="7.7"/>
    <n v="37.200000000000003"/>
    <n v="33.799999999999997"/>
    <n v="71"/>
    <n v="303700"/>
    <n v="7"/>
    <n v="8"/>
    <n v="5"/>
    <n v="8"/>
    <n v="3.28031815588E-2"/>
    <x v="0"/>
    <n v="71"/>
    <n v="5"/>
  </r>
  <r>
    <s v="1400000US17031822200"/>
    <n v="17031822200"/>
    <s v="Census Tract 619.02, Cook County, Illinois"/>
    <s v="Cook"/>
    <x v="0"/>
    <n v="4"/>
    <n v="29.6"/>
    <n v="8.1999999999999993"/>
    <n v="41.9"/>
    <n v="35.799999999999997"/>
    <n v="77.699999999999989"/>
    <n v="310100"/>
    <n v="7"/>
    <n v="8"/>
    <n v="5"/>
    <n v="8"/>
    <n v="3.28031815588E-2"/>
    <x v="0"/>
    <n v="77.699999999999989"/>
    <n v="5"/>
  </r>
  <r>
    <s v="1400000US17031822301"/>
    <n v="17031822301"/>
    <s v="Census Tract 620, Cook County, Illinois"/>
    <s v="Cook"/>
    <x v="0"/>
    <n v="2.5"/>
    <n v="36"/>
    <n v="2.6"/>
    <n v="49"/>
    <n v="31.4"/>
    <n v="80.400000000000006"/>
    <n v="378500"/>
    <n v="8"/>
    <n v="9"/>
    <n v="9"/>
    <n v="9"/>
    <n v="0"/>
    <x v="0"/>
    <n v="80.400000000000006"/>
    <n v="5"/>
  </r>
  <r>
    <s v="1400000US17031310900"/>
    <n v="17031310900"/>
    <s v="Census Tract 6201, Cook County, Illinois"/>
    <s v="Cook"/>
    <x v="0"/>
    <n v="11.3"/>
    <n v="33.299999999999997"/>
    <n v="31.2"/>
    <n v="8.3000000000000007"/>
    <n v="1.2"/>
    <n v="9.5"/>
    <n v="216900"/>
    <n v="3"/>
    <n v="8"/>
    <n v="3"/>
    <n v="9"/>
    <n v="0.138211384416"/>
    <x v="0"/>
    <n v="9.5"/>
    <n v="1"/>
  </r>
  <r>
    <s v="1400000US17031320100"/>
    <n v="17031320100"/>
    <s v="Census Tract 6202, Cook County, Illinois"/>
    <s v="Cook"/>
    <x v="0"/>
    <n v="8.4"/>
    <n v="32.799999999999997"/>
    <n v="20.7"/>
    <n v="5.9"/>
    <n v="9.6"/>
    <n v="15.5"/>
    <n v="259300"/>
    <n v="2"/>
    <n v="8"/>
    <n v="2"/>
    <n v="9"/>
    <n v="3.2315976917700003E-2"/>
    <x v="0"/>
    <n v="15.5"/>
    <n v="2"/>
  </r>
  <r>
    <s v="1400000US17031320400"/>
    <n v="17031320400"/>
    <s v="Census Tract 6203, Cook County, Illinois"/>
    <s v="Cook"/>
    <x v="0"/>
    <n v="7.3"/>
    <n v="38.299999999999997"/>
    <n v="26.6"/>
    <n v="9.8000000000000007"/>
    <n v="5.2"/>
    <n v="15"/>
    <n v="226500"/>
    <n v="3"/>
    <n v="4"/>
    <n v="3"/>
    <n v="9"/>
    <n v="0.116233766079"/>
    <x v="0"/>
    <n v="15"/>
    <n v="2"/>
  </r>
  <r>
    <s v="1400000US17031320600"/>
    <n v="17031320600"/>
    <s v="Census Tract 6204, Cook County, Illinois"/>
    <s v="Cook"/>
    <x v="0"/>
    <n v="10.1"/>
    <n v="35.4"/>
    <n v="29.7"/>
    <n v="10.7"/>
    <n v="2"/>
    <n v="12.7"/>
    <n v="235200"/>
    <n v="3"/>
    <n v="1"/>
    <n v="2"/>
    <n v="7"/>
    <n v="9.8432056605799997E-2"/>
    <x v="0"/>
    <n v="12.7"/>
    <n v="1"/>
  </r>
  <r>
    <s v="1400000US17031822302"/>
    <n v="17031822302"/>
    <s v="Census Tract 621, Cook County, Illinois"/>
    <s v="Cook"/>
    <x v="0"/>
    <n v="9.6"/>
    <n v="34.1"/>
    <n v="4.8"/>
    <n v="41.9"/>
    <n v="30.9"/>
    <n v="72.8"/>
    <n v="438500"/>
    <n v="8"/>
    <n v="9"/>
    <n v="9"/>
    <n v="10"/>
    <n v="8.8531188666800001E-2"/>
    <x v="0"/>
    <n v="72.8"/>
    <n v="5"/>
  </r>
  <r>
    <s v="1400000US17031822500"/>
    <n v="17031822500"/>
    <s v="Census Tract 622, Cook County, Illinois"/>
    <s v="Cook"/>
    <x v="0"/>
    <n v="1.3"/>
    <n v="34.799999999999997"/>
    <n v="3.2"/>
    <n v="52.2"/>
    <n v="29.4"/>
    <n v="81.599999999999994"/>
    <n v="465400"/>
    <n v="8"/>
    <n v="4"/>
    <n v="9"/>
    <n v="9"/>
    <n v="0"/>
    <x v="0"/>
    <n v="81.599999999999994"/>
    <n v="5"/>
  </r>
  <r>
    <s v="1400000US17031822601"/>
    <n v="17031822601"/>
    <s v="Census Tract 623, Cook County, Illinois"/>
    <s v="Cook"/>
    <x v="0"/>
    <n v="3.6"/>
    <n v="37.200000000000003"/>
    <n v="2.2999999999999998"/>
    <n v="60.6"/>
    <n v="31.5"/>
    <n v="92.1"/>
    <n v="795800"/>
    <n v="9"/>
    <n v="5"/>
    <n v="8"/>
    <n v="10"/>
    <n v="0"/>
    <x v="0"/>
    <n v="92.1"/>
    <n v="5"/>
  </r>
  <r>
    <s v="1400000US17031822602"/>
    <n v="17031822602"/>
    <s v="Census Tract 624, Cook County, Illinois"/>
    <s v="Cook"/>
    <x v="0"/>
    <n v="0"/>
    <n v="29.8"/>
    <n v="11"/>
    <n v="53"/>
    <n v="20.100000000000001"/>
    <n v="73.099999999999994"/>
    <n v="621100"/>
    <n v="8"/>
    <n v="7"/>
    <n v="8"/>
    <n v="10"/>
    <n v="0"/>
    <x v="0"/>
    <n v="73.099999999999994"/>
    <n v="5"/>
  </r>
  <r>
    <s v="1400000US17031822701"/>
    <n v="17031822701"/>
    <s v="Census Tract 625, Cook County, Illinois"/>
    <s v="Cook"/>
    <x v="0"/>
    <n v="5.8"/>
    <n v="41"/>
    <n v="7.6"/>
    <n v="46.1"/>
    <n v="23.6"/>
    <n v="69.7"/>
    <n v="399000"/>
    <n v="6"/>
    <n v="9"/>
    <n v="8"/>
    <n v="10"/>
    <n v="0"/>
    <x v="0"/>
    <n v="69.7"/>
    <n v="5"/>
  </r>
  <r>
    <s v="1400000US17031822702"/>
    <n v="17031822702"/>
    <s v="Census Tract 626, Cook County, Illinois"/>
    <s v="Cook"/>
    <x v="0"/>
    <n v="1.2"/>
    <n v="34.700000000000003"/>
    <n v="4.0999999999999996"/>
    <n v="51.2"/>
    <n v="39.6"/>
    <n v="90.800000000000011"/>
    <n v="640000"/>
    <n v="5"/>
    <n v="8"/>
    <n v="9"/>
    <n v="8"/>
    <n v="2.2421523928600001E-2"/>
    <x v="0"/>
    <n v="90.800000000000011"/>
    <n v="5"/>
  </r>
  <r>
    <s v="1400000US17031822801"/>
    <n v="17031822801"/>
    <s v="Census Tract 627, Cook County, Illinois"/>
    <s v="Cook"/>
    <x v="0"/>
    <n v="0"/>
    <n v="34.799999999999997"/>
    <n v="7.7"/>
    <n v="44.2"/>
    <n v="33.299999999999997"/>
    <n v="77.5"/>
    <n v="518300"/>
    <n v="5"/>
    <n v="9"/>
    <n v="8"/>
    <n v="8"/>
    <n v="5.7377047836799998E-2"/>
    <x v="0"/>
    <n v="77.5"/>
    <n v="5"/>
  </r>
  <r>
    <s v="1400000US17031822802"/>
    <n v="17031822802"/>
    <s v="Census Tract 628, Cook County, Illinois"/>
    <s v="Cook"/>
    <x v="0"/>
    <n v="5.4"/>
    <n v="35.799999999999997"/>
    <n v="2.9"/>
    <n v="48"/>
    <n v="31.3"/>
    <n v="79.3"/>
    <n v="527000"/>
    <n v="9"/>
    <n v="6"/>
    <n v="8"/>
    <n v="9"/>
    <n v="0"/>
    <x v="0"/>
    <n v="79.3"/>
    <n v="5"/>
  </r>
  <r>
    <s v="1400000US17031822900"/>
    <n v="17031822900"/>
    <s v="Census Tract 629, Cook County, Illinois"/>
    <s v="Cook"/>
    <x v="0"/>
    <n v="2.7"/>
    <n v="28.6"/>
    <n v="4.2"/>
    <n v="48.7"/>
    <n v="37.9"/>
    <n v="86.6"/>
    <n v="503000"/>
    <n v="9"/>
    <n v="6"/>
    <n v="10"/>
    <n v="10"/>
    <n v="0"/>
    <x v="0"/>
    <n v="86.6"/>
    <n v="5"/>
  </r>
  <r>
    <s v="1400000US17111870811"/>
    <n v="17111870811"/>
    <s v="Census Tract 630, Cook County, Illinois"/>
    <s v="Cook"/>
    <x v="0"/>
    <n v="4.4000000000000004"/>
    <n v="28.4"/>
    <n v="3.7"/>
    <n v="54"/>
    <n v="32.9"/>
    <n v="86.9"/>
    <n v="425300"/>
    <n v="9"/>
    <n v="10"/>
    <n v="10"/>
    <n v="10"/>
    <n v="0.149640291929"/>
    <x v="0"/>
    <n v="86.9"/>
    <n v="5"/>
  </r>
  <r>
    <s v="1400000US17031330100"/>
    <n v="17031330100"/>
    <s v="Census Tract 6301, Cook County, Illinois"/>
    <s v="Cook"/>
    <x v="0"/>
    <n v="10.4"/>
    <n v="35.9"/>
    <n v="24.7"/>
    <n v="5.2"/>
    <n v="2.6"/>
    <n v="7.8000000000000007"/>
    <n v="212700"/>
    <n v="2"/>
    <n v="3"/>
    <n v="1"/>
    <n v="9"/>
    <n v="0.26567164063499998"/>
    <x v="0"/>
    <n v="7.8000000000000007"/>
    <n v="1"/>
  </r>
  <r>
    <s v="1400000US17031330200"/>
    <n v="17031330200"/>
    <s v="Census Tract 6302, Cook County, Illinois"/>
    <s v="Cook"/>
    <x v="0"/>
    <n v="8.1"/>
    <n v="40.4"/>
    <n v="22.4"/>
    <n v="7.5"/>
    <n v="1.7"/>
    <n v="9.1999999999999993"/>
    <n v="224800"/>
    <n v="1"/>
    <n v="8"/>
    <n v="1"/>
    <n v="8"/>
    <n v="0.310502290726"/>
    <x v="0"/>
    <n v="9.1999999999999993"/>
    <n v="1"/>
  </r>
  <r>
    <s v="1400000US17031340300"/>
    <n v="17031340300"/>
    <s v="Census Tract 6303, Cook County, Illinois"/>
    <s v="Cook"/>
    <x v="0"/>
    <n v="8.1"/>
    <n v="31.8"/>
    <n v="23.1"/>
    <n v="3.4"/>
    <n v="0.3"/>
    <n v="3.6999999999999997"/>
    <n v="224500"/>
    <n v="2"/>
    <n v="8"/>
    <n v="1"/>
    <n v="9"/>
    <n v="0.21256454289000001"/>
    <x v="0"/>
    <n v="3.6999999999999997"/>
    <n v="1"/>
  </r>
  <r>
    <s v="1400000US17031340400"/>
    <n v="17031340400"/>
    <s v="Census Tract 6304, Cook County, Illinois"/>
    <s v="Cook"/>
    <x v="0"/>
    <n v="8.5"/>
    <n v="34.1"/>
    <n v="27.1"/>
    <n v="4.7"/>
    <n v="1.5"/>
    <n v="6.2"/>
    <n v="223700"/>
    <n v="3"/>
    <n v="1"/>
    <n v="1"/>
    <n v="8"/>
    <n v="0.21808898448899999"/>
    <x v="0"/>
    <n v="6.2"/>
    <n v="1"/>
  </r>
  <r>
    <s v="1400000US17031340500"/>
    <n v="17031340500"/>
    <s v="Census Tract 6305, Cook County, Illinois"/>
    <s v="Cook"/>
    <x v="0"/>
    <n v="11.1"/>
    <n v="33.299999999999997"/>
    <n v="28.4"/>
    <n v="2.6"/>
    <n v="0.4"/>
    <n v="3"/>
    <n v="213300"/>
    <n v="3"/>
    <n v="2"/>
    <n v="1"/>
    <n v="8"/>
    <n v="0.15027977526200001"/>
    <x v="0"/>
    <n v="3"/>
    <n v="1"/>
  </r>
  <r>
    <s v="1400000US17031340600"/>
    <n v="17031340600"/>
    <s v="Census Tract 6308, Cook County, Illinois"/>
    <s v="Cook"/>
    <x v="0"/>
    <n v="7.9"/>
    <n v="36.1"/>
    <n v="22.9"/>
    <n v="6.7"/>
    <n v="1.2"/>
    <n v="7.9"/>
    <n v="215000"/>
    <n v="2"/>
    <n v="4"/>
    <n v="1"/>
    <n v="6"/>
    <n v="0.18011526763399999"/>
    <x v="0"/>
    <n v="7.9"/>
    <n v="1"/>
  </r>
  <r>
    <s v="1400000US17031350100"/>
    <n v="17031350100"/>
    <s v="Census Tract 6309, Cook County, Illinois"/>
    <s v="Cook"/>
    <x v="0"/>
    <n v="10.199999999999999"/>
    <n v="39"/>
    <n v="23.9"/>
    <n v="5.8"/>
    <n v="0.5"/>
    <n v="6.3"/>
    <n v="216800"/>
    <n v="2"/>
    <n v="3"/>
    <n v="2"/>
    <n v="6"/>
    <n v="9.7457624971899998E-2"/>
    <x v="0"/>
    <n v="6.3"/>
    <n v="1"/>
  </r>
  <r>
    <s v="1400000US17031823806"/>
    <n v="17031823806"/>
    <s v="Census Tract 631, Cook County, Illinois"/>
    <s v="Cook"/>
    <x v="0"/>
    <n v="4.8"/>
    <n v="33.299999999999997"/>
    <n v="3.6"/>
    <n v="37.700000000000003"/>
    <n v="43.1"/>
    <n v="80.800000000000011"/>
    <n v="349600"/>
    <n v="7"/>
    <n v="9"/>
    <n v="7"/>
    <n v="9"/>
    <n v="0"/>
    <x v="0"/>
    <n v="80.800000000000011"/>
    <n v="5"/>
  </r>
  <r>
    <s v="1400000US17031823805"/>
    <n v="17031823805"/>
    <s v="Census Tract 632, Cook County, Illinois"/>
    <s v="Cook"/>
    <x v="0"/>
    <n v="2.4"/>
    <n v="33.700000000000003"/>
    <n v="7.4"/>
    <n v="40"/>
    <n v="33.4"/>
    <n v="73.400000000000006"/>
    <n v="357200"/>
    <n v="8"/>
    <n v="7"/>
    <n v="6"/>
    <n v="7"/>
    <n v="3.8391225039999997E-2"/>
    <x v="0"/>
    <n v="73.400000000000006"/>
    <n v="5"/>
  </r>
  <r>
    <s v="1400000US17031823702"/>
    <n v="17031823702"/>
    <s v="Census Tract 633.01, Cook County, Illinois"/>
    <s v="Cook"/>
    <x v="0"/>
    <n v="2.7"/>
    <n v="33.700000000000003"/>
    <n v="1.2"/>
    <n v="41.2"/>
    <n v="28.5"/>
    <n v="69.7"/>
    <n v="259400"/>
    <n v="8"/>
    <n v="8"/>
    <n v="6"/>
    <n v="7"/>
    <n v="7.4144490063199994E-2"/>
    <x v="0"/>
    <n v="69.7"/>
    <n v="5"/>
  </r>
  <r>
    <s v="1400000US17031823803"/>
    <n v="17031823803"/>
    <s v="Census Tract 633.02, Cook County, Illinois"/>
    <s v="Cook"/>
    <x v="0"/>
    <n v="3.2"/>
    <n v="35.1"/>
    <n v="6.8"/>
    <n v="46.8"/>
    <n v="36.4"/>
    <n v="83.199999999999989"/>
    <n v="358900"/>
    <n v="8"/>
    <n v="8"/>
    <n v="6"/>
    <n v="7"/>
    <n v="7.4144490063199994E-2"/>
    <x v="0"/>
    <n v="83.199999999999989"/>
    <n v="5"/>
  </r>
  <r>
    <s v="1400000US17031823703"/>
    <n v="17031823703"/>
    <s v="Census Tract 633.03, Cook County, Illinois"/>
    <s v="Cook"/>
    <x v="0"/>
    <n v="8.4"/>
    <n v="33.9"/>
    <n v="15.8"/>
    <n v="31.7"/>
    <n v="32.5"/>
    <n v="64.2"/>
    <n v="337700"/>
    <n v="8"/>
    <n v="8"/>
    <n v="6"/>
    <n v="7"/>
    <n v="7.4144490063199994E-2"/>
    <x v="0"/>
    <n v="64.2"/>
    <n v="5"/>
  </r>
  <r>
    <s v="1400000US17097861510"/>
    <n v="17097861404"/>
    <s v="Census Tract 634, Cook County, Illinois"/>
    <s v="Cook"/>
    <x v="0"/>
    <n v="5.4"/>
    <n v="34.1"/>
    <n v="8.6999999999999993"/>
    <n v="51.4"/>
    <n v="26"/>
    <n v="77.400000000000006"/>
    <n v="441700"/>
    <n v="7"/>
    <n v="9"/>
    <n v="9"/>
    <n v="9"/>
    <n v="0.105769231915"/>
    <x v="0"/>
    <n v="77.400000000000006"/>
    <n v="5"/>
  </r>
  <r>
    <s v="1400000US17031350400"/>
    <n v="17031350400"/>
    <s v="Census Tract 6401, Cook County, Illinois"/>
    <s v="Cook"/>
    <x v="0"/>
    <n v="6.2"/>
    <n v="30.3"/>
    <n v="31.8"/>
    <n v="6.3"/>
    <n v="0"/>
    <n v="6.3"/>
    <n v="316800"/>
    <n v="4"/>
    <n v="1"/>
    <n v="4"/>
    <n v="9"/>
    <n v="0.10666666925"/>
    <x v="0"/>
    <n v="6.3"/>
    <n v="1"/>
  </r>
  <r>
    <s v="1400000US17031351000"/>
    <n v="17031351000"/>
    <s v="Census Tract 6403, Cook County, Illinois"/>
    <s v="Cook"/>
    <x v="0"/>
    <n v="7.8"/>
    <n v="30.4"/>
    <n v="34.799999999999997"/>
    <n v="13.7"/>
    <n v="3.6"/>
    <n v="17.3"/>
    <n v="243000"/>
    <n v="6"/>
    <n v="5"/>
    <n v="5"/>
    <n v="3"/>
    <n v="4.9368541687700003E-2"/>
    <x v="0"/>
    <n v="17.3"/>
    <n v="2"/>
  </r>
  <r>
    <s v="1400000US17031351100"/>
    <n v="17031351100"/>
    <s v="Census Tract 6404, Cook County, Illinois"/>
    <s v="Cook"/>
    <x v="0"/>
    <n v="5.2"/>
    <n v="39.5"/>
    <n v="34.799999999999997"/>
    <n v="6.3"/>
    <n v="4.8"/>
    <n v="11.1"/>
    <n v="253000"/>
    <n v="7"/>
    <n v="7"/>
    <n v="7"/>
    <n v="5"/>
    <n v="3.1496062874800002E-2"/>
    <x v="0"/>
    <n v="11.1"/>
    <n v="1"/>
  </r>
  <r>
    <s v="1400000US17031351400"/>
    <n v="17031351400"/>
    <s v="Census Tract 6405, Cook County, Illinois"/>
    <s v="Cook"/>
    <x v="0"/>
    <n v="5.8"/>
    <n v="32.299999999999997"/>
    <n v="33.200000000000003"/>
    <n v="11.5"/>
    <n v="3.2"/>
    <n v="14.7"/>
    <n v="230300"/>
    <n v="7"/>
    <n v="1"/>
    <n v="4"/>
    <n v="4"/>
    <n v="3.0172413214999999E-2"/>
    <x v="0"/>
    <n v="14.7"/>
    <n v="2"/>
  </r>
  <r>
    <s v="1400000US17031351500"/>
    <n v="17031351500"/>
    <s v="Census Tract 6406, Cook County, Illinois"/>
    <s v="Cook"/>
    <x v="0"/>
    <n v="7.6"/>
    <n v="31.2"/>
    <n v="34.200000000000003"/>
    <n v="15.6"/>
    <n v="3.4"/>
    <n v="19"/>
    <n v="251200"/>
    <n v="6"/>
    <n v="4"/>
    <n v="4"/>
    <n v="3"/>
    <n v="3.7433154880999998E-2"/>
    <x v="0"/>
    <n v="19"/>
    <n v="2"/>
  </r>
  <r>
    <s v="1400000US17031360200"/>
    <n v="17031360200"/>
    <s v="Census Tract 6407, Cook County, Illinois"/>
    <s v="Cook"/>
    <x v="0"/>
    <n v="5.5"/>
    <n v="37"/>
    <n v="34.200000000000003"/>
    <n v="12.2"/>
    <n v="1.6"/>
    <n v="13.799999999999999"/>
    <n v="191000"/>
    <n v="4"/>
    <n v="3"/>
    <n v="5"/>
    <n v="7"/>
    <n v="4.30733412504E-2"/>
    <x v="0"/>
    <n v="13.799999999999999"/>
    <n v="2"/>
  </r>
  <r>
    <s v="1400000US17031380100"/>
    <n v="17031380100"/>
    <s v="Census Tract 6408, Cook County, Illinois"/>
    <s v="Cook"/>
    <x v="0"/>
    <n v="5.3"/>
    <n v="37.200000000000003"/>
    <n v="43.3"/>
    <n v="6.4"/>
    <n v="9.6"/>
    <n v="16"/>
    <n v="247200"/>
    <n v="4"/>
    <n v="4"/>
    <n v="4"/>
    <n v="7"/>
    <n v="0.12268518656500001"/>
    <x v="0"/>
    <n v="16"/>
    <n v="2"/>
  </r>
  <r>
    <s v="1400000US17031380200"/>
    <n v="17031380200"/>
    <s v="Census Tract 6501, Cook County, Illinois"/>
    <s v="Cook"/>
    <x v="0"/>
    <n v="8.1999999999999993"/>
    <n v="32.9"/>
    <n v="40.4"/>
    <n v="5.7"/>
    <n v="1.2"/>
    <n v="6.9"/>
    <n v="225100"/>
    <n v="3"/>
    <n v="3"/>
    <n v="2"/>
    <n v="6"/>
    <n v="0.20616739988300001"/>
    <x v="0"/>
    <n v="6.9"/>
    <n v="1"/>
  </r>
  <r>
    <s v="1400000US17031380500"/>
    <n v="17031380500"/>
    <s v="Census Tract 6502, Cook County, Illinois"/>
    <s v="Cook"/>
    <x v="0"/>
    <n v="4.3"/>
    <n v="40.5"/>
    <n v="41.8"/>
    <n v="5.6"/>
    <n v="2.2999999999999998"/>
    <n v="7.8999999999999995"/>
    <n v="229700"/>
    <n v="3"/>
    <n v="2"/>
    <n v="3"/>
    <n v="9"/>
    <n v="4.7558654099699997E-2"/>
    <x v="0"/>
    <n v="7.8999999999999995"/>
    <n v="1"/>
  </r>
  <r>
    <s v="1400000US17031380700"/>
    <n v="17031380700"/>
    <s v="Census Tract 6503.01, Cook County, Illinois"/>
    <s v="Cook"/>
    <x v="0"/>
    <n v="2"/>
    <n v="33.9"/>
    <n v="27.7"/>
    <n v="4.2"/>
    <n v="3.9"/>
    <n v="8.1"/>
    <n v="238200"/>
    <n v="3"/>
    <n v="5"/>
    <n v="3"/>
    <n v="6"/>
    <n v="0.16329225897800001"/>
    <x v="0"/>
    <n v="8.1"/>
    <n v="1"/>
  </r>
  <r>
    <s v="1400000US17031381200"/>
    <n v="17031381200"/>
    <s v="Census Tract 6503.02, Cook County, Illinois"/>
    <s v="Cook"/>
    <x v="0"/>
    <n v="6.3"/>
    <n v="38.4"/>
    <n v="38.6"/>
    <n v="1"/>
    <n v="2.6"/>
    <n v="3.6"/>
    <n v="217000"/>
    <n v="3"/>
    <n v="5"/>
    <n v="3"/>
    <n v="6"/>
    <n v="0.16329225897800001"/>
    <x v="0"/>
    <n v="3.6"/>
    <n v="1"/>
  </r>
  <r>
    <s v="1400000US17031381400"/>
    <n v="17031381400"/>
    <s v="Census Tract 6504, Cook County, Illinois"/>
    <s v="Cook"/>
    <x v="0"/>
    <n v="4.2"/>
    <n v="35.1"/>
    <n v="33.799999999999997"/>
    <n v="2.2000000000000002"/>
    <n v="1.5"/>
    <n v="3.7"/>
    <n v="213300"/>
    <n v="3"/>
    <n v="1"/>
    <n v="2"/>
    <n v="5"/>
    <n v="0.176428049803"/>
    <x v="0"/>
    <n v="3.7"/>
    <n v="1"/>
  </r>
  <r>
    <s v="1400000US17031381500"/>
    <n v="17031381500"/>
    <s v="Census Tract 6505, Cook County, Illinois"/>
    <s v="Cook"/>
    <x v="0"/>
    <n v="4.4000000000000004"/>
    <n v="34.4"/>
    <n v="30.4"/>
    <n v="14.3"/>
    <n v="5.3"/>
    <n v="19.600000000000001"/>
    <n v="184600"/>
    <n v="4"/>
    <n v="10"/>
    <n v="3"/>
    <n v="4"/>
    <n v="6.9950737059100002E-2"/>
    <x v="0"/>
    <n v="19.600000000000001"/>
    <n v="2"/>
  </r>
  <r>
    <s v="1400000US17031381700"/>
    <n v="17031381700"/>
    <s v="Census Tract 6603.01, Cook County, Illinois"/>
    <s v="Cook"/>
    <x v="0"/>
    <n v="5.0999999999999996"/>
    <n v="36.9"/>
    <n v="49.4"/>
    <n v="0"/>
    <n v="0"/>
    <n v="0"/>
    <n v="167900"/>
    <n v="1"/>
    <n v="3"/>
    <n v="2"/>
    <n v="4"/>
    <n v="0.27057981491100003"/>
    <x v="0"/>
    <n v="0"/>
    <n v="1"/>
  </r>
  <r>
    <s v="1400000US17031381800"/>
    <n v="17031381800"/>
    <s v="Census Tract 6603.02, Cook County, Illinois"/>
    <s v="Cook"/>
    <x v="0"/>
    <n v="7.9"/>
    <n v="37.6"/>
    <n v="33.700000000000003"/>
    <n v="8.6"/>
    <n v="1.2"/>
    <n v="9.7999999999999989"/>
    <n v="214900"/>
    <n v="1"/>
    <n v="3"/>
    <n v="2"/>
    <n v="4"/>
    <n v="0.27057981491100003"/>
    <x v="0"/>
    <n v="9.7999999999999989"/>
    <n v="1"/>
  </r>
  <r>
    <s v="1400000US17031381900"/>
    <n v="17031381900"/>
    <s v="Census Tract 6604, Cook County, Illinois"/>
    <s v="Cook"/>
    <x v="0"/>
    <n v="9.6999999999999993"/>
    <n v="45.8"/>
    <n v="29.9"/>
    <n v="3.9"/>
    <n v="0.4"/>
    <n v="4.3"/>
    <n v="181300"/>
    <n v="2"/>
    <n v="6"/>
    <n v="2"/>
    <n v="5"/>
    <n v="0.20283806324"/>
    <x v="0"/>
    <n v="4.3"/>
    <n v="1"/>
  </r>
  <r>
    <s v="1400000US17031390100"/>
    <n v="17031390100"/>
    <s v="Census Tract 6605, Cook County, Illinois"/>
    <s v="Cook"/>
    <x v="0"/>
    <n v="6"/>
    <n v="36.799999999999997"/>
    <n v="32.799999999999997"/>
    <n v="3.5"/>
    <n v="1.3"/>
    <n v="4.8"/>
    <n v="214200"/>
    <n v="2"/>
    <n v="5"/>
    <n v="1"/>
    <n v="3"/>
    <n v="0.27010923623999999"/>
    <x v="0"/>
    <n v="4.8"/>
    <n v="1"/>
  </r>
  <r>
    <s v="1400000US17031390200"/>
    <n v="17031390200"/>
    <s v="Census Tract 6606, Cook County, Illinois"/>
    <s v="Cook"/>
    <x v="0"/>
    <n v="5.5"/>
    <n v="39.6"/>
    <n v="30.8"/>
    <n v="7.1"/>
    <n v="0.9"/>
    <n v="8"/>
    <n v="173700"/>
    <n v="1"/>
    <n v="5"/>
    <n v="2"/>
    <n v="3"/>
    <n v="0.22651514411000001"/>
    <x v="0"/>
    <n v="8"/>
    <n v="1"/>
  </r>
  <r>
    <s v="1400000US17031390300"/>
    <n v="17031390300"/>
    <s v="Census Tract 6607, Cook County, Illinois"/>
    <s v="Cook"/>
    <x v="0"/>
    <n v="11"/>
    <n v="49.3"/>
    <n v="42.6"/>
    <n v="2.6"/>
    <n v="0"/>
    <n v="2.6"/>
    <n v="156800"/>
    <n v="1"/>
    <n v="8"/>
    <n v="2"/>
    <n v="7"/>
    <n v="0.103070177138"/>
    <x v="0"/>
    <n v="2.6"/>
    <n v="1"/>
  </r>
  <r>
    <s v="1400000US17031390400"/>
    <n v="17031390400"/>
    <s v="Census Tract 6608, Cook County, Illinois"/>
    <s v="Cook"/>
    <x v="0"/>
    <n v="6.3"/>
    <n v="38.799999999999997"/>
    <n v="28.5"/>
    <n v="5.9"/>
    <n v="4.4000000000000004"/>
    <n v="10.3"/>
    <n v="165600"/>
    <n v="1"/>
    <n v="1"/>
    <n v="1"/>
    <n v="4"/>
    <n v="0.221030041575"/>
    <x v="0"/>
    <n v="10.3"/>
    <n v="1"/>
  </r>
  <r>
    <s v="1400000US17031390500"/>
    <n v="17031390500"/>
    <s v="Census Tract 6609, Cook County, Illinois"/>
    <s v="Cook"/>
    <x v="0"/>
    <n v="9.4"/>
    <n v="34.799999999999997"/>
    <n v="25.7"/>
    <n v="6.1"/>
    <n v="5.2"/>
    <n v="11.3"/>
    <n v="150000"/>
    <n v="1"/>
    <n v="3"/>
    <n v="1"/>
    <n v="5"/>
    <n v="0.38933333754499999"/>
    <x v="0"/>
    <n v="11.3"/>
    <n v="1"/>
  </r>
  <r>
    <s v="1400000US17031390600"/>
    <n v="17031390600"/>
    <s v="Census Tract 6610, Cook County, Illinois"/>
    <s v="Cook"/>
    <x v="0"/>
    <n v="11.5"/>
    <n v="39.4"/>
    <n v="31.1"/>
    <n v="12.9"/>
    <n v="1.7"/>
    <n v="14.6"/>
    <n v="163600"/>
    <n v="1"/>
    <n v="5"/>
    <n v="2"/>
    <n v="5"/>
    <n v="0.19631467759599999"/>
    <x v="0"/>
    <n v="14.6"/>
    <n v="2"/>
  </r>
  <r>
    <s v="1400000US17031390700"/>
    <n v="17031390700"/>
    <s v="Census Tract 6611, Cook County, Illinois"/>
    <s v="Cook"/>
    <x v="0"/>
    <n v="4.4000000000000004"/>
    <n v="41.8"/>
    <n v="30.4"/>
    <n v="11.7"/>
    <n v="4.4000000000000004"/>
    <n v="16.100000000000001"/>
    <n v="179000"/>
    <n v="1"/>
    <n v="8"/>
    <n v="4"/>
    <n v="7"/>
    <n v="7.0148088038000003E-2"/>
    <x v="0"/>
    <n v="16.100000000000001"/>
    <n v="2"/>
  </r>
  <r>
    <s v="1400000US17031400300"/>
    <n v="17031400300"/>
    <s v="Census Tract 6701, Cook County, Illinois"/>
    <s v="Cook"/>
    <x v="0"/>
    <n v="9.3000000000000007"/>
    <n v="44.3"/>
    <n v="31.9"/>
    <n v="12.6"/>
    <n v="1"/>
    <n v="13.6"/>
    <n v="176000"/>
    <n v="1"/>
    <n v="1"/>
    <n v="2"/>
    <n v="7"/>
    <n v="0.27062705159200001"/>
    <x v="0"/>
    <n v="13.6"/>
    <n v="2"/>
  </r>
  <r>
    <s v="1400000US17031400400"/>
    <n v="17031400400"/>
    <s v="Census Tract 6702, Cook County, Illinois"/>
    <s v="Cook"/>
    <x v="0"/>
    <n v="32.1"/>
    <n v="0"/>
    <n v="29.2"/>
    <n v="0"/>
    <n v="0"/>
    <n v="0"/>
    <n v="160000"/>
    <n v="1"/>
    <n v="3"/>
    <n v="1"/>
    <n v="7"/>
    <n v="0.28773584961900001"/>
    <x v="0"/>
    <n v="0"/>
    <n v="1"/>
  </r>
  <r>
    <s v="1400000US17031400500"/>
    <n v="17031400500"/>
    <s v="Census Tract 6703, Cook County, Illinois"/>
    <s v="Cook"/>
    <x v="0"/>
    <n v="12.7"/>
    <n v="59.6"/>
    <n v="32.299999999999997"/>
    <n v="4.3"/>
    <n v="0"/>
    <n v="4.3"/>
    <n v="109700"/>
    <n v="1"/>
    <n v="1"/>
    <n v="1"/>
    <n v="7"/>
    <n v="0.42194092273700001"/>
    <x v="0"/>
    <n v="4.3"/>
    <n v="1"/>
  </r>
  <r>
    <s v="1400000US17031400800"/>
    <n v="17031400800"/>
    <s v="Census Tract 6704, Cook County, Illinois"/>
    <s v="Cook"/>
    <x v="0"/>
    <n v="17.5"/>
    <n v="44.2"/>
    <n v="38.4"/>
    <n v="3.5"/>
    <n v="1.5"/>
    <n v="5"/>
    <n v="118500"/>
    <n v="1"/>
    <n v="1"/>
    <n v="1"/>
    <n v="7"/>
    <n v="0.45242717862100001"/>
    <x v="0"/>
    <n v="5"/>
    <n v="1"/>
  </r>
  <r>
    <s v="1400000US17031410100"/>
    <n v="17031410100"/>
    <s v="Census Tract 6705, Cook County, Illinois"/>
    <s v="Cook"/>
    <x v="0"/>
    <n v="11.3"/>
    <n v="40.299999999999997"/>
    <n v="36.799999999999997"/>
    <n v="0"/>
    <n v="0"/>
    <n v="0"/>
    <n v="108100"/>
    <n v="1"/>
    <n v="1"/>
    <n v="2"/>
    <n v="7"/>
    <n v="0.205980062485"/>
    <x v="0"/>
    <n v="0"/>
    <n v="1"/>
  </r>
  <r>
    <s v="1400000US17031410200"/>
    <n v="17031410200"/>
    <s v="Census Tract 6706, Cook County, Illinois"/>
    <s v="Cook"/>
    <x v="0"/>
    <n v="17.899999999999999"/>
    <n v="44.7"/>
    <n v="43.4"/>
    <n v="3"/>
    <n v="0"/>
    <n v="3"/>
    <n v="93800"/>
    <n v="1"/>
    <n v="1"/>
    <n v="1"/>
    <n v="9"/>
    <n v="0.36141303181599999"/>
    <x v="0"/>
    <n v="3"/>
    <n v="1"/>
  </r>
  <r>
    <s v="1400000US17031410500"/>
    <n v="17031410500"/>
    <s v="Census Tract 6707, Cook County, Illinois"/>
    <s v="Cook"/>
    <x v="0"/>
    <n v="23.2"/>
    <n v="45.2"/>
    <n v="31.2"/>
    <n v="1.9"/>
    <n v="1.2"/>
    <n v="3.0999999999999996"/>
    <n v="96000"/>
    <n v="1"/>
    <n v="1"/>
    <n v="1"/>
    <n v="9"/>
    <n v="0.360000014305"/>
    <x v="0"/>
    <n v="3.0999999999999996"/>
    <n v="1"/>
  </r>
  <r>
    <s v="1400000US17031410600"/>
    <n v="17031410600"/>
    <s v="Census Tract 6708, Cook County, Illinois"/>
    <s v="Cook"/>
    <x v="0"/>
    <n v="18.899999999999999"/>
    <n v="37.9"/>
    <n v="37.200000000000003"/>
    <n v="8.1"/>
    <n v="0"/>
    <n v="8.1"/>
    <n v="87100"/>
    <n v="1"/>
    <n v="3"/>
    <n v="1"/>
    <n v="9"/>
    <n v="0.321348309517"/>
    <x v="0"/>
    <n v="8.1"/>
    <n v="1"/>
  </r>
  <r>
    <s v="1400000US17031410700"/>
    <n v="17031410700"/>
    <s v="Census Tract 6709, Cook County, Illinois"/>
    <s v="Cook"/>
    <x v="0"/>
    <n v="21.1"/>
    <n v="54"/>
    <n v="37.5"/>
    <n v="3.3"/>
    <n v="5.9"/>
    <n v="9.1999999999999993"/>
    <n v="134900"/>
    <n v="1"/>
    <n v="1"/>
    <n v="1"/>
    <n v="9"/>
    <n v="0.35962146520600002"/>
    <x v="0"/>
    <n v="9.1999999999999993"/>
    <n v="1"/>
  </r>
  <r>
    <s v="1400000US17031410800"/>
    <n v="17031410800"/>
    <s v="Census Tract 6711, Cook County, Illinois"/>
    <s v="Cook"/>
    <x v="0"/>
    <n v="26.3"/>
    <n v="56.3"/>
    <n v="39"/>
    <n v="3"/>
    <n v="2.9"/>
    <n v="5.9"/>
    <n v="87000"/>
    <n v="1"/>
    <n v="6"/>
    <n v="1"/>
    <n v="10"/>
    <n v="0.26143792271600003"/>
    <x v="0"/>
    <n v="5.9"/>
    <n v="1"/>
  </r>
  <r>
    <s v="1400000US17031410900"/>
    <n v="17031410900"/>
    <s v="Census Tract 6712, Cook County, Illinois"/>
    <s v="Cook"/>
    <x v="0"/>
    <n v="8.6"/>
    <n v="47.7"/>
    <n v="17.2"/>
    <n v="16.2"/>
    <n v="0"/>
    <n v="16.2"/>
    <n v="121100"/>
    <n v="1"/>
    <n v="5"/>
    <n v="1"/>
    <n v="10"/>
    <n v="0.19852940738200001"/>
    <x v="0"/>
    <n v="16.2"/>
    <n v="2"/>
  </r>
  <r>
    <s v="1400000US17031411000"/>
    <n v="17031411000"/>
    <s v="Census Tract 6713, Cook County, Illinois"/>
    <s v="Cook"/>
    <x v="0"/>
    <n v="15.1"/>
    <n v="42.8"/>
    <n v="25.8"/>
    <n v="4.5999999999999996"/>
    <n v="0.7"/>
    <n v="5.3"/>
    <n v="124700"/>
    <n v="1"/>
    <n v="1"/>
    <n v="1"/>
    <n v="8"/>
    <n v="0.255474448204"/>
    <x v="0"/>
    <n v="5.3"/>
    <n v="1"/>
  </r>
  <r>
    <s v="1400000US17031411100"/>
    <n v="17031411100"/>
    <s v="Census Tract 6714, Cook County, Illinois"/>
    <s v="Cook"/>
    <x v="0"/>
    <n v="5.9"/>
    <n v="40.1"/>
    <n v="38.1"/>
    <n v="4"/>
    <n v="2.7"/>
    <n v="6.7"/>
    <n v="134700"/>
    <n v="1"/>
    <n v="1"/>
    <n v="2"/>
    <n v="8"/>
    <n v="0.12761020660399999"/>
    <x v="0"/>
    <n v="6.7"/>
    <n v="1"/>
  </r>
  <r>
    <s v="1400000US17031411200"/>
    <n v="17031411200"/>
    <s v="Census Tract 6715, Cook County, Illinois"/>
    <s v="Cook"/>
    <x v="0"/>
    <n v="17.2"/>
    <n v="40.5"/>
    <n v="36.299999999999997"/>
    <n v="0.9"/>
    <n v="2"/>
    <n v="2.9"/>
    <n v="115200"/>
    <n v="1"/>
    <n v="6"/>
    <n v="1"/>
    <n v="7"/>
    <n v="0.26711410283999998"/>
    <x v="0"/>
    <n v="2.9"/>
    <n v="1"/>
  </r>
  <r>
    <s v="1400000US17031420100"/>
    <n v="17031420100"/>
    <s v="Census Tract 6716, Cook County, Illinois"/>
    <s v="Cook"/>
    <x v="0"/>
    <n v="30.5"/>
    <n v="46"/>
    <n v="39.700000000000003"/>
    <n v="2.4"/>
    <n v="3"/>
    <n v="5.4"/>
    <n v="78400"/>
    <n v="2"/>
    <n v="2"/>
    <n v="1"/>
    <n v="8"/>
    <n v="0.31075698137300001"/>
    <x v="0"/>
    <n v="5.4"/>
    <n v="1"/>
  </r>
  <r>
    <s v="1400000US17031420200"/>
    <n v="17031420200"/>
    <s v="Census Tract 6718, Cook County, Illinois"/>
    <s v="Cook"/>
    <x v="0"/>
    <n v="18.600000000000001"/>
    <n v="44.6"/>
    <n v="31.7"/>
    <n v="2.5"/>
    <n v="6.8"/>
    <n v="9.3000000000000007"/>
    <n v="133000"/>
    <n v="1"/>
    <n v="1"/>
    <n v="6"/>
    <n v="5"/>
    <n v="0.171673819423"/>
    <x v="0"/>
    <n v="9.3000000000000007"/>
    <n v="1"/>
  </r>
  <r>
    <s v="1400000US17031420300"/>
    <n v="17031420300"/>
    <s v="Census Tract 6719, Cook County, Illinois"/>
    <s v="Cook"/>
    <x v="0"/>
    <n v="22.9"/>
    <n v="48"/>
    <n v="27.9"/>
    <n v="6.5"/>
    <n v="1.2"/>
    <n v="7.7"/>
    <n v="129800"/>
    <n v="1"/>
    <n v="2"/>
    <n v="1"/>
    <n v="6"/>
    <n v="0.240310072899"/>
    <x v="0"/>
    <n v="7.7"/>
    <n v="1"/>
  </r>
  <r>
    <s v="1400000US17031420400"/>
    <n v="17031420400"/>
    <s v="Census Tract 6720, Cook County, Illinois"/>
    <s v="Cook"/>
    <x v="0"/>
    <n v="12.6"/>
    <n v="45"/>
    <n v="37.1"/>
    <n v="8.5"/>
    <n v="0.4"/>
    <n v="8.9"/>
    <n v="131400"/>
    <n v="1"/>
    <n v="2"/>
    <n v="2"/>
    <n v="5"/>
    <n v="0.30391174554799999"/>
    <x v="0"/>
    <n v="8.9"/>
    <n v="1"/>
  </r>
  <r>
    <s v="1400000US17031420500"/>
    <n v="17031420500"/>
    <s v="Census Tract 6805, Cook County, Illinois"/>
    <s v="Cook"/>
    <x v="0"/>
    <n v="9.4"/>
    <n v="49"/>
    <n v="38"/>
    <n v="5"/>
    <n v="0"/>
    <n v="5"/>
    <n v="110700"/>
    <n v="1"/>
    <n v="1"/>
    <n v="2"/>
    <n v="7"/>
    <n v="0.40310078859300003"/>
    <x v="0"/>
    <n v="5"/>
    <n v="1"/>
  </r>
  <r>
    <s v="1400000US17031420600"/>
    <n v="17031420600"/>
    <s v="Census Tract 6806, Cook County, Illinois"/>
    <s v="Cook"/>
    <x v="0"/>
    <n v="14.5"/>
    <n v="50.7"/>
    <n v="48.8"/>
    <n v="8.6"/>
    <n v="3"/>
    <n v="11.6"/>
    <n v="107500"/>
    <n v="1"/>
    <n v="1"/>
    <n v="2"/>
    <n v="8"/>
    <n v="0.57303369045300001"/>
    <x v="0"/>
    <n v="11.6"/>
    <n v="1"/>
  </r>
  <r>
    <s v="1400000US17031420700"/>
    <n v="17031420700"/>
    <s v="Census Tract 6809, Cook County, Illinois"/>
    <s v="Cook"/>
    <x v="0"/>
    <n v="10.5"/>
    <n v="52.9"/>
    <n v="26.8"/>
    <n v="6.8"/>
    <n v="3.3"/>
    <n v="10.1"/>
    <n v="189200"/>
    <n v="1"/>
    <n v="9"/>
    <n v="1"/>
    <n v="9"/>
    <n v="0.36320754885700002"/>
    <x v="0"/>
    <n v="10.1"/>
    <n v="1"/>
  </r>
  <r>
    <s v="1400000US17031420800"/>
    <n v="17031420800"/>
    <s v="Census Tract 6810, Cook County, Illinois"/>
    <s v="Cook"/>
    <x v="0"/>
    <n v="8.1999999999999993"/>
    <n v="39.6"/>
    <n v="23.8"/>
    <n v="7.4"/>
    <n v="1.6"/>
    <n v="9"/>
    <n v="178500"/>
    <n v="1"/>
    <n v="2"/>
    <n v="1"/>
    <n v="9"/>
    <n v="0.36339521408100001"/>
    <x v="0"/>
    <n v="9"/>
    <n v="1"/>
  </r>
  <r>
    <s v="1400000US17031421200"/>
    <n v="17031421200"/>
    <s v="Census Tract 6811, Cook County, Illinois"/>
    <s v="Cook"/>
    <x v="0"/>
    <n v="11.9"/>
    <n v="49.2"/>
    <n v="31.7"/>
    <n v="4.8"/>
    <n v="0.7"/>
    <n v="5.5"/>
    <n v="135800"/>
    <n v="1"/>
    <n v="2"/>
    <n v="1"/>
    <n v="8"/>
    <n v="0.26771652698499998"/>
    <x v="0"/>
    <n v="5.5"/>
    <n v="1"/>
  </r>
  <r>
    <s v="1400000US17031430101"/>
    <n v="17031430101"/>
    <s v="Census Tract 6812, Cook County, Illinois"/>
    <s v="Cook"/>
    <x v="0"/>
    <n v="10.9"/>
    <n v="32.799999999999997"/>
    <n v="30"/>
    <n v="3.6"/>
    <n v="4"/>
    <n v="7.6"/>
    <n v="117100"/>
    <n v="1"/>
    <n v="1"/>
    <n v="1"/>
    <n v="8"/>
    <n v="0.53799390792799995"/>
    <x v="0"/>
    <n v="7.6"/>
    <n v="1"/>
  </r>
  <r>
    <s v="1400000US17031430102"/>
    <n v="17031430102"/>
    <s v="Census Tract 6813, Cook County, Illinois"/>
    <s v="Cook"/>
    <x v="0"/>
    <n v="10.3"/>
    <n v="39.9"/>
    <n v="38.299999999999997"/>
    <n v="3"/>
    <n v="2.9"/>
    <n v="5.9"/>
    <n v="87300"/>
    <n v="1"/>
    <n v="1"/>
    <n v="1"/>
    <n v="7"/>
    <n v="0.320924252272"/>
    <x v="0"/>
    <n v="5.9"/>
    <n v="1"/>
  </r>
  <r>
    <s v="1400000US17031430200"/>
    <n v="17031430200"/>
    <s v="Census Tract 6814, Cook County, Illinois"/>
    <s v="Cook"/>
    <x v="0"/>
    <n v="8.6"/>
    <n v="36.4"/>
    <n v="34.9"/>
    <n v="2.2000000000000002"/>
    <n v="1.6"/>
    <n v="3.8000000000000003"/>
    <n v="122500"/>
    <n v="1"/>
    <n v="1"/>
    <n v="1"/>
    <n v="6"/>
    <n v="0.39285713434199998"/>
    <x v="0"/>
    <n v="3.8000000000000003"/>
    <n v="1"/>
  </r>
  <r>
    <s v="1400000US17031430300"/>
    <n v="17031430300"/>
    <s v="Census Tract 6903, Cook County, Illinois"/>
    <s v="Cook"/>
    <x v="0"/>
    <n v="11.7"/>
    <n v="35.799999999999997"/>
    <n v="35.299999999999997"/>
    <n v="4.3"/>
    <n v="2.2999999999999998"/>
    <n v="6.6"/>
    <n v="179700"/>
    <n v="1"/>
    <n v="8"/>
    <n v="1"/>
    <n v="10"/>
    <n v="0.62370061874399996"/>
    <x v="0"/>
    <n v="6.6"/>
    <n v="1"/>
  </r>
  <r>
    <s v="1400000US17031430400"/>
    <n v="17031430400"/>
    <s v="Census Tract 6904, Cook County, Illinois"/>
    <s v="Cook"/>
    <x v="0"/>
    <n v="13.7"/>
    <n v="36.299999999999997"/>
    <n v="31.9"/>
    <n v="13"/>
    <n v="5.0999999999999996"/>
    <n v="18.100000000000001"/>
    <n v="162500"/>
    <n v="1"/>
    <n v="7"/>
    <n v="1"/>
    <n v="9"/>
    <n v="0.22774566709999999"/>
    <x v="0"/>
    <n v="18.100000000000001"/>
    <n v="2"/>
  </r>
  <r>
    <s v="1400000US17031430500"/>
    <n v="17031430500"/>
    <s v="Census Tract 6905, Cook County, Illinois"/>
    <s v="Cook"/>
    <x v="0"/>
    <n v="6.5"/>
    <n v="37.6"/>
    <n v="19.600000000000001"/>
    <n v="21.4"/>
    <n v="10.199999999999999"/>
    <n v="31.599999999999998"/>
    <n v="196100"/>
    <n v="1"/>
    <n v="1"/>
    <n v="7"/>
    <n v="8"/>
    <n v="0.21864952147"/>
    <x v="0"/>
    <n v="31.599999999999998"/>
    <n v="3"/>
  </r>
  <r>
    <s v="1400000US17031430600"/>
    <n v="17031430600"/>
    <s v="Census Tract 6909, Cook County, Illinois"/>
    <s v="Cook"/>
    <x v="0"/>
    <n v="6.1"/>
    <n v="43.2"/>
    <n v="14.7"/>
    <n v="6.4"/>
    <n v="6.8"/>
    <n v="13.2"/>
    <n v="170300"/>
    <n v="1"/>
    <n v="2"/>
    <n v="2"/>
    <n v="7"/>
    <n v="0.19919919967700001"/>
    <x v="0"/>
    <n v="13.2"/>
    <n v="2"/>
  </r>
  <r>
    <s v="1400000US17031430700"/>
    <n v="17031430700"/>
    <s v="Census Tract 6910, Cook County, Illinois"/>
    <s v="Cook"/>
    <x v="0"/>
    <n v="9.1"/>
    <n v="35.6"/>
    <n v="21.7"/>
    <n v="20.100000000000001"/>
    <n v="6.2"/>
    <n v="26.3"/>
    <n v="182300"/>
    <n v="1"/>
    <n v="3"/>
    <n v="2"/>
    <n v="8"/>
    <n v="5.8282207697600001E-2"/>
    <x v="0"/>
    <n v="26.3"/>
    <n v="3"/>
  </r>
  <r>
    <s v="1400000US17031430800"/>
    <n v="17031430800"/>
    <s v="Census Tract 6911, Cook County, Illinois"/>
    <s v="Cook"/>
    <x v="0"/>
    <n v="16.5"/>
    <n v="37.9"/>
    <n v="35"/>
    <n v="4.7"/>
    <n v="3.4"/>
    <n v="8.1"/>
    <n v="177500"/>
    <n v="1"/>
    <n v="1"/>
    <n v="1"/>
    <n v="8"/>
    <n v="0.33879092335700001"/>
    <x v="0"/>
    <n v="8.1"/>
    <n v="1"/>
  </r>
  <r>
    <s v="1400000US17031430900"/>
    <n v="17031430900"/>
    <s v="Census Tract 6912, Cook County, Illinois"/>
    <s v="Cook"/>
    <x v="0"/>
    <n v="12.9"/>
    <n v="44.2"/>
    <n v="32.1"/>
    <n v="10.1"/>
    <n v="10.7"/>
    <n v="20.799999999999997"/>
    <n v="135100"/>
    <n v="1"/>
    <n v="5"/>
    <n v="1"/>
    <n v="9"/>
    <n v="0.244725733995"/>
    <x v="0"/>
    <n v="20.799999999999997"/>
    <n v="2"/>
  </r>
  <r>
    <s v="1400000US17031431200"/>
    <n v="17031431200"/>
    <s v="Census Tract 6913, Cook County, Illinois"/>
    <s v="Cook"/>
    <x v="0"/>
    <n v="8.4"/>
    <n v="35.1"/>
    <n v="32.700000000000003"/>
    <n v="14"/>
    <n v="7.9"/>
    <n v="21.9"/>
    <n v="171300"/>
    <n v="1"/>
    <n v="5"/>
    <n v="3"/>
    <n v="9"/>
    <n v="3.8167938590100002E-2"/>
    <x v="0"/>
    <n v="21.9"/>
    <n v="2"/>
  </r>
  <r>
    <s v="1400000US17031431301"/>
    <n v="17031431301"/>
    <s v="Census Tract 6914, Cook County, Illinois"/>
    <s v="Cook"/>
    <x v="0"/>
    <n v="9.3000000000000007"/>
    <n v="34.700000000000003"/>
    <n v="28.1"/>
    <n v="14.8"/>
    <n v="6.1"/>
    <n v="20.9"/>
    <n v="165900"/>
    <n v="1"/>
    <n v="6"/>
    <n v="2"/>
    <n v="8"/>
    <n v="0.22804717719600001"/>
    <x v="0"/>
    <n v="20.9"/>
    <n v="2"/>
  </r>
  <r>
    <s v="1400000US17031431302"/>
    <n v="17031431302"/>
    <s v="Census Tract 6915, Cook County, Illinois"/>
    <s v="Cook"/>
    <x v="0"/>
    <n v="15.1"/>
    <n v="35.1"/>
    <n v="32"/>
    <n v="17.7"/>
    <n v="0.5"/>
    <n v="18.2"/>
    <n v="167200"/>
    <n v="1"/>
    <n v="7"/>
    <n v="3"/>
    <n v="9"/>
    <n v="0.40909090638200002"/>
    <x v="0"/>
    <n v="18.2"/>
    <n v="2"/>
  </r>
  <r>
    <s v="1400000US17031431400"/>
    <n v="17031431400"/>
    <s v="Census Tract 7001, Cook County, Illinois"/>
    <s v="Cook"/>
    <x v="0"/>
    <n v="4.0999999999999996"/>
    <n v="42"/>
    <n v="35.799999999999997"/>
    <n v="9.9"/>
    <n v="4.2"/>
    <n v="14.100000000000001"/>
    <n v="190900"/>
    <n v="3"/>
    <n v="4"/>
    <n v="2"/>
    <n v="8"/>
    <n v="0.111111111939"/>
    <x v="0"/>
    <n v="14.100000000000001"/>
    <n v="2"/>
  </r>
  <r>
    <s v="1400000US17031440101"/>
    <n v="17031440101"/>
    <s v="Census Tract 7002, Cook County, Illinois"/>
    <s v="Cook"/>
    <x v="0"/>
    <n v="5.5"/>
    <n v="33.799999999999997"/>
    <n v="30.6"/>
    <n v="10.199999999999999"/>
    <n v="2.2000000000000002"/>
    <n v="12.399999999999999"/>
    <n v="200700"/>
    <n v="5"/>
    <n v="4"/>
    <n v="3"/>
    <n v="7"/>
    <n v="0.170792073011"/>
    <x v="0"/>
    <n v="12.399999999999999"/>
    <n v="1"/>
  </r>
  <r>
    <s v="1400000US17031440102"/>
    <n v="17031440102"/>
    <s v="Census Tract 7003.01, Cook County, Illinois"/>
    <s v="Cook"/>
    <x v="0"/>
    <n v="2.8"/>
    <n v="34.200000000000003"/>
    <n v="28"/>
    <n v="8.1999999999999993"/>
    <n v="1.9"/>
    <n v="10.1"/>
    <n v="210300"/>
    <n v="4"/>
    <n v="4"/>
    <n v="4"/>
    <n v="7"/>
    <n v="0.12340269982800001"/>
    <x v="0"/>
    <n v="10.1"/>
    <n v="1"/>
  </r>
  <r>
    <s v="1400000US17031440201"/>
    <n v="17031440201"/>
    <s v="Census Tract 7003.02, Cook County, Illinois"/>
    <s v="Cook"/>
    <x v="0"/>
    <n v="3.6"/>
    <n v="39.4"/>
    <n v="28.4"/>
    <n v="10.7"/>
    <n v="7.2"/>
    <n v="17.899999999999999"/>
    <n v="219200"/>
    <n v="4"/>
    <n v="4"/>
    <n v="4"/>
    <n v="7"/>
    <n v="0.12340269982800001"/>
    <x v="0"/>
    <n v="17.899999999999999"/>
    <n v="2"/>
  </r>
  <r>
    <s v="1400000US17031440202"/>
    <n v="17031440202"/>
    <s v="Census Tract 7004.01, Cook County, Illinois"/>
    <s v="Cook"/>
    <x v="0"/>
    <n v="5.2"/>
    <n v="37.5"/>
    <n v="31.4"/>
    <n v="15.2"/>
    <n v="4.9000000000000004"/>
    <n v="20.100000000000001"/>
    <n v="191000"/>
    <n v="6"/>
    <n v="6"/>
    <n v="3"/>
    <n v="10"/>
    <n v="4.1822254657700002E-2"/>
    <x v="0"/>
    <n v="20.100000000000001"/>
    <n v="2"/>
  </r>
  <r>
    <s v="1400000US17031440300"/>
    <n v="17031440300"/>
    <s v="Census Tract 7004.02, Cook County, Illinois"/>
    <s v="Cook"/>
    <x v="0"/>
    <n v="5.0999999999999996"/>
    <n v="39.299999999999997"/>
    <n v="28.2"/>
    <n v="13.5"/>
    <n v="9.6999999999999993"/>
    <n v="23.2"/>
    <n v="204300"/>
    <n v="6"/>
    <n v="6"/>
    <n v="3"/>
    <n v="10"/>
    <n v="4.1822254657700002E-2"/>
    <x v="0"/>
    <n v="23.2"/>
    <n v="2"/>
  </r>
  <r>
    <s v="1400000US17031440600"/>
    <n v="17031440600"/>
    <s v="Census Tract 7005.01, Cook County, Illinois"/>
    <s v="Cook"/>
    <x v="0"/>
    <n v="8.8000000000000007"/>
    <n v="41.8"/>
    <n v="31.9"/>
    <n v="16"/>
    <n v="12.3"/>
    <n v="28.3"/>
    <n v="194400"/>
    <n v="4"/>
    <n v="7"/>
    <n v="3"/>
    <n v="7"/>
    <n v="4.8622917383899997E-2"/>
    <x v="0"/>
    <n v="28.3"/>
    <n v="3"/>
  </r>
  <r>
    <s v="1400000US17031440700"/>
    <n v="17031440700"/>
    <s v="Census Tract 7005.02, Cook County, Illinois"/>
    <s v="Cook"/>
    <x v="0"/>
    <n v="8.4"/>
    <n v="37.5"/>
    <n v="19.899999999999999"/>
    <n v="28.9"/>
    <n v="6.8"/>
    <n v="35.699999999999996"/>
    <n v="221200"/>
    <n v="4"/>
    <n v="7"/>
    <n v="3"/>
    <n v="7"/>
    <n v="4.8622917383899997E-2"/>
    <x v="0"/>
    <n v="35.699999999999996"/>
    <n v="3"/>
  </r>
  <r>
    <s v="1400000US17043840910"/>
    <n v="17043840910"/>
    <s v="Census Tract 701.01, Cook County, Illinois"/>
    <s v="Cook"/>
    <x v="0"/>
    <n v="2"/>
    <n v="28.3"/>
    <n v="5.4"/>
    <n v="42.6"/>
    <n v="36.9"/>
    <n v="79.5"/>
    <n v="381700"/>
    <n v="8"/>
    <n v="9"/>
    <n v="8"/>
    <n v="7"/>
    <n v="3.5648994147799998E-2"/>
    <x v="0"/>
    <n v="79.5"/>
    <n v="5"/>
  </r>
  <r>
    <s v="1400000US17031841200"/>
    <n v="17031841200"/>
    <s v="Census Tract 701.02, Cook County, Illinois"/>
    <s v="Cook"/>
    <x v="0"/>
    <n v="5.2"/>
    <n v="35.1"/>
    <n v="3.7"/>
    <n v="40.700000000000003"/>
    <n v="36.4"/>
    <n v="77.099999999999994"/>
    <n v="246900"/>
    <n v="8"/>
    <n v="9"/>
    <n v="8"/>
    <n v="7"/>
    <n v="3.5648994147799998E-2"/>
    <x v="0"/>
    <n v="77.099999999999994"/>
    <n v="5"/>
  </r>
  <r>
    <s v="1400000US17043840911"/>
    <n v="17043840911"/>
    <s v="Census Tract 701.03, Cook County, Illinois"/>
    <s v="Cook"/>
    <x v="0"/>
    <n v="6"/>
    <n v="34"/>
    <n v="4.4000000000000004"/>
    <n v="72.099999999999994"/>
    <n v="17.600000000000001"/>
    <n v="89.699999999999989"/>
    <n v="323700"/>
    <n v="8"/>
    <n v="9"/>
    <n v="8"/>
    <n v="7"/>
    <n v="3.5648994147799998E-2"/>
    <x v="0"/>
    <n v="89.699999999999989"/>
    <n v="5"/>
  </r>
  <r>
    <s v="1400000US17043841111"/>
    <n v="17043841111"/>
    <s v="Census Tract 702, Cook County, Illinois"/>
    <s v="Cook"/>
    <x v="0"/>
    <n v="2.5"/>
    <n v="31.9"/>
    <n v="2.5"/>
    <n v="52.8"/>
    <n v="37.4"/>
    <n v="90.199999999999989"/>
    <n v="430200"/>
    <n v="8"/>
    <n v="10"/>
    <n v="8"/>
    <n v="9"/>
    <n v="0"/>
    <x v="0"/>
    <n v="90.199999999999989"/>
    <n v="5"/>
  </r>
  <r>
    <s v="1400000US17043841114"/>
    <n v="17043841114"/>
    <s v="Census Tract 703, Cook County, Illinois"/>
    <s v="Cook"/>
    <x v="0"/>
    <n v="4.9000000000000004"/>
    <n v="28.2"/>
    <n v="2.8"/>
    <n v="52.3"/>
    <n v="35.4"/>
    <n v="87.699999999999989"/>
    <n v="478900"/>
    <n v="8"/>
    <n v="8"/>
    <n v="6"/>
    <n v="9"/>
    <n v="4.3577980250099999E-2"/>
    <x v="0"/>
    <n v="87.699999999999989"/>
    <n v="5"/>
  </r>
  <r>
    <s v="1400000US17043841204"/>
    <n v="17043841204"/>
    <s v="Census Tract 704, Cook County, Illinois"/>
    <s v="Cook"/>
    <x v="0"/>
    <n v="2.5"/>
    <n v="33.6"/>
    <n v="5.2"/>
    <n v="43"/>
    <n v="32.700000000000003"/>
    <n v="75.7"/>
    <n v="614300"/>
    <n v="6"/>
    <n v="7"/>
    <n v="10"/>
    <n v="9"/>
    <n v="8.0536911264100005E-3"/>
    <x v="0"/>
    <n v="75.7"/>
    <n v="5"/>
  </r>
  <r>
    <s v="1400000US17043841207"/>
    <n v="17043841207"/>
    <s v="Census Tract 705, Cook County, Illinois"/>
    <s v="Cook"/>
    <x v="0"/>
    <n v="3.6"/>
    <n v="37.5"/>
    <n v="9.4"/>
    <n v="41.3"/>
    <n v="31"/>
    <n v="72.3"/>
    <n v="586400"/>
    <n v="3"/>
    <n v="5"/>
    <n v="10"/>
    <n v="9"/>
    <n v="0"/>
    <x v="0"/>
    <n v="72.3"/>
    <n v="5"/>
  </r>
  <r>
    <s v="1400000US17043841704"/>
    <n v="17043841704"/>
    <s v="Census Tract 706, Cook County, Illinois"/>
    <s v="Cook"/>
    <x v="0"/>
    <n v="1"/>
    <n v="26.5"/>
    <n v="3.8"/>
    <n v="43.7"/>
    <n v="38.700000000000003"/>
    <n v="82.4"/>
    <n v="644700"/>
    <n v="5"/>
    <n v="4"/>
    <n v="9"/>
    <n v="8"/>
    <n v="2.4000000208599999E-2"/>
    <x v="0"/>
    <n v="82.4"/>
    <n v="5"/>
  </r>
  <r>
    <s v="1400000US17097865300"/>
    <n v="17097860103"/>
    <s v="Census Tract 707, Cook County, Illinois"/>
    <s v="Cook"/>
    <x v="0"/>
    <n v="3"/>
    <n v="35.6"/>
    <n v="7.1"/>
    <n v="42.2"/>
    <n v="30.8"/>
    <n v="73"/>
    <n v="447300"/>
    <n v="2"/>
    <n v="9"/>
    <n v="8"/>
    <n v="7"/>
    <n v="0.132692307234"/>
    <x v="0"/>
    <n v="73"/>
    <n v="5"/>
  </r>
  <r>
    <s v="1400000US17097865200"/>
    <n v="17097860101"/>
    <s v="Census Tract 710, Cook County, Illinois"/>
    <s v="Cook"/>
    <x v="0"/>
    <n v="8.4"/>
    <n v="21.4"/>
    <n v="1.2"/>
    <n v="45.9"/>
    <n v="46.7"/>
    <n v="92.6"/>
    <n v="617300"/>
    <n v="7"/>
    <n v="6"/>
    <n v="9"/>
    <n v="9"/>
    <n v="0"/>
    <x v="0"/>
    <n v="92.6"/>
    <n v="5"/>
  </r>
  <r>
    <s v="1400000US17031440800"/>
    <n v="17031440800"/>
    <s v="Census Tract 7101, Cook County, Illinois"/>
    <s v="Cook"/>
    <x v="0"/>
    <n v="24.7"/>
    <n v="45.9"/>
    <n v="35.5"/>
    <n v="1.3"/>
    <n v="0"/>
    <n v="1.3"/>
    <n v="172700"/>
    <n v="1"/>
    <n v="1"/>
    <n v="1"/>
    <n v="7"/>
    <n v="0.328719735146"/>
    <x v="0"/>
    <n v="1.3"/>
    <n v="1"/>
  </r>
  <r>
    <s v="1400000US17031440900"/>
    <n v="17031440900"/>
    <s v="Census Tract 7102, Cook County, Illinois"/>
    <s v="Cook"/>
    <x v="0"/>
    <n v="19"/>
    <n v="39.200000000000003"/>
    <n v="33.9"/>
    <n v="13.3"/>
    <n v="0.5"/>
    <n v="13.8"/>
    <n v="154500"/>
    <n v="1"/>
    <n v="1"/>
    <n v="1"/>
    <n v="5"/>
    <n v="0.36876007914499997"/>
    <x v="0"/>
    <n v="13.8"/>
    <n v="2"/>
  </r>
  <r>
    <s v="1400000US17031450300"/>
    <n v="17031450300"/>
    <s v="Census Tract 7103, Cook County, Illinois"/>
    <s v="Cook"/>
    <x v="0"/>
    <n v="18.5"/>
    <n v="31.7"/>
    <n v="33.799999999999997"/>
    <n v="5.3"/>
    <n v="0"/>
    <n v="5.3"/>
    <n v="112700"/>
    <n v="1"/>
    <n v="1"/>
    <n v="1"/>
    <n v="5"/>
    <n v="0.14761905372100001"/>
    <x v="0"/>
    <n v="5.3"/>
    <n v="1"/>
  </r>
  <r>
    <s v="1400000US17031460100"/>
    <n v="17031460100"/>
    <s v="Census Tract 7104, Cook County, Illinois"/>
    <s v="Cook"/>
    <x v="0"/>
    <n v="12.3"/>
    <n v="42.1"/>
    <n v="35.700000000000003"/>
    <n v="8.3000000000000007"/>
    <n v="2.9"/>
    <n v="11.200000000000001"/>
    <n v="153700"/>
    <n v="1"/>
    <n v="2"/>
    <n v="3"/>
    <n v="4"/>
    <n v="0.21527320146600001"/>
    <x v="0"/>
    <n v="11.200000000000001"/>
    <n v="1"/>
  </r>
  <r>
    <s v="1400000US17031460200"/>
    <n v="17031460200"/>
    <s v="Census Tract 7105, Cook County, Illinois"/>
    <s v="Cook"/>
    <x v="0"/>
    <n v="17.5"/>
    <n v="42.7"/>
    <n v="32.5"/>
    <n v="9.6"/>
    <n v="2.7"/>
    <n v="12.3"/>
    <n v="169200"/>
    <n v="2"/>
    <n v="3"/>
    <n v="2"/>
    <n v="6"/>
    <n v="0.25630593299900001"/>
    <x v="0"/>
    <n v="12.3"/>
    <n v="1"/>
  </r>
  <r>
    <s v="1400000US17031460301"/>
    <n v="17031460301"/>
    <s v="Census Tract 7106, Cook County, Illinois"/>
    <s v="Cook"/>
    <x v="0"/>
    <n v="9.4"/>
    <n v="39.5"/>
    <n v="36.700000000000003"/>
    <n v="7.8"/>
    <n v="3.2"/>
    <n v="11"/>
    <n v="150700"/>
    <n v="3"/>
    <n v="1"/>
    <n v="3"/>
    <n v="6"/>
    <n v="0.40033501386600001"/>
    <x v="0"/>
    <n v="11"/>
    <n v="1"/>
  </r>
  <r>
    <s v="1400000US17031460302"/>
    <n v="17031460302"/>
    <s v="Census Tract 7107, Cook County, Illinois"/>
    <s v="Cook"/>
    <x v="0"/>
    <n v="12.6"/>
    <n v="38.200000000000003"/>
    <n v="29.4"/>
    <n v="5.7"/>
    <n v="4.4000000000000004"/>
    <n v="10.100000000000001"/>
    <n v="177100"/>
    <n v="3"/>
    <n v="2"/>
    <n v="3"/>
    <n v="7"/>
    <n v="0.13487476110499999"/>
    <x v="0"/>
    <n v="10.100000000000001"/>
    <n v="1"/>
  </r>
  <r>
    <s v="1400000US17031460400"/>
    <n v="17031460400"/>
    <s v="Census Tract 7108, Cook County, Illinois"/>
    <s v="Cook"/>
    <x v="0"/>
    <n v="11.9"/>
    <n v="38.6"/>
    <n v="28.1"/>
    <n v="11.8"/>
    <n v="2.9"/>
    <n v="14.700000000000001"/>
    <n v="160400"/>
    <n v="2"/>
    <n v="4"/>
    <n v="2"/>
    <n v="7"/>
    <n v="0.217516154051"/>
    <x v="0"/>
    <n v="14.700000000000001"/>
    <n v="2"/>
  </r>
  <r>
    <s v="1400000US17031460500"/>
    <n v="17031460500"/>
    <s v="Census Tract 7109, Cook County, Illinois"/>
    <s v="Cook"/>
    <x v="0"/>
    <n v="6.6"/>
    <n v="39"/>
    <n v="27.6"/>
    <n v="12.7"/>
    <n v="9"/>
    <n v="21.7"/>
    <n v="218000"/>
    <n v="1"/>
    <n v="7"/>
    <n v="1"/>
    <n v="9"/>
    <n v="0.36585366725899998"/>
    <x v="0"/>
    <n v="21.7"/>
    <n v="2"/>
  </r>
  <r>
    <s v="1400000US17111870402"/>
    <n v="17111870402"/>
    <s v="Census Tract 711, Cook County, Illinois"/>
    <s v="Cook"/>
    <x v="0"/>
    <n v="4.7"/>
    <n v="30.7"/>
    <n v="1.7"/>
    <n v="43.1"/>
    <n v="52"/>
    <n v="95.1"/>
    <n v="897500"/>
    <n v="7"/>
    <n v="10"/>
    <n v="7"/>
    <n v="9"/>
    <n v="6.0046188533300002E-2"/>
    <x v="0"/>
    <n v="95.1"/>
    <n v="5"/>
  </r>
  <r>
    <s v="1400000US17031460600"/>
    <n v="17031460600"/>
    <s v="Census Tract 7110, Cook County, Illinois"/>
    <s v="Cook"/>
    <x v="0"/>
    <n v="16.899999999999999"/>
    <n v="47.1"/>
    <n v="41.1"/>
    <n v="1.6"/>
    <n v="5.2"/>
    <n v="6.8000000000000007"/>
    <n v="160900"/>
    <n v="2"/>
    <n v="1"/>
    <n v="2"/>
    <n v="9"/>
    <n v="0.19847328960899999"/>
    <x v="0"/>
    <n v="6.8000000000000007"/>
    <n v="1"/>
  </r>
  <r>
    <s v="1400000US17031460700"/>
    <n v="17031460700"/>
    <s v="Census Tract 7111, Cook County, Illinois"/>
    <s v="Cook"/>
    <x v="0"/>
    <n v="9.5"/>
    <n v="56"/>
    <n v="39.5"/>
    <n v="7.1"/>
    <n v="3.1"/>
    <n v="10.199999999999999"/>
    <n v="155200"/>
    <n v="3"/>
    <n v="3"/>
    <n v="2"/>
    <n v="8"/>
    <n v="0.23261694610100001"/>
    <x v="0"/>
    <n v="10.199999999999999"/>
    <n v="1"/>
  </r>
  <r>
    <s v="1400000US17031461000"/>
    <n v="17031461000"/>
    <s v="Census Tract 7112, Cook County, Illinois"/>
    <s v="Cook"/>
    <x v="0"/>
    <n v="8.3000000000000007"/>
    <n v="33.1"/>
    <n v="27.5"/>
    <n v="16.7"/>
    <n v="13"/>
    <n v="29.7"/>
    <n v="170000"/>
    <n v="2"/>
    <n v="1"/>
    <n v="4"/>
    <n v="7"/>
    <n v="9.6311472356299999E-2"/>
    <x v="0"/>
    <n v="29.7"/>
    <n v="3"/>
  </r>
  <r>
    <s v="1400000US17031470100"/>
    <n v="17031470100"/>
    <s v="Census Tract 7113, Cook County, Illinois"/>
    <s v="Cook"/>
    <x v="0"/>
    <n v="13.7"/>
    <n v="42.7"/>
    <n v="23.9"/>
    <n v="9.4"/>
    <n v="1.4"/>
    <n v="10.8"/>
    <n v="177300"/>
    <n v="4"/>
    <n v="2"/>
    <n v="6"/>
    <n v="9"/>
    <n v="0.280334740877"/>
    <x v="0"/>
    <n v="10.8"/>
    <n v="1"/>
  </r>
  <r>
    <s v="1400000US17031480100"/>
    <n v="17031480100"/>
    <s v="Census Tract 7114, Cook County, Illinois"/>
    <s v="Cook"/>
    <x v="0"/>
    <n v="11.7"/>
    <n v="40.799999999999997"/>
    <n v="31.5"/>
    <n v="9.1999999999999993"/>
    <n v="3.4"/>
    <n v="12.6"/>
    <n v="158100"/>
    <n v="2"/>
    <n v="6"/>
    <n v="2"/>
    <n v="9"/>
    <n v="0.196891188622"/>
    <x v="0"/>
    <n v="12.6"/>
    <n v="1"/>
  </r>
  <r>
    <s v="1400000US17031480200"/>
    <n v="17031480200"/>
    <s v="Census Tract 7115, Cook County, Illinois"/>
    <s v="Cook"/>
    <x v="0"/>
    <n v="21.6"/>
    <n v="35.799999999999997"/>
    <n v="26.4"/>
    <n v="13.4"/>
    <n v="2.4"/>
    <n v="15.8"/>
    <n v="156800"/>
    <n v="2"/>
    <n v="1"/>
    <n v="1"/>
    <n v="9"/>
    <n v="0.10911808907999999"/>
    <x v="0"/>
    <n v="15.8"/>
    <n v="2"/>
  </r>
  <r>
    <s v="1400000US17111870902"/>
    <n v="17111870902"/>
    <s v="Census Tract 712, Cook County, Illinois"/>
    <s v="Cook"/>
    <x v="0"/>
    <n v="2.5"/>
    <n v="27.3"/>
    <n v="3.3"/>
    <n v="39.9"/>
    <n v="42.4"/>
    <n v="82.3"/>
    <n v="433600"/>
    <n v="9"/>
    <n v="10"/>
    <n v="8"/>
    <n v="9"/>
    <n v="0"/>
    <x v="0"/>
    <n v="82.3"/>
    <n v="5"/>
  </r>
  <r>
    <s v="1400000US17111870903"/>
    <n v="17111870903"/>
    <s v="Census Tract 713, Cook County, Illinois"/>
    <s v="Cook"/>
    <x v="0"/>
    <n v="1.5"/>
    <n v="30.1"/>
    <n v="2.2999999999999998"/>
    <n v="46.5"/>
    <n v="41.5"/>
    <n v="88"/>
    <n v="570200"/>
    <n v="10"/>
    <n v="9"/>
    <n v="8"/>
    <n v="8"/>
    <n v="3.8674034178300003E-2"/>
    <x v="0"/>
    <n v="88"/>
    <n v="5"/>
  </r>
  <r>
    <s v="1400000US17111870904"/>
    <n v="17111870904"/>
    <s v="Census Tract 714, Cook County, Illinois"/>
    <s v="Cook"/>
    <x v="0"/>
    <n v="2.6"/>
    <n v="27.3"/>
    <n v="6.7"/>
    <n v="38.200000000000003"/>
    <n v="39.4"/>
    <n v="77.599999999999994"/>
    <n v="396700"/>
    <n v="10"/>
    <n v="10"/>
    <n v="5"/>
    <n v="7"/>
    <n v="2.9748283326600001E-2"/>
    <x v="0"/>
    <n v="77.599999999999994"/>
    <n v="5"/>
  </r>
  <r>
    <s v="1400000US17111870905"/>
    <n v="17111870905"/>
    <s v="Census Tract 715, Cook County, Illinois"/>
    <s v="Cook"/>
    <x v="0"/>
    <n v="4.3"/>
    <n v="29.7"/>
    <n v="3.6"/>
    <n v="43.1"/>
    <n v="40.200000000000003"/>
    <n v="83.300000000000011"/>
    <n v="304200"/>
    <n v="6"/>
    <n v="9"/>
    <n v="6"/>
    <n v="9"/>
    <n v="3.6655213683800002E-2"/>
    <x v="0"/>
    <n v="83.300000000000011"/>
    <n v="5"/>
  </r>
  <r>
    <s v="1400000US17031820502"/>
    <n v="17031820502"/>
    <s v="Census Tract 716, Cook County, Illinois"/>
    <s v="Cook"/>
    <x v="0"/>
    <n v="0.8"/>
    <n v="27.1"/>
    <n v="2.7"/>
    <n v="32.5"/>
    <n v="45.1"/>
    <n v="77.599999999999994"/>
    <n v="796900"/>
    <n v="10"/>
    <n v="2"/>
    <n v="7"/>
    <n v="9"/>
    <n v="1.66051667184E-2"/>
    <x v="0"/>
    <n v="77.599999999999994"/>
    <n v="5"/>
  </r>
  <r>
    <s v="1400000US17031823705"/>
    <n v="17031823705"/>
    <s v="Census Tract 717, Cook County, Illinois"/>
    <s v="Cook"/>
    <x v="0"/>
    <n v="0.7"/>
    <n v="29.4"/>
    <n v="4.3"/>
    <n v="41.5"/>
    <n v="37.4"/>
    <n v="78.900000000000006"/>
    <n v="741900"/>
    <n v="6"/>
    <n v="1"/>
    <n v="9"/>
    <n v="10"/>
    <n v="0"/>
    <x v="0"/>
    <n v="78.900000000000006"/>
    <n v="5"/>
  </r>
  <r>
    <s v="1400000US17031820605"/>
    <n v="17031820605"/>
    <s v="Census Tract 718, Cook County, Illinois"/>
    <s v="Cook"/>
    <x v="0"/>
    <n v="0.7"/>
    <n v="24.7"/>
    <n v="7"/>
    <n v="32.6"/>
    <n v="42.3"/>
    <n v="74.900000000000006"/>
    <n v="689800"/>
    <n v="10"/>
    <n v="5"/>
    <n v="10"/>
    <n v="9"/>
    <n v="0"/>
    <x v="0"/>
    <n v="74.900000000000006"/>
    <n v="5"/>
  </r>
  <r>
    <s v="1400000US17031480300"/>
    <n v="17031480300"/>
    <s v="Census Tract 7201, Cook County, Illinois"/>
    <s v="Cook"/>
    <x v="0"/>
    <n v="2.8"/>
    <n v="33.5"/>
    <n v="13.4"/>
    <n v="32"/>
    <n v="33.799999999999997"/>
    <n v="65.8"/>
    <n v="380100"/>
    <n v="7"/>
    <n v="4"/>
    <n v="5"/>
    <n v="9"/>
    <n v="9.6069872379299995E-3"/>
    <x v="0"/>
    <n v="65.8"/>
    <n v="5"/>
  </r>
  <r>
    <s v="1400000US17031480400"/>
    <n v="17031480400"/>
    <s v="Census Tract 7202, Cook County, Illinois"/>
    <s v="Cook"/>
    <x v="0"/>
    <n v="8.9"/>
    <n v="35.299999999999997"/>
    <n v="20.5"/>
    <n v="23.7"/>
    <n v="21.1"/>
    <n v="44.8"/>
    <n v="284600"/>
    <n v="7"/>
    <n v="6"/>
    <n v="4"/>
    <n v="10"/>
    <n v="7.3089703917499999E-2"/>
    <x v="0"/>
    <n v="44.8"/>
    <n v="4"/>
  </r>
  <r>
    <s v="1400000US17031480500"/>
    <n v="17031480500"/>
    <s v="Census Tract 7203, Cook County, Illinois"/>
    <s v="Cook"/>
    <x v="0"/>
    <n v="5.3"/>
    <n v="33"/>
    <n v="8.1999999999999993"/>
    <n v="31.1"/>
    <n v="27.4"/>
    <n v="58.5"/>
    <n v="380900"/>
    <n v="9"/>
    <n v="8"/>
    <n v="8"/>
    <n v="8"/>
    <n v="0"/>
    <x v="0"/>
    <n v="58.5"/>
    <n v="5"/>
  </r>
  <r>
    <s v="1400000US17031490300"/>
    <n v="17031490300"/>
    <s v="Census Tract 7204, Cook County, Illinois"/>
    <s v="Cook"/>
    <x v="0"/>
    <n v="6.5"/>
    <n v="38"/>
    <n v="17.399999999999999"/>
    <n v="27.3"/>
    <n v="14.8"/>
    <n v="42.1"/>
    <n v="268100"/>
    <n v="9"/>
    <n v="6"/>
    <n v="6"/>
    <n v="7"/>
    <n v="0"/>
    <x v="0"/>
    <n v="42.1"/>
    <n v="4"/>
  </r>
  <r>
    <s v="1400000US17031490400"/>
    <n v="17031490400"/>
    <s v="Census Tract 7205, Cook County, Illinois"/>
    <s v="Cook"/>
    <x v="0"/>
    <n v="2.1"/>
    <n v="31.5"/>
    <n v="14.4"/>
    <n v="33.4"/>
    <n v="26.9"/>
    <n v="60.3"/>
    <n v="324700"/>
    <n v="8"/>
    <n v="5"/>
    <n v="10"/>
    <n v="6"/>
    <n v="6.89655169845E-3"/>
    <x v="0"/>
    <n v="60.3"/>
    <n v="5"/>
  </r>
  <r>
    <s v="1400000US17031490500"/>
    <n v="17031490500"/>
    <s v="Census Tract 7206, Cook County, Illinois"/>
    <s v="Cook"/>
    <x v="0"/>
    <n v="6.5"/>
    <n v="34.700000000000003"/>
    <n v="13.1"/>
    <n v="33.5"/>
    <n v="27.6"/>
    <n v="61.1"/>
    <n v="402600"/>
    <n v="6"/>
    <n v="3"/>
    <n v="8"/>
    <n v="9"/>
    <n v="3.7300176918500003E-2"/>
    <x v="0"/>
    <n v="61.1"/>
    <n v="5"/>
  </r>
  <r>
    <s v="1400000US17031490600"/>
    <n v="17031490600"/>
    <s v="Census Tract 7207, Cook County, Illinois"/>
    <s v="Cook"/>
    <x v="0"/>
    <n v="5.5"/>
    <n v="35.4"/>
    <n v="14.7"/>
    <n v="28.7"/>
    <n v="17.100000000000001"/>
    <n v="45.8"/>
    <n v="252300"/>
    <n v="4"/>
    <n v="3"/>
    <n v="4"/>
    <n v="9"/>
    <n v="3.2459426671300001E-2"/>
    <x v="0"/>
    <n v="45.8"/>
    <n v="4"/>
  </r>
  <r>
    <s v="1400000US17031490700"/>
    <n v="17031490700"/>
    <s v="Census Tract 7301, Cook County, Illinois"/>
    <s v="Cook"/>
    <x v="0"/>
    <n v="12.6"/>
    <n v="41.2"/>
    <n v="32.700000000000003"/>
    <n v="6.4"/>
    <n v="12.9"/>
    <n v="19.3"/>
    <n v="157700"/>
    <n v="6"/>
    <n v="1"/>
    <n v="3"/>
    <n v="8"/>
    <n v="0.10451977699999999"/>
    <x v="0"/>
    <n v="19.3"/>
    <n v="2"/>
  </r>
  <r>
    <s v="1400000US17031490800"/>
    <n v="17031490800"/>
    <s v="Census Tract 7302.01, Cook County, Illinois"/>
    <s v="Cook"/>
    <x v="0"/>
    <n v="7.5"/>
    <n v="39.6"/>
    <n v="37.299999999999997"/>
    <n v="9"/>
    <n v="4.8"/>
    <n v="13.8"/>
    <n v="159500"/>
    <n v="3"/>
    <n v="5"/>
    <n v="3"/>
    <n v="9"/>
    <n v="0.197829723358"/>
    <x v="0"/>
    <n v="13.8"/>
    <n v="2"/>
  </r>
  <r>
    <s v="1400000US17031490901"/>
    <n v="17031490901"/>
    <s v="Census Tract 7302.02, Cook County, Illinois"/>
    <s v="Cook"/>
    <x v="0"/>
    <n v="15.4"/>
    <n v="43.3"/>
    <n v="43.6"/>
    <n v="8.1"/>
    <n v="7.8"/>
    <n v="15.899999999999999"/>
    <n v="144800"/>
    <n v="3"/>
    <n v="5"/>
    <n v="3"/>
    <n v="9"/>
    <n v="0.197829723358"/>
    <x v="0"/>
    <n v="15.899999999999999"/>
    <n v="2"/>
  </r>
  <r>
    <s v="1400000US17031490902"/>
    <n v="17031490902"/>
    <s v="Census Tract 7303, Cook County, Illinois"/>
    <s v="Cook"/>
    <x v="0"/>
    <n v="18.7"/>
    <n v="45.8"/>
    <n v="34.6"/>
    <n v="1.5"/>
    <n v="0"/>
    <n v="1.5"/>
    <n v="166100"/>
    <n v="5"/>
    <n v="4"/>
    <n v="4"/>
    <n v="10"/>
    <n v="0.15151515603099999"/>
    <x v="0"/>
    <n v="1.5"/>
    <n v="1"/>
  </r>
  <r>
    <s v="1400000US17031491000"/>
    <n v="17031491000"/>
    <s v="Census Tract 7304, Cook County, Illinois"/>
    <s v="Cook"/>
    <x v="0"/>
    <n v="10.6"/>
    <n v="36.5"/>
    <n v="29.7"/>
    <n v="12.3"/>
    <n v="9.6999999999999993"/>
    <n v="22"/>
    <n v="165000"/>
    <n v="4"/>
    <n v="5"/>
    <n v="3"/>
    <n v="10"/>
    <n v="9.44656506181E-2"/>
    <x v="0"/>
    <n v="22"/>
    <n v="2"/>
  </r>
  <r>
    <s v="1400000US17031491100"/>
    <n v="17031491100"/>
    <s v="Census Tract 7305, Cook County, Illinois"/>
    <s v="Cook"/>
    <x v="0"/>
    <n v="7.3"/>
    <n v="37.799999999999997"/>
    <n v="29.9"/>
    <n v="8.8000000000000007"/>
    <n v="9.1999999999999993"/>
    <n v="18"/>
    <n v="152000"/>
    <n v="5"/>
    <n v="2"/>
    <n v="2"/>
    <n v="7"/>
    <n v="0.14016933739199999"/>
    <x v="0"/>
    <n v="18"/>
    <n v="2"/>
  </r>
  <r>
    <s v="1400000US17031491200"/>
    <n v="17031491200"/>
    <s v="Census Tract 7306, Cook County, Illinois"/>
    <s v="Cook"/>
    <x v="0"/>
    <n v="7.2"/>
    <n v="32.5"/>
    <n v="35.200000000000003"/>
    <n v="10.6"/>
    <n v="11.2"/>
    <n v="21.799999999999997"/>
    <n v="151900"/>
    <n v="2"/>
    <n v="1"/>
    <n v="3"/>
    <n v="9"/>
    <n v="3.2374098896999999E-2"/>
    <x v="0"/>
    <n v="21.799999999999997"/>
    <n v="2"/>
  </r>
  <r>
    <s v="1400000US17031491300"/>
    <n v="17031491300"/>
    <s v="Census Tract 7307, Cook County, Illinois"/>
    <s v="Cook"/>
    <x v="0"/>
    <n v="11.1"/>
    <n v="31.1"/>
    <n v="47.9"/>
    <n v="6"/>
    <n v="3"/>
    <n v="9"/>
    <n v="147000"/>
    <n v="2"/>
    <n v="3"/>
    <n v="2"/>
    <n v="9"/>
    <n v="0.119158878922"/>
    <x v="0"/>
    <n v="9"/>
    <n v="1"/>
  </r>
  <r>
    <s v="1400000US17031491400"/>
    <n v="17031491400"/>
    <s v="Census Tract 7401, Cook County, Illinois"/>
    <s v="Cook"/>
    <x v="0"/>
    <n v="4.5999999999999996"/>
    <n v="31.5"/>
    <n v="32.4"/>
    <n v="22.9"/>
    <n v="7.4"/>
    <n v="30.299999999999997"/>
    <n v="231900"/>
    <n v="9"/>
    <n v="6"/>
    <n v="7"/>
    <n v="5"/>
    <n v="2.47218795121E-2"/>
    <x v="0"/>
    <n v="30.299999999999997"/>
    <n v="3"/>
  </r>
  <r>
    <s v="1400000US17031500100"/>
    <n v="17031500100"/>
    <s v="Census Tract 7402, Cook County, Illinois"/>
    <s v="Cook"/>
    <x v="0"/>
    <n v="3.5"/>
    <n v="30.1"/>
    <n v="31"/>
    <n v="15.9"/>
    <n v="15.2"/>
    <n v="31.1"/>
    <n v="279200"/>
    <n v="5"/>
    <n v="8"/>
    <n v="7"/>
    <n v="2"/>
    <n v="7.5805434025800001E-3"/>
    <x v="0"/>
    <n v="31.1"/>
    <n v="3"/>
  </r>
  <r>
    <s v="1400000US17031500200"/>
    <n v="17031500200"/>
    <s v="Census Tract 7403, Cook County, Illinois"/>
    <s v="Cook"/>
    <x v="0"/>
    <n v="3.9"/>
    <n v="30.7"/>
    <n v="29"/>
    <n v="20.7"/>
    <n v="11.5"/>
    <n v="32.200000000000003"/>
    <n v="247200"/>
    <n v="5"/>
    <n v="4"/>
    <n v="9"/>
    <n v="2"/>
    <n v="2.4871354922700002E-2"/>
    <x v="0"/>
    <n v="32.200000000000003"/>
    <n v="3"/>
  </r>
  <r>
    <s v="1400000US17031500300"/>
    <n v="17031500300"/>
    <s v="Census Tract 7404, Cook County, Illinois"/>
    <s v="Cook"/>
    <x v="0"/>
    <n v="8.6"/>
    <n v="33"/>
    <n v="35"/>
    <n v="13.4"/>
    <n v="9.1999999999999993"/>
    <n v="22.6"/>
    <n v="246000"/>
    <n v="5"/>
    <n v="3"/>
    <n v="6"/>
    <n v="1"/>
    <n v="3.8461539894299998E-2"/>
    <x v="0"/>
    <n v="22.6"/>
    <n v="2"/>
  </r>
  <r>
    <s v="1400000US17031510100"/>
    <n v="17031510100"/>
    <s v="Census Tract 7501, Cook County, Illinois"/>
    <s v="Cook"/>
    <x v="0"/>
    <n v="11.3"/>
    <n v="38.799999999999997"/>
    <n v="30.7"/>
    <n v="12.2"/>
    <n v="5.3"/>
    <n v="17.5"/>
    <n v="155500"/>
    <n v="2"/>
    <n v="4"/>
    <n v="2"/>
    <n v="8"/>
    <n v="0.142857149243"/>
    <x v="0"/>
    <n v="17.5"/>
    <n v="2"/>
  </r>
  <r>
    <s v="1400000US17031510200"/>
    <n v="17031510200"/>
    <s v="Census Tract 7502, Cook County, Illinois"/>
    <s v="Cook"/>
    <x v="0"/>
    <n v="8"/>
    <n v="29.8"/>
    <n v="17.5"/>
    <n v="20.8"/>
    <n v="25.6"/>
    <n v="46.400000000000006"/>
    <n v="292600"/>
    <n v="3"/>
    <n v="3"/>
    <n v="4"/>
    <n v="10"/>
    <n v="0.11387434601800001"/>
    <x v="0"/>
    <n v="46.400000000000006"/>
    <n v="4"/>
  </r>
  <r>
    <s v="1400000US17031510300"/>
    <n v="17031510300"/>
    <s v="Census Tract 7503, Cook County, Illinois"/>
    <s v="Cook"/>
    <x v="0"/>
    <n v="4.9000000000000004"/>
    <n v="34.6"/>
    <n v="16.7"/>
    <n v="30.8"/>
    <n v="17.5"/>
    <n v="48.3"/>
    <n v="262400"/>
    <n v="8"/>
    <n v="5"/>
    <n v="9"/>
    <n v="7"/>
    <n v="1.41643062234E-2"/>
    <x v="0"/>
    <n v="48.3"/>
    <n v="4"/>
  </r>
  <r>
    <s v="1400000US17031520100"/>
    <n v="17031520100"/>
    <s v="Census Tract 7504, Cook County, Illinois"/>
    <s v="Cook"/>
    <x v="0"/>
    <n v="8.4"/>
    <n v="32.299999999999997"/>
    <n v="17.600000000000001"/>
    <n v="29.1"/>
    <n v="16.399999999999999"/>
    <n v="45.5"/>
    <n v="229300"/>
    <n v="5"/>
    <n v="6"/>
    <n v="8"/>
    <n v="8"/>
    <n v="2.9925186186999998E-2"/>
    <x v="0"/>
    <n v="45.5"/>
    <n v="4"/>
  </r>
  <r>
    <s v="1400000US17031520200"/>
    <n v="17031520200"/>
    <s v="Census Tract 7505, Cook County, Illinois"/>
    <s v="Cook"/>
    <x v="0"/>
    <n v="9.3000000000000007"/>
    <n v="35"/>
    <n v="23.2"/>
    <n v="11.6"/>
    <n v="13.7"/>
    <n v="25.299999999999997"/>
    <n v="182000"/>
    <n v="3"/>
    <n v="7"/>
    <n v="3"/>
    <n v="10"/>
    <n v="0.140601500869"/>
    <x v="0"/>
    <n v="25.299999999999997"/>
    <n v="3"/>
  </r>
  <r>
    <s v="1400000US17031520300"/>
    <n v="17031520300"/>
    <s v="Census Tract 7506, Cook County, Illinois"/>
    <s v="Cook"/>
    <x v="0"/>
    <n v="12"/>
    <n v="37.200000000000003"/>
    <n v="35.5"/>
    <n v="14.7"/>
    <n v="6.5"/>
    <n v="21.2"/>
    <n v="142100"/>
    <n v="2"/>
    <n v="3"/>
    <n v="2"/>
    <n v="7"/>
    <n v="0.16326530277699999"/>
    <x v="0"/>
    <n v="21.2"/>
    <n v="2"/>
  </r>
  <r>
    <s v="1400000US17031520400"/>
    <n v="17031520400"/>
    <s v="Census Tract 7608.01, Cook County, Illinois"/>
    <s v="Cook"/>
    <x v="0"/>
    <n v="3"/>
    <n v="28.3"/>
    <n v="17.5"/>
    <n v="38"/>
    <n v="12.8"/>
    <n v="50.8"/>
    <n v="191900"/>
    <n v="5"/>
    <n v="10"/>
    <n v="3"/>
    <n v="4"/>
    <n v="5.2357837557799998E-2"/>
    <x v="0"/>
    <n v="50.8"/>
    <n v="4"/>
  </r>
  <r>
    <s v="1400000US17031520500"/>
    <n v="17031520500"/>
    <s v="Census Tract 7608.02, Cook County, Illinois"/>
    <s v="Cook"/>
    <x v="0"/>
    <n v="1.3"/>
    <n v="30.8"/>
    <n v="32.9"/>
    <n v="15.7"/>
    <n v="7.5"/>
    <n v="23.2"/>
    <n v="381700"/>
    <n v="5"/>
    <n v="10"/>
    <n v="3"/>
    <n v="4"/>
    <n v="5.2357837557799998E-2"/>
    <x v="0"/>
    <n v="23.2"/>
    <n v="2"/>
  </r>
  <r>
    <s v="1400000US17031520600"/>
    <n v="17031520600"/>
    <s v="Census Tract 7608.03, Cook County, Illinois"/>
    <s v="Cook"/>
    <x v="0"/>
    <n v="4.5"/>
    <n v="30.1"/>
    <n v="37.700000000000003"/>
    <n v="16.399999999999999"/>
    <n v="10.1"/>
    <n v="26.5"/>
    <n v="188500"/>
    <n v="5"/>
    <n v="10"/>
    <n v="3"/>
    <n v="4"/>
    <n v="5.2357837557799998E-2"/>
    <x v="0"/>
    <n v="26.5"/>
    <n v="3"/>
  </r>
  <r>
    <s v="1400000US17031690500"/>
    <n v="17031690500"/>
    <s v="Census Tract 7702.01, Cook County, Illinois"/>
    <s v="Cook"/>
    <x v="1"/>
    <n v="2.5"/>
    <n v="23.9"/>
    <n v="18.899999999999999"/>
    <n v="27.8"/>
    <n v="10.199999999999999"/>
    <n v="38"/>
    <n v="295800"/>
    <n v="5"/>
    <n v="9"/>
    <n v="7"/>
    <n v="2"/>
    <n v="2.82229967415E-2"/>
    <x v="1"/>
    <n v="38"/>
    <n v="4"/>
  </r>
  <r>
    <s v="1400000US17031690400"/>
    <n v="17031690400"/>
    <s v="Census Tract 7702.02, Cook County, Illinois"/>
    <s v="Cook"/>
    <x v="1"/>
    <n v="3"/>
    <n v="21.9"/>
    <n v="32.6"/>
    <n v="16.2"/>
    <n v="7.5"/>
    <n v="23.7"/>
    <n v="230300"/>
    <n v="5"/>
    <n v="9"/>
    <n v="7"/>
    <n v="2"/>
    <n v="2.82229967415E-2"/>
    <x v="1"/>
    <n v="23.7"/>
    <n v="3"/>
  </r>
  <r>
    <s v="1400000US17031690300"/>
    <n v="17031690300"/>
    <s v="Census Tract 7703, Cook County, Illinois"/>
    <s v="Cook"/>
    <x v="1"/>
    <n v="4.4000000000000004"/>
    <n v="26"/>
    <n v="35.6"/>
    <n v="18.5"/>
    <n v="4.4000000000000004"/>
    <n v="22.9"/>
    <n v="273600"/>
    <n v="8"/>
    <n v="10"/>
    <n v="5"/>
    <n v="1"/>
    <n v="4.3749999254900002E-2"/>
    <x v="1"/>
    <n v="22.9"/>
    <n v="2"/>
  </r>
  <r>
    <s v="1400000US17031681400"/>
    <n v="17031681400"/>
    <s v="Census Tract 7704, Cook County, Illinois"/>
    <s v="Cook"/>
    <x v="1"/>
    <n v="5.4"/>
    <n v="23.2"/>
    <n v="31.9"/>
    <n v="18.899999999999999"/>
    <n v="5.7"/>
    <n v="24.599999999999998"/>
    <n v="267900"/>
    <n v="8"/>
    <n v="10"/>
    <n v="4"/>
    <n v="1"/>
    <n v="5.6772101670500001E-2"/>
    <x v="1"/>
    <n v="24.599999999999998"/>
    <n v="3"/>
  </r>
  <r>
    <s v="1400000US17031681300"/>
    <n v="17031681300"/>
    <s v="Census Tract 7705, Cook County, Illinois"/>
    <s v="Cook"/>
    <x v="1"/>
    <n v="4.9000000000000004"/>
    <n v="21.6"/>
    <n v="29.8"/>
    <n v="8"/>
    <n v="0.3"/>
    <n v="8.3000000000000007"/>
    <n v="25100"/>
    <n v="8"/>
    <n v="10"/>
    <n v="1"/>
    <n v="1"/>
    <n v="9.3251533806299997E-2"/>
    <x v="1"/>
    <n v="8.3000000000000007"/>
    <n v="1"/>
  </r>
  <r>
    <s v="1400000US17031650200"/>
    <n v="17031650200"/>
    <s v="Census Tract 7706.01, Cook County, Illinois"/>
    <s v="Cook"/>
    <x v="2"/>
    <n v="3.3"/>
    <n v="26"/>
    <n v="32.9"/>
    <n v="16.600000000000001"/>
    <n v="9.9"/>
    <n v="26.5"/>
    <n v="342300"/>
    <n v="7"/>
    <n v="10"/>
    <n v="4"/>
    <n v="3"/>
    <n v="3.7396121770100002E-2"/>
    <x v="2"/>
    <n v="26.5"/>
    <n v="3"/>
  </r>
  <r>
    <s v="1400000US17043842100"/>
    <n v="17043842100"/>
    <s v="Census Tract 7706.02, Cook County, Illinois"/>
    <s v="Cook"/>
    <x v="3"/>
    <n v="2.7"/>
    <n v="20.399999999999999"/>
    <n v="39.1"/>
    <n v="11"/>
    <n v="5.6"/>
    <n v="16.600000000000001"/>
    <n v="266400"/>
    <n v="6"/>
    <n v="10"/>
    <n v="1"/>
    <n v="7"/>
    <n v="0.38235294818900001"/>
    <x v="3"/>
    <n v="16.600000000000001"/>
    <n v="2"/>
  </r>
  <r>
    <s v="1400000US17043842200"/>
    <n v="17043842200"/>
    <s v="Census Tract 7707, Cook County, Illinois"/>
    <s v="Cook"/>
    <x v="3"/>
    <n v="4.3"/>
    <n v="22.7"/>
    <n v="32.9"/>
    <n v="16.100000000000001"/>
    <n v="4.2"/>
    <n v="20.3"/>
    <n v="344700"/>
    <n v="9"/>
    <n v="10"/>
    <n v="4"/>
    <n v="9"/>
    <n v="0.107317075133"/>
    <x v="3"/>
    <n v="20.3"/>
    <n v="2"/>
  </r>
  <r>
    <s v="1400000US17197883510"/>
    <n v="17197883510"/>
    <s v="Census Tract 7708, Cook County, Illinois"/>
    <s v="Cook"/>
    <x v="4"/>
    <n v="4.8"/>
    <n v="26.6"/>
    <n v="41.1"/>
    <n v="11.1"/>
    <n v="3"/>
    <n v="14.1"/>
    <n v="258300"/>
    <n v="7"/>
    <n v="8"/>
    <n v="2"/>
    <n v="10"/>
    <n v="6.4633257687100001E-2"/>
    <x v="4"/>
    <n v="14.1"/>
    <n v="2"/>
  </r>
  <r>
    <s v="1400000US17031812302"/>
    <n v="17031812302"/>
    <s v="Census Tract 7709.01, Cook County, Illinois"/>
    <s v="Cook"/>
    <x v="5"/>
    <n v="6.6"/>
    <n v="27.3"/>
    <n v="38.299999999999997"/>
    <n v="16.2"/>
    <n v="6.3"/>
    <n v="22.5"/>
    <n v="316200"/>
    <n v="9"/>
    <n v="4"/>
    <n v="6"/>
    <n v="7"/>
    <n v="6.4999997615799998E-2"/>
    <x v="5"/>
    <n v="22.5"/>
    <n v="2"/>
  </r>
  <r>
    <s v="1400000US17031812400"/>
    <n v="17031812400"/>
    <s v="Census Tract 7709.02, Cook County, Illinois"/>
    <s v="Cook"/>
    <x v="5"/>
    <n v="1.8"/>
    <n v="28.2"/>
    <n v="42.1"/>
    <n v="12.6"/>
    <n v="6.5"/>
    <n v="19.100000000000001"/>
    <n v="319900"/>
    <n v="9"/>
    <n v="4"/>
    <n v="6"/>
    <n v="7"/>
    <n v="6.4999997615799998E-2"/>
    <x v="5"/>
    <n v="19.100000000000001"/>
    <n v="2"/>
  </r>
  <r>
    <s v="1400000US17031820101"/>
    <n v="17031820101"/>
    <s v="Census Tract 8001, Cook County, Illinois"/>
    <s v="Cook"/>
    <x v="6"/>
    <n v="5.9"/>
    <n v="35.9"/>
    <n v="2.8"/>
    <n v="34.200000000000003"/>
    <n v="50.8"/>
    <n v="85"/>
    <s v="1,000,000+"/>
    <n v="9"/>
    <n v="2"/>
    <n v="7"/>
    <n v="9"/>
    <n v="0"/>
    <x v="6"/>
    <n v="85"/>
    <n v="5"/>
  </r>
  <r>
    <s v="1400000US17031804509"/>
    <n v="17031804509"/>
    <s v="Census Tract 8002, Cook County, Illinois"/>
    <s v="Cook"/>
    <x v="7"/>
    <n v="1.9"/>
    <n v="35.4"/>
    <n v="3"/>
    <n v="30.9"/>
    <n v="52.3"/>
    <n v="83.199999999999989"/>
    <n v="949100"/>
    <n v="9"/>
    <n v="7"/>
    <n v="10"/>
    <n v="9"/>
    <n v="6.41447380185E-2"/>
    <x v="7"/>
    <n v="83.199999999999989"/>
    <n v="5"/>
  </r>
  <r>
    <s v="1400000US17031820000"/>
    <n v="17031820000"/>
    <s v="Census Tract 8003, Cook County, Illinois"/>
    <s v="Cook"/>
    <x v="6"/>
    <n v="2.6"/>
    <n v="31.7"/>
    <n v="1.5"/>
    <n v="41.2"/>
    <n v="46.9"/>
    <n v="88.1"/>
    <n v="963700"/>
    <n v="9"/>
    <n v="3"/>
    <n v="9"/>
    <n v="8"/>
    <n v="1.1190233752099999E-2"/>
    <x v="6"/>
    <n v="88.1"/>
    <n v="5"/>
  </r>
  <r>
    <s v="1400000US17043845200"/>
    <n v="17043845200"/>
    <s v="Census Tract 8004, Cook County, Illinois"/>
    <s v="Cook"/>
    <x v="6"/>
    <n v="2.1"/>
    <n v="31.2"/>
    <n v="3.2"/>
    <n v="44.2"/>
    <n v="43.5"/>
    <n v="87.7"/>
    <s v="1,000,000+"/>
    <n v="9"/>
    <n v="6"/>
    <n v="9"/>
    <n v="9"/>
    <n v="7.0733865723E-3"/>
    <x v="6"/>
    <n v="87.7"/>
    <n v="5"/>
  </r>
  <r>
    <s v="1400000US17043845300"/>
    <n v="17043845300"/>
    <s v="Census Tract 8005, Cook County, Illinois"/>
    <s v="Cook"/>
    <x v="6"/>
    <n v="1.5"/>
    <n v="33.200000000000003"/>
    <n v="4.5"/>
    <n v="36.700000000000003"/>
    <n v="51.6"/>
    <n v="88.300000000000011"/>
    <n v="970900"/>
    <n v="9"/>
    <n v="6"/>
    <n v="9"/>
    <n v="8"/>
    <n v="1.45547948778E-2"/>
    <x v="6"/>
    <n v="88.300000000000011"/>
    <n v="5"/>
  </r>
  <r>
    <s v="1400000US17031802607"/>
    <n v="17031802607"/>
    <s v="Census Tract 8006, Cook County, Illinois"/>
    <s v="Cook"/>
    <x v="8"/>
    <n v="1.2"/>
    <n v="35"/>
    <n v="3"/>
    <n v="39.9"/>
    <n v="47.4"/>
    <n v="87.3"/>
    <s v="1,000,000+"/>
    <n v="10"/>
    <n v="3"/>
    <n v="9"/>
    <n v="10"/>
    <n v="4.8701297491800001E-3"/>
    <x v="8"/>
    <n v="87.3"/>
    <n v="5"/>
  </r>
  <r>
    <s v="1400000US17031820201"/>
    <n v="17031820201"/>
    <s v="Census Tract 8007, Cook County, Illinois"/>
    <s v="Cook"/>
    <x v="6"/>
    <n v="3.5"/>
    <n v="32.9"/>
    <n v="4.5"/>
    <n v="41.6"/>
    <n v="44.4"/>
    <n v="86"/>
    <n v="876100"/>
    <n v="9"/>
    <n v="6"/>
    <n v="9"/>
    <n v="7"/>
    <n v="0"/>
    <x v="6"/>
    <n v="86"/>
    <n v="5"/>
  </r>
  <r>
    <s v="1400000US17031803902"/>
    <n v="17031803902"/>
    <s v="Census Tract 8008, Cook County, Illinois"/>
    <s v="Cook"/>
    <x v="9"/>
    <n v="0.3"/>
    <n v="22.3"/>
    <n v="12.3"/>
    <n v="30.7"/>
    <n v="19"/>
    <n v="49.7"/>
    <n v="488800"/>
    <n v="9"/>
    <n v="7"/>
    <n v="6"/>
    <n v="4"/>
    <n v="0"/>
    <x v="9"/>
    <n v="49.7"/>
    <n v="4"/>
  </r>
  <r>
    <s v="1400000US17031801601"/>
    <n v="17031801601"/>
    <s v="Census Tract 8009, Cook County, Illinois"/>
    <s v="Cook"/>
    <x v="10"/>
    <n v="3.1"/>
    <n v="30.1"/>
    <n v="12"/>
    <n v="28.5"/>
    <n v="37.4"/>
    <n v="65.900000000000006"/>
    <n v="487100"/>
    <n v="9"/>
    <n v="5"/>
    <n v="9"/>
    <n v="2"/>
    <n v="1.3781223446099999E-2"/>
    <x v="10"/>
    <n v="65.900000000000006"/>
    <n v="5"/>
  </r>
  <r>
    <s v="1400000US17031820606"/>
    <n v="17031820606"/>
    <s v="Census Tract 801, Cook County, Illinois"/>
    <s v="Cook"/>
    <x v="0"/>
    <n v="1.8"/>
    <n v="28"/>
    <n v="4.5"/>
    <n v="38.299999999999997"/>
    <n v="43"/>
    <n v="81.3"/>
    <n v="636800"/>
    <n v="8"/>
    <n v="8"/>
    <n v="5"/>
    <n v="9"/>
    <n v="2.0964359864600001E-2"/>
    <x v="0"/>
    <n v="81.3"/>
    <n v="5"/>
  </r>
  <r>
    <s v="1400000US17031801605"/>
    <n v="17031801605"/>
    <s v="Census Tract 8010, Cook County, Illinois"/>
    <s v="Cook"/>
    <x v="10"/>
    <n v="0.6"/>
    <n v="30.8"/>
    <n v="5.4"/>
    <n v="30.7"/>
    <n v="46.3"/>
    <n v="77"/>
    <n v="553800"/>
    <n v="9"/>
    <n v="4"/>
    <n v="10"/>
    <n v="5"/>
    <n v="2.6178009808099999E-2"/>
    <x v="10"/>
    <n v="77"/>
    <n v="5"/>
  </r>
  <r>
    <s v="1400000US17031801606"/>
    <n v="17031801606"/>
    <s v="Census Tract 8011, Cook County, Illinois"/>
    <s v="Cook"/>
    <x v="10"/>
    <n v="2.1"/>
    <n v="32.6"/>
    <n v="6.6"/>
    <n v="33.5"/>
    <n v="43.4"/>
    <n v="76.900000000000006"/>
    <n v="718200"/>
    <n v="10"/>
    <n v="7"/>
    <n v="10"/>
    <n v="9"/>
    <n v="1.7557861283399999E-2"/>
    <x v="10"/>
    <n v="76.900000000000006"/>
    <n v="5"/>
  </r>
  <r>
    <s v="1400000US17031801608"/>
    <n v="17031801608"/>
    <s v="Census Tract 8012, Cook County, Illinois"/>
    <s v="Cook"/>
    <x v="10"/>
    <n v="1.4"/>
    <n v="36.299999999999997"/>
    <n v="4"/>
    <n v="38.200000000000003"/>
    <n v="44.1"/>
    <n v="82.300000000000011"/>
    <n v="915100"/>
    <n v="10"/>
    <n v="4"/>
    <n v="10"/>
    <n v="8"/>
    <n v="0"/>
    <x v="10"/>
    <n v="82.300000000000011"/>
    <n v="5"/>
  </r>
  <r>
    <s v="1400000US17031801701"/>
    <n v="17031801701"/>
    <s v="Census Tract 8013, Cook County, Illinois"/>
    <s v="Cook"/>
    <x v="10"/>
    <n v="1.4"/>
    <n v="33.200000000000003"/>
    <n v="5.9"/>
    <n v="35.700000000000003"/>
    <n v="42.4"/>
    <n v="78.099999999999994"/>
    <n v="739500"/>
    <n v="10"/>
    <n v="6"/>
    <n v="10"/>
    <n v="9"/>
    <n v="1.0319917462799999E-2"/>
    <x v="10"/>
    <n v="78.099999999999994"/>
    <n v="5"/>
  </r>
  <r>
    <s v="1400000US17031801702"/>
    <n v="17031801702"/>
    <s v="Census Tract 8014, Cook County, Illinois"/>
    <s v="Cook"/>
    <x v="10"/>
    <n v="3.4"/>
    <n v="30.4"/>
    <n v="12.1"/>
    <n v="28.9"/>
    <n v="36"/>
    <n v="64.900000000000006"/>
    <n v="558900"/>
    <n v="9"/>
    <n v="2"/>
    <n v="9"/>
    <n v="3"/>
    <n v="0"/>
    <x v="10"/>
    <n v="64.900000000000006"/>
    <n v="5"/>
  </r>
  <r>
    <s v="1400000US17031808500"/>
    <n v="17031808500"/>
    <s v="Census Tract 8015, Cook County, Illinois"/>
    <s v="Cook"/>
    <x v="11"/>
    <n v="2"/>
    <n v="25.7"/>
    <n v="14.4"/>
    <n v="28.8"/>
    <n v="25"/>
    <n v="53.8"/>
    <n v="495600"/>
    <n v="10"/>
    <n v="10"/>
    <n v="7"/>
    <n v="6"/>
    <n v="4.7184169292500001E-2"/>
    <x v="11"/>
    <n v="53.8"/>
    <n v="4"/>
  </r>
  <r>
    <s v="1400000US17043845809"/>
    <n v="17043845809"/>
    <s v="Census Tract 8016.01, Cook County, Illinois"/>
    <s v="Cook"/>
    <x v="11"/>
    <n v="2.1"/>
    <n v="31.6"/>
    <n v="12.2"/>
    <n v="35.5"/>
    <n v="31.2"/>
    <n v="66.7"/>
    <n v="551800"/>
    <n v="8"/>
    <n v="10"/>
    <n v="7"/>
    <n v="5"/>
    <n v="1.30932899192E-2"/>
    <x v="11"/>
    <n v="66.7"/>
    <n v="5"/>
  </r>
  <r>
    <s v="1400000US17097861108"/>
    <n v="17097861105"/>
    <s v="Census Tract 8016.03, Cook County, Illinois"/>
    <s v="Cook"/>
    <x v="12"/>
    <n v="2.4"/>
    <n v="30.8"/>
    <n v="23.7"/>
    <n v="39.200000000000003"/>
    <n v="14"/>
    <n v="53.2"/>
    <n v="364500"/>
    <n v="10"/>
    <n v="10"/>
    <n v="5"/>
    <n v="3"/>
    <n v="2.0236087962999999E-2"/>
    <x v="12"/>
    <n v="53.2"/>
    <n v="4"/>
  </r>
  <r>
    <s v="1400000US17043845802"/>
    <n v="17043845802"/>
    <s v="Census Tract 8016.05, Cook County, Illinois"/>
    <s v="Cook"/>
    <x v="11"/>
    <n v="2.5"/>
    <n v="29.2"/>
    <n v="11.5"/>
    <n v="31.4"/>
    <n v="34.799999999999997"/>
    <n v="66.199999999999989"/>
    <n v="572100"/>
    <n v="10"/>
    <n v="4"/>
    <n v="10"/>
    <n v="3"/>
    <n v="9.1743115335699999E-3"/>
    <x v="11"/>
    <n v="66.199999999999989"/>
    <n v="5"/>
  </r>
  <r>
    <s v="1400000US17043845807"/>
    <n v="17043845807"/>
    <s v="Census Tract 8016.06, Cook County, Illinois"/>
    <s v="Cook"/>
    <x v="11"/>
    <n v="2.7"/>
    <n v="29.9"/>
    <n v="16.100000000000001"/>
    <n v="32.799999999999997"/>
    <n v="26.9"/>
    <n v="59.699999999999996"/>
    <n v="547600"/>
    <n v="10"/>
    <n v="8"/>
    <n v="9"/>
    <n v="3"/>
    <n v="0"/>
    <x v="11"/>
    <n v="59.699999999999996"/>
    <n v="5"/>
  </r>
  <r>
    <s v="1400000US17097861201"/>
    <n v="17097861106"/>
    <s v="Census Tract 8016.07, Cook County, Illinois"/>
    <s v="Cook"/>
    <x v="12"/>
    <n v="2.8"/>
    <n v="29.9"/>
    <n v="9.3000000000000007"/>
    <n v="34.700000000000003"/>
    <n v="31.3"/>
    <n v="66"/>
    <n v="620600"/>
    <n v="10"/>
    <n v="9"/>
    <n v="7"/>
    <n v="1"/>
    <n v="2.5528810918300001E-2"/>
    <x v="12"/>
    <n v="66"/>
    <n v="5"/>
  </r>
  <r>
    <s v="1400000US17043845811"/>
    <n v="17043845811"/>
    <s v="Census Tract 8016.08, Cook County, Illinois"/>
    <s v="Cook"/>
    <x v="11"/>
    <n v="1.6"/>
    <n v="29"/>
    <n v="13"/>
    <n v="33.9"/>
    <n v="28.3"/>
    <n v="62.2"/>
    <n v="547600"/>
    <n v="10"/>
    <n v="9"/>
    <n v="8"/>
    <n v="6"/>
    <n v="0"/>
    <x v="11"/>
    <n v="62.2"/>
    <n v="5"/>
  </r>
  <r>
    <s v="1400000US17043845509"/>
    <n v="17043845509"/>
    <s v="Census Tract 8017.01, Cook County, Illinois"/>
    <s v="Cook"/>
    <x v="11"/>
    <n v="3.4"/>
    <n v="27.9"/>
    <n v="7.9"/>
    <n v="34.1"/>
    <n v="37.299999999999997"/>
    <n v="71.400000000000006"/>
    <n v="648400"/>
    <n v="10"/>
    <n v="3"/>
    <n v="8"/>
    <n v="7"/>
    <n v="0"/>
    <x v="11"/>
    <n v="71.400000000000006"/>
    <n v="5"/>
  </r>
  <r>
    <s v="1400000US17043845506"/>
    <n v="17043845506"/>
    <s v="Census Tract 8017.02, Cook County, Illinois"/>
    <s v="Cook"/>
    <x v="11"/>
    <n v="3.3"/>
    <n v="30.3"/>
    <n v="6.8"/>
    <n v="45.3"/>
    <n v="30.1"/>
    <n v="75.400000000000006"/>
    <n v="535800"/>
    <n v="10"/>
    <n v="7"/>
    <n v="8"/>
    <n v="10"/>
    <n v="4.5176111161699999E-2"/>
    <x v="11"/>
    <n v="75.400000000000006"/>
    <n v="5"/>
  </r>
  <r>
    <s v="1400000US17031805105"/>
    <n v="17031805105"/>
    <s v="Census Tract 8018, Cook County, Illinois"/>
    <s v="Cook"/>
    <x v="11"/>
    <n v="2.2000000000000002"/>
    <n v="29.4"/>
    <n v="9.4"/>
    <n v="42"/>
    <n v="28.1"/>
    <n v="70.099999999999994"/>
    <n v="566100"/>
    <n v="10"/>
    <n v="9"/>
    <n v="8"/>
    <n v="4"/>
    <n v="3.2136105000999997E-2"/>
    <x v="11"/>
    <n v="70.099999999999994"/>
    <n v="5"/>
  </r>
  <r>
    <s v="1400000US17097861202"/>
    <n v="17097861202"/>
    <s v="Census Tract 8019.01, Cook County, Illinois"/>
    <s v="Cook"/>
    <x v="12"/>
    <n v="5.0999999999999996"/>
    <n v="22.9"/>
    <n v="18.3"/>
    <n v="29"/>
    <n v="27.4"/>
    <n v="56.4"/>
    <n v="396800"/>
    <n v="10"/>
    <n v="9"/>
    <n v="5"/>
    <n v="8"/>
    <n v="1.46771036088E-2"/>
    <x v="12"/>
    <n v="56.4"/>
    <n v="5"/>
  </r>
  <r>
    <s v="1400000US17031804000"/>
    <n v="17031804000"/>
    <s v="Census Tract 8019.02, Cook County, Illinois"/>
    <s v="Cook"/>
    <x v="9"/>
    <n v="1.9"/>
    <n v="28.4"/>
    <n v="7.6"/>
    <n v="43.3"/>
    <n v="28.8"/>
    <n v="72.099999999999994"/>
    <n v="731200"/>
    <n v="10"/>
    <n v="3"/>
    <n v="9"/>
    <n v="4"/>
    <n v="0"/>
    <x v="9"/>
    <n v="72.099999999999994"/>
    <n v="5"/>
  </r>
  <r>
    <s v="1400000US17031823704"/>
    <n v="17031823704"/>
    <s v="Census Tract 802.01, Cook County, Illinois"/>
    <s v="Cook"/>
    <x v="0"/>
    <n v="3.2"/>
    <n v="27.4"/>
    <n v="5.2"/>
    <n v="38.200000000000003"/>
    <n v="41.5"/>
    <n v="79.7"/>
    <n v="280100"/>
    <n v="8"/>
    <n v="10"/>
    <n v="6"/>
    <n v="9"/>
    <n v="1.15798180923E-2"/>
    <x v="0"/>
    <n v="79.7"/>
    <n v="5"/>
  </r>
  <r>
    <s v="1400000US17111870101"/>
    <n v="17111870101"/>
    <s v="Census Tract 802.02, Cook County, Illinois"/>
    <s v="Cook"/>
    <x v="0"/>
    <n v="1.5"/>
    <n v="28"/>
    <n v="7.1"/>
    <n v="37.299999999999997"/>
    <n v="38.9"/>
    <n v="76.199999999999989"/>
    <n v="275300"/>
    <n v="8"/>
    <n v="10"/>
    <n v="6"/>
    <n v="9"/>
    <n v="1.15798180923E-2"/>
    <x v="0"/>
    <n v="76.199999999999989"/>
    <n v="5"/>
  </r>
  <r>
    <s v="1400000US17097861301"/>
    <n v="17097861607"/>
    <s v="Census Tract 8020.02, Cook County, Illinois"/>
    <s v="Cook"/>
    <x v="12"/>
    <n v="5.4"/>
    <n v="28.3"/>
    <n v="17.100000000000001"/>
    <n v="31.7"/>
    <n v="24.2"/>
    <n v="55.9"/>
    <n v="505100"/>
    <n v="10"/>
    <n v="5"/>
    <n v="8"/>
    <n v="6"/>
    <n v="4.9531459808300003E-2"/>
    <x v="12"/>
    <n v="55.9"/>
    <n v="5"/>
  </r>
  <r>
    <s v="1400000US17097861303"/>
    <n v="17097861611"/>
    <s v="Census Tract 8020.03, Cook County, Illinois"/>
    <s v="Cook"/>
    <x v="12"/>
    <n v="0.8"/>
    <n v="36.299999999999997"/>
    <n v="21.3"/>
    <n v="31.4"/>
    <n v="21.9"/>
    <n v="53.3"/>
    <n v="486000"/>
    <n v="10"/>
    <n v="5"/>
    <n v="8"/>
    <n v="6"/>
    <n v="4.9531459808300003E-2"/>
    <x v="12"/>
    <n v="53.3"/>
    <n v="4"/>
  </r>
  <r>
    <s v="1400000US17197880113"/>
    <n v="17197880113"/>
    <s v="Census Tract 8020.04, Cook County, Illinois"/>
    <s v="Cook"/>
    <x v="12"/>
    <n v="6"/>
    <n v="27.7"/>
    <n v="26"/>
    <n v="24.9"/>
    <n v="15.2"/>
    <n v="40.099999999999994"/>
    <n v="218800"/>
    <n v="10"/>
    <n v="5"/>
    <n v="8"/>
    <n v="6"/>
    <n v="4.9531459808300003E-2"/>
    <x v="12"/>
    <n v="40.099999999999994"/>
    <n v="4"/>
  </r>
  <r>
    <s v="1400000US17197880106"/>
    <n v="17197880106"/>
    <s v="Census Tract 8021, Cook County, Illinois"/>
    <s v="Cook"/>
    <x v="12"/>
    <n v="2.2999999999999998"/>
    <n v="26.9"/>
    <n v="14.6"/>
    <n v="36.299999999999997"/>
    <n v="32.5"/>
    <n v="68.8"/>
    <n v="601700"/>
    <n v="10"/>
    <n v="6"/>
    <n v="9"/>
    <n v="9"/>
    <n v="4.7268908470899998E-2"/>
    <x v="12"/>
    <n v="68.8"/>
    <n v="5"/>
  </r>
  <r>
    <s v="1400000US17197880107"/>
    <n v="17197880107"/>
    <s v="Census Tract 8022, Cook County, Illinois"/>
    <s v="Cook"/>
    <x v="12"/>
    <n v="2.6"/>
    <n v="29.4"/>
    <n v="8"/>
    <n v="37.799999999999997"/>
    <n v="33.299999999999997"/>
    <n v="71.099999999999994"/>
    <n v="577000"/>
    <n v="10"/>
    <n v="7"/>
    <n v="8"/>
    <n v="7"/>
    <n v="1.52284260839E-2"/>
    <x v="12"/>
    <n v="71.099999999999994"/>
    <n v="5"/>
  </r>
  <r>
    <s v="1400000US17197880313"/>
    <n v="17197880313"/>
    <s v="Census Tract 8023, Cook County, Illinois"/>
    <s v="Cook"/>
    <x v="12"/>
    <n v="2.6"/>
    <n v="29.9"/>
    <n v="7.5"/>
    <n v="35"/>
    <n v="36.4"/>
    <n v="71.400000000000006"/>
    <n v="687900"/>
    <n v="10"/>
    <n v="8"/>
    <n v="7"/>
    <n v="8"/>
    <n v="3.7209302186999998E-2"/>
    <x v="12"/>
    <n v="71.400000000000006"/>
    <n v="5"/>
  </r>
  <r>
    <s v="1400000US17097861011"/>
    <n v="17097864904"/>
    <s v="Census Tract 8024.02, Cook County, Illinois"/>
    <s v="Cook"/>
    <x v="13"/>
    <n v="7"/>
    <n v="24.5"/>
    <n v="23.2"/>
    <n v="25.4"/>
    <n v="15.6"/>
    <n v="41"/>
    <n v="285700"/>
    <n v="2"/>
    <n v="8"/>
    <n v="4"/>
    <n v="7"/>
    <n v="0.14516128599600001"/>
    <x v="13"/>
    <n v="41"/>
    <n v="4"/>
  </r>
  <r>
    <s v="1400000US17097861012"/>
    <n v="17097865802"/>
    <s v="Census Tract 8024.03, Cook County, Illinois"/>
    <s v="Cook"/>
    <x v="13"/>
    <n v="2.1"/>
    <n v="28.9"/>
    <n v="27.4"/>
    <n v="23.3"/>
    <n v="16.7"/>
    <n v="40"/>
    <n v="258600"/>
    <n v="2"/>
    <n v="8"/>
    <n v="4"/>
    <n v="7"/>
    <n v="0.14516128599600001"/>
    <x v="13"/>
    <n v="40"/>
    <n v="4"/>
  </r>
  <r>
    <s v="1400000US17097863603"/>
    <n v="17097864107"/>
    <s v="Census Tract 8024.04, Cook County, Illinois"/>
    <s v="Cook"/>
    <x v="13"/>
    <n v="5.5"/>
    <n v="22.5"/>
    <n v="23.4"/>
    <n v="26.2"/>
    <n v="8.6"/>
    <n v="34.799999999999997"/>
    <n v="182400"/>
    <n v="2"/>
    <n v="8"/>
    <n v="4"/>
    <n v="7"/>
    <n v="0.14516128599600001"/>
    <x v="13"/>
    <n v="34.799999999999997"/>
    <n v="3"/>
  </r>
  <r>
    <s v="1400000US17097863701"/>
    <n v="17097864518"/>
    <s v="Census Tract 8025.03, Cook County, Illinois"/>
    <s v="Cook"/>
    <x v="13"/>
    <n v="5.2"/>
    <n v="26.3"/>
    <n v="25"/>
    <n v="32.4"/>
    <n v="9.5"/>
    <n v="41.9"/>
    <n v="241300"/>
    <n v="5"/>
    <n v="3"/>
    <n v="5"/>
    <n v="5"/>
    <n v="2.4064170196699999E-2"/>
    <x v="13"/>
    <n v="41.9"/>
    <n v="4"/>
  </r>
  <r>
    <s v="1400000US17097863604"/>
    <n v="17097864108"/>
    <s v="Census Tract 8025.04, Cook County, Illinois"/>
    <s v="Cook"/>
    <x v="13"/>
    <n v="2.2999999999999998"/>
    <n v="24.8"/>
    <n v="35.1"/>
    <n v="19.3"/>
    <n v="8.6999999999999993"/>
    <n v="28"/>
    <n v="278600"/>
    <n v="3"/>
    <n v="9"/>
    <n v="3"/>
    <n v="8"/>
    <n v="4.75631244481E-2"/>
    <x v="13"/>
    <n v="28"/>
    <n v="3"/>
  </r>
  <r>
    <s v="1400000US17031770602"/>
    <n v="17031770602"/>
    <s v="Census Tract 8025.05, Cook County, Illinois"/>
    <s v="Cook"/>
    <x v="13"/>
    <n v="5"/>
    <n v="21.6"/>
    <n v="18.3"/>
    <n v="24.4"/>
    <n v="9.4"/>
    <n v="33.799999999999997"/>
    <n v="216900"/>
    <n v="3"/>
    <n v="9"/>
    <n v="3"/>
    <n v="8"/>
    <n v="4.75631244481E-2"/>
    <x v="13"/>
    <n v="33.799999999999997"/>
    <n v="3"/>
  </r>
  <r>
    <s v="1400000US17031770700"/>
    <n v="17031770700"/>
    <s v="Census Tract 8025.06, Cook County, Illinois"/>
    <s v="Cook"/>
    <x v="13"/>
    <n v="3"/>
    <n v="24.3"/>
    <n v="38.700000000000003"/>
    <n v="15.7"/>
    <n v="3.3"/>
    <n v="19"/>
    <n v="243800"/>
    <n v="3"/>
    <n v="9"/>
    <n v="3"/>
    <n v="8"/>
    <n v="4.75631244481E-2"/>
    <x v="13"/>
    <n v="19"/>
    <n v="2"/>
  </r>
  <r>
    <s v="1400000US17197881007"/>
    <n v="17197881007"/>
    <s v="Census Tract 8026.05, Cook County, Illinois"/>
    <s v="Cook"/>
    <x v="14"/>
    <n v="5.9"/>
    <n v="31.9"/>
    <n v="15.1"/>
    <n v="31.8"/>
    <n v="21"/>
    <n v="52.8"/>
    <n v="361900"/>
    <n v="6"/>
    <n v="8"/>
    <n v="8"/>
    <n v="9"/>
    <n v="3.52781563997E-2"/>
    <x v="14"/>
    <n v="52.8"/>
    <n v="4"/>
  </r>
  <r>
    <s v="1400000US17097864505"/>
    <n v="17097861107"/>
    <s v="Census Tract 8026.07, Cook County, Illinois"/>
    <s v="Cook"/>
    <x v="14"/>
    <n v="0"/>
    <n v="25.9"/>
    <n v="59.4"/>
    <n v="13.8"/>
    <n v="12.3"/>
    <n v="26.1"/>
    <n v="381400"/>
    <n v="6"/>
    <n v="2"/>
    <n v="4"/>
    <n v="8"/>
    <n v="2.5590552017100001E-2"/>
    <x v="14"/>
    <n v="26.1"/>
    <n v="3"/>
  </r>
  <r>
    <s v="1400000US17031813900"/>
    <n v="17031813900"/>
    <s v="Census Tract 8026.08, Cook County, Illinois"/>
    <s v="Cook"/>
    <x v="15"/>
    <n v="5.4"/>
    <n v="29.2"/>
    <n v="22.5"/>
    <n v="31.1"/>
    <n v="13.3"/>
    <n v="44.400000000000006"/>
    <n v="289600"/>
    <n v="6"/>
    <n v="2"/>
    <n v="4"/>
    <n v="8"/>
    <n v="2.5590552017100001E-2"/>
    <x v="15"/>
    <n v="44.400000000000006"/>
    <n v="4"/>
  </r>
  <r>
    <s v="1400000US17097864510"/>
    <n v="17097861108"/>
    <s v="Census Tract 8026.09, Cook County, Illinois"/>
    <s v="Cook"/>
    <x v="14"/>
    <n v="6.4"/>
    <n v="25"/>
    <n v="25.2"/>
    <n v="20.100000000000001"/>
    <n v="5.9"/>
    <n v="26"/>
    <n v="151000"/>
    <n v="6"/>
    <n v="2"/>
    <n v="4"/>
    <n v="8"/>
    <n v="2.5590552017100001E-2"/>
    <x v="14"/>
    <n v="26"/>
    <n v="3"/>
  </r>
  <r>
    <s v="1400000US17097864511"/>
    <n v="17097861609"/>
    <s v="Census Tract 8026.10, Cook County, Illinois"/>
    <s v="Cook"/>
    <x v="14"/>
    <n v="2.7"/>
    <n v="28.5"/>
    <n v="28.2"/>
    <n v="25.2"/>
    <n v="12.5"/>
    <n v="37.700000000000003"/>
    <n v="349200"/>
    <n v="6"/>
    <n v="2"/>
    <n v="4"/>
    <n v="8"/>
    <n v="2.5590552017100001E-2"/>
    <x v="14"/>
    <n v="37.700000000000003"/>
    <n v="4"/>
  </r>
  <r>
    <s v="1400000US17097864308"/>
    <n v="17097864204"/>
    <s v="Census Tract 8027.01, Cook County, Illinois"/>
    <s v="Cook"/>
    <x v="14"/>
    <n v="2.1"/>
    <n v="25.3"/>
    <n v="20.3"/>
    <n v="25.4"/>
    <n v="9.6999999999999993"/>
    <n v="35.099999999999994"/>
    <n v="359600"/>
    <n v="6"/>
    <n v="7"/>
    <n v="6"/>
    <n v="8"/>
    <n v="1.12170502543E-2"/>
    <x v="14"/>
    <n v="35.099999999999994"/>
    <n v="3"/>
  </r>
  <r>
    <s v="1400000US17031830006"/>
    <n v="17031830006"/>
    <s v="Census Tract 8027.02, Cook County, Illinois"/>
    <s v="Cook"/>
    <x v="14"/>
    <n v="4.8"/>
    <n v="30.2"/>
    <n v="26.9"/>
    <n v="21.9"/>
    <n v="11.2"/>
    <n v="33.099999999999994"/>
    <n v="360500"/>
    <n v="9"/>
    <n v="10"/>
    <n v="8"/>
    <n v="6"/>
    <n v="1.80995482951E-2"/>
    <x v="14"/>
    <n v="33.099999999999994"/>
    <n v="3"/>
  </r>
  <r>
    <s v="1400000US17031814000"/>
    <n v="17031814000"/>
    <s v="Census Tract 8028.01, Cook County, Illinois"/>
    <s v="Cook"/>
    <x v="15"/>
    <n v="1.7"/>
    <n v="25.7"/>
    <n v="23.2"/>
    <n v="33.5"/>
    <n v="17.899999999999999"/>
    <n v="51.4"/>
    <n v="367200"/>
    <n v="10"/>
    <n v="4"/>
    <n v="9"/>
    <n v="6"/>
    <n v="1.0147601366E-2"/>
    <x v="15"/>
    <n v="51.4"/>
    <n v="4"/>
  </r>
  <r>
    <s v="1400000US17031830007"/>
    <n v="17031830007"/>
    <s v="Census Tract 8028.02, Cook County, Illinois"/>
    <s v="Cook"/>
    <x v="14"/>
    <n v="5.4"/>
    <n v="28.3"/>
    <n v="20.7"/>
    <n v="24.3"/>
    <n v="15.7"/>
    <n v="40"/>
    <n v="324600"/>
    <n v="9"/>
    <n v="7"/>
    <n v="9"/>
    <n v="8"/>
    <n v="1.18623962626E-2"/>
    <x v="14"/>
    <n v="40"/>
    <n v="4"/>
  </r>
  <r>
    <s v="1400000US17043844802"/>
    <n v="17043844802"/>
    <s v="Census Tract 8029, Cook County, Illinois"/>
    <s v="Cook"/>
    <x v="16"/>
    <n v="3.9"/>
    <n v="24.2"/>
    <n v="20.6"/>
    <n v="33.799999999999997"/>
    <n v="22.1"/>
    <n v="55.9"/>
    <n v="396900"/>
    <n v="9"/>
    <n v="7"/>
    <n v="10"/>
    <n v="5"/>
    <n v="0"/>
    <x v="16"/>
    <n v="55.9"/>
    <n v="5"/>
  </r>
  <r>
    <s v="1400000US17197883507"/>
    <n v="17197883507"/>
    <s v="Census Tract 803, Cook County, Illinois"/>
    <s v="Cook"/>
    <x v="0"/>
    <n v="2.7"/>
    <n v="28.7"/>
    <n v="5.6"/>
    <n v="50.8"/>
    <n v="29.1"/>
    <n v="79.900000000000006"/>
    <n v="417200"/>
    <n v="6"/>
    <n v="10"/>
    <n v="10"/>
    <n v="9"/>
    <n v="1.5931373462099999E-2"/>
    <x v="0"/>
    <n v="79.900000000000006"/>
    <n v="5"/>
  </r>
  <r>
    <s v="1400000US17031814200"/>
    <n v="17031814200"/>
    <s v="Census Tract 8030.05, Cook County, Illinois"/>
    <s v="Cook"/>
    <x v="15"/>
    <n v="2"/>
    <n v="33.299999999999997"/>
    <n v="19.600000000000001"/>
    <n v="30.8"/>
    <n v="13"/>
    <n v="43.8"/>
    <n v="306900"/>
    <n v="8"/>
    <n v="10"/>
    <n v="10"/>
    <n v="1"/>
    <n v="0"/>
    <x v="15"/>
    <n v="43.8"/>
    <n v="4"/>
  </r>
  <r>
    <s v="1400000US17031814300"/>
    <n v="17031814300"/>
    <s v="Census Tract 8030.07, Cook County, Illinois"/>
    <s v="Cook"/>
    <x v="15"/>
    <n v="4.5999999999999996"/>
    <n v="26.4"/>
    <n v="15.9"/>
    <n v="34.5"/>
    <n v="23.7"/>
    <n v="58.2"/>
    <n v="356700"/>
    <n v="10"/>
    <n v="5"/>
    <n v="8"/>
    <n v="2"/>
    <n v="0"/>
    <x v="15"/>
    <n v="58.2"/>
    <n v="5"/>
  </r>
  <r>
    <s v="1400000US17031814100"/>
    <n v="17031814100"/>
    <s v="Census Tract 8030.08, Cook County, Illinois"/>
    <s v="Cook"/>
    <x v="15"/>
    <n v="3.1"/>
    <n v="30"/>
    <n v="21.9"/>
    <n v="30.3"/>
    <n v="19.399999999999999"/>
    <n v="49.7"/>
    <n v="447700"/>
    <n v="10"/>
    <n v="6"/>
    <n v="10"/>
    <n v="1"/>
    <n v="0"/>
    <x v="15"/>
    <n v="49.7"/>
    <n v="4"/>
  </r>
  <r>
    <s v="1400000US17031813600"/>
    <n v="17031813600"/>
    <s v="Census Tract 8030.10, Cook County, Illinois"/>
    <s v="Cook"/>
    <x v="15"/>
    <n v="4.8"/>
    <n v="32.700000000000003"/>
    <n v="24.7"/>
    <n v="30.1"/>
    <n v="22.3"/>
    <n v="52.400000000000006"/>
    <n v="306000"/>
    <n v="8"/>
    <n v="6"/>
    <n v="8"/>
    <n v="1"/>
    <n v="7.1045577526099996E-2"/>
    <x v="15"/>
    <n v="52.400000000000006"/>
    <n v="4"/>
  </r>
  <r>
    <s v="1400000US17031813500"/>
    <n v="17031813500"/>
    <s v="Census Tract 8030.12, Cook County, Illinois"/>
    <s v="Cook"/>
    <x v="15"/>
    <n v="4.9000000000000004"/>
    <n v="28.8"/>
    <n v="17.3"/>
    <n v="27.7"/>
    <n v="27.3"/>
    <n v="55"/>
    <n v="281100"/>
    <n v="8"/>
    <n v="6"/>
    <n v="8"/>
    <n v="1"/>
    <n v="7.1045577526099996E-2"/>
    <x v="15"/>
    <n v="55"/>
    <n v="5"/>
  </r>
  <r>
    <s v="1400000US17031828201"/>
    <n v="17031828201"/>
    <s v="Census Tract 8030.13, Cook County, Illinois"/>
    <s v="Cook"/>
    <x v="17"/>
    <n v="3.4"/>
    <n v="27.6"/>
    <n v="21.8"/>
    <n v="37"/>
    <n v="14.4"/>
    <n v="51.4"/>
    <n v="269700"/>
    <n v="5"/>
    <n v="8"/>
    <n v="6"/>
    <n v="1"/>
    <n v="6.05564638972E-2"/>
    <x v="17"/>
    <n v="51.4"/>
    <n v="4"/>
  </r>
  <r>
    <s v="1400000US17097865000"/>
    <n v="17097862700"/>
    <s v="Census Tract 8030.14, Cook County, Illinois"/>
    <s v="Cook"/>
    <x v="17"/>
    <n v="3.9"/>
    <n v="26.8"/>
    <n v="23.2"/>
    <n v="34.5"/>
    <n v="6.9"/>
    <n v="41.4"/>
    <n v="245300"/>
    <n v="5"/>
    <n v="8"/>
    <n v="6"/>
    <n v="1"/>
    <n v="6.05564638972E-2"/>
    <x v="17"/>
    <n v="41.4"/>
    <n v="4"/>
  </r>
  <r>
    <s v="1400000US17031817500"/>
    <n v="17031817500"/>
    <s v="Census Tract 8030.15, Cook County, Illinois"/>
    <s v="Cook"/>
    <x v="15"/>
    <n v="3.1"/>
    <n v="24.7"/>
    <n v="24.2"/>
    <n v="24.3"/>
    <n v="13.5"/>
    <n v="37.799999999999997"/>
    <n v="359700"/>
    <n v="8"/>
    <n v="8"/>
    <n v="7"/>
    <n v="1"/>
    <n v="0.19215686619299999"/>
    <x v="15"/>
    <n v="37.799999999999997"/>
    <n v="4"/>
  </r>
  <r>
    <s v="1400000US17031817700"/>
    <n v="17031817700"/>
    <s v="Census Tract 8030.16, Cook County, Illinois"/>
    <s v="Cook"/>
    <x v="15"/>
    <n v="4.2"/>
    <n v="30.3"/>
    <n v="16.2"/>
    <n v="24.3"/>
    <n v="16.600000000000001"/>
    <n v="40.900000000000006"/>
    <n v="371500"/>
    <n v="8"/>
    <n v="8"/>
    <n v="7"/>
    <n v="1"/>
    <n v="0.19215686619299999"/>
    <x v="15"/>
    <n v="40.900000000000006"/>
    <n v="4"/>
  </r>
  <r>
    <s v="1400000US17031817600"/>
    <n v="17031817600"/>
    <s v="Census Tract 8030.17, Cook County, Illinois"/>
    <s v="Cook"/>
    <x v="15"/>
    <n v="3.9"/>
    <n v="30.9"/>
    <n v="19.2"/>
    <n v="30.4"/>
    <n v="22.3"/>
    <n v="52.7"/>
    <n v="359700"/>
    <n v="8"/>
    <n v="8"/>
    <n v="7"/>
    <n v="1"/>
    <n v="0.19215686619299999"/>
    <x v="15"/>
    <n v="52.7"/>
    <n v="4"/>
  </r>
  <r>
    <s v="1400000US17031814400"/>
    <n v="17031814400"/>
    <s v="Census Tract 8031, Cook County, Illinois"/>
    <s v="Cook"/>
    <x v="15"/>
    <n v="1.5"/>
    <n v="28.5"/>
    <n v="21.2"/>
    <n v="34.6"/>
    <n v="21.2"/>
    <n v="55.8"/>
    <n v="374400"/>
    <n v="10"/>
    <n v="3"/>
    <n v="10"/>
    <n v="6"/>
    <n v="0"/>
    <x v="15"/>
    <n v="55.8"/>
    <n v="5"/>
  </r>
  <r>
    <s v="1400000US17031828504"/>
    <n v="17031828504"/>
    <s v="Census Tract 8032, Cook County, Illinois"/>
    <s v="Cook"/>
    <x v="15"/>
    <n v="2.6"/>
    <n v="30.3"/>
    <n v="25.8"/>
    <n v="25.8"/>
    <n v="18"/>
    <n v="43.8"/>
    <n v="351500"/>
    <n v="10"/>
    <n v="5"/>
    <n v="10"/>
    <n v="8"/>
    <n v="0"/>
    <x v="15"/>
    <n v="43.8"/>
    <n v="4"/>
  </r>
  <r>
    <s v="1400000US17031813802"/>
    <n v="17031813802"/>
    <s v="Census Tract 8033, Cook County, Illinois"/>
    <s v="Cook"/>
    <x v="15"/>
    <n v="3.8"/>
    <n v="26.3"/>
    <n v="21.6"/>
    <n v="23.6"/>
    <n v="24.4"/>
    <n v="48"/>
    <n v="347900"/>
    <n v="10"/>
    <n v="9"/>
    <n v="8"/>
    <n v="9"/>
    <n v="2.5952959433200001E-2"/>
    <x v="15"/>
    <n v="48"/>
    <n v="4"/>
  </r>
  <r>
    <s v="1400000US17031813702"/>
    <n v="17031813702"/>
    <s v="Census Tract 8034, Cook County, Illinois"/>
    <s v="Cook"/>
    <x v="15"/>
    <n v="2.2999999999999998"/>
    <n v="29.3"/>
    <n v="19.399999999999999"/>
    <n v="30.9"/>
    <n v="23.7"/>
    <n v="54.599999999999994"/>
    <n v="402400"/>
    <n v="10"/>
    <n v="6"/>
    <n v="10"/>
    <n v="7"/>
    <n v="3.4869976341699999E-2"/>
    <x v="15"/>
    <n v="54.599999999999994"/>
    <n v="4"/>
  </r>
  <r>
    <s v="1400000US17031814500"/>
    <n v="17031814500"/>
    <s v="Census Tract 8035, Cook County, Illinois"/>
    <s v="Cook"/>
    <x v="15"/>
    <n v="3"/>
    <n v="32"/>
    <n v="11.1"/>
    <n v="39"/>
    <n v="26.5"/>
    <n v="65.5"/>
    <n v="409800"/>
    <n v="10"/>
    <n v="9"/>
    <n v="10"/>
    <n v="7"/>
    <n v="0"/>
    <x v="15"/>
    <n v="65.5"/>
    <n v="5"/>
  </r>
  <r>
    <s v="1400000US17197881112"/>
    <n v="17197881112"/>
    <s v="Census Tract 8036.03, Cook County, Illinois"/>
    <s v="Cook"/>
    <x v="18"/>
    <n v="3.6"/>
    <n v="37.9"/>
    <n v="13.3"/>
    <n v="36.5"/>
    <n v="25.1"/>
    <n v="61.6"/>
    <n v="570700"/>
    <n v="9"/>
    <n v="3"/>
    <n v="9"/>
    <n v="1"/>
    <n v="0"/>
    <x v="18"/>
    <n v="61.6"/>
    <n v="5"/>
  </r>
  <r>
    <s v="1400000US17031807400"/>
    <n v="17031807400"/>
    <s v="Census Tract 8036.04, Cook County, Illinois"/>
    <s v="Cook"/>
    <x v="19"/>
    <n v="3.3"/>
    <n v="27.8"/>
    <n v="15.9"/>
    <n v="28.6"/>
    <n v="19.399999999999999"/>
    <n v="48"/>
    <n v="341100"/>
    <n v="7"/>
    <n v="6"/>
    <n v="9"/>
    <n v="6"/>
    <n v="6.4833007752900004E-2"/>
    <x v="19"/>
    <n v="48"/>
    <n v="4"/>
  </r>
  <r>
    <s v="1400000US17031807500"/>
    <n v="17031807500"/>
    <s v="Census Tract 8036.05, Cook County, Illinois"/>
    <s v="Cook"/>
    <x v="19"/>
    <n v="1.7"/>
    <n v="30.9"/>
    <n v="13.3"/>
    <n v="37.5"/>
    <n v="16.899999999999999"/>
    <n v="54.4"/>
    <n v="369500"/>
    <n v="6"/>
    <n v="6"/>
    <n v="10"/>
    <n v="4"/>
    <n v="3.7236914038699997E-2"/>
    <x v="19"/>
    <n v="54.4"/>
    <n v="4"/>
  </r>
  <r>
    <s v="1400000US17043846209"/>
    <n v="17043846209"/>
    <s v="Census Tract 8036.06, Cook County, Illinois"/>
    <s v="Cook"/>
    <x v="19"/>
    <n v="11.8"/>
    <n v="23.9"/>
    <n v="26.6"/>
    <n v="18.100000000000001"/>
    <n v="6.8"/>
    <n v="24.900000000000002"/>
    <n v="141000"/>
    <n v="5"/>
    <n v="8"/>
    <n v="2"/>
    <n v="1"/>
    <n v="0.19559413194700001"/>
    <x v="19"/>
    <n v="24.900000000000002"/>
    <n v="3"/>
  </r>
  <r>
    <s v="1400000US17031807600"/>
    <n v="17031807600"/>
    <s v="Census Tract 8036.07, Cook County, Illinois"/>
    <s v="Cook"/>
    <x v="19"/>
    <n v="5"/>
    <n v="27.9"/>
    <n v="18.600000000000001"/>
    <n v="30"/>
    <n v="20.6"/>
    <n v="50.6"/>
    <n v="335300"/>
    <n v="7"/>
    <n v="1"/>
    <n v="8"/>
    <n v="4"/>
    <n v="2.1171488333499998E-3"/>
    <x v="19"/>
    <n v="50.6"/>
    <n v="4"/>
  </r>
  <r>
    <s v="1400000US17043846311"/>
    <n v="17043846311"/>
    <s v="Census Tract 8036.08, Cook County, Illinois"/>
    <s v="Cook"/>
    <x v="19"/>
    <n v="4.7"/>
    <n v="36.9"/>
    <n v="18.3"/>
    <n v="36.799999999999997"/>
    <n v="17.2"/>
    <n v="54"/>
    <n v="392500"/>
    <n v="6"/>
    <n v="6"/>
    <n v="5"/>
    <n v="1"/>
    <n v="0.19452887773499999"/>
    <x v="19"/>
    <n v="54"/>
    <n v="4"/>
  </r>
  <r>
    <s v="1400000US17031807700"/>
    <n v="17031807700"/>
    <s v="Census Tract 8036.10, Cook County, Illinois"/>
    <s v="Cook"/>
    <x v="19"/>
    <n v="3.9"/>
    <n v="28.6"/>
    <n v="17"/>
    <n v="32.9"/>
    <n v="24.6"/>
    <n v="57.5"/>
    <n v="328100"/>
    <n v="7"/>
    <n v="6"/>
    <n v="6"/>
    <n v="4"/>
    <n v="3.2356534153200001E-2"/>
    <x v="19"/>
    <n v="57.5"/>
    <n v="5"/>
  </r>
  <r>
    <s v="1400000US17043846405"/>
    <n v="17043846405"/>
    <s v="Census Tract 8036.11, Cook County, Illinois"/>
    <s v="Cook"/>
    <x v="19"/>
    <n v="6.1"/>
    <n v="26.9"/>
    <n v="22.7"/>
    <n v="21.9"/>
    <n v="9.1999999999999993"/>
    <n v="31.099999999999998"/>
    <n v="181800"/>
    <n v="7"/>
    <n v="6"/>
    <n v="6"/>
    <n v="4"/>
    <n v="3.2356534153200001E-2"/>
    <x v="19"/>
    <n v="31.099999999999998"/>
    <n v="3"/>
  </r>
  <r>
    <s v="1400000US17031807800"/>
    <n v="17031807800"/>
    <s v="Census Tract 8036.12, Cook County, Illinois"/>
    <s v="Cook"/>
    <x v="19"/>
    <n v="7.1"/>
    <n v="26.5"/>
    <n v="26.9"/>
    <n v="17.5"/>
    <n v="5.6"/>
    <n v="23.1"/>
    <n v="228700"/>
    <n v="7"/>
    <n v="6"/>
    <n v="6"/>
    <n v="4"/>
    <n v="3.2356534153200001E-2"/>
    <x v="19"/>
    <n v="23.1"/>
    <n v="2"/>
  </r>
  <r>
    <s v="1400000US17043846409"/>
    <n v="17043846409"/>
    <s v="Census Tract 8037.01, Cook County, Illinois"/>
    <s v="Cook"/>
    <x v="19"/>
    <n v="5.0999999999999996"/>
    <n v="28.3"/>
    <n v="12.9"/>
    <n v="41.3"/>
    <n v="19.7"/>
    <n v="61"/>
    <n v="249700"/>
    <n v="9"/>
    <n v="9"/>
    <n v="8"/>
    <n v="9"/>
    <n v="5.1916547119599997E-2"/>
    <x v="19"/>
    <n v="61"/>
    <n v="5"/>
  </r>
  <r>
    <s v="1400000US17043846411"/>
    <n v="17043846411"/>
    <s v="Census Tract 8037.02, Cook County, Illinois"/>
    <s v="Cook"/>
    <x v="19"/>
    <n v="2.7"/>
    <n v="31.8"/>
    <n v="18.399999999999999"/>
    <n v="34.299999999999997"/>
    <n v="17.7"/>
    <n v="52"/>
    <n v="354100"/>
    <n v="9"/>
    <n v="9"/>
    <n v="8"/>
    <n v="9"/>
    <n v="5.1916547119599997E-2"/>
    <x v="19"/>
    <n v="52"/>
    <n v="4"/>
  </r>
  <r>
    <s v="1400000US17043846412"/>
    <n v="17043846412"/>
    <s v="Census Tract 8038, Cook County, Illinois"/>
    <s v="Cook"/>
    <x v="19"/>
    <n v="1.6"/>
    <n v="21.9"/>
    <n v="24.2"/>
    <n v="27.2"/>
    <n v="15.8"/>
    <n v="43"/>
    <n v="302800"/>
    <n v="8"/>
    <n v="9"/>
    <n v="9"/>
    <n v="8"/>
    <n v="6.0816681943800001E-3"/>
    <x v="19"/>
    <n v="43"/>
    <n v="4"/>
  </r>
  <r>
    <s v="1400000US17043846208"/>
    <n v="17043846208"/>
    <s v="Census Tract 8039.01, Cook County, Illinois"/>
    <s v="Cook"/>
    <x v="19"/>
    <n v="2.5"/>
    <n v="29.3"/>
    <n v="22.5"/>
    <n v="22.8"/>
    <n v="16.100000000000001"/>
    <n v="38.900000000000006"/>
    <n v="229900"/>
    <n v="7"/>
    <n v="10"/>
    <n v="8"/>
    <n v="8"/>
    <n v="1.9744483754000001E-2"/>
    <x v="19"/>
    <n v="38.900000000000006"/>
    <n v="4"/>
  </r>
  <r>
    <s v="1400000US17043846307"/>
    <n v="17043846307"/>
    <s v="Census Tract 8039.02, Cook County, Illinois"/>
    <s v="Cook"/>
    <x v="20"/>
    <n v="5"/>
    <n v="24.2"/>
    <n v="36.9"/>
    <n v="17"/>
    <n v="5.2"/>
    <n v="22.2"/>
    <n v="266400"/>
    <n v="9"/>
    <n v="6"/>
    <n v="8"/>
    <n v="7"/>
    <n v="1.93965509534E-2"/>
    <x v="20"/>
    <n v="22.2"/>
    <n v="2"/>
  </r>
  <r>
    <s v="1400000US17031811100"/>
    <n v="17031811100"/>
    <s v="Census Tract 804, Cook County, Illinois"/>
    <s v="Cook"/>
    <x v="0"/>
    <n v="10.9"/>
    <n v="31.6"/>
    <n v="16.7"/>
    <n v="28.6"/>
    <n v="14.7"/>
    <n v="43.3"/>
    <n v="553600"/>
    <n v="1"/>
    <n v="8"/>
    <n v="5"/>
    <n v="10"/>
    <n v="0.39000806212400002"/>
    <x v="0"/>
    <n v="43.3"/>
    <n v="4"/>
  </r>
  <r>
    <s v="1400000US17031812000"/>
    <n v="17031812000"/>
    <s v="Census Tract 8040, Cook County, Illinois"/>
    <s v="Cook"/>
    <x v="20"/>
    <n v="3"/>
    <n v="23.6"/>
    <n v="33.9"/>
    <n v="11.6"/>
    <n v="9.1999999999999993"/>
    <n v="20.799999999999997"/>
    <n v="258500"/>
    <n v="9"/>
    <n v="3"/>
    <n v="8"/>
    <n v="4"/>
    <n v="1.3479359448E-2"/>
    <x v="20"/>
    <n v="20.799999999999997"/>
    <n v="2"/>
  </r>
  <r>
    <s v="1400000US17197881113"/>
    <n v="17197881113"/>
    <s v="Census Tract 8041.02, Cook County, Illinois"/>
    <s v="Cook"/>
    <x v="18"/>
    <n v="4.2"/>
    <n v="31.7"/>
    <n v="13.1"/>
    <n v="37.4"/>
    <n v="29"/>
    <n v="66.400000000000006"/>
    <n v="525900"/>
    <n v="9"/>
    <n v="7"/>
    <n v="10"/>
    <n v="1"/>
    <n v="0"/>
    <x v="18"/>
    <n v="66.400000000000006"/>
    <n v="5"/>
  </r>
  <r>
    <s v="1400000US17197881115"/>
    <n v="17197881115"/>
    <s v="Census Tract 8041.04, Cook County, Illinois"/>
    <s v="Cook"/>
    <x v="18"/>
    <n v="4.7"/>
    <n v="30.9"/>
    <n v="21.4"/>
    <n v="30.7"/>
    <n v="17.2"/>
    <n v="47.9"/>
    <n v="317700"/>
    <n v="9"/>
    <n v="2"/>
    <n v="10"/>
    <n v="1"/>
    <n v="4.0999360382599999E-2"/>
    <x v="18"/>
    <n v="47.9"/>
    <n v="4"/>
  </r>
  <r>
    <s v="1400000US17197881109"/>
    <n v="17197881109"/>
    <s v="Census Tract 8041.05, Cook County, Illinois"/>
    <s v="Cook"/>
    <x v="18"/>
    <n v="3.8"/>
    <n v="30.2"/>
    <n v="18.2"/>
    <n v="37.9"/>
    <n v="24.6"/>
    <n v="62.5"/>
    <n v="387300"/>
    <n v="8"/>
    <n v="10"/>
    <n v="8"/>
    <n v="1"/>
    <n v="0"/>
    <x v="18"/>
    <n v="62.5"/>
    <n v="5"/>
  </r>
  <r>
    <s v="1400000US17043846413"/>
    <n v="17043846413"/>
    <s v="Census Tract 8041.06, Cook County, Illinois"/>
    <s v="Cook"/>
    <x v="19"/>
    <n v="5.0999999999999996"/>
    <n v="26.3"/>
    <n v="18.600000000000001"/>
    <n v="34.9"/>
    <n v="22"/>
    <n v="56.9"/>
    <n v="365200"/>
    <n v="10"/>
    <n v="5"/>
    <n v="8"/>
    <n v="4"/>
    <n v="0"/>
    <x v="19"/>
    <n v="56.9"/>
    <n v="5"/>
  </r>
  <r>
    <s v="1400000US17197883517"/>
    <n v="17197883517"/>
    <s v="Census Tract 8041.08, Cook County, Illinois"/>
    <s v="Cook"/>
    <x v="21"/>
    <n v="2.8"/>
    <n v="24.7"/>
    <n v="12.4"/>
    <n v="36.4"/>
    <n v="24.8"/>
    <n v="61.2"/>
    <n v="325000"/>
    <n v="10"/>
    <n v="6"/>
    <n v="8"/>
    <n v="1"/>
    <n v="1.8750000745099998E-2"/>
    <x v="21"/>
    <n v="61.2"/>
    <n v="5"/>
  </r>
  <r>
    <s v="1400000US17197883513"/>
    <n v="17197883513"/>
    <s v="Census Tract 8041.09, Cook County, Illinois"/>
    <s v="Cook"/>
    <x v="21"/>
    <n v="1.8"/>
    <n v="28.5"/>
    <n v="12.5"/>
    <n v="30.6"/>
    <n v="17.2"/>
    <n v="47.8"/>
    <n v="473900"/>
    <n v="10"/>
    <n v="5"/>
    <n v="9"/>
    <n v="1"/>
    <n v="0"/>
    <x v="21"/>
    <n v="47.8"/>
    <n v="4"/>
  </r>
  <r>
    <s v="1400000US17031822000"/>
    <n v="17031822000"/>
    <s v="Census Tract 8042.01, Cook County, Illinois"/>
    <s v="Cook"/>
    <x v="22"/>
    <n v="2.7"/>
    <n v="31.4"/>
    <n v="7.8"/>
    <n v="41"/>
    <n v="35.1"/>
    <n v="76.099999999999994"/>
    <n v="822800"/>
    <n v="10"/>
    <n v="7"/>
    <n v="5"/>
    <n v="8"/>
    <n v="0"/>
    <x v="22"/>
    <n v="76.099999999999994"/>
    <n v="5"/>
  </r>
  <r>
    <s v="1400000US17031824300"/>
    <n v="17031824300"/>
    <s v="Census Tract 8042.02, Cook County, Illinois"/>
    <s v="Cook"/>
    <x v="23"/>
    <n v="2"/>
    <n v="29.6"/>
    <n v="11.3"/>
    <n v="36.1"/>
    <n v="23.3"/>
    <n v="59.400000000000006"/>
    <n v="446800"/>
    <n v="10"/>
    <n v="8"/>
    <n v="8"/>
    <n v="7"/>
    <n v="0.123636364937"/>
    <x v="23"/>
    <n v="59.400000000000006"/>
    <n v="5"/>
  </r>
  <r>
    <s v="1400000US17043845810"/>
    <n v="17043845810"/>
    <s v="Census Tract 8043.05, Cook County, Illinois"/>
    <s v="Cook"/>
    <x v="24"/>
    <n v="7.4"/>
    <n v="29.5"/>
    <n v="30.5"/>
    <n v="13.5"/>
    <n v="3.9"/>
    <n v="17.399999999999999"/>
    <n v="226200"/>
    <n v="5"/>
    <n v="3"/>
    <n v="5"/>
    <n v="1"/>
    <n v="4.3065231293400001E-2"/>
    <x v="24"/>
    <n v="17.399999999999999"/>
    <n v="2"/>
  </r>
  <r>
    <s v="1400000US17111870803"/>
    <n v="17111870803"/>
    <s v="Census Tract 8043.06, Cook County, Illinois"/>
    <s v="Cook"/>
    <x v="24"/>
    <n v="3.6"/>
    <n v="28"/>
    <n v="30.2"/>
    <n v="8.8000000000000007"/>
    <n v="4.4000000000000004"/>
    <n v="13.200000000000001"/>
    <n v="209200"/>
    <n v="5"/>
    <n v="1"/>
    <n v="4"/>
    <n v="2"/>
    <n v="6.4279899001099997E-2"/>
    <x v="24"/>
    <n v="13.200000000000001"/>
    <n v="2"/>
  </r>
  <r>
    <s v="1400000US17197883515"/>
    <n v="17197883515"/>
    <s v="Census Tract 8043.08, Cook County, Illinois"/>
    <s v="Cook"/>
    <x v="25"/>
    <n v="4.0999999999999996"/>
    <n v="34.299999999999997"/>
    <n v="26.8"/>
    <n v="28.5"/>
    <n v="11.5"/>
    <n v="40"/>
    <n v="218700"/>
    <n v="5"/>
    <n v="9"/>
    <n v="5"/>
    <n v="1"/>
    <n v="1.3477088883500001E-2"/>
    <x v="21"/>
    <n v="40"/>
    <n v="4"/>
  </r>
  <r>
    <s v="1400000US17197883516"/>
    <n v="17197883516"/>
    <s v="Census Tract 8043.09, Cook County, Illinois"/>
    <s v="Cook"/>
    <x v="25"/>
    <n v="6.4"/>
    <n v="31.5"/>
    <n v="36.700000000000003"/>
    <n v="14"/>
    <n v="3.9"/>
    <n v="17.899999999999999"/>
    <n v="218400"/>
    <n v="5"/>
    <n v="9"/>
    <n v="5"/>
    <n v="1"/>
    <n v="1.3477088883500001E-2"/>
    <x v="21"/>
    <n v="17.899999999999999"/>
    <n v="2"/>
  </r>
  <r>
    <s v="1400000US17197883505"/>
    <n v="17197883505"/>
    <s v="Census Tract 8043.10, Cook County, Illinois"/>
    <s v="Cook"/>
    <x v="25"/>
    <n v="8"/>
    <n v="31.2"/>
    <n v="24.5"/>
    <n v="28"/>
    <n v="11.8"/>
    <n v="39.799999999999997"/>
    <n v="252100"/>
    <n v="5"/>
    <n v="9"/>
    <n v="5"/>
    <n v="1"/>
    <n v="1.3477088883500001E-2"/>
    <x v="21"/>
    <n v="39.799999999999997"/>
    <n v="4"/>
  </r>
  <r>
    <s v="1400000US17031811701"/>
    <n v="17031811701"/>
    <s v="Census Tract 8043.11, Cook County, Illinois"/>
    <s v="Cook"/>
    <x v="25"/>
    <n v="3.6"/>
    <n v="33.200000000000003"/>
    <n v="25.5"/>
    <n v="26.8"/>
    <n v="17.100000000000001"/>
    <n v="43.900000000000006"/>
    <n v="346300"/>
    <n v="5"/>
    <n v="9"/>
    <n v="5"/>
    <n v="1"/>
    <n v="1.3477088883500001E-2"/>
    <x v="21"/>
    <n v="43.900000000000006"/>
    <n v="4"/>
  </r>
  <r>
    <s v="1400000US17197883605"/>
    <n v="17197883605"/>
    <s v="Census Tract 8044.03, Cook County, Illinois"/>
    <s v="Cook"/>
    <x v="26"/>
    <n v="5"/>
    <n v="29.9"/>
    <n v="21.5"/>
    <n v="22.9"/>
    <n v="10.8"/>
    <n v="33.700000000000003"/>
    <n v="232800"/>
    <n v="8"/>
    <n v="5"/>
    <n v="5"/>
    <n v="3"/>
    <n v="0"/>
    <x v="25"/>
    <n v="33.700000000000003"/>
    <n v="3"/>
  </r>
  <r>
    <s v="1400000US17031824900"/>
    <n v="17031824900"/>
    <s v="Census Tract 8044.04, Cook County, Illinois"/>
    <s v="Cook"/>
    <x v="26"/>
    <n v="5.7"/>
    <n v="29.1"/>
    <n v="31.9"/>
    <n v="10.9"/>
    <n v="2.9"/>
    <n v="13.8"/>
    <n v="228000"/>
    <n v="8"/>
    <n v="5"/>
    <n v="5"/>
    <n v="3"/>
    <n v="0"/>
    <x v="25"/>
    <n v="13.8"/>
    <n v="2"/>
  </r>
  <r>
    <s v="1400000US17031680500"/>
    <n v="17031680500"/>
    <s v="Census Tract 8044.05, Cook County, Illinois"/>
    <s v="Cook"/>
    <x v="27"/>
    <n v="5.5"/>
    <n v="34.299999999999997"/>
    <n v="19.5"/>
    <n v="10.199999999999999"/>
    <n v="7.5"/>
    <n v="17.7"/>
    <n v="224900"/>
    <n v="4"/>
    <n v="5"/>
    <n v="3"/>
    <n v="5"/>
    <n v="0.116825044155"/>
    <x v="26"/>
    <n v="17.7"/>
    <n v="2"/>
  </r>
  <r>
    <s v="1400000US17031672000"/>
    <n v="17031672000"/>
    <s v="Census Tract 8044.06, Cook County, Illinois"/>
    <s v="Cook"/>
    <x v="27"/>
    <n v="5.5"/>
    <n v="30.3"/>
    <n v="24.9"/>
    <n v="22.4"/>
    <n v="2.8"/>
    <n v="25.2"/>
    <n v="179300"/>
    <n v="4"/>
    <n v="5"/>
    <n v="3"/>
    <n v="5"/>
    <n v="0.116825044155"/>
    <x v="26"/>
    <n v="25.2"/>
    <n v="3"/>
  </r>
  <r>
    <s v="1400000US17031826402"/>
    <n v="17031826402"/>
    <s v="Census Tract 8045.05, Cook County, Illinois"/>
    <s v="Cook"/>
    <x v="26"/>
    <n v="7.1"/>
    <n v="31.4"/>
    <n v="30"/>
    <n v="21.7"/>
    <n v="7.6"/>
    <n v="29.299999999999997"/>
    <n v="187200"/>
    <n v="10"/>
    <n v="7"/>
    <n v="7"/>
    <n v="9"/>
    <n v="1.6042780131099998E-2"/>
    <x v="25"/>
    <n v="29.299999999999997"/>
    <n v="3"/>
  </r>
  <r>
    <s v="1400000US17031825600"/>
    <n v="17031825600"/>
    <s v="Census Tract 8045.06, Cook County, Illinois"/>
    <s v="Cook"/>
    <x v="26"/>
    <n v="3"/>
    <n v="32.200000000000003"/>
    <n v="14.3"/>
    <n v="34.299999999999997"/>
    <n v="17.5"/>
    <n v="51.8"/>
    <n v="336400"/>
    <n v="10"/>
    <n v="7"/>
    <n v="7"/>
    <n v="9"/>
    <n v="1.6042780131099998E-2"/>
    <x v="25"/>
    <n v="51.8"/>
    <n v="4"/>
  </r>
  <r>
    <s v="1400000US17031827600"/>
    <n v="17031827600"/>
    <s v="Census Tract 8045.07, Cook County, Illinois"/>
    <s v="Cook"/>
    <x v="26"/>
    <n v="4"/>
    <n v="38.1"/>
    <n v="18"/>
    <n v="32.4"/>
    <n v="16.899999999999999"/>
    <n v="49.3"/>
    <n v="309900"/>
    <n v="10"/>
    <n v="7"/>
    <n v="7"/>
    <n v="9"/>
    <n v="1.6042780131099998E-2"/>
    <x v="25"/>
    <n v="49.3"/>
    <n v="4"/>
  </r>
  <r>
    <s v="1400000US17031826500"/>
    <n v="17031826500"/>
    <s v="Census Tract 8045.08, Cook County, Illinois"/>
    <s v="Cook"/>
    <x v="26"/>
    <n v="12.4"/>
    <n v="34.5"/>
    <n v="18.899999999999999"/>
    <n v="22.7"/>
    <n v="3.3"/>
    <n v="26"/>
    <n v="201900"/>
    <n v="10"/>
    <n v="7"/>
    <n v="7"/>
    <n v="9"/>
    <n v="1.6042780131099998E-2"/>
    <x v="25"/>
    <n v="26"/>
    <n v="3"/>
  </r>
  <r>
    <s v="1400000US17031826401"/>
    <n v="17031826401"/>
    <s v="Census Tract 8045.09, Cook County, Illinois"/>
    <s v="Cook"/>
    <x v="26"/>
    <n v="3.9"/>
    <n v="27.5"/>
    <n v="24.1"/>
    <n v="15.8"/>
    <n v="5.9"/>
    <n v="21.700000000000003"/>
    <n v="243000"/>
    <n v="10"/>
    <n v="7"/>
    <n v="7"/>
    <n v="9"/>
    <n v="1.6042780131099998E-2"/>
    <x v="25"/>
    <n v="21.700000000000003"/>
    <n v="2"/>
  </r>
  <r>
    <s v="1400000US17043845505"/>
    <n v="17043845505"/>
    <s v="Census Tract 8045.10, Cook County, Illinois"/>
    <s v="Cook"/>
    <x v="24"/>
    <n v="7"/>
    <n v="25.5"/>
    <n v="30.4"/>
    <n v="7.1"/>
    <n v="2.1"/>
    <n v="9.1999999999999993"/>
    <n v="226500"/>
    <n v="4"/>
    <n v="7"/>
    <n v="8"/>
    <n v="7"/>
    <n v="0"/>
    <x v="24"/>
    <n v="9.1999999999999993"/>
    <n v="1"/>
  </r>
  <r>
    <s v="1400000US17043845401"/>
    <n v="17043845401"/>
    <s v="Census Tract 8045.11, Cook County, Illinois"/>
    <s v="Cook"/>
    <x v="24"/>
    <n v="6.4"/>
    <n v="32.700000000000003"/>
    <n v="27"/>
    <n v="24.5"/>
    <n v="4.9000000000000004"/>
    <n v="29.4"/>
    <n v="229700"/>
    <n v="4"/>
    <n v="7"/>
    <n v="8"/>
    <n v="7"/>
    <n v="0"/>
    <x v="24"/>
    <n v="29.4"/>
    <n v="3"/>
  </r>
  <r>
    <s v="1400000US17197881111"/>
    <n v="17197881111"/>
    <s v="Census Tract 8046.03, Cook County, Illinois"/>
    <s v="Cook"/>
    <x v="18"/>
    <n v="9.1999999999999993"/>
    <n v="23.6"/>
    <n v="19.600000000000001"/>
    <n v="33"/>
    <n v="14.1"/>
    <n v="47.1"/>
    <n v="221700"/>
    <n v="10"/>
    <n v="5"/>
    <n v="10"/>
    <n v="2"/>
    <n v="5.0420169718600003E-3"/>
    <x v="18"/>
    <n v="47.1"/>
    <n v="4"/>
  </r>
  <r>
    <s v="1400000US17031681200"/>
    <n v="17031681200"/>
    <s v="Census Tract 8046.06, Cook County, Illinois"/>
    <s v="Cook"/>
    <x v="28"/>
    <n v="3.1"/>
    <n v="27.6"/>
    <n v="18.899999999999999"/>
    <n v="32"/>
    <n v="16.600000000000001"/>
    <n v="48.6"/>
    <n v="348300"/>
    <n v="10"/>
    <n v="5"/>
    <n v="10"/>
    <n v="2"/>
    <n v="5.0420169718600003E-3"/>
    <x v="1"/>
    <n v="48.6"/>
    <n v="4"/>
  </r>
  <r>
    <s v="1400000US17031681100"/>
    <n v="17031681100"/>
    <s v="Census Tract 8046.07, Cook County, Illinois"/>
    <s v="Cook"/>
    <x v="29"/>
    <n v="3"/>
    <n v="22.8"/>
    <n v="26.5"/>
    <n v="28.7"/>
    <n v="12"/>
    <n v="40.700000000000003"/>
    <n v="330600"/>
    <n v="10"/>
    <n v="3"/>
    <n v="10"/>
    <n v="5"/>
    <n v="0"/>
    <x v="1"/>
    <n v="40.700000000000003"/>
    <n v="4"/>
  </r>
  <r>
    <s v="1400000US17031680900"/>
    <n v="17031680900"/>
    <s v="Census Tract 8046.08, Cook County, Illinois"/>
    <s v="Cook"/>
    <x v="29"/>
    <n v="4.7"/>
    <n v="27.2"/>
    <n v="21.4"/>
    <n v="26.7"/>
    <n v="15.2"/>
    <n v="41.9"/>
    <n v="231100"/>
    <n v="10"/>
    <n v="3"/>
    <n v="10"/>
    <n v="5"/>
    <n v="0"/>
    <x v="1"/>
    <n v="41.9"/>
    <n v="4"/>
  </r>
  <r>
    <s v="1400000US17031681000"/>
    <n v="17031681000"/>
    <s v="Census Tract 8046.09, Cook County, Illinois"/>
    <s v="Cook"/>
    <x v="29"/>
    <n v="2.8"/>
    <n v="25.4"/>
    <n v="20.9"/>
    <n v="39.4"/>
    <n v="17.7"/>
    <n v="57.099999999999994"/>
    <n v="324900"/>
    <n v="10"/>
    <n v="3"/>
    <n v="10"/>
    <n v="5"/>
    <n v="0"/>
    <x v="1"/>
    <n v="57.099999999999994"/>
    <n v="5"/>
  </r>
  <r>
    <s v="1400000US17043841705"/>
    <n v="17043841705"/>
    <s v="Census Tract 8046.10, Cook County, Illinois"/>
    <s v="Cook"/>
    <x v="30"/>
    <n v="6.1"/>
    <n v="30.3"/>
    <n v="30.4"/>
    <n v="24.5"/>
    <n v="11.6"/>
    <n v="36.1"/>
    <n v="191800"/>
    <n v="10"/>
    <n v="3"/>
    <n v="8"/>
    <n v="7"/>
    <n v="3.5612534731599997E-2"/>
    <x v="27"/>
    <n v="36.1"/>
    <n v="4"/>
  </r>
  <r>
    <s v="1400000US17031841900"/>
    <n v="17031841900"/>
    <s v="Census Tract 8046.11, Cook County, Illinois"/>
    <s v="Cook"/>
    <x v="30"/>
    <n v="3.8"/>
    <n v="28.3"/>
    <n v="27.6"/>
    <n v="20.7"/>
    <n v="15.4"/>
    <n v="36.1"/>
    <n v="249000"/>
    <n v="10"/>
    <n v="3"/>
    <n v="8"/>
    <n v="7"/>
    <n v="3.5612534731599997E-2"/>
    <x v="27"/>
    <n v="36.1"/>
    <n v="4"/>
  </r>
  <r>
    <s v="1400000US17031802900"/>
    <n v="17031802900"/>
    <s v="Census Tract 8047.01, Cook County, Illinois"/>
    <s v="Cook"/>
    <x v="18"/>
    <n v="8.4"/>
    <n v="28.4"/>
    <n v="24.9"/>
    <n v="22.7"/>
    <n v="13.8"/>
    <n v="36.5"/>
    <n v="176800"/>
    <n v="6"/>
    <n v="10"/>
    <n v="4"/>
    <n v="1"/>
    <n v="0"/>
    <x v="18"/>
    <n v="36.5"/>
    <n v="4"/>
  </r>
  <r>
    <s v="1400000US17097861107"/>
    <n v="17097864303"/>
    <s v="Census Tract 8047.05, Cook County, Illinois"/>
    <s v="Cook"/>
    <x v="18"/>
    <n v="4.5999999999999996"/>
    <n v="27.4"/>
    <n v="21.1"/>
    <n v="22.7"/>
    <n v="13.4"/>
    <n v="36.1"/>
    <n v="171600"/>
    <n v="7"/>
    <n v="1"/>
    <n v="5"/>
    <n v="1"/>
    <n v="3.1423289328800001E-2"/>
    <x v="18"/>
    <n v="36.1"/>
    <n v="4"/>
  </r>
  <r>
    <s v="1400000US17111871105"/>
    <n v="17111871105"/>
    <s v="Census Tract 8047.06, Cook County, Illinois"/>
    <s v="Cook"/>
    <x v="18"/>
    <n v="6.2"/>
    <n v="27.3"/>
    <n v="23"/>
    <n v="30.5"/>
    <n v="9.1999999999999993"/>
    <n v="39.700000000000003"/>
    <n v="329800"/>
    <n v="7"/>
    <n v="6"/>
    <n v="8"/>
    <n v="1"/>
    <n v="4.2750928551000003E-2"/>
    <x v="18"/>
    <n v="39.700000000000003"/>
    <n v="4"/>
  </r>
  <r>
    <s v="1400000US17197881108"/>
    <n v="17197881108"/>
    <s v="Census Tract 8047.09, Cook County, Illinois"/>
    <s v="Cook"/>
    <x v="18"/>
    <n v="5.8"/>
    <n v="27.6"/>
    <n v="29.8"/>
    <n v="20.7"/>
    <n v="7.8"/>
    <n v="28.5"/>
    <n v="243700"/>
    <n v="9"/>
    <n v="9"/>
    <n v="5"/>
    <n v="1"/>
    <n v="9.2463582754099993E-2"/>
    <x v="18"/>
    <n v="28.5"/>
    <n v="3"/>
  </r>
  <r>
    <s v="1400000US17089850702"/>
    <n v="17089850702"/>
    <s v="Census Tract 8047.10, Cook County, Illinois"/>
    <s v="Cook"/>
    <x v="18"/>
    <n v="4.5999999999999996"/>
    <n v="26.8"/>
    <n v="28.6"/>
    <n v="29"/>
    <n v="10.7"/>
    <n v="39.700000000000003"/>
    <n v="276900"/>
    <n v="7"/>
    <n v="2"/>
    <n v="5"/>
    <n v="1"/>
    <n v="2.7624309063000001E-2"/>
    <x v="18"/>
    <n v="39.700000000000003"/>
    <n v="4"/>
  </r>
  <r>
    <s v="1400000US17089850701"/>
    <n v="17089850701"/>
    <s v="Census Tract 8047.11, Cook County, Illinois"/>
    <s v="Cook"/>
    <x v="18"/>
    <n v="6.8"/>
    <n v="27.3"/>
    <n v="18.899999999999999"/>
    <n v="27.9"/>
    <n v="17"/>
    <n v="44.9"/>
    <n v="207800"/>
    <n v="7"/>
    <n v="3"/>
    <n v="4"/>
    <n v="1"/>
    <n v="0.173780485988"/>
    <x v="18"/>
    <n v="44.9"/>
    <n v="4"/>
  </r>
  <r>
    <s v="1400000US17197883514"/>
    <n v="17197883514"/>
    <s v="Census Tract 8047.12, Cook County, Illinois"/>
    <s v="Cook"/>
    <x v="25"/>
    <n v="2.2000000000000002"/>
    <n v="29.1"/>
    <n v="22.6"/>
    <n v="29.3"/>
    <n v="15.1"/>
    <n v="44.4"/>
    <n v="343300"/>
    <n v="10"/>
    <n v="1"/>
    <n v="6"/>
    <n v="1"/>
    <n v="2.0462045445999999E-2"/>
    <x v="21"/>
    <n v="44.4"/>
    <n v="4"/>
  </r>
  <r>
    <s v="1400000US17197883521"/>
    <n v="17197883521"/>
    <s v="Census Tract 8047.13, Cook County, Illinois"/>
    <s v="Cook"/>
    <x v="25"/>
    <n v="5.0999999999999996"/>
    <n v="23"/>
    <n v="16.5"/>
    <n v="41.8"/>
    <n v="17.7"/>
    <n v="59.5"/>
    <n v="261300"/>
    <n v="10"/>
    <n v="1"/>
    <n v="6"/>
    <n v="1"/>
    <n v="2.0462045445999999E-2"/>
    <x v="21"/>
    <n v="59.5"/>
    <n v="5"/>
  </r>
  <r>
    <s v="1400000US17031811401"/>
    <n v="17031811401"/>
    <s v="Census Tract 8047.14, Cook County, Illinois"/>
    <s v="Cook"/>
    <x v="25"/>
    <n v="5.4"/>
    <n v="27.3"/>
    <n v="19.399999999999999"/>
    <n v="24.7"/>
    <n v="14.3"/>
    <n v="39"/>
    <n v="312900"/>
    <n v="10"/>
    <n v="1"/>
    <n v="6"/>
    <n v="1"/>
    <n v="2.0462045445999999E-2"/>
    <x v="21"/>
    <n v="39"/>
    <n v="4"/>
  </r>
  <r>
    <s v="1400000US17031811402"/>
    <n v="17031811402"/>
    <s v="Census Tract 8047.15, Cook County, Illinois"/>
    <s v="Cook"/>
    <x v="25"/>
    <n v="6.4"/>
    <n v="22.4"/>
    <n v="31.3"/>
    <n v="13.1"/>
    <n v="4.3"/>
    <n v="17.399999999999999"/>
    <n v="164000"/>
    <n v="10"/>
    <n v="1"/>
    <n v="6"/>
    <n v="1"/>
    <n v="2.0462045445999999E-2"/>
    <x v="21"/>
    <n v="17.399999999999999"/>
    <n v="2"/>
  </r>
  <r>
    <s v="1400000US17031811500"/>
    <n v="17031811500"/>
    <s v="Census Tract 8047.16, Cook County, Illinois"/>
    <s v="Cook"/>
    <x v="25"/>
    <n v="2.4"/>
    <n v="33.299999999999997"/>
    <n v="12.4"/>
    <n v="39.299999999999997"/>
    <n v="16.5"/>
    <n v="55.8"/>
    <n v="330400"/>
    <n v="10"/>
    <n v="1"/>
    <n v="6"/>
    <n v="1"/>
    <n v="2.0462045445999999E-2"/>
    <x v="21"/>
    <n v="55.8"/>
    <n v="5"/>
  </r>
  <r>
    <s v="1400000US17031811702"/>
    <n v="17031811702"/>
    <s v="Census Tract 8048.03, Cook County, Illinois"/>
    <s v="Cook"/>
    <x v="25"/>
    <n v="3.1"/>
    <n v="27.6"/>
    <n v="23.4"/>
    <n v="23.8"/>
    <n v="13.4"/>
    <n v="37.200000000000003"/>
    <n v="352000"/>
    <n v="10"/>
    <n v="10"/>
    <n v="10"/>
    <n v="4"/>
    <n v="2.3445464670700002E-2"/>
    <x v="21"/>
    <n v="37.200000000000003"/>
    <n v="4"/>
  </r>
  <r>
    <s v="1400000US17197883522"/>
    <n v="17197883522"/>
    <s v="Census Tract 8048.04, Cook County, Illinois"/>
    <s v="Cook"/>
    <x v="25"/>
    <n v="5.9"/>
    <n v="31.7"/>
    <n v="32.200000000000003"/>
    <n v="25.7"/>
    <n v="5.4"/>
    <n v="31.1"/>
    <n v="211700"/>
    <n v="10"/>
    <n v="5"/>
    <n v="5"/>
    <n v="9"/>
    <n v="6.7961163818800005E-2"/>
    <x v="21"/>
    <n v="31.1"/>
    <n v="3"/>
  </r>
  <r>
    <s v="1400000US17197880109"/>
    <n v="17197880109"/>
    <s v="Census Tract 8048.05, Cook County, Illinois"/>
    <s v="Cook"/>
    <x v="31"/>
    <n v="5"/>
    <n v="28"/>
    <n v="25.7"/>
    <n v="16.5"/>
    <n v="10.6"/>
    <n v="27.1"/>
    <n v="248500"/>
    <n v="7"/>
    <n v="3"/>
    <n v="3"/>
    <n v="3"/>
    <n v="8.8036119937900004E-2"/>
    <x v="28"/>
    <n v="27.1"/>
    <n v="3"/>
  </r>
  <r>
    <s v="1400000US17197880203"/>
    <n v="17197880203"/>
    <s v="Census Tract 8048.06, Cook County, Illinois"/>
    <s v="Cook"/>
    <x v="31"/>
    <n v="5.7"/>
    <n v="25.8"/>
    <n v="31.5"/>
    <n v="22.5"/>
    <n v="7.9"/>
    <n v="30.4"/>
    <n v="193100"/>
    <n v="9"/>
    <n v="2"/>
    <n v="3"/>
    <n v="4"/>
    <n v="5.5350553244399997E-2"/>
    <x v="28"/>
    <n v="30.4"/>
    <n v="3"/>
  </r>
  <r>
    <s v="1400000US17111871209"/>
    <n v="17111871209"/>
    <s v="Census Tract 8048.07, Cook County, Illinois"/>
    <s v="Cook"/>
    <x v="25"/>
    <n v="8.4"/>
    <n v="28"/>
    <n v="25.5"/>
    <n v="24"/>
    <n v="9.5"/>
    <n v="33.5"/>
    <n v="263600"/>
    <n v="10"/>
    <n v="7"/>
    <n v="8"/>
    <n v="4"/>
    <n v="0"/>
    <x v="21"/>
    <n v="33.5"/>
    <n v="3"/>
  </r>
  <r>
    <s v="1400000US17031843900"/>
    <n v="17031843900"/>
    <s v="Census Tract 8048.08, Cook County, Illinois"/>
    <s v="Cook"/>
    <x v="25"/>
    <n v="2.9"/>
    <n v="33.5"/>
    <n v="23.9"/>
    <n v="22.2"/>
    <n v="13.1"/>
    <n v="35.299999999999997"/>
    <n v="329900"/>
    <n v="9"/>
    <n v="2"/>
    <n v="8"/>
    <n v="1"/>
    <n v="3.0513176694499999E-2"/>
    <x v="21"/>
    <n v="35.299999999999997"/>
    <n v="3"/>
  </r>
  <r>
    <s v="1400000US17031843000"/>
    <n v="17031843000"/>
    <s v="Census Tract 8048.09, Cook County, Illinois"/>
    <s v="Cook"/>
    <x v="25"/>
    <n v="4.3"/>
    <n v="25.5"/>
    <n v="24.1"/>
    <n v="21.5"/>
    <n v="9.6"/>
    <n v="31.1"/>
    <n v="316100"/>
    <n v="10"/>
    <n v="1"/>
    <n v="10"/>
    <n v="4"/>
    <n v="3.3968515694099997E-2"/>
    <x v="21"/>
    <n v="31.1"/>
    <n v="3"/>
  </r>
  <r>
    <s v="1400000US17043840703"/>
    <n v="17043840703"/>
    <s v="Census Tract 8048.10, Cook County, Illinois"/>
    <s v="Cook"/>
    <x v="25"/>
    <n v="4.0999999999999996"/>
    <n v="25.6"/>
    <n v="24.9"/>
    <n v="24.7"/>
    <n v="11.2"/>
    <n v="35.9"/>
    <n v="324200"/>
    <n v="10"/>
    <n v="5"/>
    <n v="9"/>
    <n v="1"/>
    <n v="6.3236869871600002E-2"/>
    <x v="21"/>
    <n v="35.9"/>
    <n v="3"/>
  </r>
  <r>
    <s v="1400000US17031660400"/>
    <n v="17031660400"/>
    <s v="Census Tract 8049.01, Cook County, Illinois"/>
    <s v="Cook"/>
    <x v="2"/>
    <n v="3.2"/>
    <n v="27"/>
    <n v="21.2"/>
    <n v="29.8"/>
    <n v="19.2"/>
    <n v="49"/>
    <n v="342400"/>
    <n v="8"/>
    <n v="7"/>
    <n v="9"/>
    <n v="8"/>
    <n v="0"/>
    <x v="2"/>
    <n v="49"/>
    <n v="4"/>
  </r>
  <r>
    <s v="1400000US17031650500"/>
    <n v="17031650500"/>
    <s v="Census Tract 8049.02, Cook County, Illinois"/>
    <s v="Cook"/>
    <x v="2"/>
    <n v="2.6"/>
    <n v="27"/>
    <n v="29.9"/>
    <n v="19.7"/>
    <n v="13.5"/>
    <n v="33.200000000000003"/>
    <n v="336200"/>
    <n v="8"/>
    <n v="3"/>
    <n v="8"/>
    <n v="6"/>
    <n v="1.0899182409000001E-2"/>
    <x v="2"/>
    <n v="33.200000000000003"/>
    <n v="3"/>
  </r>
  <r>
    <s v="1400000US17031830005"/>
    <n v="17031830005"/>
    <s v="Census Tract 8050.01, Cook County, Illinois"/>
    <s v="Cook"/>
    <x v="14"/>
    <n v="4.0999999999999996"/>
    <n v="35.1"/>
    <n v="19.100000000000001"/>
    <n v="35.4"/>
    <n v="20.100000000000001"/>
    <n v="55.5"/>
    <n v="417700"/>
    <n v="9"/>
    <n v="1"/>
    <n v="9"/>
    <n v="7"/>
    <n v="4.5420136302699997E-2"/>
    <x v="14"/>
    <n v="55.5"/>
    <n v="5"/>
  </r>
  <r>
    <s v="1400000US17031680600"/>
    <n v="17031680600"/>
    <s v="Census Tract 8050.02, Cook County, Illinois"/>
    <s v="Cook"/>
    <x v="29"/>
    <n v="3.2"/>
    <n v="25.7"/>
    <n v="27.1"/>
    <n v="21.6"/>
    <n v="11.5"/>
    <n v="33.1"/>
    <n v="212800"/>
    <n v="5"/>
    <n v="4"/>
    <n v="7"/>
    <n v="3"/>
    <n v="0.13978494703800001"/>
    <x v="1"/>
    <n v="33.1"/>
    <n v="3"/>
  </r>
  <r>
    <s v="1400000US17043846003"/>
    <n v="17043846003"/>
    <s v="Census Tract 8051.05, Cook County, Illinois"/>
    <s v="Cook"/>
    <x v="20"/>
    <n v="6.1"/>
    <n v="23.8"/>
    <n v="26.5"/>
    <n v="15.5"/>
    <n v="8"/>
    <n v="23.5"/>
    <n v="186100"/>
    <n v="9"/>
    <n v="10"/>
    <n v="3"/>
    <n v="1"/>
    <n v="6.1328791081900001E-2"/>
    <x v="20"/>
    <n v="23.5"/>
    <n v="2"/>
  </r>
  <r>
    <s v="1400000US17031813701"/>
    <n v="17031813701"/>
    <s v="Census Tract 8051.06, Cook County, Illinois"/>
    <s v="Cook"/>
    <x v="15"/>
    <n v="5.9"/>
    <n v="28.1"/>
    <n v="24.3"/>
    <n v="30.8"/>
    <n v="12.9"/>
    <n v="43.7"/>
    <n v="319800"/>
    <n v="9"/>
    <n v="6"/>
    <n v="7"/>
    <n v="3"/>
    <n v="3.8904897868599998E-2"/>
    <x v="15"/>
    <n v="43.7"/>
    <n v="4"/>
  </r>
  <r>
    <s v="1400000US17031813302"/>
    <n v="17031813302"/>
    <s v="Census Tract 8051.07, Cook County, Illinois"/>
    <s v="Cook"/>
    <x v="15"/>
    <n v="6.9"/>
    <n v="23.6"/>
    <n v="29"/>
    <n v="20.6"/>
    <n v="9.5"/>
    <n v="30.1"/>
    <n v="187000"/>
    <n v="7"/>
    <n v="10"/>
    <n v="3"/>
    <n v="1"/>
    <n v="0.102006688714"/>
    <x v="15"/>
    <n v="30.1"/>
    <n v="3"/>
  </r>
  <r>
    <s v="1400000US17031813301"/>
    <n v="17031813301"/>
    <s v="Census Tract 8051.08, Cook County, Illinois"/>
    <s v="Cook"/>
    <x v="15"/>
    <n v="4.5"/>
    <n v="29.7"/>
    <n v="25.4"/>
    <n v="20.7"/>
    <n v="12.7"/>
    <n v="33.4"/>
    <n v="315200"/>
    <n v="7"/>
    <n v="4"/>
    <n v="4"/>
    <n v="2"/>
    <n v="8.2568809390100001E-2"/>
    <x v="15"/>
    <n v="33.4"/>
    <n v="3"/>
  </r>
  <r>
    <s v="1400000US17031813400"/>
    <n v="17031813400"/>
    <s v="Census Tract 8051.09, Cook County, Illinois"/>
    <s v="Cook"/>
    <x v="15"/>
    <n v="3.9"/>
    <n v="25.9"/>
    <n v="24.6"/>
    <n v="27.9"/>
    <n v="16.2"/>
    <n v="44.099999999999994"/>
    <n v="413100"/>
    <n v="9"/>
    <n v="4"/>
    <n v="10"/>
    <n v="3"/>
    <n v="7.5619295239400003E-2"/>
    <x v="15"/>
    <n v="44.099999999999994"/>
    <n v="4"/>
  </r>
  <r>
    <s v="1400000US17031813801"/>
    <n v="17031813801"/>
    <s v="Census Tract 8051.10, Cook County, Illinois"/>
    <s v="Cook"/>
    <x v="15"/>
    <n v="5.5"/>
    <n v="28"/>
    <n v="23.4"/>
    <n v="25"/>
    <n v="14.1"/>
    <n v="39.1"/>
    <n v="286100"/>
    <n v="10"/>
    <n v="5"/>
    <n v="6"/>
    <n v="5"/>
    <n v="3.1428571790500001E-2"/>
    <x v="15"/>
    <n v="39.1"/>
    <n v="4"/>
  </r>
  <r>
    <s v="1400000US17031650100"/>
    <n v="17031650100"/>
    <s v="Census Tract 8051.11, Cook County, Illinois"/>
    <s v="Cook"/>
    <x v="2"/>
    <n v="7"/>
    <n v="23.9"/>
    <n v="33.6"/>
    <n v="21.2"/>
    <n v="6.8"/>
    <n v="28"/>
    <n v="210300"/>
    <n v="8"/>
    <n v="10"/>
    <n v="3"/>
    <n v="4"/>
    <n v="5.0621669739499997E-2"/>
    <x v="2"/>
    <n v="28"/>
    <n v="3"/>
  </r>
  <r>
    <s v="1400000US17031630900"/>
    <n v="17031630900"/>
    <s v="Census Tract 8051.12, Cook County, Illinois"/>
    <s v="Cook"/>
    <x v="2"/>
    <n v="1.6"/>
    <n v="26"/>
    <n v="26.6"/>
    <n v="15.5"/>
    <n v="7.1"/>
    <n v="22.6"/>
    <n v="302900"/>
    <n v="8"/>
    <n v="8"/>
    <n v="5"/>
    <n v="2"/>
    <n v="0.104265399277"/>
    <x v="2"/>
    <n v="22.6"/>
    <n v="2"/>
  </r>
  <r>
    <s v="1400000US17097863004"/>
    <n v="17097864409"/>
    <s v="Census Tract 8052.01, Cook County, Illinois"/>
    <s v="Cook"/>
    <x v="32"/>
    <n v="1.7"/>
    <n v="28.4"/>
    <n v="22.3"/>
    <n v="32.5"/>
    <n v="16.600000000000001"/>
    <n v="49.1"/>
    <n v="421300"/>
    <n v="7"/>
    <n v="4"/>
    <n v="8"/>
    <n v="3"/>
    <n v="0.110655739903"/>
    <x v="29"/>
    <n v="49.1"/>
    <n v="4"/>
  </r>
  <r>
    <s v="1400000US17197880310"/>
    <n v="17197880310"/>
    <s v="Census Tract 8052.02, Cook County, Illinois"/>
    <s v="Cook"/>
    <x v="12"/>
    <n v="3.5"/>
    <n v="23.3"/>
    <n v="20.3"/>
    <n v="29"/>
    <n v="17"/>
    <n v="46"/>
    <n v="430800"/>
    <n v="9"/>
    <n v="2"/>
    <n v="10"/>
    <n v="7"/>
    <n v="0"/>
    <x v="12"/>
    <n v="46"/>
    <n v="4"/>
  </r>
  <r>
    <s v="1400000US17197881001"/>
    <n v="17197881001"/>
    <s v="Census Tract 8053.01, Cook County, Illinois"/>
    <s v="Cook"/>
    <x v="33"/>
    <n v="5.3"/>
    <n v="26.1"/>
    <n v="29.8"/>
    <n v="20.6"/>
    <n v="14.5"/>
    <n v="35.1"/>
    <n v="385700"/>
    <n v="9"/>
    <n v="2"/>
    <n v="5"/>
    <n v="5"/>
    <n v="0"/>
    <x v="30"/>
    <n v="35.1"/>
    <n v="3"/>
  </r>
  <r>
    <s v="1400000US17197881005"/>
    <n v="17197881005"/>
    <s v="Census Tract 8053.02, Cook County, Illinois"/>
    <s v="Cook"/>
    <x v="33"/>
    <n v="2.8"/>
    <n v="33.1"/>
    <n v="21.7"/>
    <n v="24.7"/>
    <n v="15.2"/>
    <n v="39.9"/>
    <n v="356000"/>
    <n v="9"/>
    <n v="1"/>
    <n v="6"/>
    <n v="6"/>
    <n v="4.1551247239100003E-2"/>
    <x v="30"/>
    <n v="39.9"/>
    <n v="4"/>
  </r>
  <r>
    <s v="1400000US17097863003"/>
    <n v="17097864408"/>
    <s v="Census Tract 8054.01, Cook County, Illinois"/>
    <s v="Cook"/>
    <x v="32"/>
    <n v="3.5"/>
    <n v="26.9"/>
    <n v="31.5"/>
    <n v="18.8"/>
    <n v="8.6"/>
    <n v="27.4"/>
    <n v="348600"/>
    <n v="7"/>
    <n v="2"/>
    <n v="5"/>
    <n v="4"/>
    <n v="6.7073173821000004E-2"/>
    <x v="29"/>
    <n v="27.4"/>
    <n v="3"/>
  </r>
  <r>
    <s v="1400000US17031803014"/>
    <n v="17031803014"/>
    <s v="Census Tract 8054.02, Cook County, Illinois"/>
    <s v="Cook"/>
    <x v="32"/>
    <n v="5"/>
    <n v="27.6"/>
    <n v="26.5"/>
    <n v="21.1"/>
    <n v="6.5"/>
    <n v="27.6"/>
    <n v="357300"/>
    <n v="9"/>
    <n v="7"/>
    <n v="6"/>
    <n v="5"/>
    <n v="0"/>
    <x v="29"/>
    <n v="27.6"/>
    <n v="3"/>
  </r>
  <r>
    <s v="1400000US17043840101"/>
    <n v="17043840101"/>
    <s v="Census Tract 8055.01, Cook County, Illinois"/>
    <s v="Cook"/>
    <x v="34"/>
    <n v="3.2"/>
    <n v="26.9"/>
    <n v="18.2"/>
    <n v="25.8"/>
    <n v="22.2"/>
    <n v="48"/>
    <n v="476800"/>
    <n v="10"/>
    <n v="8"/>
    <n v="7"/>
    <n v="8"/>
    <n v="3.7575758993600002E-2"/>
    <x v="31"/>
    <n v="48"/>
    <n v="4"/>
  </r>
  <r>
    <s v="1400000US17031840200"/>
    <n v="17031840200"/>
    <s v="Census Tract 8055.02, Cook County, Illinois"/>
    <s v="Cook"/>
    <x v="34"/>
    <n v="3"/>
    <n v="29.8"/>
    <n v="17"/>
    <n v="27.3"/>
    <n v="30.7"/>
    <n v="58"/>
    <n v="599800"/>
    <n v="10"/>
    <n v="9"/>
    <n v="8"/>
    <n v="8"/>
    <n v="8.9374380186200003E-3"/>
    <x v="31"/>
    <n v="58"/>
    <n v="5"/>
  </r>
  <r>
    <s v="1400000US17043840201"/>
    <n v="17043840201"/>
    <s v="Census Tract 8056, Cook County, Illinois"/>
    <s v="Cook"/>
    <x v="34"/>
    <n v="6.1"/>
    <n v="29.6"/>
    <n v="11"/>
    <n v="36.6"/>
    <n v="24.8"/>
    <n v="61.400000000000006"/>
    <n v="607900"/>
    <n v="10"/>
    <n v="6"/>
    <n v="9"/>
    <n v="8"/>
    <n v="0"/>
    <x v="31"/>
    <n v="61.400000000000006"/>
    <n v="5"/>
  </r>
  <r>
    <s v="1400000US17031805501"/>
    <n v="17031805501"/>
    <s v="Census Tract 8057.01, Cook County, Illinois"/>
    <s v="Cook"/>
    <x v="34"/>
    <n v="2.6"/>
    <n v="28.4"/>
    <n v="19.100000000000001"/>
    <n v="32.200000000000003"/>
    <n v="21.8"/>
    <n v="54"/>
    <n v="458400"/>
    <n v="10"/>
    <n v="2"/>
    <n v="8"/>
    <n v="6"/>
    <n v="8.88585112989E-3"/>
    <x v="31"/>
    <n v="54"/>
    <n v="4"/>
  </r>
  <r>
    <s v="1400000US17031806004"/>
    <n v="17031806004"/>
    <s v="Census Tract 8057.02, Cook County, Illinois"/>
    <s v="Cook"/>
    <x v="34"/>
    <n v="1.1000000000000001"/>
    <n v="23.5"/>
    <n v="19.8"/>
    <n v="33.4"/>
    <n v="18.5"/>
    <n v="51.9"/>
    <n v="454200"/>
    <n v="10"/>
    <n v="5"/>
    <n v="10"/>
    <n v="8"/>
    <n v="0"/>
    <x v="31"/>
    <n v="51.9"/>
    <n v="4"/>
  </r>
  <r>
    <s v="1400000US17031650301"/>
    <n v="17031650301"/>
    <s v="Census Tract 8058.01, Cook County, Illinois"/>
    <s v="Cook"/>
    <x v="2"/>
    <n v="0.9"/>
    <n v="24.5"/>
    <n v="18.2"/>
    <n v="31"/>
    <n v="19.2"/>
    <n v="50.2"/>
    <n v="411000"/>
    <n v="10"/>
    <n v="1"/>
    <n v="9"/>
    <n v="9"/>
    <n v="2.4132730439300001E-2"/>
    <x v="2"/>
    <n v="50.2"/>
    <n v="4"/>
  </r>
  <r>
    <s v="1400000US17031806003"/>
    <n v="17031806003"/>
    <s v="Census Tract 8058.02, Cook County, Illinois"/>
    <s v="Cook"/>
    <x v="34"/>
    <n v="2.2999999999999998"/>
    <n v="26.9"/>
    <n v="28.4"/>
    <n v="25.4"/>
    <n v="18.399999999999999"/>
    <n v="43.8"/>
    <n v="436800"/>
    <n v="10"/>
    <n v="7"/>
    <n v="6"/>
    <n v="7"/>
    <n v="3.5411857068500002E-2"/>
    <x v="31"/>
    <n v="43.8"/>
    <n v="4"/>
  </r>
  <r>
    <s v="1400000US17031660302"/>
    <n v="17031660302"/>
    <s v="Census Tract 8059.01, Cook County, Illinois"/>
    <s v="Cook"/>
    <x v="2"/>
    <n v="6.4"/>
    <n v="27.5"/>
    <n v="20.8"/>
    <n v="19.899999999999999"/>
    <n v="17.2"/>
    <n v="37.099999999999994"/>
    <n v="316900"/>
    <n v="6"/>
    <n v="9"/>
    <n v="4"/>
    <n v="8"/>
    <n v="0"/>
    <x v="2"/>
    <n v="37.099999999999994"/>
    <n v="4"/>
  </r>
  <r>
    <s v="1400000US17043840104"/>
    <n v="17043840104"/>
    <s v="Census Tract 8059.02, Cook County, Illinois"/>
    <s v="Cook"/>
    <x v="34"/>
    <n v="2"/>
    <n v="26.5"/>
    <n v="25.2"/>
    <n v="23.5"/>
    <n v="14.9"/>
    <n v="38.4"/>
    <n v="478000"/>
    <n v="10"/>
    <n v="10"/>
    <n v="10"/>
    <n v="8"/>
    <n v="0"/>
    <x v="31"/>
    <n v="38.4"/>
    <n v="4"/>
  </r>
  <r>
    <s v="1400000US17197880307"/>
    <n v="17197880307"/>
    <s v="Census Tract 8060.01, Cook County, Illinois"/>
    <s v="Cook"/>
    <x v="12"/>
    <n v="3.6"/>
    <n v="29.2"/>
    <n v="22.9"/>
    <n v="20.6"/>
    <n v="16.3"/>
    <n v="36.900000000000006"/>
    <n v="170700"/>
    <n v="10"/>
    <n v="5"/>
    <n v="4"/>
    <n v="2"/>
    <n v="0"/>
    <x v="12"/>
    <n v="36.900000000000006"/>
    <n v="4"/>
  </r>
  <r>
    <s v="1400000US17031660301"/>
    <n v="17031660301"/>
    <s v="Census Tract 8060.02, Cook County, Illinois"/>
    <s v="Cook"/>
    <x v="2"/>
    <n v="4.3"/>
    <n v="23.2"/>
    <n v="22.1"/>
    <n v="18.100000000000001"/>
    <n v="13"/>
    <n v="31.1"/>
    <n v="179700"/>
    <n v="7"/>
    <n v="10"/>
    <n v="3"/>
    <n v="7"/>
    <n v="0"/>
    <x v="2"/>
    <n v="31.1"/>
    <n v="3"/>
  </r>
  <r>
    <s v="1400000US17043840102"/>
    <n v="17043840102"/>
    <s v="Census Tract 8060.03, Cook County, Illinois"/>
    <s v="Cook"/>
    <x v="34"/>
    <n v="6.2"/>
    <n v="28.3"/>
    <n v="26.6"/>
    <n v="25.9"/>
    <n v="10.1"/>
    <n v="36"/>
    <n v="228300"/>
    <n v="9"/>
    <n v="5"/>
    <n v="4"/>
    <n v="5"/>
    <n v="0"/>
    <x v="31"/>
    <n v="36"/>
    <n v="4"/>
  </r>
  <r>
    <s v="1400000US17031840100"/>
    <n v="17031840100"/>
    <s v="Census Tract 8060.04, Cook County, Illinois"/>
    <s v="Cook"/>
    <x v="34"/>
    <n v="3"/>
    <n v="30.8"/>
    <n v="28.1"/>
    <n v="20.7"/>
    <n v="8.9"/>
    <n v="29.6"/>
    <n v="287900"/>
    <n v="9"/>
    <n v="9"/>
    <n v="3"/>
    <n v="5"/>
    <n v="0"/>
    <x v="31"/>
    <n v="29.6"/>
    <n v="3"/>
  </r>
  <r>
    <s v="1400000US17031640500"/>
    <n v="17031640500"/>
    <s v="Census Tract 8061.02, Cook County, Illinois"/>
    <s v="Cook"/>
    <x v="2"/>
    <n v="3.1"/>
    <n v="29.9"/>
    <n v="25.5"/>
    <n v="22.8"/>
    <n v="9.4"/>
    <n v="32.200000000000003"/>
    <n v="311900"/>
    <n v="8"/>
    <n v="9"/>
    <n v="4"/>
    <n v="8"/>
    <n v="5.7712487876400001E-2"/>
    <x v="2"/>
    <n v="32.200000000000003"/>
    <n v="3"/>
  </r>
  <r>
    <s v="1400000US17031640600"/>
    <n v="17031640600"/>
    <s v="Census Tract 8061.03, Cook County, Illinois"/>
    <s v="Cook"/>
    <x v="2"/>
    <n v="2.9"/>
    <n v="27.8"/>
    <n v="23.9"/>
    <n v="23.8"/>
    <n v="12.4"/>
    <n v="36.200000000000003"/>
    <n v="329400"/>
    <n v="8"/>
    <n v="9"/>
    <n v="4"/>
    <n v="8"/>
    <n v="5.7712487876400001E-2"/>
    <x v="2"/>
    <n v="36.200000000000003"/>
    <n v="4"/>
  </r>
  <r>
    <s v="1400000US17031640400"/>
    <n v="17031640400"/>
    <s v="Census Tract 8061.04, Cook County, Illinois"/>
    <s v="Cook"/>
    <x v="2"/>
    <n v="7.5"/>
    <n v="28.7"/>
    <n v="25.8"/>
    <n v="15.3"/>
    <n v="9.6"/>
    <n v="24.9"/>
    <n v="226100"/>
    <n v="8"/>
    <n v="9"/>
    <n v="4"/>
    <n v="8"/>
    <n v="5.7712487876400001E-2"/>
    <x v="2"/>
    <n v="24.9"/>
    <n v="3"/>
  </r>
  <r>
    <s v="1400000US17031640800"/>
    <n v="17031640800"/>
    <s v="Census Tract 8062.01, Cook County, Illinois"/>
    <s v="Cook"/>
    <x v="2"/>
    <n v="4.8"/>
    <n v="28"/>
    <n v="14.6"/>
    <n v="23.7"/>
    <n v="15.8"/>
    <n v="39.5"/>
    <n v="243500"/>
    <n v="6"/>
    <n v="9"/>
    <n v="5"/>
    <n v="10"/>
    <n v="5.52763827145E-2"/>
    <x v="2"/>
    <n v="39.5"/>
    <n v="4"/>
  </r>
  <r>
    <s v="1400000US17031640700"/>
    <n v="17031640700"/>
    <s v="Census Tract 8062.02, Cook County, Illinois"/>
    <s v="Cook"/>
    <x v="2"/>
    <n v="5.4"/>
    <n v="27.8"/>
    <n v="30.9"/>
    <n v="23.5"/>
    <n v="9.9"/>
    <n v="33.4"/>
    <n v="229100"/>
    <n v="6"/>
    <n v="9"/>
    <n v="5"/>
    <n v="10"/>
    <n v="5.52763827145E-2"/>
    <x v="2"/>
    <n v="33.4"/>
    <n v="3"/>
  </r>
  <r>
    <s v="1400000US17031650400"/>
    <n v="17031650400"/>
    <s v="Census Tract 8063, Cook County, Illinois"/>
    <s v="Cook"/>
    <x v="2"/>
    <n v="3.5"/>
    <n v="28.8"/>
    <n v="27.3"/>
    <n v="22"/>
    <n v="14.2"/>
    <n v="36.200000000000003"/>
    <n v="284500"/>
    <n v="8"/>
    <n v="4"/>
    <n v="7"/>
    <n v="7"/>
    <n v="1.54373925179E-2"/>
    <x v="2"/>
    <n v="36.200000000000003"/>
    <n v="4"/>
  </r>
  <r>
    <s v="1400000US17031640100"/>
    <n v="17031640100"/>
    <s v="Census Tract 8064, Cook County, Illinois"/>
    <s v="Cook"/>
    <x v="2"/>
    <n v="7.5"/>
    <n v="28.3"/>
    <n v="34.700000000000003"/>
    <n v="24"/>
    <n v="4.4000000000000004"/>
    <n v="28.4"/>
    <n v="345700"/>
    <n v="6"/>
    <n v="4"/>
    <n v="5"/>
    <n v="7"/>
    <n v="7.0567987859200001E-2"/>
    <x v="2"/>
    <n v="28.4"/>
    <n v="3"/>
  </r>
  <r>
    <s v="1400000US17031630800"/>
    <n v="17031630800"/>
    <s v="Census Tract 8065.01, Cook County, Illinois"/>
    <s v="Cook"/>
    <x v="2"/>
    <n v="6.5"/>
    <n v="27.2"/>
    <n v="33.700000000000003"/>
    <n v="8.4"/>
    <n v="6.4"/>
    <n v="14.8"/>
    <n v="234200"/>
    <n v="7"/>
    <n v="8"/>
    <n v="4"/>
    <n v="4"/>
    <n v="0.105263158679"/>
    <x v="2"/>
    <n v="14.8"/>
    <n v="2"/>
  </r>
  <r>
    <s v="1400000US17031640300"/>
    <n v="17031640300"/>
    <s v="Census Tract 8065.02, Cook County, Illinois"/>
    <s v="Cook"/>
    <x v="2"/>
    <n v="2.2999999999999998"/>
    <n v="24.9"/>
    <n v="37.200000000000003"/>
    <n v="12.1"/>
    <n v="4.5"/>
    <n v="16.600000000000001"/>
    <n v="249500"/>
    <n v="6"/>
    <n v="8"/>
    <n v="4"/>
    <n v="4"/>
    <n v="6.6600397229199998E-2"/>
    <x v="2"/>
    <n v="16.600000000000001"/>
    <n v="2"/>
  </r>
  <r>
    <s v="1400000US17031650302"/>
    <n v="17031650302"/>
    <s v="Census Tract 8066, Cook County, Illinois"/>
    <s v="Cook"/>
    <x v="2"/>
    <n v="5.7"/>
    <n v="29"/>
    <n v="23.3"/>
    <n v="14.7"/>
    <n v="14.7"/>
    <n v="29.4"/>
    <n v="290600"/>
    <n v="6"/>
    <n v="9"/>
    <n v="5"/>
    <n v="8"/>
    <n v="1.9975030794700002E-2"/>
    <x v="2"/>
    <n v="29.4"/>
    <n v="3"/>
  </r>
  <r>
    <s v="1400000US17043840704"/>
    <n v="17043840704"/>
    <s v="Census Tract 8067, Cook County, Illinois"/>
    <s v="Cook"/>
    <x v="35"/>
    <n v="2.8"/>
    <n v="28.1"/>
    <n v="9.6999999999999993"/>
    <n v="32.700000000000003"/>
    <n v="37.9"/>
    <n v="70.599999999999994"/>
    <n v="468400"/>
    <n v="8"/>
    <n v="3"/>
    <n v="7"/>
    <n v="5"/>
    <n v="8.3542186766899992E-3"/>
    <x v="32"/>
    <n v="70.599999999999994"/>
    <n v="5"/>
  </r>
  <r>
    <s v="1400000US17043840600"/>
    <n v="17043840600"/>
    <s v="Census Tract 8068.01, Cook County, Illinois"/>
    <s v="Cook"/>
    <x v="35"/>
    <n v="4.2"/>
    <n v="28.1"/>
    <n v="15.5"/>
    <n v="25.9"/>
    <n v="19.600000000000001"/>
    <n v="45.5"/>
    <n v="342700"/>
    <n v="7"/>
    <n v="9"/>
    <n v="5"/>
    <n v="5"/>
    <n v="4.8140045255399999E-2"/>
    <x v="32"/>
    <n v="45.5"/>
    <n v="4"/>
  </r>
  <r>
    <s v="1400000US17031842800"/>
    <n v="17031842800"/>
    <s v="Census Tract 8068.02, Cook County, Illinois"/>
    <s v="Cook"/>
    <x v="35"/>
    <n v="3.7"/>
    <n v="25.1"/>
    <n v="9.6"/>
    <n v="27.1"/>
    <n v="25.7"/>
    <n v="52.8"/>
    <n v="441700"/>
    <n v="9"/>
    <n v="1"/>
    <n v="5"/>
    <n v="8"/>
    <n v="2.3728813976000001E-2"/>
    <x v="32"/>
    <n v="52.8"/>
    <n v="4"/>
  </r>
  <r>
    <s v="1400000US17031842900"/>
    <n v="17031842900"/>
    <s v="Census Tract 8069, Cook County, Illinois"/>
    <s v="Cook"/>
    <x v="35"/>
    <n v="4"/>
    <n v="31.7"/>
    <n v="21.6"/>
    <n v="30.9"/>
    <n v="17.2"/>
    <n v="48.099999999999994"/>
    <n v="309100"/>
    <n v="7"/>
    <n v="10"/>
    <n v="5"/>
    <n v="6"/>
    <n v="2.5129983201599999E-2"/>
    <x v="32"/>
    <n v="48.099999999999994"/>
    <n v="4"/>
  </r>
  <r>
    <s v="1400000US17043840705"/>
    <n v="17043840705"/>
    <s v="Census Tract 8070, Cook County, Illinois"/>
    <s v="Cook"/>
    <x v="35"/>
    <n v="8.1"/>
    <n v="27.2"/>
    <n v="17.7"/>
    <n v="29.2"/>
    <n v="14.3"/>
    <n v="43.5"/>
    <n v="313000"/>
    <n v="7"/>
    <n v="6"/>
    <n v="3"/>
    <n v="9"/>
    <n v="9.2852368950799999E-2"/>
    <x v="32"/>
    <n v="43.5"/>
    <n v="4"/>
  </r>
  <r>
    <s v="1400000US17043840706"/>
    <n v="17043840706"/>
    <s v="Census Tract 8071, Cook County, Illinois"/>
    <s v="Cook"/>
    <x v="35"/>
    <n v="1.8"/>
    <n v="26.6"/>
    <n v="6.9"/>
    <n v="44.3"/>
    <n v="32"/>
    <n v="76.3"/>
    <n v="444700"/>
    <n v="9"/>
    <n v="4"/>
    <n v="7"/>
    <n v="4"/>
    <n v="3.6166366189699997E-2"/>
    <x v="32"/>
    <n v="76.3"/>
    <n v="5"/>
  </r>
  <r>
    <s v="1400000US17043842800"/>
    <n v="17043842800"/>
    <s v="Census Tract 8072, Cook County, Illinois"/>
    <s v="Cook"/>
    <x v="35"/>
    <n v="3.3"/>
    <n v="30.2"/>
    <n v="25.8"/>
    <n v="24.4"/>
    <n v="20.7"/>
    <n v="45.099999999999994"/>
    <n v="361400"/>
    <n v="10"/>
    <n v="6"/>
    <n v="5"/>
    <n v="6"/>
    <n v="1.6918428242199999E-2"/>
    <x v="32"/>
    <n v="45.099999999999994"/>
    <n v="4"/>
  </r>
  <r>
    <s v="1400000US17043842900"/>
    <n v="17043842900"/>
    <s v="Census Tract 8073, Cook County, Illinois"/>
    <s v="Cook"/>
    <x v="35"/>
    <n v="8.6999999999999993"/>
    <n v="28.6"/>
    <n v="15.3"/>
    <n v="28.7"/>
    <n v="17.2"/>
    <n v="45.9"/>
    <n v="339400"/>
    <n v="8"/>
    <n v="10"/>
    <n v="5"/>
    <n v="9"/>
    <n v="5.5314533412499998E-2"/>
    <x v="32"/>
    <n v="45.9"/>
    <n v="4"/>
  </r>
  <r>
    <s v="1400000US17043843000"/>
    <n v="17043843000"/>
    <s v="Census Tract 8074, Cook County, Illinois"/>
    <s v="Cook"/>
    <x v="35"/>
    <n v="5.4"/>
    <n v="26.6"/>
    <n v="22.9"/>
    <n v="24.2"/>
    <n v="15.8"/>
    <n v="40"/>
    <n v="344100"/>
    <n v="9"/>
    <n v="5"/>
    <n v="5"/>
    <n v="7"/>
    <n v="9.8039217293299993E-2"/>
    <x v="32"/>
    <n v="40"/>
    <n v="4"/>
  </r>
  <r>
    <s v="1400000US17043843900"/>
    <n v="17043843900"/>
    <s v="Census Tract 8075, Cook County, Illinois"/>
    <s v="Cook"/>
    <x v="35"/>
    <n v="5.7"/>
    <n v="28.7"/>
    <n v="28"/>
    <n v="26.6"/>
    <n v="12.3"/>
    <n v="38.900000000000006"/>
    <n v="367600"/>
    <n v="9"/>
    <n v="5"/>
    <n v="6"/>
    <n v="5"/>
    <n v="4.4395115226499998E-2"/>
    <x v="32"/>
    <n v="38.900000000000006"/>
    <n v="4"/>
  </r>
  <r>
    <s v="1400000US17043844001"/>
    <n v="17043844001"/>
    <s v="Census Tract 8076, Cook County, Illinois"/>
    <s v="Cook"/>
    <x v="35"/>
    <n v="9.3000000000000007"/>
    <n v="27.7"/>
    <n v="24"/>
    <n v="26.4"/>
    <n v="12.7"/>
    <n v="39.099999999999994"/>
    <n v="357900"/>
    <n v="9"/>
    <n v="10"/>
    <n v="5"/>
    <n v="3"/>
    <n v="2.99833416939E-2"/>
    <x v="32"/>
    <n v="39.099999999999994"/>
    <n v="4"/>
  </r>
  <r>
    <s v="1400000US17043844002"/>
    <n v="17043844002"/>
    <s v="Census Tract 8077, Cook County, Illinois"/>
    <s v="Cook"/>
    <x v="35"/>
    <n v="4.2"/>
    <n v="28.2"/>
    <n v="22.7"/>
    <n v="25.2"/>
    <n v="13.6"/>
    <n v="38.799999999999997"/>
    <n v="313000"/>
    <n v="10"/>
    <n v="6"/>
    <n v="6"/>
    <n v="5"/>
    <n v="8.9430890977399993E-2"/>
    <x v="32"/>
    <n v="38.799999999999997"/>
    <n v="4"/>
  </r>
  <r>
    <s v="1400000US17043844100"/>
    <n v="17043844100"/>
    <s v="Census Tract 8078, Cook County, Illinois"/>
    <s v="Cook"/>
    <x v="35"/>
    <n v="4.5999999999999996"/>
    <n v="28.2"/>
    <n v="26.4"/>
    <n v="20.3"/>
    <n v="12.5"/>
    <n v="32.799999999999997"/>
    <n v="376900"/>
    <n v="10"/>
    <n v="10"/>
    <n v="6"/>
    <n v="6"/>
    <n v="5.2884615957699999E-2"/>
    <x v="32"/>
    <n v="32.799999999999997"/>
    <n v="3"/>
  </r>
  <r>
    <s v="1400000US17031808702"/>
    <n v="17031808702"/>
    <s v="Census Tract 8079, Cook County, Illinois"/>
    <s v="Cook"/>
    <x v="36"/>
    <n v="2"/>
    <n v="29.5"/>
    <n v="12.4"/>
    <n v="31.1"/>
    <n v="18.600000000000001"/>
    <n v="49.7"/>
    <n v="578800"/>
    <n v="9"/>
    <n v="9"/>
    <n v="4"/>
    <n v="7"/>
    <n v="2.58697587997E-2"/>
    <x v="33"/>
    <n v="49.7"/>
    <n v="4"/>
  </r>
  <r>
    <s v="1400000US17031808800"/>
    <n v="17031808800"/>
    <s v="Census Tract 8080.01, Cook County, Illinois"/>
    <s v="Cook"/>
    <x v="36"/>
    <n v="2.6"/>
    <n v="25.9"/>
    <n v="24.1"/>
    <n v="16.899999999999999"/>
    <n v="17.3"/>
    <n v="34.200000000000003"/>
    <n v="464200"/>
    <n v="9"/>
    <n v="8"/>
    <n v="5"/>
    <n v="4"/>
    <n v="1.80995482951E-2"/>
    <x v="33"/>
    <n v="34.200000000000003"/>
    <n v="3"/>
  </r>
  <r>
    <s v="1400000US17031824400"/>
    <n v="17031824400"/>
    <s v="Census Tract 8080.02, Cook County, Illinois"/>
    <s v="Cook"/>
    <x v="36"/>
    <n v="5.7"/>
    <n v="28.4"/>
    <n v="13.3"/>
    <n v="27.8"/>
    <n v="21.7"/>
    <n v="49.5"/>
    <n v="412600"/>
    <n v="9"/>
    <n v="10"/>
    <n v="3"/>
    <n v="1"/>
    <n v="5.6255247443900001E-2"/>
    <x v="33"/>
    <n v="49.5"/>
    <n v="4"/>
  </r>
  <r>
    <s v="1400000US17031803013"/>
    <n v="17031803013"/>
    <s v="Census Tract 8081, Cook County, Illinois"/>
    <s v="Cook"/>
    <x v="32"/>
    <n v="3.9"/>
    <n v="24.6"/>
    <n v="26.3"/>
    <n v="15"/>
    <n v="10.7"/>
    <n v="25.7"/>
    <n v="299000"/>
    <n v="10"/>
    <n v="10"/>
    <n v="7"/>
    <n v="5"/>
    <n v="2.5333333760499999E-2"/>
    <x v="29"/>
    <n v="25.7"/>
    <n v="3"/>
  </r>
  <r>
    <s v="1400000US17097860808"/>
    <n v="17097864505"/>
    <s v="Census Tract 8082, Cook County, Illinois"/>
    <s v="Cook"/>
    <x v="32"/>
    <n v="6.1"/>
    <n v="28.3"/>
    <n v="27.3"/>
    <n v="27.9"/>
    <n v="8.3000000000000007"/>
    <n v="36.200000000000003"/>
    <n v="325100"/>
    <n v="10"/>
    <n v="8"/>
    <n v="4"/>
    <n v="7"/>
    <n v="7.6751120388500002E-2"/>
    <x v="29"/>
    <n v="36.200000000000003"/>
    <n v="4"/>
  </r>
  <r>
    <s v="1400000US17197881010"/>
    <n v="17197881010"/>
    <s v="Census Tract 8083.01, Cook County, Illinois"/>
    <s v="Cook"/>
    <x v="33"/>
    <n v="5.9"/>
    <n v="30"/>
    <n v="18.8"/>
    <n v="26.1"/>
    <n v="15.8"/>
    <n v="41.900000000000006"/>
    <n v="325900"/>
    <n v="8"/>
    <n v="10"/>
    <n v="5"/>
    <n v="10"/>
    <n v="6.5164923667899999E-2"/>
    <x v="30"/>
    <n v="41.900000000000006"/>
    <n v="4"/>
  </r>
  <r>
    <s v="1400000US17197881009"/>
    <n v="17197881009"/>
    <s v="Census Tract 8083.02, Cook County, Illinois"/>
    <s v="Cook"/>
    <x v="33"/>
    <n v="5"/>
    <n v="27"/>
    <n v="17.7"/>
    <n v="26.3"/>
    <n v="15.1"/>
    <n v="41.4"/>
    <n v="348200"/>
    <n v="8"/>
    <n v="1"/>
    <n v="5"/>
    <n v="7"/>
    <n v="3.0418250709800001E-2"/>
    <x v="30"/>
    <n v="41.4"/>
    <n v="4"/>
  </r>
  <r>
    <s v="1400000US17197881012"/>
    <n v="17197881012"/>
    <s v="Census Tract 8084, Cook County, Illinois"/>
    <s v="Cook"/>
    <x v="33"/>
    <n v="4.5999999999999996"/>
    <n v="28.1"/>
    <n v="25.5"/>
    <n v="22"/>
    <n v="13.7"/>
    <n v="35.700000000000003"/>
    <n v="379500"/>
    <n v="10"/>
    <n v="7"/>
    <n v="5"/>
    <n v="8"/>
    <n v="3.4383952617600001E-2"/>
    <x v="30"/>
    <n v="35.700000000000003"/>
    <n v="3"/>
  </r>
  <r>
    <s v="1400000US17197881011"/>
    <n v="17197881011"/>
    <s v="Census Tract 8085, Cook County, Illinois"/>
    <s v="Cook"/>
    <x v="33"/>
    <n v="2.2000000000000002"/>
    <n v="26.7"/>
    <n v="19.5"/>
    <n v="29.4"/>
    <n v="14.3"/>
    <n v="43.7"/>
    <n v="379000"/>
    <n v="8"/>
    <n v="2"/>
    <n v="7"/>
    <n v="6"/>
    <n v="1.9379844888999999E-2"/>
    <x v="30"/>
    <n v="43.7"/>
    <n v="4"/>
  </r>
  <r>
    <s v="1400000US17197880314"/>
    <n v="17197880314"/>
    <s v="Census Tract 8086, Cook County, Illinois"/>
    <s v="Cook"/>
    <x v="37"/>
    <n v="1.9"/>
    <n v="30.5"/>
    <n v="9.3000000000000007"/>
    <n v="42"/>
    <n v="27.5"/>
    <n v="69.5"/>
    <n v="768900"/>
    <n v="10"/>
    <n v="4"/>
    <n v="9"/>
    <n v="8"/>
    <n v="3.7313431501399999E-2"/>
    <x v="34"/>
    <n v="69.5"/>
    <n v="5"/>
  </r>
  <r>
    <s v="1400000US17031711000"/>
    <n v="17031711000"/>
    <s v="Census Tract 8087.02, Cook County, Illinois"/>
    <s v="Cook"/>
    <x v="38"/>
    <n v="3.1"/>
    <n v="12.4"/>
    <n v="3.3"/>
    <n v="17.600000000000001"/>
    <n v="64.099999999999994"/>
    <n v="81.699999999999989"/>
    <n v="187500"/>
    <n v="8"/>
    <n v="10"/>
    <n v="10"/>
    <n v="9"/>
    <n v="0"/>
    <x v="35"/>
    <n v="81.699999999999989"/>
    <n v="5"/>
  </r>
  <r>
    <s v="1400000US17031711100"/>
    <n v="17031711100"/>
    <s v="Census Tract 8088, Cook County, Illinois"/>
    <s v="Cook"/>
    <x v="38"/>
    <n v="3.7"/>
    <n v="30.6"/>
    <n v="4.7"/>
    <n v="30.6"/>
    <n v="55"/>
    <n v="85.6"/>
    <n v="572300"/>
    <n v="8"/>
    <n v="10"/>
    <n v="10"/>
    <n v="10"/>
    <n v="2.96803656965E-2"/>
    <x v="35"/>
    <n v="85.6"/>
    <n v="5"/>
  </r>
  <r>
    <s v="1400000US17031711200"/>
    <n v="17031711200"/>
    <s v="Census Tract 8089, Cook County, Illinois"/>
    <s v="Cook"/>
    <x v="38"/>
    <n v="1.6"/>
    <n v="28"/>
    <n v="4.2"/>
    <n v="35.5"/>
    <n v="45.5"/>
    <n v="81"/>
    <n v="524600"/>
    <n v="9"/>
    <n v="5"/>
    <n v="10"/>
    <n v="7"/>
    <n v="1.9794140011100001E-2"/>
    <x v="35"/>
    <n v="81"/>
    <n v="5"/>
  </r>
  <r>
    <s v="1400000US17031711300"/>
    <n v="17031711300"/>
    <s v="Census Tract 8090, Cook County, Illinois"/>
    <s v="Cook"/>
    <x v="38"/>
    <n v="1.2"/>
    <n v="25.9"/>
    <n v="5.8"/>
    <n v="36.200000000000003"/>
    <n v="43.1"/>
    <n v="79.300000000000011"/>
    <n v="603000"/>
    <n v="9"/>
    <n v="7"/>
    <n v="10"/>
    <n v="6"/>
    <n v="1.0147601366E-2"/>
    <x v="35"/>
    <n v="79.300000000000011"/>
    <n v="5"/>
  </r>
  <r>
    <s v="1400000US17031711400"/>
    <n v="17031711400"/>
    <s v="Census Tract 8091, Cook County, Illinois"/>
    <s v="Cook"/>
    <x v="38"/>
    <n v="2.9"/>
    <n v="34.700000000000003"/>
    <n v="8.1999999999999993"/>
    <n v="33.9"/>
    <n v="43.2"/>
    <n v="77.099999999999994"/>
    <n v="527500"/>
    <n v="9"/>
    <n v="6"/>
    <n v="10"/>
    <n v="9"/>
    <n v="2.4971622973700001E-2"/>
    <x v="35"/>
    <n v="77.099999999999994"/>
    <n v="5"/>
  </r>
  <r>
    <s v="1400000US17031711500"/>
    <n v="17031711500"/>
    <s v="Census Tract 8092, Cook County, Illinois"/>
    <s v="Cook"/>
    <x v="38"/>
    <n v="5.4"/>
    <n v="27.4"/>
    <n v="32.1"/>
    <n v="10.7"/>
    <n v="8.5"/>
    <n v="19.2"/>
    <n v="317500"/>
    <n v="8"/>
    <n v="6"/>
    <n v="3"/>
    <n v="7"/>
    <n v="9.2369474470599996E-2"/>
    <x v="35"/>
    <n v="19.2"/>
    <n v="2"/>
  </r>
  <r>
    <s v="1400000US17031720100"/>
    <n v="17031720100"/>
    <s v="Census Tract 8093, Cook County, Illinois"/>
    <s v="Cook"/>
    <x v="38"/>
    <n v="3.7"/>
    <n v="23.2"/>
    <n v="10"/>
    <n v="23"/>
    <n v="51.7"/>
    <n v="74.7"/>
    <n v="598800"/>
    <n v="8"/>
    <n v="8"/>
    <n v="10"/>
    <n v="10"/>
    <n v="8.3538085222200006E-2"/>
    <x v="35"/>
    <n v="74.7"/>
    <n v="5"/>
  </r>
  <r>
    <s v="1400000US17031720200"/>
    <n v="17031720200"/>
    <s v="Census Tract 8094, Cook County, Illinois"/>
    <s v="Cook"/>
    <x v="38"/>
    <n v="3.2"/>
    <n v="31.2"/>
    <n v="8"/>
    <n v="36.6"/>
    <n v="39.6"/>
    <n v="76.2"/>
    <n v="446300"/>
    <n v="8"/>
    <n v="10"/>
    <n v="4"/>
    <n v="9"/>
    <n v="0"/>
    <x v="35"/>
    <n v="76.2"/>
    <n v="5"/>
  </r>
  <r>
    <s v="1400000US17031720300"/>
    <n v="17031720300"/>
    <s v="Census Tract 8095, Cook County, Illinois"/>
    <s v="Cook"/>
    <x v="38"/>
    <n v="3.6"/>
    <n v="32.5"/>
    <n v="6.4"/>
    <n v="36.799999999999997"/>
    <n v="33"/>
    <n v="69.8"/>
    <n v="380600"/>
    <n v="7"/>
    <n v="10"/>
    <n v="7"/>
    <n v="10"/>
    <n v="6.2600322067699998E-2"/>
    <x v="35"/>
    <n v="69.8"/>
    <n v="5"/>
  </r>
  <r>
    <s v="1400000US17031720400"/>
    <n v="17031720400"/>
    <s v="Census Tract 8096, Cook County, Illinois"/>
    <s v="Cook"/>
    <x v="38"/>
    <n v="8.4"/>
    <n v="27.5"/>
    <n v="25.2"/>
    <n v="14.3"/>
    <n v="26"/>
    <n v="40.299999999999997"/>
    <n v="435700"/>
    <n v="8"/>
    <n v="5"/>
    <n v="5"/>
    <n v="7"/>
    <n v="0.10437710583199999"/>
    <x v="35"/>
    <n v="40.299999999999997"/>
    <n v="4"/>
  </r>
  <r>
    <s v="1400000US17031720500"/>
    <n v="17031720500"/>
    <s v="Census Tract 8097, Cook County, Illinois"/>
    <s v="Cook"/>
    <x v="38"/>
    <n v="11.8"/>
    <n v="25.4"/>
    <n v="24.8"/>
    <n v="24.7"/>
    <n v="19.600000000000001"/>
    <n v="44.3"/>
    <n v="377400"/>
    <n v="8"/>
    <n v="8"/>
    <n v="5"/>
    <n v="7"/>
    <n v="2.7659574523599999E-2"/>
    <x v="35"/>
    <n v="44.3"/>
    <n v="4"/>
  </r>
  <r>
    <s v="1400000US17031720600"/>
    <n v="17031720600"/>
    <s v="Census Tract 8098, Cook County, Illinois"/>
    <s v="Cook"/>
    <x v="38"/>
    <n v="4.0999999999999996"/>
    <n v="27.2"/>
    <n v="11.4"/>
    <n v="29.9"/>
    <n v="38.5"/>
    <n v="68.400000000000006"/>
    <n v="631500"/>
    <n v="8"/>
    <n v="7"/>
    <n v="7"/>
    <n v="9"/>
    <n v="3.9182282984300001E-2"/>
    <x v="35"/>
    <n v="68.400000000000006"/>
    <n v="5"/>
  </r>
  <r>
    <s v="1400000US17031720700"/>
    <n v="17031720700"/>
    <s v="Census Tract 8099, Cook County, Illinois"/>
    <s v="Cook"/>
    <x v="38"/>
    <n v="3.5"/>
    <n v="34.6"/>
    <n v="1.3"/>
    <n v="30"/>
    <n v="63.2"/>
    <n v="93.2"/>
    <n v="399600"/>
    <n v="7"/>
    <n v="5"/>
    <n v="10"/>
    <n v="9"/>
    <n v="0"/>
    <x v="35"/>
    <n v="93.2"/>
    <n v="5"/>
  </r>
  <r>
    <s v="1400000US17031811200"/>
    <n v="17031811200"/>
    <s v="Census Tract 810, Cook County, Illinois"/>
    <s v="Cook"/>
    <x v="0"/>
    <n v="3.6"/>
    <n v="22.1"/>
    <n v="10.7"/>
    <n v="37.9"/>
    <n v="28.8"/>
    <n v="66.7"/>
    <n v="436900"/>
    <n v="8"/>
    <n v="10"/>
    <n v="5"/>
    <n v="9"/>
    <n v="0.13652275502700001"/>
    <x v="0"/>
    <n v="66.7"/>
    <n v="5"/>
  </r>
  <r>
    <s v="1400000US17031730100"/>
    <n v="17031730100"/>
    <s v="Census Tract 8100, Cook County, Illinois"/>
    <s v="Cook"/>
    <x v="38"/>
    <n v="2.9"/>
    <n v="36.5"/>
    <n v="6.6"/>
    <n v="34.6"/>
    <n v="43.1"/>
    <n v="77.7"/>
    <n v="313900"/>
    <n v="6"/>
    <n v="4"/>
    <n v="7"/>
    <n v="9"/>
    <n v="3.10136154294E-2"/>
    <x v="35"/>
    <n v="77.7"/>
    <n v="5"/>
  </r>
  <r>
    <s v="1400000US17031730201"/>
    <n v="17031730201"/>
    <s v="Census Tract 8101, Cook County, Illinois"/>
    <s v="Cook"/>
    <x v="38"/>
    <n v="5.6"/>
    <n v="29.6"/>
    <n v="9.1999999999999993"/>
    <n v="34.5"/>
    <n v="29.8"/>
    <n v="64.3"/>
    <n v="361200"/>
    <n v="7"/>
    <n v="5"/>
    <n v="6"/>
    <n v="9"/>
    <n v="4.5081965625300001E-2"/>
    <x v="35"/>
    <n v="64.3"/>
    <n v="5"/>
  </r>
  <r>
    <s v="1400000US17031730202"/>
    <n v="17031730202"/>
    <s v="Census Tract 8102, Cook County, Illinois"/>
    <s v="Cook"/>
    <x v="38"/>
    <n v="6.8"/>
    <n v="30.2"/>
    <n v="14"/>
    <n v="25.6"/>
    <n v="26.7"/>
    <n v="52.3"/>
    <n v="208100"/>
    <n v="5"/>
    <n v="8"/>
    <n v="6"/>
    <n v="9"/>
    <n v="0.111258275807"/>
    <x v="35"/>
    <n v="52.3"/>
    <n v="4"/>
  </r>
  <r>
    <s v="1400000US17031730300"/>
    <n v="17031730300"/>
    <s v="Census Tract 8103.01, Cook County, Illinois"/>
    <s v="Cook"/>
    <x v="38"/>
    <n v="4.9000000000000004"/>
    <n v="32.299999999999997"/>
    <n v="16.8"/>
    <n v="25.6"/>
    <n v="28.1"/>
    <n v="53.7"/>
    <n v="314200"/>
    <n v="7"/>
    <n v="9"/>
    <n v="5"/>
    <n v="6"/>
    <n v="3.7754114717199999E-2"/>
    <x v="35"/>
    <n v="53.7"/>
    <n v="4"/>
  </r>
  <r>
    <s v="1400000US17031730400"/>
    <n v="17031730400"/>
    <s v="Census Tract 8103.02, Cook County, Illinois"/>
    <s v="Cook"/>
    <x v="38"/>
    <n v="4.3"/>
    <n v="27.8"/>
    <n v="11.6"/>
    <n v="32.200000000000003"/>
    <n v="28.9"/>
    <n v="61.1"/>
    <n v="371300"/>
    <n v="6"/>
    <n v="1"/>
    <n v="10"/>
    <n v="7"/>
    <n v="7.99999982119E-2"/>
    <x v="35"/>
    <n v="61.1"/>
    <n v="5"/>
  </r>
  <r>
    <s v="1400000US17031805902"/>
    <n v="17031805902"/>
    <s v="Census Tract 8104, Cook County, Illinois"/>
    <s v="Cook"/>
    <x v="34"/>
    <n v="3.2"/>
    <n v="27.4"/>
    <n v="24.4"/>
    <n v="22.9"/>
    <n v="23.6"/>
    <n v="46.5"/>
    <n v="418400"/>
    <n v="10"/>
    <n v="6"/>
    <n v="9"/>
    <n v="8"/>
    <n v="2.5763358920799999E-2"/>
    <x v="31"/>
    <n v="46.5"/>
    <n v="4"/>
  </r>
  <r>
    <s v="1400000US17097860809"/>
    <n v="17097864512"/>
    <s v="Census Tract 8105.01, Cook County, Illinois"/>
    <s v="Cook"/>
    <x v="39"/>
    <n v="2.7"/>
    <n v="28"/>
    <n v="35.1"/>
    <n v="11.6"/>
    <n v="7.1"/>
    <n v="18.7"/>
    <n v="356300"/>
    <n v="9"/>
    <n v="4"/>
    <n v="5"/>
    <n v="4"/>
    <n v="1.74703001976E-2"/>
    <x v="36"/>
    <n v="18.7"/>
    <n v="2"/>
  </r>
  <r>
    <s v="1400000US17031812500"/>
    <n v="17031812500"/>
    <s v="Census Tract 8105.02, Cook County, Illinois"/>
    <s v="Cook"/>
    <x v="5"/>
    <n v="3.9"/>
    <n v="25.2"/>
    <n v="31.2"/>
    <n v="15.5"/>
    <n v="4.5"/>
    <n v="20"/>
    <n v="309800"/>
    <n v="9"/>
    <n v="10"/>
    <n v="5"/>
    <n v="6"/>
    <n v="0"/>
    <x v="5"/>
    <n v="20"/>
    <n v="2"/>
  </r>
  <r>
    <s v="1400000US17031812301"/>
    <n v="17031812301"/>
    <s v="Census Tract 8106, Cook County, Illinois"/>
    <s v="Cook"/>
    <x v="5"/>
    <n v="5.0999999999999996"/>
    <n v="27.3"/>
    <n v="33.6"/>
    <n v="20.399999999999999"/>
    <n v="7.7"/>
    <n v="28.099999999999998"/>
    <n v="322300"/>
    <n v="9"/>
    <n v="6"/>
    <n v="5"/>
    <n v="5"/>
    <n v="8.9855074882499997E-2"/>
    <x v="5"/>
    <n v="28.099999999999998"/>
    <n v="3"/>
  </r>
  <r>
    <s v="1400000US17031710400"/>
    <n v="17031710400"/>
    <s v="Census Tract 8107.01, Cook County, Illinois"/>
    <s v="Cook"/>
    <x v="40"/>
    <n v="6.2"/>
    <n v="32.4"/>
    <n v="35.5"/>
    <n v="10.6"/>
    <n v="4.7"/>
    <n v="15.3"/>
    <n v="250200"/>
    <n v="6"/>
    <n v="1"/>
    <n v="2"/>
    <n v="9"/>
    <n v="0.172257483006"/>
    <x v="37"/>
    <n v="15.3"/>
    <n v="2"/>
  </r>
  <r>
    <s v="1400000US17031710500"/>
    <n v="17031710500"/>
    <s v="Census Tract 8107.02, Cook County, Illinois"/>
    <s v="Cook"/>
    <x v="40"/>
    <n v="5.2"/>
    <n v="32.5"/>
    <n v="39.5"/>
    <n v="11.2"/>
    <n v="4.8"/>
    <n v="16"/>
    <n v="241400"/>
    <n v="6"/>
    <n v="9"/>
    <n v="3"/>
    <n v="10"/>
    <n v="0.13750000298000001"/>
    <x v="37"/>
    <n v="16"/>
    <n v="2"/>
  </r>
  <r>
    <s v="1400000US17031710700"/>
    <n v="17031710700"/>
    <s v="Census Tract 8108, Cook County, Illinois"/>
    <s v="Cook"/>
    <x v="40"/>
    <n v="6.8"/>
    <n v="29.3"/>
    <n v="39"/>
    <n v="18.3"/>
    <n v="7.7"/>
    <n v="26"/>
    <n v="288900"/>
    <n v="6"/>
    <n v="3"/>
    <n v="6"/>
    <n v="8"/>
    <n v="2.9230769723699999E-2"/>
    <x v="37"/>
    <n v="26"/>
    <n v="3"/>
  </r>
  <r>
    <s v="1400000US17031710600"/>
    <n v="17031710600"/>
    <s v="Census Tract 8109, Cook County, Illinois"/>
    <s v="Cook"/>
    <x v="40"/>
    <n v="6.3"/>
    <n v="26.9"/>
    <n v="25.1"/>
    <n v="19.600000000000001"/>
    <n v="12.6"/>
    <n v="32.200000000000003"/>
    <n v="285000"/>
    <n v="6"/>
    <n v="5"/>
    <n v="4"/>
    <n v="8"/>
    <n v="6.7314364016099998E-2"/>
    <x v="37"/>
    <n v="32.200000000000003"/>
    <n v="3"/>
  </r>
  <r>
    <s v="1400000US17097863005"/>
    <n v="17097860904"/>
    <s v="Census Tract 811, Cook County, Illinois"/>
    <s v="Cook"/>
    <x v="0"/>
    <n v="6.7"/>
    <n v="32.299999999999997"/>
    <n v="7.7"/>
    <n v="43.3"/>
    <n v="26.8"/>
    <n v="70.099999999999994"/>
    <n v="438800"/>
    <n v="8"/>
    <n v="10"/>
    <n v="5"/>
    <n v="10"/>
    <n v="0.16937355697199999"/>
    <x v="0"/>
    <n v="70.099999999999994"/>
    <n v="5"/>
  </r>
  <r>
    <s v="1400000US17031710800"/>
    <n v="17031710800"/>
    <s v="Census Tract 8110, Cook County, Illinois"/>
    <s v="Cook"/>
    <x v="40"/>
    <n v="5.3"/>
    <n v="26.4"/>
    <n v="28.1"/>
    <n v="13.6"/>
    <n v="17.8"/>
    <n v="31.4"/>
    <n v="361500"/>
    <n v="6"/>
    <n v="3"/>
    <n v="6"/>
    <n v="8"/>
    <n v="2.4955436587300001E-2"/>
    <x v="37"/>
    <n v="31.4"/>
    <n v="3"/>
  </r>
  <r>
    <s v="1400000US17043845602"/>
    <n v="17043845602"/>
    <s v="Census Tract 8111, Cook County, Illinois"/>
    <s v="Cook"/>
    <x v="41"/>
    <n v="8.1"/>
    <n v="29.5"/>
    <n v="40.6"/>
    <n v="9.9"/>
    <n v="9.4"/>
    <n v="19.3"/>
    <n v="209400"/>
    <n v="5"/>
    <n v="6"/>
    <n v="4"/>
    <n v="9"/>
    <n v="0.111180126667"/>
    <x v="38"/>
    <n v="19.3"/>
    <n v="2"/>
  </r>
  <r>
    <s v="1400000US17043845701"/>
    <n v="17043845701"/>
    <s v="Census Tract 8112, Cook County, Illinois"/>
    <s v="Cook"/>
    <x v="41"/>
    <n v="6.7"/>
    <n v="26.2"/>
    <n v="32.799999999999997"/>
    <n v="18.2"/>
    <n v="6.2"/>
    <n v="24.4"/>
    <n v="264500"/>
    <n v="5"/>
    <n v="8"/>
    <n v="5"/>
    <n v="7"/>
    <n v="3.41614894569E-2"/>
    <x v="38"/>
    <n v="24.4"/>
    <n v="3"/>
  </r>
  <r>
    <s v="1400000US17043841801"/>
    <n v="17043841801"/>
    <s v="Census Tract 8113.01, Cook County, Illinois"/>
    <s v="Cook"/>
    <x v="42"/>
    <n v="6.6"/>
    <n v="22.4"/>
    <n v="35.799999999999997"/>
    <n v="8.3000000000000007"/>
    <n v="2.4"/>
    <n v="10.700000000000001"/>
    <n v="241300"/>
    <n v="2"/>
    <n v="9"/>
    <n v="4"/>
    <n v="5"/>
    <n v="0.5"/>
    <x v="39"/>
    <n v="10.700000000000001"/>
    <n v="1"/>
  </r>
  <r>
    <s v="1400000US17031842500"/>
    <n v="17031842500"/>
    <s v="Census Tract 8113.02, Cook County, Illinois"/>
    <s v="Cook"/>
    <x v="42"/>
    <n v="10.9"/>
    <n v="24.8"/>
    <n v="34.1"/>
    <n v="10.199999999999999"/>
    <n v="2.2000000000000002"/>
    <n v="12.399999999999999"/>
    <n v="220500"/>
    <n v="6"/>
    <n v="10"/>
    <n v="1"/>
    <n v="5"/>
    <n v="0.29739129543300002"/>
    <x v="39"/>
    <n v="12.399999999999999"/>
    <n v="1"/>
  </r>
  <r>
    <s v="1400000US17097863903"/>
    <n v="17097864105"/>
    <s v="Census Tract 8114.01, Cook County, Illinois"/>
    <s v="Cook"/>
    <x v="43"/>
    <n v="5.8"/>
    <n v="24.1"/>
    <n v="31.1"/>
    <n v="11.1"/>
    <n v="5.2"/>
    <n v="16.3"/>
    <n v="254000"/>
    <n v="7"/>
    <n v="7"/>
    <n v="4"/>
    <n v="9"/>
    <n v="8.8105723261799995E-2"/>
    <x v="40"/>
    <n v="16.3"/>
    <n v="2"/>
  </r>
  <r>
    <s v="1400000US17097863904"/>
    <n v="17097864106"/>
    <s v="Census Tract 8114.02, Cook County, Illinois"/>
    <s v="Cook"/>
    <x v="43"/>
    <n v="5"/>
    <n v="27.8"/>
    <n v="37"/>
    <n v="9.6999999999999993"/>
    <n v="3.7"/>
    <n v="13.399999999999999"/>
    <n v="237900"/>
    <n v="7"/>
    <n v="6"/>
    <n v="3"/>
    <n v="7"/>
    <n v="4.7664441168300001E-2"/>
    <x v="40"/>
    <n v="13.399999999999999"/>
    <n v="2"/>
  </r>
  <r>
    <s v="1400000US17031830001"/>
    <n v="17031830001"/>
    <s v="Census Tract 8115, Cook County, Illinois"/>
    <s v="Cook"/>
    <x v="43"/>
    <n v="5.6"/>
    <n v="25.3"/>
    <n v="43.2"/>
    <n v="6.3"/>
    <n v="1.4"/>
    <n v="7.6999999999999993"/>
    <n v="233700"/>
    <n v="7"/>
    <n v="9"/>
    <n v="3"/>
    <n v="9"/>
    <n v="2.8985507786300001E-2"/>
    <x v="40"/>
    <n v="7.6999999999999993"/>
    <n v="1"/>
  </r>
  <r>
    <s v="1400000US17197883519"/>
    <n v="17197883519"/>
    <s v="Census Tract 8116, Cook County, Illinois"/>
    <s v="Cook"/>
    <x v="4"/>
    <n v="6.7"/>
    <n v="29.9"/>
    <n v="36.1"/>
    <n v="13.3"/>
    <n v="5.5"/>
    <n v="18.8"/>
    <n v="311400"/>
    <n v="7"/>
    <n v="9"/>
    <n v="2"/>
    <n v="7"/>
    <n v="2.9641184955799999E-2"/>
    <x v="4"/>
    <n v="18.8"/>
    <n v="2"/>
  </r>
  <r>
    <s v="1400000US17097863902"/>
    <n v="17097864002"/>
    <s v="Census Tract 8117.01, Cook County, Illinois"/>
    <s v="Cook"/>
    <x v="43"/>
    <n v="7.3"/>
    <n v="24.6"/>
    <n v="30.7"/>
    <n v="4.2"/>
    <n v="2"/>
    <n v="6.2"/>
    <n v="242500"/>
    <n v="6"/>
    <n v="10"/>
    <n v="1"/>
    <n v="7"/>
    <n v="0.214723929763"/>
    <x v="40"/>
    <n v="6.2"/>
    <n v="1"/>
  </r>
  <r>
    <s v="1400000US17031830003"/>
    <n v="17031830003"/>
    <s v="Census Tract 8117.02, Cook County, Illinois"/>
    <s v="Cook"/>
    <x v="43"/>
    <n v="4.9000000000000004"/>
    <n v="25.3"/>
    <n v="41"/>
    <n v="8.1"/>
    <n v="1.4"/>
    <n v="9.5"/>
    <n v="198800"/>
    <n v="6"/>
    <n v="4"/>
    <n v="4"/>
    <n v="7"/>
    <n v="0"/>
    <x v="40"/>
    <n v="9.5"/>
    <n v="1"/>
  </r>
  <r>
    <s v="1400000US17031823801"/>
    <n v="17031823801"/>
    <s v="Census Tract 8118, Cook County, Illinois"/>
    <s v="Cook"/>
    <x v="44"/>
    <n v="3.6"/>
    <n v="22.2"/>
    <n v="34.1"/>
    <n v="7.5"/>
    <n v="2.9"/>
    <n v="10.4"/>
    <n v="234700"/>
    <n v="5"/>
    <n v="9"/>
    <n v="5"/>
    <n v="5"/>
    <n v="2.4597918614699999E-2"/>
    <x v="41"/>
    <n v="10.4"/>
    <n v="1"/>
  </r>
  <r>
    <s v="1400000US17043845601"/>
    <n v="17043845601"/>
    <s v="Census Tract 8119, Cook County, Illinois"/>
    <s v="Cook"/>
    <x v="45"/>
    <n v="2.9"/>
    <n v="26.2"/>
    <n v="4.5"/>
    <n v="31.2"/>
    <n v="43.5"/>
    <n v="74.7"/>
    <n v="732900"/>
    <n v="9"/>
    <n v="6"/>
    <n v="7"/>
    <n v="6"/>
    <n v="2.7703305706399999E-2"/>
    <x v="42"/>
    <n v="74.7"/>
    <n v="5"/>
  </r>
  <r>
    <s v="1400000US17111870812"/>
    <n v="17111870812"/>
    <s v="Census Tract 812.01, Cook County, Illinois"/>
    <s v="Cook"/>
    <x v="0"/>
    <n v="8.6"/>
    <n v="22.2"/>
    <n v="7.6"/>
    <n v="35.5"/>
    <n v="34.9"/>
    <n v="70.400000000000006"/>
    <n v="708600"/>
    <n v="8"/>
    <n v="10"/>
    <n v="7"/>
    <n v="9"/>
    <n v="0"/>
    <x v="0"/>
    <n v="70.400000000000006"/>
    <n v="5"/>
  </r>
  <r>
    <s v="1400000US17097861902"/>
    <n v="17097864203"/>
    <s v="Census Tract 812.02, Cook County, Illinois"/>
    <s v="Cook"/>
    <x v="0"/>
    <n v="2.4"/>
    <n v="20"/>
    <n v="5.8"/>
    <n v="37.799999999999997"/>
    <n v="41.2"/>
    <n v="79"/>
    <n v="545900"/>
    <n v="8"/>
    <n v="10"/>
    <n v="7"/>
    <n v="9"/>
    <n v="0"/>
    <x v="0"/>
    <n v="79"/>
    <n v="5"/>
  </r>
  <r>
    <s v="1400000US17043845507"/>
    <n v="17043845507"/>
    <s v="Census Tract 8120, Cook County, Illinois"/>
    <s v="Cook"/>
    <x v="45"/>
    <n v="3.5"/>
    <n v="29.4"/>
    <n v="5.8"/>
    <n v="36.700000000000003"/>
    <n v="40.5"/>
    <n v="77.2"/>
    <n v="535800"/>
    <n v="9"/>
    <n v="8"/>
    <n v="9"/>
    <n v="9"/>
    <n v="4.9851190298800002E-2"/>
    <x v="42"/>
    <n v="77.2"/>
    <n v="5"/>
  </r>
  <r>
    <s v="1400000US17043841002"/>
    <n v="17043841002"/>
    <s v="Census Tract 8121, Cook County, Illinois"/>
    <s v="Cook"/>
    <x v="46"/>
    <n v="6.4"/>
    <n v="33.200000000000003"/>
    <n v="11.9"/>
    <n v="24.3"/>
    <n v="35"/>
    <n v="59.3"/>
    <n v="369500"/>
    <n v="8"/>
    <n v="1"/>
    <n v="8"/>
    <n v="6"/>
    <n v="6.7406818270699997E-2"/>
    <x v="43"/>
    <n v="59.3"/>
    <n v="5"/>
  </r>
  <r>
    <s v="1400000US17043841109"/>
    <n v="17043841109"/>
    <s v="Census Tract 8122, Cook County, Illinois"/>
    <s v="Cook"/>
    <x v="46"/>
    <n v="3.8"/>
    <n v="30.5"/>
    <n v="6.9"/>
    <n v="30.7"/>
    <n v="46"/>
    <n v="76.7"/>
    <n v="626500"/>
    <n v="9"/>
    <n v="6"/>
    <n v="9"/>
    <n v="7"/>
    <n v="1.5668202191599999E-2"/>
    <x v="43"/>
    <n v="76.7"/>
    <n v="5"/>
  </r>
  <r>
    <s v="1400000US17043841110"/>
    <n v="17043841110"/>
    <s v="Census Tract 8123.01, Cook County, Illinois"/>
    <s v="Cook"/>
    <x v="46"/>
    <n v="3.4"/>
    <n v="30.4"/>
    <n v="7.7"/>
    <n v="33.6"/>
    <n v="36.700000000000003"/>
    <n v="70.300000000000011"/>
    <n v="219400"/>
    <n v="10"/>
    <n v="10"/>
    <n v="7"/>
    <n v="9"/>
    <n v="5.0437122583400003E-2"/>
    <x v="43"/>
    <n v="70.300000000000011"/>
    <n v="5"/>
  </r>
  <r>
    <s v="1400000US17031841100"/>
    <n v="17031841100"/>
    <s v="Census Tract 8123.02, Cook County, Illinois"/>
    <s v="Cook"/>
    <x v="46"/>
    <n v="3.3"/>
    <n v="32.200000000000003"/>
    <n v="5.0999999999999996"/>
    <n v="26"/>
    <n v="50.8"/>
    <n v="76.8"/>
    <n v="518800"/>
    <n v="10"/>
    <n v="10"/>
    <n v="7"/>
    <n v="9"/>
    <n v="5.0437122583400003E-2"/>
    <x v="43"/>
    <n v="76.8"/>
    <n v="5"/>
  </r>
  <r>
    <s v="1400000US17043841103"/>
    <n v="17043841103"/>
    <s v="Census Tract 8124, Cook County, Illinois"/>
    <s v="Cook"/>
    <x v="46"/>
    <n v="2.2000000000000002"/>
    <n v="28"/>
    <n v="5.5"/>
    <n v="29.9"/>
    <n v="51.6"/>
    <n v="81.5"/>
    <n v="704900"/>
    <n v="8"/>
    <n v="3"/>
    <n v="10"/>
    <n v="8"/>
    <n v="0"/>
    <x v="43"/>
    <n v="81.5"/>
    <n v="5"/>
  </r>
  <r>
    <s v="1400000US17031803015"/>
    <n v="17031803015"/>
    <s v="Census Tract 8125, Cook County, Illinois"/>
    <s v="Cook"/>
    <x v="46"/>
    <n v="4"/>
    <n v="30.3"/>
    <n v="6.9"/>
    <n v="32.299999999999997"/>
    <n v="27.2"/>
    <n v="59.5"/>
    <n v="449500"/>
    <n v="8"/>
    <n v="7"/>
    <n v="10"/>
    <n v="9"/>
    <n v="0.11721611768"/>
    <x v="43"/>
    <n v="59.5"/>
    <n v="5"/>
  </r>
  <r>
    <s v="1400000US17031803017"/>
    <n v="17031803017"/>
    <s v="Census Tract 8126, Cook County, Illinois"/>
    <s v="Cook"/>
    <x v="46"/>
    <n v="8.4"/>
    <n v="29.7"/>
    <n v="13.1"/>
    <n v="36.5"/>
    <n v="24.2"/>
    <n v="60.7"/>
    <n v="287000"/>
    <n v="9"/>
    <n v="5"/>
    <n v="5"/>
    <n v="9"/>
    <n v="3.6569986492400001E-2"/>
    <x v="43"/>
    <n v="60.7"/>
    <n v="5"/>
  </r>
  <r>
    <s v="1400000US17031803016"/>
    <n v="17031803016"/>
    <s v="Census Tract 8127, Cook County, Illinois"/>
    <s v="Cook"/>
    <x v="46"/>
    <n v="4.5"/>
    <n v="32.799999999999997"/>
    <n v="11.7"/>
    <n v="34.6"/>
    <n v="33.5"/>
    <n v="68.099999999999994"/>
    <n v="260200"/>
    <n v="9"/>
    <n v="7"/>
    <n v="8"/>
    <n v="9"/>
    <n v="4.9566294997900003E-2"/>
    <x v="43"/>
    <n v="68.099999999999994"/>
    <n v="5"/>
  </r>
  <r>
    <s v="1400000US17031805107"/>
    <n v="17031805107"/>
    <s v="Census Tract 8128.01, Cook County, Illinois"/>
    <s v="Cook"/>
    <x v="46"/>
    <n v="2.4"/>
    <n v="31.2"/>
    <n v="4.9000000000000004"/>
    <n v="27.7"/>
    <n v="30.6"/>
    <n v="58.3"/>
    <n v="227800"/>
    <n v="9"/>
    <n v="9"/>
    <n v="8"/>
    <n v="9"/>
    <n v="1.2363635934900001E-2"/>
    <x v="43"/>
    <n v="58.3"/>
    <n v="5"/>
  </r>
  <r>
    <s v="1400000US17031805108"/>
    <n v="17031805108"/>
    <s v="Census Tract 8128.02, Cook County, Illinois"/>
    <s v="Cook"/>
    <x v="46"/>
    <n v="3.9"/>
    <n v="32.1"/>
    <n v="14.2"/>
    <n v="37.799999999999997"/>
    <n v="25.3"/>
    <n v="63.099999999999994"/>
    <n v="327000"/>
    <n v="9"/>
    <n v="9"/>
    <n v="8"/>
    <n v="9"/>
    <n v="1.2363635934900001E-2"/>
    <x v="43"/>
    <n v="63.099999999999994"/>
    <n v="5"/>
  </r>
  <r>
    <s v="1400000US17031805109"/>
    <n v="17031805109"/>
    <s v="Census Tract 8129, Cook County, Illinois"/>
    <s v="Cook"/>
    <x v="46"/>
    <n v="4.5"/>
    <n v="28.4"/>
    <n v="7.2"/>
    <n v="39"/>
    <n v="37.799999999999997"/>
    <n v="76.8"/>
    <n v="398600"/>
    <n v="9"/>
    <n v="9"/>
    <n v="8"/>
    <n v="9"/>
    <n v="1.05605199933E-2"/>
    <x v="43"/>
    <n v="76.8"/>
    <n v="5"/>
  </r>
  <r>
    <s v="1400000US17197883904"/>
    <n v="17197883904"/>
    <s v="Census Tract 813, Cook County, Illinois"/>
    <s v="Cook"/>
    <x v="0"/>
    <n v="2.7"/>
    <n v="24.6"/>
    <n v="5.7"/>
    <n v="32.5"/>
    <n v="44.4"/>
    <n v="76.900000000000006"/>
    <n v="565300"/>
    <n v="8"/>
    <n v="10"/>
    <n v="5"/>
    <n v="9"/>
    <n v="1.2578615918799999E-2"/>
    <x v="0"/>
    <n v="76.900000000000006"/>
    <n v="5"/>
  </r>
  <r>
    <s v="1400000US17031803012"/>
    <n v="17031803012"/>
    <s v="Census Tract 8130, Cook County, Illinois"/>
    <s v="Cook"/>
    <x v="46"/>
    <n v="2.8"/>
    <n v="34.4"/>
    <n v="10.8"/>
    <n v="26.6"/>
    <n v="42.4"/>
    <n v="69"/>
    <n v="387000"/>
    <n v="9"/>
    <n v="5"/>
    <n v="9"/>
    <n v="9"/>
    <n v="2.4177949875599999E-2"/>
    <x v="43"/>
    <n v="69"/>
    <n v="5"/>
  </r>
  <r>
    <s v="1400000US17031803010"/>
    <n v="17031803010"/>
    <s v="Census Tract 8131, Cook County, Illinois"/>
    <s v="Cook"/>
    <x v="46"/>
    <n v="8.5"/>
    <n v="29"/>
    <n v="12.3"/>
    <n v="34.799999999999997"/>
    <n v="21.6"/>
    <n v="56.4"/>
    <n v="340900"/>
    <n v="9"/>
    <n v="8"/>
    <n v="8"/>
    <n v="9"/>
    <n v="0"/>
    <x v="43"/>
    <n v="56.4"/>
    <n v="5"/>
  </r>
  <r>
    <s v="1400000US17031805106"/>
    <n v="17031805106"/>
    <s v="Census Tract 8132, Cook County, Illinois"/>
    <s v="Cook"/>
    <x v="46"/>
    <n v="2.7"/>
    <n v="30.6"/>
    <n v="6.4"/>
    <n v="35.9"/>
    <n v="28.3"/>
    <n v="64.2"/>
    <n v="394100"/>
    <n v="9"/>
    <n v="6"/>
    <n v="9"/>
    <n v="9"/>
    <n v="1.41218006611E-2"/>
    <x v="43"/>
    <n v="64.2"/>
    <n v="5"/>
  </r>
  <r>
    <s v="1400000US17031560300"/>
    <n v="17031560300"/>
    <s v="Census Tract 8133.01, Cook County, Illinois"/>
    <s v="Cook"/>
    <x v="47"/>
    <n v="5.4"/>
    <n v="29.6"/>
    <n v="15.5"/>
    <n v="8.1999999999999993"/>
    <n v="6.5"/>
    <n v="14.7"/>
    <n v="190500"/>
    <n v="2"/>
    <n v="8"/>
    <n v="1"/>
    <n v="8"/>
    <n v="0.20584414899299999"/>
    <x v="44"/>
    <n v="14.7"/>
    <n v="2"/>
  </r>
  <r>
    <s v="1400000US17031560200"/>
    <n v="17031560200"/>
    <s v="Census Tract 8133.02, Cook County, Illinois"/>
    <s v="Cook"/>
    <x v="47"/>
    <n v="9.1999999999999993"/>
    <n v="32.299999999999997"/>
    <n v="35.799999999999997"/>
    <n v="1.3"/>
    <n v="0"/>
    <n v="1.3"/>
    <n v="172700"/>
    <n v="2"/>
    <n v="8"/>
    <n v="1"/>
    <n v="8"/>
    <n v="0.20584414899299999"/>
    <x v="44"/>
    <n v="1.3"/>
    <n v="1"/>
  </r>
  <r>
    <s v="1400000US17031560400"/>
    <n v="17031560400"/>
    <s v="Census Tract 8134, Cook County, Illinois"/>
    <s v="Cook"/>
    <x v="47"/>
    <n v="8.6"/>
    <n v="27.8"/>
    <n v="27.7"/>
    <n v="3.5"/>
    <n v="0.3"/>
    <n v="3.8"/>
    <n v="220400"/>
    <n v="3"/>
    <n v="5"/>
    <n v="1"/>
    <n v="7"/>
    <n v="0.140776693821"/>
    <x v="44"/>
    <n v="3.8"/>
    <n v="1"/>
  </r>
  <r>
    <s v="1400000US17031560700"/>
    <n v="17031560700"/>
    <s v="Census Tract 8135, Cook County, Illinois"/>
    <s v="Cook"/>
    <x v="47"/>
    <n v="7.5"/>
    <n v="30.8"/>
    <n v="28.4"/>
    <n v="7"/>
    <n v="6"/>
    <n v="13"/>
    <n v="240800"/>
    <n v="3"/>
    <n v="5"/>
    <n v="1"/>
    <n v="7"/>
    <n v="0.20094722509400001"/>
    <x v="44"/>
    <n v="13"/>
    <n v="2"/>
  </r>
  <r>
    <s v="1400000US17031560800"/>
    <n v="17031560800"/>
    <s v="Census Tract 8136, Cook County, Illinois"/>
    <s v="Cook"/>
    <x v="47"/>
    <n v="9.1999999999999993"/>
    <n v="29.4"/>
    <n v="40.4"/>
    <n v="2.5"/>
    <n v="0.8"/>
    <n v="3.3"/>
    <n v="229600"/>
    <n v="2"/>
    <n v="7"/>
    <n v="1"/>
    <n v="9"/>
    <n v="0.17492711544"/>
    <x v="44"/>
    <n v="3.3"/>
    <n v="1"/>
  </r>
  <r>
    <s v="1400000US17031560900"/>
    <n v="17031560900"/>
    <s v="Census Tract 8137.01, Cook County, Illinois"/>
    <s v="Cook"/>
    <x v="47"/>
    <n v="9.4"/>
    <n v="38.700000000000003"/>
    <n v="37.4"/>
    <n v="2"/>
    <n v="0"/>
    <n v="2"/>
    <n v="244000"/>
    <n v="2"/>
    <n v="7"/>
    <n v="2"/>
    <n v="9"/>
    <n v="0.14642609655899999"/>
    <x v="44"/>
    <n v="2"/>
    <n v="1"/>
  </r>
  <r>
    <s v="1400000US17031561000"/>
    <n v="17031561000"/>
    <s v="Census Tract 8137.02, Cook County, Illinois"/>
    <s v="Cook"/>
    <x v="47"/>
    <n v="9"/>
    <n v="31"/>
    <n v="32.4"/>
    <n v="5.4"/>
    <n v="1.4"/>
    <n v="6.8000000000000007"/>
    <n v="249800"/>
    <n v="2"/>
    <n v="7"/>
    <n v="2"/>
    <n v="9"/>
    <n v="0.14642609655899999"/>
    <x v="44"/>
    <n v="6.8000000000000007"/>
    <n v="1"/>
  </r>
  <r>
    <s v="1400000US17031561100"/>
    <n v="17031561100"/>
    <s v="Census Tract 8138.01, Cook County, Illinois"/>
    <s v="Cook"/>
    <x v="47"/>
    <n v="8"/>
    <n v="32.700000000000003"/>
    <n v="29.1"/>
    <n v="0.7"/>
    <n v="0.7"/>
    <n v="1.4"/>
    <n v="246500"/>
    <n v="2"/>
    <n v="9"/>
    <n v="1"/>
    <n v="10"/>
    <n v="0.17001828551299999"/>
    <x v="44"/>
    <n v="1.4"/>
    <n v="1"/>
  </r>
  <r>
    <s v="1400000US17031570100"/>
    <n v="17031570100"/>
    <s v="Census Tract 8138.02, Cook County, Illinois"/>
    <s v="Cook"/>
    <x v="47"/>
    <n v="5.3"/>
    <n v="30.9"/>
    <n v="35.200000000000003"/>
    <n v="5.5"/>
    <n v="1.9"/>
    <n v="7.4"/>
    <n v="228000"/>
    <n v="2"/>
    <n v="9"/>
    <n v="1"/>
    <n v="10"/>
    <n v="0.17001828551299999"/>
    <x v="44"/>
    <n v="7.4"/>
    <n v="1"/>
  </r>
  <r>
    <s v="1400000US17031570200"/>
    <n v="17031570200"/>
    <s v="Census Tract 8139, Cook County, Illinois"/>
    <s v="Cook"/>
    <x v="47"/>
    <n v="9.3000000000000007"/>
    <n v="30.9"/>
    <n v="28.4"/>
    <n v="5.8"/>
    <n v="1.5"/>
    <n v="7.3"/>
    <n v="221100"/>
    <n v="2"/>
    <n v="4"/>
    <n v="2"/>
    <n v="8"/>
    <n v="0.14529915154"/>
    <x v="44"/>
    <n v="7.3"/>
    <n v="1"/>
  </r>
  <r>
    <s v="1400000US17197883902"/>
    <n v="17197883902"/>
    <s v="Census Tract 814.01, Cook County, Illinois"/>
    <s v="Cook"/>
    <x v="0"/>
    <n v="1"/>
    <n v="23.2"/>
    <n v="11.8"/>
    <n v="28.2"/>
    <n v="46.7"/>
    <n v="74.900000000000006"/>
    <n v="530300"/>
    <n v="8"/>
    <n v="10"/>
    <n v="5"/>
    <n v="8"/>
    <n v="6.5228559076800002E-2"/>
    <x v="0"/>
    <n v="74.900000000000006"/>
    <n v="5"/>
  </r>
  <r>
    <s v="1400000US17197883903"/>
    <n v="17197883903"/>
    <s v="Census Tract 814.02, Cook County, Illinois"/>
    <s v="Cook"/>
    <x v="0"/>
    <n v="0.4"/>
    <n v="30.8"/>
    <n v="2.9"/>
    <n v="32.6"/>
    <n v="45.8"/>
    <n v="78.400000000000006"/>
    <n v="540000"/>
    <n v="8"/>
    <n v="10"/>
    <n v="5"/>
    <n v="8"/>
    <n v="6.5228559076800002E-2"/>
    <x v="0"/>
    <n v="78.400000000000006"/>
    <n v="5"/>
  </r>
  <r>
    <s v="1400000US17197880505"/>
    <n v="17197880505"/>
    <s v="Census Tract 814.03, Cook County, Illinois"/>
    <s v="Cook"/>
    <x v="0"/>
    <n v="2.6"/>
    <n v="24.6"/>
    <n v="0.9"/>
    <n v="41.8"/>
    <n v="43.5"/>
    <n v="85.3"/>
    <n v="383200"/>
    <n v="8"/>
    <n v="10"/>
    <n v="5"/>
    <n v="8"/>
    <n v="6.5228559076800002E-2"/>
    <x v="0"/>
    <n v="85.3"/>
    <n v="5"/>
  </r>
  <r>
    <s v="1400000US17031570300"/>
    <n v="17031570300"/>
    <s v="Census Tract 8140, Cook County, Illinois"/>
    <s v="Cook"/>
    <x v="47"/>
    <n v="11.5"/>
    <n v="29.9"/>
    <n v="35.1"/>
    <n v="8.1"/>
    <n v="1.6"/>
    <n v="9.6999999999999993"/>
    <n v="199800"/>
    <n v="2"/>
    <n v="6"/>
    <n v="2"/>
    <n v="7"/>
    <n v="0.163493841887"/>
    <x v="44"/>
    <n v="9.6999999999999993"/>
    <n v="1"/>
  </r>
  <r>
    <s v="1400000US17031570400"/>
    <n v="17031570400"/>
    <s v="Census Tract 8141, Cook County, Illinois"/>
    <s v="Cook"/>
    <x v="47"/>
    <n v="6.4"/>
    <n v="30.9"/>
    <n v="30.6"/>
    <n v="7"/>
    <n v="1.7"/>
    <n v="8.6999999999999993"/>
    <n v="221200"/>
    <n v="1"/>
    <n v="3"/>
    <n v="1"/>
    <n v="8"/>
    <n v="0.24159021675600001"/>
    <x v="44"/>
    <n v="8.6999999999999993"/>
    <n v="1"/>
  </r>
  <r>
    <s v="1400000US17031570500"/>
    <n v="17031570500"/>
    <s v="Census Tract 8142, Cook County, Illinois"/>
    <s v="Cook"/>
    <x v="47"/>
    <n v="10.6"/>
    <n v="31"/>
    <n v="37"/>
    <n v="8.6999999999999993"/>
    <n v="2.2999999999999998"/>
    <n v="11"/>
    <n v="201300"/>
    <n v="1"/>
    <n v="9"/>
    <n v="1"/>
    <n v="8"/>
    <n v="0.13864104449699999"/>
    <x v="44"/>
    <n v="11"/>
    <n v="1"/>
  </r>
  <r>
    <s v="1400000US17031580100"/>
    <n v="17031580100"/>
    <s v="Census Tract 8143, Cook County, Illinois"/>
    <s v="Cook"/>
    <x v="47"/>
    <n v="3.2"/>
    <n v="29.6"/>
    <n v="26.9"/>
    <n v="5.5"/>
    <n v="1.1000000000000001"/>
    <n v="6.6"/>
    <n v="214200"/>
    <n v="1"/>
    <n v="4"/>
    <n v="1"/>
    <n v="7"/>
    <n v="0.11726384609899999"/>
    <x v="44"/>
    <n v="6.6"/>
    <n v="1"/>
  </r>
  <r>
    <s v="1400000US17031580200"/>
    <n v="17031580200"/>
    <s v="Census Tract 8144, Cook County, Illinois"/>
    <s v="Cook"/>
    <x v="47"/>
    <n v="7.8"/>
    <n v="34.200000000000003"/>
    <n v="34.200000000000003"/>
    <n v="13"/>
    <n v="1.2"/>
    <n v="14.2"/>
    <n v="207600"/>
    <n v="1"/>
    <n v="8"/>
    <n v="2"/>
    <n v="6"/>
    <n v="0.112893275917"/>
    <x v="44"/>
    <n v="14.2"/>
    <n v="2"/>
  </r>
  <r>
    <s v="1400000US17031580300"/>
    <n v="17031580300"/>
    <s v="Census Tract 8145, Cook County, Illinois"/>
    <s v="Cook"/>
    <x v="47"/>
    <n v="1.4"/>
    <n v="33.4"/>
    <n v="32.4"/>
    <n v="9.9"/>
    <n v="1.2"/>
    <n v="11.1"/>
    <n v="224500"/>
    <n v="2"/>
    <n v="6"/>
    <n v="3"/>
    <n v="8"/>
    <n v="0.10851063579299999"/>
    <x v="45"/>
    <n v="11.1"/>
    <n v="1"/>
  </r>
  <r>
    <s v="1400000US17031828801"/>
    <n v="17031828801"/>
    <s v="Census Tract 8146, Cook County, Illinois"/>
    <s v="Cook"/>
    <x v="48"/>
    <n v="5.6"/>
    <n v="31.3"/>
    <n v="30.5"/>
    <n v="10.3"/>
    <n v="3.3"/>
    <n v="13.600000000000001"/>
    <n v="226400"/>
    <n v="3"/>
    <n v="4"/>
    <n v="2"/>
    <n v="7"/>
    <n v="4.62662354112E-2"/>
    <x v="46"/>
    <n v="13.600000000000001"/>
    <n v="2"/>
  </r>
  <r>
    <s v="1400000US17111870301"/>
    <n v="17111870301"/>
    <s v="Census Tract 8147, Cook County, Illinois"/>
    <s v="Cook"/>
    <x v="48"/>
    <n v="9.9"/>
    <n v="28.2"/>
    <n v="31.1"/>
    <n v="7.1"/>
    <n v="4.4000000000000004"/>
    <n v="11.5"/>
    <n v="217600"/>
    <n v="4"/>
    <n v="6"/>
    <n v="4"/>
    <n v="7"/>
    <n v="0.115019008517"/>
    <x v="46"/>
    <n v="11.5"/>
    <n v="1"/>
  </r>
  <r>
    <s v="1400000US17031828802"/>
    <n v="17031828802"/>
    <s v="Census Tract 8148, Cook County, Illinois"/>
    <s v="Cook"/>
    <x v="48"/>
    <n v="9.4"/>
    <n v="29.6"/>
    <n v="29.9"/>
    <n v="16.399999999999999"/>
    <n v="4.9000000000000004"/>
    <n v="21.299999999999997"/>
    <n v="276700"/>
    <n v="4"/>
    <n v="6"/>
    <n v="4"/>
    <n v="6"/>
    <n v="0"/>
    <x v="46"/>
    <n v="21.299999999999997"/>
    <n v="2"/>
  </r>
  <r>
    <s v="1400000US17031814800"/>
    <n v="17031814800"/>
    <s v="Census Tract 8149, Cook County, Illinois"/>
    <s v="Cook"/>
    <x v="48"/>
    <n v="7.6"/>
    <n v="34.1"/>
    <n v="33.200000000000003"/>
    <n v="7.7"/>
    <n v="7.4"/>
    <n v="15.100000000000001"/>
    <n v="259000"/>
    <n v="4"/>
    <n v="3"/>
    <n v="2"/>
    <n v="5"/>
    <n v="0.144781142473"/>
    <x v="46"/>
    <n v="15.100000000000001"/>
    <n v="2"/>
  </r>
  <r>
    <s v="1400000US17197880502"/>
    <n v="17197880502"/>
    <s v="Census Tract 815, Cook County, Illinois"/>
    <s v="Cook"/>
    <x v="0"/>
    <n v="3.5"/>
    <n v="22.4"/>
    <n v="3.9"/>
    <n v="41.5"/>
    <n v="41.8"/>
    <n v="83.3"/>
    <n v="502400"/>
    <n v="8"/>
    <n v="10"/>
    <n v="4"/>
    <n v="10"/>
    <n v="2.1097047254399998E-2"/>
    <x v="0"/>
    <n v="83.3"/>
    <n v="5"/>
  </r>
  <r>
    <s v="1400000US17031815300"/>
    <n v="17031815300"/>
    <s v="Census Tract 8150, Cook County, Illinois"/>
    <s v="Cook"/>
    <x v="48"/>
    <n v="4.7"/>
    <n v="30.1"/>
    <n v="37.700000000000003"/>
    <n v="12.5"/>
    <n v="3.9"/>
    <n v="16.399999999999999"/>
    <n v="243700"/>
    <n v="4"/>
    <n v="4"/>
    <n v="2"/>
    <n v="6"/>
    <n v="0.186520382762"/>
    <x v="46"/>
    <n v="16.399999999999999"/>
    <n v="2"/>
  </r>
  <r>
    <s v="1400000US17111870200"/>
    <n v="17111870200"/>
    <s v="Census Tract 8151, Cook County, Illinois"/>
    <s v="Cook"/>
    <x v="48"/>
    <n v="3.3"/>
    <n v="31.1"/>
    <n v="31.2"/>
    <n v="3.1"/>
    <n v="4.9000000000000004"/>
    <n v="8"/>
    <n v="237700"/>
    <n v="4"/>
    <n v="3"/>
    <n v="3"/>
    <n v="7"/>
    <n v="0.13876146078099999"/>
    <x v="46"/>
    <n v="8"/>
    <n v="1"/>
  </r>
  <r>
    <s v="1400000US17031828702"/>
    <n v="17031828702"/>
    <s v="Census Tract 8152, Cook County, Illinois"/>
    <s v="Cook"/>
    <x v="48"/>
    <n v="7.8"/>
    <n v="28"/>
    <n v="27.5"/>
    <n v="12.4"/>
    <n v="4.7"/>
    <n v="17.100000000000001"/>
    <n v="225800"/>
    <n v="6"/>
    <n v="5"/>
    <n v="3"/>
    <n v="10"/>
    <n v="9.9242426455000005E-2"/>
    <x v="46"/>
    <n v="17.100000000000001"/>
    <n v="2"/>
  </r>
  <r>
    <s v="1400000US17031828601"/>
    <n v="17031828601"/>
    <s v="Census Tract 8153, Cook County, Illinois"/>
    <s v="Cook"/>
    <x v="48"/>
    <n v="4.4000000000000004"/>
    <n v="29.7"/>
    <n v="30.3"/>
    <n v="24.7"/>
    <n v="7.3"/>
    <n v="32"/>
    <n v="233500"/>
    <n v="6"/>
    <n v="6"/>
    <n v="3"/>
    <n v="9"/>
    <n v="1.39593910426E-2"/>
    <x v="46"/>
    <n v="32"/>
    <n v="3"/>
  </r>
  <r>
    <s v="1400000US17031828701"/>
    <n v="17031828701"/>
    <s v="Census Tract 8154, Cook County, Illinois"/>
    <s v="Cook"/>
    <x v="48"/>
    <n v="6.4"/>
    <n v="31.3"/>
    <n v="25.2"/>
    <n v="15.6"/>
    <n v="14.8"/>
    <n v="30.4"/>
    <n v="283100"/>
    <n v="5"/>
    <n v="10"/>
    <n v="5"/>
    <n v="10"/>
    <n v="4.9718573689500001E-2"/>
    <x v="46"/>
    <n v="30.4"/>
    <n v="3"/>
  </r>
  <r>
    <s v="1400000US17111870302"/>
    <n v="17111870302"/>
    <s v="Census Tract 8155, Cook County, Illinois"/>
    <s v="Cook"/>
    <x v="48"/>
    <n v="7.8"/>
    <n v="32.700000000000003"/>
    <n v="36.6"/>
    <n v="10.3"/>
    <n v="5"/>
    <n v="15.3"/>
    <n v="243000"/>
    <n v="4"/>
    <n v="4"/>
    <n v="3"/>
    <n v="8"/>
    <n v="0.101637490094"/>
    <x v="46"/>
    <n v="15.3"/>
    <n v="2"/>
  </r>
  <r>
    <s v="1400000US17031808400"/>
    <n v="17031808400"/>
    <s v="Census Tract 8156, Cook County, Illinois"/>
    <s v="Cook"/>
    <x v="49"/>
    <n v="5.7"/>
    <n v="26.8"/>
    <n v="28.4"/>
    <n v="16.7"/>
    <n v="8.1"/>
    <n v="24.799999999999997"/>
    <n v="264000"/>
    <n v="9"/>
    <n v="9"/>
    <n v="7"/>
    <n v="6"/>
    <n v="4.9467276781799997E-2"/>
    <x v="47"/>
    <n v="24.799999999999997"/>
    <n v="3"/>
  </r>
  <r>
    <s v="1400000US17043844304"/>
    <n v="17043844304"/>
    <s v="Census Tract 8157.01, Cook County, Illinois"/>
    <s v="Cook"/>
    <x v="50"/>
    <n v="4.2"/>
    <n v="32.700000000000003"/>
    <n v="15.4"/>
    <n v="27.8"/>
    <n v="25"/>
    <n v="52.8"/>
    <n v="445300"/>
    <n v="6"/>
    <n v="5"/>
    <n v="8"/>
    <n v="8"/>
    <n v="0"/>
    <x v="48"/>
    <n v="52.8"/>
    <n v="4"/>
  </r>
  <r>
    <s v="1400000US17111870604"/>
    <n v="17111870604"/>
    <s v="Census Tract 8157.02, Cook County, Illinois"/>
    <s v="Cook"/>
    <x v="50"/>
    <n v="4.7"/>
    <n v="31.2"/>
    <n v="13.6"/>
    <n v="32.5"/>
    <n v="25.2"/>
    <n v="57.7"/>
    <n v="389200"/>
    <n v="5"/>
    <n v="4"/>
    <n v="9"/>
    <n v="8"/>
    <n v="0"/>
    <x v="48"/>
    <n v="57.7"/>
    <n v="5"/>
  </r>
  <r>
    <s v="1400000US17097864901"/>
    <n v="17097862501"/>
    <s v="Census Tract 8158, Cook County, Illinois"/>
    <s v="Cook"/>
    <x v="51"/>
    <n v="3.7"/>
    <n v="28.6"/>
    <n v="17"/>
    <n v="17.3"/>
    <n v="25.4"/>
    <n v="42.7"/>
    <n v="322600"/>
    <n v="8"/>
    <n v="6"/>
    <n v="10"/>
    <n v="8"/>
    <n v="3.5000000149000003E-2"/>
    <x v="49"/>
    <n v="42.7"/>
    <n v="4"/>
  </r>
  <r>
    <s v="1400000US17031750100"/>
    <n v="17031750100"/>
    <s v="Census Tract 8159, Cook County, Illinois"/>
    <s v="Cook"/>
    <x v="52"/>
    <n v="6.9"/>
    <n v="30.2"/>
    <n v="17.399999999999999"/>
    <n v="21.9"/>
    <n v="17.3"/>
    <n v="39.200000000000003"/>
    <n v="188000"/>
    <n v="6"/>
    <n v="6"/>
    <n v="4"/>
    <n v="9"/>
    <n v="7.11775049567E-2"/>
    <x v="50"/>
    <n v="39.200000000000003"/>
    <n v="4"/>
  </r>
  <r>
    <s v="1400000US17197880702"/>
    <n v="17197880702"/>
    <s v="Census Tract 816, Cook County, Illinois"/>
    <s v="Cook"/>
    <x v="0"/>
    <n v="4.7"/>
    <n v="22"/>
    <n v="4.0999999999999996"/>
    <n v="42.9"/>
    <n v="31.4"/>
    <n v="74.3"/>
    <n v="322500"/>
    <n v="8"/>
    <n v="10"/>
    <n v="4"/>
    <n v="10"/>
    <n v="7.8328981995599997E-2"/>
    <x v="0"/>
    <n v="74.3"/>
    <n v="5"/>
  </r>
  <r>
    <s v="1400000US17031740400"/>
    <n v="17031740400"/>
    <s v="Census Tract 8160, Cook County, Illinois"/>
    <s v="Cook"/>
    <x v="52"/>
    <n v="6.1"/>
    <n v="31.3"/>
    <n v="23.1"/>
    <n v="28.2"/>
    <n v="13.1"/>
    <n v="41.3"/>
    <n v="383200"/>
    <n v="6"/>
    <n v="5"/>
    <n v="3"/>
    <n v="10"/>
    <n v="7.93650820851E-2"/>
    <x v="50"/>
    <n v="41.3"/>
    <n v="4"/>
  </r>
  <r>
    <s v="1400000US17031750200"/>
    <n v="17031750200"/>
    <s v="Census Tract 8161, Cook County, Illinois"/>
    <s v="Cook"/>
    <x v="52"/>
    <n v="5.5"/>
    <n v="28.3"/>
    <n v="20.5"/>
    <n v="20.9"/>
    <n v="16.399999999999999"/>
    <n v="37.299999999999997"/>
    <n v="232100"/>
    <n v="6"/>
    <n v="9"/>
    <n v="5"/>
    <n v="8"/>
    <n v="5.10471202433E-2"/>
    <x v="50"/>
    <n v="37.299999999999997"/>
    <n v="4"/>
  </r>
  <r>
    <s v="1400000US17043841802"/>
    <n v="17043841802"/>
    <s v="Census Tract 8162, Cook County, Illinois"/>
    <s v="Cook"/>
    <x v="42"/>
    <n v="5.9"/>
    <n v="26.6"/>
    <n v="37.5"/>
    <n v="11.6"/>
    <n v="4.2"/>
    <n v="15.8"/>
    <n v="321500"/>
    <n v="5"/>
    <n v="7"/>
    <n v="4"/>
    <n v="6"/>
    <n v="6.1899680644300001E-2"/>
    <x v="39"/>
    <n v="15.8"/>
    <n v="2"/>
  </r>
  <r>
    <s v="1400000US17043841902"/>
    <n v="17043841902"/>
    <s v="Census Tract 8163, Cook County, Illinois"/>
    <s v="Cook"/>
    <x v="42"/>
    <n v="8"/>
    <n v="24.6"/>
    <n v="30.2"/>
    <n v="10.9"/>
    <n v="1"/>
    <n v="11.9"/>
    <n v="237100"/>
    <n v="5"/>
    <n v="10"/>
    <n v="3"/>
    <n v="7"/>
    <n v="0.107502803206"/>
    <x v="39"/>
    <n v="11.9"/>
    <n v="1"/>
  </r>
  <r>
    <s v="1400000US17043842400"/>
    <n v="17043842400"/>
    <s v="Census Tract 8164.01, Cook County, Illinois"/>
    <s v="Cook"/>
    <x v="42"/>
    <n v="6.7"/>
    <n v="22.7"/>
    <n v="40.1"/>
    <n v="6.2"/>
    <n v="0.6"/>
    <n v="6.8"/>
    <n v="266200"/>
    <n v="3"/>
    <n v="4"/>
    <n v="1"/>
    <n v="9"/>
    <n v="0.19701492786399999"/>
    <x v="39"/>
    <n v="6.8"/>
    <n v="1"/>
  </r>
  <r>
    <s v="1400000US17197881105"/>
    <n v="17197881105"/>
    <s v="Census Tract 8164.02, Cook County, Illinois"/>
    <s v="Cook"/>
    <x v="42"/>
    <n v="9.4"/>
    <n v="24.9"/>
    <n v="32.799999999999997"/>
    <n v="5.5"/>
    <n v="1.7"/>
    <n v="7.2"/>
    <n v="263900"/>
    <n v="5"/>
    <n v="9"/>
    <n v="2"/>
    <n v="9"/>
    <n v="0.26309522986400002"/>
    <x v="39"/>
    <n v="7.2"/>
    <n v="1"/>
  </r>
  <r>
    <s v="1400000US17043842500"/>
    <n v="17043842500"/>
    <s v="Census Tract 8165, Cook County, Illinois"/>
    <s v="Cook"/>
    <x v="42"/>
    <n v="7.1"/>
    <n v="22.6"/>
    <n v="38.5"/>
    <n v="3.2"/>
    <n v="5"/>
    <n v="8.1999999999999993"/>
    <n v="137500"/>
    <n v="2"/>
    <n v="9"/>
    <n v="1"/>
    <n v="9"/>
    <n v="0.106038294733"/>
    <x v="39"/>
    <n v="8.1999999999999993"/>
    <n v="1"/>
  </r>
  <r>
    <s v="1400000US17031824004"/>
    <n v="17031824004"/>
    <s v="Census Tract 8166, Cook County, Illinois"/>
    <s v="Cook"/>
    <x v="53"/>
    <n v="3.7"/>
    <n v="25.7"/>
    <n v="37.299999999999997"/>
    <n v="3.9"/>
    <n v="0.6"/>
    <n v="4.5"/>
    <n v="217000"/>
    <n v="4"/>
    <n v="7"/>
    <n v="1"/>
    <n v="7"/>
    <n v="0.120202019811"/>
    <x v="51"/>
    <n v="4.5"/>
    <n v="1"/>
  </r>
  <r>
    <s v="1400000US17031823901"/>
    <n v="17031823901"/>
    <s v="Census Tract 8167, Cook County, Illinois"/>
    <s v="Cook"/>
    <x v="44"/>
    <n v="7.2"/>
    <n v="22.9"/>
    <n v="44.3"/>
    <n v="2.4"/>
    <n v="1.4"/>
    <n v="3.8"/>
    <n v="224600"/>
    <n v="4"/>
    <n v="7"/>
    <n v="1"/>
    <n v="6"/>
    <n v="1.97568386793E-2"/>
    <x v="41"/>
    <n v="3.8"/>
    <n v="1"/>
  </r>
  <r>
    <s v="1400000US17031814600"/>
    <n v="17031814600"/>
    <s v="Census Tract 8168, Cook County, Illinois"/>
    <s v="Cook"/>
    <x v="54"/>
    <n v="8.3000000000000007"/>
    <n v="29.6"/>
    <n v="34.200000000000003"/>
    <n v="16"/>
    <n v="3"/>
    <n v="19"/>
    <n v="211600"/>
    <n v="5"/>
    <n v="9"/>
    <n v="3"/>
    <n v="8"/>
    <n v="4.2986426502500001E-2"/>
    <x v="52"/>
    <n v="19"/>
    <n v="2"/>
  </r>
  <r>
    <s v="1400000US17031824108"/>
    <n v="17031824108"/>
    <s v="Census Tract 8169, Cook County, Illinois"/>
    <s v="Cook"/>
    <x v="44"/>
    <n v="8.1"/>
    <n v="30.1"/>
    <n v="34.200000000000003"/>
    <n v="9.1999999999999993"/>
    <n v="2.4"/>
    <n v="11.6"/>
    <n v="186800"/>
    <n v="2"/>
    <n v="3"/>
    <n v="2"/>
    <n v="8"/>
    <n v="9.3815147876700006E-2"/>
    <x v="41"/>
    <n v="11.6"/>
    <n v="1"/>
  </r>
  <r>
    <s v="1400000US17197880602"/>
    <n v="17197880602"/>
    <s v="Census Tract 817, Cook County, Illinois"/>
    <s v="Cook"/>
    <x v="0"/>
    <n v="4"/>
    <n v="23.3"/>
    <n v="9"/>
    <n v="41.9"/>
    <n v="32.6"/>
    <n v="74.5"/>
    <n v="352400"/>
    <n v="4"/>
    <n v="10"/>
    <n v="3"/>
    <n v="10"/>
    <n v="5.2301254123399997E-2"/>
    <x v="0"/>
    <n v="74.5"/>
    <n v="5"/>
  </r>
  <r>
    <s v="1400000US17031815000"/>
    <n v="17031815000"/>
    <s v="Census Tract 8170, Cook County, Illinois"/>
    <s v="Cook"/>
    <x v="55"/>
    <n v="10.1"/>
    <n v="30.4"/>
    <n v="31.1"/>
    <n v="6.8"/>
    <n v="2.4"/>
    <n v="9.1999999999999993"/>
    <n v="190200"/>
    <n v="1"/>
    <n v="7"/>
    <n v="2"/>
    <n v="8"/>
    <n v="6.8239256739600004E-2"/>
    <x v="53"/>
    <n v="9.1999999999999993"/>
    <n v="1"/>
  </r>
  <r>
    <s v="1400000US17031820604"/>
    <n v="17031820604"/>
    <s v="Census Tract 8171.01, Cook County, Illinois"/>
    <s v="Cook"/>
    <x v="55"/>
    <n v="9"/>
    <n v="26.8"/>
    <n v="31.7"/>
    <n v="9.1999999999999993"/>
    <n v="4.2"/>
    <n v="13.399999999999999"/>
    <n v="184500"/>
    <n v="2"/>
    <n v="2"/>
    <n v="2"/>
    <n v="6"/>
    <n v="0.10506208240999999"/>
    <x v="53"/>
    <n v="13.399999999999999"/>
    <n v="2"/>
  </r>
  <r>
    <s v="1400000US17031825700"/>
    <n v="17031825700"/>
    <s v="Census Tract 8171.02, Cook County, Illinois"/>
    <s v="Cook"/>
    <x v="55"/>
    <n v="10.5"/>
    <n v="25.7"/>
    <n v="34.1"/>
    <n v="9.1"/>
    <n v="11.3"/>
    <n v="20.399999999999999"/>
    <n v="175600"/>
    <n v="1"/>
    <n v="9"/>
    <n v="3"/>
    <n v="6"/>
    <n v="0.182156130671"/>
    <x v="53"/>
    <n v="20.399999999999999"/>
    <n v="2"/>
  </r>
  <r>
    <s v="1400000US17043841404"/>
    <n v="17043841404"/>
    <s v="Census Tract 8172, Cook County, Illinois"/>
    <s v="Cook"/>
    <x v="56"/>
    <n v="6.4"/>
    <n v="37.9"/>
    <n v="39.299999999999997"/>
    <n v="10"/>
    <n v="3.5"/>
    <n v="13.5"/>
    <n v="172800"/>
    <n v="2"/>
    <n v="3"/>
    <n v="1"/>
    <n v="8"/>
    <n v="0.129120886326"/>
    <x v="54"/>
    <n v="13.5"/>
    <n v="2"/>
  </r>
  <r>
    <s v="1400000US17043841706"/>
    <n v="17043841706"/>
    <s v="Census Tract 8173, Cook County, Illinois"/>
    <s v="Cook"/>
    <x v="56"/>
    <n v="8.5"/>
    <n v="24"/>
    <n v="40.299999999999997"/>
    <n v="1.5"/>
    <n v="1.4"/>
    <n v="2.9"/>
    <n v="188200"/>
    <n v="2"/>
    <n v="3"/>
    <n v="1"/>
    <n v="8"/>
    <n v="0.147940069437"/>
    <x v="54"/>
    <n v="2.9"/>
    <n v="1"/>
  </r>
  <r>
    <s v="1400000US17043841403"/>
    <n v="17043841403"/>
    <s v="Census Tract 8174, Cook County, Illinois"/>
    <s v="Cook"/>
    <x v="56"/>
    <n v="5.0999999999999996"/>
    <n v="27"/>
    <n v="26.4"/>
    <n v="5.6"/>
    <n v="7.1"/>
    <n v="12.7"/>
    <n v="223000"/>
    <n v="3"/>
    <n v="3"/>
    <n v="2"/>
    <n v="9"/>
    <n v="5.8285713195799997E-2"/>
    <x v="54"/>
    <n v="12.7"/>
    <n v="1"/>
  </r>
  <r>
    <s v="1400000US17031824003"/>
    <n v="17031824003"/>
    <s v="Census Tract 8175, Cook County, Illinois"/>
    <s v="Cook"/>
    <x v="56"/>
    <n v="12.9"/>
    <n v="27.7"/>
    <n v="36.299999999999997"/>
    <n v="3.5"/>
    <n v="2"/>
    <n v="5.5"/>
    <n v="178300"/>
    <n v="2"/>
    <n v="8"/>
    <n v="2"/>
    <n v="8"/>
    <n v="0.21723301708699999"/>
    <x v="54"/>
    <n v="5.5"/>
    <n v="1"/>
  </r>
  <r>
    <s v="1400000US17031824005"/>
    <n v="17031824005"/>
    <s v="Census Tract 8176, Cook County, Illinois"/>
    <s v="Cook"/>
    <x v="56"/>
    <n v="13.2"/>
    <n v="26.6"/>
    <n v="34.6"/>
    <n v="7.8"/>
    <n v="2.2000000000000002"/>
    <n v="10"/>
    <n v="176300"/>
    <n v="2"/>
    <n v="10"/>
    <n v="2"/>
    <n v="5"/>
    <n v="0.14672216772999999"/>
    <x v="54"/>
    <n v="10"/>
    <n v="1"/>
  </r>
  <r>
    <s v="1400000US17031824006"/>
    <n v="17031824006"/>
    <s v="Census Tract 8177, Cook County, Illinois"/>
    <s v="Cook"/>
    <x v="56"/>
    <n v="8.8000000000000007"/>
    <n v="28.1"/>
    <n v="38.5"/>
    <n v="9.6"/>
    <n v="3.3"/>
    <n v="12.899999999999999"/>
    <n v="171400"/>
    <n v="1"/>
    <n v="3"/>
    <n v="2"/>
    <n v="5"/>
    <n v="9.9585063755499997E-2"/>
    <x v="54"/>
    <n v="12.899999999999999"/>
    <n v="1"/>
  </r>
  <r>
    <s v="1400000US17097864602"/>
    <n v="17097862200"/>
    <s v="Census Tract 8179, Cook County, Illinois"/>
    <s v="Cook"/>
    <x v="57"/>
    <n v="10.199999999999999"/>
    <n v="26.5"/>
    <n v="26.3"/>
    <n v="12.3"/>
    <n v="6.3"/>
    <n v="18.600000000000001"/>
    <n v="198200"/>
    <n v="3"/>
    <n v="8"/>
    <n v="3"/>
    <n v="2"/>
    <n v="5.4179567843699997E-2"/>
    <x v="55"/>
    <n v="18.600000000000001"/>
    <n v="2"/>
  </r>
  <r>
    <s v="1400000US17197880601"/>
    <n v="17197880601"/>
    <s v="Census Tract 818, Cook County, Illinois"/>
    <s v="Cook"/>
    <x v="0"/>
    <n v="2.4"/>
    <n v="25"/>
    <n v="2.5"/>
    <n v="45.5"/>
    <n v="44.1"/>
    <n v="89.6"/>
    <n v="426600"/>
    <n v="4"/>
    <n v="10"/>
    <n v="8"/>
    <n v="9"/>
    <n v="1.80505414028E-3"/>
    <x v="0"/>
    <n v="89.6"/>
    <n v="5"/>
  </r>
  <r>
    <s v="1400000US17097864700"/>
    <n v="17097862300"/>
    <s v="Census Tract 8180, Cook County, Illinois"/>
    <s v="Cook"/>
    <x v="57"/>
    <n v="5.3"/>
    <n v="28"/>
    <n v="38.5"/>
    <n v="11.5"/>
    <n v="5.5"/>
    <n v="17"/>
    <n v="237600"/>
    <n v="8"/>
    <n v="10"/>
    <n v="7"/>
    <n v="4"/>
    <n v="5.1490515470500001E-2"/>
    <x v="55"/>
    <n v="17"/>
    <n v="2"/>
  </r>
  <r>
    <s v="1400000US17031770202"/>
    <n v="17031770202"/>
    <s v="Census Tract 8181, Cook County, Illinois"/>
    <s v="Cook"/>
    <x v="58"/>
    <n v="5"/>
    <n v="31.6"/>
    <n v="21.4"/>
    <n v="22.4"/>
    <n v="14.1"/>
    <n v="36.5"/>
    <n v="276600"/>
    <n v="7"/>
    <n v="3"/>
    <n v="10"/>
    <n v="1"/>
    <n v="1.66051667184E-2"/>
    <x v="56"/>
    <n v="36.5"/>
    <n v="4"/>
  </r>
  <r>
    <s v="1400000US17031770300"/>
    <n v="17031770300"/>
    <s v="Census Tract 8182, Cook County, Illinois"/>
    <s v="Cook"/>
    <x v="58"/>
    <n v="7.7"/>
    <n v="30.7"/>
    <n v="22.3"/>
    <n v="23.1"/>
    <n v="8.5"/>
    <n v="31.6"/>
    <n v="253300"/>
    <n v="7"/>
    <n v="8"/>
    <n v="5"/>
    <n v="3"/>
    <n v="4.3668121099500003E-2"/>
    <x v="56"/>
    <n v="31.6"/>
    <n v="3"/>
  </r>
  <r>
    <s v="1400000US17031803800"/>
    <n v="17031803800"/>
    <s v="Census Tract 8183, Cook County, Illinois"/>
    <s v="Cook"/>
    <x v="59"/>
    <n v="7.1"/>
    <n v="29.1"/>
    <n v="32.700000000000003"/>
    <n v="10.7"/>
    <n v="4"/>
    <n v="14.7"/>
    <n v="234300"/>
    <n v="6"/>
    <n v="8"/>
    <n v="3"/>
    <n v="5"/>
    <n v="8.3575583994400002E-2"/>
    <x v="57"/>
    <n v="14.7"/>
    <n v="2"/>
  </r>
  <r>
    <s v="1400000US17031770400"/>
    <n v="17031770400"/>
    <s v="Census Tract 8184.01, Cook County, Illinois"/>
    <s v="Cook"/>
    <x v="58"/>
    <n v="9.6"/>
    <n v="28.4"/>
    <n v="19.899999999999999"/>
    <n v="22.1"/>
    <n v="11.4"/>
    <n v="33.5"/>
    <n v="262700"/>
    <n v="7"/>
    <n v="8"/>
    <n v="7"/>
    <n v="1"/>
    <n v="0"/>
    <x v="57"/>
    <n v="33.5"/>
    <n v="3"/>
  </r>
  <r>
    <s v="1400000US17031805002"/>
    <n v="17031805002"/>
    <s v="Census Tract 8184.02, Cook County, Illinois"/>
    <s v="Cook"/>
    <x v="58"/>
    <n v="0.9"/>
    <n v="25.7"/>
    <n v="25.9"/>
    <n v="24.1"/>
    <n v="10.1"/>
    <n v="34.200000000000003"/>
    <n v="267300"/>
    <n v="7"/>
    <n v="6"/>
    <n v="6"/>
    <n v="1"/>
    <n v="5.0393700599699998E-2"/>
    <x v="57"/>
    <n v="34.200000000000003"/>
    <n v="3"/>
  </r>
  <r>
    <s v="1400000US17031770500"/>
    <n v="17031770500"/>
    <s v="Census Tract 8185, Cook County, Illinois"/>
    <s v="Cook"/>
    <x v="58"/>
    <n v="1.1000000000000001"/>
    <n v="28.3"/>
    <n v="27.9"/>
    <n v="20"/>
    <n v="13.7"/>
    <n v="33.700000000000003"/>
    <n v="334400"/>
    <n v="7"/>
    <n v="8"/>
    <n v="9"/>
    <n v="2"/>
    <n v="8.1632649526000006E-3"/>
    <x v="57"/>
    <n v="33.700000000000003"/>
    <n v="3"/>
  </r>
  <r>
    <s v="1400000US17031804611"/>
    <n v="17031804611"/>
    <s v="Census Tract 8186, Cook County, Illinois"/>
    <s v="Cook"/>
    <x v="60"/>
    <n v="5.4"/>
    <n v="29"/>
    <n v="22.8"/>
    <n v="23.9"/>
    <n v="11.4"/>
    <n v="35.299999999999997"/>
    <n v="332200"/>
    <n v="8"/>
    <n v="2"/>
    <n v="10"/>
    <n v="5"/>
    <n v="3.4569982439299998E-2"/>
    <x v="58"/>
    <n v="35.299999999999997"/>
    <n v="3"/>
  </r>
  <r>
    <s v="1400000US17097864904"/>
    <n v="17097862603"/>
    <s v="Census Tract 8187, Cook County, Illinois"/>
    <s v="Cook"/>
    <x v="51"/>
    <n v="6.7"/>
    <n v="29.9"/>
    <n v="26.2"/>
    <n v="18.899999999999999"/>
    <n v="11.6"/>
    <n v="30.5"/>
    <n v="259600"/>
    <n v="8"/>
    <n v="2"/>
    <n v="10"/>
    <n v="7"/>
    <n v="0"/>
    <x v="49"/>
    <n v="30.5"/>
    <n v="3"/>
  </r>
  <r>
    <s v="1400000US17097864903"/>
    <n v="17097862502"/>
    <s v="Census Tract 8188, Cook County, Illinois"/>
    <s v="Cook"/>
    <x v="51"/>
    <n v="4"/>
    <n v="26.7"/>
    <n v="27.4"/>
    <n v="26.1"/>
    <n v="7.8"/>
    <n v="33.9"/>
    <n v="263500"/>
    <n v="7"/>
    <n v="4"/>
    <n v="9"/>
    <n v="8"/>
    <n v="1.4005602337399999E-2"/>
    <x v="49"/>
    <n v="33.9"/>
    <n v="3"/>
  </r>
  <r>
    <s v="1400000US17031804610"/>
    <n v="17031804610"/>
    <s v="Census Tract 8189, Cook County, Illinois"/>
    <s v="Cook"/>
    <x v="60"/>
    <n v="3.1"/>
    <n v="24.7"/>
    <n v="25.9"/>
    <n v="27.8"/>
    <n v="11.2"/>
    <n v="39"/>
    <n v="334100"/>
    <n v="8"/>
    <n v="8"/>
    <n v="8"/>
    <n v="7"/>
    <n v="3.6480687558700001E-2"/>
    <x v="58"/>
    <n v="39"/>
    <n v="4"/>
  </r>
  <r>
    <s v="1400000US17097863601"/>
    <n v="17097861008"/>
    <s v="Census Tract 819, Cook County, Illinois"/>
    <s v="Cook"/>
    <x v="0"/>
    <n v="7.9"/>
    <n v="28.2"/>
    <n v="21"/>
    <n v="30.1"/>
    <n v="12.3"/>
    <n v="42.400000000000006"/>
    <n v="558900"/>
    <n v="1"/>
    <n v="1"/>
    <n v="2"/>
    <n v="9"/>
    <n v="0.38661709427800001"/>
    <x v="0"/>
    <n v="42.400000000000006"/>
    <n v="4"/>
  </r>
  <r>
    <s v="1400000US17043841003"/>
    <n v="17043841003"/>
    <s v="Census Tract 8190, Cook County, Illinois"/>
    <s v="Cook"/>
    <x v="60"/>
    <n v="2.2000000000000002"/>
    <n v="32"/>
    <n v="13.4"/>
    <n v="36.9"/>
    <n v="27.4"/>
    <n v="64.3"/>
    <n v="540400"/>
    <n v="8"/>
    <n v="2"/>
    <n v="10"/>
    <n v="7"/>
    <n v="2.8046421706699999E-2"/>
    <x v="58"/>
    <n v="64.3"/>
    <n v="5"/>
  </r>
  <r>
    <s v="1400000US17043844202"/>
    <n v="17043844202"/>
    <s v="Census Tract 8191, Cook County, Illinois"/>
    <s v="Cook"/>
    <x v="50"/>
    <n v="5.2"/>
    <n v="28.4"/>
    <n v="31.4"/>
    <n v="11.7"/>
    <n v="7.2"/>
    <n v="18.899999999999999"/>
    <n v="235700"/>
    <n v="5"/>
    <n v="4"/>
    <n v="3"/>
    <n v="7"/>
    <n v="0.14949037134599999"/>
    <x v="48"/>
    <n v="18.899999999999999"/>
    <n v="2"/>
  </r>
  <r>
    <s v="1400000US17043844301"/>
    <n v="17043844301"/>
    <s v="Census Tract 8192, Cook County, Illinois"/>
    <s v="Cook"/>
    <x v="50"/>
    <n v="4"/>
    <n v="28"/>
    <n v="36.5"/>
    <n v="18"/>
    <n v="2.1"/>
    <n v="20.100000000000001"/>
    <n v="210200"/>
    <n v="5"/>
    <n v="7"/>
    <n v="3"/>
    <n v="7"/>
    <n v="1.90735701472E-2"/>
    <x v="48"/>
    <n v="20.100000000000001"/>
    <n v="2"/>
  </r>
  <r>
    <s v="1400000US17097864802"/>
    <n v="17097862402"/>
    <s v="Census Tract 8193, Cook County, Illinois"/>
    <s v="Cook"/>
    <x v="51"/>
    <n v="7.1"/>
    <n v="30.9"/>
    <n v="25.8"/>
    <n v="16.5"/>
    <n v="11.3"/>
    <n v="27.8"/>
    <n v="257900"/>
    <n v="8"/>
    <n v="6"/>
    <n v="7"/>
    <n v="9"/>
    <n v="5.8487873524399998E-2"/>
    <x v="49"/>
    <n v="27.8"/>
    <n v="3"/>
  </r>
  <r>
    <s v="1400000US17097864801"/>
    <n v="17097862401"/>
    <s v="Census Tract 8194, Cook County, Illinois"/>
    <s v="Cook"/>
    <x v="51"/>
    <n v="5.9"/>
    <n v="27.7"/>
    <n v="30.6"/>
    <n v="10.5"/>
    <n v="9.9"/>
    <n v="20.399999999999999"/>
    <n v="267500"/>
    <n v="7"/>
    <n v="6"/>
    <n v="7"/>
    <n v="8"/>
    <n v="0.106508873403"/>
    <x v="49"/>
    <n v="20.399999999999999"/>
    <n v="2"/>
  </r>
  <r>
    <s v="1400000US17031805001"/>
    <n v="17031805001"/>
    <s v="Census Tract 8195, Cook County, Illinois"/>
    <s v="Cook"/>
    <x v="61"/>
    <n v="6.7"/>
    <n v="28.8"/>
    <n v="26.6"/>
    <n v="23.3"/>
    <n v="16.399999999999999"/>
    <n v="39.700000000000003"/>
    <n v="293900"/>
    <n v="10"/>
    <n v="10"/>
    <n v="7"/>
    <n v="10"/>
    <n v="5.4331865161700001E-2"/>
    <x v="59"/>
    <n v="39.700000000000003"/>
    <n v="4"/>
  </r>
  <r>
    <s v="1400000US17031802802"/>
    <n v="17031802802"/>
    <s v="Census Tract 8196, Cook County, Illinois"/>
    <s v="Cook"/>
    <x v="62"/>
    <n v="2.8"/>
    <n v="32.200000000000003"/>
    <n v="12.4"/>
    <n v="39.4"/>
    <n v="22.3"/>
    <n v="61.7"/>
    <n v="477300"/>
    <n v="10"/>
    <n v="3"/>
    <n v="10"/>
    <n v="7"/>
    <n v="8.44277627766E-3"/>
    <x v="59"/>
    <n v="61.7"/>
    <n v="5"/>
  </r>
  <r>
    <s v="1400000US17031802702"/>
    <n v="17031802702"/>
    <s v="Census Tract 8197, Cook County, Illinois"/>
    <s v="Cook"/>
    <x v="62"/>
    <n v="4"/>
    <n v="30.5"/>
    <n v="5.3"/>
    <n v="39.5"/>
    <n v="37.6"/>
    <n v="77.099999999999994"/>
    <n v="552400"/>
    <n v="10"/>
    <n v="5"/>
    <n v="10"/>
    <n v="9"/>
    <n v="2.16560512781E-2"/>
    <x v="59"/>
    <n v="77.099999999999994"/>
    <n v="5"/>
  </r>
  <r>
    <s v="1400000US17031804608"/>
    <n v="17031804608"/>
    <s v="Census Tract 8198.01, Cook County, Illinois"/>
    <s v="Cook"/>
    <x v="63"/>
    <n v="3.5"/>
    <n v="29.2"/>
    <n v="7.2"/>
    <n v="42.1"/>
    <n v="31.9"/>
    <n v="74"/>
    <n v="577800"/>
    <n v="10"/>
    <n v="5"/>
    <n v="10"/>
    <n v="9"/>
    <n v="7.0472164079500004E-3"/>
    <x v="60"/>
    <n v="74"/>
    <n v="5"/>
  </r>
  <r>
    <s v="1400000US17031770201"/>
    <n v="17031770201"/>
    <s v="Census Tract 8198.02, Cook County, Illinois"/>
    <s v="Cook"/>
    <x v="63"/>
    <n v="2.6"/>
    <n v="33.5"/>
    <n v="9.6999999999999993"/>
    <n v="32.700000000000003"/>
    <n v="36.1"/>
    <n v="68.800000000000011"/>
    <n v="521800"/>
    <n v="9"/>
    <n v="3"/>
    <n v="10"/>
    <n v="7"/>
    <n v="2.93724965304E-2"/>
    <x v="60"/>
    <n v="68.800000000000011"/>
    <n v="5"/>
  </r>
  <r>
    <s v="1400000US17031804606"/>
    <n v="17031804606"/>
    <s v="Census Tract 8199, Cook County, Illinois"/>
    <s v="Cook"/>
    <x v="63"/>
    <n v="5.7"/>
    <n v="29.1"/>
    <n v="11.3"/>
    <n v="43.1"/>
    <n v="31.2"/>
    <n v="74.3"/>
    <n v="588100"/>
    <n v="10"/>
    <n v="2"/>
    <n v="10"/>
    <n v="9"/>
    <n v="9.8253274336499996E-3"/>
    <x v="60"/>
    <n v="74.3"/>
    <n v="5"/>
  </r>
  <r>
    <s v="1400000US17197881116"/>
    <n v="17197881116"/>
    <s v="Census Tract 8200, Cook County, Illinois"/>
    <s v="Cook"/>
    <x v="64"/>
    <n v="0.8"/>
    <n v="36.1"/>
    <n v="6.7"/>
    <n v="35.5"/>
    <n v="38.9"/>
    <n v="74.400000000000006"/>
    <n v="792700"/>
    <n v="9"/>
    <n v="1"/>
    <n v="8"/>
    <n v="9"/>
    <n v="0"/>
    <x v="61"/>
    <n v="74.400000000000006"/>
    <n v="5"/>
  </r>
  <r>
    <s v="1400000US17043841102"/>
    <n v="17043841102"/>
    <s v="Census Tract 8201.01, Cook County, Illinois"/>
    <s v="Cook"/>
    <x v="65"/>
    <n v="2.4"/>
    <n v="30.7"/>
    <n v="16.2"/>
    <n v="29.6"/>
    <n v="24.1"/>
    <n v="53.7"/>
    <n v="391000"/>
    <n v="9"/>
    <n v="6"/>
    <n v="10"/>
    <n v="1"/>
    <n v="1.9646365195500001E-2"/>
    <x v="62"/>
    <n v="53.7"/>
    <n v="4"/>
  </r>
  <r>
    <s v="1400000US17031802701"/>
    <n v="17031802701"/>
    <s v="Census Tract 8201.03, Cook County, Illinois"/>
    <s v="Cook"/>
    <x v="62"/>
    <n v="8.6999999999999993"/>
    <n v="23.7"/>
    <n v="27.6"/>
    <n v="21.4"/>
    <n v="14.7"/>
    <n v="36.099999999999994"/>
    <n v="321500"/>
    <n v="10"/>
    <n v="9"/>
    <n v="7"/>
    <n v="6"/>
    <n v="6.1511423438799999E-2"/>
    <x v="59"/>
    <n v="36.099999999999994"/>
    <n v="4"/>
  </r>
  <r>
    <s v="1400000US17031600400"/>
    <n v="17031600400"/>
    <s v="Census Tract 8201.04, Cook County, Illinois"/>
    <s v="Cook"/>
    <x v="66"/>
    <n v="4.2"/>
    <n v="29.5"/>
    <n v="28.2"/>
    <n v="23.6"/>
    <n v="9.6"/>
    <n v="33.200000000000003"/>
    <n v="314400"/>
    <n v="6"/>
    <n v="9"/>
    <n v="6"/>
    <n v="2"/>
    <n v="4.1265472769700003E-2"/>
    <x v="63"/>
    <n v="33.200000000000003"/>
    <n v="3"/>
  </r>
  <r>
    <s v="1400000US17031804805"/>
    <n v="17031804805"/>
    <s v="Census Tract 8202.01, Cook County, Illinois"/>
    <s v="Cook"/>
    <x v="65"/>
    <n v="3.1"/>
    <n v="27.4"/>
    <n v="24"/>
    <n v="25"/>
    <n v="16.899999999999999"/>
    <n v="41.9"/>
    <n v="381100"/>
    <n v="9"/>
    <n v="10"/>
    <n v="6"/>
    <n v="4"/>
    <n v="2.25080382079E-2"/>
    <x v="62"/>
    <n v="41.9"/>
    <n v="4"/>
  </r>
  <r>
    <s v="1400000US17031590700"/>
    <n v="17031590700"/>
    <s v="Census Tract 8202.02, Cook County, Illinois"/>
    <s v="Cook"/>
    <x v="66"/>
    <n v="5.0999999999999996"/>
    <n v="25.8"/>
    <n v="34.299999999999997"/>
    <n v="8"/>
    <n v="3.7"/>
    <n v="11.7"/>
    <n v="149200"/>
    <n v="9"/>
    <n v="9"/>
    <n v="2"/>
    <n v="4"/>
    <n v="7.1942448615999993E-2"/>
    <x v="63"/>
    <n v="11.7"/>
    <n v="1"/>
  </r>
  <r>
    <s v="1400000US17197883809"/>
    <n v="17197883809"/>
    <s v="Census Tract 8203, Cook County, Illinois"/>
    <s v="Cook"/>
    <x v="67"/>
    <n v="9.1"/>
    <n v="27.4"/>
    <n v="30.1"/>
    <n v="9.3000000000000007"/>
    <n v="8.1999999999999993"/>
    <n v="17.5"/>
    <n v="206600"/>
    <n v="4"/>
    <n v="9"/>
    <n v="3"/>
    <n v="9"/>
    <n v="0.16780488193000001"/>
    <x v="64"/>
    <n v="17.5"/>
    <n v="2"/>
  </r>
  <r>
    <s v="1400000US17197883811"/>
    <n v="17197883811"/>
    <s v="Census Tract 8204, Cook County, Illinois"/>
    <s v="Cook"/>
    <x v="67"/>
    <n v="7.5"/>
    <n v="25.9"/>
    <n v="29.1"/>
    <n v="8.6999999999999993"/>
    <n v="1"/>
    <n v="9.6999999999999993"/>
    <n v="222800"/>
    <n v="4"/>
    <n v="8"/>
    <n v="2"/>
    <n v="7"/>
    <n v="0.123188406229"/>
    <x v="64"/>
    <n v="9.6999999999999993"/>
    <n v="1"/>
  </r>
  <r>
    <s v="1400000US17097864407"/>
    <n v="17097861201"/>
    <s v="Census Tract 8205.01, Cook County, Illinois"/>
    <s v="Cook"/>
    <x v="68"/>
    <n v="6.4"/>
    <n v="23.2"/>
    <n v="37.4"/>
    <n v="8.6"/>
    <n v="4.8"/>
    <n v="13.399999999999999"/>
    <n v="230100"/>
    <n v="4"/>
    <n v="8"/>
    <n v="4"/>
    <n v="3"/>
    <n v="7.69230797887E-2"/>
    <x v="65"/>
    <n v="13.399999999999999"/>
    <n v="2"/>
  </r>
  <r>
    <s v="1400000US17031813100"/>
    <n v="17031813100"/>
    <s v="Census Tract 8205.02, Cook County, Illinois"/>
    <s v="Cook"/>
    <x v="69"/>
    <n v="5.3"/>
    <n v="29.4"/>
    <n v="43.9"/>
    <n v="5.4"/>
    <n v="2"/>
    <n v="7.4"/>
    <n v="230800"/>
    <n v="5"/>
    <n v="9"/>
    <n v="5"/>
    <n v="1"/>
    <n v="0.141865074635"/>
    <x v="66"/>
    <n v="7.4"/>
    <n v="1"/>
  </r>
  <r>
    <s v="1400000US17097864601"/>
    <n v="17097862100"/>
    <s v="Census Tract 8206.03, Cook County, Illinois"/>
    <s v="Cook"/>
    <x v="70"/>
    <n v="3.1"/>
    <n v="30.5"/>
    <n v="37.200000000000003"/>
    <n v="10.3"/>
    <n v="1.7"/>
    <n v="12"/>
    <n v="217400"/>
    <n v="5"/>
    <n v="2"/>
    <n v="3"/>
    <n v="1"/>
    <n v="0"/>
    <x v="67"/>
    <n v="12"/>
    <n v="1"/>
  </r>
  <r>
    <s v="1400000US17031802605"/>
    <n v="17031802605"/>
    <s v="Census Tract 8206.04, Cook County, Illinois"/>
    <s v="Cook"/>
    <x v="71"/>
    <n v="6.6"/>
    <n v="27.9"/>
    <n v="39"/>
    <n v="8.8000000000000007"/>
    <n v="6.5"/>
    <n v="15.3"/>
    <n v="190700"/>
    <n v="5"/>
    <n v="2"/>
    <n v="3"/>
    <n v="1"/>
    <n v="6.5195068716999996E-2"/>
    <x v="68"/>
    <n v="15.3"/>
    <n v="2"/>
  </r>
  <r>
    <s v="1400000US17031803604"/>
    <n v="17031803604"/>
    <s v="Census Tract 8206.05, Cook County, Illinois"/>
    <s v="Cook"/>
    <x v="69"/>
    <n v="6"/>
    <n v="33.9"/>
    <n v="19.8"/>
    <n v="25.3"/>
    <n v="5.4"/>
    <n v="30.700000000000003"/>
    <n v="168400"/>
    <n v="10"/>
    <n v="3"/>
    <n v="5"/>
    <n v="1"/>
    <n v="8.0482900142700001E-2"/>
    <x v="66"/>
    <n v="30.700000000000003"/>
    <n v="3"/>
  </r>
  <r>
    <s v="1400000US17031803901"/>
    <n v="17031803901"/>
    <s v="Census Tract 8206.06, Cook County, Illinois"/>
    <s v="Cook"/>
    <x v="69"/>
    <n v="6.1"/>
    <n v="31.4"/>
    <n v="31.3"/>
    <n v="14"/>
    <n v="5.7"/>
    <n v="19.7"/>
    <n v="303400"/>
    <n v="10"/>
    <n v="3"/>
    <n v="5"/>
    <n v="1"/>
    <n v="8.0482900142700001E-2"/>
    <x v="66"/>
    <n v="19.7"/>
    <n v="2"/>
  </r>
  <r>
    <s v="1400000US17031819801"/>
    <n v="17031819801"/>
    <s v="Census Tract 8207, Cook County, Illinois"/>
    <s v="Cook"/>
    <x v="72"/>
    <n v="9.4"/>
    <n v="30.7"/>
    <n v="42.8"/>
    <n v="6.2"/>
    <n v="2.9"/>
    <n v="9.1"/>
    <n v="216800"/>
    <n v="7"/>
    <n v="8"/>
    <n v="4"/>
    <n v="5"/>
    <n v="6.0099132359000003E-2"/>
    <x v="69"/>
    <n v="9.1"/>
    <n v="1"/>
  </r>
  <r>
    <s v="1400000US17031750300"/>
    <n v="17031750300"/>
    <s v="Census Tract 8208, Cook County, Illinois"/>
    <s v="Cook"/>
    <x v="73"/>
    <n v="4.3"/>
    <n v="33.1"/>
    <n v="40.1"/>
    <n v="13"/>
    <n v="2.1"/>
    <n v="15.1"/>
    <n v="236600"/>
    <n v="6"/>
    <n v="9"/>
    <n v="4"/>
    <n v="3"/>
    <n v="2.8169013559800001E-2"/>
    <x v="70"/>
    <n v="15.1"/>
    <n v="2"/>
  </r>
  <r>
    <s v="1400000US17031828503"/>
    <n v="17031828503"/>
    <s v="Census Tract 8209.01, Cook County, Illinois"/>
    <s v="Cook"/>
    <x v="74"/>
    <n v="6.2"/>
    <n v="30.2"/>
    <n v="36.5"/>
    <n v="7.7"/>
    <n v="0.6"/>
    <n v="8.3000000000000007"/>
    <n v="237400"/>
    <n v="7"/>
    <n v="10"/>
    <n v="4"/>
    <n v="1"/>
    <n v="0.155555561185"/>
    <x v="71"/>
    <n v="8.3000000000000007"/>
    <n v="1"/>
  </r>
  <r>
    <s v="1400000US17031828506"/>
    <n v="17031828506"/>
    <s v="Census Tract 8209.02, Cook County, Illinois"/>
    <s v="Cook"/>
    <x v="74"/>
    <n v="6.2"/>
    <n v="34.1"/>
    <n v="42.7"/>
    <n v="8.6"/>
    <n v="0.6"/>
    <n v="9.1999999999999993"/>
    <n v="216900"/>
    <n v="7"/>
    <n v="8"/>
    <n v="4"/>
    <n v="1"/>
    <n v="0.11554799974"/>
    <x v="71"/>
    <n v="9.1999999999999993"/>
    <n v="1"/>
  </r>
  <r>
    <s v="1400000US17197880903"/>
    <n v="17197880903"/>
    <s v="Census Tract 8210.01, Cook County, Illinois"/>
    <s v="Cook"/>
    <x v="74"/>
    <n v="6"/>
    <n v="31.3"/>
    <n v="39"/>
    <n v="8.1999999999999993"/>
    <n v="3.6"/>
    <n v="11.799999999999999"/>
    <n v="250100"/>
    <n v="6"/>
    <n v="3"/>
    <n v="4"/>
    <n v="1"/>
    <n v="3.0008826404800001E-2"/>
    <x v="71"/>
    <n v="11.799999999999999"/>
    <n v="1"/>
  </r>
  <r>
    <s v="1400000US17031828505"/>
    <n v="17031828505"/>
    <s v="Census Tract 8210.02, Cook County, Illinois"/>
    <s v="Cook"/>
    <x v="74"/>
    <n v="4"/>
    <n v="28.9"/>
    <n v="41.5"/>
    <n v="9.5"/>
    <n v="3.8"/>
    <n v="13.3"/>
    <n v="242400"/>
    <n v="6"/>
    <n v="3"/>
    <n v="3"/>
    <n v="2"/>
    <n v="9.3058735132200004E-2"/>
    <x v="71"/>
    <n v="13.3"/>
    <n v="2"/>
  </r>
  <r>
    <s v="1400000US17197883303"/>
    <n v="17197883303"/>
    <s v="Census Tract 8211.01, Cook County, Illinois"/>
    <s v="Cook"/>
    <x v="74"/>
    <n v="6"/>
    <n v="30.2"/>
    <n v="33.9"/>
    <n v="10.4"/>
    <n v="3.6"/>
    <n v="14"/>
    <n v="222000"/>
    <n v="8"/>
    <n v="4"/>
    <n v="3"/>
    <n v="5"/>
    <n v="7.3724009096599999E-2"/>
    <x v="71"/>
    <n v="14"/>
    <n v="2"/>
  </r>
  <r>
    <s v="1400000US17197880905"/>
    <n v="17197880905"/>
    <s v="Census Tract 8211.02, Cook County, Illinois"/>
    <s v="Cook"/>
    <x v="74"/>
    <n v="7.1"/>
    <n v="31"/>
    <n v="37.4"/>
    <n v="8.1999999999999993"/>
    <n v="3.8"/>
    <n v="12"/>
    <n v="244200"/>
    <n v="7"/>
    <n v="6"/>
    <n v="4"/>
    <n v="4"/>
    <n v="2.1413275972E-2"/>
    <x v="71"/>
    <n v="12"/>
    <n v="1"/>
  </r>
  <r>
    <s v="1400000US17097865501"/>
    <n v="17097860200"/>
    <s v="Census Tract 8212, Cook County, Illinois"/>
    <s v="Cook"/>
    <x v="75"/>
    <n v="12.5"/>
    <n v="36.200000000000003"/>
    <n v="35.700000000000003"/>
    <n v="7.9"/>
    <n v="3.6"/>
    <n v="11.5"/>
    <n v="168300"/>
    <n v="3"/>
    <n v="9"/>
    <n v="1"/>
    <n v="10"/>
    <n v="0.135678395629"/>
    <x v="72"/>
    <n v="11.5"/>
    <n v="1"/>
  </r>
  <r>
    <s v="1400000US17097865400"/>
    <n v="17097860104"/>
    <s v="Census Tract 8213, Cook County, Illinois"/>
    <s v="Cook"/>
    <x v="75"/>
    <n v="9.9"/>
    <n v="32"/>
    <n v="40.1"/>
    <n v="4.7"/>
    <n v="1.1000000000000001"/>
    <n v="5.8000000000000007"/>
    <n v="147300"/>
    <n v="4"/>
    <n v="3"/>
    <n v="2"/>
    <n v="9"/>
    <n v="0.155279502273"/>
    <x v="72"/>
    <n v="5.8000000000000007"/>
    <n v="1"/>
  </r>
  <r>
    <s v="1400000US17043846504"/>
    <n v="17043846504"/>
    <s v="Census Tract 8214.01, Cook County, Illinois"/>
    <s v="Cook"/>
    <x v="76"/>
    <n v="10.5"/>
    <n v="36.299999999999997"/>
    <n v="34.6"/>
    <n v="5.2"/>
    <n v="2.7"/>
    <n v="7.9"/>
    <n v="143800"/>
    <n v="1"/>
    <n v="3"/>
    <n v="2"/>
    <n v="9"/>
    <n v="0.13285714387899999"/>
    <x v="73"/>
    <n v="7.9"/>
    <n v="1"/>
  </r>
  <r>
    <s v="1400000US17043846507"/>
    <n v="17043846507"/>
    <s v="Census Tract 8214.02, Cook County, Illinois"/>
    <s v="Cook"/>
    <x v="76"/>
    <n v="8.9"/>
    <n v="41.5"/>
    <n v="38.299999999999997"/>
    <n v="9.5"/>
    <n v="5.8"/>
    <n v="15.3"/>
    <n v="145700"/>
    <n v="1"/>
    <n v="5"/>
    <n v="2"/>
    <n v="8"/>
    <n v="9.6670247614400004E-2"/>
    <x v="73"/>
    <n v="15.3"/>
    <n v="2"/>
  </r>
  <r>
    <s v="1400000US17043845702"/>
    <n v="17043845702"/>
    <s v="Census Tract 8215, Cook County, Illinois"/>
    <s v="Cook"/>
    <x v="77"/>
    <n v="13"/>
    <n v="38.6"/>
    <n v="41.5"/>
    <n v="5.8"/>
    <n v="1.7"/>
    <n v="7.5"/>
    <n v="89500"/>
    <n v="1"/>
    <n v="5"/>
    <n v="1"/>
    <n v="8"/>
    <n v="0.32688587903999999"/>
    <x v="74"/>
    <n v="7.5"/>
    <n v="1"/>
  </r>
  <r>
    <s v="1400000US17031730600"/>
    <n v="17031730600"/>
    <s v="Census Tract 8216, Cook County, Illinois"/>
    <s v="Cook"/>
    <x v="78"/>
    <n v="8.1"/>
    <n v="36.1"/>
    <n v="31.4"/>
    <n v="20.2"/>
    <n v="11.9"/>
    <n v="32.1"/>
    <n v="211400"/>
    <n v="5"/>
    <n v="7"/>
    <n v="6"/>
    <n v="6"/>
    <n v="7.14957639575E-2"/>
    <x v="75"/>
    <n v="32.1"/>
    <n v="3"/>
  </r>
  <r>
    <s v="1400000US17031740100"/>
    <n v="17031740100"/>
    <s v="Census Tract 8217, Cook County, Illinois"/>
    <s v="Cook"/>
    <x v="78"/>
    <n v="9.9"/>
    <n v="32.799999999999997"/>
    <n v="30.8"/>
    <n v="24.7"/>
    <n v="10"/>
    <n v="34.700000000000003"/>
    <n v="247700"/>
    <n v="9"/>
    <n v="5"/>
    <n v="9"/>
    <n v="5"/>
    <n v="0"/>
    <x v="75"/>
    <n v="34.700000000000003"/>
    <n v="3"/>
  </r>
  <r>
    <s v="1400000US17031730500"/>
    <n v="17031730500"/>
    <s v="Census Tract 8218, Cook County, Illinois"/>
    <s v="Cook"/>
    <x v="78"/>
    <n v="6.2"/>
    <n v="31.8"/>
    <n v="33.700000000000003"/>
    <n v="17.899999999999999"/>
    <n v="6.5"/>
    <n v="24.4"/>
    <n v="229800"/>
    <n v="7"/>
    <n v="9"/>
    <n v="5"/>
    <n v="4"/>
    <n v="9.6701651811599995E-2"/>
    <x v="75"/>
    <n v="24.4"/>
    <n v="3"/>
  </r>
  <r>
    <s v="1400000US17031730700"/>
    <n v="17031730700"/>
    <s v="Census Tract 8219, Cook County, Illinois"/>
    <s v="Cook"/>
    <x v="78"/>
    <n v="5.8"/>
    <n v="35.5"/>
    <n v="25.7"/>
    <n v="20"/>
    <n v="14.1"/>
    <n v="34.1"/>
    <n v="220700"/>
    <n v="8"/>
    <n v="10"/>
    <n v="8"/>
    <n v="4"/>
    <n v="2.7657736092799999E-2"/>
    <x v="75"/>
    <n v="34.1"/>
    <n v="3"/>
  </r>
  <r>
    <s v="1400000US17111870810"/>
    <n v="17111870810"/>
    <s v="Census Tract 8220, Cook County, Illinois"/>
    <s v="Cook"/>
    <x v="79"/>
    <n v="6.6"/>
    <n v="26.6"/>
    <n v="37"/>
    <n v="14.1"/>
    <n v="3.6"/>
    <n v="17.7"/>
    <n v="154400"/>
    <n v="3"/>
    <n v="2"/>
    <n v="5"/>
    <n v="6"/>
    <n v="0.145813733339"/>
    <x v="76"/>
    <n v="17.7"/>
    <n v="2"/>
  </r>
  <r>
    <s v="1400000US17031824114"/>
    <n v="17031824114"/>
    <s v="Census Tract 8221.01, Cook County, Illinois"/>
    <s v="Cook"/>
    <x v="80"/>
    <n v="2.2000000000000002"/>
    <n v="26.9"/>
    <n v="26"/>
    <n v="14.7"/>
    <n v="9.6"/>
    <n v="24.299999999999997"/>
    <n v="236400"/>
    <n v="3"/>
    <n v="2"/>
    <n v="5"/>
    <n v="6"/>
    <n v="0.145813733339"/>
    <x v="77"/>
    <n v="24.299999999999997"/>
    <n v="3"/>
  </r>
  <r>
    <s v="1400000US17031824115"/>
    <n v="17031824115"/>
    <s v="Census Tract 8221.02, Cook County, Illinois"/>
    <s v="Cook"/>
    <x v="80"/>
    <n v="5.2"/>
    <n v="27.8"/>
    <n v="27"/>
    <n v="17.8"/>
    <n v="9.6999999999999993"/>
    <n v="27.5"/>
    <n v="192900"/>
    <n v="7"/>
    <n v="8"/>
    <n v="5"/>
    <n v="9"/>
    <n v="3.1428571790500001E-2"/>
    <x v="77"/>
    <n v="27.5"/>
    <n v="3"/>
  </r>
  <r>
    <s v="1400000US17031824116"/>
    <n v="17031824116"/>
    <s v="Census Tract 8222, Cook County, Illinois"/>
    <s v="Cook"/>
    <x v="80"/>
    <n v="6.7"/>
    <n v="25.6"/>
    <n v="39.9"/>
    <n v="10.8"/>
    <n v="6"/>
    <n v="16.8"/>
    <n v="231900"/>
    <n v="8"/>
    <n v="10"/>
    <n v="5"/>
    <n v="7"/>
    <n v="1.52403283864E-2"/>
    <x v="77"/>
    <n v="16.8"/>
    <n v="2"/>
  </r>
  <r>
    <s v="1400000US17031824117"/>
    <n v="17031824117"/>
    <s v="Census Tract 8223.01, Cook County, Illinois"/>
    <s v="Cook"/>
    <x v="80"/>
    <n v="5.2"/>
    <n v="28.6"/>
    <n v="38.200000000000003"/>
    <n v="11.6"/>
    <n v="4.8"/>
    <n v="16.399999999999999"/>
    <n v="238900"/>
    <n v="7"/>
    <n v="2"/>
    <n v="4"/>
    <n v="7"/>
    <n v="0.115306124091"/>
    <x v="77"/>
    <n v="16.399999999999999"/>
    <n v="2"/>
  </r>
  <r>
    <s v="1400000US17031824119"/>
    <n v="17031824119"/>
    <s v="Census Tract 8223.02, Cook County, Illinois"/>
    <s v="Cook"/>
    <x v="80"/>
    <n v="4.2"/>
    <n v="31.4"/>
    <n v="39.6"/>
    <n v="11.7"/>
    <n v="3.6"/>
    <n v="15.299999999999999"/>
    <n v="223100"/>
    <n v="8"/>
    <n v="4"/>
    <n v="4"/>
    <n v="5"/>
    <n v="9.5808384940000001E-3"/>
    <x v="77"/>
    <n v="15.299999999999999"/>
    <n v="2"/>
  </r>
  <r>
    <s v="1400000US17031550200"/>
    <n v="17031550200"/>
    <s v="Census Tract 8224, Cook County, Illinois"/>
    <s v="Cook"/>
    <x v="81"/>
    <n v="9.1"/>
    <n v="28.7"/>
    <n v="37.1"/>
    <n v="8.6999999999999993"/>
    <n v="5.2"/>
    <n v="13.899999999999999"/>
    <n v="187400"/>
    <n v="7"/>
    <n v="8"/>
    <n v="5"/>
    <n v="6"/>
    <n v="5.7483732700300001E-2"/>
    <x v="78"/>
    <n v="13.899999999999999"/>
    <n v="2"/>
  </r>
  <r>
    <s v="1400000US17031824120"/>
    <n v="17031824120"/>
    <s v="Census Tract 8225, Cook County, Illinois"/>
    <s v="Cook"/>
    <x v="80"/>
    <n v="6.1"/>
    <n v="31.7"/>
    <n v="39.6"/>
    <n v="17.8"/>
    <n v="8.5"/>
    <n v="26.3"/>
    <n v="237900"/>
    <n v="7"/>
    <n v="4"/>
    <n v="3"/>
    <n v="6"/>
    <n v="5.6980058550800003E-2"/>
    <x v="77"/>
    <n v="26.3"/>
    <n v="3"/>
  </r>
  <r>
    <s v="1400000US17031824121"/>
    <n v="17031824121"/>
    <s v="Census Tract 8226.01, Cook County, Illinois"/>
    <s v="Cook"/>
    <x v="80"/>
    <n v="7.4"/>
    <n v="28.3"/>
    <n v="32.9"/>
    <n v="19.399999999999999"/>
    <n v="10.8"/>
    <n v="30.2"/>
    <n v="253200"/>
    <n v="7"/>
    <n v="1"/>
    <n v="9"/>
    <n v="7"/>
    <n v="1.59292034805E-2"/>
    <x v="77"/>
    <n v="30.2"/>
    <n v="3"/>
  </r>
  <r>
    <s v="1400000US17031824122"/>
    <n v="17031824122"/>
    <s v="Census Tract 8226.02, Cook County, Illinois"/>
    <s v="Cook"/>
    <x v="80"/>
    <n v="4.7"/>
    <n v="34.200000000000003"/>
    <n v="31.4"/>
    <n v="16.399999999999999"/>
    <n v="9.3000000000000007"/>
    <n v="25.7"/>
    <n v="268600"/>
    <n v="8"/>
    <n v="6"/>
    <n v="5"/>
    <n v="5"/>
    <n v="6.8475455045700004E-2"/>
    <x v="77"/>
    <n v="25.7"/>
    <n v="3"/>
  </r>
  <r>
    <s v="1400000US17031824123"/>
    <n v="17031824123"/>
    <s v="Census Tract 8227.01, Cook County, Illinois"/>
    <s v="Cook"/>
    <x v="80"/>
    <n v="5.8"/>
    <n v="32"/>
    <n v="26.3"/>
    <n v="24.9"/>
    <n v="10.3"/>
    <n v="35.200000000000003"/>
    <n v="171500"/>
    <n v="8"/>
    <n v="1"/>
    <n v="4"/>
    <n v="6"/>
    <n v="7.3512248694900001E-2"/>
    <x v="77"/>
    <n v="35.200000000000003"/>
    <n v="3"/>
  </r>
  <r>
    <s v="1400000US17043840908"/>
    <n v="17043840908"/>
    <s v="Census Tract 8227.02, Cook County, Illinois"/>
    <s v="Cook"/>
    <x v="80"/>
    <n v="2.1"/>
    <n v="33.6"/>
    <n v="34.200000000000003"/>
    <n v="17.100000000000001"/>
    <n v="7"/>
    <n v="24.1"/>
    <n v="254000"/>
    <n v="8"/>
    <n v="7"/>
    <n v="9"/>
    <n v="5"/>
    <n v="3.8823530077900001E-2"/>
    <x v="77"/>
    <n v="24.1"/>
    <n v="3"/>
  </r>
  <r>
    <s v="1400000US17043841113"/>
    <n v="17043841113"/>
    <s v="Census Tract 8228.01, Cook County, Illinois"/>
    <s v="Cook"/>
    <x v="80"/>
    <n v="6.3"/>
    <n v="30.2"/>
    <n v="27"/>
    <n v="24.7"/>
    <n v="15.8"/>
    <n v="40.5"/>
    <n v="147700"/>
    <n v="8"/>
    <n v="7"/>
    <n v="6"/>
    <n v="4"/>
    <n v="0"/>
    <x v="77"/>
    <n v="40.5"/>
    <n v="4"/>
  </r>
  <r>
    <s v="1400000US17043841004"/>
    <n v="17043841004"/>
    <s v="Census Tract 8228.02, Cook County, Illinois"/>
    <s v="Cook"/>
    <x v="80"/>
    <n v="4.0999999999999996"/>
    <n v="33.9"/>
    <n v="31.8"/>
    <n v="22.7"/>
    <n v="14.5"/>
    <n v="37.200000000000003"/>
    <n v="244500"/>
    <n v="8"/>
    <n v="5"/>
    <n v="6"/>
    <n v="3"/>
    <n v="2.8473803773499999E-2"/>
    <x v="77"/>
    <n v="37.200000000000003"/>
    <n v="4"/>
  </r>
  <r>
    <s v="1400000US17031841000"/>
    <n v="17031841000"/>
    <s v="Census Tract 8229, Cook County, Illinois"/>
    <s v="Cook"/>
    <x v="80"/>
    <n v="6"/>
    <n v="25.8"/>
    <n v="34.799999999999997"/>
    <n v="10.8"/>
    <n v="6.8"/>
    <n v="17.600000000000001"/>
    <n v="208500"/>
    <n v="6"/>
    <n v="4"/>
    <n v="7"/>
    <n v="3"/>
    <n v="0"/>
    <x v="79"/>
    <n v="17.600000000000001"/>
    <n v="2"/>
  </r>
  <r>
    <s v="1400000US17031540102"/>
    <n v="17031540102"/>
    <s v="Census Tract 8230.01, Cook County, Illinois"/>
    <s v="Cook"/>
    <x v="81"/>
    <n v="7.6"/>
    <n v="35.6"/>
    <n v="34.200000000000003"/>
    <n v="10.9"/>
    <n v="3.8"/>
    <n v="14.7"/>
    <n v="145100"/>
    <n v="6"/>
    <n v="9"/>
    <n v="2"/>
    <n v="9"/>
    <n v="0.16790489852400001"/>
    <x v="78"/>
    <n v="14.7"/>
    <n v="2"/>
  </r>
  <r>
    <s v="1400000US17031550100"/>
    <n v="17031550100"/>
    <s v="Census Tract 8230.02, Cook County, Illinois"/>
    <s v="Cook"/>
    <x v="81"/>
    <n v="11"/>
    <n v="32.1"/>
    <n v="31.9"/>
    <n v="14.1"/>
    <n v="5.4"/>
    <n v="19.5"/>
    <n v="217500"/>
    <n v="5"/>
    <n v="5"/>
    <n v="6"/>
    <n v="7"/>
    <n v="9.0332806110399996E-2"/>
    <x v="78"/>
    <n v="19.5"/>
    <n v="2"/>
  </r>
  <r>
    <s v="1400000US17031560100"/>
    <n v="17031560100"/>
    <s v="Census Tract 8231.01, Cook County, Illinois"/>
    <s v="Cook"/>
    <x v="81"/>
    <n v="7.4"/>
    <n v="31"/>
    <n v="46.4"/>
    <n v="13.8"/>
    <n v="3.8"/>
    <n v="17.600000000000001"/>
    <n v="182100"/>
    <n v="6"/>
    <n v="7"/>
    <n v="5"/>
    <n v="8"/>
    <n v="0"/>
    <x v="78"/>
    <n v="17.600000000000001"/>
    <n v="2"/>
  </r>
  <r>
    <s v="1400000US17043844305"/>
    <n v="17043844305"/>
    <s v="Census Tract 8231.02, Cook County, Illinois"/>
    <s v="Cook"/>
    <x v="82"/>
    <n v="10.199999999999999"/>
    <n v="33.200000000000003"/>
    <n v="39"/>
    <n v="11.4"/>
    <n v="2.1"/>
    <n v="13.5"/>
    <n v="229500"/>
    <n v="8"/>
    <n v="2"/>
    <n v="5"/>
    <n v="7"/>
    <n v="6.3524588942500002E-2"/>
    <x v="80"/>
    <n v="13.5"/>
    <n v="2"/>
  </r>
  <r>
    <s v="1400000US17031830400"/>
    <n v="17031830400"/>
    <s v="Census Tract 8232, Cook County, Illinois"/>
    <s v="Cook"/>
    <x v="83"/>
    <n v="3.7"/>
    <n v="29.2"/>
    <n v="37.5"/>
    <n v="12.8"/>
    <n v="4.7"/>
    <n v="17.5"/>
    <n v="219400"/>
    <n v="5"/>
    <n v="10"/>
    <n v="8"/>
    <n v="1"/>
    <n v="1.4131338335599999E-2"/>
    <x v="81"/>
    <n v="17.5"/>
    <n v="2"/>
  </r>
  <r>
    <s v="1400000US17031829402"/>
    <n v="17031829402"/>
    <s v="Census Tract 8233.02, Cook County, Illinois"/>
    <s v="Cook"/>
    <x v="83"/>
    <n v="11.3"/>
    <n v="37.6"/>
    <n v="40.4"/>
    <n v="7.1"/>
    <n v="4"/>
    <n v="11.1"/>
    <n v="198200"/>
    <n v="5"/>
    <n v="9"/>
    <n v="3"/>
    <n v="2"/>
    <n v="8.8445074856300002E-2"/>
    <x v="81"/>
    <n v="11.1"/>
    <n v="1"/>
  </r>
  <r>
    <s v="1400000US17031830100"/>
    <n v="17031830100"/>
    <s v="Census Tract 8233.03, Cook County, Illinois"/>
    <s v="Cook"/>
    <x v="83"/>
    <n v="8.9"/>
    <n v="27.7"/>
    <n v="39.1"/>
    <n v="12.4"/>
    <n v="4"/>
    <n v="16.399999999999999"/>
    <n v="212900"/>
    <n v="5"/>
    <n v="4"/>
    <n v="7"/>
    <n v="1"/>
    <n v="8.6880974471599995E-2"/>
    <x v="81"/>
    <n v="16.399999999999999"/>
    <n v="2"/>
  </r>
  <r>
    <s v="1400000US17197883603"/>
    <n v="17197883603"/>
    <s v="Census Tract 8233.04, Cook County, Illinois"/>
    <s v="Cook"/>
    <x v="83"/>
    <n v="5.4"/>
    <n v="32.799999999999997"/>
    <n v="40.700000000000003"/>
    <n v="11.9"/>
    <n v="2.8"/>
    <n v="14.7"/>
    <n v="181800"/>
    <n v="5"/>
    <n v="5"/>
    <n v="4"/>
    <n v="2"/>
    <n v="3.1613975763300002E-2"/>
    <x v="81"/>
    <n v="14.7"/>
    <n v="2"/>
  </r>
  <r>
    <s v="1400000US17031821500"/>
    <n v="17031821500"/>
    <s v="Census Tract 8234, Cook County, Illinois"/>
    <s v="Cook"/>
    <x v="83"/>
    <n v="7.3"/>
    <n v="30"/>
    <n v="32.799999999999997"/>
    <n v="11.3"/>
    <n v="2.6"/>
    <n v="13.9"/>
    <n v="168700"/>
    <n v="4"/>
    <n v="7"/>
    <n v="5"/>
    <n v="5"/>
    <n v="0"/>
    <x v="81"/>
    <n v="13.9"/>
    <n v="2"/>
  </r>
  <r>
    <s v="1400000US17097865502"/>
    <n v="17097860301"/>
    <s v="Census Tract 8235, Cook County, Illinois"/>
    <s v="Cook"/>
    <x v="75"/>
    <n v="10"/>
    <n v="25.8"/>
    <n v="38.5"/>
    <n v="9.3000000000000007"/>
    <n v="4.9000000000000004"/>
    <n v="14.200000000000001"/>
    <n v="179200"/>
    <n v="3"/>
    <n v="7"/>
    <n v="2"/>
    <n v="9"/>
    <n v="0.13320825993999999"/>
    <x v="72"/>
    <n v="14.200000000000001"/>
    <n v="2"/>
  </r>
  <r>
    <s v="1400000US17031610300"/>
    <n v="17031610300"/>
    <s v="Census Tract 8236.02, Cook County, Illinois"/>
    <s v="Cook"/>
    <x v="84"/>
    <n v="1.6"/>
    <n v="30.4"/>
    <n v="42.7"/>
    <n v="14.8"/>
    <n v="5.3"/>
    <n v="20.100000000000001"/>
    <n v="212000"/>
    <n v="4"/>
    <n v="8"/>
    <n v="9"/>
    <n v="1"/>
    <n v="7.5853347778299995E-2"/>
    <x v="82"/>
    <n v="20.100000000000001"/>
    <n v="2"/>
  </r>
  <r>
    <s v="1400000US17031817000"/>
    <n v="17031817000"/>
    <s v="Census Tract 8236.03, Cook County, Illinois"/>
    <s v="Cook"/>
    <x v="75"/>
    <n v="10.1"/>
    <n v="30.7"/>
    <n v="28.6"/>
    <n v="3.4"/>
    <n v="0"/>
    <n v="3.4"/>
    <n v="80300"/>
    <n v="4"/>
    <n v="7"/>
    <n v="2"/>
    <n v="8"/>
    <n v="0.213017746806"/>
    <x v="72"/>
    <n v="3.4"/>
    <n v="1"/>
  </r>
  <r>
    <s v="1400000US17043846510"/>
    <n v="17043846510"/>
    <s v="Census Tract 8236.04, Cook County, Illinois"/>
    <s v="Cook"/>
    <x v="85"/>
    <n v="3.1"/>
    <n v="31.3"/>
    <n v="29.8"/>
    <n v="28"/>
    <n v="13.2"/>
    <n v="41.2"/>
    <n v="333000"/>
    <n v="10"/>
    <n v="6"/>
    <n v="9"/>
    <n v="3"/>
    <n v="2.09205020219E-2"/>
    <x v="83"/>
    <n v="41.2"/>
    <n v="4"/>
  </r>
  <r>
    <s v="1400000US17031830300"/>
    <n v="17031830300"/>
    <s v="Census Tract 8236.05, Cook County, Illinois"/>
    <s v="Cook"/>
    <x v="83"/>
    <n v="5.4"/>
    <n v="33.4"/>
    <n v="28.1"/>
    <n v="17.7"/>
    <n v="18.7"/>
    <n v="36.4"/>
    <n v="299100"/>
    <n v="6"/>
    <n v="5"/>
    <n v="8"/>
    <n v="1"/>
    <n v="8.9700996875799993E-2"/>
    <x v="81"/>
    <n v="36.4"/>
    <n v="4"/>
  </r>
  <r>
    <s v="1400000US17043846523"/>
    <n v="17043846523"/>
    <s v="Census Tract 8237.02, Cook County, Illinois"/>
    <s v="Cook"/>
    <x v="86"/>
    <n v="6"/>
    <n v="35"/>
    <n v="28.5"/>
    <n v="17.8"/>
    <n v="7.1"/>
    <n v="24.9"/>
    <n v="268200"/>
    <n v="10"/>
    <n v="5"/>
    <n v="4"/>
    <n v="1"/>
    <n v="5.8246474713100002E-2"/>
    <x v="84"/>
    <n v="24.9"/>
    <n v="3"/>
  </r>
  <r>
    <s v="1400000US17097864513"/>
    <n v="17097864511"/>
    <s v="Census Tract 8237.03, Cook County, Illinois"/>
    <s v="Cook"/>
    <x v="86"/>
    <n v="5.4"/>
    <n v="27.9"/>
    <n v="40.1"/>
    <n v="13"/>
    <n v="6.7"/>
    <n v="19.7"/>
    <n v="150600"/>
    <n v="10"/>
    <n v="10"/>
    <n v="2"/>
    <n v="5"/>
    <n v="0"/>
    <x v="84"/>
    <n v="19.7"/>
    <n v="2"/>
  </r>
  <r>
    <s v="1400000US17031803605"/>
    <n v="17031803605"/>
    <s v="Census Tract 8237.04, Cook County, Illinois"/>
    <s v="Cook"/>
    <x v="69"/>
    <n v="6.5"/>
    <n v="34"/>
    <n v="33.299999999999997"/>
    <n v="20.399999999999999"/>
    <n v="10.5"/>
    <n v="30.9"/>
    <n v="275300"/>
    <n v="10"/>
    <n v="2"/>
    <n v="6"/>
    <n v="2"/>
    <n v="1.42095917836E-2"/>
    <x v="66"/>
    <n v="30.9"/>
    <n v="3"/>
  </r>
  <r>
    <s v="1400000US17031813200"/>
    <n v="17031813200"/>
    <s v="Census Tract 8237.05, Cook County, Illinois"/>
    <s v="Cook"/>
    <x v="69"/>
    <n v="3.4"/>
    <n v="28.8"/>
    <n v="34.299999999999997"/>
    <n v="14.8"/>
    <n v="7"/>
    <n v="21.8"/>
    <n v="280300"/>
    <n v="10"/>
    <n v="2"/>
    <n v="3"/>
    <n v="1"/>
    <n v="8.5619285702699999E-2"/>
    <x v="66"/>
    <n v="21.8"/>
    <n v="2"/>
  </r>
  <r>
    <s v="1400000US17031806700"/>
    <n v="17031806700"/>
    <s v="Census Tract 8238.01, Cook County, Illinois"/>
    <s v="Cook"/>
    <x v="87"/>
    <n v="6.1"/>
    <n v="33"/>
    <n v="25.9"/>
    <n v="25.7"/>
    <n v="14.7"/>
    <n v="40.4"/>
    <n v="410900"/>
    <n v="9"/>
    <n v="2"/>
    <n v="10"/>
    <n v="5"/>
    <n v="0"/>
    <x v="85"/>
    <n v="40.4"/>
    <n v="4"/>
  </r>
  <r>
    <s v="1400000US17043846524"/>
    <n v="17043846524"/>
    <s v="Census Tract 8238.03, Cook County, Illinois"/>
    <s v="Cook"/>
    <x v="86"/>
    <n v="6"/>
    <n v="33.299999999999997"/>
    <n v="30"/>
    <n v="11"/>
    <n v="7.6"/>
    <n v="18.600000000000001"/>
    <n v="239700"/>
    <n v="10"/>
    <n v="4"/>
    <n v="6"/>
    <n v="5"/>
    <n v="1.6938898712400001E-2"/>
    <x v="84"/>
    <n v="18.600000000000001"/>
    <n v="2"/>
  </r>
  <r>
    <s v="1400000US17043846517"/>
    <n v="17043846517"/>
    <s v="Census Tract 8238.05, Cook County, Illinois"/>
    <s v="Cook"/>
    <x v="86"/>
    <n v="5.4"/>
    <n v="33.200000000000003"/>
    <n v="24.8"/>
    <n v="15.5"/>
    <n v="11.4"/>
    <n v="26.9"/>
    <n v="178200"/>
    <n v="10"/>
    <n v="5"/>
    <n v="6"/>
    <n v="7"/>
    <n v="8.0260306596800002E-2"/>
    <x v="84"/>
    <n v="26.9"/>
    <n v="3"/>
  </r>
  <r>
    <s v="1400000US17043846514"/>
    <n v="17043846514"/>
    <s v="Census Tract 8238.06, Cook County, Illinois"/>
    <s v="Cook"/>
    <x v="86"/>
    <n v="10.4"/>
    <n v="31.1"/>
    <n v="35"/>
    <n v="6.3"/>
    <n v="1.8"/>
    <n v="8.1"/>
    <n v="178200"/>
    <n v="10"/>
    <n v="5"/>
    <n v="6"/>
    <n v="7"/>
    <n v="8.0260306596800002E-2"/>
    <x v="84"/>
    <n v="8.1"/>
    <n v="1"/>
  </r>
  <r>
    <s v="1400000US17043846102"/>
    <n v="17043846102"/>
    <s v="Census Tract 8239.01, Cook County, Illinois"/>
    <s v="Cook"/>
    <x v="87"/>
    <n v="3.9"/>
    <n v="36.6"/>
    <n v="20.399999999999999"/>
    <n v="25.3"/>
    <n v="19.7"/>
    <n v="45"/>
    <n v="410800"/>
    <n v="9"/>
    <n v="3"/>
    <n v="6"/>
    <n v="5"/>
    <n v="0"/>
    <x v="85"/>
    <n v="45"/>
    <n v="4"/>
  </r>
  <r>
    <s v="1400000US17031806801"/>
    <n v="17031806801"/>
    <s v="Census Tract 8239.03, Cook County, Illinois"/>
    <s v="Cook"/>
    <x v="87"/>
    <n v="6"/>
    <n v="33.200000000000003"/>
    <n v="16"/>
    <n v="27.4"/>
    <n v="15.9"/>
    <n v="43.3"/>
    <n v="357200"/>
    <n v="8"/>
    <n v="8"/>
    <n v="7"/>
    <n v="4"/>
    <n v="0"/>
    <x v="85"/>
    <n v="43.3"/>
    <n v="4"/>
  </r>
  <r>
    <s v="1400000US17043846509"/>
    <n v="17043846509"/>
    <s v="Census Tract 8239.04, Cook County, Illinois"/>
    <s v="Cook"/>
    <x v="85"/>
    <n v="2.9"/>
    <n v="27.6"/>
    <n v="23.9"/>
    <n v="27.2"/>
    <n v="21.3"/>
    <n v="48.5"/>
    <n v="293500"/>
    <n v="10"/>
    <n v="4"/>
    <n v="8"/>
    <n v="6"/>
    <n v="2.3659305647000001E-2"/>
    <x v="83"/>
    <n v="48.5"/>
    <n v="4"/>
  </r>
  <r>
    <s v="1400000US17111871404"/>
    <n v="17111871404"/>
    <s v="Census Tract 8240.03, Cook County, Illinois"/>
    <s v="Cook"/>
    <x v="88"/>
    <n v="7.2"/>
    <n v="32.6"/>
    <n v="24.7"/>
    <n v="23.3"/>
    <n v="13.8"/>
    <n v="37.1"/>
    <n v="337800"/>
    <n v="9"/>
    <n v="6"/>
    <n v="9"/>
    <n v="5"/>
    <n v="3.9779942482699997E-2"/>
    <x v="86"/>
    <n v="37.1"/>
    <n v="4"/>
  </r>
  <r>
    <s v="1400000US17097864512"/>
    <n v="17097863902"/>
    <s v="Census Tract 8240.04, Cook County, Illinois"/>
    <s v="Cook"/>
    <x v="89"/>
    <n v="4.0999999999999996"/>
    <n v="32.700000000000003"/>
    <n v="25.1"/>
    <n v="23.7"/>
    <n v="14.3"/>
    <n v="38"/>
    <n v="455800"/>
    <n v="10"/>
    <n v="6"/>
    <n v="6"/>
    <n v="1"/>
    <n v="0"/>
    <x v="87"/>
    <n v="38"/>
    <n v="4"/>
  </r>
  <r>
    <s v="1400000US17031818200"/>
    <n v="17031818200"/>
    <s v="Census Tract 8240.05, Cook County, Illinois"/>
    <s v="Cook"/>
    <x v="88"/>
    <n v="6.4"/>
    <n v="29.6"/>
    <n v="30.2"/>
    <n v="19.600000000000001"/>
    <n v="9.6999999999999993"/>
    <n v="29.3"/>
    <n v="401700"/>
    <n v="9"/>
    <n v="4"/>
    <n v="9"/>
    <n v="6"/>
    <n v="1.4232999645200001E-2"/>
    <x v="86"/>
    <n v="29.3"/>
    <n v="3"/>
  </r>
  <r>
    <s v="1400000US17031818100"/>
    <n v="17031818100"/>
    <s v="Census Tract 8240.06, Cook County, Illinois"/>
    <s v="Cook"/>
    <x v="88"/>
    <n v="3.4"/>
    <n v="34"/>
    <n v="21.8"/>
    <n v="29.5"/>
    <n v="14.2"/>
    <n v="43.7"/>
    <n v="496400"/>
    <n v="9"/>
    <n v="4"/>
    <n v="9"/>
    <n v="6"/>
    <n v="1.4232999645200001E-2"/>
    <x v="86"/>
    <n v="43.7"/>
    <n v="4"/>
  </r>
  <r>
    <s v="1400000US17043846104"/>
    <n v="17043846104"/>
    <s v="Census Tract 8241.05, Cook County, Illinois"/>
    <s v="Cook"/>
    <x v="87"/>
    <n v="3.8"/>
    <n v="33.6"/>
    <n v="22"/>
    <n v="27.8"/>
    <n v="13.6"/>
    <n v="41.4"/>
    <n v="336000"/>
    <n v="8"/>
    <n v="1"/>
    <n v="9"/>
    <n v="5"/>
    <n v="1.41657926142E-2"/>
    <x v="85"/>
    <n v="41.4"/>
    <n v="4"/>
  </r>
  <r>
    <s v="1400000US17031806802"/>
    <n v="17031806802"/>
    <s v="Census Tract 8241.06, Cook County, Illinois"/>
    <s v="Cook"/>
    <x v="87"/>
    <n v="4.5999999999999996"/>
    <n v="32.299999999999997"/>
    <n v="30.6"/>
    <n v="22.6"/>
    <n v="12"/>
    <n v="34.6"/>
    <n v="322900"/>
    <n v="9"/>
    <n v="8"/>
    <n v="10"/>
    <n v="4"/>
    <n v="2.189780958E-2"/>
    <x v="85"/>
    <n v="34.6"/>
    <n v="3"/>
  </r>
  <r>
    <s v="1400000US17043846106"/>
    <n v="17043846106"/>
    <s v="Census Tract 8241.07, Cook County, Illinois"/>
    <s v="Cook"/>
    <x v="87"/>
    <n v="5.8"/>
    <n v="34.700000000000003"/>
    <n v="34.9"/>
    <n v="17.7"/>
    <n v="14.1"/>
    <n v="31.799999999999997"/>
    <n v="292000"/>
    <n v="9"/>
    <n v="6"/>
    <n v="9"/>
    <n v="1"/>
    <n v="8.9426618069400002E-3"/>
    <x v="85"/>
    <n v="31.799999999999997"/>
    <n v="3"/>
  </r>
  <r>
    <s v="1400000US17111870703"/>
    <n v="17111870703"/>
    <s v="Census Tract 8241.08, Cook County, Illinois"/>
    <s v="Cook"/>
    <x v="87"/>
    <n v="5.5"/>
    <n v="37.6"/>
    <n v="33.700000000000003"/>
    <n v="23.4"/>
    <n v="6.7"/>
    <n v="30.099999999999998"/>
    <n v="241000"/>
    <n v="9"/>
    <n v="5"/>
    <n v="8"/>
    <n v="3"/>
    <n v="9.1503269970399995E-2"/>
    <x v="85"/>
    <n v="30.099999999999998"/>
    <n v="3"/>
  </r>
  <r>
    <s v="1400000US17031806900"/>
    <n v="17031806900"/>
    <s v="Census Tract 8241.13, Cook County, Illinois"/>
    <s v="Cook"/>
    <x v="87"/>
    <n v="7.7"/>
    <n v="39.5"/>
    <n v="26.5"/>
    <n v="22.1"/>
    <n v="16.600000000000001"/>
    <n v="38.700000000000003"/>
    <n v="354000"/>
    <n v="9"/>
    <n v="5"/>
    <n v="8"/>
    <n v="3"/>
    <n v="9.1503269970399995E-2"/>
    <x v="85"/>
    <n v="38.700000000000003"/>
    <n v="4"/>
  </r>
  <r>
    <s v="1400000US17043846201"/>
    <n v="17043846201"/>
    <s v="Census Tract 8241.14, Cook County, Illinois"/>
    <s v="Cook"/>
    <x v="87"/>
    <n v="4.9000000000000004"/>
    <n v="29.6"/>
    <n v="22"/>
    <n v="32.5"/>
    <n v="18.2"/>
    <n v="50.7"/>
    <n v="347600"/>
    <n v="9"/>
    <n v="3"/>
    <n v="9"/>
    <n v="1"/>
    <n v="5.4393306374500003E-2"/>
    <x v="85"/>
    <n v="50.7"/>
    <n v="4"/>
  </r>
  <r>
    <s v="1400000US17031807000"/>
    <n v="17031807000"/>
    <s v="Census Tract 8241.15, Cook County, Illinois"/>
    <s v="Cook"/>
    <x v="87"/>
    <n v="4.2"/>
    <n v="31.7"/>
    <n v="35.5"/>
    <n v="18.2"/>
    <n v="9.1999999999999993"/>
    <n v="27.4"/>
    <n v="241500"/>
    <n v="10"/>
    <n v="4"/>
    <n v="9"/>
    <n v="6"/>
    <n v="2.2559853270699998E-2"/>
    <x v="85"/>
    <n v="27.4"/>
    <n v="3"/>
  </r>
  <r>
    <s v="1400000US17043846203"/>
    <n v="17043846203"/>
    <s v="Census Tract 8241.16, Cook County, Illinois"/>
    <s v="Cook"/>
    <x v="87"/>
    <n v="5.7"/>
    <n v="25.4"/>
    <n v="36"/>
    <n v="13.1"/>
    <n v="7.2"/>
    <n v="20.3"/>
    <n v="212400"/>
    <n v="9"/>
    <n v="9"/>
    <n v="6"/>
    <n v="8"/>
    <n v="5.1072522997900001E-2"/>
    <x v="88"/>
    <n v="20.3"/>
    <n v="2"/>
  </r>
  <r>
    <s v="1400000US17031807100"/>
    <n v="17031807100"/>
    <s v="Census Tract 8241.17, Cook County, Illinois"/>
    <s v="Cook"/>
    <x v="87"/>
    <n v="2.5"/>
    <n v="36.9"/>
    <n v="25.5"/>
    <n v="26.3"/>
    <n v="11.6"/>
    <n v="37.9"/>
    <n v="327500"/>
    <n v="9"/>
    <n v="9"/>
    <n v="6"/>
    <n v="8"/>
    <n v="5.1072522997900001E-2"/>
    <x v="88"/>
    <n v="37.9"/>
    <n v="4"/>
  </r>
  <r>
    <s v="1400000US17043846205"/>
    <n v="17043846205"/>
    <s v="Census Tract 8241.19, Cook County, Illinois"/>
    <s v="Cook"/>
    <x v="87"/>
    <n v="2.8"/>
    <n v="39.299999999999997"/>
    <n v="25.5"/>
    <n v="22.7"/>
    <n v="14.2"/>
    <n v="36.9"/>
    <n v="340200"/>
    <n v="9"/>
    <n v="9"/>
    <n v="6"/>
    <n v="8"/>
    <n v="5.1072522997900001E-2"/>
    <x v="88"/>
    <n v="36.9"/>
    <n v="4"/>
  </r>
  <r>
    <s v="1400000US17031807200"/>
    <n v="17031807200"/>
    <s v="Census Tract 8241.20, Cook County, Illinois"/>
    <s v="Cook"/>
    <x v="87"/>
    <n v="3.9"/>
    <n v="35.6"/>
    <n v="31.5"/>
    <n v="23.6"/>
    <n v="11.5"/>
    <n v="35.1"/>
    <n v="361100"/>
    <n v="9"/>
    <n v="9"/>
    <n v="6"/>
    <n v="8"/>
    <n v="5.1072522997900001E-2"/>
    <x v="88"/>
    <n v="35.1"/>
    <n v="3"/>
  </r>
  <r>
    <s v="1400000US17043846206"/>
    <n v="17043846206"/>
    <s v="Census Tract 8241.21, Cook County, Illinois"/>
    <s v="Cook"/>
    <x v="87"/>
    <n v="3.8"/>
    <n v="29.8"/>
    <n v="29.8"/>
    <n v="23.6"/>
    <n v="11.8"/>
    <n v="35.400000000000006"/>
    <n v="236900"/>
    <n v="9"/>
    <n v="9"/>
    <n v="6"/>
    <n v="8"/>
    <n v="5.1072522997900001E-2"/>
    <x v="88"/>
    <n v="35.400000000000006"/>
    <n v="3"/>
  </r>
  <r>
    <s v="1400000US17031807300"/>
    <n v="17031807300"/>
    <s v="Census Tract 8241.22, Cook County, Illinois"/>
    <s v="Cook"/>
    <x v="87"/>
    <n v="4.5"/>
    <n v="32.4"/>
    <n v="32.5"/>
    <n v="21.8"/>
    <n v="10.9"/>
    <n v="32.700000000000003"/>
    <n v="287500"/>
    <n v="9"/>
    <n v="9"/>
    <n v="6"/>
    <n v="8"/>
    <n v="5.1072522997900001E-2"/>
    <x v="88"/>
    <n v="32.700000000000003"/>
    <n v="3"/>
  </r>
  <r>
    <s v="1400000US17043846207"/>
    <n v="17043846207"/>
    <s v="Census Tract 8241.23, Cook County, Illinois"/>
    <s v="Cook"/>
    <x v="87"/>
    <n v="6.9"/>
    <n v="32.4"/>
    <n v="26.7"/>
    <n v="19.100000000000001"/>
    <n v="10.1"/>
    <n v="29.200000000000003"/>
    <n v="234200"/>
    <n v="9"/>
    <n v="9"/>
    <n v="6"/>
    <n v="8"/>
    <n v="5.1072522997900001E-2"/>
    <x v="88"/>
    <n v="29.200000000000003"/>
    <n v="3"/>
  </r>
  <r>
    <s v="1400000US17031817101"/>
    <n v="17031817101"/>
    <s v="Census Tract 8243, Cook County, Illinois"/>
    <s v="Cook"/>
    <x v="75"/>
    <n v="12.4"/>
    <n v="27.7"/>
    <n v="34.5"/>
    <n v="11.1"/>
    <n v="0.7"/>
    <n v="11.799999999999999"/>
    <n v="104400"/>
    <n v="4"/>
    <n v="5"/>
    <n v="2"/>
    <n v="9"/>
    <n v="0.26498422026599999"/>
    <x v="72"/>
    <n v="11.799999999999999"/>
    <n v="1"/>
  </r>
  <r>
    <s v="1400000US17031610800"/>
    <n v="17031610800"/>
    <s v="Census Tract 8244, Cook County, Illinois"/>
    <s v="Cook"/>
    <x v="84"/>
    <n v="8.6999999999999993"/>
    <n v="27.3"/>
    <n v="40.799999999999997"/>
    <n v="6.2"/>
    <n v="4"/>
    <n v="10.199999999999999"/>
    <n v="196100"/>
    <n v="3"/>
    <n v="9"/>
    <n v="5"/>
    <n v="6"/>
    <n v="0"/>
    <x v="82"/>
    <n v="10.199999999999999"/>
    <n v="1"/>
  </r>
  <r>
    <s v="1400000US17031610400"/>
    <n v="17031610400"/>
    <s v="Census Tract 8245.03, Cook County, Illinois"/>
    <s v="Cook"/>
    <x v="84"/>
    <n v="6.7"/>
    <n v="29.8"/>
    <n v="32.4"/>
    <n v="17.399999999999999"/>
    <n v="10.1"/>
    <n v="27.5"/>
    <n v="209700"/>
    <n v="3"/>
    <n v="2"/>
    <n v="8"/>
    <n v="2"/>
    <n v="1.6431923955699999E-2"/>
    <x v="82"/>
    <n v="27.5"/>
    <n v="3"/>
  </r>
  <r>
    <s v="1400000US17031824105"/>
    <n v="17031824105"/>
    <s v="Census Tract 8245.05, Cook County, Illinois"/>
    <s v="Cook"/>
    <x v="90"/>
    <n v="7"/>
    <n v="30.2"/>
    <n v="32.799999999999997"/>
    <n v="16.3"/>
    <n v="6"/>
    <n v="22.3"/>
    <n v="212000"/>
    <n v="8"/>
    <n v="6"/>
    <n v="9"/>
    <n v="4"/>
    <n v="8.5616439580899997E-2"/>
    <x v="89"/>
    <n v="22.3"/>
    <n v="2"/>
  </r>
  <r>
    <s v="1400000US17031824106"/>
    <n v="17031824106"/>
    <s v="Census Tract 8245.06, Cook County, Illinois"/>
    <s v="Cook"/>
    <x v="90"/>
    <n v="4.2"/>
    <n v="31.1"/>
    <n v="33"/>
    <n v="18.2"/>
    <n v="9.1999999999999993"/>
    <n v="27.4"/>
    <n v="241000"/>
    <n v="8"/>
    <n v="5"/>
    <n v="9"/>
    <n v="2"/>
    <n v="4.32357043028E-2"/>
    <x v="89"/>
    <n v="27.4"/>
    <n v="3"/>
  </r>
  <r>
    <s v="1400000US17097863202"/>
    <n v="17097863904"/>
    <s v="Census Tract 8245.07, Cook County, Illinois"/>
    <s v="Cook"/>
    <x v="91"/>
    <n v="5.3"/>
    <n v="34.799999999999997"/>
    <n v="39.6"/>
    <n v="14"/>
    <n v="11.1"/>
    <n v="25.1"/>
    <n v="219600"/>
    <n v="9"/>
    <n v="7"/>
    <n v="7"/>
    <n v="6"/>
    <n v="5.7613167911800003E-2"/>
    <x v="90"/>
    <n v="25.1"/>
    <n v="3"/>
  </r>
  <r>
    <s v="1400000US17043842604"/>
    <n v="17043842604"/>
    <s v="Census Tract 8246.01, Cook County, Illinois"/>
    <s v="Cook"/>
    <x v="92"/>
    <n v="6"/>
    <n v="30.2"/>
    <n v="33.799999999999997"/>
    <n v="13.9"/>
    <n v="8.3000000000000007"/>
    <n v="22.200000000000003"/>
    <n v="195700"/>
    <n v="6"/>
    <n v="5"/>
    <n v="5"/>
    <n v="4"/>
    <n v="5.7283140718899998E-2"/>
    <x v="91"/>
    <n v="22.200000000000003"/>
    <n v="2"/>
  </r>
  <r>
    <s v="1400000US17043842605"/>
    <n v="17043842605"/>
    <s v="Census Tract 8246.02, Cook County, Illinois"/>
    <s v="Cook"/>
    <x v="92"/>
    <n v="7.4"/>
    <n v="28.7"/>
    <n v="34.1"/>
    <n v="12.9"/>
    <n v="2.6"/>
    <n v="15.5"/>
    <n v="214900"/>
    <n v="3"/>
    <n v="5"/>
    <n v="6"/>
    <n v="6"/>
    <n v="4.8611111939000001E-2"/>
    <x v="91"/>
    <n v="15.5"/>
    <n v="2"/>
  </r>
  <r>
    <s v="1400000US17043842603"/>
    <n v="17043842603"/>
    <s v="Census Tract 8247.01, Cook County, Illinois"/>
    <s v="Cook"/>
    <x v="92"/>
    <n v="14.1"/>
    <n v="31"/>
    <n v="32.700000000000003"/>
    <n v="11.4"/>
    <n v="3"/>
    <n v="14.4"/>
    <n v="188100"/>
    <n v="3"/>
    <n v="4"/>
    <n v="5"/>
    <n v="9"/>
    <n v="7.1590907871699999E-2"/>
    <x v="91"/>
    <n v="14.4"/>
    <n v="2"/>
  </r>
  <r>
    <s v="1400000US17043842602"/>
    <n v="17043842602"/>
    <s v="Census Tract 8247.02, Cook County, Illinois"/>
    <s v="Cook"/>
    <x v="92"/>
    <n v="6.2"/>
    <n v="31.9"/>
    <n v="38.5"/>
    <n v="9.1999999999999993"/>
    <n v="3.8"/>
    <n v="13"/>
    <n v="171900"/>
    <n v="4"/>
    <n v="4"/>
    <n v="4"/>
    <n v="9"/>
    <n v="0.13281919062100001"/>
    <x v="91"/>
    <n v="13"/>
    <n v="2"/>
  </r>
  <r>
    <s v="1400000US17043843700"/>
    <n v="17043843700"/>
    <s v="Census Tract 8248, Cook County, Illinois"/>
    <s v="Cook"/>
    <x v="93"/>
    <n v="6.3"/>
    <n v="36.9"/>
    <n v="40.200000000000003"/>
    <n v="7.7"/>
    <n v="2.6"/>
    <n v="10.3"/>
    <n v="155700"/>
    <n v="2"/>
    <n v="4"/>
    <n v="1"/>
    <n v="3"/>
    <n v="0.36971047520599998"/>
    <x v="92"/>
    <n v="10.3"/>
    <n v="1"/>
  </r>
  <r>
    <s v="1400000US17031823304"/>
    <n v="17031823304"/>
    <s v="Census Tract 8249, Cook County, Illinois"/>
    <s v="Cook"/>
    <x v="94"/>
    <n v="9.9"/>
    <n v="32.4"/>
    <n v="33.4"/>
    <n v="10.1"/>
    <n v="6"/>
    <n v="16.100000000000001"/>
    <n v="149000"/>
    <n v="5"/>
    <n v="2"/>
    <n v="2"/>
    <n v="5"/>
    <n v="7.0484578609499998E-2"/>
    <x v="93"/>
    <n v="16.100000000000001"/>
    <n v="2"/>
  </r>
  <r>
    <s v="1400000US17043842702"/>
    <n v="17043842702"/>
    <s v="Census Tract 8250, Cook County, Illinois"/>
    <s v="Cook"/>
    <x v="92"/>
    <n v="6.7"/>
    <n v="28.7"/>
    <n v="31.1"/>
    <n v="8.1999999999999993"/>
    <n v="4.0999999999999996"/>
    <n v="12.299999999999999"/>
    <n v="212200"/>
    <n v="4"/>
    <n v="6"/>
    <n v="6"/>
    <n v="8"/>
    <n v="0"/>
    <x v="91"/>
    <n v="12.299999999999999"/>
    <n v="1"/>
  </r>
  <r>
    <s v="1400000US17031824113"/>
    <n v="17031824113"/>
    <s v="Census Tract 8252, Cook County, Illinois"/>
    <s v="Cook"/>
    <x v="90"/>
    <n v="11"/>
    <n v="35.700000000000003"/>
    <n v="38.1"/>
    <n v="10.6"/>
    <n v="5.7"/>
    <n v="16.3"/>
    <n v="202800"/>
    <n v="3"/>
    <n v="1"/>
    <n v="5"/>
    <n v="7"/>
    <n v="0"/>
    <x v="89"/>
    <n v="16.3"/>
    <n v="2"/>
  </r>
  <r>
    <s v="1400000US17031824107"/>
    <n v="17031824107"/>
    <s v="Census Tract 8253.02, Cook County, Illinois"/>
    <s v="Cook"/>
    <x v="90"/>
    <n v="7.2"/>
    <n v="28.9"/>
    <n v="33"/>
    <n v="18.100000000000001"/>
    <n v="5.5"/>
    <n v="23.6"/>
    <n v="238800"/>
    <n v="3"/>
    <n v="7"/>
    <n v="9"/>
    <n v="4"/>
    <n v="0"/>
    <x v="89"/>
    <n v="23.6"/>
    <n v="3"/>
  </r>
  <r>
    <s v="1400000US17097863006"/>
    <n v="17097863603"/>
    <s v="Census Tract 8253.03, Cook County, Illinois"/>
    <s v="Cook"/>
    <x v="91"/>
    <n v="5.8"/>
    <n v="31.1"/>
    <n v="31.6"/>
    <n v="16.3"/>
    <n v="7.1"/>
    <n v="23.4"/>
    <n v="195500"/>
    <n v="9"/>
    <n v="7"/>
    <n v="5"/>
    <n v="8"/>
    <n v="8.3900228142699998E-2"/>
    <x v="90"/>
    <n v="23.4"/>
    <n v="2"/>
  </r>
  <r>
    <s v="1400000US17097863100"/>
    <n v="17097863604"/>
    <s v="Census Tract 8253.04, Cook County, Illinois"/>
    <s v="Cook"/>
    <x v="91"/>
    <n v="5.8"/>
    <n v="34.1"/>
    <n v="33.6"/>
    <n v="19"/>
    <n v="8"/>
    <n v="27"/>
    <n v="248800"/>
    <n v="9"/>
    <n v="7"/>
    <n v="5"/>
    <n v="8"/>
    <n v="8.3900228142699998E-2"/>
    <x v="90"/>
    <n v="27"/>
    <n v="3"/>
  </r>
  <r>
    <s v="1400000US17097863201"/>
    <n v="17097863903"/>
    <s v="Census Tract 8254, Cook County, Illinois"/>
    <s v="Cook"/>
    <x v="91"/>
    <n v="3.6"/>
    <n v="31.9"/>
    <n v="30.6"/>
    <n v="15.6"/>
    <n v="7.5"/>
    <n v="23.1"/>
    <n v="222300"/>
    <n v="9"/>
    <n v="6"/>
    <n v="5"/>
    <n v="8"/>
    <n v="6.1986558139299999E-2"/>
    <x v="90"/>
    <n v="23.1"/>
    <n v="2"/>
  </r>
  <r>
    <s v="1400000US17031580600"/>
    <n v="17031580600"/>
    <s v="Census Tract 8255.01, Cook County, Illinois"/>
    <s v="Cook"/>
    <x v="95"/>
    <n v="7.9"/>
    <n v="36.9"/>
    <n v="29.1"/>
    <n v="16.600000000000001"/>
    <n v="6.5"/>
    <n v="23.1"/>
    <n v="137100"/>
    <n v="2"/>
    <n v="3"/>
    <n v="3"/>
    <n v="3"/>
    <n v="0.13861386477900001"/>
    <x v="94"/>
    <n v="23.1"/>
    <n v="2"/>
  </r>
  <r>
    <s v="1400000US17031812900"/>
    <n v="17031812900"/>
    <s v="Census Tract 8255.03, Cook County, Illinois"/>
    <s v="Cook"/>
    <x v="96"/>
    <n v="7.7"/>
    <n v="34.200000000000003"/>
    <n v="20.399999999999999"/>
    <n v="20.9"/>
    <n v="12.9"/>
    <n v="33.799999999999997"/>
    <n v="178500"/>
    <n v="5"/>
    <n v="6"/>
    <n v="3"/>
    <n v="6"/>
    <n v="9.0090088546300004E-2"/>
    <x v="95"/>
    <n v="33.799999999999997"/>
    <n v="3"/>
  </r>
  <r>
    <s v="1400000US17031580800"/>
    <n v="17031580800"/>
    <s v="Census Tract 8255.04, Cook County, Illinois"/>
    <s v="Cook"/>
    <x v="95"/>
    <n v="17"/>
    <n v="36.700000000000003"/>
    <n v="23"/>
    <n v="13.1"/>
    <n v="3.3"/>
    <n v="16.399999999999999"/>
    <n v="158100"/>
    <n v="3"/>
    <n v="8"/>
    <n v="2"/>
    <n v="2"/>
    <n v="6.0810811817600001E-2"/>
    <x v="94"/>
    <n v="16.399999999999999"/>
    <n v="2"/>
  </r>
  <r>
    <s v="1400000US17031590500"/>
    <n v="17031590500"/>
    <s v="Census Tract 8255.05, Cook County, Illinois"/>
    <s v="Cook"/>
    <x v="95"/>
    <n v="7.9"/>
    <n v="32.200000000000003"/>
    <n v="20.6"/>
    <n v="17.7"/>
    <n v="11.2"/>
    <n v="28.9"/>
    <n v="168700"/>
    <n v="2"/>
    <n v="2"/>
    <n v="3"/>
    <n v="1"/>
    <n v="2.7670526877000001E-2"/>
    <x v="94"/>
    <n v="28.9"/>
    <n v="3"/>
  </r>
  <r>
    <s v="1400000US17031823303"/>
    <n v="17031823303"/>
    <s v="Census Tract 8256, Cook County, Illinois"/>
    <s v="Cook"/>
    <x v="94"/>
    <n v="9.3000000000000007"/>
    <n v="29.5"/>
    <n v="35.299999999999997"/>
    <n v="6"/>
    <n v="3.4"/>
    <n v="9.4"/>
    <n v="112000"/>
    <n v="5"/>
    <n v="7"/>
    <n v="2"/>
    <n v="2"/>
    <n v="0.20128940045800001"/>
    <x v="93"/>
    <n v="9.4"/>
    <n v="1"/>
  </r>
  <r>
    <s v="1400000US17197880901"/>
    <n v="17197880901"/>
    <s v="Census Tract 8257, Cook County, Illinois"/>
    <s v="Cook"/>
    <x v="97"/>
    <n v="9.5"/>
    <n v="32"/>
    <n v="36.1"/>
    <n v="5"/>
    <n v="2.8"/>
    <n v="7.8"/>
    <n v="150500"/>
    <n v="2"/>
    <n v="3"/>
    <n v="2"/>
    <n v="8"/>
    <n v="0.21113444864799999"/>
    <x v="96"/>
    <n v="7.8"/>
    <n v="1"/>
  </r>
  <r>
    <s v="1400000US17043841318"/>
    <n v="17043841318"/>
    <s v="Census Tract 8258.01, Cook County, Illinois"/>
    <s v="Cook"/>
    <x v="98"/>
    <n v="13.7"/>
    <n v="39.299999999999997"/>
    <n v="27.9"/>
    <n v="8.9"/>
    <n v="4.9000000000000004"/>
    <n v="13.8"/>
    <n v="135500"/>
    <n v="2"/>
    <n v="3"/>
    <n v="2"/>
    <n v="4"/>
    <n v="0.126423686743"/>
    <x v="97"/>
    <n v="13.8"/>
    <n v="2"/>
  </r>
  <r>
    <s v="1400000US17043841604"/>
    <n v="17043841604"/>
    <s v="Census Tract 8258.02, Cook County, Illinois"/>
    <s v="Cook"/>
    <x v="98"/>
    <n v="9.4"/>
    <n v="36.9"/>
    <n v="29.8"/>
    <n v="20.5"/>
    <n v="2.6"/>
    <n v="23.1"/>
    <n v="160600"/>
    <n v="1"/>
    <n v="3"/>
    <n v="2"/>
    <n v="4"/>
    <n v="5.3414467722200001E-2"/>
    <x v="97"/>
    <n v="23.1"/>
    <n v="2"/>
  </r>
  <r>
    <s v="1400000US17031828401"/>
    <n v="17031828401"/>
    <s v="Census Tract 8258.03, Cook County, Illinois"/>
    <s v="Cook"/>
    <x v="98"/>
    <n v="9.1"/>
    <n v="36"/>
    <n v="28.6"/>
    <n v="8"/>
    <n v="5.5"/>
    <n v="13.5"/>
    <n v="170100"/>
    <n v="1"/>
    <n v="3"/>
    <n v="3"/>
    <n v="2"/>
    <n v="8.7842136621500005E-2"/>
    <x v="97"/>
    <n v="13.5"/>
    <n v="2"/>
  </r>
  <r>
    <s v="1400000US17043841322"/>
    <n v="17043841322"/>
    <s v="Census Tract 8259, Cook County, Illinois"/>
    <s v="Cook"/>
    <x v="98"/>
    <n v="7.9"/>
    <n v="32"/>
    <n v="30.6"/>
    <n v="6.4"/>
    <n v="3.8"/>
    <n v="10.199999999999999"/>
    <n v="132600"/>
    <n v="1"/>
    <n v="7"/>
    <n v="2"/>
    <n v="4"/>
    <n v="0.119537271559"/>
    <x v="97"/>
    <n v="10.199999999999999"/>
    <n v="1"/>
  </r>
  <r>
    <s v="1400000US17043841209"/>
    <n v="17043841209"/>
    <s v="Census Tract 8260, Cook County, Illinois"/>
    <s v="Cook"/>
    <x v="98"/>
    <n v="14.3"/>
    <n v="29.9"/>
    <n v="38.4"/>
    <n v="10.1"/>
    <n v="4.7"/>
    <n v="14.8"/>
    <n v="139900"/>
    <n v="1"/>
    <n v="4"/>
    <n v="2"/>
    <n v="7"/>
    <n v="0.29365080594999998"/>
    <x v="97"/>
    <n v="14.8"/>
    <n v="2"/>
  </r>
  <r>
    <s v="1400000US17043841315"/>
    <n v="17043841315"/>
    <s v="Census Tract 8261, Cook County, Illinois"/>
    <s v="Cook"/>
    <x v="98"/>
    <n v="14.2"/>
    <n v="44.3"/>
    <n v="32"/>
    <n v="11.7"/>
    <n v="3.6"/>
    <n v="15.299999999999999"/>
    <n v="144400"/>
    <n v="1"/>
    <n v="6"/>
    <n v="2"/>
    <n v="2"/>
    <n v="0.20428827405"/>
    <x v="97"/>
    <n v="15.299999999999999"/>
    <n v="2"/>
  </r>
  <r>
    <s v="1400000US17043846404"/>
    <n v="17043846404"/>
    <s v="Census Tract 8262.01, Cook County, Illinois"/>
    <s v="Cook"/>
    <x v="98"/>
    <n v="5.4"/>
    <n v="35"/>
    <n v="40.200000000000003"/>
    <n v="10.3"/>
    <n v="5.7"/>
    <n v="16"/>
    <n v="111000"/>
    <n v="2"/>
    <n v="6"/>
    <n v="2"/>
    <n v="1"/>
    <n v="4.4061303138699999E-2"/>
    <x v="97"/>
    <n v="16"/>
    <n v="2"/>
  </r>
  <r>
    <s v="1400000US17031828402"/>
    <n v="17031828402"/>
    <s v="Census Tract 8262.02, Cook County, Illinois"/>
    <s v="Cook"/>
    <x v="98"/>
    <n v="3.5"/>
    <n v="39.299999999999997"/>
    <n v="36.9"/>
    <n v="10.8"/>
    <n v="1.6"/>
    <n v="12.4"/>
    <n v="116100"/>
    <n v="2"/>
    <n v="7"/>
    <n v="2"/>
    <n v="1"/>
    <n v="0.115767046809"/>
    <x v="97"/>
    <n v="12.4"/>
    <n v="1"/>
  </r>
  <r>
    <s v="1400000US17043844602"/>
    <n v="17043844602"/>
    <s v="Census Tract 8263.01, Cook County, Illinois"/>
    <s v="Cook"/>
    <x v="99"/>
    <n v="8.1999999999999993"/>
    <n v="33.299999999999997"/>
    <n v="24.8"/>
    <n v="8.6999999999999993"/>
    <n v="7.4"/>
    <n v="16.100000000000001"/>
    <n v="146700"/>
    <n v="2"/>
    <n v="2"/>
    <n v="3"/>
    <n v="4"/>
    <n v="1.8484288826599998E-2"/>
    <x v="98"/>
    <n v="16.100000000000001"/>
    <n v="2"/>
  </r>
  <r>
    <s v="1400000US17031805201"/>
    <n v="17031805201"/>
    <s v="Census Tract 8263.03, Cook County, Illinois"/>
    <s v="Cook"/>
    <x v="99"/>
    <n v="7"/>
    <n v="37.5"/>
    <n v="20.3"/>
    <n v="12.5"/>
    <n v="11.2"/>
    <n v="23.7"/>
    <n v="162400"/>
    <n v="2"/>
    <n v="3"/>
    <n v="3"/>
    <n v="1"/>
    <n v="0"/>
    <x v="98"/>
    <n v="23.7"/>
    <n v="3"/>
  </r>
  <r>
    <s v="1400000US17031660500"/>
    <n v="17031660500"/>
    <s v="Census Tract 8263.04, Cook County, Illinois"/>
    <s v="Cook"/>
    <x v="100"/>
    <n v="15.8"/>
    <n v="41.7"/>
    <n v="36.5"/>
    <n v="13.5"/>
    <n v="4.5"/>
    <n v="18"/>
    <n v="151400"/>
    <n v="2"/>
    <n v="4"/>
    <n v="2"/>
    <n v="1"/>
    <n v="0.287056356668"/>
    <x v="99"/>
    <n v="18"/>
    <n v="2"/>
  </r>
  <r>
    <s v="1400000US17031660800"/>
    <n v="17031660800"/>
    <s v="Census Tract 8264.01, Cook County, Illinois"/>
    <s v="Cook"/>
    <x v="100"/>
    <n v="11.1"/>
    <n v="40.799999999999997"/>
    <n v="26.1"/>
    <n v="14"/>
    <n v="5.2"/>
    <n v="19.2"/>
    <n v="136900"/>
    <n v="2"/>
    <n v="4"/>
    <n v="2"/>
    <n v="4"/>
    <n v="9.3518517911400006E-2"/>
    <x v="99"/>
    <n v="19.2"/>
    <n v="2"/>
  </r>
  <r>
    <s v="1400000US17031660600"/>
    <n v="17031660600"/>
    <s v="Census Tract 8264.02, Cook County, Illinois"/>
    <s v="Cook"/>
    <x v="100"/>
    <n v="11.6"/>
    <n v="35.799999999999997"/>
    <n v="28.7"/>
    <n v="11.8"/>
    <n v="2.6"/>
    <n v="14.4"/>
    <n v="134800"/>
    <n v="2"/>
    <n v="7"/>
    <n v="2"/>
    <n v="2"/>
    <n v="0.11381475627400001"/>
    <x v="99"/>
    <n v="14.4"/>
    <n v="2"/>
  </r>
  <r>
    <s v="1400000US17031660700"/>
    <n v="17031660700"/>
    <s v="Census Tract 8265, Cook County, Illinois"/>
    <s v="Cook"/>
    <x v="100"/>
    <n v="15.7"/>
    <n v="38.9"/>
    <n v="26.6"/>
    <n v="10.199999999999999"/>
    <n v="6.4"/>
    <n v="16.600000000000001"/>
    <n v="138600"/>
    <n v="3"/>
    <n v="5"/>
    <n v="3"/>
    <n v="7"/>
    <n v="9.8554536700199993E-2"/>
    <x v="99"/>
    <n v="16.600000000000001"/>
    <n v="2"/>
  </r>
  <r>
    <s v="1400000US17043845704"/>
    <n v="17043845704"/>
    <s v="Census Tract 8266, Cook County, Illinois"/>
    <s v="Cook"/>
    <x v="77"/>
    <n v="12.8"/>
    <n v="37.1"/>
    <n v="29.7"/>
    <n v="7.2"/>
    <n v="9.9"/>
    <n v="17.100000000000001"/>
    <n v="122300"/>
    <n v="1"/>
    <n v="2"/>
    <n v="2"/>
    <n v="9"/>
    <n v="0.26900583505600001"/>
    <x v="74"/>
    <n v="17.100000000000001"/>
    <n v="2"/>
  </r>
  <r>
    <s v="1400000US17043845803"/>
    <n v="17043845803"/>
    <s v="Census Tract 8267, Cook County, Illinois"/>
    <s v="Cook"/>
    <x v="77"/>
    <n v="15.9"/>
    <n v="39.799999999999997"/>
    <n v="32.4"/>
    <n v="12.9"/>
    <n v="3.4"/>
    <n v="16.3"/>
    <n v="116000"/>
    <n v="1"/>
    <n v="2"/>
    <n v="2"/>
    <n v="9"/>
    <n v="0.16496944427499999"/>
    <x v="74"/>
    <n v="16.3"/>
    <n v="2"/>
  </r>
  <r>
    <s v="1400000US17043844701"/>
    <n v="17043844701"/>
    <s v="Census Tract 8268, Cook County, Illinois"/>
    <s v="Cook"/>
    <x v="101"/>
    <n v="8.6"/>
    <n v="30.4"/>
    <n v="40.9"/>
    <n v="5.7"/>
    <n v="4.0999999999999996"/>
    <n v="9.8000000000000007"/>
    <n v="81500"/>
    <n v="2"/>
    <n v="5"/>
    <n v="2"/>
    <n v="6"/>
    <n v="0"/>
    <x v="100"/>
    <n v="9.8000000000000007"/>
    <n v="1"/>
  </r>
  <r>
    <s v="1400000US17043844306"/>
    <n v="17043844306"/>
    <s v="Census Tract 8269.01, Cook County, Illinois"/>
    <s v="Cook"/>
    <x v="93"/>
    <n v="4.5"/>
    <n v="29.4"/>
    <n v="37.1"/>
    <n v="11.2"/>
    <n v="1.8"/>
    <n v="13"/>
    <n v="109500"/>
    <n v="2"/>
    <n v="3"/>
    <n v="1"/>
    <n v="5"/>
    <n v="0.25912410020799997"/>
    <x v="92"/>
    <n v="13"/>
    <n v="2"/>
  </r>
  <r>
    <s v="1400000US17111871304"/>
    <n v="17111871304"/>
    <s v="Census Tract 8269.02, Cook County, Illinois"/>
    <s v="Cook"/>
    <x v="93"/>
    <n v="19.399999999999999"/>
    <n v="36.1"/>
    <n v="36.6"/>
    <n v="13.7"/>
    <n v="0"/>
    <n v="13.7"/>
    <n v="82900"/>
    <n v="2"/>
    <n v="1"/>
    <n v="1"/>
    <n v="6"/>
    <n v="0.32736572623299998"/>
    <x v="92"/>
    <n v="13.7"/>
    <n v="2"/>
  </r>
  <r>
    <s v="1400000US17111871307"/>
    <n v="17111871307"/>
    <s v="Census Tract 8270, Cook County, Illinois"/>
    <s v="Cook"/>
    <x v="93"/>
    <n v="16.5"/>
    <n v="33.299999999999997"/>
    <n v="37.1"/>
    <n v="5"/>
    <n v="3.6"/>
    <n v="8.6"/>
    <n v="107100"/>
    <n v="2"/>
    <n v="1"/>
    <n v="1"/>
    <n v="8"/>
    <n v="0.265237033367"/>
    <x v="92"/>
    <n v="8.6"/>
    <n v="1"/>
  </r>
  <r>
    <s v="1400000US17111871311"/>
    <n v="17111871311"/>
    <s v="Census Tract 8271, Cook County, Illinois"/>
    <s v="Cook"/>
    <x v="93"/>
    <n v="12.7"/>
    <n v="34.1"/>
    <n v="30.8"/>
    <n v="15.3"/>
    <n v="1.6"/>
    <n v="16.900000000000002"/>
    <n v="93800"/>
    <n v="2"/>
    <n v="4"/>
    <n v="1"/>
    <n v="8"/>
    <n v="0.17323943972600001"/>
    <x v="92"/>
    <n v="16.900000000000002"/>
    <n v="2"/>
  </r>
  <r>
    <s v="1400000US17043843302"/>
    <n v="17043843302"/>
    <s v="Census Tract 8272, Cook County, Illinois"/>
    <s v="Cook"/>
    <x v="93"/>
    <n v="16.2"/>
    <n v="28.1"/>
    <n v="28.9"/>
    <n v="7.1"/>
    <n v="2.8"/>
    <n v="9.8999999999999986"/>
    <n v="115300"/>
    <n v="2"/>
    <n v="7"/>
    <n v="1"/>
    <n v="8"/>
    <n v="0.56129032373400001"/>
    <x v="92"/>
    <n v="9.8999999999999986"/>
    <n v="1"/>
  </r>
  <r>
    <s v="1400000US17031812100"/>
    <n v="17031812100"/>
    <s v="Census Tract 8273, Cook County, Illinois"/>
    <s v="Cook"/>
    <x v="93"/>
    <n v="13.8"/>
    <n v="31.6"/>
    <n v="41.8"/>
    <n v="8"/>
    <n v="1.9"/>
    <n v="9.9"/>
    <n v="98800"/>
    <n v="2"/>
    <n v="7"/>
    <n v="2"/>
    <n v="10"/>
    <n v="0.232712760568"/>
    <x v="92"/>
    <n v="9.9"/>
    <n v="1"/>
  </r>
  <r>
    <s v="1400000US17043843800"/>
    <n v="17043843800"/>
    <s v="Census Tract 8274, Cook County, Illinois"/>
    <s v="Cook"/>
    <x v="93"/>
    <n v="8.6999999999999993"/>
    <n v="38.1"/>
    <n v="31.8"/>
    <n v="3.8"/>
    <n v="2.1"/>
    <n v="5.9"/>
    <n v="108400"/>
    <n v="2"/>
    <n v="10"/>
    <n v="1"/>
    <n v="6"/>
    <n v="0.25965380668600002"/>
    <x v="92"/>
    <n v="5.9"/>
    <n v="1"/>
  </r>
  <r>
    <s v="1400000US17031812200"/>
    <n v="17031812200"/>
    <s v="Census Tract 8275, Cook County, Illinois"/>
    <s v="Cook"/>
    <x v="93"/>
    <n v="13.3"/>
    <n v="29.1"/>
    <n v="36.5"/>
    <n v="4.2"/>
    <n v="1.8"/>
    <n v="6"/>
    <n v="111500"/>
    <n v="2"/>
    <n v="9"/>
    <n v="1"/>
    <n v="6"/>
    <n v="0.197368428111"/>
    <x v="92"/>
    <n v="6"/>
    <n v="1"/>
  </r>
  <r>
    <s v="1400000US17031823302"/>
    <n v="17031823302"/>
    <s v="Census Tract 8276, Cook County, Illinois"/>
    <s v="Cook"/>
    <x v="94"/>
    <n v="11.5"/>
    <n v="27.8"/>
    <n v="34.4"/>
    <n v="9"/>
    <n v="0.4"/>
    <n v="9.4"/>
    <n v="105200"/>
    <n v="2"/>
    <n v="4"/>
    <n v="2"/>
    <n v="7"/>
    <n v="0.33333334326699998"/>
    <x v="93"/>
    <n v="9.4"/>
    <n v="1"/>
  </r>
  <r>
    <s v="1400000US17031812802"/>
    <n v="17031812802"/>
    <s v="Census Tract 8277, Cook County, Illinois"/>
    <s v="Cook"/>
    <x v="96"/>
    <n v="12.5"/>
    <n v="29.2"/>
    <n v="28.6"/>
    <n v="8"/>
    <n v="1.6"/>
    <n v="9.6"/>
    <n v="104100"/>
    <n v="6"/>
    <n v="3"/>
    <n v="2"/>
    <n v="9"/>
    <n v="0.17131474614100001"/>
    <x v="95"/>
    <n v="9.6"/>
    <n v="1"/>
  </r>
  <r>
    <s v="1400000US17031805401"/>
    <n v="17031805401"/>
    <s v="Census Tract 8278.01, Cook County, Illinois"/>
    <s v="Cook"/>
    <x v="99"/>
    <n v="11.8"/>
    <n v="33"/>
    <n v="24.2"/>
    <n v="15.1"/>
    <n v="4.5999999999999996"/>
    <n v="19.7"/>
    <n v="166000"/>
    <n v="5"/>
    <n v="8"/>
    <n v="4"/>
    <n v="3"/>
    <n v="6.4039409160599997E-2"/>
    <x v="98"/>
    <n v="19.7"/>
    <n v="2"/>
  </r>
  <r>
    <s v="1400000US17031805402"/>
    <n v="17031805402"/>
    <s v="Census Tract 8278.02, Cook County, Illinois"/>
    <s v="Cook"/>
    <x v="99"/>
    <n v="6.7"/>
    <n v="31.4"/>
    <n v="25.6"/>
    <n v="23"/>
    <n v="13.1"/>
    <n v="36.1"/>
    <n v="176700"/>
    <n v="5"/>
    <n v="5"/>
    <n v="3"/>
    <n v="1"/>
    <n v="7.0528969168699995E-2"/>
    <x v="98"/>
    <n v="36.1"/>
    <n v="4"/>
  </r>
  <r>
    <s v="1400000US17031808100"/>
    <n v="17031808100"/>
    <s v="Census Tract 8278.04, Cook County, Illinois"/>
    <s v="Cook"/>
    <x v="99"/>
    <n v="8.1999999999999993"/>
    <n v="41.2"/>
    <n v="22.6"/>
    <n v="26.2"/>
    <n v="10.5"/>
    <n v="36.700000000000003"/>
    <n v="206300"/>
    <n v="5"/>
    <n v="1"/>
    <n v="3"/>
    <n v="1"/>
    <n v="5.0955414772000003E-2"/>
    <x v="98"/>
    <n v="36.700000000000003"/>
    <n v="4"/>
  </r>
  <r>
    <s v="1400000US17031808200"/>
    <n v="17031808200"/>
    <s v="Census Tract 8278.05, Cook County, Illinois"/>
    <s v="Cook"/>
    <x v="99"/>
    <n v="10.6"/>
    <n v="39.799999999999997"/>
    <n v="24.8"/>
    <n v="12.7"/>
    <n v="11.3"/>
    <n v="24"/>
    <n v="187800"/>
    <n v="6"/>
    <n v="4"/>
    <n v="3"/>
    <n v="1"/>
    <n v="9.5714285969699997E-2"/>
    <x v="98"/>
    <n v="24"/>
    <n v="3"/>
  </r>
  <r>
    <s v="1400000US17031815600"/>
    <n v="17031815600"/>
    <s v="Census Tract 8279.01, Cook County, Illinois"/>
    <s v="Cook"/>
    <x v="99"/>
    <n v="4.4000000000000004"/>
    <n v="30.7"/>
    <n v="26"/>
    <n v="21.5"/>
    <n v="13.5"/>
    <n v="35"/>
    <n v="255700"/>
    <n v="3"/>
    <n v="9"/>
    <n v="3"/>
    <n v="1"/>
    <n v="0"/>
    <x v="98"/>
    <n v="35"/>
    <n v="3"/>
  </r>
  <r>
    <s v="1400000US17111871306"/>
    <n v="17111871306"/>
    <s v="Census Tract 8279.02, Cook County, Illinois"/>
    <s v="Cook"/>
    <x v="102"/>
    <n v="9"/>
    <n v="27"/>
    <n v="29.6"/>
    <n v="16.100000000000001"/>
    <n v="3.2"/>
    <n v="19.3"/>
    <n v="131500"/>
    <n v="4"/>
    <n v="8"/>
    <n v="3"/>
    <n v="1"/>
    <n v="8.7044537067399994E-2"/>
    <x v="101"/>
    <n v="19.3"/>
    <n v="2"/>
  </r>
  <r>
    <s v="1400000US17089850105"/>
    <n v="17089850105"/>
    <s v="Census Tract 8280, Cook County, Illinois"/>
    <s v="Cook"/>
    <x v="102"/>
    <n v="4.3"/>
    <n v="30.6"/>
    <n v="34.200000000000003"/>
    <n v="9.1999999999999993"/>
    <n v="4.4000000000000004"/>
    <n v="13.6"/>
    <n v="148100"/>
    <n v="3"/>
    <n v="7"/>
    <n v="5"/>
    <n v="1"/>
    <n v="0.12685982882999999"/>
    <x v="101"/>
    <n v="13.6"/>
    <n v="2"/>
  </r>
  <r>
    <s v="1400000US17111871310"/>
    <n v="17111871310"/>
    <s v="Census Tract 8281, Cook County, Illinois"/>
    <s v="Cook"/>
    <x v="102"/>
    <n v="3"/>
    <n v="32"/>
    <n v="35.1"/>
    <n v="22"/>
    <n v="6.2"/>
    <n v="28.2"/>
    <n v="132900"/>
    <n v="3"/>
    <n v="7"/>
    <n v="5"/>
    <n v="1"/>
    <n v="2.3136246949399999E-2"/>
    <x v="101"/>
    <n v="28.2"/>
    <n v="3"/>
  </r>
  <r>
    <s v="1400000US17111871206"/>
    <n v="17111871206"/>
    <s v="Census Tract 8282.01, Cook County, Illinois"/>
    <s v="Cook"/>
    <x v="102"/>
    <n v="6.7"/>
    <n v="30.5"/>
    <n v="36"/>
    <n v="12.9"/>
    <n v="5.4"/>
    <n v="18.3"/>
    <n v="162200"/>
    <n v="4"/>
    <n v="6"/>
    <n v="3"/>
    <n v="1"/>
    <n v="0.148648649454"/>
    <x v="101"/>
    <n v="18.3"/>
    <n v="2"/>
  </r>
  <r>
    <s v="1400000US17089850106"/>
    <n v="17089850106"/>
    <s v="Census Tract 8282.02, Cook County, Illinois"/>
    <s v="Cook"/>
    <x v="102"/>
    <n v="3.9"/>
    <n v="30.7"/>
    <n v="31.4"/>
    <n v="16.3"/>
    <n v="9.9"/>
    <n v="26.200000000000003"/>
    <n v="189800"/>
    <n v="3"/>
    <n v="3"/>
    <n v="3"/>
    <n v="1"/>
    <n v="0.122649952769"/>
    <x v="101"/>
    <n v="26.200000000000003"/>
    <n v="3"/>
  </r>
  <r>
    <s v="1400000US17097861901"/>
    <n v="17097864510"/>
    <s v="Census Tract 8283, Cook County, Illinois"/>
    <s v="Cook"/>
    <x v="103"/>
    <n v="7.4"/>
    <n v="31.5"/>
    <n v="35.6"/>
    <n v="12"/>
    <n v="2.1"/>
    <n v="14.1"/>
    <n v="138400"/>
    <n v="8"/>
    <n v="8"/>
    <n v="4"/>
    <n v="2"/>
    <n v="0.106750391424"/>
    <x v="102"/>
    <n v="14.1"/>
    <n v="2"/>
  </r>
  <r>
    <s v="1400000US17031671900"/>
    <n v="17031671900"/>
    <s v="Census Tract 8284.01, Cook County, Illinois"/>
    <s v="Cook"/>
    <x v="104"/>
    <n v="8.6"/>
    <n v="26.9"/>
    <n v="23.8"/>
    <n v="24"/>
    <n v="12.4"/>
    <n v="36.4"/>
    <n v="160900"/>
    <n v="5"/>
    <n v="8"/>
    <n v="5"/>
    <n v="10"/>
    <n v="0"/>
    <x v="103"/>
    <n v="36.4"/>
    <n v="4"/>
  </r>
  <r>
    <s v="1400000US17031671800"/>
    <n v="17031671800"/>
    <s v="Census Tract 8284.02, Cook County, Illinois"/>
    <s v="Cook"/>
    <x v="104"/>
    <n v="6.5"/>
    <n v="29.3"/>
    <n v="26.6"/>
    <n v="20.3"/>
    <n v="10.1"/>
    <n v="30.4"/>
    <n v="154700"/>
    <n v="4"/>
    <n v="9"/>
    <n v="3"/>
    <n v="8"/>
    <n v="3.2608695328200002E-2"/>
    <x v="103"/>
    <n v="30.4"/>
    <n v="3"/>
  </r>
  <r>
    <s v="1400000US17043843500"/>
    <n v="17043843500"/>
    <s v="Census Tract 8285.03, Cook County, Illinois"/>
    <s v="Cook"/>
    <x v="105"/>
    <n v="15.3"/>
    <n v="36.299999999999997"/>
    <n v="29.3"/>
    <n v="12.6"/>
    <n v="3.8"/>
    <n v="16.399999999999999"/>
    <n v="116000"/>
    <n v="2"/>
    <n v="6"/>
    <n v="3"/>
    <n v="1"/>
    <n v="0.27083334326699998"/>
    <x v="104"/>
    <n v="16.399999999999999"/>
    <n v="2"/>
  </r>
  <r>
    <s v="1400000US17197883509"/>
    <n v="17197883509"/>
    <s v="Census Tract 8285.04, Cook County, Illinois"/>
    <s v="Cook"/>
    <x v="106"/>
    <n v="7.1"/>
    <n v="32.4"/>
    <n v="32.9"/>
    <n v="6.6"/>
    <n v="5.3"/>
    <n v="11.899999999999999"/>
    <n v="126200"/>
    <n v="1"/>
    <n v="1"/>
    <n v="2"/>
    <n v="1"/>
    <n v="0.20175439119300001"/>
    <x v="105"/>
    <n v="11.899999999999999"/>
    <n v="1"/>
  </r>
  <r>
    <s v="1400000US17043843602"/>
    <n v="17043843602"/>
    <s v="Census Tract 8285.05, Cook County, Illinois"/>
    <s v="Cook"/>
    <x v="105"/>
    <n v="5"/>
    <n v="34.1"/>
    <n v="34.700000000000003"/>
    <n v="18.3"/>
    <n v="7.8"/>
    <n v="26.1"/>
    <n v="189000"/>
    <n v="2"/>
    <n v="3"/>
    <n v="5"/>
    <n v="1"/>
    <n v="0"/>
    <x v="104"/>
    <n v="26.1"/>
    <n v="3"/>
  </r>
  <r>
    <s v="1400000US17043843601"/>
    <n v="17043843601"/>
    <s v="Census Tract 8285.06, Cook County, Illinois"/>
    <s v="Cook"/>
    <x v="105"/>
    <n v="10"/>
    <n v="38.1"/>
    <n v="33.1"/>
    <n v="12.5"/>
    <n v="7.5"/>
    <n v="20"/>
    <n v="124500"/>
    <n v="2"/>
    <n v="2"/>
    <n v="2"/>
    <n v="1"/>
    <n v="0.11472697556"/>
    <x v="104"/>
    <n v="20"/>
    <n v="2"/>
  </r>
  <r>
    <s v="1400000US17031530300"/>
    <n v="17031530300"/>
    <s v="Census Tract 8286.01, Cook County, Illinois"/>
    <s v="Cook"/>
    <x v="107"/>
    <n v="6.8"/>
    <n v="31"/>
    <n v="34.9"/>
    <n v="23.5"/>
    <n v="12.8"/>
    <n v="36.299999999999997"/>
    <n v="188100"/>
    <n v="6"/>
    <n v="5"/>
    <n v="8"/>
    <n v="5"/>
    <n v="0"/>
    <x v="106"/>
    <n v="36.299999999999997"/>
    <n v="4"/>
  </r>
  <r>
    <s v="1400000US17111871305"/>
    <n v="17111871305"/>
    <s v="Census Tract 8286.02, Cook County, Illinois"/>
    <s v="Cook"/>
    <x v="108"/>
    <n v="6.7"/>
    <n v="34.200000000000003"/>
    <n v="13.3"/>
    <n v="26.3"/>
    <n v="23"/>
    <n v="49.3"/>
    <n v="213700"/>
    <n v="5"/>
    <n v="2"/>
    <n v="6"/>
    <n v="4"/>
    <n v="2.69387755543E-2"/>
    <x v="107"/>
    <n v="49.3"/>
    <n v="4"/>
  </r>
  <r>
    <s v="1400000US17031530100"/>
    <n v="17031530100"/>
    <s v="Census Tract 8287.01, Cook County, Illinois"/>
    <s v="Cook"/>
    <x v="107"/>
    <n v="8.4"/>
    <n v="29.9"/>
    <n v="19.3"/>
    <n v="24"/>
    <n v="6.6"/>
    <n v="30.6"/>
    <n v="168700"/>
    <n v="5"/>
    <n v="6"/>
    <n v="3"/>
    <n v="1"/>
    <n v="0.664705872536"/>
    <x v="106"/>
    <n v="30.6"/>
    <n v="3"/>
  </r>
  <r>
    <s v="1400000US17197880303"/>
    <n v="17197880303"/>
    <s v="Census Tract 8287.02, Cook County, Illinois"/>
    <s v="Cook"/>
    <x v="109"/>
    <n v="8.8000000000000007"/>
    <n v="38.799999999999997"/>
    <n v="23.4"/>
    <n v="15.9"/>
    <n v="8.1"/>
    <n v="24"/>
    <n v="159900"/>
    <n v="5"/>
    <n v="4"/>
    <n v="3"/>
    <n v="1"/>
    <n v="7.8512400388699999E-2"/>
    <x v="108"/>
    <n v="24"/>
    <n v="3"/>
  </r>
  <r>
    <s v="1400000US17031530200"/>
    <n v="17031530200"/>
    <s v="Census Tract 8288.01, Cook County, Illinois"/>
    <s v="Cook"/>
    <x v="107"/>
    <n v="5.7"/>
    <n v="38.1"/>
    <n v="23.5"/>
    <n v="22"/>
    <n v="22.4"/>
    <n v="44.4"/>
    <n v="191300"/>
    <n v="6"/>
    <n v="7"/>
    <n v="4"/>
    <n v="3"/>
    <n v="6.1643835157199997E-2"/>
    <x v="106"/>
    <n v="44.4"/>
    <n v="4"/>
  </r>
  <r>
    <s v="1400000US17031816000"/>
    <n v="17031816000"/>
    <s v="Census Tract 8288.02, Cook County, Illinois"/>
    <s v="Cook"/>
    <x v="107"/>
    <n v="6.4"/>
    <n v="28.4"/>
    <n v="28.3"/>
    <n v="17.5"/>
    <n v="7.1"/>
    <n v="24.6"/>
    <n v="152300"/>
    <n v="5"/>
    <n v="1"/>
    <n v="4"/>
    <n v="3"/>
    <n v="2.5641025975299998E-2"/>
    <x v="106"/>
    <n v="24.6"/>
    <n v="3"/>
  </r>
  <r>
    <s v="1400000US17031815900"/>
    <n v="17031815900"/>
    <s v="Census Tract 8289, Cook County, Illinois"/>
    <s v="Cook"/>
    <x v="107"/>
    <n v="8.5"/>
    <n v="25.2"/>
    <n v="32.299999999999997"/>
    <n v="7.7"/>
    <n v="3.6"/>
    <n v="11.3"/>
    <n v="113200"/>
    <n v="2"/>
    <n v="9"/>
    <n v="1"/>
    <n v="1"/>
    <n v="0.230035752058"/>
    <x v="106"/>
    <n v="11.3"/>
    <n v="1"/>
  </r>
  <r>
    <s v="1400000US17031816100"/>
    <n v="17031816100"/>
    <s v="Census Tract 8290, Cook County, Illinois"/>
    <s v="Cook"/>
    <x v="107"/>
    <n v="11.4"/>
    <s v="N"/>
    <n v="50.9"/>
    <n v="0"/>
    <n v="0"/>
    <n v="0"/>
    <n v="67700"/>
    <n v="1"/>
    <n v="7"/>
    <n v="2"/>
    <n v="1"/>
    <n v="0.50955414771999996"/>
    <x v="106"/>
    <n v="0"/>
    <n v="1"/>
  </r>
  <r>
    <s v="1400000US17031530400"/>
    <n v="17031530400"/>
    <s v="Census Tract 8291, Cook County, Illinois"/>
    <s v="Cook"/>
    <x v="107"/>
    <n v="4.0999999999999996"/>
    <n v="24.4"/>
    <n v="27.7"/>
    <n v="3.6"/>
    <n v="0"/>
    <n v="3.6"/>
    <n v="93600"/>
    <n v="1"/>
    <n v="6"/>
    <n v="3"/>
    <n v="1"/>
    <n v="0.33228179812399999"/>
    <x v="106"/>
    <n v="3.6"/>
    <n v="1"/>
  </r>
  <r>
    <s v="1400000US17031530501"/>
    <n v="17031530501"/>
    <s v="Census Tract 8292, Cook County, Illinois"/>
    <s v="Cook"/>
    <x v="107"/>
    <n v="8.9"/>
    <n v="31.5"/>
    <n v="44.2"/>
    <n v="6.9"/>
    <n v="3.5"/>
    <n v="10.4"/>
    <n v="139200"/>
    <n v="1"/>
    <n v="6"/>
    <n v="2"/>
    <n v="1"/>
    <n v="0.122905030847"/>
    <x v="106"/>
    <n v="10.4"/>
    <n v="1"/>
  </r>
  <r>
    <s v="1400000US17031530502"/>
    <n v="17031530502"/>
    <s v="Census Tract 8293.01, Cook County, Illinois"/>
    <s v="Cook"/>
    <x v="107"/>
    <n v="4.7"/>
    <n v="27.6"/>
    <n v="31.9"/>
    <n v="18.7"/>
    <n v="10.3"/>
    <n v="29"/>
    <n v="165900"/>
    <n v="2"/>
    <n v="4"/>
    <n v="4"/>
    <n v="4"/>
    <n v="9.7560971975300004E-2"/>
    <x v="106"/>
    <n v="29"/>
    <n v="3"/>
  </r>
  <r>
    <s v="1400000US17031530503"/>
    <n v="17031530503"/>
    <s v="Census Tract 8293.02, Cook County, Illinois"/>
    <s v="Cook"/>
    <x v="107"/>
    <n v="14.7"/>
    <n v="25.2"/>
    <n v="24.2"/>
    <n v="5.5"/>
    <n v="2.4"/>
    <n v="7.9"/>
    <n v="144800"/>
    <n v="4"/>
    <n v="8"/>
    <n v="2"/>
    <n v="4"/>
    <n v="0.24825985729700001"/>
    <x v="106"/>
    <n v="7.9"/>
    <n v="1"/>
  </r>
  <r>
    <s v="1400000US17031530600"/>
    <n v="17031530600"/>
    <s v="Census Tract 8294.01, Cook County, Illinois"/>
    <s v="Cook"/>
    <x v="107"/>
    <n v="24.1"/>
    <n v="27.7"/>
    <n v="52.9"/>
    <n v="1.9"/>
    <n v="0"/>
    <n v="1.9"/>
    <n v="65100"/>
    <n v="2"/>
    <n v="1"/>
    <n v="1"/>
    <n v="2"/>
    <n v="0.30346819758400001"/>
    <x v="106"/>
    <n v="1.9"/>
    <n v="1"/>
  </r>
  <r>
    <s v="1400000US17043846202"/>
    <n v="17043846202"/>
    <s v="Census Tract 8294.02, Cook County, Illinois"/>
    <s v="Cook"/>
    <x v="110"/>
    <n v="9.4"/>
    <n v="30.5"/>
    <n v="38.700000000000003"/>
    <n v="12.3"/>
    <n v="10.6"/>
    <n v="22.9"/>
    <n v="24400"/>
    <n v="8"/>
    <n v="2"/>
    <n v="3"/>
    <n v="3"/>
    <n v="7.5029306113699998E-2"/>
    <x v="109"/>
    <n v="22.9"/>
    <n v="2"/>
  </r>
  <r>
    <s v="1400000US17043844601"/>
    <n v="17043844601"/>
    <s v="Census Tract 8295, Cook County, Illinois"/>
    <s v="Cook"/>
    <x v="111"/>
    <n v="9.1999999999999993"/>
    <n v="25"/>
    <n v="37.299999999999997"/>
    <n v="7.2"/>
    <n v="3.3"/>
    <n v="10.5"/>
    <n v="135000"/>
    <n v="4"/>
    <n v="7"/>
    <n v="4"/>
    <n v="1"/>
    <n v="0.101466991007"/>
    <x v="110"/>
    <n v="10.5"/>
    <n v="1"/>
  </r>
  <r>
    <s v="1400000US17031819900"/>
    <n v="17031819900"/>
    <s v="Census Tract 8296, Cook County, Illinois"/>
    <s v="Cook"/>
    <x v="112"/>
    <n v="4.3"/>
    <n v="26.4"/>
    <n v="49.2"/>
    <n v="8.4"/>
    <n v="4.5"/>
    <n v="12.9"/>
    <n v="124400"/>
    <n v="5"/>
    <n v="4"/>
    <n v="4"/>
    <n v="1"/>
    <n v="4.6571798622599997E-2"/>
    <x v="111"/>
    <n v="12.9"/>
    <n v="1"/>
  </r>
  <r>
    <s v="1400000US17031540101"/>
    <n v="17031540101"/>
    <s v="Census Tract 8297, Cook County, Illinois"/>
    <s v="Cook"/>
    <x v="107"/>
    <n v="15.3"/>
    <n v="29"/>
    <n v="38.200000000000003"/>
    <n v="6.7"/>
    <n v="3"/>
    <n v="9.6999999999999993"/>
    <n v="155700"/>
    <n v="1"/>
    <n v="7"/>
    <n v="2"/>
    <n v="1"/>
    <n v="0"/>
    <x v="106"/>
    <n v="9.6999999999999993"/>
    <n v="1"/>
  </r>
  <r>
    <s v="1400000US17031740300"/>
    <n v="17031740300"/>
    <s v="Census Tract 8298, Cook County, Illinois"/>
    <s v="Cook"/>
    <x v="113"/>
    <n v="5.8"/>
    <n v="34.4"/>
    <n v="12.4"/>
    <n v="27"/>
    <n v="29.1"/>
    <n v="56.1"/>
    <n v="245400"/>
    <n v="8"/>
    <n v="5"/>
    <n v="5"/>
    <n v="9"/>
    <n v="0"/>
    <x v="112"/>
    <n v="56.1"/>
    <n v="5"/>
  </r>
  <r>
    <s v="1400000US17031580700"/>
    <n v="17031580700"/>
    <s v="Census Tract 8299.01, Cook County, Illinois"/>
    <s v="Cook"/>
    <x v="95"/>
    <n v="4"/>
    <n v="35.6"/>
    <n v="35"/>
    <n v="17.8"/>
    <n v="11.1"/>
    <n v="28.9"/>
    <n v="203900"/>
    <n v="2"/>
    <n v="2"/>
    <n v="4"/>
    <n v="1"/>
    <n v="8.7960071861700004E-2"/>
    <x v="94"/>
    <n v="28.9"/>
    <n v="3"/>
  </r>
  <r>
    <s v="1400000US17031590600"/>
    <n v="17031590600"/>
    <s v="Census Tract 8299.02, Cook County, Illinois"/>
    <s v="Cook"/>
    <x v="95"/>
    <n v="8.3000000000000007"/>
    <n v="32.799999999999997"/>
    <n v="20"/>
    <n v="29.3"/>
    <n v="18.899999999999999"/>
    <n v="48.2"/>
    <n v="202400"/>
    <n v="2"/>
    <n v="5"/>
    <n v="3"/>
    <n v="3"/>
    <n v="0"/>
    <x v="94"/>
    <n v="48.2"/>
    <n v="4"/>
  </r>
  <r>
    <s v="1400000US17031823200"/>
    <n v="17031823200"/>
    <s v="Census Tract 8300.01, Cook County, Illinois"/>
    <s v="Cook"/>
    <x v="114"/>
    <n v="3.1"/>
    <n v="26.8"/>
    <n v="40.799999999999997"/>
    <n v="5.7"/>
    <n v="2.2999999999999998"/>
    <n v="8"/>
    <n v="52400"/>
    <n v="5"/>
    <n v="2"/>
    <n v="1"/>
    <n v="1"/>
    <n v="2.93159615248E-2"/>
    <x v="113"/>
    <n v="8"/>
    <n v="1"/>
  </r>
  <r>
    <s v="1400000US17031823400"/>
    <n v="17031823400"/>
    <s v="Census Tract 8300.03, Cook County, Illinois"/>
    <s v="Cook"/>
    <x v="114"/>
    <n v="7.3"/>
    <n v="35.799999999999997"/>
    <n v="18.5"/>
    <n v="16.600000000000001"/>
    <n v="15.2"/>
    <n v="31.8"/>
    <n v="218800"/>
    <n v="5"/>
    <n v="1"/>
    <n v="3"/>
    <n v="1"/>
    <n v="4.0871933102599997E-2"/>
    <x v="113"/>
    <n v="31.8"/>
    <n v="3"/>
  </r>
  <r>
    <s v="1400000US17031803200"/>
    <n v="17031803200"/>
    <s v="Census Tract 8300.04, Cook County, Illinois"/>
    <s v="Cook"/>
    <x v="115"/>
    <n v="5.6"/>
    <n v="38.4"/>
    <n v="21.6"/>
    <n v="22.5"/>
    <n v="14.8"/>
    <n v="37.299999999999997"/>
    <n v="244600"/>
    <n v="9"/>
    <n v="8"/>
    <n v="4"/>
    <n v="9"/>
    <n v="0"/>
    <x v="114"/>
    <n v="37.299999999999997"/>
    <n v="4"/>
  </r>
  <r>
    <s v="1400000US17031803100"/>
    <n v="17031803100"/>
    <s v="Census Tract 8300.05, Cook County, Illinois"/>
    <s v="Cook"/>
    <x v="115"/>
    <n v="4.2"/>
    <n v="37"/>
    <n v="15.6"/>
    <n v="27.4"/>
    <n v="20.7"/>
    <n v="48.099999999999994"/>
    <n v="289100"/>
    <n v="9"/>
    <n v="6"/>
    <n v="3"/>
    <n v="9"/>
    <n v="3.90476174653E-2"/>
    <x v="114"/>
    <n v="48.099999999999994"/>
    <n v="4"/>
  </r>
  <r>
    <s v="1400000US17031803005"/>
    <n v="17031803005"/>
    <s v="Census Tract 8300.06, Cook County, Illinois"/>
    <s v="Cook"/>
    <x v="115"/>
    <n v="9"/>
    <n v="34.299999999999997"/>
    <n v="28.3"/>
    <n v="20.9"/>
    <n v="10.4"/>
    <n v="31.299999999999997"/>
    <n v="153900"/>
    <n v="9"/>
    <n v="6"/>
    <n v="3"/>
    <n v="9"/>
    <n v="3.90476174653E-2"/>
    <x v="114"/>
    <n v="31.299999999999997"/>
    <n v="3"/>
  </r>
  <r>
    <s v="1400000US17031803007"/>
    <n v="17031803007"/>
    <s v="Census Tract 8300.07, Cook County, Illinois"/>
    <s v="Cook"/>
    <x v="115"/>
    <n v="16"/>
    <n v="32.299999999999997"/>
    <n v="20.7"/>
    <n v="14.3"/>
    <n v="6.4"/>
    <n v="20.700000000000003"/>
    <n v="166000"/>
    <n v="9"/>
    <n v="6"/>
    <n v="3"/>
    <n v="9"/>
    <n v="3.90476174653E-2"/>
    <x v="114"/>
    <n v="20.700000000000003"/>
    <n v="2"/>
  </r>
  <r>
    <s v="1400000US17031803500"/>
    <n v="17031803500"/>
    <s v="Census Tract 8300.08, Cook County, Illinois"/>
    <s v="Cook"/>
    <x v="115"/>
    <n v="6"/>
    <n v="34.799999999999997"/>
    <n v="14.9"/>
    <n v="23"/>
    <n v="10.199999999999999"/>
    <n v="33.200000000000003"/>
    <n v="191800"/>
    <n v="9"/>
    <n v="8"/>
    <n v="4"/>
    <n v="9"/>
    <n v="0"/>
    <x v="114"/>
    <n v="33.200000000000003"/>
    <n v="3"/>
  </r>
  <r>
    <s v="1400000US17043846304"/>
    <n v="17043846304"/>
    <s v="Census Tract 8301, Cook County, Illinois"/>
    <s v="Cook"/>
    <x v="110"/>
    <n v="5.5"/>
    <n v="30.2"/>
    <n v="20.2"/>
    <n v="14.5"/>
    <n v="19.5"/>
    <n v="34"/>
    <n v="143000"/>
    <n v="6"/>
    <n v="2"/>
    <n v="3"/>
    <n v="8"/>
    <n v="4.6803653240199999E-2"/>
    <x v="109"/>
    <n v="34"/>
    <n v="3"/>
  </r>
  <r>
    <s v="1400000US17043844901"/>
    <n v="17043844901"/>
    <s v="Census Tract 8302.01, Cook County, Illinois"/>
    <s v="Cook"/>
    <x v="116"/>
    <n v="7.6"/>
    <n v="42.3"/>
    <n v="23.5"/>
    <n v="24.3"/>
    <n v="4.5"/>
    <n v="28.8"/>
    <n v="137900"/>
    <n v="7"/>
    <n v="5"/>
    <n v="2"/>
    <n v="9"/>
    <n v="1.48232607171E-2"/>
    <x v="115"/>
    <n v="28.8"/>
    <n v="3"/>
  </r>
  <r>
    <s v="1400000US17043846103"/>
    <n v="17043846103"/>
    <s v="Census Tract 8302.02, Cook County, Illinois"/>
    <s v="Cook"/>
    <x v="110"/>
    <n v="6"/>
    <n v="34.200000000000003"/>
    <n v="19.3"/>
    <n v="17.2"/>
    <n v="12.9"/>
    <n v="30.1"/>
    <n v="146500"/>
    <n v="6"/>
    <n v="4"/>
    <n v="3"/>
    <n v="7"/>
    <n v="9.8290599882599999E-2"/>
    <x v="109"/>
    <n v="30.1"/>
    <n v="3"/>
  </r>
  <r>
    <s v="1400000US17043846105"/>
    <n v="17043846105"/>
    <s v="Census Tract 8303, Cook County, Illinois"/>
    <s v="Cook"/>
    <x v="110"/>
    <n v="6.2"/>
    <n v="33"/>
    <n v="30.2"/>
    <n v="11.1"/>
    <n v="8.5"/>
    <n v="19.600000000000001"/>
    <n v="49800"/>
    <n v="6"/>
    <n v="6"/>
    <n v="2"/>
    <n v="5"/>
    <n v="8.0580174922899997E-2"/>
    <x v="109"/>
    <n v="19.600000000000001"/>
    <n v="2"/>
  </r>
  <r>
    <s v="1400000US17043840103"/>
    <n v="17043840103"/>
    <s v="Census Tract 8304, Cook County, Illinois"/>
    <s v="Cook"/>
    <x v="110"/>
    <n v="8.1"/>
    <n v="35.799999999999997"/>
    <n v="23.1"/>
    <n v="13"/>
    <n v="10.8"/>
    <n v="23.8"/>
    <n v="113500"/>
    <n v="4"/>
    <n v="2"/>
    <n v="3"/>
    <n v="6"/>
    <n v="1.53677277267E-2"/>
    <x v="109"/>
    <n v="23.8"/>
    <n v="3"/>
  </r>
  <r>
    <s v="1400000US17031830500"/>
    <n v="17031830500"/>
    <s v="Census Tract 8305, Cook County, Illinois"/>
    <s v="Cook"/>
    <x v="0"/>
    <n v="7.1"/>
    <n v="34.1"/>
    <n v="24.9"/>
    <n v="6.7"/>
    <n v="0"/>
    <n v="6.7"/>
    <n v="186800"/>
    <m/>
    <m/>
    <m/>
    <m/>
    <n v="11.6"/>
    <x v="0"/>
    <n v="6.7"/>
    <n v="1"/>
  </r>
  <r>
    <s v="1400000US17031830600"/>
    <n v="17031830600"/>
    <s v="Census Tract 8306, Cook County, Illinois"/>
    <s v="Cook"/>
    <x v="0"/>
    <n v="3"/>
    <n v="36.700000000000003"/>
    <n v="17.600000000000001"/>
    <n v="22.3"/>
    <n v="16.3"/>
    <n v="38.6"/>
    <n v="223800"/>
    <m/>
    <m/>
    <m/>
    <m/>
    <n v="16.5"/>
    <x v="0"/>
    <n v="38.6"/>
    <n v="4"/>
  </r>
  <r>
    <s v="1400000US17031830700"/>
    <n v="17031830700"/>
    <s v="Census Tract 8307, Cook County, Illinois"/>
    <s v="Cook"/>
    <x v="0"/>
    <n v="9.5"/>
    <n v="36.299999999999997"/>
    <n v="13.4"/>
    <n v="36.6"/>
    <n v="18"/>
    <n v="54.6"/>
    <n v="318800"/>
    <m/>
    <m/>
    <m/>
    <m/>
    <n v="17.100000000000001"/>
    <x v="0"/>
    <n v="54.6"/>
    <n v="4"/>
  </r>
  <r>
    <s v="1400000US17031830800"/>
    <n v="17031830800"/>
    <s v="Census Tract 8308, Cook County, Illinois"/>
    <s v="Cook"/>
    <x v="0"/>
    <n v="4.5999999999999996"/>
    <n v="35"/>
    <n v="9.9"/>
    <n v="35.6"/>
    <n v="25.7"/>
    <n v="61.3"/>
    <n v="373700"/>
    <m/>
    <m/>
    <m/>
    <m/>
    <n v="0"/>
    <x v="0"/>
    <n v="61.3"/>
    <n v="5"/>
  </r>
  <r>
    <s v="1400000US17031830900"/>
    <n v="17031830900"/>
    <s v="Census Tract 8309, Cook County, Illinois"/>
    <s v="Cook"/>
    <x v="0"/>
    <n v="4.5999999999999996"/>
    <n v="28.2"/>
    <n v="19.600000000000001"/>
    <n v="32.200000000000003"/>
    <n v="18.899999999999999"/>
    <n v="51.1"/>
    <n v="415800"/>
    <m/>
    <m/>
    <m/>
    <m/>
    <n v="16.7"/>
    <x v="0"/>
    <n v="51.1"/>
    <n v="4"/>
  </r>
  <r>
    <s v="1400000US17031831000"/>
    <n v="17031831000"/>
    <s v="Census Tract 8310, Cook County, Illinois"/>
    <s v="Cook"/>
    <x v="0"/>
    <n v="3.7"/>
    <n v="32.5"/>
    <n v="4.3"/>
    <n v="49.1"/>
    <n v="36.4"/>
    <n v="85.5"/>
    <n v="482800"/>
    <m/>
    <m/>
    <m/>
    <m/>
    <n v="0"/>
    <x v="0"/>
    <n v="85.5"/>
    <n v="5"/>
  </r>
  <r>
    <s v="1400000US17031831100"/>
    <n v="17031831100"/>
    <s v="Census Tract 8311, Cook County, Illinois"/>
    <s v="Cook"/>
    <x v="0"/>
    <n v="6.7"/>
    <n v="33.200000000000003"/>
    <n v="21"/>
    <n v="17.8"/>
    <n v="7.5"/>
    <n v="25.3"/>
    <n v="359300"/>
    <m/>
    <m/>
    <m/>
    <m/>
    <n v="11"/>
    <x v="0"/>
    <n v="25.3"/>
    <n v="3"/>
  </r>
  <r>
    <s v="1400000US17031831200"/>
    <n v="17031831200"/>
    <s v="Census Tract 8312, Cook County, Illinois"/>
    <s v="Cook"/>
    <x v="0"/>
    <n v="10.9"/>
    <n v="35.299999999999997"/>
    <n v="30.8"/>
    <n v="2.8"/>
    <n v="3"/>
    <n v="5.8"/>
    <n v="295900"/>
    <m/>
    <m/>
    <m/>
    <m/>
    <n v="27"/>
    <x v="0"/>
    <n v="5.8"/>
    <n v="1"/>
  </r>
  <r>
    <s v="1400000US17031831300"/>
    <n v="17031831300"/>
    <s v="Census Tract 8313, Cook County, Illinois"/>
    <s v="Cook"/>
    <x v="0"/>
    <n v="10.9"/>
    <n v="36.299999999999997"/>
    <n v="48.3"/>
    <n v="4.5"/>
    <n v="1.4"/>
    <n v="5.9"/>
    <n v="180800"/>
    <m/>
    <m/>
    <m/>
    <m/>
    <n v="26.9"/>
    <x v="0"/>
    <n v="5.9"/>
    <n v="1"/>
  </r>
  <r>
    <s v="1400000US17031831400"/>
    <n v="17031831400"/>
    <s v="Census Tract 8314, Cook County, Illinois"/>
    <s v="Cook"/>
    <x v="0"/>
    <n v="6.3"/>
    <n v="37.200000000000003"/>
    <n v="24.4"/>
    <n v="8"/>
    <n v="5.6"/>
    <n v="13.6"/>
    <n v="217900"/>
    <m/>
    <m/>
    <m/>
    <m/>
    <n v="41.1"/>
    <x v="0"/>
    <n v="13.6"/>
    <n v="2"/>
  </r>
  <r>
    <s v="1400000US17031831500"/>
    <n v="17031831500"/>
    <s v="Census Tract 8315, Cook County, Illinois"/>
    <s v="Cook"/>
    <x v="0"/>
    <n v="6.3"/>
    <n v="35.5"/>
    <n v="21"/>
    <n v="10.8"/>
    <n v="1.7"/>
    <n v="12.5"/>
    <n v="286600"/>
    <m/>
    <m/>
    <m/>
    <m/>
    <n v="13.7"/>
    <x v="0"/>
    <n v="12.5"/>
    <n v="1"/>
  </r>
  <r>
    <s v="1400000US17031831600"/>
    <n v="17031831600"/>
    <s v="Census Tract 8316, Cook County, Illinois"/>
    <s v="Cook"/>
    <x v="0"/>
    <n v="8.1999999999999993"/>
    <n v="34.799999999999997"/>
    <n v="29.4"/>
    <n v="10.199999999999999"/>
    <n v="3.5"/>
    <n v="13.7"/>
    <n v="307900"/>
    <m/>
    <m/>
    <m/>
    <m/>
    <n v="10.5"/>
    <x v="0"/>
    <n v="13.7"/>
    <n v="2"/>
  </r>
  <r>
    <s v="1400000US17031831700"/>
    <n v="17031831700"/>
    <s v="Census Tract 8317, Cook County, Illinois"/>
    <s v="Cook"/>
    <x v="0"/>
    <n v="9.5"/>
    <n v="34.5"/>
    <n v="31.4"/>
    <n v="16.5"/>
    <n v="3.9"/>
    <n v="20.399999999999999"/>
    <n v="319300"/>
    <m/>
    <m/>
    <m/>
    <m/>
    <n v="3.2"/>
    <x v="0"/>
    <n v="20.399999999999999"/>
    <n v="2"/>
  </r>
  <r>
    <s v="1400000US17031831800"/>
    <n v="17031831800"/>
    <s v="Census Tract 8318, Cook County, Illinois"/>
    <s v="Cook"/>
    <x v="0"/>
    <n v="5.7"/>
    <n v="33.5"/>
    <n v="19.399999999999999"/>
    <n v="23.5"/>
    <n v="15.9"/>
    <n v="39.4"/>
    <n v="365300"/>
    <m/>
    <m/>
    <m/>
    <m/>
    <n v="10.199999999999999"/>
    <x v="0"/>
    <n v="39.4"/>
    <n v="4"/>
  </r>
  <r>
    <s v="1400000US17031831900"/>
    <n v="17031831900"/>
    <s v="Census Tract 8319, Cook County, Illinois"/>
    <s v="Cook"/>
    <x v="0"/>
    <n v="3.1"/>
    <n v="35.4"/>
    <n v="2.9"/>
    <n v="57.9"/>
    <n v="32.200000000000003"/>
    <n v="90.1"/>
    <n v="485000"/>
    <m/>
    <m/>
    <m/>
    <m/>
    <n v="0"/>
    <x v="0"/>
    <n v="90.1"/>
    <n v="5"/>
  </r>
  <r>
    <s v="1400000US17031832000"/>
    <n v="17031832000"/>
    <s v="Census Tract 8320, Cook County, Illinois"/>
    <s v="Cook"/>
    <x v="0"/>
    <n v="2.9"/>
    <n v="33.700000000000003"/>
    <n v="10.199999999999999"/>
    <n v="44.3"/>
    <n v="20.7"/>
    <n v="65"/>
    <n v="511000"/>
    <m/>
    <m/>
    <m/>
    <m/>
    <n v="0"/>
    <x v="0"/>
    <n v="65"/>
    <n v="5"/>
  </r>
  <r>
    <s v="1400000US17031832100"/>
    <n v="17031832100"/>
    <s v="Census Tract 8321, Cook County, Illinois"/>
    <s v="Cook"/>
    <x v="0"/>
    <n v="6.8"/>
    <n v="33.6"/>
    <n v="12.4"/>
    <n v="38.4"/>
    <n v="25.8"/>
    <n v="64.2"/>
    <n v="363000"/>
    <m/>
    <m/>
    <m/>
    <m/>
    <n v="8.4"/>
    <x v="0"/>
    <n v="64.2"/>
    <n v="5"/>
  </r>
  <r>
    <s v="1400000US17031832200"/>
    <n v="17031832200"/>
    <s v="Census Tract 8322, Cook County, Illinois"/>
    <s v="Cook"/>
    <x v="0"/>
    <n v="5.9"/>
    <n v="28.3"/>
    <n v="13"/>
    <n v="42.8"/>
    <n v="20.8"/>
    <n v="63.599999999999994"/>
    <n v="621200"/>
    <m/>
    <m/>
    <m/>
    <m/>
    <n v="11.5"/>
    <x v="0"/>
    <n v="63.599999999999994"/>
    <n v="5"/>
  </r>
  <r>
    <s v="1400000US17031832300"/>
    <n v="17031832300"/>
    <s v="Census Tract 8323, Cook County, Illinois"/>
    <s v="Cook"/>
    <x v="0"/>
    <n v="2.6"/>
    <n v="26.4"/>
    <n v="9.5"/>
    <n v="48.8"/>
    <n v="24.6"/>
    <n v="73.400000000000006"/>
    <n v="564200"/>
    <m/>
    <m/>
    <m/>
    <m/>
    <n v="0"/>
    <x v="0"/>
    <n v="73.400000000000006"/>
    <n v="5"/>
  </r>
  <r>
    <s v="1400000US17031832400"/>
    <n v="17031832400"/>
    <s v="Census Tract 8324, Cook County, Illinois"/>
    <s v="Cook"/>
    <x v="0"/>
    <n v="4.3"/>
    <n v="28.4"/>
    <n v="21.7"/>
    <n v="34.4"/>
    <n v="14.8"/>
    <n v="49.2"/>
    <n v="385900"/>
    <m/>
    <m/>
    <m/>
    <m/>
    <n v="34.799999999999997"/>
    <x v="0"/>
    <n v="49.2"/>
    <n v="4"/>
  </r>
  <r>
    <s v="1400000US17031832500"/>
    <n v="17031832500"/>
    <s v="Census Tract 8325, Cook County, Illinois"/>
    <s v="Cook"/>
    <x v="0"/>
    <n v="3.5"/>
    <n v="35.9"/>
    <n v="8"/>
    <n v="28.6"/>
    <n v="34"/>
    <n v="62.6"/>
    <n v="649000"/>
    <m/>
    <m/>
    <m/>
    <m/>
    <n v="20.3"/>
    <x v="0"/>
    <n v="62.6"/>
    <n v="5"/>
  </r>
  <r>
    <s v="1400000US17031832600"/>
    <n v="17031832600"/>
    <s v="Census Tract 8326, Cook County, Illinois"/>
    <s v="Cook"/>
    <x v="0"/>
    <n v="1.9"/>
    <n v="26"/>
    <n v="2"/>
    <n v="45.6"/>
    <n v="41.6"/>
    <n v="87.2"/>
    <n v="645100"/>
    <m/>
    <m/>
    <m/>
    <m/>
    <n v="4.9000000000000004"/>
    <x v="0"/>
    <n v="87.2"/>
    <n v="5"/>
  </r>
  <r>
    <s v="1400000US17031832900"/>
    <n v="17031832900"/>
    <s v="Census Tract 8329, Cook County, Illinois"/>
    <s v="Cook"/>
    <x v="0"/>
    <n v="2"/>
    <n v="21.8"/>
    <n v="6.9"/>
    <n v="24.2"/>
    <n v="46.9"/>
    <n v="71.099999999999994"/>
    <n v="538900"/>
    <m/>
    <m/>
    <m/>
    <m/>
    <n v="8.6999999999999993"/>
    <x v="0"/>
    <n v="71.099999999999994"/>
    <n v="5"/>
  </r>
  <r>
    <s v="1400000US17031833000"/>
    <n v="17031833000"/>
    <s v="Census Tract 8330, Cook County, Illinois"/>
    <s v="Cook"/>
    <x v="0"/>
    <n v="9"/>
    <n v="24.4"/>
    <n v="8.4"/>
    <n v="35.1"/>
    <n v="24"/>
    <n v="59.1"/>
    <n v="414400"/>
    <m/>
    <m/>
    <m/>
    <m/>
    <n v="0"/>
    <x v="0"/>
    <n v="59.1"/>
    <n v="5"/>
  </r>
  <r>
    <s v="1400000US17031833100"/>
    <n v="17031833100"/>
    <s v="Census Tract 8331, Cook County, Illinois"/>
    <s v="Cook"/>
    <x v="0"/>
    <n v="3.7"/>
    <n v="30.1"/>
    <n v="7.5"/>
    <n v="39.5"/>
    <n v="31.7"/>
    <n v="71.2"/>
    <n v="355600"/>
    <m/>
    <m/>
    <m/>
    <m/>
    <n v="5.9"/>
    <x v="0"/>
    <n v="71.2"/>
    <n v="5"/>
  </r>
  <r>
    <s v="1400000US17031833300"/>
    <n v="17031833300"/>
    <s v="Census Tract 8333, Cook County, Illinois"/>
    <s v="Cook"/>
    <x v="0"/>
    <n v="6"/>
    <n v="27.8"/>
    <n v="11.4"/>
    <n v="24.5"/>
    <n v="38.200000000000003"/>
    <n v="62.7"/>
    <n v="394400"/>
    <m/>
    <m/>
    <m/>
    <m/>
    <n v="6.4"/>
    <x v="0"/>
    <n v="62.7"/>
    <n v="5"/>
  </r>
  <r>
    <s v="1400000US17031833900"/>
    <n v="17031833900"/>
    <s v="Census Tract 8339, Cook County, Illinois"/>
    <s v="Cook"/>
    <x v="0"/>
    <n v="15.1"/>
    <n v="34"/>
    <n v="26.3"/>
    <n v="3.8"/>
    <n v="2.7"/>
    <n v="6.5"/>
    <n v="160700"/>
    <m/>
    <m/>
    <m/>
    <m/>
    <n v="41.3"/>
    <x v="0"/>
    <n v="6.5"/>
    <n v="1"/>
  </r>
  <r>
    <s v="1400000US17031834000"/>
    <n v="17031834000"/>
    <s v="Census Tract 8340, Cook County, Illinois"/>
    <s v="Cook"/>
    <x v="0"/>
    <n v="5.7"/>
    <n v="36.200000000000003"/>
    <n v="31.6"/>
    <n v="9.5"/>
    <n v="3.8"/>
    <n v="13.3"/>
    <n v="132800"/>
    <m/>
    <m/>
    <m/>
    <m/>
    <n v="17.5"/>
    <x v="0"/>
    <n v="13.3"/>
    <n v="2"/>
  </r>
  <r>
    <s v="1400000US17031834200"/>
    <n v="17031834200"/>
    <s v="Census Tract 8342, Cook County, Illinois"/>
    <s v="Cook"/>
    <x v="0"/>
    <n v="11.7"/>
    <n v="41"/>
    <n v="28"/>
    <n v="19.600000000000001"/>
    <n v="5.4"/>
    <n v="25"/>
    <n v="190700"/>
    <m/>
    <m/>
    <m/>
    <m/>
    <n v="14.1"/>
    <x v="0"/>
    <n v="25"/>
    <n v="3"/>
  </r>
  <r>
    <s v="1400000US17031834300"/>
    <n v="17031834300"/>
    <s v="Census Tract 8343, Cook County, Illinois"/>
    <s v="Cook"/>
    <x v="0"/>
    <n v="10.6"/>
    <n v="38.4"/>
    <n v="18"/>
    <n v="18.8"/>
    <n v="11.7"/>
    <n v="30.5"/>
    <n v="174300"/>
    <m/>
    <m/>
    <m/>
    <m/>
    <n v="17.5"/>
    <x v="0"/>
    <n v="30.5"/>
    <n v="3"/>
  </r>
  <r>
    <s v="1400000US17031834400"/>
    <n v="17031834400"/>
    <s v="Census Tract 8344, Cook County, Illinois"/>
    <s v="Cook"/>
    <x v="0"/>
    <n v="6.8"/>
    <n v="31.1"/>
    <n v="14.5"/>
    <n v="23.7"/>
    <n v="12.5"/>
    <n v="36.200000000000003"/>
    <n v="262500"/>
    <m/>
    <m/>
    <m/>
    <m/>
    <n v="11.3"/>
    <x v="0"/>
    <n v="36.200000000000003"/>
    <n v="4"/>
  </r>
  <r>
    <s v="1400000US17031834500"/>
    <n v="17031834500"/>
    <s v="Census Tract 8345, Cook County, Illinois"/>
    <s v="Cook"/>
    <x v="0"/>
    <n v="17"/>
    <n v="33.4"/>
    <n v="36.4"/>
    <n v="9"/>
    <n v="4.3"/>
    <n v="13.3"/>
    <n v="187500"/>
    <m/>
    <m/>
    <m/>
    <m/>
    <n v="38.4"/>
    <x v="0"/>
    <n v="13.3"/>
    <n v="2"/>
  </r>
  <r>
    <s v="1400000US17031834600"/>
    <n v="17031834600"/>
    <s v="Census Tract 8346, Cook County, Illinois"/>
    <s v="Cook"/>
    <x v="0"/>
    <n v="9.4"/>
    <n v="40.5"/>
    <n v="36.200000000000003"/>
    <n v="5.4"/>
    <n v="2.9"/>
    <n v="8.3000000000000007"/>
    <n v="123400"/>
    <m/>
    <m/>
    <m/>
    <m/>
    <n v="42"/>
    <x v="0"/>
    <n v="8.3000000000000007"/>
    <n v="1"/>
  </r>
  <r>
    <s v="1400000US17031834700"/>
    <n v="17031834700"/>
    <s v="Census Tract 8347, Cook County, Illinois"/>
    <s v="Cook"/>
    <x v="0"/>
    <n v="7.5"/>
    <n v="53.3"/>
    <n v="28.1"/>
    <n v="3.2"/>
    <n v="0"/>
    <n v="3.2"/>
    <n v="129000"/>
    <m/>
    <m/>
    <m/>
    <m/>
    <n v="24.2"/>
    <x v="0"/>
    <n v="3.2"/>
    <n v="1"/>
  </r>
  <r>
    <s v="1400000US17031834800"/>
    <n v="17031834800"/>
    <s v="Census Tract 8348, Cook County, Illinois"/>
    <s v="Cook"/>
    <x v="0"/>
    <n v="8.5"/>
    <n v="38.200000000000003"/>
    <n v="38.799999999999997"/>
    <n v="1.2"/>
    <n v="1.9"/>
    <n v="3.0999999999999996"/>
    <n v="124800"/>
    <m/>
    <m/>
    <m/>
    <m/>
    <n v="32.700000000000003"/>
    <x v="0"/>
    <n v="3.0999999999999996"/>
    <n v="1"/>
  </r>
  <r>
    <s v="1400000US17031834900"/>
    <n v="17031834900"/>
    <s v="Census Tract 8349, Cook County, Illinois"/>
    <s v="Cook"/>
    <x v="0"/>
    <n v="18.399999999999999"/>
    <n v="35.1"/>
    <n v="25"/>
    <n v="4.5"/>
    <n v="0"/>
    <n v="4.5"/>
    <n v="107000"/>
    <m/>
    <m/>
    <m/>
    <m/>
    <n v="55.3"/>
    <x v="0"/>
    <n v="4.5"/>
    <n v="1"/>
  </r>
  <r>
    <s v="1400000US17031835000"/>
    <n v="17031835000"/>
    <s v="Census Tract 8350, Cook County, Illinois"/>
    <s v="Cook"/>
    <x v="0"/>
    <n v="4.2"/>
    <n v="34.700000000000003"/>
    <n v="36.4"/>
    <n v="7"/>
    <n v="2.9"/>
    <n v="9.9"/>
    <n v="189500"/>
    <m/>
    <m/>
    <m/>
    <m/>
    <n v="29.7"/>
    <x v="0"/>
    <n v="9.9"/>
    <n v="1"/>
  </r>
  <r>
    <s v="1400000US17031835100"/>
    <n v="17031835100"/>
    <s v="Census Tract 8351, Cook County, Illinois"/>
    <s v="Cook"/>
    <x v="0"/>
    <n v="8.8000000000000007"/>
    <n v="36"/>
    <n v="30.1"/>
    <n v="6.6"/>
    <n v="0.7"/>
    <n v="7.3"/>
    <n v="174900"/>
    <m/>
    <m/>
    <m/>
    <m/>
    <n v="10.7"/>
    <x v="0"/>
    <n v="7.3"/>
    <n v="1"/>
  </r>
  <r>
    <s v="1400000US17031835200"/>
    <n v="17031835200"/>
    <s v="Census Tract 8352, Cook County, Illinois"/>
    <s v="Cook"/>
    <x v="0"/>
    <n v="3"/>
    <n v="29.4"/>
    <n v="28.6"/>
    <n v="6.5"/>
    <n v="6"/>
    <n v="12.5"/>
    <n v="212000"/>
    <m/>
    <m/>
    <m/>
    <m/>
    <n v="0"/>
    <x v="0"/>
    <n v="12.5"/>
    <n v="1"/>
  </r>
  <r>
    <s v="1400000US17031835500"/>
    <n v="17031835500"/>
    <s v="Census Tract 8355, Cook County, Illinois"/>
    <s v="Cook"/>
    <x v="0"/>
    <n v="14.6"/>
    <n v="43.5"/>
    <n v="33.700000000000003"/>
    <n v="3.7"/>
    <n v="1.6"/>
    <n v="5.3000000000000007"/>
    <n v="125000"/>
    <m/>
    <m/>
    <m/>
    <m/>
    <n v="43.7"/>
    <x v="0"/>
    <n v="5.3000000000000007"/>
    <n v="1"/>
  </r>
  <r>
    <s v="1400000US17031835600"/>
    <n v="17031835600"/>
    <s v="Census Tract 8356, Cook County, Illinois"/>
    <s v="Cook"/>
    <x v="0"/>
    <n v="28.2"/>
    <n v="32.799999999999997"/>
    <n v="21.8"/>
    <n v="9.9"/>
    <n v="3"/>
    <n v="12.9"/>
    <n v="114200"/>
    <m/>
    <m/>
    <m/>
    <m/>
    <n v="29.8"/>
    <x v="0"/>
    <n v="12.9"/>
    <n v="1"/>
  </r>
  <r>
    <s v="1400000US17031835700"/>
    <n v="17031835700"/>
    <s v="Census Tract 8357, Cook County, Illinois"/>
    <s v="Cook"/>
    <x v="0"/>
    <s v="-"/>
    <s v="-"/>
    <s v="-"/>
    <s v="-"/>
    <s v="-"/>
    <e v="#VALUE!"/>
    <s v="-"/>
    <m/>
    <m/>
    <m/>
    <m/>
    <m/>
    <x v="0"/>
    <e v="#VALUE!"/>
    <n v="0"/>
  </r>
  <r>
    <s v="1400000US17031835800"/>
    <n v="17031835800"/>
    <s v="Census Tract 8358, Cook County, Illinois"/>
    <s v="Cook"/>
    <x v="0"/>
    <n v="17.899999999999999"/>
    <n v="30.9"/>
    <n v="17.899999999999999"/>
    <n v="21.1"/>
    <n v="26"/>
    <n v="47.1"/>
    <n v="225400"/>
    <m/>
    <m/>
    <m/>
    <m/>
    <n v="30"/>
    <x v="0"/>
    <n v="47.1"/>
    <n v="4"/>
  </r>
  <r>
    <s v="1400000US17031835900"/>
    <n v="17031835900"/>
    <s v="Census Tract 8359, Cook County, Illinois"/>
    <s v="Cook"/>
    <x v="0"/>
    <n v="11.9"/>
    <n v="33.700000000000003"/>
    <n v="26"/>
    <n v="14.7"/>
    <n v="6.7"/>
    <n v="21.4"/>
    <n v="222100"/>
    <m/>
    <m/>
    <m/>
    <m/>
    <n v="35.9"/>
    <x v="0"/>
    <n v="21.4"/>
    <n v="2"/>
  </r>
  <r>
    <s v="1400000US17031836000"/>
    <n v="17031836000"/>
    <s v="Census Tract 8360, Cook County, Illinois"/>
    <s v="Cook"/>
    <x v="0"/>
    <n v="13.9"/>
    <n v="31.4"/>
    <n v="20.7"/>
    <n v="21.9"/>
    <n v="13.2"/>
    <n v="35.099999999999994"/>
    <n v="389900"/>
    <m/>
    <m/>
    <m/>
    <m/>
    <n v="20.8"/>
    <x v="0"/>
    <n v="35.099999999999994"/>
    <n v="3"/>
  </r>
  <r>
    <s v="1400000US17031836100"/>
    <n v="17031836100"/>
    <s v="Census Tract 8361, Cook County, Illinois"/>
    <s v="Cook"/>
    <x v="0"/>
    <n v="12.9"/>
    <n v="42.3"/>
    <n v="43.1"/>
    <n v="5.8"/>
    <n v="8.8000000000000007"/>
    <n v="14.600000000000001"/>
    <n v="141000"/>
    <m/>
    <m/>
    <m/>
    <m/>
    <n v="39"/>
    <x v="0"/>
    <n v="14.600000000000001"/>
    <n v="2"/>
  </r>
  <r>
    <s v="1400000US17031836200"/>
    <n v="17031836200"/>
    <s v="Census Tract 8362, Cook County, Illinois"/>
    <s v="Cook"/>
    <x v="0"/>
    <n v="3.5"/>
    <n v="13.6"/>
    <n v="0"/>
    <n v="51.4"/>
    <n v="44.4"/>
    <n v="95.8"/>
    <n v="254200"/>
    <m/>
    <m/>
    <m/>
    <m/>
    <n v="0"/>
    <x v="0"/>
    <n v="95.8"/>
    <n v="5"/>
  </r>
  <r>
    <s v="1400000US17031836300"/>
    <n v="17031836300"/>
    <s v="Census Tract 8363, Cook County, Illinois"/>
    <s v="Cook"/>
    <x v="0"/>
    <n v="10.5"/>
    <n v="30.3"/>
    <n v="10.6"/>
    <n v="27.6"/>
    <n v="24.5"/>
    <n v="52.1"/>
    <n v="257800"/>
    <m/>
    <m/>
    <m/>
    <m/>
    <n v="18.5"/>
    <x v="0"/>
    <n v="52.1"/>
    <n v="4"/>
  </r>
  <r>
    <s v="1400000US17031836400"/>
    <n v="17031836400"/>
    <s v="Census Tract 8364, Cook County, Illinois"/>
    <s v="Cook"/>
    <x v="0"/>
    <n v="14.1"/>
    <n v="33.4"/>
    <n v="19.5"/>
    <n v="22.1"/>
    <n v="15.7"/>
    <n v="37.799999999999997"/>
    <n v="463900"/>
    <m/>
    <m/>
    <m/>
    <m/>
    <n v="29.4"/>
    <x v="0"/>
    <n v="37.799999999999997"/>
    <n v="4"/>
  </r>
  <r>
    <s v="1400000US17031836500"/>
    <n v="17031836500"/>
    <s v="Census Tract 8365, Cook County, Illinois"/>
    <s v="Cook"/>
    <x v="0"/>
    <n v="18.399999999999999"/>
    <n v="25.7"/>
    <n v="38.200000000000003"/>
    <n v="7.6"/>
    <n v="0.8"/>
    <n v="8.4"/>
    <n v="110700"/>
    <m/>
    <m/>
    <m/>
    <m/>
    <n v="30.9"/>
    <x v="0"/>
    <n v="8.4"/>
    <n v="1"/>
  </r>
  <r>
    <s v="1400000US17031836600"/>
    <n v="17031836600"/>
    <s v="Census Tract 8366, Cook County, Illinois"/>
    <s v="Cook"/>
    <x v="0"/>
    <n v="5.7"/>
    <n v="34.6"/>
    <n v="28.8"/>
    <n v="5.9"/>
    <n v="2.7"/>
    <n v="8.6000000000000014"/>
    <n v="291700"/>
    <m/>
    <m/>
    <m/>
    <m/>
    <n v="40.6"/>
    <x v="0"/>
    <n v="8.6000000000000014"/>
    <n v="1"/>
  </r>
  <r>
    <s v="1400000US17031836700"/>
    <n v="17031836700"/>
    <s v="Census Tract 8367, Cook County, Illinois"/>
    <s v="Cook"/>
    <x v="0"/>
    <n v="2.9"/>
    <n v="28.9"/>
    <n v="36.299999999999997"/>
    <n v="6.8"/>
    <n v="2.2999999999999998"/>
    <n v="9.1"/>
    <n v="265800"/>
    <m/>
    <m/>
    <m/>
    <m/>
    <n v="39.299999999999997"/>
    <x v="0"/>
    <n v="9.1"/>
    <n v="1"/>
  </r>
  <r>
    <s v="1400000US17031836800"/>
    <n v="17031836800"/>
    <s v="Census Tract 8368, Cook County, Illinois"/>
    <s v="Cook"/>
    <x v="0"/>
    <n v="11.3"/>
    <n v="32.299999999999997"/>
    <n v="46.3"/>
    <n v="7"/>
    <n v="3.9"/>
    <n v="10.9"/>
    <n v="252800"/>
    <m/>
    <m/>
    <m/>
    <m/>
    <n v="39.700000000000003"/>
    <x v="0"/>
    <n v="10.9"/>
    <n v="1"/>
  </r>
  <r>
    <s v="1400000US17031836900"/>
    <n v="17031836900"/>
    <s v="Census Tract 8369, Cook County, Illinois"/>
    <s v="Cook"/>
    <x v="0"/>
    <n v="5"/>
    <n v="28.5"/>
    <n v="32.1"/>
    <n v="3"/>
    <n v="16.8"/>
    <n v="19.8"/>
    <n v="210900"/>
    <m/>
    <m/>
    <m/>
    <m/>
    <n v="38.9"/>
    <x v="0"/>
    <n v="19.8"/>
    <n v="2"/>
  </r>
  <r>
    <s v="1400000US17031837000"/>
    <n v="17031837000"/>
    <s v="Census Tract 8370, Cook County, Illinois"/>
    <s v="Cook"/>
    <x v="0"/>
    <n v="5"/>
    <n v="34.1"/>
    <n v="35.1"/>
    <n v="8.5"/>
    <n v="4.2"/>
    <n v="12.7"/>
    <n v="307600"/>
    <m/>
    <m/>
    <m/>
    <m/>
    <n v="50.9"/>
    <x v="0"/>
    <n v="12.7"/>
    <n v="1"/>
  </r>
  <r>
    <s v="1400000US17031837100"/>
    <n v="17031837100"/>
    <s v="Census Tract 8371, Cook County, Illinois"/>
    <s v="Cook"/>
    <x v="0"/>
    <n v="9.9"/>
    <n v="35.200000000000003"/>
    <n v="14.6"/>
    <n v="12.2"/>
    <n v="6.2"/>
    <n v="18.399999999999999"/>
    <n v="273800"/>
    <m/>
    <m/>
    <m/>
    <m/>
    <n v="19.5"/>
    <x v="0"/>
    <n v="18.399999999999999"/>
    <n v="2"/>
  </r>
  <r>
    <s v="1400000US17031837300"/>
    <n v="17031837300"/>
    <s v="Census Tract 8373, Cook County, Illinois"/>
    <s v="Cook"/>
    <x v="0"/>
    <n v="7"/>
    <n v="30.8"/>
    <n v="28.4"/>
    <n v="9.5"/>
    <n v="1.6"/>
    <n v="11.1"/>
    <n v="145400"/>
    <m/>
    <m/>
    <m/>
    <m/>
    <n v="36.700000000000003"/>
    <x v="0"/>
    <n v="11.1"/>
    <n v="1"/>
  </r>
  <r>
    <s v="1400000US17031837400"/>
    <n v="17031837400"/>
    <s v="Census Tract 8374, Cook County, Illinois"/>
    <s v="Cook"/>
    <x v="0"/>
    <n v="9.6"/>
    <n v="32.9"/>
    <n v="23.8"/>
    <n v="9.9"/>
    <n v="0.9"/>
    <n v="10.8"/>
    <n v="269700"/>
    <m/>
    <m/>
    <m/>
    <m/>
    <n v="40.700000000000003"/>
    <x v="0"/>
    <n v="10.8"/>
    <n v="1"/>
  </r>
  <r>
    <s v="1400000US17031837800"/>
    <n v="17031837800"/>
    <s v="Census Tract 8378, Cook County, Illinois"/>
    <s v="Cook"/>
    <x v="0"/>
    <n v="11.6"/>
    <n v="25.6"/>
    <n v="30.4"/>
    <n v="16.8"/>
    <n v="7.7"/>
    <n v="24.5"/>
    <n v="336800"/>
    <m/>
    <m/>
    <m/>
    <m/>
    <n v="16.8"/>
    <x v="0"/>
    <n v="24.5"/>
    <n v="3"/>
  </r>
  <r>
    <s v="1400000US17031838000"/>
    <n v="17031838000"/>
    <s v="Census Tract 8380, Cook County, Illinois"/>
    <s v="Cook"/>
    <x v="0"/>
    <n v="11"/>
    <n v="27.3"/>
    <n v="14.1"/>
    <n v="22.6"/>
    <n v="7.5"/>
    <n v="30.1"/>
    <n v="198600"/>
    <m/>
    <m/>
    <m/>
    <m/>
    <n v="34.4"/>
    <x v="0"/>
    <n v="30.1"/>
    <n v="3"/>
  </r>
  <r>
    <s v="1400000US17031838100"/>
    <n v="17031838100"/>
    <s v="Census Tract 8381, Cook County, Illinois"/>
    <s v="Cook"/>
    <x v="0"/>
    <n v="1.2"/>
    <n v="23.7"/>
    <n v="19.899999999999999"/>
    <n v="22.2"/>
    <n v="24.8"/>
    <n v="47"/>
    <n v="305300"/>
    <m/>
    <m/>
    <m/>
    <m/>
    <n v="6.6"/>
    <x v="0"/>
    <n v="47"/>
    <n v="4"/>
  </r>
  <r>
    <s v="1400000US17031838200"/>
    <n v="17031838200"/>
    <s v="Census Tract 8382, Cook County, Illinois"/>
    <s v="Cook"/>
    <x v="0"/>
    <n v="3.8"/>
    <n v="21"/>
    <n v="11"/>
    <n v="27.4"/>
    <n v="36.4"/>
    <n v="63.8"/>
    <n v="452800"/>
    <m/>
    <m/>
    <m/>
    <m/>
    <n v="9.8000000000000007"/>
    <x v="0"/>
    <n v="63.8"/>
    <n v="5"/>
  </r>
  <r>
    <s v="1400000US17031838300"/>
    <n v="17031838300"/>
    <s v="Census Tract 8383, Cook County, Illinois"/>
    <s v="Cook"/>
    <x v="0"/>
    <n v="3.4"/>
    <n v="27.4"/>
    <n v="33.700000000000003"/>
    <n v="23"/>
    <n v="17"/>
    <n v="40"/>
    <s v="-"/>
    <m/>
    <m/>
    <m/>
    <m/>
    <n v="39.299999999999997"/>
    <x v="0"/>
    <n v="40"/>
    <n v="4"/>
  </r>
  <r>
    <s v="1400000US17031838600"/>
    <n v="17031838600"/>
    <s v="Census Tract 8386, Cook County, Illinois"/>
    <s v="Cook"/>
    <x v="0"/>
    <n v="7.7"/>
    <n v="34.5"/>
    <n v="16.899999999999999"/>
    <n v="12.9"/>
    <n v="1.7"/>
    <n v="14.6"/>
    <n v="251400"/>
    <m/>
    <m/>
    <m/>
    <m/>
    <n v="56.8"/>
    <x v="0"/>
    <n v="14.6"/>
    <n v="2"/>
  </r>
  <r>
    <s v="1400000US17031838700"/>
    <n v="17031838700"/>
    <s v="Census Tract 8387, Cook County, Illinois"/>
    <s v="Cook"/>
    <x v="0"/>
    <n v="8.1"/>
    <n v="32.299999999999997"/>
    <n v="35.700000000000003"/>
    <n v="4.3"/>
    <n v="2.7"/>
    <n v="7"/>
    <n v="208300"/>
    <m/>
    <m/>
    <m/>
    <m/>
    <n v="37.299999999999997"/>
    <x v="0"/>
    <n v="7"/>
    <n v="1"/>
  </r>
  <r>
    <s v="1400000US17031838800"/>
    <n v="17031838800"/>
    <s v="Census Tract 8388, Cook County, Illinois"/>
    <s v="Cook"/>
    <x v="0"/>
    <n v="4.8"/>
    <n v="34.200000000000003"/>
    <n v="37.6"/>
    <n v="1.9"/>
    <n v="0.3"/>
    <n v="2.1999999999999997"/>
    <n v="113400"/>
    <m/>
    <m/>
    <m/>
    <m/>
    <n v="27.4"/>
    <x v="0"/>
    <n v="2.1999999999999997"/>
    <n v="1"/>
  </r>
  <r>
    <s v="1400000US17031839000"/>
    <n v="17031839000"/>
    <s v="Census Tract 8390, Cook County, Illinois"/>
    <s v="Cook"/>
    <x v="0"/>
    <n v="3.3"/>
    <n v="22.8"/>
    <n v="8.5"/>
    <n v="41.6"/>
    <n v="35.5"/>
    <n v="77.099999999999994"/>
    <n v="288100"/>
    <m/>
    <m/>
    <m/>
    <m/>
    <n v="3.4"/>
    <x v="0"/>
    <n v="77.099999999999994"/>
    <n v="5"/>
  </r>
  <r>
    <s v="1400000US17031839100"/>
    <n v="17031839100"/>
    <s v="Census Tract 8391, Cook County, Illinois"/>
    <s v="Cook"/>
    <x v="0"/>
    <n v="1.3"/>
    <n v="24.6"/>
    <n v="9.6"/>
    <n v="36.9"/>
    <n v="25.4"/>
    <n v="62.3"/>
    <n v="302300"/>
    <m/>
    <m/>
    <m/>
    <m/>
    <n v="8.1"/>
    <x v="0"/>
    <n v="62.3"/>
    <n v="5"/>
  </r>
  <r>
    <s v="1400000US17031839200"/>
    <n v="17031839200"/>
    <s v="Census Tract 8392, Cook County, Illinois"/>
    <s v="Cook"/>
    <x v="0"/>
    <n v="7.5"/>
    <n v="28.9"/>
    <n v="15.8"/>
    <n v="17.3"/>
    <n v="17.600000000000001"/>
    <n v="34.900000000000006"/>
    <n v="150700"/>
    <m/>
    <m/>
    <m/>
    <m/>
    <n v="11.5"/>
    <x v="0"/>
    <n v="34.900000000000006"/>
    <n v="3"/>
  </r>
  <r>
    <s v="1400000US17031839500"/>
    <n v="17031839500"/>
    <s v="Census Tract 8395, Cook County, Illinois"/>
    <s v="Cook"/>
    <x v="0"/>
    <n v="6.9"/>
    <n v="29"/>
    <n v="15.9"/>
    <n v="16.5"/>
    <n v="18.100000000000001"/>
    <n v="34.6"/>
    <n v="389700"/>
    <m/>
    <m/>
    <m/>
    <m/>
    <n v="9.8000000000000007"/>
    <x v="0"/>
    <n v="34.6"/>
    <n v="3"/>
  </r>
  <r>
    <s v="1400000US17031839600"/>
    <n v="17031839600"/>
    <s v="Census Tract 8396, Cook County, Illinois"/>
    <s v="Cook"/>
    <x v="0"/>
    <n v="8.1"/>
    <n v="32.9"/>
    <n v="21.4"/>
    <n v="12.6"/>
    <n v="15.8"/>
    <n v="28.4"/>
    <n v="287500"/>
    <m/>
    <m/>
    <m/>
    <m/>
    <n v="6.6"/>
    <x v="0"/>
    <n v="28.4"/>
    <n v="3"/>
  </r>
  <r>
    <s v="1400000US17031839700"/>
    <n v="17031839700"/>
    <s v="Census Tract 8397, Cook County, Illinois"/>
    <s v="Cook"/>
    <x v="0"/>
    <n v="10.6"/>
    <n v="31.7"/>
    <n v="33"/>
    <n v="18.3"/>
    <n v="8.1999999999999993"/>
    <n v="26.5"/>
    <n v="287700"/>
    <m/>
    <m/>
    <m/>
    <m/>
    <n v="21.8"/>
    <x v="0"/>
    <n v="26.5"/>
    <n v="3"/>
  </r>
  <r>
    <s v="1400000US17031839800"/>
    <n v="17031839800"/>
    <s v="Census Tract 8398, Cook County, Illinois"/>
    <s v="Cook"/>
    <x v="0"/>
    <n v="6.5"/>
    <n v="25.4"/>
    <n v="30.7"/>
    <n v="17.8"/>
    <n v="12.6"/>
    <n v="30.4"/>
    <n v="342200"/>
    <m/>
    <m/>
    <m/>
    <m/>
    <n v="10.4"/>
    <x v="0"/>
    <n v="30.4"/>
    <n v="3"/>
  </r>
  <r>
    <s v="1400000US17031839900"/>
    <n v="17031839900"/>
    <s v="Census Tract 8399, Cook County, Illinois"/>
    <s v="Cook"/>
    <x v="0"/>
    <n v="3.7"/>
    <n v="27.9"/>
    <n v="33.1"/>
    <n v="13"/>
    <n v="8"/>
    <n v="21"/>
    <n v="298800"/>
    <m/>
    <m/>
    <m/>
    <m/>
    <n v="7.6"/>
    <x v="0"/>
    <n v="21"/>
    <n v="2"/>
  </r>
  <r>
    <s v="1400000US17031815200"/>
    <n v="17031815200"/>
    <s v="Census Tract 8400, Cook County, Illinois"/>
    <s v="Cook"/>
    <x v="117"/>
    <n v="2.5"/>
    <n v="24"/>
    <n v="24.5"/>
    <n v="12.7"/>
    <n v="22.5"/>
    <n v="35.200000000000003"/>
    <n v="350000"/>
    <n v="7"/>
    <n v="10"/>
    <n v="2"/>
    <n v="6"/>
    <n v="0.13667117059200001"/>
    <x v="116"/>
    <n v="35.200000000000003"/>
    <n v="3"/>
  </r>
  <r>
    <s v="1400000US17031801902"/>
    <n v="17031801902"/>
    <s v="Census Tract 8401, Cook County, Illinois"/>
    <s v="Cook"/>
    <x v="118"/>
    <n v="9.3000000000000007"/>
    <n v="27.7"/>
    <n v="31.5"/>
    <n v="10.3"/>
    <n v="7.6"/>
    <n v="17.899999999999999"/>
    <n v="301500"/>
    <n v="7"/>
    <n v="10"/>
    <n v="4"/>
    <n v="6"/>
    <n v="6.54627531767E-2"/>
    <x v="117"/>
    <n v="17.899999999999999"/>
    <n v="2"/>
  </r>
  <r>
    <s v="1400000US17031804201"/>
    <n v="17031804201"/>
    <s v="Census Tract 8402, Cook County, Illinois"/>
    <s v="Cook"/>
    <x v="118"/>
    <n v="8.4"/>
    <n v="30"/>
    <n v="32.4"/>
    <n v="12.7"/>
    <n v="9.8000000000000007"/>
    <n v="22.5"/>
    <n v="300000"/>
    <n v="7"/>
    <n v="10"/>
    <n v="8"/>
    <n v="5"/>
    <n v="0"/>
    <x v="117"/>
    <n v="22.5"/>
    <n v="2"/>
  </r>
  <r>
    <s v="1400000US17097864002"/>
    <n v="17097862800"/>
    <s v="Census Tract 8403, Cook County, Illinois"/>
    <s v="Cook"/>
    <x v="119"/>
    <n v="8.1999999999999993"/>
    <n v="31.5"/>
    <n v="43.3"/>
    <n v="3.6"/>
    <n v="1.2"/>
    <n v="4.8"/>
    <n v="257300"/>
    <n v="5"/>
    <n v="7"/>
    <n v="4"/>
    <n v="1"/>
    <n v="0.11392404884100001"/>
    <x v="118"/>
    <n v="4.8"/>
    <n v="1"/>
  </r>
  <r>
    <s v="1400000US17031810302"/>
    <n v="17031810302"/>
    <s v="Census Tract 8404, Cook County, Illinois"/>
    <s v="Cook"/>
    <x v="120"/>
    <n v="9.6"/>
    <n v="26.6"/>
    <n v="41.2"/>
    <n v="15.7"/>
    <n v="1.7"/>
    <n v="17.399999999999999"/>
    <n v="232500"/>
    <n v="8"/>
    <n v="10"/>
    <n v="6"/>
    <n v="5"/>
    <n v="1"/>
    <x v="119"/>
    <n v="17.399999999999999"/>
    <n v="2"/>
  </r>
  <r>
    <s v="1400000US17031814700"/>
    <n v="17031814700"/>
    <s v="Census Tract 8407, Cook County, Illinois"/>
    <s v="Cook"/>
    <x v="117"/>
    <n v="11"/>
    <n v="33.700000000000003"/>
    <n v="17.5"/>
    <n v="7.1"/>
    <n v="6.7"/>
    <n v="13.8"/>
    <n v="205300"/>
    <n v="7"/>
    <n v="8"/>
    <n v="3"/>
    <n v="5"/>
    <n v="0.165198236704"/>
    <x v="116"/>
    <n v="13.8"/>
    <n v="2"/>
  </r>
  <r>
    <s v="1400000US17031815100"/>
    <n v="17031815100"/>
    <s v="Census Tract 8408, Cook County, Illinois"/>
    <s v="Cook"/>
    <x v="117"/>
    <n v="7.9"/>
    <n v="31"/>
    <n v="28.7"/>
    <n v="4"/>
    <n v="2.1"/>
    <n v="6.1"/>
    <n v="227300"/>
    <n v="7"/>
    <n v="8"/>
    <n v="1"/>
    <n v="8"/>
    <n v="0.18855656683399999"/>
    <x v="116"/>
    <n v="6.1"/>
    <n v="1"/>
  </r>
  <r>
    <s v="1400000US17031829200"/>
    <n v="17031829200"/>
    <s v="Census Tract 8410, Cook County, Illinois"/>
    <s v="Cook"/>
    <x v="121"/>
    <n v="19.8"/>
    <n v="25.4"/>
    <n v="23.7"/>
    <n v="18.5"/>
    <n v="8.6"/>
    <n v="27.1"/>
    <n v="335200"/>
    <n v="8"/>
    <n v="4"/>
    <n v="6"/>
    <n v="5"/>
    <n v="6.3926942646500007E-2"/>
    <x v="120"/>
    <n v="27.1"/>
    <n v="3"/>
  </r>
  <r>
    <s v="1400000US17031829700"/>
    <n v="17031829700"/>
    <s v="Census Tract 8411, Cook County, Illinois"/>
    <s v="Cook"/>
    <x v="121"/>
    <n v="7.2"/>
    <n v="25.1"/>
    <n v="26.6"/>
    <n v="15.8"/>
    <n v="4.8"/>
    <n v="20.6"/>
    <n v="241400"/>
    <n v="9"/>
    <n v="4"/>
    <n v="9"/>
    <n v="4"/>
    <n v="0"/>
    <x v="120"/>
    <n v="20.6"/>
    <n v="2"/>
  </r>
  <r>
    <s v="1400000US17031804506"/>
    <n v="17031804506"/>
    <s v="Census Tract 8412, Cook County, Illinois"/>
    <s v="Cook"/>
    <x v="122"/>
    <n v="8"/>
    <n v="31.1"/>
    <n v="25.1"/>
    <n v="11.7"/>
    <n v="3.6"/>
    <n v="15.299999999999999"/>
    <n v="271100"/>
    <n v="5"/>
    <n v="9"/>
    <n v="5"/>
    <n v="1"/>
    <n v="2.9201101511699998E-2"/>
    <x v="121"/>
    <n v="15.299999999999999"/>
    <n v="2"/>
  </r>
  <r>
    <s v="1400000US17031816600"/>
    <n v="17031816600"/>
    <s v="Census Tract 8413, Cook County, Illinois"/>
    <s v="Cook"/>
    <x v="26"/>
    <n v="8.8000000000000007"/>
    <n v="30.1"/>
    <n v="28.1"/>
    <n v="8.1999999999999993"/>
    <n v="3.5"/>
    <n v="11.7"/>
    <n v="260500"/>
    <n v="8"/>
    <n v="7"/>
    <n v="9"/>
    <n v="1"/>
    <n v="2.4626208469299998E-2"/>
    <x v="25"/>
    <n v="11.7"/>
    <n v="1"/>
  </r>
  <r>
    <s v="1400000US17031807900"/>
    <n v="17031807900"/>
    <s v="Census Tract 8414, Cook County, Illinois"/>
    <s v="Cook"/>
    <x v="123"/>
    <n v="9.4"/>
    <n v="34.799999999999997"/>
    <n v="50.4"/>
    <n v="8.3000000000000007"/>
    <n v="3"/>
    <n v="11.3"/>
    <n v="115100"/>
    <n v="3"/>
    <n v="2"/>
    <n v="5"/>
    <n v="8"/>
    <n v="8.0267556011700006E-2"/>
    <x v="122"/>
    <n v="11.3"/>
    <n v="1"/>
  </r>
  <r>
    <s v="1400000US17031808002"/>
    <n v="17031808002"/>
    <s v="Census Tract 8415, Cook County, Illinois"/>
    <s v="Cook"/>
    <x v="123"/>
    <n v="9.9"/>
    <n v="44.1"/>
    <n v="37.5"/>
    <n v="5.6"/>
    <n v="0.9"/>
    <n v="6.5"/>
    <n v="270300"/>
    <n v="2"/>
    <n v="8"/>
    <n v="3"/>
    <n v="4"/>
    <n v="0.13162820041199999"/>
    <x v="122"/>
    <n v="6.5"/>
    <n v="1"/>
  </r>
  <r>
    <s v="1400000US17097861603"/>
    <n v="17097864101"/>
    <s v="Census Tract 8416, Cook County, Illinois"/>
    <s v="Cook"/>
    <x v="124"/>
    <n v="4.0999999999999996"/>
    <n v="37.5"/>
    <n v="38.299999999999997"/>
    <n v="9.1999999999999993"/>
    <n v="5.7"/>
    <n v="14.899999999999999"/>
    <n v="117500"/>
    <n v="9"/>
    <n v="2"/>
    <n v="7"/>
    <n v="1"/>
    <n v="1.0989011265300001E-2"/>
    <x v="123"/>
    <n v="14.899999999999999"/>
    <n v="2"/>
  </r>
  <r>
    <s v="1400000US17043846511"/>
    <n v="17043846511"/>
    <s v="Census Tract 8417, Cook County, Illinois"/>
    <s v="Cook"/>
    <x v="125"/>
    <n v="7.3"/>
    <n v="32.200000000000003"/>
    <n v="27.6"/>
    <n v="9.6"/>
    <n v="3.2"/>
    <n v="12.8"/>
    <n v="216100"/>
    <n v="9"/>
    <n v="9"/>
    <n v="4"/>
    <n v="2"/>
    <n v="0.250871092081"/>
    <x v="124"/>
    <n v="12.8"/>
    <n v="1"/>
  </r>
  <r>
    <s v="1400000US17031801100"/>
    <n v="17031801100"/>
    <s v="Census Tract 8418, Cook County, Illinois"/>
    <s v="Cook"/>
    <x v="126"/>
    <n v="8.6999999999999993"/>
    <n v="46.4"/>
    <n v="21.3"/>
    <n v="11.9"/>
    <n v="5.6"/>
    <n v="17.5"/>
    <n v="157400"/>
    <n v="9"/>
    <n v="6"/>
    <n v="10"/>
    <n v="6"/>
    <n v="1.29474485293E-2"/>
    <x v="125"/>
    <n v="17.5"/>
    <n v="2"/>
  </r>
  <r>
    <s v="1400000US17031816402"/>
    <n v="17031816402"/>
    <s v="Census Tract 8419, Cook County, Illinois"/>
    <s v="Cook"/>
    <x v="127"/>
    <n v="15.9"/>
    <n v="28.2"/>
    <n v="12"/>
    <n v="31.1"/>
    <n v="26.1"/>
    <n v="57.2"/>
    <n v="318900"/>
    <n v="9"/>
    <n v="8"/>
    <n v="9"/>
    <n v="7"/>
    <n v="0"/>
    <x v="126"/>
    <n v="57.2"/>
    <n v="5"/>
  </r>
  <r>
    <s v="1400000US17031816300"/>
    <n v="17031816300"/>
    <s v="Census Tract 8420, Cook County, Illinois"/>
    <s v="Cook"/>
    <x v="127"/>
    <n v="4.0999999999999996"/>
    <n v="16.5"/>
    <n v="15.8"/>
    <n v="16.899999999999999"/>
    <n v="20.7"/>
    <n v="37.599999999999994"/>
    <n v="458600"/>
    <n v="9"/>
    <n v="3"/>
    <n v="8"/>
    <n v="8"/>
    <n v="1.8930040299899999E-2"/>
    <x v="126"/>
    <n v="37.599999999999994"/>
    <n v="4"/>
  </r>
  <r>
    <s v="1400000US17031811301"/>
    <n v="17031811301"/>
    <s v="Census Tract 8421, Cook County, Illinois"/>
    <s v="Cook"/>
    <x v="127"/>
    <n v="6.9"/>
    <n v="30.4"/>
    <n v="34"/>
    <n v="5.6"/>
    <n v="0.8"/>
    <n v="6.3999999999999995"/>
    <n v="244400"/>
    <n v="10"/>
    <n v="7"/>
    <n v="9"/>
    <n v="7"/>
    <n v="3.0363036319599999E-2"/>
    <x v="126"/>
    <n v="6.3999999999999995"/>
    <n v="1"/>
  </r>
  <r>
    <s v="1400000US17031811302"/>
    <n v="17031811302"/>
    <s v="Census Tract 8422, Cook County, Illinois"/>
    <s v="Cook"/>
    <x v="127"/>
    <n v="7.6"/>
    <n v="24.6"/>
    <n v="14.9"/>
    <n v="29.6"/>
    <n v="14.1"/>
    <n v="43.7"/>
    <n v="381100"/>
    <n v="10"/>
    <n v="10"/>
    <n v="7"/>
    <n v="10"/>
    <n v="2.7240773662900002E-2"/>
    <x v="126"/>
    <n v="43.7"/>
    <n v="4"/>
  </r>
  <r>
    <s v="1400000US17031816200"/>
    <n v="17031816200"/>
    <s v="Census Tract 8423, Cook County, Illinois"/>
    <s v="Cook"/>
    <x v="127"/>
    <n v="9.5"/>
    <n v="27.9"/>
    <n v="12.4"/>
    <n v="35.700000000000003"/>
    <n v="27.9"/>
    <n v="63.6"/>
    <n v="423900"/>
    <n v="10"/>
    <n v="5"/>
    <n v="10"/>
    <n v="7"/>
    <n v="2.2018348798199999E-2"/>
    <x v="126"/>
    <n v="63.6"/>
    <n v="5"/>
  </r>
  <r>
    <s v="1400000US17031800900"/>
    <n v="17031800900"/>
    <s v="Census Tract 8424, Cook County, Illinois"/>
    <s v="Cook"/>
    <x v="126"/>
    <n v="15.3"/>
    <n v="44.3"/>
    <n v="38"/>
    <n v="10.4"/>
    <n v="7.9"/>
    <n v="18.3"/>
    <n v="171100"/>
    <n v="10"/>
    <n v="7"/>
    <n v="9"/>
    <n v="9"/>
    <n v="6.5181516110900006E-2"/>
    <x v="125"/>
    <n v="18.3"/>
    <n v="2"/>
  </r>
  <r>
    <s v="1400000US17031801300"/>
    <n v="17031801300"/>
    <s v="Census Tract 8425, Cook County, Illinois"/>
    <s v="Cook"/>
    <x v="126"/>
    <n v="12.3"/>
    <n v="39.799999999999997"/>
    <n v="26.6"/>
    <n v="8.1999999999999993"/>
    <n v="1.6"/>
    <n v="9.7999999999999989"/>
    <n v="77300"/>
    <n v="10"/>
    <n v="9"/>
    <n v="8"/>
    <n v="10"/>
    <n v="1.07361963019E-2"/>
    <x v="125"/>
    <n v="9.7999999999999989"/>
    <n v="1"/>
  </r>
  <r>
    <s v="1400000US17031801000"/>
    <n v="17031801000"/>
    <s v="Census Tract 8426, Cook County, Illinois"/>
    <s v="Cook"/>
    <x v="126"/>
    <n v="6.9"/>
    <n v="32.700000000000003"/>
    <n v="29.2"/>
    <n v="12"/>
    <n v="6.7"/>
    <n v="18.7"/>
    <n v="290100"/>
    <n v="10"/>
    <n v="6"/>
    <n v="10"/>
    <n v="2"/>
    <n v="2.0761245861600001E-2"/>
    <x v="125"/>
    <n v="18.7"/>
    <n v="2"/>
  </r>
  <r>
    <s v="1400000US17031691400"/>
    <n v="17031691400"/>
    <s v="Census Tract 8428, Cook County, Illinois"/>
    <s v="Cook"/>
    <x v="128"/>
    <n v="9.5"/>
    <n v="32.799999999999997"/>
    <n v="28.8"/>
    <n v="5.9"/>
    <n v="1.6"/>
    <n v="7.5"/>
    <n v="233000"/>
    <n v="10"/>
    <n v="8"/>
    <n v="9"/>
    <n v="8"/>
    <n v="5.6680161505900002E-3"/>
    <x v="127"/>
    <n v="7.5"/>
    <n v="1"/>
  </r>
  <r>
    <s v="1400000US17031691500"/>
    <n v="17031691500"/>
    <s v="Census Tract 8429, Cook County, Illinois"/>
    <s v="Cook"/>
    <x v="128"/>
    <n v="12.2"/>
    <n v="34.4"/>
    <n v="24.4"/>
    <n v="5"/>
    <n v="5.5"/>
    <n v="10.5"/>
    <n v="261500"/>
    <n v="10"/>
    <n v="9"/>
    <n v="8"/>
    <n v="10"/>
    <n v="0"/>
    <x v="127"/>
    <n v="10.5"/>
    <n v="1"/>
  </r>
  <r>
    <s v="1400000US17031691000"/>
    <n v="17031691000"/>
    <s v="Census Tract 8430, Cook County, Illinois"/>
    <s v="Cook"/>
    <x v="128"/>
    <n v="11.7"/>
    <n v="31.3"/>
    <n v="19.899999999999999"/>
    <n v="3.4"/>
    <n v="7.4"/>
    <n v="10.8"/>
    <n v="221800"/>
    <n v="10"/>
    <n v="6"/>
    <n v="9"/>
    <n v="7"/>
    <n v="5.33880889416E-2"/>
    <x v="127"/>
    <n v="10.8"/>
    <n v="1"/>
  </r>
  <r>
    <s v="1400000US17031804309"/>
    <n v="17031804309"/>
    <s v="Census Tract 8431, Cook County, Illinois"/>
    <s v="Cook"/>
    <x v="129"/>
    <n v="4.9000000000000004"/>
    <n v="26.5"/>
    <n v="39"/>
    <n v="7.7"/>
    <n v="4.2"/>
    <n v="11.9"/>
    <n v="247000"/>
    <n v="6"/>
    <n v="6"/>
    <n v="5"/>
    <n v="10"/>
    <n v="0.127109110355"/>
    <x v="128"/>
    <n v="11.9"/>
    <n v="1"/>
  </r>
  <r>
    <s v="1400000US17031804310"/>
    <n v="17031804310"/>
    <s v="Census Tract 8432, Cook County, Illinois"/>
    <s v="Cook"/>
    <x v="129"/>
    <n v="8.6"/>
    <n v="30.5"/>
    <n v="23.2"/>
    <n v="8.6999999999999993"/>
    <n v="5.5"/>
    <n v="14.2"/>
    <n v="229700"/>
    <n v="6"/>
    <n v="7"/>
    <n v="6"/>
    <n v="9"/>
    <n v="6.2674097716800006E-2"/>
    <x v="128"/>
    <n v="14.2"/>
    <n v="2"/>
  </r>
  <r>
    <s v="1400000US17031840800"/>
    <n v="17031840800"/>
    <s v="Census Tract 8433, Cook County, Illinois"/>
    <s v="Cook"/>
    <x v="120"/>
    <n v="4.8"/>
    <n v="32.9"/>
    <n v="44"/>
    <n v="3.8"/>
    <n v="9.3000000000000007"/>
    <n v="13.100000000000001"/>
    <n v="232400"/>
    <n v="8"/>
    <n v="3"/>
    <n v="7"/>
    <n v="7"/>
    <n v="2.0152883604199999E-2"/>
    <x v="119"/>
    <n v="13.100000000000001"/>
    <n v="2"/>
  </r>
  <r>
    <s v="1400000US17043840801"/>
    <n v="17043840801"/>
    <s v="Census Tract 8434, Cook County, Illinois"/>
    <s v="Cook"/>
    <x v="120"/>
    <n v="17.2"/>
    <n v="30.5"/>
    <n v="38.9"/>
    <n v="12.7"/>
    <n v="1"/>
    <n v="13.7"/>
    <n v="117700"/>
    <n v="9"/>
    <n v="1"/>
    <n v="9"/>
    <n v="7"/>
    <n v="2.3115577176200001E-2"/>
    <x v="119"/>
    <n v="13.7"/>
    <n v="2"/>
  </r>
  <r>
    <s v="1400000US17043840000"/>
    <n v="17043840000"/>
    <s v="Census Tract 8435, Cook County, Illinois"/>
    <s v="Cook"/>
    <x v="120"/>
    <n v="0.6"/>
    <n v="40.1"/>
    <n v="33.5"/>
    <n v="0.8"/>
    <n v="0.5"/>
    <n v="1.3"/>
    <n v="211700"/>
    <n v="9"/>
    <n v="7"/>
    <n v="6"/>
    <n v="9"/>
    <n v="5.3191487677400002E-3"/>
    <x v="119"/>
    <n v="1.3"/>
    <n v="1"/>
  </r>
  <r>
    <s v="1400000US17031840700"/>
    <n v="17031840700"/>
    <s v="Census Tract 8436, Cook County, Illinois"/>
    <s v="Cook"/>
    <x v="120"/>
    <n v="13.2"/>
    <n v="34.9"/>
    <n v="24.8"/>
    <n v="10.7"/>
    <n v="8.4"/>
    <n v="19.100000000000001"/>
    <n v="308100"/>
    <n v="7"/>
    <n v="3"/>
    <n v="9"/>
    <n v="7"/>
    <n v="6.4365128055199998E-3"/>
    <x v="119"/>
    <n v="19.100000000000001"/>
    <n v="2"/>
  </r>
  <r>
    <s v="1400000US17031804311"/>
    <n v="17031804311"/>
    <s v="Census Tract 8437, Cook County, Illinois"/>
    <s v="Cook"/>
    <x v="129"/>
    <n v="1.4"/>
    <n v="28"/>
    <n v="17.100000000000001"/>
    <n v="41.3"/>
    <n v="15.4"/>
    <n v="56.699999999999996"/>
    <n v="433200"/>
    <n v="6"/>
    <n v="8"/>
    <n v="8"/>
    <n v="5"/>
    <n v="2.32558138669E-2"/>
    <x v="128"/>
    <n v="56.699999999999996"/>
    <n v="5"/>
  </r>
  <r>
    <s v="1400000US17031804714"/>
    <n v="17031804714"/>
    <s v="Census Tract 8438, Cook County, Illinois"/>
    <s v="Cook"/>
    <x v="129"/>
    <n v="14.6"/>
    <n v="34.4"/>
    <n v="30.7"/>
    <n v="8.9"/>
    <n v="1.4"/>
    <n v="10.3"/>
    <n v="213800"/>
    <n v="6"/>
    <n v="6"/>
    <n v="6"/>
    <n v="7"/>
    <n v="1.8393030390099999E-2"/>
    <x v="128"/>
    <n v="10.3"/>
    <n v="1"/>
  </r>
  <r>
    <s v="1400000US17031690900"/>
    <n v="17031690900"/>
    <s v="Census Tract 8439, Cook County, Illinois"/>
    <s v="Cook"/>
    <x v="128"/>
    <n v="7.9"/>
    <n v="39.700000000000003"/>
    <n v="16.100000000000001"/>
    <n v="22.4"/>
    <n v="19.899999999999999"/>
    <n v="42.3"/>
    <n v="174900"/>
    <n v="10"/>
    <n v="3"/>
    <n v="10"/>
    <n v="6"/>
    <n v="7.6460480689999999E-2"/>
    <x v="127"/>
    <n v="42.3"/>
    <n v="4"/>
  </r>
  <r>
    <s v="1400000US17097863500"/>
    <n v="17097861007"/>
    <s v="Census Tract 901, Cook County, Illinois"/>
    <s v="Cook"/>
    <x v="0"/>
    <n v="2.7"/>
    <n v="32.5"/>
    <n v="21.7"/>
    <n v="20.3"/>
    <n v="15.4"/>
    <n v="35.700000000000003"/>
    <n v="370900"/>
    <n v="9"/>
    <n v="3"/>
    <n v="10"/>
    <n v="7"/>
    <n v="2.3786868900100001E-2"/>
    <x v="0"/>
    <n v="35.700000000000003"/>
    <n v="3"/>
  </r>
  <r>
    <s v="1400000US17031841500"/>
    <n v="17031841500"/>
    <s v="Census Tract 902, Cook County, Illinois"/>
    <s v="Cook"/>
    <x v="0"/>
    <n v="6.4"/>
    <n v="29.6"/>
    <n v="21"/>
    <n v="27.7"/>
    <n v="13.5"/>
    <n v="41.2"/>
    <n v="357300"/>
    <n v="9"/>
    <n v="5"/>
    <n v="10"/>
    <n v="9"/>
    <n v="2.13749278337E-2"/>
    <x v="0"/>
    <n v="41.2"/>
    <n v="4"/>
  </r>
  <r>
    <s v="1400000US17031841400"/>
    <n v="17031841400"/>
    <s v="Census Tract 903, Cook County, Illinois"/>
    <s v="Cook"/>
    <x v="0"/>
    <n v="5.6"/>
    <n v="27.1"/>
    <n v="27.2"/>
    <n v="29.7"/>
    <n v="7.1"/>
    <n v="36.799999999999997"/>
    <n v="378200"/>
    <n v="9"/>
    <n v="9"/>
    <n v="10"/>
    <n v="10"/>
    <n v="0"/>
    <x v="0"/>
    <n v="36.799999999999997"/>
    <n v="4"/>
  </r>
  <r>
    <s v="1400000US17031980000"/>
    <n v="17031980000"/>
    <s v="Census Tract 9800, Cook County, Illinois"/>
    <s v="Cook"/>
    <x v="0"/>
    <s v="-"/>
    <s v="-"/>
    <s v="-"/>
    <s v="-"/>
    <s v="-"/>
    <e v="#VALUE!"/>
    <s v="-"/>
    <m/>
    <m/>
    <m/>
    <m/>
    <m/>
    <x v="0"/>
    <e v="#VALUE!"/>
    <n v="0"/>
  </r>
  <r>
    <s v="1400000US17031980100"/>
    <n v="17031980100"/>
    <s v="Census Tract 9801, Cook County, Illinois"/>
    <s v="Cook"/>
    <x v="0"/>
    <s v="-"/>
    <s v="-"/>
    <s v="-"/>
    <s v="-"/>
    <s v="-"/>
    <e v="#VALUE!"/>
    <s v="-"/>
    <m/>
    <m/>
    <m/>
    <m/>
    <m/>
    <x v="0"/>
    <e v="#VALUE!"/>
    <n v="0"/>
  </r>
  <r>
    <s v="1400000US17031990000"/>
    <n v="17031990000"/>
    <s v="Census Tract 9900, Cook County, Illinois"/>
    <s v="Cook"/>
    <x v="130"/>
    <s v="-"/>
    <s v="-"/>
    <s v="-"/>
    <s v="-"/>
    <s v="-"/>
    <e v="#VALUE!"/>
    <s v="-"/>
    <m/>
    <m/>
    <m/>
    <m/>
    <m/>
    <x v="129"/>
    <e v="#VALUE!"/>
    <n v="0"/>
  </r>
  <r>
    <s v="1400000US17031815500"/>
    <n v="17031815500"/>
    <s v="Census Tract 8400, DuPage County, Illinois"/>
    <s v="DuPage"/>
    <x v="117"/>
    <n v="1.6"/>
    <n v="22.7"/>
    <n v="35.4"/>
    <n v="5.7"/>
    <n v="1.7"/>
    <n v="7.4"/>
    <n v="231500"/>
    <n v="7"/>
    <n v="10"/>
    <n v="2"/>
    <n v="6"/>
    <n v="0.13667117059200001"/>
    <x v="116"/>
    <n v="7.4"/>
    <n v="1"/>
  </r>
  <r>
    <s v="1400000US17031800800"/>
    <n v="17031800800"/>
    <s v="Census Tract 8401.01, DuPage County, Illinois"/>
    <s v="DuPage"/>
    <x v="118"/>
    <n v="8.1999999999999993"/>
    <n v="25.6"/>
    <n v="35.1"/>
    <n v="14.6"/>
    <n v="4.8"/>
    <n v="19.399999999999999"/>
    <n v="277800"/>
    <n v="7"/>
    <n v="10"/>
    <n v="4"/>
    <n v="6"/>
    <n v="6.54627531767E-2"/>
    <x v="117"/>
    <n v="19.399999999999999"/>
    <n v="2"/>
  </r>
  <r>
    <s v="1400000US17111871402"/>
    <n v="17111871402"/>
    <s v="Census Tract 8401.02, DuPage County, Illinois"/>
    <s v="DuPage"/>
    <x v="118"/>
    <n v="3.8"/>
    <n v="27.1"/>
    <n v="41.9"/>
    <n v="13.4"/>
    <n v="5.9"/>
    <n v="19.3"/>
    <n v="294400"/>
    <n v="7"/>
    <n v="4"/>
    <n v="4"/>
    <n v="7"/>
    <n v="1.26984128729E-2"/>
    <x v="117"/>
    <n v="19.3"/>
    <n v="2"/>
  </r>
  <r>
    <s v="1400000US17043845402"/>
    <n v="17043845402"/>
    <s v="Census Tract 8401.03, DuPage County, Illinois"/>
    <s v="DuPage"/>
    <x v="118"/>
    <n v="4"/>
    <n v="26.5"/>
    <n v="31.9"/>
    <n v="16.8"/>
    <n v="6"/>
    <n v="22.8"/>
    <n v="330300"/>
    <n v="7"/>
    <n v="5"/>
    <n v="5"/>
    <n v="8"/>
    <n v="0.11417910456700001"/>
    <x v="117"/>
    <n v="22.8"/>
    <n v="2"/>
  </r>
  <r>
    <s v="1400000US17097860600"/>
    <n v="17097864307"/>
    <s v="Census Tract 8401.04, DuPage County, Illinois"/>
    <s v="DuPage"/>
    <x v="118"/>
    <n v="4.9000000000000004"/>
    <n v="26.2"/>
    <n v="31.5"/>
    <n v="13.7"/>
    <n v="3.7"/>
    <n v="17.399999999999999"/>
    <n v="258800"/>
    <n v="7"/>
    <n v="6"/>
    <n v="3"/>
    <n v="5"/>
    <n v="0"/>
    <x v="117"/>
    <n v="17.399999999999999"/>
    <n v="2"/>
  </r>
  <r>
    <s v="1400000US17031800200"/>
    <n v="17031800200"/>
    <s v="Census Tract 8402.01, DuPage County, Illinois"/>
    <s v="DuPage"/>
    <x v="118"/>
    <n v="4"/>
    <n v="23.4"/>
    <n v="23.3"/>
    <n v="33.9"/>
    <n v="12.7"/>
    <n v="46.599999999999994"/>
    <n v="364000"/>
    <n v="7"/>
    <n v="10"/>
    <n v="8"/>
    <n v="5"/>
    <n v="0"/>
    <x v="117"/>
    <n v="46.599999999999994"/>
    <n v="4"/>
  </r>
  <r>
    <s v="1400000US17097864101"/>
    <n v="17097862901"/>
    <s v="Census Tract 8402.02, DuPage County, Illinois"/>
    <s v="DuPage"/>
    <x v="119"/>
    <n v="4"/>
    <n v="25.9"/>
    <n v="27.7"/>
    <n v="21.4"/>
    <n v="6.1"/>
    <n v="27.5"/>
    <n v="371400"/>
    <n v="7"/>
    <n v="3"/>
    <n v="6"/>
    <n v="4"/>
    <n v="1.1049724184E-2"/>
    <x v="118"/>
    <n v="27.5"/>
    <n v="3"/>
  </r>
  <r>
    <s v="1400000US17097864105"/>
    <n v="17097862902"/>
    <s v="Census Tract 8403.03, DuPage County, Illinois"/>
    <s v="DuPage"/>
    <x v="119"/>
    <n v="13.4"/>
    <n v="20.5"/>
    <n v="40.9"/>
    <n v="20.2"/>
    <n v="3.5"/>
    <n v="23.7"/>
    <n v="270700"/>
    <n v="5"/>
    <n v="7"/>
    <n v="4"/>
    <n v="1"/>
    <n v="0.11392404884100001"/>
    <x v="118"/>
    <n v="23.7"/>
    <n v="3"/>
  </r>
  <r>
    <s v="1400000US17097864106"/>
    <n v="17097863003"/>
    <s v="Census Tract 8403.04, DuPage County, Illinois"/>
    <s v="DuPage"/>
    <x v="119"/>
    <n v="5.2"/>
    <n v="24.2"/>
    <n v="26.8"/>
    <n v="17.5"/>
    <n v="4.5"/>
    <n v="22"/>
    <n v="340100"/>
    <n v="5"/>
    <n v="10"/>
    <n v="3"/>
    <n v="1"/>
    <n v="9.7022585570799999E-2"/>
    <x v="118"/>
    <n v="22"/>
    <n v="2"/>
  </r>
  <r>
    <s v="1400000US17031691300"/>
    <n v="17031691300"/>
    <s v="Census Tract 8406, DuPage County, Illinois"/>
    <s v="DuPage"/>
    <x v="128"/>
    <n v="3.9"/>
    <n v="29.4"/>
    <n v="16"/>
    <n v="28.6"/>
    <n v="21.7"/>
    <n v="50.3"/>
    <n v="381400"/>
    <n v="10"/>
    <n v="5"/>
    <n v="6"/>
    <n v="7"/>
    <n v="1.38461533934E-2"/>
    <x v="127"/>
    <n v="50.3"/>
    <n v="4"/>
  </r>
  <r>
    <s v="1400000US17031691100"/>
    <n v="17031691100"/>
    <s v="Census Tract 8407.03, DuPage County, Illinois"/>
    <s v="DuPage"/>
    <x v="128"/>
    <n v="7.5"/>
    <n v="26.4"/>
    <n v="35.4"/>
    <n v="10.8"/>
    <n v="8.4"/>
    <n v="19.200000000000003"/>
    <n v="292100"/>
    <n v="9"/>
    <n v="10"/>
    <n v="7"/>
    <n v="5"/>
    <n v="3.71046215296E-2"/>
    <x v="127"/>
    <n v="19.200000000000003"/>
    <n v="2"/>
  </r>
  <r>
    <s v="1400000US17031691200"/>
    <n v="17031691200"/>
    <s v="Census Tract 8407.04, DuPage County, Illinois"/>
    <s v="DuPage"/>
    <x v="128"/>
    <n v="4"/>
    <n v="23.6"/>
    <n v="40.6"/>
    <n v="12.2"/>
    <n v="7.3"/>
    <n v="19.5"/>
    <n v="358300"/>
    <n v="9"/>
    <n v="10"/>
    <n v="7"/>
    <n v="5"/>
    <n v="3.71046215296E-2"/>
    <x v="127"/>
    <n v="19.5"/>
    <n v="2"/>
  </r>
  <r>
    <s v="1400000US17031700100"/>
    <n v="17031700100"/>
    <s v="Census Tract 8407.05, DuPage County, Illinois"/>
    <s v="DuPage"/>
    <x v="128"/>
    <n v="4"/>
    <n v="24.2"/>
    <n v="21.8"/>
    <n v="28.8"/>
    <n v="10.1"/>
    <n v="38.9"/>
    <n v="323600"/>
    <n v="9"/>
    <n v="10"/>
    <n v="7"/>
    <n v="5"/>
    <n v="3.71046215296E-2"/>
    <x v="127"/>
    <n v="38.9"/>
    <n v="4"/>
  </r>
  <r>
    <s v="1400000US17031700200"/>
    <n v="17031700200"/>
    <s v="Census Tract 8407.06, DuPage County, Illinois"/>
    <s v="DuPage"/>
    <x v="128"/>
    <n v="6.9"/>
    <n v="25.6"/>
    <n v="29.6"/>
    <n v="20.7"/>
    <n v="5.2"/>
    <n v="25.9"/>
    <n v="332000"/>
    <n v="9"/>
    <n v="10"/>
    <n v="7"/>
    <n v="5"/>
    <n v="3.71046215296E-2"/>
    <x v="127"/>
    <n v="25.9"/>
    <n v="3"/>
  </r>
  <r>
    <s v="1400000US17031814900"/>
    <n v="17031814900"/>
    <s v="Census Tract 8408.01, DuPage County, Illinois"/>
    <s v="DuPage"/>
    <x v="117"/>
    <n v="3.2"/>
    <n v="20"/>
    <n v="36.299999999999997"/>
    <n v="8.6"/>
    <n v="2.4"/>
    <n v="11"/>
    <n v="206300"/>
    <n v="7"/>
    <n v="8"/>
    <n v="1"/>
    <n v="8"/>
    <n v="0.18855656683399999"/>
    <x v="116"/>
    <n v="11"/>
    <n v="1"/>
  </r>
  <r>
    <s v="1400000US17031815400"/>
    <n v="17031815400"/>
    <s v="Census Tract 8408.02, DuPage County, Illinois"/>
    <s v="DuPage"/>
    <x v="117"/>
    <n v="5.2"/>
    <n v="23.4"/>
    <n v="26.6"/>
    <n v="11.5"/>
    <n v="5.5"/>
    <n v="17"/>
    <n v="253900"/>
    <n v="7"/>
    <n v="7"/>
    <n v="2"/>
    <n v="9"/>
    <n v="4.6709127724200002E-2"/>
    <x v="116"/>
    <n v="17"/>
    <n v="2"/>
  </r>
  <r>
    <s v="1400000US17111871201"/>
    <n v="17111871201"/>
    <s v="Census Tract 8409.01, DuPage County, Illinois"/>
    <s v="DuPage"/>
    <x v="131"/>
    <n v="5"/>
    <n v="26.7"/>
    <n v="26.5"/>
    <n v="19.899999999999999"/>
    <n v="5.9"/>
    <n v="25.799999999999997"/>
    <n v="343600"/>
    <n v="10"/>
    <n v="9"/>
    <n v="4"/>
    <n v="8"/>
    <n v="2.99999993294E-2"/>
    <x v="130"/>
    <n v="25.799999999999997"/>
    <n v="3"/>
  </r>
  <r>
    <s v="1400000US17111871108"/>
    <n v="17111871108"/>
    <s v="Census Tract 8409.04, DuPage County, Illinois"/>
    <s v="DuPage"/>
    <x v="131"/>
    <n v="5.3"/>
    <n v="27"/>
    <n v="26.8"/>
    <n v="26.2"/>
    <n v="7.6"/>
    <n v="33.799999999999997"/>
    <n v="188600"/>
    <n v="10"/>
    <n v="9"/>
    <n v="4"/>
    <n v="8"/>
    <n v="2.99999993294E-2"/>
    <x v="130"/>
    <n v="33.799999999999997"/>
    <n v="3"/>
  </r>
  <r>
    <s v="1400000US17097864107"/>
    <n v="17097863004"/>
    <s v="Census Tract 8409.06, DuPage County, Illinois"/>
    <s v="DuPage"/>
    <x v="119"/>
    <n v="8.9"/>
    <n v="27.5"/>
    <n v="34.700000000000003"/>
    <n v="13.6"/>
    <n v="1.7"/>
    <n v="15.299999999999999"/>
    <n v="244500"/>
    <n v="8"/>
    <n v="10"/>
    <n v="4"/>
    <n v="1"/>
    <n v="0.14489990472799999"/>
    <x v="118"/>
    <n v="15.299999999999999"/>
    <n v="2"/>
  </r>
  <r>
    <s v="1400000US17097864108"/>
    <n v="17097863005"/>
    <s v="Census Tract 8409.07, DuPage County, Illinois"/>
    <s v="DuPage"/>
    <x v="119"/>
    <n v="6.8"/>
    <n v="28.3"/>
    <n v="27.8"/>
    <n v="22"/>
    <n v="11.1"/>
    <n v="33.1"/>
    <n v="266500"/>
    <n v="9"/>
    <n v="8"/>
    <n v="5"/>
    <n v="3"/>
    <n v="0"/>
    <x v="118"/>
    <n v="33.1"/>
    <n v="3"/>
  </r>
  <r>
    <s v="1400000US17031828900"/>
    <n v="17031828900"/>
    <s v="Census Tract 8409.08, DuPage County, Illinois"/>
    <s v="DuPage"/>
    <x v="121"/>
    <n v="11"/>
    <n v="31.2"/>
    <n v="31"/>
    <n v="18.7"/>
    <n v="7.2"/>
    <n v="25.9"/>
    <n v="220000"/>
    <n v="8"/>
    <n v="10"/>
    <n v="5"/>
    <n v="1"/>
    <n v="0.100702576339"/>
    <x v="120"/>
    <n v="25.9"/>
    <n v="3"/>
  </r>
  <r>
    <s v="1400000US17031804507"/>
    <n v="17031804507"/>
    <s v="Census Tract 8409.10, DuPage County, Illinois"/>
    <s v="DuPage"/>
    <x v="122"/>
    <n v="10.7"/>
    <n v="27.3"/>
    <n v="42.1"/>
    <n v="10.3"/>
    <n v="3.7"/>
    <n v="14"/>
    <n v="225400"/>
    <n v="5"/>
    <n v="8"/>
    <n v="3"/>
    <n v="1"/>
    <n v="4.2863264679900002E-2"/>
    <x v="121"/>
    <n v="14"/>
    <n v="2"/>
  </r>
  <r>
    <s v="1400000US17031804404"/>
    <n v="17031804404"/>
    <s v="Census Tract 8409.11, DuPage County, Illinois"/>
    <s v="DuPage"/>
    <x v="122"/>
    <n v="4.5999999999999996"/>
    <n v="29.9"/>
    <n v="23.3"/>
    <n v="27.2"/>
    <n v="9.6999999999999993"/>
    <n v="36.9"/>
    <n v="242400"/>
    <n v="4"/>
    <n v="10"/>
    <n v="4"/>
    <n v="1"/>
    <n v="0.147129192948"/>
    <x v="121"/>
    <n v="36.9"/>
    <n v="4"/>
  </r>
  <r>
    <s v="1400000US17031829301"/>
    <n v="17031829301"/>
    <s v="Census Tract 8410.02, DuPage County, Illinois"/>
    <s v="DuPage"/>
    <x v="121"/>
    <n v="4.2"/>
    <n v="30.3"/>
    <n v="29.3"/>
    <n v="20.100000000000001"/>
    <n v="10.5"/>
    <n v="30.6"/>
    <n v="364700"/>
    <n v="8"/>
    <n v="4"/>
    <n v="6"/>
    <n v="5"/>
    <n v="6.3926942646500007E-2"/>
    <x v="120"/>
    <n v="30.6"/>
    <n v="3"/>
  </r>
  <r>
    <s v="1400000US17043841901"/>
    <n v="17043841901"/>
    <s v="Census Tract 8410.03, DuPage County, Illinois"/>
    <s v="DuPage"/>
    <x v="30"/>
    <n v="5.0999999999999996"/>
    <n v="32.4"/>
    <n v="19.100000000000001"/>
    <n v="26.3"/>
    <n v="13.1"/>
    <n v="39.4"/>
    <n v="345500"/>
    <n v="8"/>
    <n v="4"/>
    <n v="7"/>
    <n v="7"/>
    <n v="3.0136985704299998E-2"/>
    <x v="27"/>
    <n v="39.4"/>
    <n v="4"/>
  </r>
  <r>
    <s v="1400000US17031829100"/>
    <n v="17031829100"/>
    <s v="Census Tract 8410.04, DuPage County, Illinois"/>
    <s v="DuPage"/>
    <x v="121"/>
    <n v="3.4"/>
    <n v="26.9"/>
    <n v="18.899999999999999"/>
    <n v="19.8"/>
    <n v="14.8"/>
    <n v="34.6"/>
    <n v="299300"/>
    <n v="8"/>
    <n v="4"/>
    <n v="6"/>
    <n v="5"/>
    <n v="6.3926942646500007E-2"/>
    <x v="120"/>
    <n v="34.6"/>
    <n v="3"/>
  </r>
  <r>
    <s v="1400000US17197880112"/>
    <n v="17197880112"/>
    <s v="Census Tract 8411.02, DuPage County, Illinois"/>
    <s v="DuPage"/>
    <x v="31"/>
    <n v="3.4"/>
    <n v="32.299999999999997"/>
    <n v="27.3"/>
    <n v="25.4"/>
    <n v="13.1"/>
    <n v="38.5"/>
    <n v="225900"/>
    <n v="6"/>
    <n v="7"/>
    <n v="6"/>
    <n v="7"/>
    <n v="8.6816720664499997E-2"/>
    <x v="28"/>
    <n v="38.5"/>
    <n v="4"/>
  </r>
  <r>
    <s v="1400000US17031817102"/>
    <n v="17031817102"/>
    <s v="Census Tract 8411.03, DuPage County, Illinois"/>
    <s v="DuPage"/>
    <x v="121"/>
    <n v="6.5"/>
    <n v="28.7"/>
    <n v="22.4"/>
    <n v="29.4"/>
    <n v="9.9"/>
    <n v="39.299999999999997"/>
    <n v="277100"/>
    <n v="9"/>
    <n v="4"/>
    <n v="9"/>
    <n v="4"/>
    <n v="0"/>
    <x v="120"/>
    <n v="39.299999999999997"/>
    <n v="4"/>
  </r>
  <r>
    <s v="1400000US17043842000"/>
    <n v="17043842000"/>
    <s v="Census Tract 8411.04, DuPage County, Illinois"/>
    <s v="DuPage"/>
    <x v="30"/>
    <n v="5.8"/>
    <n v="26.3"/>
    <n v="29.1"/>
    <n v="25.9"/>
    <n v="15.2"/>
    <n v="41.099999999999994"/>
    <n v="346900"/>
    <n v="9"/>
    <n v="7"/>
    <n v="7"/>
    <n v="5"/>
    <n v="2.6200873777300002E-2"/>
    <x v="27"/>
    <n v="41.099999999999994"/>
    <n v="4"/>
  </r>
  <r>
    <s v="1400000US17197880202"/>
    <n v="17197880202"/>
    <s v="Census Tract 8411.08, DuPage County, Illinois"/>
    <s v="DuPage"/>
    <x v="31"/>
    <n v="5.9"/>
    <n v="32.1"/>
    <n v="32.5"/>
    <n v="17.899999999999999"/>
    <n v="6.8"/>
    <n v="24.7"/>
    <n v="214700"/>
    <n v="6"/>
    <n v="2"/>
    <n v="3"/>
    <n v="6"/>
    <n v="5.4667789489000002E-2"/>
    <x v="28"/>
    <n v="24.7"/>
    <n v="3"/>
  </r>
  <r>
    <s v="1400000US17031829302"/>
    <n v="17031829302"/>
    <s v="Census Tract 8411.09, DuPage County, Illinois"/>
    <s v="DuPage"/>
    <x v="121"/>
    <n v="6"/>
    <n v="25.5"/>
    <n v="19.100000000000001"/>
    <n v="31.4"/>
    <n v="7.9"/>
    <n v="39.299999999999997"/>
    <n v="197600"/>
    <n v="9"/>
    <n v="7"/>
    <n v="9"/>
    <n v="1"/>
    <n v="3.175554052E-2"/>
    <x v="120"/>
    <n v="39.299999999999997"/>
    <n v="4"/>
  </r>
  <r>
    <s v="1400000US17031829401"/>
    <n v="17031829401"/>
    <s v="Census Tract 8411.10, DuPage County, Illinois"/>
    <s v="DuPage"/>
    <x v="121"/>
    <n v="4.7"/>
    <n v="24.3"/>
    <n v="31.5"/>
    <n v="14.3"/>
    <n v="8"/>
    <n v="22.3"/>
    <n v="218700"/>
    <n v="10"/>
    <n v="9"/>
    <n v="6"/>
    <n v="1"/>
    <n v="0"/>
    <x v="120"/>
    <n v="22.3"/>
    <n v="2"/>
  </r>
  <r>
    <s v="1400000US17031804403"/>
    <n v="17031804403"/>
    <s v="Census Tract 8411.11, DuPage County, Illinois"/>
    <s v="DuPage"/>
    <x v="122"/>
    <n v="6.8"/>
    <n v="28.5"/>
    <n v="30.7"/>
    <n v="21.5"/>
    <n v="6.5"/>
    <n v="28"/>
    <n v="333500"/>
    <n v="5"/>
    <n v="9"/>
    <n v="6"/>
    <n v="1"/>
    <n v="3.8461539894299998E-2"/>
    <x v="121"/>
    <n v="28"/>
    <n v="3"/>
  </r>
  <r>
    <s v="1400000US17197880204"/>
    <n v="17197880204"/>
    <s v="Census Tract 8411.12, DuPage County, Illinois"/>
    <s v="DuPage"/>
    <x v="31"/>
    <n v="7.6"/>
    <n v="30"/>
    <n v="30.9"/>
    <n v="24.1"/>
    <n v="13.1"/>
    <n v="37.200000000000003"/>
    <n v="364800"/>
    <n v="5"/>
    <n v="9"/>
    <n v="7"/>
    <n v="1"/>
    <n v="0"/>
    <x v="28"/>
    <n v="37.200000000000003"/>
    <n v="4"/>
  </r>
  <r>
    <s v="1400000US17031829000"/>
    <n v="17031829000"/>
    <s v="Census Tract 8411.13, DuPage County, Illinois"/>
    <s v="DuPage"/>
    <x v="121"/>
    <n v="6.7"/>
    <n v="26.9"/>
    <n v="23"/>
    <n v="24.4"/>
    <n v="14.2"/>
    <n v="38.599999999999994"/>
    <n v="372000"/>
    <n v="8"/>
    <n v="5"/>
    <n v="8"/>
    <n v="1"/>
    <n v="7.1511626243599996E-2"/>
    <x v="120"/>
    <n v="38.599999999999994"/>
    <n v="4"/>
  </r>
  <r>
    <s v="1400000US17043841314"/>
    <n v="17043841314"/>
    <s v="Census Tract 8411.14, DuPage County, Illinois"/>
    <s v="DuPage"/>
    <x v="122"/>
    <n v="4"/>
    <n v="30.2"/>
    <n v="17.5"/>
    <n v="31.5"/>
    <n v="16.899999999999999"/>
    <n v="48.4"/>
    <n v="357900"/>
    <n v="5"/>
    <n v="5"/>
    <n v="9"/>
    <n v="1"/>
    <n v="0"/>
    <x v="121"/>
    <n v="48.4"/>
    <n v="4"/>
  </r>
  <r>
    <s v="1400000US17043841316"/>
    <n v="17043841316"/>
    <s v="Census Tract 8412.04, DuPage County, Illinois"/>
    <s v="DuPage"/>
    <x v="122"/>
    <n v="5.9"/>
    <n v="25.4"/>
    <n v="20.2"/>
    <n v="24.4"/>
    <n v="6.3"/>
    <n v="30.7"/>
    <n v="248300"/>
    <n v="5"/>
    <n v="8"/>
    <n v="4"/>
    <n v="1"/>
    <n v="4.4996641576299998E-2"/>
    <x v="121"/>
    <n v="30.7"/>
    <n v="3"/>
  </r>
  <r>
    <s v="1400000US17089854400"/>
    <n v="17089854400"/>
    <s v="Census Tract 8412.05, DuPage County, Illinois"/>
    <s v="DuPage"/>
    <x v="125"/>
    <n v="7.5"/>
    <n v="30.5"/>
    <n v="33"/>
    <n v="25.3"/>
    <n v="7.8"/>
    <n v="33.1"/>
    <n v="253400"/>
    <n v="8"/>
    <n v="2"/>
    <n v="6"/>
    <n v="1"/>
    <n v="1.46266361699E-2"/>
    <x v="124"/>
    <n v="33.1"/>
    <n v="3"/>
  </r>
  <r>
    <s v="1400000US17043846515"/>
    <n v="17043846515"/>
    <s v="Census Tract 8412.06, DuPage County, Illinois"/>
    <s v="DuPage"/>
    <x v="125"/>
    <n v="4"/>
    <n v="30.3"/>
    <n v="21.3"/>
    <n v="23.1"/>
    <n v="10.4"/>
    <n v="33.5"/>
    <n v="275700"/>
    <n v="7"/>
    <n v="5"/>
    <n v="6"/>
    <n v="1"/>
    <n v="1.3879250734999999E-2"/>
    <x v="124"/>
    <n v="33.5"/>
    <n v="3"/>
  </r>
  <r>
    <s v="1400000US17043841320"/>
    <n v="17043841320"/>
    <s v="Census Tract 8412.07, DuPage County, Illinois"/>
    <s v="DuPage"/>
    <x v="122"/>
    <n v="2.7"/>
    <n v="24.5"/>
    <n v="25.2"/>
    <n v="18.899999999999999"/>
    <n v="8.9"/>
    <n v="27.799999999999997"/>
    <n v="236900"/>
    <n v="5"/>
    <n v="9"/>
    <n v="5"/>
    <n v="1"/>
    <n v="2.9201101511699998E-2"/>
    <x v="121"/>
    <n v="27.799999999999997"/>
    <n v="3"/>
  </r>
  <r>
    <s v="1400000US17043846518"/>
    <n v="17043846518"/>
    <s v="Census Tract 8412.08, DuPage County, Illinois"/>
    <s v="DuPage"/>
    <x v="125"/>
    <n v="9.6"/>
    <n v="28.2"/>
    <n v="27.4"/>
    <n v="24.5"/>
    <n v="8.8000000000000007"/>
    <n v="33.299999999999997"/>
    <n v="219800"/>
    <n v="8"/>
    <n v="9"/>
    <n v="5"/>
    <n v="1"/>
    <n v="5.35320080817E-2"/>
    <x v="124"/>
    <n v="33.299999999999997"/>
    <n v="3"/>
  </r>
  <r>
    <s v="1400000US17043846314"/>
    <n v="17043846314"/>
    <s v="Census Tract 8412.09, DuPage County, Illinois"/>
    <s v="DuPage"/>
    <x v="31"/>
    <n v="7.8"/>
    <n v="32.799999999999997"/>
    <n v="22.1"/>
    <n v="27"/>
    <n v="6.3"/>
    <n v="33.299999999999997"/>
    <n v="285100"/>
    <n v="5"/>
    <n v="9"/>
    <n v="6"/>
    <n v="1"/>
    <n v="0.16981132328500001"/>
    <x v="28"/>
    <n v="33.299999999999997"/>
    <n v="3"/>
  </r>
  <r>
    <s v="1400000US17043846519"/>
    <n v="17043846519"/>
    <s v="Census Tract 8412.10, DuPage County, Illinois"/>
    <s v="DuPage"/>
    <x v="125"/>
    <n v="6.4"/>
    <n v="25.3"/>
    <n v="21.1"/>
    <n v="21.9"/>
    <n v="12.2"/>
    <n v="34.099999999999994"/>
    <n v="154400"/>
    <n v="7"/>
    <n v="5"/>
    <n v="6"/>
    <n v="1"/>
    <n v="1.3879250734999999E-2"/>
    <x v="124"/>
    <n v="34.099999999999994"/>
    <n v="3"/>
  </r>
  <r>
    <s v="1400000US17043846521"/>
    <n v="17043846521"/>
    <s v="Census Tract 8413.07, DuPage County, Illinois"/>
    <s v="DuPage"/>
    <x v="125"/>
    <n v="4.8"/>
    <n v="33.4"/>
    <n v="23.4"/>
    <n v="30.2"/>
    <n v="12"/>
    <n v="42.2"/>
    <n v="328800"/>
    <n v="9"/>
    <n v="2"/>
    <n v="9"/>
    <n v="1"/>
    <n v="1.26498006284E-2"/>
    <x v="124"/>
    <n v="42.2"/>
    <n v="4"/>
  </r>
  <r>
    <s v="1400000US17031826304"/>
    <n v="17031826304"/>
    <s v="Census Tract 8413.08, DuPage County, Illinois"/>
    <s v="DuPage"/>
    <x v="26"/>
    <n v="5.6"/>
    <n v="31.8"/>
    <n v="22.5"/>
    <n v="33.1"/>
    <n v="16.5"/>
    <n v="49.6"/>
    <n v="402800"/>
    <n v="8"/>
    <n v="7"/>
    <n v="9"/>
    <n v="1"/>
    <n v="2.4626208469299998E-2"/>
    <x v="25"/>
    <n v="49.6"/>
    <n v="4"/>
  </r>
  <r>
    <s v="1400000US17043846513"/>
    <n v="17043846513"/>
    <s v="Census Tract 8413.10, DuPage County, Illinois"/>
    <s v="DuPage"/>
    <x v="125"/>
    <n v="3.3"/>
    <n v="32.6"/>
    <n v="14.7"/>
    <n v="36.6"/>
    <n v="19.5"/>
    <n v="56.1"/>
    <n v="444700"/>
    <n v="9"/>
    <n v="4"/>
    <n v="8"/>
    <n v="1"/>
    <n v="2.3900981992500001E-2"/>
    <x v="124"/>
    <n v="56.1"/>
    <n v="5"/>
  </r>
  <r>
    <s v="1400000US17031820104"/>
    <n v="17031820104"/>
    <s v="Census Tract 8413.12, DuPage County, Illinois"/>
    <s v="DuPage"/>
    <x v="132"/>
    <n v="3.9"/>
    <n v="28.3"/>
    <n v="14.2"/>
    <n v="32.200000000000003"/>
    <n v="9.4"/>
    <n v="41.6"/>
    <n v="440600"/>
    <n v="10"/>
    <n v="7"/>
    <n v="9"/>
    <n v="1"/>
    <n v="0"/>
    <x v="131"/>
    <n v="41.6"/>
    <n v="4"/>
  </r>
  <r>
    <s v="1400000US17031808001"/>
    <n v="17031808001"/>
    <s v="Census Tract 8413.13, DuPage County, Illinois"/>
    <s v="DuPage"/>
    <x v="123"/>
    <n v="2.5"/>
    <n v="28.9"/>
    <n v="36.200000000000003"/>
    <n v="23.1"/>
    <n v="9.6"/>
    <n v="32.700000000000003"/>
    <n v="260400"/>
    <n v="4"/>
    <n v="7"/>
    <n v="5"/>
    <n v="1"/>
    <n v="3.3514492213700002E-2"/>
    <x v="122"/>
    <n v="32.700000000000003"/>
    <n v="3"/>
  </r>
  <r>
    <s v="1400000US17197883606"/>
    <n v="17197883606"/>
    <s v="Census Tract 8413.14, DuPage County, Illinois"/>
    <s v="DuPage"/>
    <x v="26"/>
    <n v="5.9"/>
    <n v="29.3"/>
    <n v="18.7"/>
    <n v="25.3"/>
    <n v="9.3000000000000007"/>
    <n v="34.6"/>
    <n v="294000"/>
    <n v="10"/>
    <n v="3"/>
    <n v="8"/>
    <n v="4"/>
    <n v="3.0176416039500002E-2"/>
    <x v="25"/>
    <n v="34.6"/>
    <n v="3"/>
  </r>
  <r>
    <s v="1400000US17043843100"/>
    <n v="17043843100"/>
    <s v="Census Tract 8413.15, DuPage County, Illinois"/>
    <s v="DuPage"/>
    <x v="31"/>
    <n v="8.6"/>
    <n v="30.3"/>
    <n v="33.299999999999997"/>
    <n v="22.3"/>
    <n v="7.6"/>
    <n v="29.9"/>
    <n v="260400"/>
    <n v="6"/>
    <n v="3"/>
    <n v="7"/>
    <n v="3"/>
    <n v="2.9010238125899999E-2"/>
    <x v="28"/>
    <n v="29.9"/>
    <n v="3"/>
  </r>
  <r>
    <s v="1400000US17031827700"/>
    <n v="17031827700"/>
    <s v="Census Tract 8413.16, DuPage County, Illinois"/>
    <s v="DuPage"/>
    <x v="26"/>
    <n v="4.0999999999999996"/>
    <n v="36.1"/>
    <n v="27.7"/>
    <n v="26.3"/>
    <n v="8.4"/>
    <n v="34.700000000000003"/>
    <n v="319000"/>
    <n v="10"/>
    <n v="1"/>
    <n v="8"/>
    <n v="6"/>
    <n v="6.7396797239800002E-3"/>
    <x v="25"/>
    <n v="34.700000000000003"/>
    <n v="3"/>
  </r>
  <r>
    <s v="1400000US17031843100"/>
    <n v="17031843100"/>
    <s v="Census Tract 8413.18, DuPage County, Illinois"/>
    <s v="DuPage"/>
    <x v="31"/>
    <n v="11.9"/>
    <n v="34.4"/>
    <n v="21.4"/>
    <n v="39.4"/>
    <n v="11"/>
    <n v="50.4"/>
    <n v="301500"/>
    <n v="5"/>
    <n v="1"/>
    <n v="6"/>
    <n v="9"/>
    <n v="0.11578947305700001"/>
    <x v="28"/>
    <n v="50.4"/>
    <n v="4"/>
  </r>
  <r>
    <s v="1400000US17031825503"/>
    <n v="17031825503"/>
    <s v="Census Tract 8413.20, DuPage County, Illinois"/>
    <s v="DuPage"/>
    <x v="26"/>
    <n v="6.7"/>
    <n v="30.1"/>
    <n v="22.6"/>
    <n v="24"/>
    <n v="11"/>
    <n v="35"/>
    <n v="214900"/>
    <n v="10"/>
    <n v="2"/>
    <n v="7"/>
    <n v="1"/>
    <n v="0"/>
    <x v="25"/>
    <n v="35"/>
    <n v="3"/>
  </r>
  <r>
    <s v="1400000US17043846522"/>
    <n v="17043846522"/>
    <s v="Census Tract 8413.21, DuPage County, Illinois"/>
    <s v="DuPage"/>
    <x v="125"/>
    <n v="3.7"/>
    <n v="33.200000000000003"/>
    <n v="20.6"/>
    <n v="29.4"/>
    <n v="17"/>
    <n v="46.4"/>
    <n v="302000"/>
    <n v="9"/>
    <n v="2"/>
    <n v="7"/>
    <n v="1"/>
    <n v="0"/>
    <x v="124"/>
    <n v="46.4"/>
    <n v="4"/>
  </r>
  <r>
    <s v="1400000US17031843200"/>
    <n v="17031843200"/>
    <s v="Census Tract 8413.22, DuPage County, Illinois"/>
    <s v="DuPage"/>
    <x v="31"/>
    <n v="6.3"/>
    <n v="30.4"/>
    <n v="23.3"/>
    <n v="22.9"/>
    <n v="7"/>
    <n v="29.9"/>
    <n v="248700"/>
    <n v="5"/>
    <n v="2"/>
    <n v="5"/>
    <n v="1"/>
    <n v="6.9981582462799993E-2"/>
    <x v="28"/>
    <n v="29.9"/>
    <n v="3"/>
  </r>
  <r>
    <s v="1400000US17031830201"/>
    <n v="17031830201"/>
    <s v="Census Tract 8413.23, DuPage County, Illinois"/>
    <s v="DuPage"/>
    <x v="26"/>
    <n v="5.0999999999999996"/>
    <n v="32.6"/>
    <n v="23.6"/>
    <n v="22.3"/>
    <n v="2.8"/>
    <n v="25.1"/>
    <n v="234100"/>
    <n v="10"/>
    <n v="2"/>
    <n v="10"/>
    <n v="1"/>
    <n v="1.35782752186E-2"/>
    <x v="132"/>
    <n v="25.1"/>
    <n v="3"/>
  </r>
  <r>
    <s v="1400000US17111870401"/>
    <n v="17111870401"/>
    <s v="Census Tract 8413.24, DuPage County, Illinois"/>
    <s v="DuPage"/>
    <x v="123"/>
    <n v="6.5"/>
    <n v="29.4"/>
    <n v="25.7"/>
    <n v="27"/>
    <n v="12.7"/>
    <n v="39.700000000000003"/>
    <n v="286600"/>
    <n v="4"/>
    <n v="2"/>
    <n v="9"/>
    <n v="1"/>
    <n v="0"/>
    <x v="122"/>
    <n v="39.700000000000003"/>
    <n v="4"/>
  </r>
  <r>
    <s v="1400000US17031820901"/>
    <n v="17031820901"/>
    <s v="Census Tract 8413.25, DuPage County, Illinois"/>
    <s v="DuPage"/>
    <x v="125"/>
    <n v="6.7"/>
    <n v="29.4"/>
    <n v="25.7"/>
    <n v="25.4"/>
    <n v="12.3"/>
    <n v="37.700000000000003"/>
    <n v="259500"/>
    <n v="9"/>
    <n v="4"/>
    <n v="8"/>
    <n v="1"/>
    <n v="2.3900981992500001E-2"/>
    <x v="124"/>
    <n v="37.700000000000003"/>
    <n v="4"/>
  </r>
  <r>
    <s v="1400000US17031820902"/>
    <n v="17031820902"/>
    <s v="Census Tract 8413.26, DuPage County, Illinois"/>
    <s v="DuPage"/>
    <x v="125"/>
    <n v="6"/>
    <n v="30.5"/>
    <n v="22"/>
    <n v="25.4"/>
    <n v="20.9"/>
    <n v="46.3"/>
    <n v="434600"/>
    <n v="9"/>
    <n v="2"/>
    <n v="9"/>
    <n v="1"/>
    <n v="1.26498006284E-2"/>
    <x v="124"/>
    <n v="46.3"/>
    <n v="4"/>
  </r>
  <r>
    <s v="1400000US17031821002"/>
    <n v="17031821002"/>
    <s v="Census Tract 8413.27, DuPage County, Illinois"/>
    <s v="DuPage"/>
    <x v="125"/>
    <n v="3"/>
    <n v="36"/>
    <n v="24"/>
    <n v="26"/>
    <n v="14.6"/>
    <n v="40.6"/>
    <n v="332500"/>
    <n v="9"/>
    <n v="2"/>
    <n v="9"/>
    <n v="1"/>
    <n v="1.26498006284E-2"/>
    <x v="124"/>
    <n v="40.6"/>
    <n v="4"/>
  </r>
  <r>
    <s v="1400000US17111870500"/>
    <n v="17111870500"/>
    <s v="Census Tract 8414.01, DuPage County, Illinois"/>
    <s v="DuPage"/>
    <x v="123"/>
    <n v="4.5999999999999996"/>
    <n v="25.7"/>
    <n v="20.399999999999999"/>
    <n v="17.8"/>
    <n v="6.3"/>
    <n v="24.1"/>
    <n v="246900"/>
    <n v="3"/>
    <n v="2"/>
    <n v="5"/>
    <n v="8"/>
    <n v="8.0267556011700006E-2"/>
    <x v="122"/>
    <n v="24.1"/>
    <n v="3"/>
  </r>
  <r>
    <s v="1400000US17043844702"/>
    <n v="17043844702"/>
    <s v="Census Tract 8414.03, DuPage County, Illinois"/>
    <s v="DuPage"/>
    <x v="133"/>
    <n v="4.5"/>
    <n v="27.9"/>
    <n v="16.899999999999999"/>
    <n v="28.2"/>
    <n v="21.3"/>
    <n v="49.5"/>
    <n v="289200"/>
    <n v="10"/>
    <n v="2"/>
    <n v="7"/>
    <n v="9"/>
    <n v="0"/>
    <x v="133"/>
    <n v="49.5"/>
    <n v="4"/>
  </r>
  <r>
    <s v="1400000US17097862300"/>
    <n v="17097863202"/>
    <s v="Census Tract 8414.04, DuPage County, Illinois"/>
    <s v="DuPage"/>
    <x v="133"/>
    <n v="4"/>
    <n v="33.299999999999997"/>
    <n v="17.7"/>
    <n v="33.6"/>
    <n v="17.5"/>
    <n v="51.1"/>
    <n v="299300"/>
    <n v="10"/>
    <n v="7"/>
    <n v="10"/>
    <n v="10"/>
    <n v="3.4542314708200003E-2"/>
    <x v="133"/>
    <n v="51.1"/>
    <n v="4"/>
  </r>
  <r>
    <s v="1400000US17097861304"/>
    <n v="17097863601"/>
    <s v="Census Tract 8415.01, DuPage County, Illinois"/>
    <s v="DuPage"/>
    <x v="123"/>
    <n v="6.3"/>
    <n v="20.5"/>
    <n v="31.3"/>
    <n v="10.3"/>
    <n v="6.3"/>
    <n v="16.600000000000001"/>
    <n v="221800"/>
    <n v="2"/>
    <n v="8"/>
    <n v="3"/>
    <n v="4"/>
    <n v="0.13162820041199999"/>
    <x v="122"/>
    <n v="16.600000000000001"/>
    <n v="2"/>
  </r>
  <r>
    <s v="1400000US17097861402"/>
    <n v="17097863701"/>
    <s v="Census Tract 8415.03, DuPage County, Illinois"/>
    <s v="DuPage"/>
    <x v="123"/>
    <n v="9.9"/>
    <n v="21.2"/>
    <n v="32.1"/>
    <n v="9.8000000000000007"/>
    <n v="2.4"/>
    <n v="12.200000000000001"/>
    <n v="222500"/>
    <n v="3"/>
    <n v="8"/>
    <n v="2"/>
    <n v="9"/>
    <n v="7.0296347141299995E-2"/>
    <x v="122"/>
    <n v="12.200000000000001"/>
    <n v="1"/>
  </r>
  <r>
    <s v="1400000US17097861403"/>
    <n v="17097863702"/>
    <s v="Census Tract 8415.04, DuPage County, Illinois"/>
    <s v="DuPage"/>
    <x v="123"/>
    <n v="8.3000000000000007"/>
    <n v="25.6"/>
    <n v="27.4"/>
    <n v="12.2"/>
    <n v="5.9"/>
    <n v="18.100000000000001"/>
    <n v="221700"/>
    <n v="3"/>
    <n v="8"/>
    <n v="2"/>
    <n v="9"/>
    <n v="7.0296347141299995E-2"/>
    <x v="122"/>
    <n v="18.100000000000001"/>
    <n v="2"/>
  </r>
  <r>
    <s v="1400000US17031804810"/>
    <n v="17031804810"/>
    <s v="Census Tract 8416.03, DuPage County, Illinois"/>
    <s v="DuPage"/>
    <x v="124"/>
    <n v="6.9"/>
    <n v="25"/>
    <n v="21.4"/>
    <n v="20.399999999999999"/>
    <n v="17.7"/>
    <n v="38.099999999999994"/>
    <n v="380700"/>
    <n v="9"/>
    <n v="1"/>
    <n v="6"/>
    <n v="1"/>
    <n v="0.111788615584"/>
    <x v="123"/>
    <n v="38.099999999999994"/>
    <n v="4"/>
  </r>
  <r>
    <s v="1400000US17097864412"/>
    <n v="17097861403"/>
    <s v="Census Tract 8416.04, DuPage County, Illinois"/>
    <s v="DuPage"/>
    <x v="134"/>
    <n v="3.4"/>
    <n v="24.8"/>
    <n v="16"/>
    <n v="24.2"/>
    <n v="13.1"/>
    <n v="37.299999999999997"/>
    <n v="225200"/>
    <n v="4"/>
    <n v="2"/>
    <n v="6"/>
    <n v="1"/>
    <n v="0"/>
    <x v="134"/>
    <n v="37.299999999999997"/>
    <n v="4"/>
  </r>
  <r>
    <s v="1400000US17097861604"/>
    <n v="17097864402"/>
    <s v="Census Tract 8416.05, DuPage County, Illinois"/>
    <s v="DuPage"/>
    <x v="124"/>
    <n v="8.3000000000000007"/>
    <n v="24.1"/>
    <n v="30.9"/>
    <n v="19.399999999999999"/>
    <n v="12.6"/>
    <n v="32"/>
    <n v="263700"/>
    <n v="9"/>
    <n v="2"/>
    <n v="7"/>
    <n v="1"/>
    <n v="1.0989011265300001E-2"/>
    <x v="123"/>
    <n v="32"/>
    <n v="3"/>
  </r>
  <r>
    <s v="1400000US17097862200"/>
    <n v="17097864305"/>
    <s v="Census Tract 8416.06, DuPage County, Illinois"/>
    <s v="DuPage"/>
    <x v="123"/>
    <n v="7.4"/>
    <n v="24.3"/>
    <n v="4.7"/>
    <n v="30.7"/>
    <n v="19.399999999999999"/>
    <n v="50.099999999999994"/>
    <n v="306000"/>
    <n v="2"/>
    <n v="2"/>
    <n v="2"/>
    <n v="1"/>
    <n v="0.171875"/>
    <x v="122"/>
    <n v="50.099999999999994"/>
    <n v="4"/>
  </r>
  <r>
    <s v="1400000US17097861607"/>
    <n v="17097864407"/>
    <s v="Census Tract 8416.07, DuPage County, Illinois"/>
    <s v="DuPage"/>
    <x v="124"/>
    <n v="6.5"/>
    <n v="29.9"/>
    <n v="17.100000000000001"/>
    <n v="27.2"/>
    <n v="8.8000000000000007"/>
    <n v="36"/>
    <n v="198000"/>
    <n v="9"/>
    <n v="6"/>
    <n v="7"/>
    <n v="1"/>
    <n v="0.10714285820699999"/>
    <x v="123"/>
    <n v="36"/>
    <n v="4"/>
  </r>
  <r>
    <s v="1400000US17031821101"/>
    <n v="17031821101"/>
    <s v="Census Tract 8417.03, DuPage County, Illinois"/>
    <s v="DuPage"/>
    <x v="125"/>
    <n v="8"/>
    <n v="30.1"/>
    <n v="26.6"/>
    <n v="23.6"/>
    <n v="8.6999999999999993"/>
    <n v="32.299999999999997"/>
    <n v="212500"/>
    <n v="9"/>
    <n v="9"/>
    <n v="4"/>
    <n v="2"/>
    <n v="0.250871092081"/>
    <x v="124"/>
    <n v="32.299999999999997"/>
    <n v="3"/>
  </r>
  <r>
    <s v="1400000US17043841323"/>
    <n v="17043841323"/>
    <s v="Census Tract 8417.04, DuPage County, Illinois"/>
    <s v="DuPage"/>
    <x v="122"/>
    <n v="6.8"/>
    <n v="30.3"/>
    <n v="14.9"/>
    <n v="31.9"/>
    <n v="22"/>
    <n v="53.9"/>
    <n v="431600"/>
    <n v="6"/>
    <n v="9"/>
    <n v="9"/>
    <n v="2"/>
    <n v="0.180790960789"/>
    <x v="121"/>
    <n v="53.9"/>
    <n v="4"/>
  </r>
  <r>
    <s v="1400000US17031816401"/>
    <n v="17031816401"/>
    <s v="Census Tract 8417.05, DuPage County, Illinois"/>
    <s v="DuPage"/>
    <x v="127"/>
    <n v="6.3"/>
    <n v="29.3"/>
    <n v="17.5"/>
    <n v="28.3"/>
    <n v="11"/>
    <n v="39.299999999999997"/>
    <n v="279600"/>
    <n v="9"/>
    <n v="9"/>
    <n v="9"/>
    <n v="5"/>
    <n v="0"/>
    <x v="126"/>
    <n v="39.299999999999997"/>
    <n v="4"/>
  </r>
  <r>
    <s v="1400000US17097862401"/>
    <n v="17097863300"/>
    <s v="Census Tract 8417.06, DuPage County, Illinois"/>
    <s v="DuPage"/>
    <x v="133"/>
    <n v="3.7"/>
    <n v="27"/>
    <n v="24.4"/>
    <n v="24.6"/>
    <n v="11.6"/>
    <n v="36.200000000000003"/>
    <n v="264500"/>
    <n v="9"/>
    <n v="9"/>
    <n v="9"/>
    <n v="2"/>
    <n v="0"/>
    <x v="133"/>
    <n v="36.200000000000003"/>
    <n v="4"/>
  </r>
  <r>
    <s v="1400000US17031801200"/>
    <n v="17031801200"/>
    <s v="Census Tract 8418.01, DuPage County, Illinois"/>
    <s v="DuPage"/>
    <x v="126"/>
    <n v="3.9"/>
    <n v="28.5"/>
    <n v="11.6"/>
    <n v="33.9"/>
    <n v="28.1"/>
    <n v="62"/>
    <n v="372100"/>
    <n v="9"/>
    <n v="6"/>
    <n v="10"/>
    <n v="6"/>
    <n v="1.29474485293E-2"/>
    <x v="125"/>
    <n v="62"/>
    <n v="5"/>
  </r>
  <r>
    <s v="1400000US17031801400"/>
    <n v="17031801400"/>
    <s v="Census Tract 8418.02, DuPage County, Illinois"/>
    <s v="DuPage"/>
    <x v="126"/>
    <n v="3"/>
    <n v="27.8"/>
    <n v="18"/>
    <n v="34.9"/>
    <n v="15.8"/>
    <n v="50.7"/>
    <n v="326300"/>
    <n v="10"/>
    <n v="4"/>
    <n v="10"/>
    <n v="5"/>
    <n v="0"/>
    <x v="125"/>
    <n v="50.7"/>
    <n v="4"/>
  </r>
  <r>
    <s v="1400000US17031816500"/>
    <n v="17031816500"/>
    <s v="Census Tract 8419.01, DuPage County, Illinois"/>
    <s v="DuPage"/>
    <x v="127"/>
    <n v="4"/>
    <n v="29.5"/>
    <n v="8.3000000000000007"/>
    <n v="43"/>
    <n v="32.5"/>
    <n v="75.5"/>
    <n v="449000"/>
    <n v="9"/>
    <n v="8"/>
    <n v="9"/>
    <n v="7"/>
    <n v="0"/>
    <x v="126"/>
    <n v="75.5"/>
    <n v="5"/>
  </r>
  <r>
    <s v="1400000US17043841312"/>
    <n v="17043841312"/>
    <s v="Census Tract 8419.02, DuPage County, Illinois"/>
    <s v="DuPage"/>
    <x v="126"/>
    <n v="4"/>
    <n v="16.2"/>
    <n v="14"/>
    <n v="36.299999999999997"/>
    <n v="29.8"/>
    <n v="66.099999999999994"/>
    <n v="387100"/>
    <n v="9"/>
    <n v="8"/>
    <n v="8"/>
    <n v="8"/>
    <n v="1.8148820847300001E-2"/>
    <x v="125"/>
    <n v="66.099999999999994"/>
    <n v="5"/>
  </r>
  <r>
    <s v="1400000US17031816900"/>
    <n v="17031816900"/>
    <s v="Census Tract 8420, DuPage County, Illinois"/>
    <s v="DuPage"/>
    <x v="127"/>
    <n v="2.6"/>
    <n v="32.6"/>
    <n v="13.6"/>
    <n v="33.4"/>
    <n v="30.9"/>
    <n v="64.3"/>
    <n v="576200"/>
    <n v="9"/>
    <n v="3"/>
    <n v="8"/>
    <n v="8"/>
    <n v="1.8930040299899999E-2"/>
    <x v="126"/>
    <n v="64.3"/>
    <n v="5"/>
  </r>
  <r>
    <s v="1400000US17031811800"/>
    <n v="17031811800"/>
    <s v="Census Tract 8421, DuPage County, Illinois"/>
    <s v="DuPage"/>
    <x v="127"/>
    <n v="3.7"/>
    <n v="30.1"/>
    <n v="9.5"/>
    <n v="34.9"/>
    <n v="26.3"/>
    <n v="61.2"/>
    <n v="452200"/>
    <n v="10"/>
    <n v="7"/>
    <n v="9"/>
    <n v="7"/>
    <n v="3.0363036319599999E-2"/>
    <x v="126"/>
    <n v="61.2"/>
    <n v="5"/>
  </r>
  <r>
    <s v="1400000US17031816700"/>
    <n v="17031816700"/>
    <s v="Census Tract 8422, DuPage County, Illinois"/>
    <s v="DuPage"/>
    <x v="127"/>
    <n v="5.3"/>
    <n v="29"/>
    <n v="13.8"/>
    <n v="38.5"/>
    <n v="26.3"/>
    <n v="64.8"/>
    <n v="486900"/>
    <n v="10"/>
    <n v="10"/>
    <n v="7"/>
    <n v="10"/>
    <n v="2.7240773662900002E-2"/>
    <x v="126"/>
    <n v="64.8"/>
    <n v="5"/>
  </r>
  <r>
    <s v="1400000US17111870606"/>
    <n v="17111870606"/>
    <s v="Census Tract 8423, DuPage County, Illinois"/>
    <s v="DuPage"/>
    <x v="127"/>
    <n v="3"/>
    <n v="30.1"/>
    <n v="5.0999999999999996"/>
    <n v="48.1"/>
    <n v="26.7"/>
    <n v="74.8"/>
    <n v="481900"/>
    <n v="10"/>
    <n v="5"/>
    <n v="10"/>
    <n v="7"/>
    <n v="2.2018348798199999E-2"/>
    <x v="126"/>
    <n v="74.8"/>
    <n v="5"/>
  </r>
  <r>
    <s v="1400000US17031808600"/>
    <n v="17031808600"/>
    <s v="Census Tract 8424, DuPage County, Illinois"/>
    <s v="DuPage"/>
    <x v="126"/>
    <n v="7.6"/>
    <n v="26.8"/>
    <n v="16"/>
    <n v="29.4"/>
    <n v="25"/>
    <n v="54.4"/>
    <n v="333700"/>
    <n v="10"/>
    <n v="7"/>
    <n v="9"/>
    <n v="9"/>
    <n v="6.5181516110900006E-2"/>
    <x v="125"/>
    <n v="54.4"/>
    <n v="4"/>
  </r>
  <r>
    <s v="1400000US17097861007"/>
    <n v="17097864403"/>
    <s v="Census Tract 8425, DuPage County, Illinois"/>
    <s v="DuPage"/>
    <x v="126"/>
    <n v="3.1"/>
    <n v="28.5"/>
    <n v="13.2"/>
    <n v="40"/>
    <n v="26.2"/>
    <n v="66.2"/>
    <n v="394100"/>
    <n v="10"/>
    <n v="9"/>
    <n v="8"/>
    <n v="10"/>
    <n v="1.07361963019E-2"/>
    <x v="125"/>
    <n v="66.2"/>
    <n v="5"/>
  </r>
  <r>
    <s v="1400000US17097862000"/>
    <n v="17097864410"/>
    <s v="Census Tract 8426.01, DuPage County, Illinois"/>
    <s v="DuPage"/>
    <x v="126"/>
    <n v="4"/>
    <n v="30.9"/>
    <n v="5.7"/>
    <n v="37.1"/>
    <n v="33.4"/>
    <n v="70.5"/>
    <n v="506400"/>
    <n v="10"/>
    <n v="6"/>
    <n v="10"/>
    <n v="2"/>
    <n v="2.0761245861600001E-2"/>
    <x v="125"/>
    <n v="70.5"/>
    <n v="5"/>
  </r>
  <r>
    <s v="1400000US17097862100"/>
    <n v="17097864412"/>
    <s v="Census Tract 8426.02, DuPage County, Illinois"/>
    <s v="DuPage"/>
    <x v="126"/>
    <n v="3.9"/>
    <n v="32.799999999999997"/>
    <n v="5.2"/>
    <n v="42.6"/>
    <n v="33.1"/>
    <n v="75.7"/>
    <n v="545700"/>
    <n v="10"/>
    <n v="2"/>
    <n v="10"/>
    <n v="5"/>
    <n v="2.8714107349500001E-2"/>
    <x v="125"/>
    <n v="75.7"/>
    <n v="5"/>
  </r>
  <r>
    <s v="1400000US17043840904"/>
    <n v="17043840904"/>
    <s v="Census Tract 8426.03, DuPage County, Illinois"/>
    <s v="DuPage"/>
    <x v="126"/>
    <n v="1.1000000000000001"/>
    <n v="30.6"/>
    <n v="18.7"/>
    <n v="21.8"/>
    <n v="19.399999999999999"/>
    <n v="41.2"/>
    <n v="279400"/>
    <n v="9"/>
    <n v="7"/>
    <n v="8"/>
    <n v="7"/>
    <n v="0"/>
    <x v="125"/>
    <n v="41.2"/>
    <n v="4"/>
  </r>
  <r>
    <s v="1400000US17043840901"/>
    <n v="17043840901"/>
    <s v="Census Tract 8426.04, DuPage County, Illinois"/>
    <s v="DuPage"/>
    <x v="126"/>
    <n v="3.3"/>
    <n v="26.5"/>
    <n v="14.1"/>
    <n v="33"/>
    <n v="21.4"/>
    <n v="54.4"/>
    <n v="307800"/>
    <n v="10"/>
    <n v="7"/>
    <n v="10"/>
    <n v="4"/>
    <n v="4.1745729744400002E-2"/>
    <x v="125"/>
    <n v="54.4"/>
    <n v="4"/>
  </r>
  <r>
    <s v="1400000US17097861008"/>
    <n v="17097864802"/>
    <s v="Census Tract 8426.05, DuPage County, Illinois"/>
    <s v="DuPage"/>
    <x v="126"/>
    <n v="2.8"/>
    <n v="27.6"/>
    <n v="14.1"/>
    <n v="31.7"/>
    <n v="25.2"/>
    <n v="56.9"/>
    <n v="322500"/>
    <n v="10"/>
    <n v="4"/>
    <n v="9"/>
    <n v="7"/>
    <n v="6.38474300504E-2"/>
    <x v="125"/>
    <n v="56.9"/>
    <n v="5"/>
  </r>
  <r>
    <s v="1400000US17097861009"/>
    <n v="17097864901"/>
    <s v="Census Tract 8427.02, DuPage County, Illinois"/>
    <s v="DuPage"/>
    <x v="126"/>
    <n v="5.0999999999999996"/>
    <n v="30.1"/>
    <n v="10.199999999999999"/>
    <n v="40.299999999999997"/>
    <n v="22.8"/>
    <n v="63.099999999999994"/>
    <n v="341600"/>
    <n v="10"/>
    <n v="8"/>
    <n v="9"/>
    <n v="2"/>
    <n v="1.2567324563900001E-2"/>
    <x v="125"/>
    <n v="63.099999999999994"/>
    <n v="5"/>
  </r>
  <r>
    <s v="1400000US17097861010"/>
    <n v="17097864903"/>
    <s v="Census Tract 8427.03, DuPage County, Illinois"/>
    <s v="DuPage"/>
    <x v="126"/>
    <n v="6.2"/>
    <n v="26.3"/>
    <n v="14.3"/>
    <n v="30.2"/>
    <n v="24.4"/>
    <n v="54.599999999999994"/>
    <n v="307400"/>
    <n v="9"/>
    <n v="6"/>
    <n v="10"/>
    <n v="5"/>
    <n v="0"/>
    <x v="125"/>
    <n v="54.599999999999994"/>
    <n v="4"/>
  </r>
  <r>
    <s v="1400000US17111870605"/>
    <n v="17111870605"/>
    <s v="Census Tract 8427.04, DuPage County, Illinois"/>
    <s v="DuPage"/>
    <x v="127"/>
    <n v="4.5999999999999996"/>
    <n v="28.2"/>
    <n v="12"/>
    <n v="33.799999999999997"/>
    <n v="19.2"/>
    <n v="53"/>
    <n v="241000"/>
    <n v="9"/>
    <n v="2"/>
    <n v="10"/>
    <n v="5"/>
    <n v="0"/>
    <x v="126"/>
    <n v="53"/>
    <n v="4"/>
  </r>
  <r>
    <s v="1400000US17031841300"/>
    <n v="17031841300"/>
    <s v="Census Tract 8427.06, DuPage County, Illinois"/>
    <s v="DuPage"/>
    <x v="127"/>
    <n v="3.1"/>
    <n v="26.3"/>
    <n v="10.199999999999999"/>
    <n v="37.700000000000003"/>
    <n v="21.5"/>
    <n v="59.2"/>
    <n v="380600"/>
    <n v="10"/>
    <n v="7"/>
    <n v="10"/>
    <n v="3"/>
    <n v="0"/>
    <x v="126"/>
    <n v="59.2"/>
    <n v="5"/>
  </r>
  <r>
    <s v="1400000US17043841308"/>
    <n v="17043841308"/>
    <s v="Census Tract 8427.08, DuPage County, Illinois"/>
    <s v="DuPage"/>
    <x v="127"/>
    <n v="5.8"/>
    <n v="32.299999999999997"/>
    <n v="11.1"/>
    <n v="42.6"/>
    <n v="34.700000000000003"/>
    <n v="77.300000000000011"/>
    <n v="411900"/>
    <n v="10"/>
    <n v="3"/>
    <n v="8"/>
    <n v="4"/>
    <n v="0"/>
    <x v="126"/>
    <n v="77.300000000000011"/>
    <n v="5"/>
  </r>
  <r>
    <s v="1400000US17031840000"/>
    <n v="17031840000"/>
    <s v="Census Tract 8427.09, DuPage County, Illinois"/>
    <s v="DuPage"/>
    <x v="120"/>
    <n v="4.3"/>
    <n v="31.2"/>
    <n v="18.600000000000001"/>
    <n v="27.2"/>
    <n v="10.3"/>
    <n v="37.5"/>
    <n v="298900"/>
    <n v="8"/>
    <n v="3"/>
    <n v="6"/>
    <n v="1"/>
    <n v="0"/>
    <x v="119"/>
    <n v="37.5"/>
    <n v="4"/>
  </r>
  <r>
    <s v="1400000US17031809100"/>
    <n v="17031809100"/>
    <s v="Census Tract 8427.10, DuPage County, Illinois"/>
    <s v="DuPage"/>
    <x v="135"/>
    <n v="3.9"/>
    <n v="27.5"/>
    <n v="12"/>
    <n v="31"/>
    <n v="20.100000000000001"/>
    <n v="51.1"/>
    <n v="196100"/>
    <n v="9"/>
    <n v="6"/>
    <n v="9"/>
    <n v="3"/>
    <n v="0"/>
    <x v="135"/>
    <n v="51.1"/>
    <n v="4"/>
  </r>
  <r>
    <s v="1400000US17031804505"/>
    <n v="17031804505"/>
    <s v="Census Tract 8427.11, DuPage County, Illinois"/>
    <s v="DuPage"/>
    <x v="127"/>
    <n v="5.6"/>
    <n v="34.1"/>
    <n v="7.8"/>
    <n v="39.700000000000003"/>
    <n v="25.7"/>
    <n v="65.400000000000006"/>
    <n v="366900"/>
    <n v="10"/>
    <n v="6"/>
    <n v="9"/>
    <n v="2"/>
    <n v="5.77200576663E-2"/>
    <x v="126"/>
    <n v="65.400000000000006"/>
    <n v="5"/>
  </r>
  <r>
    <s v="1400000US17031700301"/>
    <n v="17031700301"/>
    <s v="Census Tract 8428, DuPage County, Illinois"/>
    <s v="DuPage"/>
    <x v="128"/>
    <n v="2.7"/>
    <n v="30.1"/>
    <n v="12.7"/>
    <n v="37.9"/>
    <n v="23.3"/>
    <n v="61.2"/>
    <n v="385200"/>
    <n v="10"/>
    <n v="8"/>
    <n v="9"/>
    <n v="8"/>
    <n v="5.6680161505900002E-3"/>
    <x v="127"/>
    <n v="61.2"/>
    <n v="5"/>
  </r>
  <r>
    <s v="1400000US17031700302"/>
    <n v="17031700302"/>
    <s v="Census Tract 8429, DuPage County, Illinois"/>
    <s v="DuPage"/>
    <x v="128"/>
    <n v="2.8"/>
    <n v="26.8"/>
    <n v="15.8"/>
    <n v="37.700000000000003"/>
    <n v="24"/>
    <n v="61.7"/>
    <n v="472500"/>
    <n v="10"/>
    <n v="9"/>
    <n v="8"/>
    <n v="10"/>
    <n v="0"/>
    <x v="127"/>
    <n v="61.7"/>
    <n v="5"/>
  </r>
  <r>
    <s v="1400000US17031700401"/>
    <n v="17031700401"/>
    <s v="Census Tract 8430, DuPage County, Illinois"/>
    <s v="DuPage"/>
    <x v="128"/>
    <n v="1.6"/>
    <n v="27.4"/>
    <n v="16.2"/>
    <n v="27.3"/>
    <n v="27.1"/>
    <n v="54.400000000000006"/>
    <n v="379500"/>
    <n v="10"/>
    <n v="6"/>
    <n v="9"/>
    <n v="7"/>
    <n v="5.33880889416E-2"/>
    <x v="127"/>
    <n v="54.400000000000006"/>
    <n v="4"/>
  </r>
  <r>
    <s v="1400000US17031804308"/>
    <n v="17031804308"/>
    <s v="Census Tract 8431, DuPage County, Illinois"/>
    <s v="DuPage"/>
    <x v="129"/>
    <n v="3.7"/>
    <n v="31.3"/>
    <n v="32.6"/>
    <n v="17.3"/>
    <n v="7.9"/>
    <n v="25.200000000000003"/>
    <n v="239900"/>
    <n v="6"/>
    <n v="6"/>
    <n v="5"/>
    <n v="10"/>
    <n v="0.127109110355"/>
    <x v="128"/>
    <n v="25.200000000000003"/>
    <n v="3"/>
  </r>
  <r>
    <s v="1400000US17031804715"/>
    <n v="17031804715"/>
    <s v="Census Tract 8432, DuPage County, Illinois"/>
    <s v="DuPage"/>
    <x v="129"/>
    <n v="6.7"/>
    <n v="24.2"/>
    <n v="36.200000000000003"/>
    <n v="17.2"/>
    <n v="7.5"/>
    <n v="24.7"/>
    <n v="256700"/>
    <n v="6"/>
    <n v="7"/>
    <n v="6"/>
    <n v="9"/>
    <n v="6.2674097716800006E-2"/>
    <x v="128"/>
    <n v="24.7"/>
    <n v="3"/>
  </r>
  <r>
    <s v="1400000US17043840802"/>
    <n v="17043840802"/>
    <s v="Census Tract 8433.01, DuPage County, Illinois"/>
    <s v="DuPage"/>
    <x v="120"/>
    <n v="6.4"/>
    <n v="25.4"/>
    <n v="23.9"/>
    <n v="18.7"/>
    <n v="10"/>
    <n v="28.7"/>
    <n v="261000"/>
    <n v="8"/>
    <n v="3"/>
    <n v="7"/>
    <n v="7"/>
    <n v="2.0152883604199999E-2"/>
    <x v="119"/>
    <n v="28.7"/>
    <n v="3"/>
  </r>
  <r>
    <s v="1400000US17031804716"/>
    <n v="17031804716"/>
    <s v="Census Tract 8433.02, DuPage County, Illinois"/>
    <s v="DuPage"/>
    <x v="129"/>
    <n v="4.9000000000000004"/>
    <n v="28.5"/>
    <n v="31.2"/>
    <n v="23.9"/>
    <n v="10.3"/>
    <n v="34.200000000000003"/>
    <n v="270000"/>
    <n v="6"/>
    <n v="3"/>
    <n v="7"/>
    <n v="6"/>
    <n v="0.20655737817299999"/>
    <x v="128"/>
    <n v="34.200000000000003"/>
    <n v="3"/>
  </r>
  <r>
    <s v="1400000US17031770800"/>
    <n v="17031770800"/>
    <s v="Census Tract 8434, DuPage County, Illinois"/>
    <s v="DuPage"/>
    <x v="120"/>
    <n v="7.3"/>
    <n v="24.9"/>
    <n v="22.1"/>
    <n v="26.8"/>
    <n v="14.3"/>
    <n v="41.1"/>
    <n v="286200"/>
    <n v="9"/>
    <n v="1"/>
    <n v="9"/>
    <n v="7"/>
    <n v="2.3115577176200001E-2"/>
    <x v="119"/>
    <n v="41.1"/>
    <n v="4"/>
  </r>
  <r>
    <s v="1400000US17031811600"/>
    <n v="17031811600"/>
    <s v="Census Tract 8435, DuPage County, Illinois"/>
    <s v="DuPage"/>
    <x v="120"/>
    <n v="4.5"/>
    <n v="28.9"/>
    <n v="23"/>
    <n v="33.9"/>
    <n v="15.6"/>
    <n v="49.5"/>
    <n v="252100"/>
    <n v="9"/>
    <n v="7"/>
    <n v="6"/>
    <n v="9"/>
    <n v="5.3191487677400002E-3"/>
    <x v="119"/>
    <n v="49.5"/>
    <n v="4"/>
  </r>
  <r>
    <s v="1400000US17031840400"/>
    <n v="17031840400"/>
    <s v="Census Tract 8436.01, DuPage County, Illinois"/>
    <s v="DuPage"/>
    <x v="120"/>
    <n v="5.3"/>
    <n v="23.3"/>
    <n v="25.9"/>
    <n v="18.5"/>
    <n v="8.5"/>
    <n v="27"/>
    <n v="280200"/>
    <n v="7"/>
    <n v="3"/>
    <n v="9"/>
    <n v="7"/>
    <n v="6.4365128055199998E-3"/>
    <x v="119"/>
    <n v="27"/>
    <n v="3"/>
  </r>
  <r>
    <s v="1400000US17031843400"/>
    <n v="17031843400"/>
    <s v="Census Tract 8436.02, DuPage County, Illinois"/>
    <s v="DuPage"/>
    <x v="120"/>
    <n v="5.9"/>
    <n v="26.1"/>
    <n v="23.3"/>
    <n v="28.1"/>
    <n v="16.8"/>
    <n v="44.900000000000006"/>
    <n v="300700"/>
    <n v="7"/>
    <n v="3"/>
    <n v="9"/>
    <n v="7"/>
    <n v="6.4365128055199998E-3"/>
    <x v="119"/>
    <n v="44.900000000000006"/>
    <n v="4"/>
  </r>
  <r>
    <s v="1400000US17031804803"/>
    <n v="17031804803"/>
    <s v="Census Tract 8437, DuPage County, Illinois"/>
    <s v="DuPage"/>
    <x v="129"/>
    <n v="5.4"/>
    <n v="26.6"/>
    <n v="25.5"/>
    <n v="24.4"/>
    <n v="9.6"/>
    <n v="34"/>
    <n v="287200"/>
    <n v="6"/>
    <n v="8"/>
    <n v="8"/>
    <n v="5"/>
    <n v="2.32558138669E-2"/>
    <x v="128"/>
    <n v="34"/>
    <n v="3"/>
  </r>
  <r>
    <s v="1400000US17031804807"/>
    <n v="17031804807"/>
    <s v="Census Tract 8438, DuPage County, Illinois"/>
    <s v="DuPage"/>
    <x v="129"/>
    <n v="7.8"/>
    <n v="24.7"/>
    <n v="22.4"/>
    <n v="26.6"/>
    <n v="6.3"/>
    <n v="32.9"/>
    <n v="290200"/>
    <n v="6"/>
    <n v="6"/>
    <n v="6"/>
    <n v="7"/>
    <n v="1.8393030390099999E-2"/>
    <x v="128"/>
    <n v="32.9"/>
    <n v="3"/>
  </r>
  <r>
    <s v="1400000US17031700402"/>
    <n v="17031700402"/>
    <s v="Census Tract 8439, DuPage County, Illinois"/>
    <s v="DuPage"/>
    <x v="128"/>
    <n v="3.8"/>
    <n v="26"/>
    <n v="19"/>
    <n v="37.4"/>
    <n v="16.8"/>
    <n v="54.2"/>
    <n v="388300"/>
    <n v="10"/>
    <n v="3"/>
    <n v="10"/>
    <n v="6"/>
    <n v="7.6460480689999999E-2"/>
    <x v="127"/>
    <n v="54.2"/>
    <n v="4"/>
  </r>
  <r>
    <s v="1400000US17031700501"/>
    <n v="17031700501"/>
    <s v="Census Tract 8440.01, DuPage County, Illinois"/>
    <s v="DuPage"/>
    <x v="128"/>
    <n v="1.9"/>
    <n v="27.9"/>
    <n v="15.4"/>
    <n v="31.2"/>
    <n v="24"/>
    <n v="55.2"/>
    <n v="418400"/>
    <n v="9"/>
    <n v="3"/>
    <n v="8"/>
    <n v="5"/>
    <n v="7.2125582955799997E-3"/>
    <x v="127"/>
    <n v="55.2"/>
    <n v="5"/>
  </r>
  <r>
    <s v="1400000US17031700502"/>
    <n v="17031700502"/>
    <s v="Census Tract 8440.02, DuPage County, Illinois"/>
    <s v="DuPage"/>
    <x v="128"/>
    <n v="4.2"/>
    <n v="27"/>
    <n v="4.9000000000000004"/>
    <n v="45"/>
    <n v="31"/>
    <n v="76"/>
    <n v="616000"/>
    <n v="9"/>
    <n v="3"/>
    <n v="8"/>
    <n v="5"/>
    <n v="7.2125582955799997E-3"/>
    <x v="127"/>
    <n v="76"/>
    <n v="5"/>
  </r>
  <r>
    <s v="1400000US17031710100"/>
    <n v="17031710100"/>
    <s v="Census Tract 8441, DuPage County, Illinois"/>
    <s v="DuPage"/>
    <x v="128"/>
    <n v="2.2999999999999998"/>
    <n v="22.4"/>
    <n v="21.8"/>
    <n v="26.8"/>
    <n v="16.7"/>
    <n v="43.5"/>
    <n v="375300"/>
    <n v="10"/>
    <n v="3"/>
    <n v="10"/>
    <n v="3"/>
    <n v="2.6290165260400001E-2"/>
    <x v="127"/>
    <n v="43.5"/>
    <n v="4"/>
  </r>
  <r>
    <s v="1400000US17031804508"/>
    <n v="17031804508"/>
    <s v="Census Tract 8442.01, DuPage County, Illinois"/>
    <s v="DuPage"/>
    <x v="127"/>
    <n v="8.1999999999999993"/>
    <n v="24"/>
    <n v="28.8"/>
    <n v="25.1"/>
    <n v="11.9"/>
    <n v="37"/>
    <n v="260900"/>
    <n v="9"/>
    <n v="8"/>
    <n v="5"/>
    <n v="3"/>
    <n v="7.9470202326799994E-2"/>
    <x v="126"/>
    <n v="37"/>
    <n v="4"/>
  </r>
  <r>
    <s v="1400000US17031843300"/>
    <n v="17031843300"/>
    <s v="Census Tract 8442.02, DuPage County, Illinois"/>
    <s v="DuPage"/>
    <x v="120"/>
    <n v="5.2"/>
    <n v="30.7"/>
    <n v="26.7"/>
    <n v="23.7"/>
    <n v="15.3"/>
    <n v="39"/>
    <n v="333300"/>
    <n v="8"/>
    <n v="2"/>
    <n v="7"/>
    <n v="4"/>
    <n v="0"/>
    <x v="119"/>
    <n v="39"/>
    <n v="4"/>
  </r>
  <r>
    <s v="1400000US17031843600"/>
    <n v="17031843600"/>
    <s v="Census Tract 8443.01, DuPage County, Illinois"/>
    <s v="DuPage"/>
    <x v="120"/>
    <n v="6"/>
    <n v="29.3"/>
    <n v="14.8"/>
    <n v="36.6"/>
    <n v="15.1"/>
    <n v="51.7"/>
    <n v="241400"/>
    <n v="9"/>
    <n v="10"/>
    <n v="8"/>
    <n v="1"/>
    <n v="0.112512126565"/>
    <x v="119"/>
    <n v="51.7"/>
    <n v="4"/>
  </r>
  <r>
    <s v="1400000US17031843500"/>
    <n v="17031843500"/>
    <s v="Census Tract 8443.04, DuPage County, Illinois"/>
    <s v="DuPage"/>
    <x v="120"/>
    <n v="8.8000000000000007"/>
    <n v="31"/>
    <n v="20.5"/>
    <n v="34.6"/>
    <n v="12.1"/>
    <n v="46.7"/>
    <n v="238300"/>
    <n v="8"/>
    <n v="10"/>
    <n v="4"/>
    <n v="3"/>
    <n v="0"/>
    <x v="119"/>
    <n v="46.7"/>
    <n v="4"/>
  </r>
  <r>
    <s v="1400000US17031803400"/>
    <n v="17031803400"/>
    <s v="Census Tract 8443.05, DuPage County, Illinois"/>
    <s v="DuPage"/>
    <x v="136"/>
    <n v="3.7"/>
    <n v="27"/>
    <n v="24.7"/>
    <n v="27.6"/>
    <n v="11.3"/>
    <n v="38.900000000000006"/>
    <n v="231200"/>
    <n v="7"/>
    <n v="10"/>
    <n v="4"/>
    <n v="1"/>
    <n v="0"/>
    <x v="136"/>
    <n v="38.900000000000006"/>
    <n v="4"/>
  </r>
  <r>
    <s v="1400000US17031804808"/>
    <n v="17031804808"/>
    <s v="Census Tract 8443.06, DuPage County, Illinois"/>
    <s v="DuPage"/>
    <x v="129"/>
    <n v="11.2"/>
    <n v="27.1"/>
    <n v="28.2"/>
    <n v="24.2"/>
    <n v="13.3"/>
    <n v="37.5"/>
    <n v="177200"/>
    <n v="8"/>
    <n v="10"/>
    <n v="4"/>
    <n v="2"/>
    <n v="0"/>
    <x v="128"/>
    <n v="37.5"/>
    <n v="4"/>
  </r>
  <r>
    <s v="1400000US17031660900"/>
    <n v="17031660900"/>
    <s v="Census Tract 8443.07, DuPage County, Illinois"/>
    <s v="DuPage"/>
    <x v="137"/>
    <n v="4.0999999999999996"/>
    <n v="27.4"/>
    <n v="18.3"/>
    <n v="23.6"/>
    <n v="18.600000000000001"/>
    <n v="42.2"/>
    <n v="231600"/>
    <n v="9"/>
    <n v="10"/>
    <n v="4"/>
    <n v="1"/>
    <n v="0"/>
    <x v="137"/>
    <n v="42.2"/>
    <n v="4"/>
  </r>
  <r>
    <s v="1400000US17031661000"/>
    <n v="17031661000"/>
    <s v="Census Tract 8444.01, DuPage County, Illinois"/>
    <s v="DuPage"/>
    <x v="137"/>
    <n v="3.5"/>
    <n v="25.8"/>
    <n v="14.4"/>
    <n v="32.1"/>
    <n v="27"/>
    <n v="59.1"/>
    <n v="409600"/>
    <n v="9"/>
    <n v="10"/>
    <n v="9"/>
    <n v="2"/>
    <n v="0"/>
    <x v="137"/>
    <n v="59.1"/>
    <n v="5"/>
  </r>
  <r>
    <s v="1400000US17031661100"/>
    <n v="17031661100"/>
    <s v="Census Tract 8444.02, DuPage County, Illinois"/>
    <s v="DuPage"/>
    <x v="137"/>
    <n v="2.4"/>
    <n v="30.9"/>
    <n v="11.3"/>
    <n v="33.299999999999997"/>
    <n v="28.3"/>
    <n v="61.599999999999994"/>
    <n v="820400"/>
    <n v="9"/>
    <n v="10"/>
    <n v="6"/>
    <n v="2"/>
    <n v="0"/>
    <x v="137"/>
    <n v="61.599999999999994"/>
    <n v="5"/>
  </r>
  <r>
    <s v="1400000US17031823903"/>
    <n v="17031823903"/>
    <s v="Census Tract 8445.01, DuPage County, Illinois"/>
    <s v="DuPage"/>
    <x v="138"/>
    <n v="4.5"/>
    <n v="24.1"/>
    <n v="30.7"/>
    <n v="23.7"/>
    <n v="11.6"/>
    <n v="35.299999999999997"/>
    <n v="328400"/>
    <n v="9"/>
    <n v="9"/>
    <n v="10"/>
    <n v="1"/>
    <n v="0"/>
    <x v="138"/>
    <n v="35.299999999999997"/>
    <n v="3"/>
  </r>
  <r>
    <s v="1400000US17031805110"/>
    <n v="17031805110"/>
    <s v="Census Tract 8445.02, DuPage County, Illinois"/>
    <s v="DuPage"/>
    <x v="136"/>
    <n v="0"/>
    <n v="31"/>
    <n v="28.4"/>
    <n v="21.8"/>
    <n v="21.8"/>
    <n v="43.6"/>
    <n v="830900"/>
    <n v="10"/>
    <n v="9"/>
    <n v="9"/>
    <n v="1"/>
    <n v="0"/>
    <x v="136"/>
    <n v="43.6"/>
    <n v="4"/>
  </r>
  <r>
    <s v="1400000US17031710200"/>
    <n v="17031710200"/>
    <s v="Census Tract 8446.01, DuPage County, Illinois"/>
    <s v="DuPage"/>
    <x v="128"/>
    <n v="1.7"/>
    <n v="31.3"/>
    <n v="22.5"/>
    <n v="29.5"/>
    <n v="25.6"/>
    <n v="55.1"/>
    <n v="448900"/>
    <n v="10"/>
    <n v="10"/>
    <n v="4"/>
    <n v="1"/>
    <n v="0"/>
    <x v="127"/>
    <n v="55.1"/>
    <n v="5"/>
  </r>
  <r>
    <s v="1400000US17031710300"/>
    <n v="17031710300"/>
    <s v="Census Tract 8446.02, DuPage County, Illinois"/>
    <s v="DuPage"/>
    <x v="128"/>
    <n v="4.7"/>
    <n v="28.5"/>
    <n v="25.8"/>
    <n v="25.4"/>
    <n v="20"/>
    <n v="45.4"/>
    <n v="392900"/>
    <n v="10"/>
    <n v="10"/>
    <n v="6"/>
    <n v="1"/>
    <n v="1.6157988458899999E-2"/>
    <x v="127"/>
    <n v="45.4"/>
    <n v="4"/>
  </r>
  <r>
    <s v="1400000US17031670100"/>
    <n v="17031670100"/>
    <s v="Census Tract 8447.01, DuPage County, Illinois"/>
    <s v="DuPage"/>
    <x v="137"/>
    <n v="7.9"/>
    <n v="23.4"/>
    <n v="30.1"/>
    <n v="20.2"/>
    <n v="7.6"/>
    <n v="27.799999999999997"/>
    <n v="293700"/>
    <n v="10"/>
    <n v="7"/>
    <n v="8"/>
    <n v="7"/>
    <n v="0"/>
    <x v="137"/>
    <n v="27.799999999999997"/>
    <n v="3"/>
  </r>
  <r>
    <s v="1400000US17031804106"/>
    <n v="17031804106"/>
    <s v="Census Tract 8447.02, DuPage County, Illinois"/>
    <s v="DuPage"/>
    <x v="64"/>
    <n v="2.2999999999999998"/>
    <n v="31.7"/>
    <n v="10.3"/>
    <n v="34.6"/>
    <n v="36.200000000000003"/>
    <n v="70.800000000000011"/>
    <n v="703700"/>
    <n v="10"/>
    <n v="10"/>
    <n v="8"/>
    <n v="8"/>
    <n v="1.3346043415399999E-2"/>
    <x v="61"/>
    <n v="70.800000000000011"/>
    <n v="5"/>
  </r>
  <r>
    <s v="1400000US17031670200"/>
    <n v="17031670200"/>
    <s v="Census Tract 8448.01, DuPage County, Illinois"/>
    <s v="DuPage"/>
    <x v="137"/>
    <n v="1.6"/>
    <n v="22.5"/>
    <n v="17.100000000000001"/>
    <n v="26.8"/>
    <n v="20.7"/>
    <n v="47.5"/>
    <n v="345700"/>
    <n v="9"/>
    <n v="7"/>
    <n v="9"/>
    <n v="7"/>
    <n v="1.30480164662E-2"/>
    <x v="137"/>
    <n v="47.5"/>
    <n v="4"/>
  </r>
  <r>
    <s v="1400000US17031670300"/>
    <n v="17031670300"/>
    <s v="Census Tract 8448.02, DuPage County, Illinois"/>
    <s v="DuPage"/>
    <x v="137"/>
    <n v="3.8"/>
    <n v="24.2"/>
    <n v="18.100000000000001"/>
    <n v="21.7"/>
    <n v="18.399999999999999"/>
    <n v="40.099999999999994"/>
    <n v="345300"/>
    <n v="9"/>
    <n v="7"/>
    <n v="9"/>
    <n v="7"/>
    <n v="1.30480164662E-2"/>
    <x v="137"/>
    <n v="40.099999999999994"/>
    <n v="4"/>
  </r>
  <r>
    <s v="1400000US17031670400"/>
    <n v="17031670400"/>
    <s v="Census Tract 8449.01, DuPage County, Illinois"/>
    <s v="DuPage"/>
    <x v="137"/>
    <n v="1.2"/>
    <n v="29.7"/>
    <n v="16"/>
    <n v="33.700000000000003"/>
    <n v="23.8"/>
    <n v="57.5"/>
    <n v="383500"/>
    <n v="10"/>
    <n v="7"/>
    <n v="9"/>
    <n v="9"/>
    <n v="1.3840830884900001E-2"/>
    <x v="137"/>
    <n v="57.5"/>
    <n v="5"/>
  </r>
  <r>
    <s v="1400000US17031670500"/>
    <n v="17031670500"/>
    <s v="Census Tract 8449.02, DuPage County, Illinois"/>
    <s v="DuPage"/>
    <x v="137"/>
    <n v="3.2"/>
    <n v="27.4"/>
    <n v="11.5"/>
    <n v="35.200000000000003"/>
    <n v="29.2"/>
    <n v="64.400000000000006"/>
    <n v="579500"/>
    <n v="10"/>
    <n v="7"/>
    <n v="9"/>
    <n v="9"/>
    <n v="1.3840830884900001E-2"/>
    <x v="137"/>
    <n v="64.400000000000006"/>
    <n v="5"/>
  </r>
  <r>
    <s v="1400000US17031580501"/>
    <n v="17031580501"/>
    <s v="Census Tract 8450, DuPage County, Illinois"/>
    <s v="DuPage"/>
    <x v="139"/>
    <n v="4.3"/>
    <n v="29.3"/>
    <n v="29.6"/>
    <n v="25.7"/>
    <n v="13.8"/>
    <n v="39.5"/>
    <n v="328800"/>
    <n v="10"/>
    <n v="7"/>
    <n v="10"/>
    <n v="8"/>
    <n v="0"/>
    <x v="139"/>
    <n v="39.5"/>
    <n v="4"/>
  </r>
  <r>
    <s v="1400000US17031580502"/>
    <n v="17031580502"/>
    <s v="Census Tract 8451, DuPage County, Illinois"/>
    <s v="DuPage"/>
    <x v="139"/>
    <n v="2.4"/>
    <n v="27.1"/>
    <n v="8.6999999999999993"/>
    <n v="35.5"/>
    <n v="34"/>
    <n v="69.5"/>
    <n v="659900"/>
    <n v="10"/>
    <n v="5"/>
    <n v="9"/>
    <n v="10"/>
    <n v="0"/>
    <x v="139"/>
    <n v="69.5"/>
    <n v="5"/>
  </r>
  <r>
    <s v="1400000US17197881107"/>
    <n v="17197881107"/>
    <s v="Census Tract 8452, DuPage County, Illinois"/>
    <s v="DuPage"/>
    <x v="64"/>
    <n v="4.7"/>
    <n v="31.8"/>
    <n v="9.6999999999999993"/>
    <n v="41"/>
    <n v="34.6"/>
    <n v="75.599999999999994"/>
    <n v="816000"/>
    <n v="10"/>
    <n v="4"/>
    <n v="9"/>
    <n v="9"/>
    <n v="0"/>
    <x v="61"/>
    <n v="75.599999999999994"/>
    <n v="5"/>
  </r>
  <r>
    <s v="1400000US17097864516"/>
    <n v="17097864206"/>
    <s v="Census Tract 8453, DuPage County, Illinois"/>
    <s v="DuPage"/>
    <x v="64"/>
    <n v="6.2"/>
    <n v="30.2"/>
    <n v="7.2"/>
    <n v="41"/>
    <n v="38.799999999999997"/>
    <n v="79.8"/>
    <s v="1,000,000+"/>
    <n v="10"/>
    <n v="10"/>
    <n v="9"/>
    <n v="9"/>
    <n v="1.3071895577E-2"/>
    <x v="61"/>
    <n v="79.8"/>
    <n v="5"/>
  </r>
  <r>
    <s v="1400000US17097861610"/>
    <n v="17097865300"/>
    <s v="Census Tract 8454.01, DuPage County, Illinois"/>
    <s v="DuPage"/>
    <x v="140"/>
    <n v="2.2999999999999998"/>
    <n v="26"/>
    <n v="8.5"/>
    <n v="33.700000000000003"/>
    <n v="39.6"/>
    <n v="73.300000000000011"/>
    <n v="767900"/>
    <n v="9"/>
    <n v="3"/>
    <n v="10"/>
    <n v="2"/>
    <n v="1.49476835504E-2"/>
    <x v="140"/>
    <n v="73.300000000000011"/>
    <n v="5"/>
  </r>
  <r>
    <s v="1400000US17043841112"/>
    <n v="17043841112"/>
    <s v="Census Tract 8454.02, DuPage County, Illinois"/>
    <s v="DuPage"/>
    <x v="65"/>
    <n v="12.4"/>
    <n v="31.1"/>
    <n v="14.3"/>
    <n v="30.6"/>
    <n v="30.1"/>
    <n v="60.7"/>
    <n v="523000"/>
    <n v="9"/>
    <n v="3"/>
    <n v="10"/>
    <n v="3"/>
    <n v="0"/>
    <x v="62"/>
    <n v="60.7"/>
    <n v="5"/>
  </r>
  <r>
    <s v="1400000US17031580400"/>
    <n v="17031580400"/>
    <s v="Census Tract 8455.02, DuPage County, Illinois"/>
    <s v="DuPage"/>
    <x v="139"/>
    <n v="3.6"/>
    <n v="27.8"/>
    <n v="22.9"/>
    <n v="24.9"/>
    <n v="14.3"/>
    <n v="39.200000000000003"/>
    <n v="240500"/>
    <n v="10"/>
    <n v="4"/>
    <n v="4"/>
    <n v="7"/>
    <n v="0"/>
    <x v="139"/>
    <n v="39.200000000000003"/>
    <n v="4"/>
  </r>
  <r>
    <s v="1400000US17097861609"/>
    <n v="17097865200"/>
    <s v="Census Tract 8455.05, DuPage County, Illinois"/>
    <s v="DuPage"/>
    <x v="140"/>
    <n v="5.5"/>
    <n v="30.1"/>
    <n v="20.399999999999999"/>
    <n v="24.2"/>
    <n v="16.600000000000001"/>
    <n v="40.799999999999997"/>
    <n v="363600"/>
    <n v="10"/>
    <n v="4"/>
    <n v="5"/>
    <n v="5"/>
    <n v="1.7667844891500001E-2"/>
    <x v="140"/>
    <n v="40.799999999999997"/>
    <n v="4"/>
  </r>
  <r>
    <s v="1400000US17031620300"/>
    <n v="17031620300"/>
    <s v="Census Tract 8455.06, DuPage County, Illinois"/>
    <s v="DuPage"/>
    <x v="141"/>
    <n v="1.4"/>
    <n v="26.4"/>
    <n v="20.100000000000001"/>
    <n v="26.2"/>
    <n v="8.9"/>
    <n v="35.1"/>
    <n v="192300"/>
    <n v="9"/>
    <n v="5"/>
    <n v="10"/>
    <n v="1"/>
    <n v="0"/>
    <x v="141"/>
    <n v="35.1"/>
    <n v="3"/>
  </r>
  <r>
    <s v="1400000US17031670600"/>
    <n v="17031670600"/>
    <s v="Census Tract 8455.07, DuPage County, Illinois"/>
    <s v="DuPage"/>
    <x v="137"/>
    <n v="3.7"/>
    <n v="29.1"/>
    <n v="18.8"/>
    <n v="23.4"/>
    <n v="20.6"/>
    <n v="44"/>
    <n v="339800"/>
    <n v="9"/>
    <n v="5"/>
    <n v="8"/>
    <n v="2"/>
    <n v="0.48648649454100001"/>
    <x v="137"/>
    <n v="44"/>
    <n v="4"/>
  </r>
  <r>
    <s v="1400000US17031804609"/>
    <n v="17031804609"/>
    <s v="Census Tract 8455.08, DuPage County, Illinois"/>
    <s v="DuPage"/>
    <x v="142"/>
    <n v="5.9"/>
    <n v="27.3"/>
    <n v="22.8"/>
    <n v="28.1"/>
    <n v="15.7"/>
    <n v="43.8"/>
    <n v="292400"/>
    <n v="9"/>
    <n v="5"/>
    <n v="7"/>
    <n v="3"/>
    <n v="0.14631578326200001"/>
    <x v="142"/>
    <n v="43.8"/>
    <n v="4"/>
  </r>
  <r>
    <s v="1400000US17031620200"/>
    <n v="17031620200"/>
    <s v="Census Tract 8455.09, DuPage County, Illinois"/>
    <s v="DuPage"/>
    <x v="141"/>
    <n v="1.7"/>
    <n v="36.200000000000003"/>
    <n v="17.100000000000001"/>
    <n v="31.5"/>
    <n v="22.9"/>
    <n v="54.4"/>
    <n v="372300"/>
    <n v="9"/>
    <n v="5"/>
    <n v="9"/>
    <n v="1"/>
    <n v="0"/>
    <x v="141"/>
    <n v="54.4"/>
    <n v="4"/>
  </r>
  <r>
    <s v="1400000US17031804607"/>
    <n v="17031804607"/>
    <s v="Census Tract 8455.10, DuPage County, Illinois"/>
    <s v="DuPage"/>
    <x v="142"/>
    <n v="6"/>
    <n v="34.9"/>
    <n v="19"/>
    <n v="34.799999999999997"/>
    <n v="25.2"/>
    <n v="60"/>
    <n v="285400"/>
    <n v="9"/>
    <n v="5"/>
    <n v="9"/>
    <n v="3"/>
    <n v="0"/>
    <x v="142"/>
    <n v="60"/>
    <n v="5"/>
  </r>
  <r>
    <s v="1400000US17031670700"/>
    <n v="17031670700"/>
    <s v="Census Tract 8456.01, DuPage County, Illinois"/>
    <s v="DuPage"/>
    <x v="137"/>
    <n v="10.7"/>
    <n v="29.9"/>
    <n v="17.7"/>
    <n v="30.5"/>
    <n v="17.2"/>
    <n v="47.7"/>
    <n v="370400"/>
    <n v="10"/>
    <n v="3"/>
    <n v="10"/>
    <n v="6"/>
    <n v="0"/>
    <x v="137"/>
    <n v="47.7"/>
    <n v="4"/>
  </r>
  <r>
    <s v="1400000US17031670800"/>
    <n v="17031670800"/>
    <s v="Census Tract 8456.02, DuPage County, Illinois"/>
    <s v="DuPage"/>
    <x v="137"/>
    <n v="3.2"/>
    <n v="29.6"/>
    <n v="17.899999999999999"/>
    <n v="35.799999999999997"/>
    <n v="19.5"/>
    <n v="55.3"/>
    <n v="333700"/>
    <n v="9"/>
    <n v="3"/>
    <n v="9"/>
    <n v="9"/>
    <n v="0"/>
    <x v="137"/>
    <n v="55.3"/>
    <n v="5"/>
  </r>
  <r>
    <s v="1400000US17031670900"/>
    <n v="17031670900"/>
    <s v="Census Tract 8457.01, DuPage County, Illinois"/>
    <s v="DuPage"/>
    <x v="137"/>
    <n v="7"/>
    <n v="29.3"/>
    <n v="23.1"/>
    <n v="25.8"/>
    <n v="16.8"/>
    <n v="42.6"/>
    <n v="287800"/>
    <n v="9"/>
    <n v="3"/>
    <n v="9"/>
    <n v="4"/>
    <n v="1.6971278935699999E-2"/>
    <x v="137"/>
    <n v="42.6"/>
    <n v="4"/>
  </r>
  <r>
    <s v="1400000US17031671100"/>
    <n v="17031671100"/>
    <s v="Census Tract 8457.02, DuPage County, Illinois"/>
    <s v="DuPage"/>
    <x v="137"/>
    <n v="4"/>
    <n v="29"/>
    <n v="25.9"/>
    <n v="33.299999999999997"/>
    <n v="14.8"/>
    <n v="48.099999999999994"/>
    <n v="377200"/>
    <n v="8"/>
    <n v="2"/>
    <n v="10"/>
    <n v="4"/>
    <n v="3.6551725119399997E-2"/>
    <x v="137"/>
    <n v="48.099999999999994"/>
    <n v="4"/>
  </r>
  <r>
    <s v="1400000US17031800500"/>
    <n v="17031800500"/>
    <s v="Census Tract 8457.03, DuPage County, Illinois"/>
    <s v="DuPage"/>
    <x v="143"/>
    <n v="5.9"/>
    <n v="29.7"/>
    <n v="17.2"/>
    <n v="36.4"/>
    <n v="17.100000000000001"/>
    <n v="53.5"/>
    <n v="366800"/>
    <n v="7"/>
    <n v="5"/>
    <n v="5"/>
    <n v="1"/>
    <n v="0.20909090340100001"/>
    <x v="143"/>
    <n v="53.5"/>
    <n v="4"/>
  </r>
  <r>
    <s v="1400000US17031671200"/>
    <n v="17031671200"/>
    <s v="Census Tract 8457.04, DuPage County, Illinois"/>
    <s v="DuPage"/>
    <x v="137"/>
    <n v="2.8"/>
    <n v="28"/>
    <n v="19.2"/>
    <n v="26.8"/>
    <n v="17.7"/>
    <n v="44.5"/>
    <n v="231200"/>
    <n v="8"/>
    <n v="6"/>
    <n v="7"/>
    <n v="1"/>
    <n v="2.8985508251899998E-3"/>
    <x v="137"/>
    <n v="44.5"/>
    <n v="4"/>
  </r>
  <r>
    <s v="1400000US17031612000"/>
    <n v="17031612000"/>
    <s v="Census Tract 8458.02, DuPage County, Illinois"/>
    <s v="DuPage"/>
    <x v="141"/>
    <n v="3.5"/>
    <n v="30.6"/>
    <n v="26.7"/>
    <n v="25.9"/>
    <n v="16.7"/>
    <n v="42.599999999999994"/>
    <n v="296700"/>
    <n v="9"/>
    <n v="8"/>
    <n v="10"/>
    <n v="1"/>
    <n v="1.8433179706299999E-2"/>
    <x v="141"/>
    <n v="42.599999999999994"/>
    <n v="4"/>
  </r>
  <r>
    <s v="1400000US17031671300"/>
    <n v="17031671300"/>
    <s v="Census Tract 8458.03, DuPage County, Illinois"/>
    <s v="DuPage"/>
    <x v="137"/>
    <n v="4.5999999999999996"/>
    <n v="35.5"/>
    <n v="24"/>
    <n v="18.100000000000001"/>
    <n v="14.5"/>
    <n v="32.6"/>
    <n v="288500"/>
    <n v="8"/>
    <n v="8"/>
    <n v="10"/>
    <n v="1"/>
    <n v="5.2419353276499998E-2"/>
    <x v="137"/>
    <n v="32.6"/>
    <n v="3"/>
  </r>
  <r>
    <s v="1400000US17031804806"/>
    <n v="17031804806"/>
    <s v="Census Tract 8458.05, DuPage County, Illinois"/>
    <s v="DuPage"/>
    <x v="65"/>
    <n v="3.4"/>
    <n v="30.1"/>
    <n v="21.2"/>
    <n v="22"/>
    <n v="16.7"/>
    <n v="38.700000000000003"/>
    <n v="296100"/>
    <n v="7"/>
    <n v="8"/>
    <n v="1"/>
    <n v="1"/>
    <n v="0"/>
    <x v="62"/>
    <n v="38.700000000000003"/>
    <n v="4"/>
  </r>
  <r>
    <s v="1400000US17031612100"/>
    <n v="17031612100"/>
    <s v="Census Tract 8458.07, DuPage County, Illinois"/>
    <s v="DuPage"/>
    <x v="141"/>
    <n v="4.2"/>
    <n v="30.5"/>
    <n v="18.5"/>
    <n v="33.9"/>
    <n v="20.6"/>
    <n v="54.5"/>
    <n v="432100"/>
    <n v="9"/>
    <n v="8"/>
    <n v="6"/>
    <n v="1"/>
    <n v="0"/>
    <x v="141"/>
    <n v="54.5"/>
    <n v="4"/>
  </r>
  <r>
    <s v="1400000US17097862402"/>
    <n v="17097863400"/>
    <s v="Census Tract 8458.08, DuPage County, Illinois"/>
    <s v="DuPage"/>
    <x v="143"/>
    <n v="1.4"/>
    <n v="35.299999999999997"/>
    <n v="19.8"/>
    <n v="36.1"/>
    <n v="18.899999999999999"/>
    <n v="55"/>
    <n v="417200"/>
    <n v="6"/>
    <n v="8"/>
    <n v="6"/>
    <n v="3"/>
    <n v="0"/>
    <x v="143"/>
    <n v="55"/>
    <n v="5"/>
  </r>
  <r>
    <s v="1400000US17031611900"/>
    <n v="17031611900"/>
    <s v="Census Tract 8458.09, DuPage County, Illinois"/>
    <s v="DuPage"/>
    <x v="141"/>
    <n v="4.7"/>
    <n v="29.1"/>
    <n v="21.3"/>
    <n v="28.1"/>
    <n v="16.899999999999999"/>
    <n v="45"/>
    <n v="375200"/>
    <n v="9"/>
    <n v="6"/>
    <n v="7"/>
    <n v="1"/>
    <n v="7.99999982119E-2"/>
    <x v="141"/>
    <n v="45"/>
    <n v="4"/>
  </r>
  <r>
    <s v="1400000US17097861608"/>
    <n v="17097864700"/>
    <s v="Census Tract 8458.10, DuPage County, Illinois"/>
    <s v="DuPage"/>
    <x v="140"/>
    <n v="4.4000000000000004"/>
    <n v="29.9"/>
    <n v="23"/>
    <n v="22.2"/>
    <n v="16.399999999999999"/>
    <n v="38.599999999999994"/>
    <n v="315500"/>
    <n v="9"/>
    <n v="6"/>
    <n v="8"/>
    <n v="1"/>
    <n v="6.5126053988900007E-2"/>
    <x v="140"/>
    <n v="38.599999999999994"/>
    <n v="4"/>
  </r>
  <r>
    <s v="1400000US17031620100"/>
    <n v="17031620100"/>
    <s v="Census Tract 8458.11, DuPage County, Illinois"/>
    <s v="DuPage"/>
    <x v="141"/>
    <n v="3.6"/>
    <n v="33.700000000000003"/>
    <n v="28.4"/>
    <n v="17.899999999999999"/>
    <n v="13.3"/>
    <n v="31.2"/>
    <n v="272300"/>
    <n v="9"/>
    <n v="3"/>
    <n v="9"/>
    <n v="1"/>
    <n v="0"/>
    <x v="141"/>
    <n v="31.2"/>
    <n v="3"/>
  </r>
  <r>
    <s v="1400000US17043841108"/>
    <n v="17043841108"/>
    <s v="Census Tract 8459.01, DuPage County, Illinois"/>
    <s v="DuPage"/>
    <x v="65"/>
    <n v="5.2"/>
    <n v="31.2"/>
    <n v="9.5"/>
    <n v="28.9"/>
    <n v="40.200000000000003"/>
    <n v="69.099999999999994"/>
    <n v="753200"/>
    <n v="9"/>
    <n v="9"/>
    <n v="6"/>
    <n v="1"/>
    <n v="0"/>
    <x v="62"/>
    <n v="69.099999999999994"/>
    <n v="5"/>
  </r>
  <r>
    <s v="1400000US17031801500"/>
    <n v="17031801500"/>
    <s v="Census Tract 8459.02, DuPage County, Illinois"/>
    <s v="DuPage"/>
    <x v="140"/>
    <n v="2.8"/>
    <n v="28.4"/>
    <n v="25.5"/>
    <n v="34.200000000000003"/>
    <n v="18.2"/>
    <n v="52.400000000000006"/>
    <n v="454500"/>
    <n v="9"/>
    <n v="9"/>
    <n v="7"/>
    <n v="1"/>
    <n v="0"/>
    <x v="140"/>
    <n v="52.400000000000006"/>
    <n v="4"/>
  </r>
  <r>
    <s v="1400000US17031809200"/>
    <n v="17031809200"/>
    <s v="Census Tract 8460.02, DuPage County, Illinois"/>
    <s v="DuPage"/>
    <x v="135"/>
    <n v="2.5"/>
    <n v="24.6"/>
    <n v="21.4"/>
    <n v="21.2"/>
    <n v="11.2"/>
    <n v="32.4"/>
    <n v="221500"/>
    <n v="9"/>
    <n v="9"/>
    <n v="7"/>
    <n v="10"/>
    <n v="1.7722878605099999E-2"/>
    <x v="135"/>
    <n v="32.4"/>
    <n v="3"/>
  </r>
  <r>
    <s v="1400000US17031671400"/>
    <n v="17031671400"/>
    <s v="Census Tract 8460.03, DuPage County, Illinois"/>
    <s v="DuPage"/>
    <x v="137"/>
    <n v="2.4"/>
    <n v="30.1"/>
    <n v="17.899999999999999"/>
    <n v="30.2"/>
    <n v="20.6"/>
    <n v="50.8"/>
    <n v="289700"/>
    <n v="8"/>
    <n v="9"/>
    <n v="9"/>
    <n v="9"/>
    <n v="1.8847007304400001E-2"/>
    <x v="137"/>
    <n v="50.8"/>
    <n v="4"/>
  </r>
  <r>
    <s v="1400000US17031809300"/>
    <n v="17031809300"/>
    <s v="Census Tract 8460.04, DuPage County, Illinois"/>
    <s v="DuPage"/>
    <x v="135"/>
    <n v="6"/>
    <n v="25.2"/>
    <n v="21.7"/>
    <n v="24.6"/>
    <n v="13.5"/>
    <n v="38.1"/>
    <n v="256400"/>
    <n v="9"/>
    <n v="9"/>
    <n v="5"/>
    <n v="7"/>
    <n v="0"/>
    <x v="135"/>
    <n v="38.1"/>
    <n v="4"/>
  </r>
  <r>
    <s v="1400000US17031823604"/>
    <n v="17031823604"/>
    <s v="Census Tract 8461.02, DuPage County, Illinois"/>
    <s v="DuPage"/>
    <x v="144"/>
    <n v="3.9"/>
    <n v="27"/>
    <n v="13.9"/>
    <n v="32.299999999999997"/>
    <n v="23.2"/>
    <n v="55.5"/>
    <n v="361200"/>
    <n v="9"/>
    <n v="10"/>
    <n v="9"/>
    <n v="5"/>
    <n v="0"/>
    <x v="144"/>
    <n v="55.5"/>
    <n v="5"/>
  </r>
  <r>
    <s v="1400000US17031809400"/>
    <n v="17031809400"/>
    <s v="Census Tract 8461.03, DuPage County, Illinois"/>
    <s v="DuPage"/>
    <x v="135"/>
    <n v="6.4"/>
    <n v="29.7"/>
    <n v="12.2"/>
    <n v="37.9"/>
    <n v="29.3"/>
    <n v="67.2"/>
    <n v="395000"/>
    <n v="9"/>
    <n v="10"/>
    <n v="6"/>
    <n v="3"/>
    <n v="4.4277358800199999E-2"/>
    <x v="135"/>
    <n v="67.2"/>
    <n v="5"/>
  </r>
  <r>
    <s v="1400000US17097861404"/>
    <n v="17097861505"/>
    <s v="Census Tract 8461.04, DuPage County, Illinois"/>
    <s v="DuPage"/>
    <x v="144"/>
    <n v="4.9000000000000004"/>
    <n v="27.6"/>
    <n v="8.4"/>
    <n v="33.299999999999997"/>
    <n v="27.4"/>
    <n v="60.699999999999996"/>
    <n v="375900"/>
    <n v="10"/>
    <n v="6"/>
    <n v="7"/>
    <n v="9"/>
    <n v="4.2477875948000003E-2"/>
    <x v="144"/>
    <n v="60.699999999999996"/>
    <n v="5"/>
  </r>
  <r>
    <s v="1400000US17031809500"/>
    <n v="17031809500"/>
    <s v="Census Tract 8461.05, DuPage County, Illinois"/>
    <s v="DuPage"/>
    <x v="135"/>
    <n v="5.7"/>
    <n v="26.8"/>
    <n v="13"/>
    <n v="37.6"/>
    <n v="21.9"/>
    <n v="59.5"/>
    <n v="444900"/>
    <n v="9"/>
    <n v="8"/>
    <n v="10"/>
    <n v="4"/>
    <n v="0"/>
    <x v="135"/>
    <n v="59.5"/>
    <n v="5"/>
  </r>
  <r>
    <s v="1400000US17097861504"/>
    <n v="17097861507"/>
    <s v="Census Tract 8461.06, DuPage County, Illinois"/>
    <s v="DuPage"/>
    <x v="144"/>
    <n v="9.1"/>
    <n v="25.3"/>
    <n v="12.2"/>
    <n v="26.2"/>
    <n v="33.200000000000003"/>
    <n v="59.400000000000006"/>
    <n v="426600"/>
    <n v="10"/>
    <n v="8"/>
    <n v="10"/>
    <n v="6"/>
    <n v="0"/>
    <x v="144"/>
    <n v="59.400000000000006"/>
    <n v="5"/>
  </r>
  <r>
    <s v="1400000US17097861505"/>
    <n v="17097861508"/>
    <s v="Census Tract 8462.01, DuPage County, Illinois"/>
    <s v="DuPage"/>
    <x v="144"/>
    <n v="5.7"/>
    <n v="35.200000000000003"/>
    <n v="12.9"/>
    <n v="37.9"/>
    <n v="21.4"/>
    <n v="59.3"/>
    <n v="316400"/>
    <n v="10"/>
    <n v="3"/>
    <n v="9"/>
    <n v="1"/>
    <n v="7.9345852136600004E-2"/>
    <x v="144"/>
    <n v="59.3"/>
    <n v="5"/>
  </r>
  <r>
    <s v="1400000US17031809600"/>
    <n v="17031809600"/>
    <s v="Census Tract 8462.02, DuPage County, Illinois"/>
    <s v="DuPage"/>
    <x v="135"/>
    <n v="1.4"/>
    <n v="30.9"/>
    <n v="7.7"/>
    <n v="34.700000000000003"/>
    <n v="34.4"/>
    <n v="69.099999999999994"/>
    <n v="367700"/>
    <n v="10"/>
    <n v="6"/>
    <n v="10"/>
    <n v="1"/>
    <n v="0"/>
    <x v="135"/>
    <n v="69.099999999999994"/>
    <n v="5"/>
  </r>
  <r>
    <s v="1400000US17097861506"/>
    <n v="17097861509"/>
    <s v="Census Tract 8462.03, DuPage County, Illinois"/>
    <s v="DuPage"/>
    <x v="144"/>
    <n v="4.4000000000000004"/>
    <n v="37"/>
    <n v="11.1"/>
    <n v="36.799999999999997"/>
    <n v="28.5"/>
    <n v="65.3"/>
    <n v="350200"/>
    <n v="10"/>
    <n v="6"/>
    <n v="10"/>
    <n v="1"/>
    <n v="3.8759689778100001E-2"/>
    <x v="144"/>
    <n v="65.3"/>
    <n v="5"/>
  </r>
  <r>
    <s v="1400000US17097861507"/>
    <n v="17097861510"/>
    <s v="Census Tract 8462.05, DuPage County, Illinois"/>
    <s v="DuPage"/>
    <x v="144"/>
    <n v="6.8"/>
    <n v="33.6"/>
    <n v="10.5"/>
    <n v="33.5"/>
    <n v="39.5"/>
    <n v="73"/>
    <n v="482500"/>
    <n v="10"/>
    <n v="6"/>
    <n v="10"/>
    <n v="1"/>
    <n v="1.8935978412599998E-2"/>
    <x v="144"/>
    <n v="73"/>
    <n v="5"/>
  </r>
  <r>
    <s v="1400000US17097861508"/>
    <n v="17097861603"/>
    <s v="Census Tract 8462.06, DuPage County, Illinois"/>
    <s v="DuPage"/>
    <x v="144"/>
    <n v="3.7"/>
    <n v="29.3"/>
    <n v="13"/>
    <n v="34.5"/>
    <n v="27.8"/>
    <n v="62.3"/>
    <n v="349600"/>
    <n v="10"/>
    <n v="4"/>
    <n v="8"/>
    <n v="6"/>
    <n v="1.4363545924399999E-2"/>
    <x v="144"/>
    <n v="62.3"/>
    <n v="5"/>
  </r>
  <r>
    <s v="1400000US17097861509"/>
    <n v="17097861610"/>
    <s v="Census Tract 8462.07, DuPage County, Illinois"/>
    <s v="DuPage"/>
    <x v="144"/>
    <n v="2.7"/>
    <n v="34.4"/>
    <n v="14.5"/>
    <n v="36.200000000000003"/>
    <n v="26"/>
    <n v="62.2"/>
    <n v="352400"/>
    <n v="10"/>
    <n v="3"/>
    <n v="10"/>
    <n v="3"/>
    <n v="3.6504425108399997E-2"/>
    <x v="144"/>
    <n v="62.2"/>
    <n v="5"/>
  </r>
  <r>
    <s v="1400000US17031806501"/>
    <n v="17031806501"/>
    <s v="Census Tract 8462.08, DuPage County, Illinois"/>
    <s v="DuPage"/>
    <x v="144"/>
    <n v="1.2"/>
    <n v="29.9"/>
    <n v="5.8"/>
    <n v="46.3"/>
    <n v="31.9"/>
    <n v="78.199999999999989"/>
    <n v="490700"/>
    <n v="10"/>
    <n v="4"/>
    <n v="9"/>
    <n v="1"/>
    <n v="2.33644861728E-2"/>
    <x v="144"/>
    <n v="78.199999999999989"/>
    <n v="5"/>
  </r>
  <r>
    <s v="1400000US17031805112"/>
    <n v="17031805112"/>
    <s v="Census Tract 8462.09, DuPage County, Illinois"/>
    <s v="DuPage"/>
    <x v="144"/>
    <n v="5.3"/>
    <n v="23.4"/>
    <n v="12.7"/>
    <n v="38.299999999999997"/>
    <n v="33.299999999999997"/>
    <n v="71.599999999999994"/>
    <n v="471700"/>
    <n v="10"/>
    <n v="2"/>
    <n v="10"/>
    <n v="1"/>
    <n v="3.1755916774300001E-2"/>
    <x v="144"/>
    <n v="71.599999999999994"/>
    <n v="5"/>
  </r>
  <r>
    <s v="1400000US17031809700"/>
    <n v="17031809700"/>
    <s v="Census Tract 8463.04, DuPage County, Illinois"/>
    <s v="DuPage"/>
    <x v="135"/>
    <n v="4.8"/>
    <n v="31.2"/>
    <n v="17.8"/>
    <n v="31.1"/>
    <n v="26.6"/>
    <n v="57.7"/>
    <n v="427800"/>
    <n v="9"/>
    <n v="5"/>
    <n v="8"/>
    <n v="3"/>
    <n v="0"/>
    <x v="135"/>
    <n v="57.7"/>
    <n v="5"/>
  </r>
  <r>
    <s v="1400000US17031800100"/>
    <n v="17031800100"/>
    <s v="Census Tract 8463.05, DuPage County, Illinois"/>
    <s v="DuPage"/>
    <x v="143"/>
    <n v="6.1"/>
    <n v="31"/>
    <n v="19.7"/>
    <n v="27.6"/>
    <n v="16.3"/>
    <n v="43.900000000000006"/>
    <n v="237400"/>
    <n v="8"/>
    <n v="5"/>
    <n v="6"/>
    <n v="2"/>
    <n v="0"/>
    <x v="143"/>
    <n v="43.900000000000006"/>
    <n v="4"/>
  </r>
  <r>
    <s v="1400000US17031671500"/>
    <n v="17031671500"/>
    <s v="Census Tract 8463.07, DuPage County, Illinois"/>
    <s v="DuPage"/>
    <x v="137"/>
    <n v="6.9"/>
    <n v="25.3"/>
    <n v="20"/>
    <n v="25.7"/>
    <n v="12.3"/>
    <n v="38"/>
    <n v="265300"/>
    <n v="8"/>
    <n v="2"/>
    <n v="9"/>
    <n v="6"/>
    <n v="0"/>
    <x v="137"/>
    <n v="38"/>
    <n v="4"/>
  </r>
  <r>
    <s v="1400000US17031809800"/>
    <n v="17031809800"/>
    <s v="Census Tract 8463.08, DuPage County, Illinois"/>
    <s v="DuPage"/>
    <x v="135"/>
    <n v="5.4"/>
    <n v="36.700000000000003"/>
    <n v="22.4"/>
    <n v="22"/>
    <n v="11.8"/>
    <n v="33.799999999999997"/>
    <n v="149000"/>
    <n v="9"/>
    <n v="2"/>
    <n v="8"/>
    <n v="7"/>
    <n v="0"/>
    <x v="135"/>
    <n v="33.799999999999997"/>
    <n v="3"/>
  </r>
  <r>
    <s v="1400000US17097862501"/>
    <n v="17097863500"/>
    <s v="Census Tract 8463.10, DuPage County, Illinois"/>
    <s v="DuPage"/>
    <x v="143"/>
    <n v="3.7"/>
    <n v="27.6"/>
    <n v="31.2"/>
    <n v="15.5"/>
    <n v="9.1999999999999993"/>
    <n v="24.7"/>
    <n v="224700"/>
    <n v="8"/>
    <n v="2"/>
    <n v="10"/>
    <n v="3"/>
    <n v="0"/>
    <x v="143"/>
    <n v="24.7"/>
    <n v="3"/>
  </r>
  <r>
    <s v="1400000US17031806400"/>
    <n v="17031806400"/>
    <s v="Census Tract 8463.11, DuPage County, Illinois"/>
    <s v="DuPage"/>
    <x v="144"/>
    <n v="6.6"/>
    <n v="31.4"/>
    <n v="23.3"/>
    <n v="22.2"/>
    <n v="13.2"/>
    <n v="35.4"/>
    <n v="271100"/>
    <n v="10"/>
    <n v="1"/>
    <n v="9"/>
    <n v="1"/>
    <n v="8.2474229857300001E-3"/>
    <x v="144"/>
    <n v="35.4"/>
    <n v="3"/>
  </r>
  <r>
    <s v="1400000US17031800700"/>
    <n v="17031800700"/>
    <s v="Census Tract 8463.12, DuPage County, Illinois"/>
    <s v="DuPage"/>
    <x v="143"/>
    <n v="3.8"/>
    <n v="34"/>
    <n v="10"/>
    <n v="42.3"/>
    <n v="17.600000000000001"/>
    <n v="59.9"/>
    <n v="173900"/>
    <n v="5"/>
    <n v="1"/>
    <n v="4"/>
    <n v="1"/>
    <n v="0"/>
    <x v="143"/>
    <n v="59.9"/>
    <n v="5"/>
  </r>
  <r>
    <s v="1400000US17031800400"/>
    <n v="17031800400"/>
    <s v="Census Tract 8463.13, DuPage County, Illinois"/>
    <s v="DuPage"/>
    <x v="143"/>
    <n v="4"/>
    <n v="33.4"/>
    <n v="8.5"/>
    <n v="37.9"/>
    <n v="31.3"/>
    <n v="69.2"/>
    <n v="407300"/>
    <n v="7"/>
    <n v="1"/>
    <n v="8"/>
    <n v="1"/>
    <n v="3.0080214142799998E-2"/>
    <x v="143"/>
    <n v="69.2"/>
    <n v="5"/>
  </r>
  <r>
    <s v="1400000US17097864521"/>
    <n v="17097861902"/>
    <s v="Census Tract 8463.14, DuPage County, Illinois"/>
    <s v="DuPage"/>
    <x v="145"/>
    <n v="2"/>
    <n v="28.1"/>
    <n v="11.7"/>
    <n v="34"/>
    <n v="21.6"/>
    <n v="55.6"/>
    <n v="356900"/>
    <n v="6"/>
    <n v="4"/>
    <n v="8"/>
    <n v="1"/>
    <n v="0"/>
    <x v="145"/>
    <n v="55.6"/>
    <n v="5"/>
  </r>
  <r>
    <s v="1400000US17031800300"/>
    <n v="17031800300"/>
    <s v="Census Tract 8463.15, DuPage County, Illinois"/>
    <s v="DuPage"/>
    <x v="143"/>
    <n v="5.2"/>
    <n v="26.7"/>
    <n v="19.7"/>
    <n v="36.700000000000003"/>
    <n v="15.1"/>
    <n v="51.800000000000004"/>
    <n v="313200"/>
    <n v="6"/>
    <n v="4"/>
    <n v="6"/>
    <n v="1"/>
    <n v="8.58539566398E-2"/>
    <x v="143"/>
    <n v="51.800000000000004"/>
    <n v="4"/>
  </r>
  <r>
    <s v="1400000US17031821401"/>
    <n v="17031821401"/>
    <s v="Census Tract 8464.04, DuPage County, Illinois"/>
    <s v="DuPage"/>
    <x v="134"/>
    <n v="3.4"/>
    <n v="29.5"/>
    <n v="13.8"/>
    <n v="29.7"/>
    <n v="18"/>
    <n v="47.7"/>
    <n v="267100"/>
    <n v="6"/>
    <n v="9"/>
    <n v="9"/>
    <n v="2"/>
    <n v="1.26582281664E-2"/>
    <x v="134"/>
    <n v="47.7"/>
    <n v="4"/>
  </r>
  <r>
    <s v="1400000US17031806502"/>
    <n v="17031806502"/>
    <s v="Census Tract 8464.05, DuPage County, Illinois"/>
    <s v="DuPage"/>
    <x v="144"/>
    <n v="3"/>
    <n v="28.5"/>
    <n v="11.1"/>
    <n v="33.4"/>
    <n v="28.3"/>
    <n v="61.7"/>
    <n v="531000"/>
    <n v="8"/>
    <n v="9"/>
    <n v="6"/>
    <n v="6"/>
    <n v="6.7712046206000007E-2"/>
    <x v="144"/>
    <n v="61.7"/>
    <n v="5"/>
  </r>
  <r>
    <s v="1400000US17031801603"/>
    <n v="17031801603"/>
    <s v="Census Tract 8464.08, DuPage County, Illinois"/>
    <s v="DuPage"/>
    <x v="124"/>
    <n v="3.1"/>
    <n v="46.1"/>
    <n v="6.5"/>
    <n v="44.5"/>
    <n v="31.3"/>
    <n v="75.8"/>
    <n v="367300"/>
    <n v="9"/>
    <n v="9"/>
    <n v="7"/>
    <n v="1"/>
    <n v="0"/>
    <x v="123"/>
    <n v="75.8"/>
    <n v="5"/>
  </r>
  <r>
    <s v="1400000US17031806104"/>
    <n v="17031806104"/>
    <s v="Census Tract 8464.09, DuPage County, Illinois"/>
    <s v="DuPage"/>
    <x v="144"/>
    <n v="1.4"/>
    <n v="32.5"/>
    <n v="10.6"/>
    <n v="30.5"/>
    <n v="29.3"/>
    <n v="59.8"/>
    <n v="315100"/>
    <n v="8"/>
    <n v="9"/>
    <n v="9"/>
    <n v="5"/>
    <n v="4.3931906111500003E-3"/>
    <x v="144"/>
    <n v="59.8"/>
    <n v="5"/>
  </r>
  <r>
    <s v="1400000US17031801607"/>
    <n v="17031801607"/>
    <s v="Census Tract 8464.10, DuPage County, Illinois"/>
    <s v="DuPage"/>
    <x v="124"/>
    <n v="3.9"/>
    <n v="33.4"/>
    <n v="7.3"/>
    <n v="35.299999999999997"/>
    <n v="27.6"/>
    <n v="62.9"/>
    <n v="250900"/>
    <n v="9"/>
    <n v="9"/>
    <n v="9"/>
    <n v="1"/>
    <n v="5.9829059988300001E-2"/>
    <x v="123"/>
    <n v="62.9"/>
    <n v="5"/>
  </r>
  <r>
    <s v="1400000US17031806102"/>
    <n v="17031806102"/>
    <s v="Census Tract 8464.11, DuPage County, Illinois"/>
    <s v="DuPage"/>
    <x v="144"/>
    <n v="3.8"/>
    <n v="36.4"/>
    <n v="14.5"/>
    <n v="33.1"/>
    <n v="29.1"/>
    <n v="62.2"/>
    <n v="226100"/>
    <n v="9"/>
    <n v="8"/>
    <n v="7"/>
    <n v="7"/>
    <n v="5.8590658009100002E-2"/>
    <x v="144"/>
    <n v="62.2"/>
    <n v="5"/>
  </r>
  <r>
    <s v="1400000US17031806103"/>
    <n v="17031806103"/>
    <s v="Census Tract 8464.12, DuPage County, Illinois"/>
    <s v="DuPage"/>
    <x v="144"/>
    <n v="4.9000000000000004"/>
    <n v="34.9"/>
    <n v="14.2"/>
    <n v="31.2"/>
    <n v="23.7"/>
    <n v="54.9"/>
    <n v="269100"/>
    <n v="9"/>
    <n v="10"/>
    <n v="10"/>
    <n v="5"/>
    <n v="7.0993914268899999E-3"/>
    <x v="144"/>
    <n v="54.9"/>
    <n v="4"/>
  </r>
  <r>
    <s v="1400000US17031806202"/>
    <n v="17031806202"/>
    <s v="Census Tract 8464.13, DuPage County, Illinois"/>
    <s v="DuPage"/>
    <x v="144"/>
    <n v="2.2999999999999998"/>
    <n v="32"/>
    <n v="21.7"/>
    <n v="26.4"/>
    <n v="21.8"/>
    <n v="48.2"/>
    <n v="332100"/>
    <n v="9"/>
    <n v="10"/>
    <n v="10"/>
    <n v="5"/>
    <n v="7.0993914268899999E-3"/>
    <x v="144"/>
    <n v="48.2"/>
    <n v="4"/>
  </r>
  <r>
    <s v="1400000US17031821402"/>
    <n v="17031821402"/>
    <s v="Census Tract 8465.04, DuPage County, Illinois"/>
    <s v="DuPage"/>
    <x v="134"/>
    <n v="4.7"/>
    <n v="26.5"/>
    <n v="13.1"/>
    <n v="29.9"/>
    <n v="21.8"/>
    <n v="51.7"/>
    <n v="375000"/>
    <n v="7"/>
    <n v="10"/>
    <n v="6"/>
    <n v="5"/>
    <n v="3.7109375E-2"/>
    <x v="134"/>
    <n v="51.7"/>
    <n v="4"/>
  </r>
  <r>
    <s v="1400000US17031827200"/>
    <n v="17031827200"/>
    <s v="Census Tract 8465.07, DuPage County, Illinois"/>
    <s v="DuPage"/>
    <x v="134"/>
    <n v="4.2"/>
    <n v="33.4"/>
    <n v="6.1"/>
    <n v="45.4"/>
    <n v="17.100000000000001"/>
    <n v="62.5"/>
    <n v="220700"/>
    <n v="7"/>
    <n v="9"/>
    <n v="9"/>
    <n v="1"/>
    <n v="5.4061546921700003E-2"/>
    <x v="134"/>
    <n v="62.5"/>
    <n v="5"/>
  </r>
  <r>
    <s v="1400000US17031806201"/>
    <n v="17031806201"/>
    <s v="Census Tract 8465.09, DuPage County, Illinois"/>
    <s v="DuPage"/>
    <x v="144"/>
    <n v="5.3"/>
    <n v="34"/>
    <n v="12.8"/>
    <n v="21.3"/>
    <n v="24.5"/>
    <n v="45.8"/>
    <n v="158400"/>
    <n v="10"/>
    <n v="10"/>
    <n v="10"/>
    <n v="4"/>
    <n v="1.4030165039E-2"/>
    <x v="144"/>
    <n v="45.8"/>
    <n v="4"/>
  </r>
  <r>
    <s v="1400000US17031805111"/>
    <n v="17031805111"/>
    <s v="Census Tract 8465.10, DuPage County, Illinois"/>
    <s v="DuPage"/>
    <x v="144"/>
    <n v="1.5"/>
    <n v="28.8"/>
    <n v="11.9"/>
    <n v="33.799999999999997"/>
    <n v="24.4"/>
    <n v="58.199999999999996"/>
    <n v="259300"/>
    <n v="10"/>
    <n v="10"/>
    <n v="8"/>
    <n v="6"/>
    <n v="6.6063977777999994E-2"/>
    <x v="144"/>
    <n v="58.199999999999996"/>
    <n v="5"/>
  </r>
  <r>
    <s v="1400000US17031824800"/>
    <n v="17031824800"/>
    <s v="Census Tract 8465.11, DuPage County, Illinois"/>
    <s v="DuPage"/>
    <x v="134"/>
    <n v="7.7"/>
    <n v="31.6"/>
    <n v="19.100000000000001"/>
    <n v="24.9"/>
    <n v="8.6999999999999993"/>
    <n v="33.599999999999994"/>
    <n v="214700"/>
    <n v="8"/>
    <n v="5"/>
    <n v="8"/>
    <n v="1"/>
    <n v="2.4186324328200001E-2"/>
    <x v="134"/>
    <n v="33.599999999999994"/>
    <n v="3"/>
  </r>
  <r>
    <s v="1400000US17031827400"/>
    <n v="17031827400"/>
    <s v="Census Tract 8465.13, DuPage County, Illinois"/>
    <s v="DuPage"/>
    <x v="134"/>
    <n v="1.8"/>
    <n v="38.299999999999997"/>
    <n v="13.1"/>
    <n v="48.1"/>
    <n v="18.100000000000001"/>
    <n v="66.2"/>
    <n v="426900"/>
    <n v="10"/>
    <n v="2"/>
    <n v="10"/>
    <n v="1"/>
    <n v="0"/>
    <x v="134"/>
    <n v="66.2"/>
    <n v="5"/>
  </r>
  <r>
    <s v="1400000US17031770601"/>
    <n v="17031770601"/>
    <s v="Census Tract 8465.14, DuPage County, Illinois"/>
    <s v="DuPage"/>
    <x v="144"/>
    <n v="4.9000000000000004"/>
    <n v="37.200000000000003"/>
    <n v="11.5"/>
    <n v="37.200000000000003"/>
    <n v="31.9"/>
    <n v="69.099999999999994"/>
    <n v="327800"/>
    <n v="10"/>
    <n v="2"/>
    <n v="10"/>
    <n v="1"/>
    <n v="3.2528854906599999E-2"/>
    <x v="144"/>
    <n v="69.099999999999994"/>
    <n v="5"/>
  </r>
  <r>
    <s v="1400000US17031826902"/>
    <n v="17031826902"/>
    <s v="Census Tract 8465.15, DuPage County, Illinois"/>
    <s v="DuPage"/>
    <x v="134"/>
    <n v="5.7"/>
    <n v="30"/>
    <n v="19.3"/>
    <n v="23.7"/>
    <n v="13"/>
    <n v="36.700000000000003"/>
    <n v="223800"/>
    <n v="8"/>
    <n v="5"/>
    <n v="8"/>
    <n v="1"/>
    <n v="2.4186324328200001E-2"/>
    <x v="134"/>
    <n v="36.700000000000003"/>
    <n v="4"/>
  </r>
  <r>
    <s v="1400000US17031805801"/>
    <n v="17031805801"/>
    <s v="Census Tract 8465.17, DuPage County, Illinois"/>
    <s v="DuPage"/>
    <x v="144"/>
    <n v="3.5"/>
    <n v="43.1"/>
    <n v="13.8"/>
    <n v="42.3"/>
    <n v="24"/>
    <n v="66.3"/>
    <n v="239800"/>
    <n v="10"/>
    <n v="2"/>
    <n v="10"/>
    <n v="1"/>
    <n v="3.2528854906599999E-2"/>
    <x v="144"/>
    <n v="66.3"/>
    <n v="5"/>
  </r>
  <r>
    <s v="1400000US17031827000"/>
    <n v="17031827000"/>
    <s v="Census Tract 8465.18, DuPage County, Illinois"/>
    <s v="DuPage"/>
    <x v="134"/>
    <n v="5"/>
    <n v="40.799999999999997"/>
    <n v="9"/>
    <n v="33.700000000000003"/>
    <n v="36.799999999999997"/>
    <n v="70.5"/>
    <n v="346900"/>
    <n v="8"/>
    <n v="5"/>
    <n v="8"/>
    <n v="1"/>
    <n v="2.4186324328200001E-2"/>
    <x v="134"/>
    <n v="70.5"/>
    <n v="5"/>
  </r>
  <r>
    <s v="1400000US17031827100"/>
    <n v="17031827100"/>
    <s v="Census Tract 8465.19, DuPage County, Illinois"/>
    <s v="DuPage"/>
    <x v="134"/>
    <n v="4.7"/>
    <n v="32.1"/>
    <n v="5.4"/>
    <n v="28.1"/>
    <n v="35.9"/>
    <n v="64"/>
    <n v="339100"/>
    <n v="8"/>
    <n v="5"/>
    <n v="8"/>
    <n v="1"/>
    <n v="2.4186324328200001E-2"/>
    <x v="134"/>
    <n v="64"/>
    <n v="5"/>
  </r>
  <r>
    <s v="1400000US17031827300"/>
    <n v="17031827300"/>
    <s v="Census Tract 8465.21, DuPage County, Illinois"/>
    <s v="DuPage"/>
    <x v="134"/>
    <n v="4.5"/>
    <n v="36.299999999999997"/>
    <n v="10.4"/>
    <n v="37.5"/>
    <n v="30.2"/>
    <n v="67.7"/>
    <n v="441600"/>
    <n v="8"/>
    <n v="5"/>
    <n v="8"/>
    <n v="1"/>
    <n v="2.4186324328200001E-2"/>
    <x v="134"/>
    <n v="67.7"/>
    <n v="5"/>
  </r>
  <r>
    <s v="1400000US17031827500"/>
    <n v="17031827500"/>
    <s v="Census Tract 8465.22, DuPage County, Illinois"/>
    <s v="DuPage"/>
    <x v="134"/>
    <n v="7.1"/>
    <n v="36"/>
    <n v="9.3000000000000007"/>
    <n v="46.5"/>
    <n v="19.5"/>
    <n v="66"/>
    <n v="335000"/>
    <n v="8"/>
    <n v="5"/>
    <n v="8"/>
    <n v="1"/>
    <n v="2.4186324328200001E-2"/>
    <x v="134"/>
    <n v="66"/>
    <n v="5"/>
  </r>
  <r>
    <s v="1400000US17031806600"/>
    <n v="17031806600"/>
    <s v="Census Tract 8465.23, DuPage County, Illinois"/>
    <s v="DuPage"/>
    <x v="144"/>
    <n v="3"/>
    <n v="29.6"/>
    <n v="6.4"/>
    <n v="33.700000000000003"/>
    <n v="34.5"/>
    <n v="68.2"/>
    <n v="392900"/>
    <n v="10"/>
    <n v="2"/>
    <n v="10"/>
    <n v="1"/>
    <n v="3.2528854906599999E-2"/>
    <x v="144"/>
    <n v="68.2"/>
    <n v="5"/>
  </r>
  <r>
    <s v="1400000US17031806300"/>
    <n v="17031806300"/>
    <s v="Census Tract 8465.24, DuPage County, Illinois"/>
    <s v="DuPage"/>
    <x v="144"/>
    <n v="3.4"/>
    <n v="33.4"/>
    <n v="14.9"/>
    <n v="36.299999999999997"/>
    <n v="21.9"/>
    <n v="58.199999999999996"/>
    <n v="340000"/>
    <n v="10"/>
    <n v="2"/>
    <n v="10"/>
    <n v="1"/>
    <n v="3.2528854906599999E-2"/>
    <x v="144"/>
    <n v="58.199999999999996"/>
    <n v="5"/>
  </r>
  <r>
    <s v="1400000US17043846603"/>
    <n v="17043846603"/>
    <s v="Census Tract 8466.03, DuPage County, Illinois"/>
    <s v="DuPage"/>
    <x v="119"/>
    <n v="4.7"/>
    <n v="22.9"/>
    <n v="33.1"/>
    <n v="14.6"/>
    <n v="0"/>
    <n v="14.6"/>
    <n v="246200"/>
    <m/>
    <m/>
    <m/>
    <m/>
    <n v="9.4"/>
    <x v="118"/>
    <n v="14.6"/>
    <n v="2"/>
  </r>
  <r>
    <s v="1400000US17043846604"/>
    <n v="17043846604"/>
    <s v="Census Tract 8466.04, DuPage County, Illinois"/>
    <s v="DuPage"/>
    <x v="119"/>
    <n v="7.4"/>
    <n v="27.2"/>
    <n v="31.2"/>
    <n v="19"/>
    <n v="7.7"/>
    <n v="26.7"/>
    <n v="249300"/>
    <m/>
    <m/>
    <m/>
    <m/>
    <n v="7.7"/>
    <x v="118"/>
    <n v="26.7"/>
    <n v="3"/>
  </r>
  <r>
    <s v="1400000US17043846701"/>
    <n v="17043846701"/>
    <s v="Census Tract 8467.01, DuPage County, Illinois"/>
    <s v="DuPage"/>
    <x v="119"/>
    <n v="7.6"/>
    <n v="26.9"/>
    <n v="35.9"/>
    <n v="11.4"/>
    <n v="4.5999999999999996"/>
    <n v="16"/>
    <n v="252200"/>
    <m/>
    <m/>
    <m/>
    <m/>
    <n v="8.3000000000000007"/>
    <x v="118"/>
    <n v="16"/>
    <n v="2"/>
  </r>
  <r>
    <s v="1400000US17043846702"/>
    <n v="17043846702"/>
    <s v="Census Tract 8467.02, DuPage County, Illinois"/>
    <s v="DuPage"/>
    <x v="119"/>
    <n v="9"/>
    <n v="26.7"/>
    <n v="25.5"/>
    <n v="16.3"/>
    <n v="7.2"/>
    <n v="23.5"/>
    <n v="258100"/>
    <m/>
    <m/>
    <m/>
    <m/>
    <n v="14.2"/>
    <x v="118"/>
    <n v="23.5"/>
    <n v="2"/>
  </r>
  <r>
    <s v="1400000US17097864204"/>
    <n v="17097863100"/>
    <s v="Census Tract 8501.01, Kane County, Illinois"/>
    <s v="Kane"/>
    <x v="146"/>
    <n v="4.9000000000000004"/>
    <n v="31.7"/>
    <n v="24.1"/>
    <n v="19.7"/>
    <n v="7.3"/>
    <n v="27"/>
    <n v="174600"/>
    <n v="9"/>
    <n v="6"/>
    <n v="7"/>
    <n v="1"/>
    <n v="1.64233576506E-2"/>
    <x v="146"/>
    <n v="27"/>
    <n v="3"/>
  </r>
  <r>
    <s v="1400000US17097864205"/>
    <n v="17097863201"/>
    <s v="Census Tract 8501.03, Kane County, Illinois"/>
    <s v="Kane"/>
    <x v="146"/>
    <n v="6.3"/>
    <n v="37.799999999999997"/>
    <n v="16.8"/>
    <n v="29.7"/>
    <n v="14.9"/>
    <n v="44.6"/>
    <n v="299300"/>
    <n v="9"/>
    <n v="6"/>
    <n v="7"/>
    <n v="1"/>
    <n v="1.64233576506E-2"/>
    <x v="146"/>
    <n v="44.6"/>
    <n v="4"/>
  </r>
  <r>
    <s v="1400000US17097864305"/>
    <n v="17097861504"/>
    <s v="Census Tract 8501.05, Kane County, Illinois"/>
    <s v="Kane"/>
    <x v="146"/>
    <n v="3.5"/>
    <n v="40.9"/>
    <n v="17.5"/>
    <n v="28.7"/>
    <n v="18.3"/>
    <n v="47"/>
    <n v="290700"/>
    <n v="9"/>
    <n v="6"/>
    <n v="7"/>
    <n v="1"/>
    <n v="1.64233576506E-2"/>
    <x v="146"/>
    <n v="47"/>
    <n v="4"/>
  </r>
  <r>
    <s v="1400000US17197883304"/>
    <n v="17197883304"/>
    <s v="Census Tract 8501.06, Kane County, Illinois"/>
    <s v="Kane"/>
    <x v="146"/>
    <n v="5.6"/>
    <n v="32.4"/>
    <n v="19.399999999999999"/>
    <n v="24.9"/>
    <n v="14"/>
    <n v="38.9"/>
    <n v="296500"/>
    <n v="9"/>
    <n v="6"/>
    <n v="7"/>
    <n v="1"/>
    <n v="1.64233576506E-2"/>
    <x v="146"/>
    <n v="38.9"/>
    <n v="4"/>
  </r>
  <r>
    <s v="1400000US17089850201"/>
    <n v="17089850201"/>
    <s v="Census Tract 8502.01, Kane County, Illinois"/>
    <s v="Kane"/>
    <x v="147"/>
    <n v="9.5"/>
    <n v="30.6"/>
    <n v="28"/>
    <n v="10.3"/>
    <n v="2.4"/>
    <n v="12.700000000000001"/>
    <n v="156800"/>
    <m/>
    <m/>
    <m/>
    <m/>
    <n v="7.4"/>
    <x v="147"/>
    <n v="12.700000000000001"/>
    <n v="1"/>
  </r>
  <r>
    <s v="1400000US17089850202"/>
    <n v="17089850202"/>
    <s v="Census Tract 8502.02, Kane County, Illinois"/>
    <s v="Kane"/>
    <x v="147"/>
    <n v="5.2"/>
    <n v="24.8"/>
    <n v="34.299999999999997"/>
    <n v="6.1"/>
    <n v="1.3"/>
    <n v="7.3999999999999995"/>
    <n v="164100"/>
    <m/>
    <m/>
    <m/>
    <m/>
    <n v="7.3"/>
    <x v="147"/>
    <n v="7.3999999999999995"/>
    <n v="1"/>
  </r>
  <r>
    <s v="1400000US17089850301"/>
    <n v="17089850301"/>
    <s v="Census Tract 8503.01, Kane County, Illinois"/>
    <s v="Kane"/>
    <x v="147"/>
    <n v="12.1"/>
    <n v="28"/>
    <n v="37.1"/>
    <n v="3.2"/>
    <n v="1.5"/>
    <n v="4.7"/>
    <n v="163000"/>
    <m/>
    <m/>
    <m/>
    <m/>
    <n v="23.1"/>
    <x v="147"/>
    <n v="4.7"/>
    <n v="1"/>
  </r>
  <r>
    <s v="1400000US17089850302"/>
    <n v="17089850302"/>
    <s v="Census Tract 8503.02, Kane County, Illinois"/>
    <s v="Kane"/>
    <x v="147"/>
    <n v="5.9"/>
    <n v="31.4"/>
    <n v="31.3"/>
    <n v="16.2"/>
    <n v="7.3"/>
    <n v="23.5"/>
    <n v="199900"/>
    <m/>
    <m/>
    <m/>
    <m/>
    <n v="5.3"/>
    <x v="147"/>
    <n v="23.5"/>
    <n v="2"/>
  </r>
  <r>
    <s v="1400000US17089850400"/>
    <n v="17089850400"/>
    <s v="Census Tract 8504, Kane County, Illinois"/>
    <s v="Kane"/>
    <x v="148"/>
    <n v="2.9"/>
    <n v="28.6"/>
    <n v="28.2"/>
    <n v="18.8"/>
    <n v="12.5"/>
    <n v="31.3"/>
    <n v="221400"/>
    <m/>
    <m/>
    <m/>
    <m/>
    <n v="8.6999999999999993"/>
    <x v="148"/>
    <n v="31.3"/>
    <n v="3"/>
  </r>
  <r>
    <s v="1400000US17089850500"/>
    <n v="17089850500"/>
    <s v="Census Tract 8505, Kane County, Illinois"/>
    <s v="Kane"/>
    <x v="149"/>
    <n v="2.7"/>
    <n v="28"/>
    <n v="30.9"/>
    <n v="21.4"/>
    <n v="9.6"/>
    <n v="31"/>
    <n v="239100"/>
    <n v="2"/>
    <n v="7"/>
    <n v="3"/>
    <n v="1"/>
    <n v="0"/>
    <x v="129"/>
    <n v="31"/>
    <n v="3"/>
  </r>
  <r>
    <s v="1400000US17089850600"/>
    <n v="17089850600"/>
    <s v="Census Tract 8506, Kane County, Illinois"/>
    <s v="Kane"/>
    <x v="150"/>
    <n v="5"/>
    <n v="32.6"/>
    <n v="22.5"/>
    <n v="27.8"/>
    <n v="14.3"/>
    <n v="42.1"/>
    <n v="352400"/>
    <m/>
    <m/>
    <m/>
    <m/>
    <n v="2.8"/>
    <x v="149"/>
    <n v="42.1"/>
    <n v="4"/>
  </r>
  <r>
    <s v="1400000US17097861014"/>
    <n v="17097860903"/>
    <s v="Census Tract 8507.01, Kane County, Illinois"/>
    <s v="Kane"/>
    <x v="151"/>
    <n v="3.5"/>
    <n v="36.1"/>
    <n v="20.3"/>
    <n v="30.2"/>
    <n v="13.2"/>
    <n v="43.4"/>
    <n v="328900"/>
    <n v="9"/>
    <n v="3"/>
    <n v="9"/>
    <n v="1"/>
    <n v="2.1739130839699999E-2"/>
    <x v="150"/>
    <n v="43.4"/>
    <n v="4"/>
  </r>
  <r>
    <s v="1400000US17111870102"/>
    <n v="17111870102"/>
    <s v="Census Tract 8507.02, Kane County, Illinois"/>
    <s v="Kane"/>
    <x v="151"/>
    <n v="2.9"/>
    <n v="32.700000000000003"/>
    <n v="30.8"/>
    <n v="17.2"/>
    <n v="10.4"/>
    <n v="27.6"/>
    <n v="261100"/>
    <n v="9"/>
    <n v="3"/>
    <n v="9"/>
    <n v="1"/>
    <n v="2.1739130839699999E-2"/>
    <x v="150"/>
    <n v="27.6"/>
    <n v="3"/>
  </r>
  <r>
    <s v="1400000US17097861105"/>
    <n v="17097860905"/>
    <s v="Census Tract 8507.03, Kane County, Illinois"/>
    <s v="Kane"/>
    <x v="151"/>
    <n v="5.2"/>
    <n v="28.9"/>
    <n v="38.4"/>
    <n v="8.8000000000000007"/>
    <n v="10.8"/>
    <n v="19.600000000000001"/>
    <n v="346600"/>
    <n v="9"/>
    <n v="3"/>
    <n v="9"/>
    <n v="1"/>
    <n v="2.1739130839699999E-2"/>
    <x v="150"/>
    <n v="19.600000000000001"/>
    <n v="2"/>
  </r>
  <r>
    <s v="1400000US17089850800"/>
    <n v="17089850800"/>
    <s v="Census Tract 8508, Kane County, Illinois"/>
    <s v="Kane"/>
    <x v="152"/>
    <n v="4"/>
    <n v="26.9"/>
    <n v="26.6"/>
    <n v="18.600000000000001"/>
    <n v="10"/>
    <n v="28.6"/>
    <n v="201700"/>
    <m/>
    <m/>
    <m/>
    <m/>
    <n v="5.9"/>
    <x v="26"/>
    <n v="28.6"/>
    <n v="3"/>
  </r>
  <r>
    <s v="1400000US17089851000"/>
    <n v="17089851000"/>
    <s v="Census Tract 8510, Kane County, Illinois"/>
    <s v="Kane"/>
    <x v="152"/>
    <n v="5.3"/>
    <n v="24"/>
    <n v="30.5"/>
    <n v="15.7"/>
    <n v="7.8"/>
    <n v="23.5"/>
    <n v="176900"/>
    <m/>
    <m/>
    <m/>
    <m/>
    <n v="6.9"/>
    <x v="26"/>
    <n v="23.5"/>
    <n v="2"/>
  </r>
  <r>
    <s v="1400000US17089851101"/>
    <n v="17089851101"/>
    <s v="Census Tract 8511.01, Kane County, Illinois"/>
    <s v="Kane"/>
    <x v="152"/>
    <n v="5.9"/>
    <n v="20"/>
    <n v="33.799999999999997"/>
    <n v="14.9"/>
    <n v="2.7"/>
    <n v="17.600000000000001"/>
    <n v="176500"/>
    <m/>
    <m/>
    <m/>
    <m/>
    <n v="10.4"/>
    <x v="26"/>
    <n v="17.600000000000001"/>
    <n v="2"/>
  </r>
  <r>
    <s v="1400000US17089851102"/>
    <n v="17089851102"/>
    <s v="Census Tract 8511.02, Kane County, Illinois"/>
    <s v="Kane"/>
    <x v="152"/>
    <n v="5"/>
    <n v="23.8"/>
    <n v="25.4"/>
    <n v="10.4"/>
    <n v="10.3"/>
    <n v="20.700000000000003"/>
    <n v="202900"/>
    <m/>
    <m/>
    <m/>
    <m/>
    <n v="6.8"/>
    <x v="26"/>
    <n v="20.700000000000003"/>
    <n v="2"/>
  </r>
  <r>
    <s v="1400000US17089851301"/>
    <n v="17089851301"/>
    <s v="Census Tract 8513.01, Kane County, Illinois"/>
    <s v="Kane"/>
    <x v="152"/>
    <n v="7.6"/>
    <n v="26.2"/>
    <n v="29.3"/>
    <n v="10"/>
    <n v="3.3"/>
    <n v="13.3"/>
    <n v="165900"/>
    <m/>
    <m/>
    <m/>
    <m/>
    <n v="18.7"/>
    <x v="26"/>
    <n v="13.3"/>
    <n v="2"/>
  </r>
  <r>
    <s v="1400000US17089851302"/>
    <n v="17089851302"/>
    <s v="Census Tract 8513.02, Kane County, Illinois"/>
    <s v="Kane"/>
    <x v="152"/>
    <n v="8.9"/>
    <n v="29.4"/>
    <n v="34.9"/>
    <n v="6.5"/>
    <n v="3.5"/>
    <n v="10"/>
    <n v="177900"/>
    <m/>
    <m/>
    <m/>
    <m/>
    <n v="25.1"/>
    <x v="26"/>
    <n v="10"/>
    <n v="1"/>
  </r>
  <r>
    <s v="1400000US17089851400"/>
    <n v="17089851400"/>
    <s v="Census Tract 8514, Kane County, Illinois"/>
    <s v="Kane"/>
    <x v="152"/>
    <n v="6.8"/>
    <n v="26.4"/>
    <n v="30.8"/>
    <n v="9.9"/>
    <n v="2.7"/>
    <n v="12.600000000000001"/>
    <n v="180300"/>
    <m/>
    <m/>
    <m/>
    <m/>
    <n v="13.4"/>
    <x v="26"/>
    <n v="12.600000000000001"/>
    <n v="1"/>
  </r>
  <r>
    <s v="1400000US17089851500"/>
    <n v="17089851500"/>
    <s v="Census Tract 8515, Kane County, Illinois"/>
    <s v="Kane"/>
    <x v="152"/>
    <n v="7.4"/>
    <n v="26.4"/>
    <n v="32"/>
    <n v="12.9"/>
    <n v="0"/>
    <n v="12.9"/>
    <n v="184300"/>
    <m/>
    <m/>
    <m/>
    <m/>
    <n v="13.7"/>
    <x v="26"/>
    <n v="12.9"/>
    <n v="1"/>
  </r>
  <r>
    <s v="1400000US17089851600"/>
    <n v="17089851600"/>
    <s v="Census Tract 8516, Kane County, Illinois"/>
    <s v="Kane"/>
    <x v="152"/>
    <n v="11"/>
    <n v="28.9"/>
    <n v="32.700000000000003"/>
    <n v="12.8"/>
    <n v="2"/>
    <n v="14.8"/>
    <n v="190200"/>
    <m/>
    <m/>
    <m/>
    <m/>
    <n v="13.9"/>
    <x v="26"/>
    <n v="14.8"/>
    <n v="2"/>
  </r>
  <r>
    <s v="1400000US17089851801"/>
    <n v="17089851801"/>
    <s v="Census Tract 8518.01, Kane County, Illinois"/>
    <s v="Kane"/>
    <x v="153"/>
    <n v="5.2"/>
    <n v="30.5"/>
    <n v="31.3"/>
    <n v="17.7"/>
    <n v="7.7"/>
    <n v="25.4"/>
    <n v="224400"/>
    <m/>
    <m/>
    <m/>
    <m/>
    <n v="4.8"/>
    <x v="151"/>
    <n v="25.4"/>
    <n v="3"/>
  </r>
  <r>
    <s v="1400000US17089851904"/>
    <n v="17089851904"/>
    <s v="Census Tract 8519.04, Kane County, Illinois"/>
    <s v="Kane"/>
    <x v="152"/>
    <n v="3.3"/>
    <n v="27.8"/>
    <n v="26.6"/>
    <n v="18.2"/>
    <n v="10"/>
    <n v="28.2"/>
    <n v="252000"/>
    <m/>
    <m/>
    <m/>
    <m/>
    <n v="4.5999999999999996"/>
    <x v="26"/>
    <n v="28.2"/>
    <n v="3"/>
  </r>
  <r>
    <s v="1400000US17089851905"/>
    <n v="17089851905"/>
    <s v="Census Tract 8519.05, Kane County, Illinois"/>
    <s v="Kane"/>
    <x v="152"/>
    <n v="2.4"/>
    <n v="33.1"/>
    <n v="19.5"/>
    <n v="29.9"/>
    <n v="14.3"/>
    <n v="44.2"/>
    <n v="322900"/>
    <m/>
    <m/>
    <m/>
    <m/>
    <n v="0.8"/>
    <x v="26"/>
    <n v="44.2"/>
    <n v="4"/>
  </r>
  <r>
    <s v="1400000US17089851907"/>
    <n v="17089851907"/>
    <s v="Census Tract 8519.07, Kane County, Illinois"/>
    <s v="Kane"/>
    <x v="152"/>
    <n v="3.9"/>
    <n v="30"/>
    <n v="27.4"/>
    <n v="18.600000000000001"/>
    <n v="8.6"/>
    <n v="27.200000000000003"/>
    <n v="229700"/>
    <m/>
    <m/>
    <m/>
    <m/>
    <n v="5.3"/>
    <x v="26"/>
    <n v="27.200000000000003"/>
    <n v="3"/>
  </r>
  <r>
    <s v="1400000US17089851908"/>
    <n v="17089851908"/>
    <s v="Census Tract 8519.08, Kane County, Illinois"/>
    <s v="Kane"/>
    <x v="152"/>
    <n v="9.4"/>
    <n v="21.1"/>
    <n v="25.4"/>
    <n v="18.899999999999999"/>
    <n v="5.2"/>
    <n v="24.099999999999998"/>
    <n v="189400"/>
    <m/>
    <m/>
    <m/>
    <m/>
    <n v="13.7"/>
    <x v="26"/>
    <n v="24.099999999999998"/>
    <n v="3"/>
  </r>
  <r>
    <s v="1400000US17089851909"/>
    <n v="17089851909"/>
    <s v="Census Tract 8519.09, Kane County, Illinois"/>
    <s v="Kane"/>
    <x v="152"/>
    <n v="4.7"/>
    <n v="27.4"/>
    <n v="33"/>
    <n v="17.600000000000001"/>
    <n v="11.5"/>
    <n v="29.1"/>
    <n v="226300"/>
    <m/>
    <m/>
    <m/>
    <m/>
    <n v="7.5"/>
    <x v="26"/>
    <n v="29.1"/>
    <n v="3"/>
  </r>
  <r>
    <s v="1400000US17089851910"/>
    <n v="17089851910"/>
    <s v="Census Tract 8519.10, Kane County, Illinois"/>
    <s v="Kane"/>
    <x v="152"/>
    <n v="7.8"/>
    <n v="29.3"/>
    <n v="25.2"/>
    <n v="17.399999999999999"/>
    <n v="13.2"/>
    <n v="30.599999999999998"/>
    <n v="264400"/>
    <m/>
    <m/>
    <m/>
    <m/>
    <n v="3.9"/>
    <x v="26"/>
    <n v="30.599999999999998"/>
    <n v="3"/>
  </r>
  <r>
    <s v="1400000US17089852001"/>
    <n v="17089852001"/>
    <s v="Census Tract 8520.01, Kane County, Illinois"/>
    <s v="Kane"/>
    <x v="132"/>
    <n v="5.8"/>
    <n v="35.299999999999997"/>
    <n v="28.1"/>
    <n v="20.9"/>
    <n v="11.6"/>
    <n v="32.5"/>
    <n v="306800"/>
    <m/>
    <m/>
    <m/>
    <m/>
    <n v="2.2000000000000002"/>
    <x v="131"/>
    <n v="32.5"/>
    <n v="3"/>
  </r>
  <r>
    <s v="1400000US17089852002"/>
    <n v="17089852002"/>
    <s v="Census Tract 8520.02, Kane County, Illinois"/>
    <s v="Kane"/>
    <x v="154"/>
    <n v="2.8"/>
    <n v="26.7"/>
    <n v="25.8"/>
    <n v="23.3"/>
    <n v="13.6"/>
    <n v="36.9"/>
    <n v="251000"/>
    <m/>
    <m/>
    <m/>
    <m/>
    <n v="2.2000000000000002"/>
    <x v="152"/>
    <n v="36.9"/>
    <n v="4"/>
  </r>
  <r>
    <s v="1400000US17089852003"/>
    <n v="17089852003"/>
    <s v="Census Tract 8520.03, Kane County, Illinois"/>
    <s v="Kane"/>
    <x v="154"/>
    <n v="3"/>
    <n v="30.2"/>
    <n v="13.5"/>
    <n v="38.9"/>
    <n v="22"/>
    <n v="60.9"/>
    <n v="428000"/>
    <m/>
    <m/>
    <m/>
    <m/>
    <n v="2.6"/>
    <x v="152"/>
    <n v="60.9"/>
    <n v="5"/>
  </r>
  <r>
    <s v="1400000US17089852101"/>
    <n v="17089852101"/>
    <s v="Census Tract 8521.01, Kane County, Illinois"/>
    <s v="Kane"/>
    <x v="153"/>
    <n v="3.9"/>
    <n v="34.4"/>
    <n v="15.8"/>
    <n v="32.4"/>
    <n v="23.5"/>
    <n v="55.9"/>
    <n v="467200"/>
    <m/>
    <m/>
    <m/>
    <m/>
    <n v="0.8"/>
    <x v="151"/>
    <n v="55.9"/>
    <n v="5"/>
  </r>
  <r>
    <s v="1400000US17089852102"/>
    <n v="17089852102"/>
    <s v="Census Tract 8521.02, Kane County, Illinois"/>
    <s v="Kane"/>
    <x v="153"/>
    <n v="3"/>
    <n v="34.700000000000003"/>
    <n v="11.5"/>
    <n v="37.4"/>
    <n v="17.899999999999999"/>
    <n v="55.3"/>
    <n v="365600"/>
    <m/>
    <m/>
    <m/>
    <m/>
    <n v="1.1000000000000001"/>
    <x v="151"/>
    <n v="55.3"/>
    <n v="5"/>
  </r>
  <r>
    <s v="1400000US17089852201"/>
    <n v="17089852201"/>
    <s v="Census Tract 8522.01, Kane County, Illinois"/>
    <s v="Kane"/>
    <x v="154"/>
    <n v="3.1"/>
    <n v="27.4"/>
    <n v="23.3"/>
    <n v="29"/>
    <n v="18.3"/>
    <n v="47.3"/>
    <n v="303100"/>
    <m/>
    <m/>
    <m/>
    <m/>
    <n v="4.7"/>
    <x v="152"/>
    <n v="47.3"/>
    <n v="4"/>
  </r>
  <r>
    <s v="1400000US17089852202"/>
    <n v="17089852202"/>
    <s v="Census Tract 8522.02, Kane County, Illinois"/>
    <s v="Kane"/>
    <x v="154"/>
    <n v="3"/>
    <n v="28.2"/>
    <n v="25.2"/>
    <n v="20.3"/>
    <n v="12.2"/>
    <n v="32.5"/>
    <n v="278700"/>
    <m/>
    <m/>
    <m/>
    <m/>
    <n v="4.5"/>
    <x v="152"/>
    <n v="32.5"/>
    <n v="3"/>
  </r>
  <r>
    <s v="1400000US17089852300"/>
    <n v="17089852300"/>
    <s v="Census Tract 8523, Kane County, Illinois"/>
    <s v="Kane"/>
    <x v="154"/>
    <n v="1.3"/>
    <n v="25.2"/>
    <n v="25.5"/>
    <n v="26.3"/>
    <n v="17.899999999999999"/>
    <n v="44.2"/>
    <n v="261300"/>
    <m/>
    <m/>
    <m/>
    <m/>
    <n v="9.1999999999999993"/>
    <x v="152"/>
    <n v="44.2"/>
    <n v="4"/>
  </r>
  <r>
    <s v="1400000US17089852401"/>
    <n v="17089852401"/>
    <s v="Census Tract 8524.01, Kane County, Illinois"/>
    <s v="Kane"/>
    <x v="155"/>
    <n v="2.9"/>
    <n v="38.9"/>
    <n v="19.899999999999999"/>
    <n v="29.7"/>
    <n v="18.5"/>
    <n v="48.2"/>
    <n v="440600"/>
    <m/>
    <m/>
    <m/>
    <m/>
    <n v="0.1"/>
    <x v="153"/>
    <n v="48.2"/>
    <n v="4"/>
  </r>
  <r>
    <s v="1400000US17089852402"/>
    <n v="17089852402"/>
    <s v="Census Tract 8524.02, Kane County, Illinois"/>
    <s v="Kane"/>
    <x v="156"/>
    <n v="5.8"/>
    <n v="33.799999999999997"/>
    <n v="13.2"/>
    <n v="36.700000000000003"/>
    <n v="14.3"/>
    <n v="51"/>
    <n v="456000"/>
    <m/>
    <m/>
    <m/>
    <m/>
    <n v="4.0999999999999996"/>
    <x v="154"/>
    <n v="51"/>
    <n v="4"/>
  </r>
  <r>
    <s v="1400000US17089852403"/>
    <n v="17089852403"/>
    <s v="Census Tract 8524.03, Kane County, Illinois"/>
    <s v="Kane"/>
    <x v="157"/>
    <n v="6.6"/>
    <n v="28.1"/>
    <n v="32.299999999999997"/>
    <n v="20.9"/>
    <n v="5"/>
    <n v="25.9"/>
    <n v="278700"/>
    <m/>
    <m/>
    <m/>
    <m/>
    <n v="3.1"/>
    <x v="155"/>
    <n v="25.9"/>
    <n v="3"/>
  </r>
  <r>
    <s v="1400000US17089852500"/>
    <n v="17089852500"/>
    <s v="Census Tract 8525, Kane County, Illinois"/>
    <s v="Kane"/>
    <x v="158"/>
    <n v="3.8"/>
    <n v="26.6"/>
    <n v="18.2"/>
    <n v="31.5"/>
    <n v="12"/>
    <n v="43.5"/>
    <n v="244600"/>
    <m/>
    <m/>
    <m/>
    <m/>
    <n v="4.3"/>
    <x v="156"/>
    <n v="43.5"/>
    <n v="4"/>
  </r>
  <r>
    <s v="1400000US17089852601"/>
    <n v="17089852601"/>
    <s v="Census Tract 8526.01, Kane County, Illinois"/>
    <s v="Kane"/>
    <x v="158"/>
    <n v="5.9"/>
    <n v="26.4"/>
    <n v="14.4"/>
    <n v="33.1"/>
    <n v="19.3"/>
    <n v="52.400000000000006"/>
    <n v="331600"/>
    <m/>
    <m/>
    <m/>
    <m/>
    <n v="3.2"/>
    <x v="156"/>
    <n v="52.400000000000006"/>
    <n v="4"/>
  </r>
  <r>
    <s v="1400000US17089852606"/>
    <n v="17089852606"/>
    <s v="Census Tract 8526.06, Kane County, Illinois"/>
    <s v="Kane"/>
    <x v="158"/>
    <n v="4.0999999999999996"/>
    <n v="29.1"/>
    <n v="10.9"/>
    <n v="40.6"/>
    <n v="30.6"/>
    <n v="71.2"/>
    <n v="408700"/>
    <m/>
    <m/>
    <m/>
    <m/>
    <n v="1.1000000000000001"/>
    <x v="156"/>
    <n v="71.2"/>
    <n v="5"/>
  </r>
  <r>
    <s v="1400000US17089852700"/>
    <n v="17089852700"/>
    <s v="Census Tract 8527, Kane County, Illinois"/>
    <s v="Kane"/>
    <x v="159"/>
    <n v="7.8"/>
    <n v="26.1"/>
    <n v="19.600000000000001"/>
    <n v="27.4"/>
    <n v="13.8"/>
    <n v="41.2"/>
    <n v="259800"/>
    <m/>
    <m/>
    <m/>
    <m/>
    <n v="10.8"/>
    <x v="157"/>
    <n v="41.2"/>
    <n v="4"/>
  </r>
  <r>
    <s v="1400000US17089852803"/>
    <n v="17089852803"/>
    <s v="Census Tract 8528.03, Kane County, Illinois"/>
    <s v="Kane"/>
    <x v="159"/>
    <n v="9.4"/>
    <n v="26.5"/>
    <n v="17.8"/>
    <n v="24.2"/>
    <n v="18.5"/>
    <n v="42.7"/>
    <n v="307000"/>
    <m/>
    <m/>
    <m/>
    <m/>
    <n v="17.2"/>
    <x v="157"/>
    <n v="42.7"/>
    <n v="4"/>
  </r>
  <r>
    <s v="1400000US17089852805"/>
    <n v="17089852805"/>
    <s v="Census Tract 8528.05, Kane County, Illinois"/>
    <s v="Kane"/>
    <x v="160"/>
    <n v="4.2"/>
    <n v="28.8"/>
    <n v="18.899999999999999"/>
    <n v="34"/>
    <n v="16.3"/>
    <n v="50.3"/>
    <n v="279100"/>
    <m/>
    <m/>
    <m/>
    <m/>
    <n v="1"/>
    <x v="158"/>
    <n v="50.3"/>
    <n v="4"/>
  </r>
  <r>
    <s v="1400000US17089852806"/>
    <n v="17089852806"/>
    <s v="Census Tract 8528.06, Kane County, Illinois"/>
    <s v="Kane"/>
    <x v="159"/>
    <n v="3"/>
    <n v="33.1"/>
    <n v="11.5"/>
    <n v="34.5"/>
    <n v="26.8"/>
    <n v="61.3"/>
    <n v="355000"/>
    <m/>
    <m/>
    <m/>
    <m/>
    <n v="0"/>
    <x v="157"/>
    <n v="61.3"/>
    <n v="5"/>
  </r>
  <r>
    <s v="1400000US17089852807"/>
    <n v="17089852807"/>
    <s v="Census Tract 8528.07, Kane County, Illinois"/>
    <s v="Kane"/>
    <x v="160"/>
    <n v="4"/>
    <n v="35.200000000000003"/>
    <n v="13.8"/>
    <n v="36.299999999999997"/>
    <n v="23.8"/>
    <n v="60.099999999999994"/>
    <n v="467600"/>
    <m/>
    <m/>
    <m/>
    <m/>
    <n v="1.7"/>
    <x v="158"/>
    <n v="60.099999999999994"/>
    <n v="5"/>
  </r>
  <r>
    <s v="1400000US17089852808"/>
    <n v="17089852808"/>
    <s v="Census Tract 8528.08, Kane County, Illinois"/>
    <s v="Kane"/>
    <x v="160"/>
    <n v="3.8"/>
    <n v="25.9"/>
    <n v="23.5"/>
    <n v="22.5"/>
    <n v="20"/>
    <n v="42.5"/>
    <n v="308200"/>
    <m/>
    <m/>
    <m/>
    <m/>
    <n v="2.2000000000000002"/>
    <x v="158"/>
    <n v="42.5"/>
    <n v="4"/>
  </r>
  <r>
    <s v="1400000US17089852903"/>
    <n v="17089852903"/>
    <s v="Census Tract 8529.03, Kane County, Illinois"/>
    <s v="Kane"/>
    <x v="134"/>
    <n v="6.8"/>
    <n v="25.7"/>
    <n v="27"/>
    <n v="15.1"/>
    <n v="10.9"/>
    <n v="26"/>
    <n v="203900"/>
    <m/>
    <m/>
    <m/>
    <m/>
    <n v="1.6"/>
    <x v="134"/>
    <n v="26"/>
    <n v="3"/>
  </r>
  <r>
    <s v="1400000US17089852904"/>
    <n v="17089852904"/>
    <s v="Census Tract 8529.04, Kane County, Illinois"/>
    <s v="Kane"/>
    <x v="134"/>
    <n v="10.5"/>
    <n v="24"/>
    <n v="42.1"/>
    <n v="0"/>
    <n v="0"/>
    <n v="0"/>
    <n v="133000"/>
    <m/>
    <m/>
    <m/>
    <m/>
    <n v="25"/>
    <x v="134"/>
    <n v="0"/>
    <n v="1"/>
  </r>
  <r>
    <s v="1400000US17089852905"/>
    <n v="17089852905"/>
    <s v="Census Tract 8529.05, Kane County, Illinois"/>
    <s v="Kane"/>
    <x v="134"/>
    <n v="5.5"/>
    <n v="20.6"/>
    <n v="31.2"/>
    <n v="10.8"/>
    <n v="5.9"/>
    <n v="16.700000000000003"/>
    <n v="168400"/>
    <m/>
    <m/>
    <m/>
    <m/>
    <n v="21.3"/>
    <x v="134"/>
    <n v="16.700000000000003"/>
    <n v="2"/>
  </r>
  <r>
    <s v="1400000US17089852906"/>
    <n v="17089852906"/>
    <s v="Census Tract 8529.06, Kane County, Illinois"/>
    <s v="Kane"/>
    <x v="134"/>
    <n v="4.2"/>
    <n v="26.9"/>
    <n v="23"/>
    <n v="18.899999999999999"/>
    <n v="10.6"/>
    <n v="29.5"/>
    <n v="234400"/>
    <m/>
    <m/>
    <m/>
    <m/>
    <n v="12.7"/>
    <x v="134"/>
    <n v="29.5"/>
    <n v="3"/>
  </r>
  <r>
    <s v="1400000US17089852907"/>
    <n v="17089852907"/>
    <s v="Census Tract 8529.07, Kane County, Illinois"/>
    <s v="Kane"/>
    <x v="134"/>
    <n v="6"/>
    <n v="23.4"/>
    <n v="31.7"/>
    <n v="9.5"/>
    <n v="2.1"/>
    <n v="11.6"/>
    <n v="170400"/>
    <m/>
    <m/>
    <m/>
    <m/>
    <n v="16.399999999999999"/>
    <x v="134"/>
    <n v="11.6"/>
    <n v="1"/>
  </r>
  <r>
    <s v="1400000US17089853001"/>
    <n v="17089853001"/>
    <s v="Census Tract 8530.01, Kane County, Illinois"/>
    <s v="Kane"/>
    <x v="134"/>
    <n v="6.1"/>
    <n v="28.8"/>
    <n v="26.5"/>
    <n v="23.5"/>
    <n v="9.1999999999999993"/>
    <n v="32.700000000000003"/>
    <n v="194300"/>
    <m/>
    <m/>
    <m/>
    <m/>
    <n v="4.4000000000000004"/>
    <x v="134"/>
    <n v="32.700000000000003"/>
    <n v="3"/>
  </r>
  <r>
    <s v="1400000US17089853004"/>
    <n v="17089853004"/>
    <s v="Census Tract 8530.04, Kane County, Illinois"/>
    <s v="Kane"/>
    <x v="160"/>
    <n v="2.7"/>
    <n v="18"/>
    <n v="33.799999999999997"/>
    <n v="16.8"/>
    <n v="3.5"/>
    <n v="20.3"/>
    <n v="202600"/>
    <m/>
    <m/>
    <m/>
    <m/>
    <n v="0"/>
    <x v="158"/>
    <n v="20.3"/>
    <n v="2"/>
  </r>
  <r>
    <s v="1400000US17089853005"/>
    <n v="17089853005"/>
    <s v="Census Tract 8530.05, Kane County, Illinois"/>
    <s v="Kane"/>
    <x v="134"/>
    <n v="5.3"/>
    <n v="24.6"/>
    <n v="33"/>
    <n v="10.5"/>
    <n v="5.6"/>
    <n v="16.100000000000001"/>
    <n v="193400"/>
    <m/>
    <m/>
    <m/>
    <m/>
    <n v="12.4"/>
    <x v="134"/>
    <n v="16.100000000000001"/>
    <n v="2"/>
  </r>
  <r>
    <s v="1400000US17089853006"/>
    <n v="17089853006"/>
    <s v="Census Tract 8530.06, Kane County, Illinois"/>
    <s v="Kane"/>
    <x v="134"/>
    <n v="5.0999999999999996"/>
    <n v="24.3"/>
    <n v="28"/>
    <n v="18.7"/>
    <n v="8.6999999999999993"/>
    <n v="27.4"/>
    <n v="182100"/>
    <m/>
    <m/>
    <m/>
    <m/>
    <n v="1.7"/>
    <x v="134"/>
    <n v="27.4"/>
    <n v="3"/>
  </r>
  <r>
    <s v="1400000US17089853007"/>
    <n v="17089853007"/>
    <s v="Census Tract 8530.07, Kane County, Illinois"/>
    <s v="Kane"/>
    <x v="134"/>
    <n v="8.1"/>
    <n v="26.3"/>
    <n v="36"/>
    <n v="9.5"/>
    <n v="6.1"/>
    <n v="15.6"/>
    <n v="186600"/>
    <m/>
    <m/>
    <m/>
    <m/>
    <n v="7.1"/>
    <x v="134"/>
    <n v="15.6"/>
    <n v="2"/>
  </r>
  <r>
    <s v="1400000US17089853008"/>
    <n v="17089853008"/>
    <s v="Census Tract 8530.08, Kane County, Illinois"/>
    <s v="Kane"/>
    <x v="134"/>
    <n v="8"/>
    <n v="23.5"/>
    <n v="28.2"/>
    <n v="9.5"/>
    <n v="4.5999999999999996"/>
    <n v="14.1"/>
    <n v="200500"/>
    <m/>
    <m/>
    <m/>
    <m/>
    <n v="1.6"/>
    <x v="134"/>
    <n v="14.1"/>
    <n v="2"/>
  </r>
  <r>
    <s v="1400000US17089853100"/>
    <n v="17089853100"/>
    <s v="Census Tract 8531, Kane County, Illinois"/>
    <s v="Kane"/>
    <x v="134"/>
    <n v="7.4"/>
    <n v="26.2"/>
    <n v="25.6"/>
    <n v="5.9"/>
    <n v="1.8"/>
    <n v="7.7"/>
    <n v="152100"/>
    <m/>
    <m/>
    <m/>
    <m/>
    <n v="16.600000000000001"/>
    <x v="134"/>
    <n v="7.7"/>
    <n v="1"/>
  </r>
  <r>
    <s v="1400000US17089853200"/>
    <n v="17089853200"/>
    <s v="Census Tract 8532, Kane County, Illinois"/>
    <s v="Kane"/>
    <x v="134"/>
    <n v="10.5"/>
    <n v="20.5"/>
    <n v="36"/>
    <n v="7.4"/>
    <n v="3"/>
    <n v="10.4"/>
    <n v="169900"/>
    <m/>
    <m/>
    <m/>
    <m/>
    <n v="20.8"/>
    <x v="134"/>
    <n v="10.4"/>
    <n v="1"/>
  </r>
  <r>
    <s v="1400000US17089853300"/>
    <n v="17089853300"/>
    <s v="Census Tract 8533, Kane County, Illinois"/>
    <s v="Kane"/>
    <x v="134"/>
    <n v="10.8"/>
    <n v="23.3"/>
    <n v="33.799999999999997"/>
    <n v="6.8"/>
    <n v="2.1"/>
    <n v="8.9"/>
    <n v="160000"/>
    <m/>
    <m/>
    <m/>
    <m/>
    <n v="29.4"/>
    <x v="134"/>
    <n v="8.9"/>
    <n v="1"/>
  </r>
  <r>
    <s v="1400000US17089853400"/>
    <n v="17089853400"/>
    <s v="Census Tract 8534, Kane County, Illinois"/>
    <s v="Kane"/>
    <x v="134"/>
    <n v="6.4"/>
    <n v="22.2"/>
    <n v="25.5"/>
    <n v="4.5999999999999996"/>
    <n v="0.4"/>
    <n v="5"/>
    <n v="152900"/>
    <m/>
    <m/>
    <m/>
    <m/>
    <n v="17.899999999999999"/>
    <x v="134"/>
    <n v="5"/>
    <n v="1"/>
  </r>
  <r>
    <s v="1400000US17089853500"/>
    <n v="17089853500"/>
    <s v="Census Tract 8535, Kane County, Illinois"/>
    <s v="Kane"/>
    <x v="134"/>
    <n v="10"/>
    <n v="19.8"/>
    <n v="18.600000000000001"/>
    <n v="5.6"/>
    <n v="0.5"/>
    <n v="6.1"/>
    <n v="154600"/>
    <m/>
    <m/>
    <m/>
    <m/>
    <n v="21.2"/>
    <x v="134"/>
    <n v="6.1"/>
    <n v="1"/>
  </r>
  <r>
    <s v="1400000US17089853600"/>
    <n v="17089853600"/>
    <s v="Census Tract 8536, Kane County, Illinois"/>
    <s v="Kane"/>
    <x v="134"/>
    <n v="11.4"/>
    <n v="23.9"/>
    <n v="28.7"/>
    <n v="3.3"/>
    <n v="0.9"/>
    <n v="4.2"/>
    <n v="142500"/>
    <m/>
    <m/>
    <m/>
    <m/>
    <n v="19.100000000000001"/>
    <x v="134"/>
    <n v="4.2"/>
    <n v="1"/>
  </r>
  <r>
    <s v="1400000US17089853900"/>
    <n v="17089853900"/>
    <s v="Census Tract 8539, Kane County, Illinois"/>
    <s v="Kane"/>
    <x v="134"/>
    <n v="8.4"/>
    <n v="28.3"/>
    <n v="18.8"/>
    <n v="23.6"/>
    <n v="17.5"/>
    <n v="41.1"/>
    <n v="205300"/>
    <m/>
    <m/>
    <m/>
    <m/>
    <n v="3.4"/>
    <x v="134"/>
    <n v="41.1"/>
    <n v="4"/>
  </r>
  <r>
    <s v="1400000US17089854001"/>
    <n v="17089854001"/>
    <s v="Census Tract 8540.01, Kane County, Illinois"/>
    <s v="Kane"/>
    <x v="134"/>
    <n v="5.5"/>
    <n v="25.2"/>
    <n v="29"/>
    <n v="21.4"/>
    <n v="12.7"/>
    <n v="34.099999999999994"/>
    <n v="237100"/>
    <m/>
    <m/>
    <m/>
    <m/>
    <n v="1.1000000000000001"/>
    <x v="134"/>
    <n v="34.099999999999994"/>
    <n v="3"/>
  </r>
  <r>
    <s v="1400000US17089854002"/>
    <n v="17089854002"/>
    <s v="Census Tract 8540.02, Kane County, Illinois"/>
    <s v="Kane"/>
    <x v="161"/>
    <n v="6.5"/>
    <n v="24.8"/>
    <n v="34"/>
    <n v="10.199999999999999"/>
    <n v="4"/>
    <n v="14.2"/>
    <n v="179100"/>
    <m/>
    <m/>
    <m/>
    <m/>
    <n v="14.9"/>
    <x v="159"/>
    <n v="14.2"/>
    <n v="2"/>
  </r>
  <r>
    <s v="1400000US17089854100"/>
    <n v="17089854100"/>
    <s v="Census Tract 8541, Kane County, Illinois"/>
    <s v="Kane"/>
    <x v="134"/>
    <n v="8.3000000000000007"/>
    <n v="24.5"/>
    <n v="36.5"/>
    <n v="2.8"/>
    <n v="1.8"/>
    <n v="4.5999999999999996"/>
    <n v="153200"/>
    <m/>
    <m/>
    <m/>
    <m/>
    <n v="18.8"/>
    <x v="134"/>
    <n v="4.5999999999999996"/>
    <n v="1"/>
  </r>
  <r>
    <s v="1400000US17089854200"/>
    <n v="17089854200"/>
    <s v="Census Tract 8542, Kane County, Illinois"/>
    <s v="Kane"/>
    <x v="134"/>
    <n v="4.5"/>
    <n v="27.1"/>
    <n v="31.1"/>
    <n v="7.3"/>
    <n v="3.6"/>
    <n v="10.9"/>
    <n v="165300"/>
    <m/>
    <m/>
    <m/>
    <m/>
    <n v="15.2"/>
    <x v="134"/>
    <n v="10.9"/>
    <n v="1"/>
  </r>
  <r>
    <s v="1400000US17089854301"/>
    <n v="17089854301"/>
    <s v="Census Tract 8543.01, Kane County, Illinois"/>
    <s v="Kane"/>
    <x v="134"/>
    <n v="3.4"/>
    <n v="22.3"/>
    <n v="25.6"/>
    <n v="3.5"/>
    <n v="0"/>
    <n v="3.5"/>
    <n v="151200"/>
    <m/>
    <m/>
    <m/>
    <m/>
    <n v="15.5"/>
    <x v="134"/>
    <n v="3.5"/>
    <n v="1"/>
  </r>
  <r>
    <s v="1400000US17089854302"/>
    <n v="17089854302"/>
    <s v="Census Tract 8543.02, Kane County, Illinois"/>
    <s v="Kane"/>
    <x v="134"/>
    <n v="5.3"/>
    <n v="19.8"/>
    <n v="38.1"/>
    <n v="4.5999999999999996"/>
    <n v="0.9"/>
    <n v="5.5"/>
    <n v="156100"/>
    <m/>
    <m/>
    <m/>
    <m/>
    <n v="12.2"/>
    <x v="134"/>
    <n v="5.5"/>
    <n v="1"/>
  </r>
  <r>
    <s v="1400000US17031826901"/>
    <n v="17031826901"/>
    <s v="Census Tract 8544, Kane County, Illinois"/>
    <s v="Kane"/>
    <x v="134"/>
    <n v="8.5"/>
    <n v="31.1"/>
    <n v="22.8"/>
    <n v="18.399999999999999"/>
    <n v="5.2"/>
    <n v="23.599999999999998"/>
    <n v="188600"/>
    <n v="3"/>
    <n v="3"/>
    <n v="4"/>
    <n v="2"/>
    <n v="9.5454543828999996E-2"/>
    <x v="134"/>
    <n v="23.599999999999998"/>
    <n v="3"/>
  </r>
  <r>
    <s v="1400000US17089854501"/>
    <n v="17089854501"/>
    <s v="Census Tract 8545.01, Kane County, Illinois"/>
    <s v="Kane"/>
    <x v="156"/>
    <n v="5.8"/>
    <n v="36.4"/>
    <n v="18.899999999999999"/>
    <n v="33.9"/>
    <n v="17.5"/>
    <n v="51.4"/>
    <n v="373100"/>
    <m/>
    <m/>
    <m/>
    <m/>
    <n v="0.6"/>
    <x v="154"/>
    <n v="51.4"/>
    <n v="4"/>
  </r>
  <r>
    <s v="1400000US17089854503"/>
    <n v="17089854503"/>
    <s v="Census Tract 8545.03, Kane County, Illinois"/>
    <s v="Kane"/>
    <x v="162"/>
    <n v="3.3"/>
    <n v="31.5"/>
    <n v="19.7"/>
    <n v="25.9"/>
    <n v="11.5"/>
    <n v="37.4"/>
    <n v="258600"/>
    <m/>
    <m/>
    <m/>
    <m/>
    <n v="3.2"/>
    <x v="160"/>
    <n v="37.4"/>
    <n v="4"/>
  </r>
  <r>
    <s v="1400000US17089854504"/>
    <n v="17089854504"/>
    <s v="Census Tract 8545.04, Kane County, Illinois"/>
    <s v="Kane"/>
    <x v="162"/>
    <n v="3.7"/>
    <n v="36.200000000000003"/>
    <n v="14.7"/>
    <n v="36.9"/>
    <n v="19"/>
    <n v="55.9"/>
    <n v="361400"/>
    <m/>
    <m/>
    <m/>
    <m/>
    <n v="1.8"/>
    <x v="160"/>
    <n v="55.9"/>
    <n v="5"/>
  </r>
  <r>
    <s v="1400000US17089854600"/>
    <n v="17089854600"/>
    <s v="Census Tract 8546, Kane County, Illinois"/>
    <s v="Kane"/>
    <x v="134"/>
    <n v="5.5"/>
    <n v="27.8"/>
    <n v="31.6"/>
    <n v="12.8"/>
    <n v="5.4"/>
    <n v="18.200000000000003"/>
    <n v="173600"/>
    <m/>
    <m/>
    <m/>
    <m/>
    <n v="33.1"/>
    <x v="134"/>
    <n v="18.200000000000003"/>
    <n v="2"/>
  </r>
  <r>
    <s v="1400000US17089854700"/>
    <n v="17089854700"/>
    <s v="Census Tract 8547, Kane County, Illinois"/>
    <s v="Kane"/>
    <x v="134"/>
    <n v="9"/>
    <n v="19.899999999999999"/>
    <n v="32.9"/>
    <n v="10.1"/>
    <n v="4.2"/>
    <n v="14.3"/>
    <n v="160700"/>
    <m/>
    <m/>
    <m/>
    <m/>
    <n v="13.6"/>
    <x v="134"/>
    <n v="14.3"/>
    <n v="2"/>
  </r>
  <r>
    <s v="1400000US17089854800"/>
    <n v="17089854800"/>
    <s v="Census Tract 8548, Kane County, Illinois"/>
    <s v="Kane"/>
    <x v="158"/>
    <n v="3.9"/>
    <n v="32.6"/>
    <n v="14.1"/>
    <n v="41.7"/>
    <n v="20.2"/>
    <n v="61.900000000000006"/>
    <n v="380400"/>
    <m/>
    <m/>
    <m/>
    <m/>
    <n v="0"/>
    <x v="156"/>
    <n v="61.900000000000006"/>
    <n v="5"/>
  </r>
  <r>
    <s v="1400000US17089854900"/>
    <n v="17089854900"/>
    <s v="Census Tract 8549, Kane County, Illinois"/>
    <s v="Kane"/>
    <x v="152"/>
    <n v="5.6"/>
    <n v="32.299999999999997"/>
    <n v="33.1"/>
    <n v="11.9"/>
    <n v="5.9"/>
    <n v="17.8"/>
    <n v="187600"/>
    <m/>
    <m/>
    <m/>
    <m/>
    <n v="12.2"/>
    <x v="26"/>
    <n v="17.8"/>
    <n v="2"/>
  </r>
  <r>
    <s v="1400000US17043844307"/>
    <n v="17043844307"/>
    <s v="Census Tract 8901.01, Kendall County, Illinois"/>
    <s v="Kendall"/>
    <x v="163"/>
    <n v="4.9000000000000004"/>
    <n v="36.1"/>
    <n v="14.8"/>
    <n v="32.299999999999997"/>
    <n v="16.5"/>
    <n v="48.8"/>
    <n v="288700"/>
    <n v="10"/>
    <n v="5"/>
    <n v="8"/>
    <n v="1"/>
    <n v="0"/>
    <x v="161"/>
    <n v="48.8"/>
    <n v="4"/>
  </r>
  <r>
    <s v="1400000US17043844401"/>
    <n v="17043844401"/>
    <s v="Census Tract 8901.02, Kendall County, Illinois"/>
    <s v="Kendall"/>
    <x v="163"/>
    <n v="4.3"/>
    <n v="34.200000000000003"/>
    <n v="24.9"/>
    <n v="25"/>
    <n v="15.2"/>
    <n v="40.200000000000003"/>
    <n v="310400"/>
    <n v="10"/>
    <n v="5"/>
    <n v="8"/>
    <n v="1"/>
    <n v="0"/>
    <x v="161"/>
    <n v="40.200000000000003"/>
    <n v="4"/>
  </r>
  <r>
    <s v="1400000US17093890201"/>
    <n v="17093890201"/>
    <s v="Census Tract 8902.01, Kendall County, Illinois"/>
    <s v="Kendall"/>
    <x v="164"/>
    <n v="4.5"/>
    <n v="24.4"/>
    <n v="34.299999999999997"/>
    <n v="16.899999999999999"/>
    <n v="7"/>
    <n v="23.9"/>
    <n v="185100"/>
    <m/>
    <m/>
    <m/>
    <m/>
    <m/>
    <x v="129"/>
    <n v="23.9"/>
    <n v="3"/>
  </r>
  <r>
    <s v="1400000US17093890202"/>
    <n v="17093890202"/>
    <s v="Census Tract 8902.02, Kendall County, Illinois"/>
    <s v="Kendall"/>
    <x v="164"/>
    <n v="3.9"/>
    <n v="25.6"/>
    <n v="36.9"/>
    <n v="6.1"/>
    <n v="3"/>
    <n v="9.1"/>
    <n v="185700"/>
    <m/>
    <m/>
    <m/>
    <m/>
    <m/>
    <x v="129"/>
    <n v="9.1"/>
    <n v="1"/>
  </r>
  <r>
    <s v="1400000US17093890301"/>
    <n v="17093890301"/>
    <s v="Census Tract 8903.01, Kendall County, Illinois"/>
    <s v="Kendall"/>
    <x v="164"/>
    <n v="5.0999999999999996"/>
    <n v="33"/>
    <n v="26.8"/>
    <n v="22.8"/>
    <n v="7.6"/>
    <n v="30.4"/>
    <n v="253600"/>
    <m/>
    <m/>
    <m/>
    <m/>
    <m/>
    <x v="129"/>
    <n v="30.4"/>
    <n v="3"/>
  </r>
  <r>
    <s v="1400000US17093890302"/>
    <n v="17093890302"/>
    <s v="Census Tract 8903.02, Kendall County, Illinois"/>
    <s v="Kendall"/>
    <x v="164"/>
    <n v="3.3"/>
    <n v="29.5"/>
    <n v="24.4"/>
    <n v="18.7"/>
    <n v="10.3"/>
    <n v="29"/>
    <n v="226900"/>
    <m/>
    <m/>
    <m/>
    <m/>
    <m/>
    <x v="129"/>
    <n v="29"/>
    <n v="3"/>
  </r>
  <r>
    <s v="1400000US17093890400"/>
    <n v="17093890400"/>
    <s v="Census Tract 8904, Kendall County, Illinois"/>
    <s v="Kendall"/>
    <x v="164"/>
    <n v="5.2"/>
    <n v="33.700000000000003"/>
    <n v="24.6"/>
    <n v="23.8"/>
    <n v="9.1"/>
    <n v="32.9"/>
    <n v="254700"/>
    <m/>
    <m/>
    <m/>
    <m/>
    <m/>
    <x v="129"/>
    <n v="32.9"/>
    <n v="3"/>
  </r>
  <r>
    <s v="1400000US17093890500"/>
    <n v="17093890500"/>
    <s v="Census Tract 8905, Kendall County, Illinois"/>
    <s v="Kendall"/>
    <x v="164"/>
    <n v="5.8"/>
    <n v="34.4"/>
    <n v="32.4"/>
    <n v="16.2"/>
    <n v="5.4"/>
    <n v="21.6"/>
    <n v="193300"/>
    <m/>
    <m/>
    <m/>
    <m/>
    <m/>
    <x v="129"/>
    <n v="21.6"/>
    <n v="2"/>
  </r>
  <r>
    <s v="1400000US17093890600"/>
    <n v="17093890600"/>
    <s v="Census Tract 8906, Kendall County, Illinois"/>
    <s v="Kendall"/>
    <x v="164"/>
    <n v="4"/>
    <n v="35.5"/>
    <n v="37.4"/>
    <n v="15.9"/>
    <n v="10.3"/>
    <n v="26.200000000000003"/>
    <n v="287000"/>
    <m/>
    <m/>
    <m/>
    <m/>
    <m/>
    <x v="129"/>
    <n v="26.200000000000003"/>
    <n v="3"/>
  </r>
  <r>
    <s v="1400000US17093890700"/>
    <n v="17093890700"/>
    <s v="Census Tract 8907, Kendall County, Illinois"/>
    <s v="Kendall"/>
    <x v="164"/>
    <n v="6.2"/>
    <n v="39.6"/>
    <n v="26.6"/>
    <n v="22.6"/>
    <n v="9.1"/>
    <n v="31.700000000000003"/>
    <n v="247800"/>
    <m/>
    <m/>
    <m/>
    <m/>
    <m/>
    <x v="129"/>
    <n v="31.700000000000003"/>
    <n v="3"/>
  </r>
  <r>
    <s v="1400000US17043845901"/>
    <n v="17043845901"/>
    <s v="Census Tract 8601.01, Lake County, Illinois"/>
    <s v="Lake"/>
    <x v="165"/>
    <n v="8.4"/>
    <n v="30.8"/>
    <n v="24.5"/>
    <n v="14.6"/>
    <n v="5.3"/>
    <n v="19.899999999999999"/>
    <n v="212300"/>
    <n v="8"/>
    <n v="4"/>
    <n v="5"/>
    <n v="2"/>
    <n v="0"/>
    <x v="162"/>
    <n v="19.899999999999999"/>
    <n v="2"/>
  </r>
  <r>
    <s v="1400000US17043845805"/>
    <n v="17043845805"/>
    <s v="Census Tract 8601.03, Lake County, Illinois"/>
    <s v="Lake"/>
    <x v="165"/>
    <n v="7.2"/>
    <n v="28.1"/>
    <n v="28"/>
    <n v="17.899999999999999"/>
    <n v="8.4"/>
    <n v="26.299999999999997"/>
    <n v="218900"/>
    <n v="8"/>
    <n v="1"/>
    <n v="7"/>
    <n v="7"/>
    <n v="1.0752688162E-2"/>
    <x v="162"/>
    <n v="26.299999999999997"/>
    <n v="3"/>
  </r>
  <r>
    <s v="1400000US17043844502"/>
    <n v="17043844502"/>
    <s v="Census Tract 8601.04, Lake County, Illinois"/>
    <s v="Lake"/>
    <x v="166"/>
    <n v="8.6"/>
    <n v="27.1"/>
    <n v="38.799999999999997"/>
    <n v="9.5"/>
    <n v="3.2"/>
    <n v="12.7"/>
    <n v="195300"/>
    <n v="4"/>
    <n v="2"/>
    <n v="5"/>
    <n v="7"/>
    <n v="0.346153855324"/>
    <x v="163"/>
    <n v="12.7"/>
    <n v="1"/>
  </r>
  <r>
    <s v="1400000US17043844501"/>
    <n v="17043844501"/>
    <s v="Census Tract 8602, Lake County, Illinois"/>
    <s v="Lake"/>
    <x v="166"/>
    <n v="6.6"/>
    <n v="25.8"/>
    <n v="33.9"/>
    <n v="7.8"/>
    <n v="4.5"/>
    <n v="12.3"/>
    <n v="161400"/>
    <n v="3"/>
    <n v="8"/>
    <n v="3"/>
    <n v="10"/>
    <n v="6.9154776632799994E-2"/>
    <x v="163"/>
    <n v="12.3"/>
    <n v="1"/>
  </r>
  <r>
    <s v="1400000US17097863702"/>
    <n v="17097863801"/>
    <s v="Census Tract 8603.01, Lake County, Illinois"/>
    <s v="Lake"/>
    <x v="166"/>
    <n v="12.3"/>
    <n v="30.9"/>
    <n v="34.1"/>
    <n v="9.5"/>
    <n v="2.2999999999999998"/>
    <n v="11.8"/>
    <n v="143700"/>
    <n v="3"/>
    <n v="4"/>
    <n v="2"/>
    <n v="4"/>
    <n v="0.12976022064699999"/>
    <x v="163"/>
    <n v="11.8"/>
    <n v="1"/>
  </r>
  <r>
    <s v="1400000US17031820501"/>
    <n v="17031820501"/>
    <s v="Census Tract 8603.02, Lake County, Illinois"/>
    <s v="Lake"/>
    <x v="166"/>
    <n v="7.9"/>
    <n v="24"/>
    <n v="40.9"/>
    <n v="9.6999999999999993"/>
    <n v="3.2"/>
    <n v="12.899999999999999"/>
    <n v="156700"/>
    <n v="3"/>
    <n v="1"/>
    <n v="3"/>
    <n v="6"/>
    <n v="0.124040924013"/>
    <x v="163"/>
    <n v="12.899999999999999"/>
    <n v="1"/>
  </r>
  <r>
    <s v="1400000US17197880701"/>
    <n v="17197880701"/>
    <s v="Census Tract 8604, Lake County, Illinois"/>
    <s v="Lake"/>
    <x v="166"/>
    <n v="3.6"/>
    <n v="31.9"/>
    <n v="24.6"/>
    <n v="17.399999999999999"/>
    <n v="7.4"/>
    <n v="24.799999999999997"/>
    <n v="189400"/>
    <n v="3"/>
    <n v="3"/>
    <n v="3"/>
    <n v="4"/>
    <n v="0.12616822123499999"/>
    <x v="163"/>
    <n v="24.799999999999997"/>
    <n v="3"/>
  </r>
  <r>
    <s v="1400000US17197883307"/>
    <n v="17197883307"/>
    <s v="Census Tract 8605, Lake County, Illinois"/>
    <s v="Lake"/>
    <x v="166"/>
    <n v="8.4"/>
    <n v="34.700000000000003"/>
    <n v="32.6"/>
    <n v="10.8"/>
    <n v="5.8"/>
    <n v="16.600000000000001"/>
    <n v="146100"/>
    <n v="3"/>
    <n v="3"/>
    <n v="2"/>
    <n v="6"/>
    <n v="0.17857143282900001"/>
    <x v="163"/>
    <n v="16.600000000000001"/>
    <n v="2"/>
  </r>
  <r>
    <s v="1400000US17089850500"/>
    <n v="17089850500"/>
    <s v="Census Tract 8606, Lake County, Illinois"/>
    <s v="Lake"/>
    <x v="166"/>
    <n v="7.7"/>
    <n v="28.6"/>
    <n v="40.6"/>
    <n v="10.3"/>
    <n v="5.6"/>
    <n v="15.9"/>
    <n v="180300"/>
    <n v="3"/>
    <n v="4"/>
    <n v="4"/>
    <n v="6"/>
    <n v="8.8888891041300003E-2"/>
    <x v="163"/>
    <n v="15.9"/>
    <n v="2"/>
  </r>
  <r>
    <s v="1400000US17031826600"/>
    <n v="17031826600"/>
    <s v="Census Tract 8608.05, Lake County, Illinois"/>
    <s v="Lake"/>
    <x v="167"/>
    <n v="5.6"/>
    <n v="38.5"/>
    <n v="32.4"/>
    <n v="15.4"/>
    <n v="8.9"/>
    <n v="24.3"/>
    <n v="202600"/>
    <n v="7"/>
    <n v="1"/>
    <n v="4"/>
    <n v="1"/>
    <n v="0"/>
    <x v="164"/>
    <n v="24.3"/>
    <n v="3"/>
  </r>
  <r>
    <s v="1400000US17031826700"/>
    <n v="17031826700"/>
    <s v="Census Tract 8608.06, Lake County, Illinois"/>
    <s v="Lake"/>
    <x v="167"/>
    <n v="4.7"/>
    <n v="43.3"/>
    <n v="27.5"/>
    <n v="15.1"/>
    <n v="13.2"/>
    <n v="28.299999999999997"/>
    <n v="247000"/>
    <n v="7"/>
    <n v="5"/>
    <n v="5"/>
    <n v="7"/>
    <n v="1.8965518102099999E-2"/>
    <x v="164"/>
    <n v="28.299999999999997"/>
    <n v="3"/>
  </r>
  <r>
    <s v="1400000US17031750400"/>
    <n v="17031750400"/>
    <s v="Census Tract 8608.07, Lake County, Illinois"/>
    <s v="Lake"/>
    <x v="168"/>
    <n v="8"/>
    <n v="39.4"/>
    <n v="39.299999999999997"/>
    <n v="11"/>
    <n v="8.3000000000000007"/>
    <n v="19.3"/>
    <n v="190900"/>
    <n v="9"/>
    <n v="1"/>
    <n v="6"/>
    <n v="1"/>
    <n v="7.5757578015300003E-2"/>
    <x v="165"/>
    <n v="19.3"/>
    <n v="2"/>
  </r>
  <r>
    <s v="1400000US17031817200"/>
    <n v="17031817200"/>
    <s v="Census Tract 8608.08, Lake County, Illinois"/>
    <s v="Lake"/>
    <x v="167"/>
    <n v="3.8"/>
    <n v="38.200000000000003"/>
    <n v="32.5"/>
    <n v="23.4"/>
    <n v="3.5"/>
    <n v="26.9"/>
    <n v="233000"/>
    <n v="7"/>
    <n v="1"/>
    <n v="5"/>
    <n v="1"/>
    <n v="3.76766100526E-2"/>
    <x v="164"/>
    <n v="26.9"/>
    <n v="3"/>
  </r>
  <r>
    <s v="1400000US17031817300"/>
    <n v="17031817300"/>
    <s v="Census Tract 8608.09, Lake County, Illinois"/>
    <s v="Lake"/>
    <x v="167"/>
    <n v="4.8"/>
    <n v="37"/>
    <n v="21.8"/>
    <n v="24.7"/>
    <n v="15"/>
    <n v="39.700000000000003"/>
    <n v="335800"/>
    <n v="7"/>
    <n v="1"/>
    <n v="9"/>
    <n v="5"/>
    <n v="0"/>
    <x v="164"/>
    <n v="39.700000000000003"/>
    <n v="4"/>
  </r>
  <r>
    <s v="1400000US17031817400"/>
    <n v="17031817400"/>
    <s v="Census Tract 8608.10, Lake County, Illinois"/>
    <s v="Lake"/>
    <x v="167"/>
    <n v="6.4"/>
    <n v="34.799999999999997"/>
    <n v="28.6"/>
    <n v="18.8"/>
    <n v="12.9"/>
    <n v="31.700000000000003"/>
    <n v="239400"/>
    <n v="7"/>
    <n v="3"/>
    <n v="7"/>
    <n v="4"/>
    <n v="7.1333333849899996E-2"/>
    <x v="164"/>
    <n v="31.700000000000003"/>
    <n v="3"/>
  </r>
  <r>
    <s v="1400000US17043846312"/>
    <n v="17043846312"/>
    <s v="Census Tract 8608.11, Lake County, Illinois"/>
    <s v="Lake"/>
    <x v="169"/>
    <n v="3.2"/>
    <n v="30"/>
    <n v="29.8"/>
    <n v="27.6"/>
    <n v="11.4"/>
    <n v="39"/>
    <n v="291400"/>
    <n v="8"/>
    <n v="4"/>
    <n v="8"/>
    <n v="2"/>
    <n v="0"/>
    <x v="166"/>
    <n v="39"/>
    <n v="4"/>
  </r>
  <r>
    <s v="1400000US17031750600"/>
    <n v="17031750600"/>
    <s v="Census Tract 8609.03, Lake County, Illinois"/>
    <s v="Lake"/>
    <x v="168"/>
    <n v="7.5"/>
    <n v="38.5"/>
    <n v="33.1"/>
    <n v="12.8"/>
    <n v="1.7"/>
    <n v="14.5"/>
    <n v="191100"/>
    <n v="9"/>
    <n v="6"/>
    <n v="5"/>
    <n v="8"/>
    <n v="6.9291338324500004E-2"/>
    <x v="165"/>
    <n v="14.5"/>
    <n v="2"/>
  </r>
  <r>
    <s v="1400000US17089850103"/>
    <n v="17089850103"/>
    <s v="Census Tract 8609.04, Lake County, Illinois"/>
    <s v="Lake"/>
    <x v="170"/>
    <n v="8.1"/>
    <n v="36.1"/>
    <n v="31.2"/>
    <n v="16.600000000000001"/>
    <n v="7.5"/>
    <n v="24.1"/>
    <n v="238500"/>
    <n v="6"/>
    <n v="4"/>
    <n v="4"/>
    <n v="1"/>
    <n v="2.2113021463199999E-2"/>
    <x v="167"/>
    <n v="24.1"/>
    <n v="3"/>
  </r>
  <r>
    <s v="1400000US17031760801"/>
    <n v="17031760801"/>
    <s v="Census Tract 8609.05, Lake County, Illinois"/>
    <s v="Lake"/>
    <x v="168"/>
    <n v="9.3000000000000007"/>
    <n v="37.200000000000003"/>
    <n v="28.7"/>
    <n v="14.4"/>
    <n v="4"/>
    <n v="18.399999999999999"/>
    <n v="196500"/>
    <n v="9"/>
    <n v="2"/>
    <n v="5"/>
    <n v="9"/>
    <n v="0.186528503895"/>
    <x v="165"/>
    <n v="18.399999999999999"/>
    <n v="2"/>
  </r>
  <r>
    <s v="1400000US17031760802"/>
    <n v="17031760802"/>
    <s v="Census Tract 8609.06, Lake County, Illinois"/>
    <s v="Lake"/>
    <x v="168"/>
    <n v="2.9"/>
    <n v="43.5"/>
    <n v="20.7"/>
    <n v="26.1"/>
    <n v="13.2"/>
    <n v="39.299999999999997"/>
    <n v="244900"/>
    <n v="4"/>
    <n v="2"/>
    <n v="6"/>
    <n v="6"/>
    <n v="0"/>
    <x v="165"/>
    <n v="39.299999999999997"/>
    <n v="4"/>
  </r>
  <r>
    <s v="1400000US17031809000"/>
    <n v="17031809000"/>
    <s v="Census Tract 8610.07, Lake County, Illinois"/>
    <s v="Lake"/>
    <x v="171"/>
    <n v="3.5"/>
    <n v="37.299999999999997"/>
    <n v="16.2"/>
    <n v="30.4"/>
    <n v="16.600000000000001"/>
    <n v="47"/>
    <n v="288200"/>
    <n v="10"/>
    <n v="1"/>
    <n v="9"/>
    <n v="1"/>
    <n v="0"/>
    <x v="168"/>
    <n v="47"/>
    <n v="4"/>
  </r>
  <r>
    <s v="1400000US17031808900"/>
    <n v="17031808900"/>
    <s v="Census Tract 8610.08, Lake County, Illinois"/>
    <s v="Lake"/>
    <x v="171"/>
    <n v="4.7"/>
    <n v="37.299999999999997"/>
    <n v="21.2"/>
    <n v="16.3"/>
    <n v="11.8"/>
    <n v="28.1"/>
    <n v="226600"/>
    <n v="10"/>
    <n v="3"/>
    <n v="6"/>
    <n v="1"/>
    <n v="1.5703069046099999E-2"/>
    <x v="168"/>
    <n v="28.1"/>
    <n v="3"/>
  </r>
  <r>
    <s v="1400000US17031803008"/>
    <n v="17031803008"/>
    <s v="Census Tract 8610.09, Lake County, Illinois"/>
    <s v="Lake"/>
    <x v="172"/>
    <n v="7.3"/>
    <n v="38.6"/>
    <n v="14.4"/>
    <n v="34"/>
    <n v="15.6"/>
    <n v="49.6"/>
    <n v="229600"/>
    <n v="10"/>
    <n v="1"/>
    <n v="8"/>
    <n v="1"/>
    <n v="0"/>
    <x v="169"/>
    <n v="49.6"/>
    <n v="4"/>
  </r>
  <r>
    <s v="1400000US17197883504"/>
    <n v="17197883504"/>
    <s v="Census Tract 8610.10, Lake County, Illinois"/>
    <s v="Lake"/>
    <x v="173"/>
    <n v="7.2"/>
    <n v="40.299999999999997"/>
    <n v="35.9"/>
    <n v="16.3"/>
    <n v="9.1"/>
    <n v="25.4"/>
    <n v="234900"/>
    <n v="5"/>
    <n v="2"/>
    <n v="6"/>
    <n v="3"/>
    <n v="1.6713092103599999E-2"/>
    <x v="170"/>
    <n v="25.4"/>
    <n v="3"/>
  </r>
  <r>
    <s v="1400000US17043846305"/>
    <n v="17043846305"/>
    <s v="Census Tract 8610.11, Lake County, Illinois"/>
    <s v="Lake"/>
    <x v="169"/>
    <n v="6.1"/>
    <n v="38.299999999999997"/>
    <n v="21"/>
    <n v="31.2"/>
    <n v="12"/>
    <n v="43.2"/>
    <n v="231800"/>
    <n v="9"/>
    <n v="5"/>
    <n v="7"/>
    <n v="7"/>
    <n v="0"/>
    <x v="166"/>
    <n v="43.2"/>
    <n v="4"/>
  </r>
  <r>
    <s v="1400000US17043845808"/>
    <n v="17043845808"/>
    <s v="Census Tract 8610.12, Lake County, Illinois"/>
    <s v="Lake"/>
    <x v="169"/>
    <n v="5.0999999999999996"/>
    <n v="35.1"/>
    <n v="28.4"/>
    <n v="27.5"/>
    <n v="6.9"/>
    <n v="34.4"/>
    <n v="270700"/>
    <n v="9"/>
    <n v="5"/>
    <n v="4"/>
    <n v="7"/>
    <n v="2.75229364634E-2"/>
    <x v="166"/>
    <n v="34.4"/>
    <n v="3"/>
  </r>
  <r>
    <s v="1400000US17043846310"/>
    <n v="17043846310"/>
    <s v="Census Tract 8610.13, Lake County, Illinois"/>
    <s v="Lake"/>
    <x v="169"/>
    <n v="5.9"/>
    <n v="40.1"/>
    <n v="31"/>
    <n v="22"/>
    <n v="12.6"/>
    <n v="34.6"/>
    <n v="235300"/>
    <n v="9"/>
    <n v="5"/>
    <n v="7"/>
    <n v="6"/>
    <n v="0"/>
    <x v="166"/>
    <n v="34.6"/>
    <n v="3"/>
  </r>
  <r>
    <s v="1400000US17043842704"/>
    <n v="17043842704"/>
    <s v="Census Tract 8610.14, Lake County, Illinois"/>
    <s v="Lake"/>
    <x v="174"/>
    <n v="5"/>
    <n v="39.799999999999997"/>
    <n v="25.2"/>
    <n v="26.1"/>
    <n v="11.6"/>
    <n v="37.700000000000003"/>
    <n v="208000"/>
    <n v="2"/>
    <n v="1"/>
    <n v="6"/>
    <n v="8"/>
    <n v="1.33037697524E-2"/>
    <x v="171"/>
    <n v="37.700000000000003"/>
    <n v="4"/>
  </r>
  <r>
    <s v="1400000US17197880306"/>
    <n v="17197880306"/>
    <s v="Census Tract 8611.05, Lake County, Illinois"/>
    <s v="Lake"/>
    <x v="175"/>
    <n v="4.0999999999999996"/>
    <n v="32.5"/>
    <n v="21"/>
    <n v="28.4"/>
    <n v="17.3"/>
    <n v="45.7"/>
    <n v="292600"/>
    <n v="10"/>
    <n v="4"/>
    <n v="7"/>
    <n v="10"/>
    <n v="9.3922652304199994E-2"/>
    <x v="172"/>
    <n v="45.7"/>
    <n v="4"/>
  </r>
  <r>
    <s v="1400000US17197880309"/>
    <n v="17197880309"/>
    <s v="Census Tract 8611.06, Lake County, Illinois"/>
    <s v="Lake"/>
    <x v="175"/>
    <n v="3.3"/>
    <n v="34.700000000000003"/>
    <n v="11.6"/>
    <n v="37.4"/>
    <n v="24"/>
    <n v="61.4"/>
    <n v="241300"/>
    <n v="10"/>
    <n v="8"/>
    <n v="9"/>
    <n v="5"/>
    <n v="1.2578615918799999E-2"/>
    <x v="172"/>
    <n v="61.4"/>
    <n v="5"/>
  </r>
  <r>
    <s v="1400000US17197883808"/>
    <n v="17197883808"/>
    <s v="Census Tract 8611.07, Lake County, Illinois"/>
    <s v="Lake"/>
    <x v="176"/>
    <n v="3"/>
    <n v="42.1"/>
    <n v="11.8"/>
    <n v="39.4"/>
    <n v="23.3"/>
    <n v="62.7"/>
    <n v="282600"/>
    <n v="9"/>
    <n v="8"/>
    <n v="6"/>
    <n v="1"/>
    <n v="1"/>
    <x v="173"/>
    <n v="62.7"/>
    <n v="5"/>
  </r>
  <r>
    <s v="1400000US17197883806"/>
    <n v="17197883806"/>
    <s v="Census Tract 8611.08, Lake County, Illinois"/>
    <s v="Lake"/>
    <x v="176"/>
    <n v="5.2"/>
    <n v="34.700000000000003"/>
    <n v="19.3"/>
    <n v="29.8"/>
    <n v="14.3"/>
    <n v="44.1"/>
    <n v="240200"/>
    <n v="10"/>
    <n v="8"/>
    <n v="9"/>
    <n v="2"/>
    <n v="1.7500000074500002E-2"/>
    <x v="173"/>
    <n v="44.1"/>
    <n v="4"/>
  </r>
  <r>
    <s v="1400000US17043842706"/>
    <n v="17043842706"/>
    <s v="Census Tract 8612.01, Lake County, Illinois"/>
    <s v="Lake"/>
    <x v="174"/>
    <n v="7.7"/>
    <n v="34.799999999999997"/>
    <n v="40.799999999999997"/>
    <n v="7.2"/>
    <n v="2.7"/>
    <n v="9.9"/>
    <n v="177100"/>
    <n v="2"/>
    <n v="4"/>
    <n v="3"/>
    <n v="6"/>
    <n v="0.125"/>
    <x v="171"/>
    <n v="9.9"/>
    <n v="1"/>
  </r>
  <r>
    <s v="1400000US17197880308"/>
    <n v="17197880308"/>
    <s v="Census Tract 8612.02, Lake County, Illinois"/>
    <s v="Lake"/>
    <x v="175"/>
    <n v="1.7"/>
    <n v="34.299999999999997"/>
    <n v="24.3"/>
    <n v="14.7"/>
    <n v="8.8000000000000007"/>
    <n v="23.5"/>
    <n v="196600"/>
    <n v="9"/>
    <n v="6"/>
    <n v="7"/>
    <n v="6"/>
    <n v="0"/>
    <x v="172"/>
    <n v="23.5"/>
    <n v="2"/>
  </r>
  <r>
    <s v="1400000US17043842708"/>
    <n v="17043842708"/>
    <s v="Census Tract 8613.01, Lake County, Illinois"/>
    <s v="Lake"/>
    <x v="174"/>
    <n v="10.6"/>
    <n v="35.4"/>
    <n v="32"/>
    <n v="9.3000000000000007"/>
    <n v="4.4000000000000004"/>
    <n v="13.700000000000001"/>
    <n v="130700"/>
    <n v="2"/>
    <n v="4"/>
    <n v="4"/>
    <n v="6"/>
    <n v="0.13785557448899999"/>
    <x v="171"/>
    <n v="13.700000000000001"/>
    <n v="2"/>
  </r>
  <r>
    <s v="1400000US17043842711"/>
    <n v="17043842711"/>
    <s v="Census Tract 8613.03, Lake County, Illinois"/>
    <s v="Lake"/>
    <x v="174"/>
    <n v="7.5"/>
    <n v="32.9"/>
    <n v="38.6"/>
    <n v="4.4000000000000004"/>
    <n v="2.7"/>
    <n v="7.1000000000000005"/>
    <n v="154600"/>
    <n v="2"/>
    <n v="3"/>
    <n v="2"/>
    <n v="5"/>
    <n v="0.15014436841000001"/>
    <x v="171"/>
    <n v="7.1000000000000005"/>
    <n v="1"/>
  </r>
  <r>
    <s v="1400000US17043844201"/>
    <n v="17043844201"/>
    <s v="Census Tract 8613.04, Lake County, Illinois"/>
    <s v="Lake"/>
    <x v="174"/>
    <n v="11.8"/>
    <n v="32.299999999999997"/>
    <n v="31.1"/>
    <n v="4.7"/>
    <n v="1.8"/>
    <n v="6.5"/>
    <n v="158200"/>
    <n v="2"/>
    <n v="2"/>
    <n v="2"/>
    <n v="6"/>
    <n v="0.14107365906200001"/>
    <x v="171"/>
    <n v="6.5"/>
    <n v="1"/>
  </r>
  <r>
    <s v="1400000US17043842300"/>
    <n v="17043842300"/>
    <s v="Census Tract 8614.02, Lake County, Illinois"/>
    <s v="Lake"/>
    <x v="177"/>
    <n v="5.4"/>
    <n v="34.9"/>
    <n v="23.4"/>
    <n v="20.399999999999999"/>
    <n v="8.9"/>
    <n v="29.299999999999997"/>
    <n v="200400"/>
    <n v="4"/>
    <n v="3"/>
    <n v="4"/>
    <n v="8"/>
    <n v="5.9296909719700003E-2"/>
    <x v="174"/>
    <n v="29.299999999999997"/>
    <n v="3"/>
  </r>
  <r>
    <s v="1400000US17197883511"/>
    <n v="17197883511"/>
    <s v="Census Tract 8614.03, Lake County, Illinois"/>
    <s v="Lake"/>
    <x v="178"/>
    <n v="13.3"/>
    <n v="30.8"/>
    <n v="34"/>
    <n v="9"/>
    <n v="1.4"/>
    <n v="10.4"/>
    <n v="156400"/>
    <n v="3"/>
    <n v="10"/>
    <n v="7"/>
    <n v="9"/>
    <n v="7.8947365283999996E-2"/>
    <x v="175"/>
    <n v="10.4"/>
    <n v="1"/>
  </r>
  <r>
    <s v="1400000US17197880105"/>
    <n v="17197880105"/>
    <s v="Census Tract 8614.04, Lake County, Illinois"/>
    <s v="Lake"/>
    <x v="179"/>
    <n v="5"/>
    <n v="32.6"/>
    <n v="37.299999999999997"/>
    <n v="11.7"/>
    <n v="5.6"/>
    <n v="17.299999999999997"/>
    <n v="159400"/>
    <n v="7"/>
    <n v="2"/>
    <n v="4"/>
    <n v="6"/>
    <n v="5.62130175531E-2"/>
    <x v="176"/>
    <n v="17.299999999999997"/>
    <n v="2"/>
  </r>
  <r>
    <s v="1400000US17043846002"/>
    <n v="17043846002"/>
    <s v="Census Tract 8615.04, Lake County, Illinois"/>
    <s v="Lake"/>
    <x v="180"/>
    <n v="6.9"/>
    <n v="24.3"/>
    <n v="26.3"/>
    <n v="17.2"/>
    <n v="9.3000000000000007"/>
    <n v="26.5"/>
    <n v="155000"/>
    <n v="7"/>
    <n v="10"/>
    <n v="2"/>
    <n v="1"/>
    <n v="8.0254778265999999E-2"/>
    <x v="177"/>
    <n v="26.5"/>
    <n v="3"/>
  </r>
  <r>
    <s v="1400000US17197880116"/>
    <n v="17197880116"/>
    <s v="Census Tract 8615.05, Lake County, Illinois"/>
    <s v="Lake"/>
    <x v="181"/>
    <n v="5.3"/>
    <n v="29.4"/>
    <n v="15.6"/>
    <n v="31.2"/>
    <n v="15.5"/>
    <n v="46.7"/>
    <n v="322300"/>
    <n v="8"/>
    <n v="2"/>
    <n v="6"/>
    <n v="1"/>
    <n v="1.46082341671E-2"/>
    <x v="178"/>
    <n v="46.7"/>
    <n v="4"/>
  </r>
  <r>
    <s v="1400000US17031802002"/>
    <n v="17031802002"/>
    <s v="Census Tract 8615.06, Lake County, Illinois"/>
    <s v="Lake"/>
    <x v="182"/>
    <n v="7.3"/>
    <n v="27.1"/>
    <n v="15.1"/>
    <n v="30.2"/>
    <n v="13.9"/>
    <n v="44.1"/>
    <n v="223600"/>
    <n v="4"/>
    <n v="1"/>
    <n v="7"/>
    <n v="1"/>
    <n v="1.1261261068299999E-2"/>
    <x v="179"/>
    <n v="44.1"/>
    <n v="4"/>
  </r>
  <r>
    <s v="1400000US17197880117"/>
    <n v="17197880117"/>
    <s v="Census Tract 8615.07, Lake County, Illinois"/>
    <s v="Lake"/>
    <x v="181"/>
    <n v="6.9"/>
    <n v="28.4"/>
    <n v="29.1"/>
    <n v="15.7"/>
    <n v="7.6"/>
    <n v="23.299999999999997"/>
    <n v="241400"/>
    <n v="8"/>
    <n v="9"/>
    <n v="3"/>
    <n v="1"/>
    <n v="5.8823529630899998E-2"/>
    <x v="178"/>
    <n v="23.299999999999997"/>
    <n v="2"/>
  </r>
  <r>
    <s v="1400000US17197880114"/>
    <n v="17197880114"/>
    <s v="Census Tract 8615.08, Lake County, Illinois"/>
    <s v="Lake"/>
    <x v="181"/>
    <n v="7.8"/>
    <n v="27.2"/>
    <n v="23.8"/>
    <n v="22"/>
    <n v="11.5"/>
    <n v="33.5"/>
    <n v="225400"/>
    <n v="8"/>
    <n v="8"/>
    <n v="5"/>
    <n v="1"/>
    <n v="1.81430093944E-2"/>
    <x v="178"/>
    <n v="33.5"/>
    <n v="3"/>
  </r>
  <r>
    <s v="1400000US17197880121"/>
    <n v="17197880121"/>
    <s v="Census Tract 8615.09, Lake County, Illinois"/>
    <s v="Lake"/>
    <x v="181"/>
    <n v="5"/>
    <n v="29.7"/>
    <n v="17.2"/>
    <n v="33.4"/>
    <n v="18.7"/>
    <n v="52.099999999999994"/>
    <n v="326700"/>
    <n v="8"/>
    <n v="9"/>
    <n v="10"/>
    <n v="1"/>
    <n v="7.3138296604200001E-2"/>
    <x v="178"/>
    <n v="52.099999999999994"/>
    <n v="4"/>
  </r>
  <r>
    <s v="1400000US17197880120"/>
    <n v="17197880120"/>
    <s v="Census Tract 8615.10, Lake County, Illinois"/>
    <s v="Lake"/>
    <x v="181"/>
    <n v="7.3"/>
    <n v="23"/>
    <n v="20.9"/>
    <n v="26"/>
    <n v="9.1999999999999993"/>
    <n v="35.200000000000003"/>
    <n v="267300"/>
    <n v="7"/>
    <n v="7"/>
    <n v="3"/>
    <n v="1"/>
    <n v="2.7247956022599999E-2"/>
    <x v="178"/>
    <n v="35.200000000000003"/>
    <n v="3"/>
  </r>
  <r>
    <s v="1400000US17197880119"/>
    <n v="17197880119"/>
    <s v="Census Tract 8616.03, Lake County, Illinois"/>
    <s v="Lake"/>
    <x v="181"/>
    <n v="4.5999999999999996"/>
    <n v="30.8"/>
    <n v="17.8"/>
    <n v="33.299999999999997"/>
    <n v="18.7"/>
    <n v="52"/>
    <n v="282100"/>
    <n v="8"/>
    <n v="7"/>
    <n v="7"/>
    <n v="1"/>
    <n v="1.96232330054E-2"/>
    <x v="178"/>
    <n v="52"/>
    <n v="4"/>
  </r>
  <r>
    <s v="1400000US17031802801"/>
    <n v="17031802801"/>
    <s v="Census Tract 8616.04, Lake County, Illinois"/>
    <s v="Lake"/>
    <x v="172"/>
    <n v="4.7"/>
    <n v="30.4"/>
    <n v="16.399999999999999"/>
    <n v="30.4"/>
    <n v="16.100000000000001"/>
    <n v="46.5"/>
    <n v="315900"/>
    <n v="10"/>
    <n v="8"/>
    <n v="7"/>
    <n v="1"/>
    <n v="0"/>
    <x v="169"/>
    <n v="46.5"/>
    <n v="4"/>
  </r>
  <r>
    <s v="1400000US17197880305"/>
    <n v="17197880305"/>
    <s v="Census Tract 8616.07, Lake County, Illinois"/>
    <s v="Lake"/>
    <x v="175"/>
    <n v="4.4000000000000004"/>
    <n v="33.200000000000003"/>
    <n v="27.3"/>
    <n v="23"/>
    <n v="10.199999999999999"/>
    <n v="33.200000000000003"/>
    <n v="224200"/>
    <n v="10"/>
    <n v="4"/>
    <n v="3"/>
    <n v="4"/>
    <n v="8.2568809390100001E-2"/>
    <x v="172"/>
    <n v="33.200000000000003"/>
    <n v="3"/>
  </r>
  <r>
    <s v="1400000US17031802003"/>
    <n v="17031802003"/>
    <s v="Census Tract 8616.08, Lake County, Illinois"/>
    <s v="Lake"/>
    <x v="182"/>
    <n v="4.2"/>
    <n v="26.6"/>
    <n v="19"/>
    <n v="20.9"/>
    <n v="15.3"/>
    <n v="36.200000000000003"/>
    <n v="239300"/>
    <n v="9"/>
    <n v="7"/>
    <n v="8"/>
    <n v="1"/>
    <n v="0.17105263471599999"/>
    <x v="179"/>
    <n v="36.200000000000003"/>
    <n v="4"/>
  </r>
  <r>
    <s v="1400000US17043845902"/>
    <n v="17043845902"/>
    <s v="Census Tract 8616.09, Lake County, Illinois"/>
    <s v="Lake"/>
    <x v="176"/>
    <n v="2.6"/>
    <n v="33.200000000000003"/>
    <n v="17.899999999999999"/>
    <n v="35.5"/>
    <n v="17.399999999999999"/>
    <n v="52.9"/>
    <n v="315600"/>
    <n v="9"/>
    <n v="7"/>
    <n v="9"/>
    <n v="1"/>
    <n v="0"/>
    <x v="173"/>
    <n v="52.9"/>
    <n v="4"/>
  </r>
  <r>
    <s v="1400000US17197880118"/>
    <n v="17197880118"/>
    <s v="Census Tract 8616.10, Lake County, Illinois"/>
    <s v="Lake"/>
    <x v="181"/>
    <n v="6.9"/>
    <n v="33.5"/>
    <n v="11.4"/>
    <n v="29.6"/>
    <n v="20.9"/>
    <n v="50.5"/>
    <n v="301100"/>
    <n v="8"/>
    <n v="7"/>
    <n v="9"/>
    <n v="1"/>
    <n v="2.8246013447599999E-2"/>
    <x v="178"/>
    <n v="50.5"/>
    <n v="4"/>
  </r>
  <r>
    <s v="1400000US17197880304"/>
    <n v="17197880304"/>
    <s v="Census Tract 8616.11, Lake County, Illinois"/>
    <s v="Lake"/>
    <x v="175"/>
    <n v="4.2"/>
    <n v="34.5"/>
    <n v="9"/>
    <n v="34.5"/>
    <n v="27.2"/>
    <n v="61.7"/>
    <n v="405800"/>
    <n v="10"/>
    <n v="4"/>
    <n v="3"/>
    <n v="4"/>
    <n v="8.2568809390100001E-2"/>
    <x v="172"/>
    <n v="61.7"/>
    <n v="5"/>
  </r>
  <r>
    <s v="1400000US17197883700"/>
    <n v="17197883700"/>
    <s v="Census Tract 8617.01, Lake County, Illinois"/>
    <s v="Lake"/>
    <x v="183"/>
    <n v="1.8"/>
    <n v="22.9"/>
    <n v="34.4"/>
    <n v="13.6"/>
    <n v="5.5"/>
    <n v="19.100000000000001"/>
    <n v="192500"/>
    <n v="6"/>
    <n v="1"/>
    <n v="7"/>
    <n v="1"/>
    <n v="0"/>
    <x v="180"/>
    <n v="19.100000000000001"/>
    <n v="2"/>
  </r>
  <r>
    <s v="1400000US17031802004"/>
    <n v="17031802004"/>
    <s v="Census Tract 8617.02, Lake County, Illinois"/>
    <s v="Lake"/>
    <x v="182"/>
    <n v="1.5"/>
    <n v="28.5"/>
    <n v="39.5"/>
    <n v="13.2"/>
    <n v="7.7"/>
    <n v="20.9"/>
    <n v="177000"/>
    <n v="4"/>
    <n v="5"/>
    <n v="4"/>
    <n v="2"/>
    <n v="4.6511627733700003E-2"/>
    <x v="179"/>
    <n v="20.9"/>
    <n v="2"/>
  </r>
  <r>
    <s v="1400000US17031829600"/>
    <n v="17031829600"/>
    <s v="Census Tract 8618.03, Lake County, Illinois"/>
    <s v="Lake"/>
    <x v="183"/>
    <n v="9.1999999999999993"/>
    <n v="30.3"/>
    <n v="38.200000000000003"/>
    <n v="8.1999999999999993"/>
    <n v="2.2999999999999998"/>
    <n v="10.5"/>
    <n v="162400"/>
    <n v="5"/>
    <n v="5"/>
    <n v="4"/>
    <n v="1"/>
    <n v="0"/>
    <x v="180"/>
    <n v="10.5"/>
    <n v="1"/>
  </r>
  <r>
    <s v="1400000US17031802100"/>
    <n v="17031802100"/>
    <s v="Census Tract 8618.04, Lake County, Illinois"/>
    <s v="Lake"/>
    <x v="182"/>
    <n v="4.5999999999999996"/>
    <n v="27.2"/>
    <n v="37.700000000000003"/>
    <n v="11.9"/>
    <n v="3.4"/>
    <n v="15.3"/>
    <n v="142800"/>
    <n v="2"/>
    <n v="6"/>
    <n v="2"/>
    <n v="1"/>
    <n v="0.20212766528100001"/>
    <x v="179"/>
    <n v="15.3"/>
    <n v="2"/>
  </r>
  <r>
    <s v="1400000US17097864403"/>
    <n v="17097861014"/>
    <s v="Census Tract 8619.01, Lake County, Illinois"/>
    <s v="Lake"/>
    <x v="183"/>
    <n v="5.9"/>
    <n v="30.6"/>
    <n v="31"/>
    <n v="10.8"/>
    <n v="3.8"/>
    <n v="14.600000000000001"/>
    <n v="177300"/>
    <n v="6"/>
    <n v="1"/>
    <n v="5"/>
    <n v="1"/>
    <n v="8.9928060769999998E-2"/>
    <x v="180"/>
    <n v="14.600000000000001"/>
    <n v="2"/>
  </r>
  <r>
    <s v="1400000US17031802200"/>
    <n v="17031802200"/>
    <s v="Census Tract 8619.02, Lake County, Illinois"/>
    <s v="Lake"/>
    <x v="182"/>
    <n v="6.7"/>
    <n v="28.7"/>
    <n v="25.9"/>
    <n v="12.3"/>
    <n v="7"/>
    <n v="19.3"/>
    <n v="170400"/>
    <n v="2"/>
    <n v="8"/>
    <n v="3"/>
    <n v="1"/>
    <n v="2.32220608741E-2"/>
    <x v="179"/>
    <n v="19.3"/>
    <n v="2"/>
  </r>
  <r>
    <s v="1400000US17031802300"/>
    <n v="17031802300"/>
    <s v="Census Tract 8620, Lake County, Illinois"/>
    <s v="Lake"/>
    <x v="182"/>
    <n v="10.7"/>
    <n v="26.1"/>
    <n v="35.200000000000003"/>
    <n v="5.4"/>
    <n v="1.8"/>
    <n v="7.2"/>
    <n v="147700"/>
    <n v="4"/>
    <n v="7"/>
    <n v="2"/>
    <n v="5"/>
    <n v="8.8989444077000004E-2"/>
    <x v="179"/>
    <n v="7.2"/>
    <n v="1"/>
  </r>
  <r>
    <s v="1400000US17031805202"/>
    <n v="17031805202"/>
    <s v="Census Tract 8621, Lake County, Illinois"/>
    <s v="Lake"/>
    <x v="182"/>
    <n v="10.4"/>
    <n v="26.4"/>
    <n v="30"/>
    <n v="9.8000000000000007"/>
    <n v="2.4"/>
    <n v="12.200000000000001"/>
    <n v="156000"/>
    <n v="4"/>
    <n v="4"/>
    <n v="2"/>
    <n v="5"/>
    <n v="0.13496376573999999"/>
    <x v="179"/>
    <n v="12.200000000000001"/>
    <n v="1"/>
  </r>
  <r>
    <s v="1400000US17031806001"/>
    <n v="17031806001"/>
    <s v="Census Tract 8622, Lake County, Illinois"/>
    <s v="Lake"/>
    <x v="182"/>
    <n v="6.1"/>
    <n v="26.2"/>
    <n v="34.5"/>
    <n v="9"/>
    <n v="5.8"/>
    <n v="14.8"/>
    <n v="212200"/>
    <n v="4"/>
    <n v="9"/>
    <n v="3"/>
    <n v="7"/>
    <n v="0.10666666925"/>
    <x v="179"/>
    <n v="14.8"/>
    <n v="2"/>
  </r>
  <r>
    <s v="1400000US17043845502"/>
    <n v="17043845502"/>
    <s v="Census Tract 8623, Lake County, Illinois"/>
    <s v="Lake"/>
    <x v="182"/>
    <n v="10.8"/>
    <n v="21.3"/>
    <n v="27.6"/>
    <n v="4.7"/>
    <n v="2.5"/>
    <n v="7.2"/>
    <n v="137400"/>
    <n v="2"/>
    <n v="4"/>
    <n v="1"/>
    <n v="7"/>
    <n v="0.19400000572199999"/>
    <x v="179"/>
    <n v="7.2"/>
    <n v="1"/>
  </r>
  <r>
    <s v="1400000US17043845000"/>
    <n v="17043845000"/>
    <s v="Census Tract 8624.01, Lake County, Illinois"/>
    <s v="Lake"/>
    <x v="182"/>
    <n v="6.2"/>
    <n v="26.8"/>
    <n v="29.1"/>
    <n v="4.5"/>
    <n v="0.9"/>
    <n v="5.4"/>
    <n v="146500"/>
    <n v="3"/>
    <n v="2"/>
    <n v="1"/>
    <n v="8"/>
    <n v="0.18092909455299999"/>
    <x v="179"/>
    <n v="5.4"/>
    <n v="1"/>
  </r>
  <r>
    <s v="1400000US17043845100"/>
    <n v="17043845100"/>
    <s v="Census Tract 8624.02, Lake County, Illinois"/>
    <s v="Lake"/>
    <x v="182"/>
    <n v="8.3000000000000007"/>
    <n v="26.6"/>
    <n v="26.4"/>
    <n v="3"/>
    <n v="2.6"/>
    <n v="5.6"/>
    <n v="133500"/>
    <n v="2"/>
    <n v="2"/>
    <n v="3"/>
    <n v="8"/>
    <n v="0.13559322059199999"/>
    <x v="179"/>
    <n v="5.6"/>
    <n v="1"/>
  </r>
  <r>
    <s v="1400000US17031804202"/>
    <n v="17031804202"/>
    <s v="Census Tract 8625.01, Lake County, Illinois"/>
    <s v="Lake"/>
    <x v="182"/>
    <n v="6.2"/>
    <n v="25.8"/>
    <n v="26"/>
    <n v="2.4"/>
    <n v="1.3"/>
    <n v="3.7"/>
    <n v="150500"/>
    <n v="3"/>
    <n v="7"/>
    <n v="2"/>
    <n v="6"/>
    <n v="0.156004488468"/>
    <x v="179"/>
    <n v="3.7"/>
    <n v="1"/>
  </r>
  <r>
    <s v="1400000US17097860400"/>
    <n v="17097864411"/>
    <s v="Census Tract 8625.02, Lake County, Illinois"/>
    <s v="Lake"/>
    <x v="182"/>
    <n v="4.8"/>
    <n v="21.6"/>
    <n v="26.8"/>
    <n v="8.1999999999999993"/>
    <n v="0"/>
    <n v="8.1999999999999993"/>
    <n v="139800"/>
    <n v="1"/>
    <n v="7"/>
    <n v="2"/>
    <n v="6"/>
    <n v="6.7915692925499996E-2"/>
    <x v="179"/>
    <n v="8.1999999999999993"/>
    <n v="1"/>
  </r>
  <r>
    <s v="1400000US17097860500"/>
    <n v="17097864308"/>
    <s v="Census Tract 8626.03, Lake County, Illinois"/>
    <s v="Lake"/>
    <x v="182"/>
    <n v="4.0999999999999996"/>
    <n v="25.1"/>
    <n v="33.1"/>
    <n v="10.1"/>
    <n v="4.9000000000000004"/>
    <n v="15"/>
    <n v="171200"/>
    <n v="4"/>
    <n v="10"/>
    <n v="3"/>
    <n v="2"/>
    <n v="2.09390856326E-2"/>
    <x v="179"/>
    <n v="15"/>
    <n v="2"/>
  </r>
  <r>
    <s v="1400000US17097864514"/>
    <n v="17097864513"/>
    <s v="Census Tract 8626.04, Lake County, Illinois"/>
    <s v="Lake"/>
    <x v="180"/>
    <n v="8.8000000000000007"/>
    <n v="27.4"/>
    <n v="34.4"/>
    <n v="6.9"/>
    <n v="0.6"/>
    <n v="7.5"/>
    <n v="106900"/>
    <n v="4"/>
    <n v="8"/>
    <n v="1"/>
    <n v="1"/>
    <n v="0.124137930572"/>
    <x v="177"/>
    <n v="7.5"/>
    <n v="1"/>
  </r>
  <r>
    <s v="1400000US17043842710"/>
    <n v="17043842710"/>
    <s v="Census Tract 8626.05, Lake County, Illinois"/>
    <s v="Lake"/>
    <x v="180"/>
    <n v="11.2"/>
    <n v="22.9"/>
    <n v="31.3"/>
    <n v="9.4"/>
    <n v="1.3"/>
    <n v="10.700000000000001"/>
    <n v="157900"/>
    <n v="3"/>
    <n v="8"/>
    <n v="1"/>
    <n v="1"/>
    <n v="0.107981219888"/>
    <x v="177"/>
    <n v="10.700000000000001"/>
    <n v="1"/>
  </r>
  <r>
    <s v="1400000US17031820202"/>
    <n v="17031820202"/>
    <s v="Census Tract 8627, Lake County, Illinois"/>
    <s v="Lake"/>
    <x v="182"/>
    <n v="9"/>
    <n v="24.3"/>
    <n v="29.7"/>
    <n v="5.9"/>
    <n v="2.5"/>
    <n v="8.4"/>
    <n v="156000"/>
    <n v="2"/>
    <n v="8"/>
    <n v="2"/>
    <n v="6"/>
    <n v="0.17439024150400001"/>
    <x v="179"/>
    <n v="8.4"/>
    <n v="1"/>
  </r>
  <r>
    <s v="1400000US17097860811"/>
    <n v="17097864516"/>
    <s v="Census Tract 8628, Lake County, Illinois"/>
    <s v="Lake"/>
    <x v="184"/>
    <n v="13.5"/>
    <n v="25.9"/>
    <n v="23.4"/>
    <n v="15.1"/>
    <n v="3.5"/>
    <n v="18.600000000000001"/>
    <n v="163200"/>
    <n v="1"/>
    <n v="4"/>
    <n v="2"/>
    <n v="3"/>
    <n v="0.31724137067800001"/>
    <x v="181"/>
    <n v="18.600000000000001"/>
    <n v="2"/>
  </r>
  <r>
    <s v="1400000US17097860903"/>
    <n v="17097864517"/>
    <s v="Census Tract 8629.01, Lake County, Illinois"/>
    <s v="Lake"/>
    <x v="184"/>
    <n v="8.5"/>
    <n v="22.8"/>
    <n v="29.1"/>
    <n v="4"/>
    <n v="0"/>
    <n v="4"/>
    <n v="137200"/>
    <n v="1"/>
    <n v="10"/>
    <n v="1"/>
    <n v="9"/>
    <n v="0.116438359022"/>
    <x v="181"/>
    <n v="4"/>
    <n v="1"/>
  </r>
  <r>
    <s v="1400000US17097860904"/>
    <n v="17097864519"/>
    <s v="Census Tract 8629.02, Lake County, Illinois"/>
    <s v="Lake"/>
    <x v="184"/>
    <n v="12.5"/>
    <n v="31.9"/>
    <n v="38.200000000000003"/>
    <n v="3.1"/>
    <n v="4.8"/>
    <n v="7.9"/>
    <n v="130600"/>
    <n v="1"/>
    <n v="10"/>
    <n v="1"/>
    <n v="8"/>
    <n v="0.114325068891"/>
    <x v="181"/>
    <n v="7.9"/>
    <n v="1"/>
  </r>
  <r>
    <s v="1400000US17097860905"/>
    <n v="17097864520"/>
    <s v="Census Tract 8630.03, Lake County, Illinois"/>
    <s v="Lake"/>
    <x v="184"/>
    <n v="0.3"/>
    <n v="11.4"/>
    <n v="28.2"/>
    <n v="16.7"/>
    <n v="6.4"/>
    <n v="23.1"/>
    <s v="-"/>
    <n v="1"/>
    <n v="3"/>
    <n v="1"/>
    <n v="9"/>
    <n v="5.0505049526699999E-2"/>
    <x v="181"/>
    <n v="23.1"/>
    <n v="2"/>
  </r>
  <r>
    <s v="1400000US17097860906"/>
    <n v="17097864521"/>
    <s v="Census Tract 8630.04, Lake County, Illinois"/>
    <s v="Lake"/>
    <x v="184"/>
    <n v="7.7"/>
    <n v="15.8"/>
    <n v="23.2"/>
    <n v="13.1"/>
    <n v="7.7"/>
    <n v="20.8"/>
    <s v="-"/>
    <n v="1"/>
    <n v="9"/>
    <n v="1"/>
    <n v="8"/>
    <n v="0"/>
    <x v="181"/>
    <n v="20.8"/>
    <n v="2"/>
  </r>
  <r>
    <s v="1400000US17031805301"/>
    <n v="17031805301"/>
    <s v="Census Tract 8630.05, Lake County, Illinois"/>
    <s v="Lake"/>
    <x v="184"/>
    <n v="0"/>
    <s v="N"/>
    <n v="0"/>
    <n v="50"/>
    <n v="0"/>
    <n v="50"/>
    <s v="-"/>
    <n v="1"/>
    <n v="3"/>
    <n v="1"/>
    <n v="9"/>
    <n v="5.0505049526699999E-2"/>
    <x v="181"/>
    <n v="50"/>
    <n v="4"/>
  </r>
  <r>
    <s v="1400000US17031805302"/>
    <n v="17031805302"/>
    <s v="Census Tract 8630.06, Lake County, Illinois"/>
    <s v="Lake"/>
    <x v="184"/>
    <s v="-"/>
    <s v="-"/>
    <s v="-"/>
    <s v="-"/>
    <s v="-"/>
    <e v="#VALUE!"/>
    <s v="-"/>
    <n v="1"/>
    <n v="9"/>
    <n v="1"/>
    <n v="8"/>
    <n v="0"/>
    <x v="181"/>
    <e v="#VALUE!"/>
    <n v="0"/>
  </r>
  <r>
    <s v="1400000US17031808301"/>
    <n v="17031808301"/>
    <s v="Census Tract 8631, Lake County, Illinois"/>
    <s v="Lake"/>
    <x v="184"/>
    <n v="7.7"/>
    <n v="24.3"/>
    <n v="35.700000000000003"/>
    <n v="8.1999999999999993"/>
    <n v="1.5"/>
    <n v="9.6999999999999993"/>
    <n v="151900"/>
    <n v="1"/>
    <n v="9"/>
    <n v="2"/>
    <n v="7"/>
    <n v="0.113166488707"/>
    <x v="181"/>
    <n v="9.6999999999999993"/>
    <n v="1"/>
  </r>
  <r>
    <s v="1400000US17031808302"/>
    <n v="17031808302"/>
    <s v="Census Tract 8632.01, Lake County, Illinois"/>
    <s v="Lake"/>
    <x v="184"/>
    <n v="6.1"/>
    <n v="26.1"/>
    <n v="34.700000000000003"/>
    <n v="4.8"/>
    <n v="8.8000000000000007"/>
    <n v="13.600000000000001"/>
    <n v="161000"/>
    <n v="1"/>
    <n v="8"/>
    <n v="2"/>
    <n v="5"/>
    <n v="7.99999982119E-2"/>
    <x v="181"/>
    <n v="13.600000000000001"/>
    <n v="2"/>
  </r>
  <r>
    <s v="1400000US17031828300"/>
    <n v="17031828300"/>
    <s v="Census Tract 8632.02, Lake County, Illinois"/>
    <s v="Lake"/>
    <x v="185"/>
    <n v="4.4000000000000004"/>
    <n v="26.8"/>
    <n v="8.9"/>
    <n v="32.1"/>
    <n v="35.5"/>
    <n v="67.599999999999994"/>
    <n v="477800"/>
    <n v="10"/>
    <n v="9"/>
    <n v="9"/>
    <n v="8"/>
    <n v="1.5370705165E-2"/>
    <x v="182"/>
    <n v="67.599999999999994"/>
    <n v="5"/>
  </r>
  <r>
    <s v="1400000US17097864515"/>
    <n v="17097864205"/>
    <s v="Census Tract 8633, Lake County, Illinois"/>
    <s v="Lake"/>
    <x v="185"/>
    <n v="4.3"/>
    <n v="28.4"/>
    <n v="7.2"/>
    <n v="41.4"/>
    <n v="41"/>
    <n v="82.4"/>
    <n v="841900"/>
    <n v="10"/>
    <n v="3"/>
    <n v="9"/>
    <n v="8"/>
    <n v="0"/>
    <x v="182"/>
    <n v="82.4"/>
    <n v="5"/>
  </r>
  <r>
    <s v="1400000US17031840300"/>
    <n v="17031840300"/>
    <s v="Census Tract 8634, Lake County, Illinois"/>
    <s v="Lake"/>
    <x v="186"/>
    <n v="3.5"/>
    <n v="27.6"/>
    <n v="14.3"/>
    <n v="38"/>
    <n v="27.1"/>
    <n v="65.099999999999994"/>
    <s v="1,000,000+"/>
    <n v="9"/>
    <n v="5"/>
    <n v="8"/>
    <n v="9"/>
    <n v="2.66963299364E-2"/>
    <x v="183"/>
    <n v="65.099999999999994"/>
    <n v="5"/>
  </r>
  <r>
    <s v="1400000US17043840202"/>
    <n v="17043840202"/>
    <s v="Census Tract 8635, Lake County, Illinois"/>
    <s v="Lake"/>
    <x v="186"/>
    <n v="2.1"/>
    <n v="34.5"/>
    <n v="7.6"/>
    <n v="40.200000000000003"/>
    <n v="33.4"/>
    <n v="73.599999999999994"/>
    <n v="675900"/>
    <n v="9"/>
    <n v="9"/>
    <n v="7"/>
    <n v="5"/>
    <n v="1.2096773833E-2"/>
    <x v="183"/>
    <n v="73.599999999999994"/>
    <n v="5"/>
  </r>
  <r>
    <s v="1400000US17197880312"/>
    <n v="17197880312"/>
    <s v="Census Tract 8636.01, Lake County, Illinois"/>
    <s v="Lake"/>
    <x v="187"/>
    <n v="3"/>
    <n v="25.6"/>
    <n v="9.3000000000000007"/>
    <n v="36.200000000000003"/>
    <n v="33.299999999999997"/>
    <n v="69.5"/>
    <n v="628300"/>
    <n v="10"/>
    <n v="6"/>
    <n v="8"/>
    <n v="1"/>
    <n v="3.7037037313000003E-2"/>
    <x v="184"/>
    <n v="69.5"/>
    <n v="5"/>
  </r>
  <r>
    <s v="1400000US17031817900"/>
    <n v="17031817900"/>
    <s v="Census Tract 8636.03, Lake County, Illinois"/>
    <s v="Lake"/>
    <x v="188"/>
    <n v="5.3"/>
    <n v="25.3"/>
    <n v="10.5"/>
    <n v="35"/>
    <n v="26.1"/>
    <n v="61.1"/>
    <n v="578100"/>
    <n v="10"/>
    <n v="8"/>
    <n v="10"/>
    <n v="5"/>
    <n v="1.33470222354E-2"/>
    <x v="185"/>
    <n v="61.1"/>
    <n v="5"/>
  </r>
  <r>
    <s v="1400000US17031818000"/>
    <n v="17031818000"/>
    <s v="Census Tract 8636.04, Lake County, Illinois"/>
    <s v="Lake"/>
    <x v="188"/>
    <n v="3.1"/>
    <n v="26.7"/>
    <n v="9.1"/>
    <n v="40.799999999999997"/>
    <n v="32.299999999999997"/>
    <n v="73.099999999999994"/>
    <n v="539300"/>
    <n v="10"/>
    <n v="8"/>
    <n v="5"/>
    <n v="7"/>
    <n v="2.5380710139899999E-2"/>
    <x v="185"/>
    <n v="73.099999999999994"/>
    <n v="5"/>
  </r>
  <r>
    <s v="1400000US17197880115"/>
    <n v="17197880115"/>
    <s v="Census Tract 8637.01, Lake County, Illinois"/>
    <s v="Lake"/>
    <x v="187"/>
    <n v="4"/>
    <n v="24.7"/>
    <n v="12.2"/>
    <n v="32.9"/>
    <n v="22.6"/>
    <n v="55.5"/>
    <n v="473700"/>
    <n v="10"/>
    <n v="7"/>
    <n v="7"/>
    <n v="4"/>
    <n v="0"/>
    <x v="184"/>
    <n v="55.5"/>
    <n v="5"/>
  </r>
  <r>
    <s v="1400000US17197880111"/>
    <n v="17197880111"/>
    <s v="Census Tract 8637.02, Lake County, Illinois"/>
    <s v="Lake"/>
    <x v="187"/>
    <n v="2.8"/>
    <n v="26.4"/>
    <n v="13.5"/>
    <n v="30.9"/>
    <n v="30.8"/>
    <n v="61.7"/>
    <n v="388700"/>
    <n v="10"/>
    <n v="6"/>
    <n v="9"/>
    <n v="1"/>
    <n v="0"/>
    <x v="184"/>
    <n v="61.7"/>
    <n v="5"/>
  </r>
  <r>
    <s v="1400000US17043842601"/>
    <n v="17043842601"/>
    <s v="Census Tract 8638.01, Lake County, Illinois"/>
    <s v="Lake"/>
    <x v="189"/>
    <n v="3.6"/>
    <n v="26.5"/>
    <n v="11.1"/>
    <n v="35.4"/>
    <n v="22.6"/>
    <n v="58"/>
    <n v="412600"/>
    <n v="10"/>
    <n v="9"/>
    <n v="7"/>
    <n v="1"/>
    <n v="0.136363640428"/>
    <x v="186"/>
    <n v="58"/>
    <n v="5"/>
  </r>
  <r>
    <s v="1400000US17031804713"/>
    <n v="17031804713"/>
    <s v="Census Tract 8639.02, Lake County, Illinois"/>
    <s v="Lake"/>
    <x v="190"/>
    <n v="3.5"/>
    <n v="24"/>
    <n v="17.8"/>
    <n v="34.799999999999997"/>
    <n v="19.8"/>
    <n v="54.599999999999994"/>
    <n v="212900"/>
    <n v="8"/>
    <n v="9"/>
    <n v="7"/>
    <n v="2"/>
    <n v="1.7142856493599999E-2"/>
    <x v="187"/>
    <n v="54.599999999999994"/>
    <n v="4"/>
  </r>
  <r>
    <s v="1400000US17043845508"/>
    <n v="17043845508"/>
    <s v="Census Tract 8639.03, Lake County, Illinois"/>
    <s v="Lake"/>
    <x v="188"/>
    <n v="6.2"/>
    <n v="24.7"/>
    <n v="18.7"/>
    <n v="37.4"/>
    <n v="20.8"/>
    <n v="58.2"/>
    <n v="407400"/>
    <n v="10"/>
    <n v="9"/>
    <n v="10"/>
    <n v="6"/>
    <n v="6.8702287971999995E-2"/>
    <x v="185"/>
    <n v="58.2"/>
    <n v="5"/>
  </r>
  <r>
    <s v="1400000US17043845510"/>
    <n v="17043845510"/>
    <s v="Census Tract 8639.04, Lake County, Illinois"/>
    <s v="Lake"/>
    <x v="188"/>
    <n v="3.4"/>
    <n v="31.1"/>
    <n v="8.6999999999999993"/>
    <n v="40.799999999999997"/>
    <n v="25.8"/>
    <n v="66.599999999999994"/>
    <n v="523900"/>
    <n v="10"/>
    <n v="3"/>
    <n v="9"/>
    <n v="4"/>
    <n v="0"/>
    <x v="185"/>
    <n v="66.599999999999994"/>
    <n v="5"/>
  </r>
  <r>
    <s v="1400000US17031830008"/>
    <n v="17031830008"/>
    <s v="Census Tract 8640.01, Lake County, Illinois"/>
    <s v="Lake"/>
    <x v="191"/>
    <n v="5"/>
    <n v="28"/>
    <n v="17.899999999999999"/>
    <n v="23.9"/>
    <n v="21.6"/>
    <n v="45.5"/>
    <n v="239600"/>
    <n v="9"/>
    <n v="7"/>
    <n v="7"/>
    <n v="8"/>
    <n v="5.0599202513700002E-2"/>
    <x v="188"/>
    <n v="45.5"/>
    <n v="4"/>
  </r>
  <r>
    <s v="1400000US17031830004"/>
    <n v="17031830004"/>
    <s v="Census Tract 8640.02, Lake County, Illinois"/>
    <s v="Lake"/>
    <x v="191"/>
    <n v="11.1"/>
    <n v="20.399999999999999"/>
    <n v="21.6"/>
    <n v="17.100000000000001"/>
    <n v="6.3"/>
    <n v="23.400000000000002"/>
    <n v="202800"/>
    <n v="8"/>
    <n v="10"/>
    <n v="2"/>
    <n v="6"/>
    <n v="5.7422969490299999E-2"/>
    <x v="188"/>
    <n v="23.400000000000002"/>
    <n v="2"/>
  </r>
  <r>
    <s v="1400000US17031812600"/>
    <n v="17031812600"/>
    <s v="Census Tract 8641.01, Lake County, Illinois"/>
    <s v="Lake"/>
    <x v="192"/>
    <n v="3.5"/>
    <n v="35.5"/>
    <n v="21.7"/>
    <n v="29.2"/>
    <n v="16.7"/>
    <n v="45.9"/>
    <n v="306800"/>
    <n v="10"/>
    <n v="4"/>
    <n v="6"/>
    <n v="1"/>
    <n v="0"/>
    <x v="189"/>
    <n v="45.9"/>
    <n v="4"/>
  </r>
  <r>
    <s v="1400000US17031810501"/>
    <n v="17031810501"/>
    <s v="Census Tract 8641.05, Lake County, Illinois"/>
    <s v="Lake"/>
    <x v="191"/>
    <n v="7.1"/>
    <n v="34.299999999999997"/>
    <n v="14.4"/>
    <n v="36.700000000000003"/>
    <n v="20.9"/>
    <n v="57.6"/>
    <n v="355500"/>
    <n v="9"/>
    <n v="3"/>
    <n v="8"/>
    <n v="2"/>
    <n v="9.2133237049000002E-3"/>
    <x v="188"/>
    <n v="57.6"/>
    <n v="5"/>
  </r>
  <r>
    <s v="1400000US17031823904"/>
    <n v="17031823904"/>
    <s v="Census Tract 8641.06, Lake County, Illinois"/>
    <s v="Lake"/>
    <x v="191"/>
    <n v="5.2"/>
    <n v="28.9"/>
    <n v="24.2"/>
    <n v="21.6"/>
    <n v="9.1999999999999993"/>
    <n v="30.8"/>
    <n v="253300"/>
    <n v="9"/>
    <n v="7"/>
    <n v="8"/>
    <n v="5"/>
    <n v="4.1152262128900004E-3"/>
    <x v="188"/>
    <n v="30.8"/>
    <n v="3"/>
  </r>
  <r>
    <s v="1400000US17043842709"/>
    <n v="17043842709"/>
    <s v="Census Tract 8641.07, Lake County, Illinois"/>
    <s v="Lake"/>
    <x v="193"/>
    <n v="4.5"/>
    <n v="34.200000000000003"/>
    <n v="15.3"/>
    <n v="28.6"/>
    <n v="14.7"/>
    <n v="43.3"/>
    <n v="290500"/>
    <n v="9"/>
    <n v="1"/>
    <n v="10"/>
    <n v="2"/>
    <n v="0"/>
    <x v="190"/>
    <n v="43.3"/>
    <n v="4"/>
  </r>
  <r>
    <s v="1400000US17043843400"/>
    <n v="17043843400"/>
    <s v="Census Tract 8641.08, Lake County, Illinois"/>
    <s v="Lake"/>
    <x v="193"/>
    <n v="5.9"/>
    <n v="30.4"/>
    <n v="23.1"/>
    <n v="23.5"/>
    <n v="8.6999999999999993"/>
    <n v="32.200000000000003"/>
    <n v="247800"/>
    <n v="9"/>
    <n v="5"/>
    <n v="8"/>
    <n v="4"/>
    <n v="0"/>
    <x v="190"/>
    <n v="32.200000000000003"/>
    <n v="3"/>
  </r>
  <r>
    <s v="1400000US17111870809"/>
    <n v="17111870809"/>
    <s v="Census Tract 8642.03, Lake County, Illinois"/>
    <s v="Lake"/>
    <x v="194"/>
    <n v="3.4"/>
    <n v="35.5"/>
    <n v="30.5"/>
    <n v="18.399999999999999"/>
    <n v="4.9000000000000004"/>
    <n v="23.299999999999997"/>
    <n v="234000"/>
    <n v="9"/>
    <n v="2"/>
    <n v="8"/>
    <n v="1"/>
    <n v="1.3192611746500001E-2"/>
    <x v="191"/>
    <n v="23.299999999999997"/>
    <n v="2"/>
  </r>
  <r>
    <s v="1400000US17043844402"/>
    <n v="17043844402"/>
    <s v="Census Tract 8642.04, Lake County, Illinois"/>
    <s v="Lake"/>
    <x v="195"/>
    <n v="7.1"/>
    <n v="29.7"/>
    <n v="31.2"/>
    <n v="21.3"/>
    <n v="9.6999999999999993"/>
    <n v="31"/>
    <n v="234500"/>
    <n v="6"/>
    <n v="3"/>
    <n v="5"/>
    <n v="1"/>
    <n v="0"/>
    <x v="192"/>
    <n v="31"/>
    <n v="3"/>
  </r>
  <r>
    <s v="1400000US17031804809"/>
    <n v="17031804809"/>
    <s v="Census Tract 8642.05, Lake County, Illinois"/>
    <s v="Lake"/>
    <x v="196"/>
    <n v="7.7"/>
    <n v="36.299999999999997"/>
    <n v="25.2"/>
    <n v="27.2"/>
    <n v="11.5"/>
    <n v="38.700000000000003"/>
    <n v="262600"/>
    <n v="8"/>
    <n v="7"/>
    <n v="7"/>
    <n v="1"/>
    <n v="0"/>
    <x v="193"/>
    <n v="38.700000000000003"/>
    <n v="4"/>
  </r>
  <r>
    <s v="1400000US17031801901"/>
    <n v="17031801901"/>
    <s v="Census Tract 8642.06, Lake County, Illinois"/>
    <s v="Lake"/>
    <x v="197"/>
    <n v="5.6"/>
    <n v="28.4"/>
    <n v="39.9"/>
    <n v="9.8000000000000007"/>
    <n v="5.5"/>
    <n v="15.3"/>
    <n v="191500"/>
    <n v="8"/>
    <n v="6"/>
    <n v="2"/>
    <n v="1"/>
    <n v="0.128395065665"/>
    <x v="194"/>
    <n v="15.3"/>
    <n v="2"/>
  </r>
  <r>
    <s v="1400000US17031760803"/>
    <n v="17031760803"/>
    <s v="Census Tract 8643.03, Lake County, Illinois"/>
    <s v="Lake"/>
    <x v="198"/>
    <n v="3.3"/>
    <n v="35"/>
    <n v="11.8"/>
    <n v="34.9"/>
    <n v="25.4"/>
    <n v="60.3"/>
    <n v="561400"/>
    <n v="8"/>
    <n v="1"/>
    <n v="10"/>
    <n v="5"/>
    <n v="0"/>
    <x v="195"/>
    <n v="60.3"/>
    <n v="5"/>
  </r>
  <r>
    <s v="1400000US17043841104"/>
    <n v="17043841104"/>
    <s v="Census Tract 8643.05, Lake County, Illinois"/>
    <s v="Lake"/>
    <x v="199"/>
    <n v="3"/>
    <n v="35.799999999999997"/>
    <n v="11.8"/>
    <n v="36.299999999999997"/>
    <n v="25.9"/>
    <n v="62.199999999999996"/>
    <n v="404300"/>
    <n v="10"/>
    <n v="2"/>
    <n v="10"/>
    <n v="1"/>
    <n v="1.21951214969E-2"/>
    <x v="196"/>
    <n v="62.199999999999996"/>
    <n v="5"/>
  </r>
  <r>
    <s v="1400000US17097860810"/>
    <n v="17097864515"/>
    <s v="Census Tract 8643.06, Lake County, Illinois"/>
    <s v="Lake"/>
    <x v="200"/>
    <n v="2.9"/>
    <n v="42.7"/>
    <n v="9.6"/>
    <n v="41.4"/>
    <n v="31.1"/>
    <n v="72.5"/>
    <n v="652300"/>
    <n v="10"/>
    <n v="4"/>
    <n v="10"/>
    <n v="1"/>
    <n v="0"/>
    <x v="197"/>
    <n v="72.5"/>
    <n v="5"/>
  </r>
  <r>
    <s v="1400000US17031823500"/>
    <n v="17031823500"/>
    <s v="Census Tract 8643.07, Lake County, Illinois"/>
    <s v="Lake"/>
    <x v="22"/>
    <n v="3.9"/>
    <n v="35.299999999999997"/>
    <n v="18.8"/>
    <n v="34"/>
    <n v="17.899999999999999"/>
    <n v="51.9"/>
    <n v="683400"/>
    <n v="10"/>
    <n v="5"/>
    <n v="8"/>
    <n v="1"/>
    <n v="0"/>
    <x v="22"/>
    <n v="51.9"/>
    <n v="4"/>
  </r>
  <r>
    <s v="1400000US17031821300"/>
    <n v="17031821300"/>
    <s v="Census Tract 8643.08, Lake County, Illinois"/>
    <s v="Lake"/>
    <x v="201"/>
    <n v="5.0999999999999996"/>
    <n v="35.4"/>
    <n v="13.2"/>
    <n v="32.5"/>
    <n v="23.4"/>
    <n v="55.9"/>
    <n v="487900"/>
    <n v="10"/>
    <n v="8"/>
    <n v="9"/>
    <n v="8"/>
    <n v="4.2328041046900002E-2"/>
    <x v="23"/>
    <n v="55.9"/>
    <n v="5"/>
  </r>
  <r>
    <s v="1400000US17031812700"/>
    <n v="17031812700"/>
    <s v="Census Tract 8644.02, Lake County, Illinois"/>
    <s v="Lake"/>
    <x v="192"/>
    <n v="4.0999999999999996"/>
    <n v="36.5"/>
    <n v="14.5"/>
    <n v="32.200000000000003"/>
    <n v="26.3"/>
    <n v="58.5"/>
    <n v="502500"/>
    <n v="10"/>
    <n v="6"/>
    <n v="10"/>
    <n v="1"/>
    <n v="2.5768086314199998E-2"/>
    <x v="189"/>
    <n v="58.5"/>
    <n v="5"/>
  </r>
  <r>
    <s v="1400000US17031620400"/>
    <n v="17031620400"/>
    <s v="Census Tract 8644.03, Lake County, Illinois"/>
    <s v="Lake"/>
    <x v="202"/>
    <n v="2.5"/>
    <n v="30.4"/>
    <n v="14.5"/>
    <n v="38.799999999999997"/>
    <n v="29.4"/>
    <n v="68.199999999999989"/>
    <n v="756900"/>
    <n v="10"/>
    <n v="5"/>
    <n v="8"/>
    <n v="1"/>
    <n v="0.20000000298000001"/>
    <x v="198"/>
    <n v="68.199999999999989"/>
    <n v="5"/>
  </r>
  <r>
    <s v="1400000US17031812801"/>
    <n v="17031812801"/>
    <s v="Census Tract 8644.07, Lake County, Illinois"/>
    <s v="Lake"/>
    <x v="192"/>
    <n v="4.5"/>
    <n v="32.5"/>
    <n v="9.8000000000000007"/>
    <n v="39.6"/>
    <n v="21.5"/>
    <n v="61.1"/>
    <n v="614600"/>
    <n v="10"/>
    <n v="3"/>
    <n v="10"/>
    <n v="1"/>
    <n v="1.03926099837E-2"/>
    <x v="189"/>
    <n v="61.1"/>
    <n v="5"/>
  </r>
  <r>
    <s v="1400000US17089850101"/>
    <n v="17089850101"/>
    <s v="Census Tract 8644.08, Lake County, Illinois"/>
    <s v="Lake"/>
    <x v="203"/>
    <n v="2.9"/>
    <n v="30.2"/>
    <n v="18.899999999999999"/>
    <n v="30.1"/>
    <n v="12.9"/>
    <n v="43"/>
    <n v="311400"/>
    <n v="9"/>
    <n v="9"/>
    <n v="6"/>
    <n v="1"/>
    <n v="1.20192309842E-2"/>
    <x v="199"/>
    <n v="43"/>
    <n v="4"/>
  </r>
  <r>
    <s v="1400000US17111871104"/>
    <n v="17111871104"/>
    <s v="Census Tract 8644.09, Lake County, Illinois"/>
    <s v="Lake"/>
    <x v="203"/>
    <n v="4.2"/>
    <n v="31.1"/>
    <n v="15.8"/>
    <n v="31.6"/>
    <n v="11.9"/>
    <n v="43.5"/>
    <n v="314300"/>
    <n v="10"/>
    <n v="7"/>
    <n v="8"/>
    <n v="1"/>
    <n v="2.2165387868899999E-2"/>
    <x v="199"/>
    <n v="43.5"/>
    <n v="4"/>
  </r>
  <r>
    <s v="1400000US17031802609"/>
    <n v="17031802609"/>
    <s v="Census Tract 8644.10, Lake County, Illinois"/>
    <s v="Lake"/>
    <x v="204"/>
    <n v="2.8"/>
    <n v="31.2"/>
    <n v="9.6999999999999993"/>
    <n v="38.200000000000003"/>
    <n v="32.4"/>
    <n v="70.599999999999994"/>
    <n v="402900"/>
    <n v="9"/>
    <n v="1"/>
    <n v="10"/>
    <n v="1"/>
    <n v="0"/>
    <x v="200"/>
    <n v="70.599999999999994"/>
    <n v="5"/>
  </r>
  <r>
    <s v="1400000US17031823603"/>
    <n v="17031823603"/>
    <s v="Census Tract 8644.11, Lake County, Illinois"/>
    <s v="Lake"/>
    <x v="23"/>
    <n v="5.7"/>
    <n v="32.1"/>
    <n v="8.9"/>
    <n v="39.200000000000003"/>
    <n v="28.2"/>
    <n v="67.400000000000006"/>
    <n v="504000"/>
    <n v="10"/>
    <n v="4"/>
    <n v="10"/>
    <n v="6"/>
    <n v="3.2098766416300002E-2"/>
    <x v="23"/>
    <n v="67.400000000000006"/>
    <n v="5"/>
  </r>
  <r>
    <s v="1400000US17031802610"/>
    <n v="17031802610"/>
    <s v="Census Tract 8644.12, Lake County, Illinois"/>
    <s v="Lake"/>
    <x v="204"/>
    <n v="3.1"/>
    <n v="29.7"/>
    <n v="20.9"/>
    <n v="29.3"/>
    <n v="19.100000000000001"/>
    <n v="48.400000000000006"/>
    <n v="394400"/>
    <n v="9"/>
    <n v="6"/>
    <n v="10"/>
    <n v="1"/>
    <n v="0"/>
    <x v="200"/>
    <n v="48.400000000000006"/>
    <n v="4"/>
  </r>
  <r>
    <s v="1400000US17031828000"/>
    <n v="17031828000"/>
    <s v="Census Tract 8645.05, Lake County, Illinois"/>
    <s v="Lake"/>
    <x v="17"/>
    <n v="4.7"/>
    <n v="27.1"/>
    <n v="15.1"/>
    <n v="29.9"/>
    <n v="23.2"/>
    <n v="53.099999999999994"/>
    <n v="299700"/>
    <n v="10"/>
    <n v="10"/>
    <n v="5"/>
    <n v="8"/>
    <n v="0"/>
    <x v="17"/>
    <n v="53.099999999999994"/>
    <n v="4"/>
  </r>
  <r>
    <s v="1400000US17111870807"/>
    <n v="17111870807"/>
    <s v="Census Tract 8645.10, Lake County, Illinois"/>
    <s v="Lake"/>
    <x v="205"/>
    <n v="6.7"/>
    <n v="26.1"/>
    <n v="18.100000000000001"/>
    <n v="30.9"/>
    <n v="17.399999999999999"/>
    <n v="48.3"/>
    <n v="192000"/>
    <n v="8"/>
    <n v="8"/>
    <n v="5"/>
    <n v="6"/>
    <n v="0"/>
    <x v="201"/>
    <n v="48.3"/>
    <n v="4"/>
  </r>
  <r>
    <s v="1400000US17031804109"/>
    <n v="17031804109"/>
    <s v="Census Tract 8645.11, Lake County, Illinois"/>
    <s v="Lake"/>
    <x v="190"/>
    <n v="8.4"/>
    <n v="32.200000000000003"/>
    <n v="19.100000000000001"/>
    <n v="36.200000000000003"/>
    <n v="19.5"/>
    <n v="55.7"/>
    <n v="414700"/>
    <n v="8"/>
    <n v="1"/>
    <n v="8"/>
    <n v="5"/>
    <n v="0.13106444478000001"/>
    <x v="187"/>
    <n v="55.7"/>
    <n v="5"/>
  </r>
  <r>
    <s v="1400000US17031828202"/>
    <n v="17031828202"/>
    <s v="Census Tract 8645.12, Lake County, Illinois"/>
    <s v="Lake"/>
    <x v="17"/>
    <n v="2"/>
    <n v="31.2"/>
    <n v="7.6"/>
    <n v="36.9"/>
    <n v="34.5"/>
    <n v="71.400000000000006"/>
    <n v="607500"/>
    <n v="10"/>
    <n v="3"/>
    <n v="10"/>
    <n v="8"/>
    <n v="0"/>
    <x v="17"/>
    <n v="71.400000000000006"/>
    <n v="5"/>
  </r>
  <r>
    <s v="1400000US17031804804"/>
    <n v="17031804804"/>
    <s v="Census Tract 8645.13, Lake County, Illinois"/>
    <s v="Lake"/>
    <x v="190"/>
    <n v="2.6"/>
    <n v="27.4"/>
    <n v="13.1"/>
    <n v="34"/>
    <n v="28.1"/>
    <n v="62.1"/>
    <n v="378900"/>
    <n v="8"/>
    <n v="10"/>
    <n v="9"/>
    <n v="7"/>
    <n v="1.3496932573600001E-2"/>
    <x v="187"/>
    <n v="62.1"/>
    <n v="5"/>
  </r>
  <r>
    <s v="1400000US17031823602"/>
    <n v="17031823602"/>
    <s v="Census Tract 8645.14, Lake County, Illinois"/>
    <s v="Lake"/>
    <x v="206"/>
    <n v="4.2"/>
    <n v="26.8"/>
    <n v="8.8000000000000007"/>
    <n v="35.700000000000003"/>
    <n v="30.2"/>
    <n v="65.900000000000006"/>
    <n v="505900"/>
    <n v="10"/>
    <n v="5"/>
    <n v="9"/>
    <n v="8"/>
    <n v="0.119999997318"/>
    <x v="202"/>
    <n v="65.900000000000006"/>
    <n v="5"/>
  </r>
  <r>
    <s v="1400000US17031827902"/>
    <n v="17031827902"/>
    <s v="Census Tract 8645.15, Lake County, Illinois"/>
    <s v="Lake"/>
    <x v="17"/>
    <n v="3.7"/>
    <n v="35.200000000000003"/>
    <n v="16.899999999999999"/>
    <n v="35.299999999999997"/>
    <n v="22.2"/>
    <n v="57.5"/>
    <n v="358700"/>
    <n v="10"/>
    <n v="2"/>
    <n v="9"/>
    <n v="1"/>
    <n v="0"/>
    <x v="17"/>
    <n v="57.5"/>
    <n v="5"/>
  </r>
  <r>
    <s v="1400000US17031828100"/>
    <n v="17031828100"/>
    <s v="Census Tract 8645.16, Lake County, Illinois"/>
    <s v="Lake"/>
    <x v="17"/>
    <n v="2.7"/>
    <n v="29.3"/>
    <n v="13.4"/>
    <n v="30.9"/>
    <n v="25.8"/>
    <n v="56.7"/>
    <n v="352600"/>
    <n v="10"/>
    <n v="5"/>
    <n v="8"/>
    <n v="3"/>
    <n v="9.0634441003199992E-3"/>
    <x v="17"/>
    <n v="56.7"/>
    <n v="5"/>
  </r>
  <r>
    <s v="1400000US17097864411"/>
    <n v="17097861010"/>
    <s v="Census Tract 8645.17, Lake County, Illinois"/>
    <s v="Lake"/>
    <x v="17"/>
    <n v="4.2"/>
    <n v="31.8"/>
    <n v="8.5"/>
    <n v="37.9"/>
    <n v="33.6"/>
    <n v="71.5"/>
    <n v="595500"/>
    <n v="10"/>
    <n v="1"/>
    <n v="9"/>
    <n v="7"/>
    <n v="0"/>
    <x v="17"/>
    <n v="71.5"/>
    <n v="5"/>
  </r>
  <r>
    <s v="1400000US17043843301"/>
    <n v="17043843301"/>
    <s v="Census Tract 8645.18, Lake County, Illinois"/>
    <s v="Lake"/>
    <x v="193"/>
    <n v="3.8"/>
    <n v="32.700000000000003"/>
    <n v="11.7"/>
    <n v="41.1"/>
    <n v="26.6"/>
    <n v="67.7"/>
    <n v="379500"/>
    <n v="10"/>
    <n v="2"/>
    <n v="9"/>
    <n v="3"/>
    <n v="0"/>
    <x v="190"/>
    <n v="67.7"/>
    <n v="5"/>
  </r>
  <r>
    <s v="1400000US17031823102"/>
    <n v="17031823102"/>
    <s v="Census Tract 8645.19, Lake County, Illinois"/>
    <s v="Lake"/>
    <x v="17"/>
    <n v="2.2000000000000002"/>
    <n v="28.9"/>
    <n v="13.5"/>
    <n v="35.799999999999997"/>
    <n v="28.7"/>
    <n v="64.5"/>
    <n v="366000"/>
    <n v="10"/>
    <n v="8"/>
    <n v="7"/>
    <n v="7"/>
    <n v="1.93370170891E-2"/>
    <x v="17"/>
    <n v="64.5"/>
    <n v="5"/>
  </r>
  <r>
    <s v="1400000US17031824505"/>
    <n v="17031824505"/>
    <s v="Census Tract 8645.20, Lake County, Illinois"/>
    <s v="Lake"/>
    <x v="17"/>
    <n v="4.8"/>
    <n v="28.5"/>
    <n v="12.5"/>
    <n v="42.4"/>
    <n v="23.1"/>
    <n v="65.5"/>
    <n v="420400"/>
    <n v="10"/>
    <n v="8"/>
    <n v="8"/>
    <n v="9"/>
    <n v="1.1456628330099999E-2"/>
    <x v="17"/>
    <n v="65.5"/>
    <n v="5"/>
  </r>
  <r>
    <s v="1400000US17031824506"/>
    <n v="17031824506"/>
    <s v="Census Tract 8645.21, Lake County, Illinois"/>
    <s v="Lake"/>
    <x v="17"/>
    <n v="0"/>
    <n v="31.9"/>
    <n v="13.1"/>
    <n v="23"/>
    <n v="32.9"/>
    <n v="55.9"/>
    <n v="441200"/>
    <n v="10"/>
    <n v="10"/>
    <n v="9"/>
    <n v="8"/>
    <n v="0"/>
    <x v="17"/>
    <n v="55.9"/>
    <n v="5"/>
  </r>
  <r>
    <s v="1400000US17031824503"/>
    <n v="17031824503"/>
    <s v="Census Tract 8645.22, Lake County, Illinois"/>
    <s v="Lake"/>
    <x v="206"/>
    <n v="4.7"/>
    <n v="28.9"/>
    <n v="10.7"/>
    <n v="33"/>
    <n v="40.9"/>
    <n v="73.900000000000006"/>
    <n v="638000"/>
    <n v="10"/>
    <n v="8"/>
    <n v="8"/>
    <n v="1"/>
    <n v="0"/>
    <x v="202"/>
    <n v="73.900000000000006"/>
    <n v="5"/>
  </r>
  <r>
    <s v="1400000US17043840304"/>
    <n v="17043840304"/>
    <s v="Census Tract 8646.01, Lake County, Illinois"/>
    <s v="Lake"/>
    <x v="186"/>
    <n v="1.5"/>
    <n v="30.6"/>
    <n v="4.3"/>
    <n v="42.6"/>
    <n v="37.6"/>
    <n v="80.2"/>
    <s v="1,000,000+"/>
    <n v="9"/>
    <n v="5"/>
    <n v="7"/>
    <n v="9"/>
    <n v="0"/>
    <x v="183"/>
    <n v="80.2"/>
    <n v="5"/>
  </r>
  <r>
    <s v="1400000US17043840907"/>
    <n v="17043840907"/>
    <s v="Census Tract 8646.02, Lake County, Illinois"/>
    <s v="Lake"/>
    <x v="186"/>
    <n v="4.8"/>
    <n v="30.7"/>
    <n v="3"/>
    <n v="45.1"/>
    <n v="35.299999999999997"/>
    <n v="80.400000000000006"/>
    <n v="833400"/>
    <n v="9"/>
    <n v="1"/>
    <n v="10"/>
    <n v="9"/>
    <n v="0"/>
    <x v="183"/>
    <n v="80.400000000000006"/>
    <n v="5"/>
  </r>
  <r>
    <s v="1400000US17031803606"/>
    <n v="17031803606"/>
    <s v="Census Tract 8647, Lake County, Illinois"/>
    <s v="Lake"/>
    <x v="207"/>
    <n v="5.0999999999999996"/>
    <n v="29.5"/>
    <n v="9.1"/>
    <n v="33.299999999999997"/>
    <n v="32.700000000000003"/>
    <n v="66"/>
    <n v="796200"/>
    <n v="8"/>
    <n v="5"/>
    <n v="6"/>
    <n v="5"/>
    <n v="0.55000001192100001"/>
    <x v="203"/>
    <n v="66"/>
    <n v="5"/>
  </r>
  <r>
    <s v="1400000US17031826800"/>
    <n v="17031826800"/>
    <s v="Census Tract 8648.01, Lake County, Illinois"/>
    <s v="Lake"/>
    <x v="208"/>
    <n v="3.2"/>
    <n v="27"/>
    <n v="8"/>
    <n v="40.9"/>
    <n v="34.4"/>
    <n v="75.3"/>
    <n v="619600"/>
    <n v="9"/>
    <n v="10"/>
    <n v="10"/>
    <n v="2"/>
    <n v="5.4298643022799999E-2"/>
    <x v="204"/>
    <n v="75.3"/>
    <n v="5"/>
  </r>
  <r>
    <s v="1400000US17031630100"/>
    <n v="17031630100"/>
    <s v="Census Tract 8648.02, Lake County, Illinois"/>
    <s v="Lake"/>
    <x v="209"/>
    <n v="3.1"/>
    <n v="29.4"/>
    <n v="8.6"/>
    <n v="40.6"/>
    <n v="29.4"/>
    <n v="70"/>
    <n v="662100"/>
    <n v="10"/>
    <n v="10"/>
    <n v="8"/>
    <n v="6"/>
    <n v="0"/>
    <x v="205"/>
    <n v="70"/>
    <n v="5"/>
  </r>
  <r>
    <s v="1400000US17031630200"/>
    <n v="17031630200"/>
    <s v="Census Tract 8649.01, Lake County, Illinois"/>
    <s v="Lake"/>
    <x v="209"/>
    <n v="2.2999999999999998"/>
    <n v="29.2"/>
    <n v="6.7"/>
    <n v="37.6"/>
    <n v="38.4"/>
    <n v="76"/>
    <n v="606900"/>
    <n v="10"/>
    <n v="5"/>
    <n v="10"/>
    <n v="8"/>
    <n v="9.0534975752200007E-3"/>
    <x v="205"/>
    <n v="76"/>
    <n v="5"/>
  </r>
  <r>
    <s v="1400000US17031630300"/>
    <n v="17031630300"/>
    <s v="Census Tract 8649.03, Lake County, Illinois"/>
    <s v="Lake"/>
    <x v="209"/>
    <n v="3.6"/>
    <n v="30.3"/>
    <n v="5.9"/>
    <n v="32"/>
    <n v="44.2"/>
    <n v="76.2"/>
    <n v="512800"/>
    <n v="10"/>
    <n v="7"/>
    <n v="10"/>
    <n v="8"/>
    <n v="1.3571428135000001E-2"/>
    <x v="205"/>
    <n v="76.2"/>
    <n v="5"/>
  </r>
  <r>
    <s v="1400000US17031630400"/>
    <n v="17031630400"/>
    <s v="Census Tract 8649.04, Lake County, Illinois"/>
    <s v="Lake"/>
    <x v="209"/>
    <n v="1.4"/>
    <n v="25"/>
    <n v="23.2"/>
    <n v="28.4"/>
    <n v="32.700000000000003"/>
    <n v="61.1"/>
    <n v="474100"/>
    <n v="10"/>
    <n v="10"/>
    <n v="10"/>
    <n v="8"/>
    <n v="2.21169032156E-2"/>
    <x v="205"/>
    <n v="61.1"/>
    <n v="5"/>
  </r>
  <r>
    <s v="1400000US17043840303"/>
    <n v="17043840303"/>
    <s v="Census Tract 8650, Lake County, Illinois"/>
    <s v="Lake"/>
    <x v="186"/>
    <n v="3.2"/>
    <n v="38.9"/>
    <n v="19.100000000000001"/>
    <n v="37.299999999999997"/>
    <n v="33.1"/>
    <n v="70.400000000000006"/>
    <n v="775600"/>
    <n v="9"/>
    <n v="3"/>
    <n v="9"/>
    <n v="6"/>
    <n v="0"/>
    <x v="183"/>
    <n v="70.400000000000006"/>
    <n v="5"/>
  </r>
  <r>
    <s v="1400000US17031803607"/>
    <n v="17031803607"/>
    <s v="Census Tract 8652, Lake County, Illinois"/>
    <s v="Lake"/>
    <x v="207"/>
    <n v="5.0999999999999996"/>
    <n v="22.1"/>
    <n v="27.4"/>
    <n v="16.5"/>
    <n v="13"/>
    <n v="29.5"/>
    <n v="447500"/>
    <n v="10"/>
    <n v="6"/>
    <n v="10"/>
    <n v="9"/>
    <n v="0"/>
    <x v="203"/>
    <n v="29.5"/>
    <n v="3"/>
  </r>
  <r>
    <s v="1400000US17031803608"/>
    <n v="17031803608"/>
    <s v="Census Tract 8653, Lake County, Illinois"/>
    <s v="Lake"/>
    <x v="207"/>
    <n v="3.8"/>
    <n v="31"/>
    <n v="10"/>
    <n v="38"/>
    <n v="32.4"/>
    <n v="70.400000000000006"/>
    <n v="546200"/>
    <n v="10"/>
    <n v="3"/>
    <n v="10"/>
    <n v="8"/>
    <n v="1.97568386793E-2"/>
    <x v="203"/>
    <n v="70.400000000000006"/>
    <n v="5"/>
  </r>
  <r>
    <s v="1400000US17031803610"/>
    <n v="17031803610"/>
    <s v="Census Tract 8654, Lake County, Illinois"/>
    <s v="Lake"/>
    <x v="207"/>
    <n v="1.7"/>
    <n v="25.9"/>
    <n v="9.5"/>
    <n v="24.8"/>
    <n v="28.5"/>
    <n v="53.3"/>
    <n v="450700"/>
    <n v="10"/>
    <n v="10"/>
    <n v="7"/>
    <n v="7"/>
    <n v="3.6407768726299999E-2"/>
    <x v="203"/>
    <n v="53.3"/>
    <n v="4"/>
  </r>
  <r>
    <s v="1400000US17043840906"/>
    <n v="17043840906"/>
    <s v="Census Tract 8655.01, Lake County, Illinois"/>
    <s v="Lake"/>
    <x v="186"/>
    <n v="3.4"/>
    <n v="33.799999999999997"/>
    <n v="7.5"/>
    <n v="37.700000000000003"/>
    <n v="22.2"/>
    <n v="59.900000000000006"/>
    <n v="771300"/>
    <n v="9"/>
    <n v="5"/>
    <n v="8"/>
    <n v="9"/>
    <n v="0"/>
    <x v="183"/>
    <n v="59.900000000000006"/>
    <n v="5"/>
  </r>
  <r>
    <s v="1400000US17031803611"/>
    <n v="17031803611"/>
    <s v="Census Tract 8655.02, Lake County, Illinois"/>
    <s v="Lake"/>
    <x v="207"/>
    <n v="4.8"/>
    <n v="25.6"/>
    <n v="8.1"/>
    <n v="28.4"/>
    <n v="38.5"/>
    <n v="66.900000000000006"/>
    <n v="668700"/>
    <n v="10"/>
    <n v="7"/>
    <n v="5"/>
    <n v="9"/>
    <n v="2.2617124021099999E-2"/>
    <x v="203"/>
    <n v="66.900000000000006"/>
    <n v="5"/>
  </r>
  <r>
    <s v="1400000US17031803612"/>
    <n v="17031803612"/>
    <s v="Census Tract 8656, Lake County, Illinois"/>
    <s v="Lake"/>
    <x v="207"/>
    <n v="2.1"/>
    <n v="29.3"/>
    <n v="1.7"/>
    <n v="35.4"/>
    <n v="46.7"/>
    <n v="82.1"/>
    <n v="793500"/>
    <n v="9"/>
    <n v="2"/>
    <n v="8"/>
    <n v="9"/>
    <n v="3.6251105368100001E-2"/>
    <x v="203"/>
    <n v="82.1"/>
    <n v="5"/>
  </r>
  <r>
    <s v="1400000US17031803701"/>
    <n v="17031803701"/>
    <s v="Census Tract 8657, Lake County, Illinois"/>
    <s v="Lake"/>
    <x v="207"/>
    <n v="2.8"/>
    <n v="29.9"/>
    <n v="7.3"/>
    <n v="33.1"/>
    <n v="33.4"/>
    <n v="66.5"/>
    <n v="545700"/>
    <n v="10"/>
    <n v="4"/>
    <n v="10"/>
    <n v="8"/>
    <n v="3.3394049853100002E-2"/>
    <x v="203"/>
    <n v="66.5"/>
    <n v="5"/>
  </r>
  <r>
    <s v="1400000US17031803702"/>
    <n v="17031803702"/>
    <s v="Census Tract 8658.01, Lake County, Illinois"/>
    <s v="Lake"/>
    <x v="207"/>
    <n v="4.0999999999999996"/>
    <n v="27.7"/>
    <n v="14"/>
    <n v="33.5"/>
    <n v="29.6"/>
    <n v="63.1"/>
    <n v="425900"/>
    <n v="8"/>
    <n v="8"/>
    <n v="9"/>
    <n v="5"/>
    <n v="1.0040160268499999E-2"/>
    <x v="203"/>
    <n v="63.1"/>
    <n v="5"/>
  </r>
  <r>
    <s v="1400000US17031630500"/>
    <n v="17031630500"/>
    <s v="Census Tract 8658.02, Lake County, Illinois"/>
    <s v="Lake"/>
    <x v="209"/>
    <n v="1.5"/>
    <n v="30.1"/>
    <n v="8.6"/>
    <n v="35.700000000000003"/>
    <n v="39.700000000000003"/>
    <n v="75.400000000000006"/>
    <n v="693500"/>
    <n v="10"/>
    <n v="4"/>
    <n v="10"/>
    <n v="7"/>
    <n v="0"/>
    <x v="205"/>
    <n v="75.400000000000006"/>
    <n v="5"/>
  </r>
  <r>
    <s v="1400000US17097866000"/>
    <n v="17097866000"/>
    <s v="Census Tract 8660, Lake County, Illinois"/>
    <s v="Lake"/>
    <x v="210"/>
    <n v="6.5"/>
    <n v="29.9"/>
    <n v="27.9"/>
    <n v="20.8"/>
    <n v="16"/>
    <n v="36.799999999999997"/>
    <n v="349600"/>
    <m/>
    <m/>
    <m/>
    <m/>
    <n v="2.4"/>
    <x v="206"/>
    <n v="36.799999999999997"/>
    <n v="4"/>
  </r>
  <r>
    <s v="1400000US17097866100"/>
    <n v="17097866100"/>
    <s v="Census Tract 8661, Lake County, Illinois"/>
    <s v="Lake"/>
    <x v="182"/>
    <n v="13.7"/>
    <n v="22.9"/>
    <n v="30.6"/>
    <n v="4.3"/>
    <n v="5.4"/>
    <n v="9.6999999999999993"/>
    <n v="147500"/>
    <m/>
    <m/>
    <m/>
    <m/>
    <n v="26.5"/>
    <x v="179"/>
    <n v="9.6999999999999993"/>
    <n v="1"/>
  </r>
  <r>
    <s v="1400000US17097866200"/>
    <n v="17097866200"/>
    <s v="Census Tract 8662, Lake County, Illinois"/>
    <s v="Lake"/>
    <x v="189"/>
    <n v="4"/>
    <n v="29.4"/>
    <n v="14"/>
    <n v="32.5"/>
    <n v="30.6"/>
    <n v="63.1"/>
    <n v="761900"/>
    <m/>
    <m/>
    <m/>
    <m/>
    <n v="1.6"/>
    <x v="186"/>
    <n v="63.1"/>
    <n v="5"/>
  </r>
  <r>
    <s v="1400000US17097990000"/>
    <n v="17097990000"/>
    <s v="Census Tract 9900, Lake County, Illinois"/>
    <s v="Lake"/>
    <x v="130"/>
    <s v="-"/>
    <s v="-"/>
    <s v="-"/>
    <s v="-"/>
    <s v="-"/>
    <e v="#VALUE!"/>
    <s v="-"/>
    <m/>
    <m/>
    <m/>
    <m/>
    <m/>
    <x v="129"/>
    <e v="#VALUE!"/>
    <n v="0"/>
  </r>
  <r>
    <s v="1400000US17031813000"/>
    <n v="17031813000"/>
    <s v="Census Tract 8701.01, McHenry County, Illinois"/>
    <s v="McHenry"/>
    <x v="211"/>
    <n v="4.5"/>
    <n v="33.4"/>
    <n v="27.3"/>
    <n v="21"/>
    <n v="7.9"/>
    <n v="28.9"/>
    <n v="260300"/>
    <n v="5"/>
    <n v="2"/>
    <n v="5"/>
    <n v="1"/>
    <n v="4.1811846196700003E-2"/>
    <x v="207"/>
    <n v="28.9"/>
    <n v="3"/>
  </r>
  <r>
    <s v="1400000US17031750500"/>
    <n v="17031750500"/>
    <s v="Census Tract 8701.02, McHenry County, Illinois"/>
    <s v="McHenry"/>
    <x v="168"/>
    <n v="4.5"/>
    <n v="34.200000000000003"/>
    <n v="24"/>
    <n v="18.8"/>
    <n v="11.6"/>
    <n v="30.4"/>
    <n v="325000"/>
    <n v="9"/>
    <n v="4"/>
    <n v="8"/>
    <n v="1"/>
    <n v="0"/>
    <x v="165"/>
    <n v="30.4"/>
    <n v="3"/>
  </r>
  <r>
    <s v="1400000US17031843700"/>
    <n v="17031843700"/>
    <s v="Census Tract 8702, McHenry County, Illinois"/>
    <s v="McHenry"/>
    <x v="212"/>
    <n v="4.5"/>
    <n v="34.6"/>
    <n v="35.5"/>
    <n v="9.5"/>
    <n v="9.9"/>
    <n v="19.399999999999999"/>
    <n v="254100"/>
    <n v="5"/>
    <n v="1"/>
    <n v="7"/>
    <n v="1"/>
    <n v="0"/>
    <x v="208"/>
    <n v="19.399999999999999"/>
    <n v="2"/>
  </r>
  <r>
    <s v="1400000US17031843800"/>
    <n v="17031843800"/>
    <s v="Census Tract 8703.01, McHenry County, Illinois"/>
    <s v="McHenry"/>
    <x v="212"/>
    <n v="5.2"/>
    <n v="30.6"/>
    <n v="26.1"/>
    <n v="11.6"/>
    <n v="9.9"/>
    <n v="21.5"/>
    <n v="191400"/>
    <n v="6"/>
    <n v="4"/>
    <n v="3"/>
    <n v="6"/>
    <n v="0.15357561409500001"/>
    <x v="208"/>
    <n v="21.5"/>
    <n v="2"/>
  </r>
  <r>
    <s v="1400000US17043843200"/>
    <n v="17043843200"/>
    <s v="Census Tract 8703.02, McHenry County, Illinois"/>
    <s v="McHenry"/>
    <x v="212"/>
    <n v="10"/>
    <n v="27.7"/>
    <n v="34.200000000000003"/>
    <n v="6.6"/>
    <n v="2.2000000000000002"/>
    <n v="8.8000000000000007"/>
    <n v="140500"/>
    <n v="6"/>
    <n v="4"/>
    <n v="3"/>
    <n v="6"/>
    <n v="0.15357561409500001"/>
    <x v="208"/>
    <n v="8.8000000000000007"/>
    <n v="1"/>
  </r>
  <r>
    <s v="1400000US17031825302"/>
    <n v="17031825302"/>
    <s v="Census Tract 8704.01, McHenry County, Illinois"/>
    <s v="McHenry"/>
    <x v="213"/>
    <n v="8.4"/>
    <n v="36.200000000000003"/>
    <n v="28.8"/>
    <n v="16.399999999999999"/>
    <n v="10"/>
    <n v="26.4"/>
    <n v="239100"/>
    <n v="6"/>
    <n v="1"/>
    <n v="6"/>
    <n v="1"/>
    <n v="0"/>
    <x v="209"/>
    <n v="26.4"/>
    <n v="3"/>
  </r>
  <r>
    <s v="1400000US17097862604"/>
    <n v="17097865000"/>
    <s v="Census Tract 8704.02, McHenry County, Illinois"/>
    <s v="McHenry"/>
    <x v="214"/>
    <n v="9.3000000000000007"/>
    <n v="25.5"/>
    <n v="28"/>
    <n v="17.3"/>
    <n v="4.9000000000000004"/>
    <n v="22.200000000000003"/>
    <n v="188100"/>
    <n v="5"/>
    <n v="4"/>
    <n v="6"/>
    <n v="5"/>
    <n v="0.147005438805"/>
    <x v="210"/>
    <n v="22.200000000000003"/>
    <n v="2"/>
  </r>
  <r>
    <s v="1400000US17031825200"/>
    <n v="17031825200"/>
    <s v="Census Tract 8705, McHenry County, Illinois"/>
    <s v="McHenry"/>
    <x v="213"/>
    <n v="7.3"/>
    <n v="30.3"/>
    <n v="28.8"/>
    <n v="16.5"/>
    <n v="7.4"/>
    <n v="23.9"/>
    <n v="222600"/>
    <n v="6"/>
    <n v="2"/>
    <n v="6"/>
    <n v="1"/>
    <n v="0"/>
    <x v="209"/>
    <n v="23.9"/>
    <n v="3"/>
  </r>
  <r>
    <s v="1400000US17031842400"/>
    <n v="17031842400"/>
    <s v="Census Tract 8706.03, McHenry County, Illinois"/>
    <s v="McHenry"/>
    <x v="215"/>
    <n v="12.3"/>
    <n v="33.1"/>
    <n v="31.9"/>
    <n v="9.9"/>
    <n v="5.4"/>
    <n v="15.3"/>
    <n v="165900"/>
    <n v="7"/>
    <n v="4"/>
    <n v="5"/>
    <n v="2"/>
    <n v="4.5845273882199999E-2"/>
    <x v="211"/>
    <n v="15.3"/>
    <n v="2"/>
  </r>
  <r>
    <s v="1400000US17111871202"/>
    <n v="17111871202"/>
    <s v="Census Tract 8706.04, McHenry County, Illinois"/>
    <s v="McHenry"/>
    <x v="216"/>
    <n v="6.9"/>
    <n v="32.799999999999997"/>
    <n v="32.6"/>
    <n v="19.600000000000001"/>
    <n v="3.5"/>
    <n v="23.1"/>
    <n v="254600"/>
    <n v="8"/>
    <n v="6"/>
    <n v="6"/>
    <n v="2"/>
    <n v="0"/>
    <x v="212"/>
    <n v="23.1"/>
    <n v="2"/>
  </r>
  <r>
    <s v="1400000US17031841800"/>
    <n v="17031841800"/>
    <s v="Census Tract 8706.05, McHenry County, Illinois"/>
    <s v="McHenry"/>
    <x v="217"/>
    <n v="5.5"/>
    <n v="29.3"/>
    <n v="30.7"/>
    <n v="21.4"/>
    <n v="6.8"/>
    <n v="28.2"/>
    <n v="212200"/>
    <n v="8"/>
    <n v="6"/>
    <n v="5"/>
    <n v="6"/>
    <n v="4.1767556220299998E-2"/>
    <x v="213"/>
    <n v="28.2"/>
    <n v="3"/>
  </r>
  <r>
    <s v="1400000US17031842600"/>
    <n v="17031842600"/>
    <s v="Census Tract 8706.06, McHenry County, Illinois"/>
    <s v="McHenry"/>
    <x v="217"/>
    <n v="8.1"/>
    <n v="26.4"/>
    <n v="40.4"/>
    <n v="16.2"/>
    <n v="4.2"/>
    <n v="20.399999999999999"/>
    <n v="227700"/>
    <n v="8"/>
    <n v="6"/>
    <n v="6"/>
    <n v="8"/>
    <n v="0.11884368211"/>
    <x v="213"/>
    <n v="20.399999999999999"/>
    <n v="2"/>
  </r>
  <r>
    <s v="1400000US17111871207"/>
    <n v="17111871207"/>
    <s v="Census Tract 8707.02, McHenry County, Illinois"/>
    <s v="McHenry"/>
    <x v="216"/>
    <n v="7.1"/>
    <n v="35"/>
    <n v="36.1"/>
    <n v="17.600000000000001"/>
    <n v="6.3"/>
    <n v="23.900000000000002"/>
    <n v="237800"/>
    <n v="9"/>
    <n v="2"/>
    <n v="6"/>
    <n v="1"/>
    <n v="0"/>
    <x v="212"/>
    <n v="23.900000000000002"/>
    <n v="3"/>
  </r>
  <r>
    <s v="1400000US17043844902"/>
    <n v="17043844902"/>
    <s v="Census Tract 8707.03, McHenry County, Illinois"/>
    <s v="McHenry"/>
    <x v="218"/>
    <n v="7"/>
    <n v="30.4"/>
    <n v="34.4"/>
    <n v="15.9"/>
    <n v="8.3000000000000007"/>
    <n v="24.200000000000003"/>
    <n v="294200"/>
    <n v="7"/>
    <n v="3"/>
    <n v="8"/>
    <n v="1"/>
    <n v="4.4025156646999998E-2"/>
    <x v="214"/>
    <n v="24.200000000000003"/>
    <n v="3"/>
  </r>
  <r>
    <s v="1400000US17111871301"/>
    <n v="17111871301"/>
    <s v="Census Tract 8707.04, McHenry County, Illinois"/>
    <s v="McHenry"/>
    <x v="216"/>
    <n v="6"/>
    <n v="35.799999999999997"/>
    <n v="45.9"/>
    <n v="10.1"/>
    <n v="1.8"/>
    <n v="11.9"/>
    <n v="195300"/>
    <n v="9"/>
    <n v="1"/>
    <n v="7"/>
    <n v="3"/>
    <n v="0"/>
    <x v="212"/>
    <n v="11.9"/>
    <n v="1"/>
  </r>
  <r>
    <s v="1400000US17043844801"/>
    <n v="17043844801"/>
    <s v="Census Tract 8708.03, McHenry County, Illinois"/>
    <s v="McHenry"/>
    <x v="219"/>
    <n v="3.1"/>
    <n v="33"/>
    <n v="24.2"/>
    <n v="29.7"/>
    <n v="13.9"/>
    <n v="43.6"/>
    <n v="298700"/>
    <n v="9"/>
    <n v="7"/>
    <n v="7"/>
    <n v="1"/>
    <n v="0"/>
    <x v="215"/>
    <n v="43.6"/>
    <n v="4"/>
  </r>
  <r>
    <s v="1400000US17031611100"/>
    <n v="17031611100"/>
    <s v="Census Tract 8708.07, McHenry County, Illinois"/>
    <s v="McHenry"/>
    <x v="220"/>
    <n v="7.3"/>
    <n v="31.4"/>
    <n v="25.6"/>
    <n v="19.600000000000001"/>
    <n v="12.9"/>
    <n v="32.5"/>
    <n v="284100"/>
    <n v="8"/>
    <n v="6"/>
    <n v="8"/>
    <n v="6"/>
    <n v="0.11697247624400001"/>
    <x v="216"/>
    <n v="32.5"/>
    <n v="3"/>
  </r>
  <r>
    <s v="1400000US17031611200"/>
    <n v="17031611200"/>
    <s v="Census Tract 8708.08, McHenry County, Illinois"/>
    <s v="McHenry"/>
    <x v="220"/>
    <n v="7.3"/>
    <n v="30.5"/>
    <n v="23.8"/>
    <n v="21.7"/>
    <n v="16.399999999999999"/>
    <n v="38.099999999999994"/>
    <n v="269400"/>
    <n v="7"/>
    <n v="8"/>
    <n v="7"/>
    <n v="7"/>
    <n v="2.85326093435E-2"/>
    <x v="216"/>
    <n v="38.099999999999994"/>
    <n v="4"/>
  </r>
  <r>
    <s v="1400000US17031611300"/>
    <n v="17031611300"/>
    <s v="Census Tract 8708.09, McHenry County, Illinois"/>
    <s v="McHenry"/>
    <x v="220"/>
    <n v="5.4"/>
    <n v="32.1"/>
    <n v="23.1"/>
    <n v="25.6"/>
    <n v="14.8"/>
    <n v="40.400000000000006"/>
    <n v="289500"/>
    <n v="8"/>
    <n v="5"/>
    <n v="7"/>
    <n v="1"/>
    <n v="0"/>
    <x v="216"/>
    <n v="40.400000000000006"/>
    <n v="4"/>
  </r>
  <r>
    <s v="1400000US17031803300"/>
    <n v="17031803300"/>
    <s v="Census Tract 8708.10, McHenry County, Illinois"/>
    <s v="McHenry"/>
    <x v="221"/>
    <n v="4.2"/>
    <n v="33.799999999999997"/>
    <n v="34.799999999999997"/>
    <n v="20.100000000000001"/>
    <n v="11.9"/>
    <n v="32"/>
    <n v="265300"/>
    <n v="9"/>
    <n v="2"/>
    <n v="7"/>
    <n v="1"/>
    <n v="2.05011386424E-2"/>
    <x v="217"/>
    <n v="32"/>
    <n v="3"/>
  </r>
  <r>
    <s v="1400000US17089850703"/>
    <n v="17089850703"/>
    <s v="Census Tract 8708.11, McHenry County, Illinois"/>
    <s v="McHenry"/>
    <x v="222"/>
    <n v="6.2"/>
    <n v="32.9"/>
    <n v="35.700000000000003"/>
    <n v="12.5"/>
    <n v="3.9"/>
    <n v="16.399999999999999"/>
    <n v="199400"/>
    <n v="7"/>
    <n v="2"/>
    <n v="5"/>
    <n v="1"/>
    <n v="1.6304347664100001E-2"/>
    <x v="218"/>
    <n v="16.399999999999999"/>
    <n v="2"/>
  </r>
  <r>
    <s v="1400000US17111870808"/>
    <n v="17111870808"/>
    <s v="Census Tract 8708.12, McHenry County, Illinois"/>
    <s v="McHenry"/>
    <x v="194"/>
    <n v="4.9000000000000004"/>
    <n v="39.6"/>
    <n v="29.6"/>
    <n v="21.4"/>
    <n v="6.5"/>
    <n v="27.9"/>
    <n v="214500"/>
    <n v="9"/>
    <n v="2"/>
    <n v="5"/>
    <n v="1"/>
    <n v="4.07725311816E-2"/>
    <x v="191"/>
    <n v="27.9"/>
    <n v="3"/>
  </r>
  <r>
    <s v="1400000US17097862502"/>
    <n v="17097864601"/>
    <s v="Census Tract 8709.02, McHenry County, Illinois"/>
    <s v="McHenry"/>
    <x v="214"/>
    <n v="5.6"/>
    <n v="36.299999999999997"/>
    <n v="29.8"/>
    <n v="20.6"/>
    <n v="9.6999999999999993"/>
    <n v="30.3"/>
    <n v="306600"/>
    <n v="5"/>
    <n v="5"/>
    <n v="6"/>
    <n v="1"/>
    <n v="2.6041666045800001E-2"/>
    <x v="210"/>
    <n v="30.3"/>
    <n v="3"/>
  </r>
  <r>
    <s v="1400000US17097862605"/>
    <n v="17097865501"/>
    <s v="Census Tract 8709.03, McHenry County, Illinois"/>
    <s v="McHenry"/>
    <x v="214"/>
    <n v="10.7"/>
    <n v="27.3"/>
    <n v="30.8"/>
    <n v="14.6"/>
    <n v="4.4000000000000004"/>
    <n v="19"/>
    <n v="174700"/>
    <n v="5"/>
    <n v="6"/>
    <n v="4"/>
    <n v="9"/>
    <n v="9.8674520850199995E-2"/>
    <x v="210"/>
    <n v="19"/>
    <n v="2"/>
  </r>
  <r>
    <s v="1400000US17097862603"/>
    <n v="17097864602"/>
    <s v="Census Tract 8709.04, McHenry County, Illinois"/>
    <s v="McHenry"/>
    <x v="214"/>
    <n v="4.9000000000000004"/>
    <n v="28.7"/>
    <n v="24.8"/>
    <n v="20.399999999999999"/>
    <n v="14"/>
    <n v="34.4"/>
    <n v="220400"/>
    <n v="6"/>
    <n v="7"/>
    <n v="5"/>
    <n v="8"/>
    <n v="5.36462701857E-2"/>
    <x v="210"/>
    <n v="34.4"/>
    <n v="3"/>
  </r>
  <r>
    <s v="1400000US17031800600"/>
    <n v="17031800600"/>
    <s v="Census Tract 8709.05, McHenry County, Illinois"/>
    <s v="McHenry"/>
    <x v="214"/>
    <n v="5.2"/>
    <n v="23.1"/>
    <n v="28.1"/>
    <n v="23.1"/>
    <n v="12"/>
    <n v="35.1"/>
    <n v="204000"/>
    <n v="6"/>
    <n v="7"/>
    <n v="5"/>
    <n v="7"/>
    <n v="0.102106966078"/>
    <x v="210"/>
    <n v="35.1"/>
    <n v="3"/>
  </r>
  <r>
    <s v="1400000US17111870704"/>
    <n v="17111870704"/>
    <s v="Census Tract 8710.03, McHenry County, Illinois"/>
    <s v="McHenry"/>
    <x v="223"/>
    <n v="4.5"/>
    <n v="33.5"/>
    <n v="28"/>
    <n v="17.100000000000001"/>
    <n v="9.8000000000000007"/>
    <n v="26.900000000000002"/>
    <n v="193700"/>
    <n v="7"/>
    <n v="2"/>
    <n v="7"/>
    <n v="1"/>
    <n v="3.1044214963899999E-2"/>
    <x v="219"/>
    <n v="26.900000000000002"/>
    <n v="3"/>
  </r>
  <r>
    <s v="1400000US17031823605"/>
    <n v="17031823605"/>
    <s v="Census Tract 8710.04, McHenry County, Illinois"/>
    <s v="McHenry"/>
    <x v="223"/>
    <n v="6.1"/>
    <n v="27.5"/>
    <n v="38.299999999999997"/>
    <n v="11"/>
    <n v="7.2"/>
    <n v="18.2"/>
    <n v="249800"/>
    <n v="7"/>
    <n v="2"/>
    <n v="4"/>
    <n v="1"/>
    <n v="2.1765416488100001E-2"/>
    <x v="219"/>
    <n v="18.2"/>
    <n v="2"/>
  </r>
  <r>
    <s v="1400000US17097864203"/>
    <n v="17097863006"/>
    <s v="Census Tract 8711.04, McHenry County, Illinois"/>
    <s v="McHenry"/>
    <x v="146"/>
    <n v="4.7"/>
    <n v="40.299999999999997"/>
    <n v="23"/>
    <n v="31.1"/>
    <n v="10.6"/>
    <n v="41.7"/>
    <n v="295700"/>
    <n v="10"/>
    <n v="6"/>
    <n v="8"/>
    <n v="1"/>
    <n v="2.7027027681500001E-2"/>
    <x v="146"/>
    <n v="41.7"/>
    <n v="4"/>
  </r>
  <r>
    <s v="1400000US17097861013"/>
    <n v="17097860807"/>
    <s v="Census Tract 8711.05, McHenry County, Illinois"/>
    <s v="McHenry"/>
    <x v="151"/>
    <n v="5.5"/>
    <n v="36.4"/>
    <n v="19"/>
    <n v="27.1"/>
    <n v="14"/>
    <n v="41.1"/>
    <n v="267500"/>
    <n v="9"/>
    <n v="6"/>
    <n v="6"/>
    <n v="1"/>
    <n v="2.88540814072E-2"/>
    <x v="150"/>
    <n v="41.1"/>
    <n v="4"/>
  </r>
  <r>
    <s v="1400000US17043845703"/>
    <n v="17043845703"/>
    <s v="Census Tract 8711.06, McHenry County, Illinois"/>
    <s v="McHenry"/>
    <x v="224"/>
    <n v="5.8"/>
    <n v="37.4"/>
    <n v="22.4"/>
    <n v="27.7"/>
    <n v="12.1"/>
    <n v="39.799999999999997"/>
    <n v="318600"/>
    <n v="10"/>
    <n v="6"/>
    <n v="8"/>
    <n v="1"/>
    <n v="8.6862109601499992E-3"/>
    <x v="220"/>
    <n v="39.799999999999997"/>
    <n v="4"/>
  </r>
  <r>
    <s v="1400000US17097864306"/>
    <n v="17097862604"/>
    <s v="Census Tract 8711.07, McHenry County, Illinois"/>
    <s v="McHenry"/>
    <x v="146"/>
    <n v="3.1"/>
    <n v="42.9"/>
    <n v="18.8"/>
    <n v="34.299999999999997"/>
    <n v="13"/>
    <n v="47.3"/>
    <n v="354100"/>
    <n v="10"/>
    <n v="2"/>
    <n v="9"/>
    <n v="1"/>
    <n v="0"/>
    <x v="146"/>
    <n v="47.3"/>
    <n v="4"/>
  </r>
  <r>
    <s v="1400000US17031611400"/>
    <n v="17031611400"/>
    <s v="Census Tract 8711.08, McHenry County, Illinois"/>
    <s v="McHenry"/>
    <x v="220"/>
    <n v="5.6"/>
    <n v="45.7"/>
    <n v="15.3"/>
    <n v="33.9"/>
    <n v="11.4"/>
    <n v="45.3"/>
    <n v="286600"/>
    <n v="10"/>
    <n v="2"/>
    <n v="9"/>
    <n v="1"/>
    <n v="0"/>
    <x v="216"/>
    <n v="45.3"/>
    <n v="4"/>
  </r>
  <r>
    <s v="1400000US17097861106"/>
    <n v="17097860906"/>
    <s v="Census Tract 8711.09, McHenry County, Illinois"/>
    <s v="McHenry"/>
    <x v="151"/>
    <n v="3.9"/>
    <n v="39.799999999999997"/>
    <n v="27.2"/>
    <n v="28.5"/>
    <n v="8.1999999999999993"/>
    <n v="36.700000000000003"/>
    <n v="270400"/>
    <n v="10"/>
    <n v="2"/>
    <n v="8"/>
    <n v="1"/>
    <n v="0.111548557878"/>
    <x v="150"/>
    <n v="36.700000000000003"/>
    <n v="4"/>
  </r>
  <r>
    <s v="1400000US17031611500"/>
    <n v="17031611500"/>
    <s v="Census Tract 8712.01, McHenry County, Illinois"/>
    <s v="McHenry"/>
    <x v="220"/>
    <n v="4.5999999999999996"/>
    <n v="33.299999999999997"/>
    <n v="16.7"/>
    <n v="33.4"/>
    <n v="14"/>
    <n v="47.4"/>
    <n v="236000"/>
    <n v="8"/>
    <n v="4"/>
    <n v="9"/>
    <n v="2"/>
    <n v="2.3118544369900001E-2"/>
    <x v="216"/>
    <n v="47.4"/>
    <n v="4"/>
  </r>
  <r>
    <s v="1400000US17031611600"/>
    <n v="17031611600"/>
    <s v="Census Tract 8712.02, McHenry County, Illinois"/>
    <s v="McHenry"/>
    <x v="220"/>
    <n v="6.1"/>
    <n v="27.5"/>
    <n v="30.5"/>
    <n v="25.4"/>
    <n v="9.8000000000000007"/>
    <n v="35.200000000000003"/>
    <n v="206000"/>
    <n v="7"/>
    <n v="5"/>
    <n v="4"/>
    <n v="3"/>
    <n v="4.1533544659599998E-2"/>
    <x v="216"/>
    <n v="35.200000000000003"/>
    <n v="3"/>
  </r>
  <r>
    <s v="1400000US17043846315"/>
    <n v="17043846315"/>
    <s v="Census Tract 8712.05, McHenry County, Illinois"/>
    <s v="McHenry"/>
    <x v="224"/>
    <n v="6"/>
    <n v="33.799999999999997"/>
    <n v="34.700000000000003"/>
    <n v="18.100000000000001"/>
    <n v="7"/>
    <n v="25.1"/>
    <n v="214200"/>
    <n v="9"/>
    <n v="2"/>
    <n v="5"/>
    <n v="1"/>
    <n v="7.8367874026299994E-2"/>
    <x v="220"/>
    <n v="25.1"/>
    <n v="3"/>
  </r>
  <r>
    <s v="1400000US17097864307"/>
    <n v="17097862605"/>
    <s v="Census Tract 8712.06, McHenry County, Illinois"/>
    <s v="McHenry"/>
    <x v="146"/>
    <n v="5.7"/>
    <n v="38.700000000000003"/>
    <n v="22.7"/>
    <n v="36"/>
    <n v="13.8"/>
    <n v="49.8"/>
    <n v="300300"/>
    <n v="9"/>
    <n v="7"/>
    <n v="7"/>
    <n v="1"/>
    <n v="3.9377290755499998E-2"/>
    <x v="146"/>
    <n v="49.8"/>
    <n v="4"/>
  </r>
  <r>
    <s v="1400000US17031611700"/>
    <n v="17031611700"/>
    <s v="Census Tract 8712.07, McHenry County, Illinois"/>
    <s v="McHenry"/>
    <x v="220"/>
    <n v="5.0999999999999996"/>
    <n v="37.6"/>
    <n v="38.4"/>
    <n v="16.600000000000001"/>
    <n v="8.3000000000000007"/>
    <n v="24.900000000000002"/>
    <n v="220900"/>
    <n v="10"/>
    <n v="6"/>
    <n v="7"/>
    <n v="1"/>
    <n v="3.8535647094299998E-2"/>
    <x v="216"/>
    <n v="24.900000000000002"/>
    <n v="3"/>
  </r>
  <r>
    <s v="1400000US17043846313"/>
    <n v="17043846313"/>
    <s v="Census Tract 8712.08, McHenry County, Illinois"/>
    <s v="McHenry"/>
    <x v="224"/>
    <n v="5.5"/>
    <n v="37.299999999999997"/>
    <n v="18"/>
    <n v="31.3"/>
    <n v="13.4"/>
    <n v="44.7"/>
    <n v="256900"/>
    <n v="9"/>
    <n v="6"/>
    <n v="7"/>
    <n v="1"/>
    <n v="4.1933894157400002E-2"/>
    <x v="220"/>
    <n v="44.7"/>
    <n v="4"/>
  </r>
  <r>
    <s v="1400000US17111871107"/>
    <n v="17111871107"/>
    <s v="Census Tract 8712.09, McHenry County, Illinois"/>
    <s v="McHenry"/>
    <x v="225"/>
    <n v="2.7"/>
    <n v="35"/>
    <n v="21.7"/>
    <n v="21.6"/>
    <n v="11.7"/>
    <n v="33.299999999999997"/>
    <n v="203400"/>
    <n v="9"/>
    <n v="4"/>
    <n v="9"/>
    <n v="3"/>
    <n v="0"/>
    <x v="221"/>
    <n v="33.299999999999997"/>
    <n v="3"/>
  </r>
  <r>
    <s v="1400000US17031611800"/>
    <n v="17031611800"/>
    <s v="Census Tract 8713.01, McHenry County, Illinois"/>
    <s v="McHenry"/>
    <x v="220"/>
    <n v="3.4"/>
    <n v="29.7"/>
    <n v="20.3"/>
    <n v="25.6"/>
    <n v="10.1"/>
    <n v="35.700000000000003"/>
    <n v="240100"/>
    <n v="7"/>
    <n v="9"/>
    <n v="7"/>
    <n v="7"/>
    <n v="3.2581452280300002E-2"/>
    <x v="216"/>
    <n v="35.700000000000003"/>
    <n v="3"/>
  </r>
  <r>
    <s v="1400000US17031821001"/>
    <n v="17031821001"/>
    <s v="Census Tract 8713.04, McHenry County, Illinois"/>
    <s v="McHenry"/>
    <x v="226"/>
    <n v="4.0999999999999996"/>
    <n v="33.5"/>
    <n v="29.3"/>
    <n v="25.1"/>
    <n v="12.3"/>
    <n v="37.400000000000006"/>
    <n v="246000"/>
    <n v="9"/>
    <n v="6"/>
    <n v="7"/>
    <n v="6"/>
    <n v="0.17254902422400001"/>
    <x v="222"/>
    <n v="37.400000000000006"/>
    <n v="4"/>
  </r>
  <r>
    <s v="1400000US17031802608"/>
    <n v="17031802608"/>
    <s v="Census Tract 8713.05, McHenry County, Illinois"/>
    <s v="McHenry"/>
    <x v="221"/>
    <n v="3.9"/>
    <n v="34.200000000000003"/>
    <n v="11.1"/>
    <n v="34.5"/>
    <n v="16.100000000000001"/>
    <n v="50.6"/>
    <n v="345900"/>
    <n v="9"/>
    <n v="2"/>
    <n v="10"/>
    <n v="2"/>
    <n v="0"/>
    <x v="217"/>
    <n v="50.6"/>
    <n v="4"/>
  </r>
  <r>
    <s v="1400000US17197884004"/>
    <n v="17197884004"/>
    <s v="Census Tract 8713.06, McHenry County, Illinois"/>
    <s v="McHenry"/>
    <x v="146"/>
    <n v="5.3"/>
    <n v="35.9"/>
    <n v="24.4"/>
    <n v="28"/>
    <n v="15.5"/>
    <n v="43.5"/>
    <n v="267100"/>
    <n v="9"/>
    <n v="9"/>
    <n v="6"/>
    <n v="2"/>
    <n v="0"/>
    <x v="146"/>
    <n v="43.5"/>
    <n v="4"/>
  </r>
  <r>
    <s v="1400000US17031821102"/>
    <n v="17031821102"/>
    <s v="Census Tract 8713.07, McHenry County, Illinois"/>
    <s v="McHenry"/>
    <x v="226"/>
    <n v="5.9"/>
    <n v="32.4"/>
    <n v="23.8"/>
    <n v="30.8"/>
    <n v="12.3"/>
    <n v="43.1"/>
    <n v="296500"/>
    <n v="10"/>
    <n v="3"/>
    <n v="7"/>
    <n v="8"/>
    <n v="4.9147441983200001E-2"/>
    <x v="222"/>
    <n v="43.1"/>
    <n v="4"/>
  </r>
  <r>
    <s v="1400000US17197883803"/>
    <n v="17197883803"/>
    <s v="Census Tract 8713.10, McHenry County, Illinois"/>
    <s v="McHenry"/>
    <x v="146"/>
    <n v="2.8"/>
    <n v="32.4"/>
    <n v="23.6"/>
    <n v="18.899999999999999"/>
    <n v="15.3"/>
    <n v="34.200000000000003"/>
    <n v="251500"/>
    <n v="9"/>
    <n v="6"/>
    <n v="8"/>
    <n v="1"/>
    <n v="0"/>
    <x v="146"/>
    <n v="34.200000000000003"/>
    <n v="3"/>
  </r>
  <r>
    <s v="1400000US17097860805"/>
    <n v="17097861701"/>
    <s v="Census Tract 8713.11, McHenry County, Illinois"/>
    <s v="McHenry"/>
    <x v="226"/>
    <n v="6.4"/>
    <n v="36.200000000000003"/>
    <n v="29.1"/>
    <n v="20.8"/>
    <n v="9.1999999999999993"/>
    <n v="30"/>
    <n v="228500"/>
    <n v="8"/>
    <n v="6"/>
    <n v="6"/>
    <n v="8"/>
    <n v="6.22347965837E-2"/>
    <x v="222"/>
    <n v="30"/>
    <n v="3"/>
  </r>
  <r>
    <s v="1400000US17031821200"/>
    <n v="17031821200"/>
    <s v="Census Tract 8714.02, McHenry County, Illinois"/>
    <s v="McHenry"/>
    <x v="22"/>
    <n v="3.5"/>
    <n v="33.9"/>
    <n v="24.7"/>
    <n v="22.5"/>
    <n v="16"/>
    <n v="38.5"/>
    <n v="300000"/>
    <n v="8"/>
    <n v="3"/>
    <n v="7"/>
    <n v="3"/>
    <n v="3.8135591894400002E-2"/>
    <x v="22"/>
    <n v="38.5"/>
    <n v="4"/>
  </r>
  <r>
    <s v="1400000US17031830202"/>
    <n v="17031830202"/>
    <s v="Census Tract 8714.04, McHenry County, Illinois"/>
    <s v="McHenry"/>
    <x v="146"/>
    <n v="1.7"/>
    <n v="30"/>
    <n v="26.6"/>
    <n v="22.4"/>
    <n v="10.9"/>
    <n v="33.299999999999997"/>
    <n v="244700"/>
    <n v="9"/>
    <n v="6"/>
    <n v="9"/>
    <n v="1"/>
    <n v="6.8870522081900002E-3"/>
    <x v="146"/>
    <n v="33.299999999999997"/>
    <n v="3"/>
  </r>
  <r>
    <s v="1400000US17111871500"/>
    <n v="17111871500"/>
    <s v="Census Tract 8715, McHenry County, Illinois"/>
    <s v="McHenry"/>
    <x v="227"/>
    <n v="3.9"/>
    <n v="34.799999999999997"/>
    <n v="36.6"/>
    <n v="17"/>
    <n v="9.3000000000000007"/>
    <n v="26.3"/>
    <n v="300500"/>
    <m/>
    <m/>
    <m/>
    <m/>
    <n v="6.1"/>
    <x v="223"/>
    <n v="26.3"/>
    <n v="3"/>
  </r>
  <r>
    <s v="1400000US17111871600"/>
    <n v="17111871600"/>
    <s v="Census Tract 8716, McHenry County, Illinois"/>
    <s v="McHenry"/>
    <x v="226"/>
    <n v="5.2"/>
    <n v="33.700000000000003"/>
    <n v="24.1"/>
    <n v="26.3"/>
    <n v="9.9"/>
    <n v="36.200000000000003"/>
    <n v="271500"/>
    <m/>
    <m/>
    <m/>
    <m/>
    <n v="4.5"/>
    <x v="222"/>
    <n v="36.200000000000003"/>
    <n v="4"/>
  </r>
  <r>
    <s v="1400000US17031825505"/>
    <n v="17031825505"/>
    <s v="Census Tract 8801.05, Will County, Illinois"/>
    <s v="Will"/>
    <x v="145"/>
    <n v="4.3"/>
    <n v="32.9"/>
    <n v="23.5"/>
    <n v="29.9"/>
    <n v="9.9"/>
    <n v="39.799999999999997"/>
    <n v="229500"/>
    <n v="6"/>
    <n v="5"/>
    <n v="6"/>
    <n v="1"/>
    <n v="3.4341365099000001E-2"/>
    <x v="145"/>
    <n v="39.799999999999997"/>
    <n v="4"/>
  </r>
  <r>
    <s v="1400000US17097865700"/>
    <n v="17097860400"/>
    <s v="Census Tract 8801.06, Will County, Illinois"/>
    <s v="Will"/>
    <x v="145"/>
    <n v="8.8000000000000007"/>
    <n v="31.2"/>
    <n v="31.2"/>
    <n v="17.600000000000001"/>
    <n v="8"/>
    <n v="25.6"/>
    <n v="184100"/>
    <n v="6"/>
    <n v="1"/>
    <n v="4"/>
    <n v="1"/>
    <n v="6.6849820315800002E-2"/>
    <x v="145"/>
    <n v="25.6"/>
    <n v="3"/>
  </r>
  <r>
    <s v="1400000US17097865801"/>
    <n v="17097860500"/>
    <s v="Census Tract 8801.07, Will County, Illinois"/>
    <s v="Will"/>
    <x v="145"/>
    <n v="7.3"/>
    <n v="32.4"/>
    <n v="28.9"/>
    <n v="16.7"/>
    <n v="2.9"/>
    <n v="19.599999999999998"/>
    <n v="191900"/>
    <n v="4"/>
    <n v="7"/>
    <n v="3"/>
    <n v="1"/>
    <n v="5.8772686868899998E-2"/>
    <x v="145"/>
    <n v="19.599999999999998"/>
    <n v="2"/>
  </r>
  <r>
    <s v="1400000US17031829902"/>
    <n v="17031829902"/>
    <s v="Census Tract 8801.09, Will County, Illinois"/>
    <s v="Will"/>
    <x v="145"/>
    <n v="7.6"/>
    <n v="31.1"/>
    <n v="21.5"/>
    <n v="23.1"/>
    <n v="13.9"/>
    <n v="37"/>
    <n v="229900"/>
    <n v="5"/>
    <n v="3"/>
    <n v="6"/>
    <n v="1"/>
    <n v="2.4774774909E-2"/>
    <x v="145"/>
    <n v="37"/>
    <n v="4"/>
  </r>
  <r>
    <s v="1400000US17031824601"/>
    <n v="17031824601"/>
    <s v="Census Tract 8801.11, Will County, Illinois"/>
    <s v="Will"/>
    <x v="145"/>
    <n v="9.9"/>
    <n v="29.9"/>
    <n v="40"/>
    <n v="17.3"/>
    <n v="3"/>
    <n v="20.3"/>
    <n v="202500"/>
    <n v="4"/>
    <n v="2"/>
    <n v="4"/>
    <n v="1"/>
    <n v="3.6363635212199999E-2"/>
    <x v="145"/>
    <n v="20.3"/>
    <n v="2"/>
  </r>
  <r>
    <s v="1400000US17097864517"/>
    <n v="17097861506"/>
    <s v="Census Tract 8801.12, Will County, Illinois"/>
    <s v="Will"/>
    <x v="145"/>
    <n v="10.1"/>
    <n v="26.5"/>
    <n v="33.700000000000003"/>
    <n v="19.899999999999999"/>
    <n v="4.2"/>
    <n v="24.099999999999998"/>
    <n v="216700"/>
    <n v="4"/>
    <n v="1"/>
    <n v="4"/>
    <n v="1"/>
    <n v="0"/>
    <x v="145"/>
    <n v="24.099999999999998"/>
    <n v="3"/>
  </r>
  <r>
    <s v="1400000US17097865600"/>
    <n v="17097860302"/>
    <s v="Census Tract 8801.13, Will County, Illinois"/>
    <s v="Will"/>
    <x v="145"/>
    <n v="7.8"/>
    <n v="26.7"/>
    <n v="36.1"/>
    <n v="8"/>
    <n v="3.4"/>
    <n v="11.4"/>
    <n v="159000"/>
    <n v="4"/>
    <n v="5"/>
    <n v="3"/>
    <n v="1"/>
    <n v="9.7496703267099999E-2"/>
    <x v="145"/>
    <n v="11.4"/>
    <n v="1"/>
  </r>
  <r>
    <s v="1400000US17031820300"/>
    <n v="17031820300"/>
    <s v="Census Tract 8801.14, Will County, Illinois"/>
    <s v="Will"/>
    <x v="145"/>
    <n v="8.9"/>
    <n v="26.7"/>
    <n v="32"/>
    <n v="7.7"/>
    <n v="3.1"/>
    <n v="10.8"/>
    <n v="251100"/>
    <n v="4"/>
    <n v="2"/>
    <n v="4"/>
    <n v="1"/>
    <n v="3.6363635212199999E-2"/>
    <x v="145"/>
    <n v="10.8"/>
    <n v="1"/>
  </r>
  <r>
    <s v="1400000US17031824701"/>
    <n v="17031824701"/>
    <s v="Census Tract 8801.15, Will County, Illinois"/>
    <s v="Will"/>
    <x v="145"/>
    <n v="8"/>
    <n v="31.6"/>
    <n v="27.8"/>
    <n v="12.3"/>
    <n v="7.4"/>
    <n v="19.700000000000003"/>
    <n v="155500"/>
    <n v="4"/>
    <n v="2"/>
    <n v="4"/>
    <n v="1"/>
    <n v="3.6363635212199999E-2"/>
    <x v="145"/>
    <n v="19.700000000000003"/>
    <n v="2"/>
  </r>
  <r>
    <s v="1400000US17031824602"/>
    <n v="17031824602"/>
    <s v="Census Tract 8801.16, Will County, Illinois"/>
    <s v="Will"/>
    <x v="145"/>
    <n v="1.6"/>
    <n v="27.4"/>
    <n v="31"/>
    <n v="21"/>
    <n v="15.3"/>
    <n v="36.299999999999997"/>
    <n v="232700"/>
    <n v="4"/>
    <n v="2"/>
    <n v="4"/>
    <n v="1"/>
    <n v="3.6363635212199999E-2"/>
    <x v="145"/>
    <n v="36.299999999999997"/>
    <n v="4"/>
  </r>
  <r>
    <s v="1400000US17031825000"/>
    <n v="17031825000"/>
    <s v="Census Tract 8801.17, Will County, Illinois"/>
    <s v="Will"/>
    <x v="145"/>
    <n v="4.0999999999999996"/>
    <n v="29.8"/>
    <n v="33.1"/>
    <n v="10.7"/>
    <n v="5.8"/>
    <n v="16.5"/>
    <n v="239800"/>
    <n v="4"/>
    <n v="2"/>
    <n v="4"/>
    <n v="1"/>
    <n v="3.6363635212199999E-2"/>
    <x v="145"/>
    <n v="16.5"/>
    <n v="2"/>
  </r>
  <r>
    <s v="1400000US17031825504"/>
    <n v="17031825504"/>
    <s v="Census Tract 8801.18, Will County, Illinois"/>
    <s v="Will"/>
    <x v="145"/>
    <n v="3.6"/>
    <n v="35"/>
    <n v="6.8"/>
    <n v="43.9"/>
    <n v="32.299999999999997"/>
    <n v="76.199999999999989"/>
    <n v="441300"/>
    <n v="4"/>
    <n v="2"/>
    <n v="4"/>
    <n v="1"/>
    <n v="3.6363635212199999E-2"/>
    <x v="145"/>
    <n v="76.199999999999989"/>
    <n v="5"/>
  </r>
  <r>
    <s v="1400000US17031829901"/>
    <n v="17031829901"/>
    <s v="Census Tract 8801.19, Will County, Illinois"/>
    <s v="Will"/>
    <x v="145"/>
    <n v="5.8"/>
    <n v="37.299999999999997"/>
    <n v="6.8"/>
    <n v="38.9"/>
    <n v="32.6"/>
    <n v="71.5"/>
    <n v="384500"/>
    <n v="4"/>
    <n v="2"/>
    <n v="4"/>
    <n v="1"/>
    <n v="3.6363635212199999E-2"/>
    <x v="145"/>
    <n v="71.5"/>
    <n v="5"/>
  </r>
  <r>
    <s v="1400000US17031825501"/>
    <n v="17031825501"/>
    <s v="Census Tract 8801.20, Will County, Illinois"/>
    <s v="Will"/>
    <x v="145"/>
    <n v="8.6999999999999993"/>
    <n v="38.1"/>
    <n v="13.9"/>
    <n v="31.4"/>
    <n v="13.7"/>
    <n v="45.099999999999994"/>
    <n v="317800"/>
    <n v="4"/>
    <n v="2"/>
    <n v="4"/>
    <n v="1"/>
    <n v="3.6363635212199999E-2"/>
    <x v="145"/>
    <n v="45.099999999999994"/>
    <n v="4"/>
  </r>
  <r>
    <s v="1400000US17031820400"/>
    <n v="17031820400"/>
    <s v="Census Tract 8801.21, Will County, Illinois"/>
    <s v="Will"/>
    <x v="145"/>
    <n v="4.2"/>
    <n v="34.4"/>
    <n v="16.600000000000001"/>
    <n v="29.4"/>
    <n v="14.6"/>
    <n v="44"/>
    <n v="286900"/>
    <n v="4"/>
    <n v="2"/>
    <n v="4"/>
    <n v="1"/>
    <n v="3.6363635212199999E-2"/>
    <x v="145"/>
    <n v="44"/>
    <n v="4"/>
  </r>
  <r>
    <s v="1400000US17097864519"/>
    <n v="17097861702"/>
    <s v="Census Tract 8802.02, Will County, Illinois"/>
    <s v="Will"/>
    <x v="145"/>
    <n v="5.6"/>
    <n v="36.299999999999997"/>
    <n v="34.200000000000003"/>
    <n v="17.7"/>
    <n v="3.2"/>
    <n v="20.9"/>
    <n v="187000"/>
    <n v="4"/>
    <n v="9"/>
    <n v="6"/>
    <n v="1"/>
    <n v="0"/>
    <x v="145"/>
    <n v="20.9"/>
    <n v="2"/>
  </r>
  <r>
    <s v="1400000US17097864518"/>
    <n v="17097861608"/>
    <s v="Census Tract 8802.03, Will County, Illinois"/>
    <s v="Will"/>
    <x v="145"/>
    <n v="7.1"/>
    <n v="28.7"/>
    <n v="35"/>
    <n v="10.7"/>
    <n v="2.2999999999999998"/>
    <n v="13"/>
    <n v="157700"/>
    <n v="4"/>
    <n v="9"/>
    <n v="6"/>
    <n v="1"/>
    <n v="0"/>
    <x v="145"/>
    <n v="13"/>
    <n v="2"/>
  </r>
  <r>
    <s v="1400000US17097864520"/>
    <n v="17097861804"/>
    <s v="Census Tract 8802.04, Will County, Illinois"/>
    <s v="Will"/>
    <x v="145"/>
    <n v="5.3"/>
    <n v="32.5"/>
    <n v="32.9"/>
    <n v="15.7"/>
    <n v="5.5"/>
    <n v="21.2"/>
    <n v="216800"/>
    <n v="4"/>
    <n v="9"/>
    <n v="6"/>
    <n v="1"/>
    <n v="0"/>
    <x v="145"/>
    <n v="21.2"/>
    <n v="2"/>
  </r>
  <r>
    <s v="1400000US17031826100"/>
    <n v="17031826100"/>
    <s v="Census Tract 8803.03, Will County, Illinois"/>
    <s v="Will"/>
    <x v="145"/>
    <n v="0.8"/>
    <n v="30.7"/>
    <n v="12.7"/>
    <n v="31.8"/>
    <n v="21.7"/>
    <n v="53.5"/>
    <n v="338800"/>
    <n v="9"/>
    <n v="6"/>
    <n v="10"/>
    <n v="1"/>
    <n v="4.7001618891999997E-2"/>
    <x v="145"/>
    <n v="53.5"/>
    <n v="4"/>
  </r>
  <r>
    <s v="1400000US17031826201"/>
    <n v="17031826201"/>
    <s v="Census Tract 8803.04, Will County, Illinois"/>
    <s v="Will"/>
    <x v="145"/>
    <n v="3"/>
    <n v="35.4"/>
    <n v="3.7"/>
    <n v="46.6"/>
    <n v="32.799999999999997"/>
    <n v="79.400000000000006"/>
    <n v="471300"/>
    <n v="9"/>
    <n v="6"/>
    <n v="10"/>
    <n v="1"/>
    <n v="4.7001618891999997E-2"/>
    <x v="145"/>
    <n v="79.400000000000006"/>
    <n v="5"/>
  </r>
  <r>
    <s v="1400000US17031825802"/>
    <n v="17031825802"/>
    <s v="Census Tract 8803.05, Will County, Illinois"/>
    <s v="Will"/>
    <x v="145"/>
    <n v="1.4"/>
    <n v="37.6"/>
    <n v="8.6"/>
    <n v="41.9"/>
    <n v="29.8"/>
    <n v="71.7"/>
    <n v="455600"/>
    <n v="9"/>
    <n v="6"/>
    <n v="10"/>
    <n v="1"/>
    <n v="4.7001618891999997E-2"/>
    <x v="145"/>
    <n v="71.7"/>
    <n v="5"/>
  </r>
  <r>
    <s v="1400000US17031825900"/>
    <n v="17031825900"/>
    <s v="Census Tract 8803.06, Will County, Illinois"/>
    <s v="Will"/>
    <x v="145"/>
    <n v="5.7"/>
    <n v="38.5"/>
    <n v="11.7"/>
    <n v="38"/>
    <n v="26.2"/>
    <n v="64.2"/>
    <n v="441700"/>
    <n v="9"/>
    <n v="6"/>
    <n v="10"/>
    <n v="1"/>
    <n v="4.7001618891999997E-2"/>
    <x v="145"/>
    <n v="64.2"/>
    <n v="5"/>
  </r>
  <r>
    <s v="1400000US17031826000"/>
    <n v="17031826000"/>
    <s v="Census Tract 8803.07, Will County, Illinois"/>
    <s v="Will"/>
    <x v="145"/>
    <n v="3"/>
    <n v="40.1"/>
    <n v="11.2"/>
    <n v="44.3"/>
    <n v="20.9"/>
    <n v="65.199999999999989"/>
    <n v="317100"/>
    <n v="9"/>
    <n v="6"/>
    <n v="10"/>
    <n v="1"/>
    <n v="4.7001618891999997E-2"/>
    <x v="145"/>
    <n v="65.199999999999989"/>
    <n v="5"/>
  </r>
  <r>
    <s v="1400000US17031825803"/>
    <n v="17031825803"/>
    <s v="Census Tract 8803.08, Will County, Illinois"/>
    <s v="Will"/>
    <x v="145"/>
    <n v="5.9"/>
    <n v="35.9"/>
    <n v="16.2"/>
    <n v="37.200000000000003"/>
    <n v="22.5"/>
    <n v="59.7"/>
    <n v="454400"/>
    <n v="9"/>
    <n v="6"/>
    <n v="10"/>
    <n v="1"/>
    <n v="4.7001618891999997E-2"/>
    <x v="145"/>
    <n v="59.7"/>
    <n v="5"/>
  </r>
  <r>
    <s v="1400000US17031826202"/>
    <n v="17031826202"/>
    <s v="Census Tract 8803.09, Will County, Illinois"/>
    <s v="Will"/>
    <x v="145"/>
    <n v="2.8"/>
    <n v="39.1"/>
    <n v="9.3000000000000007"/>
    <n v="35.5"/>
    <n v="28.7"/>
    <n v="64.2"/>
    <n v="451900"/>
    <n v="9"/>
    <n v="6"/>
    <n v="10"/>
    <n v="1"/>
    <n v="4.7001618891999997E-2"/>
    <x v="145"/>
    <n v="64.2"/>
    <n v="5"/>
  </r>
  <r>
    <s v="1400000US17197883305"/>
    <n v="17197883305"/>
    <s v="Census Tract 8803.10, Will County, Illinois"/>
    <s v="Will"/>
    <x v="145"/>
    <n v="4.2"/>
    <n v="39.4"/>
    <n v="13.6"/>
    <n v="38.299999999999997"/>
    <n v="24"/>
    <n v="62.3"/>
    <n v="312800"/>
    <n v="9"/>
    <n v="6"/>
    <n v="10"/>
    <n v="1"/>
    <n v="4.7001618891999997E-2"/>
    <x v="145"/>
    <n v="62.3"/>
    <n v="5"/>
  </r>
  <r>
    <s v="1400000US17031824702"/>
    <n v="17031824702"/>
    <s v="Census Tract 8803.12, Will County, Illinois"/>
    <s v="Will"/>
    <x v="145"/>
    <n v="3.7"/>
    <n v="41.8"/>
    <n v="11.5"/>
    <n v="45.9"/>
    <n v="29.1"/>
    <n v="75"/>
    <n v="592100"/>
    <n v="9"/>
    <n v="6"/>
    <n v="10"/>
    <n v="1"/>
    <n v="4.7001618891999997E-2"/>
    <x v="145"/>
    <n v="75"/>
    <n v="5"/>
  </r>
  <r>
    <s v="1400000US17097865802"/>
    <n v="17097860600"/>
    <s v="Census Tract 8803.13, Will County, Illinois"/>
    <s v="Will"/>
    <x v="145"/>
    <n v="3.9"/>
    <n v="38.6"/>
    <n v="12"/>
    <n v="38.700000000000003"/>
    <n v="18.899999999999999"/>
    <n v="57.6"/>
    <n v="270600"/>
    <n v="9"/>
    <n v="6"/>
    <n v="10"/>
    <n v="1"/>
    <n v="4.7001618891999997E-2"/>
    <x v="145"/>
    <n v="57.6"/>
    <n v="5"/>
  </r>
  <r>
    <s v="1400000US17031825801"/>
    <n v="17031825801"/>
    <s v="Census Tract 8803.14, Will County, Illinois"/>
    <s v="Will"/>
    <x v="145"/>
    <n v="4.5"/>
    <n v="38.299999999999997"/>
    <n v="16.8"/>
    <n v="32.9"/>
    <n v="16.100000000000001"/>
    <n v="49"/>
    <n v="379800"/>
    <n v="9"/>
    <n v="6"/>
    <n v="10"/>
    <n v="1"/>
    <n v="4.7001618891999997E-2"/>
    <x v="145"/>
    <n v="49"/>
    <n v="4"/>
  </r>
  <r>
    <s v="1400000US17031810400"/>
    <n v="17031810400"/>
    <s v="Census Tract 8804.04, Will County, Illinois"/>
    <s v="Will"/>
    <x v="163"/>
    <n v="4.0999999999999996"/>
    <n v="40.6"/>
    <n v="24.4"/>
    <n v="26.4"/>
    <n v="13.2"/>
    <n v="39.599999999999994"/>
    <n v="295100"/>
    <n v="10"/>
    <n v="5"/>
    <n v="6"/>
    <n v="1"/>
    <n v="1.8264839425700001E-2"/>
    <x v="161"/>
    <n v="39.599999999999994"/>
    <n v="4"/>
  </r>
  <r>
    <s v="1400000US17097864303"/>
    <n v="17097861604"/>
    <s v="Census Tract 8804.08, Will County, Illinois"/>
    <s v="Will"/>
    <x v="228"/>
    <n v="3.1"/>
    <n v="33.9"/>
    <n v="27.5"/>
    <n v="17.8"/>
    <n v="12"/>
    <n v="29.8"/>
    <n v="216400"/>
    <n v="7"/>
    <n v="5"/>
    <n v="4"/>
    <n v="1"/>
    <n v="6.7415729165099997E-2"/>
    <x v="224"/>
    <n v="29.8"/>
    <n v="3"/>
  </r>
  <r>
    <s v="1400000US17031802503"/>
    <n v="17031802503"/>
    <s v="Census Tract 8804.10, Will County, Illinois"/>
    <s v="Will"/>
    <x v="229"/>
    <n v="4.2"/>
    <n v="45.1"/>
    <n v="28.1"/>
    <n v="27.4"/>
    <n v="5.6"/>
    <n v="33"/>
    <n v="232900"/>
    <n v="7"/>
    <n v="3"/>
    <n v="7"/>
    <n v="1"/>
    <n v="1.36228185147E-2"/>
    <x v="225"/>
    <n v="33"/>
    <n v="3"/>
  </r>
  <r>
    <s v="1400000US17031805701"/>
    <n v="17031805701"/>
    <s v="Census Tract 8804.11, Will County, Illinois"/>
    <s v="Will"/>
    <x v="163"/>
    <n v="2.8"/>
    <n v="27.8"/>
    <n v="38.799999999999997"/>
    <n v="16.100000000000001"/>
    <n v="7.3"/>
    <n v="23.400000000000002"/>
    <n v="247300"/>
    <n v="7"/>
    <n v="3"/>
    <n v="7"/>
    <n v="1"/>
    <n v="6.5893836319400004E-2"/>
    <x v="161"/>
    <n v="23.400000000000002"/>
    <n v="2"/>
  </r>
  <r>
    <s v="1400000US17031802404"/>
    <n v="17031802404"/>
    <s v="Census Tract 8804.12, Will County, Illinois"/>
    <s v="Will"/>
    <x v="229"/>
    <n v="3.4"/>
    <n v="32.799999999999997"/>
    <n v="35.700000000000003"/>
    <n v="10.9"/>
    <n v="4.8"/>
    <n v="15.7"/>
    <n v="211600"/>
    <n v="7"/>
    <n v="3"/>
    <n v="7"/>
    <n v="1"/>
    <n v="1.36228185147E-2"/>
    <x v="225"/>
    <n v="15.7"/>
    <n v="2"/>
  </r>
  <r>
    <s v="1400000US17031805802"/>
    <n v="17031805802"/>
    <s v="Census Tract 8804.14, Will County, Illinois"/>
    <s v="Will"/>
    <x v="163"/>
    <n v="6.1"/>
    <n v="29.2"/>
    <n v="29.5"/>
    <n v="7.3"/>
    <n v="4.8"/>
    <n v="12.1"/>
    <n v="200100"/>
    <n v="10"/>
    <n v="5"/>
    <n v="5"/>
    <n v="1"/>
    <n v="6.3051700592000007E-2"/>
    <x v="161"/>
    <n v="12.1"/>
    <n v="1"/>
  </r>
  <r>
    <s v="1400000US17031811900"/>
    <n v="17031811900"/>
    <s v="Census Tract 8804.15, Will County, Illinois"/>
    <s v="Will"/>
    <x v="228"/>
    <n v="5.8"/>
    <n v="34.5"/>
    <n v="33.200000000000003"/>
    <n v="17.5"/>
    <n v="6.2"/>
    <n v="23.7"/>
    <n v="207000"/>
    <n v="7"/>
    <n v="5"/>
    <n v="4"/>
    <n v="1"/>
    <n v="6.7415729165099997E-2"/>
    <x v="224"/>
    <n v="23.7"/>
    <n v="3"/>
  </r>
  <r>
    <s v="1400000US17031805502"/>
    <n v="17031805502"/>
    <s v="Census Tract 8804.16, Will County, Illinois"/>
    <s v="Will"/>
    <x v="163"/>
    <n v="3.8"/>
    <n v="33.1"/>
    <n v="27.3"/>
    <n v="19.2"/>
    <n v="7.7"/>
    <n v="26.9"/>
    <n v="208800"/>
    <n v="7"/>
    <n v="3"/>
    <n v="7"/>
    <n v="1"/>
    <n v="6.5893836319400004E-2"/>
    <x v="161"/>
    <n v="26.9"/>
    <n v="3"/>
  </r>
  <r>
    <s v="1400000US17097864206"/>
    <n v="17097861009"/>
    <s v="Census Tract 8804.17, Will County, Illinois"/>
    <s v="Will"/>
    <x v="228"/>
    <n v="10.9"/>
    <n v="38.200000000000003"/>
    <n v="37"/>
    <n v="16"/>
    <n v="5"/>
    <n v="21"/>
    <n v="217100"/>
    <n v="7"/>
    <n v="5"/>
    <n v="4"/>
    <n v="1"/>
    <n v="6.7415729165099997E-2"/>
    <x v="224"/>
    <n v="21"/>
    <n v="2"/>
  </r>
  <r>
    <s v="1400000US17031805702"/>
    <n v="17031805702"/>
    <s v="Census Tract 8804.18, Will County, Illinois"/>
    <s v="Will"/>
    <x v="163"/>
    <n v="6.4"/>
    <n v="35.4"/>
    <n v="21.2"/>
    <n v="30.1"/>
    <n v="10.199999999999999"/>
    <n v="40.299999999999997"/>
    <n v="264800"/>
    <n v="7"/>
    <n v="3"/>
    <n v="7"/>
    <n v="1"/>
    <n v="6.5893836319400004E-2"/>
    <x v="161"/>
    <n v="40.299999999999997"/>
    <n v="4"/>
  </r>
  <r>
    <s v="1400000US17031842100"/>
    <n v="17031842100"/>
    <s v="Census Tract 8804.19, Will County, Illinois"/>
    <s v="Will"/>
    <x v="228"/>
    <n v="2.8"/>
    <n v="38.200000000000003"/>
    <n v="19.899999999999999"/>
    <n v="22.9"/>
    <n v="7.6"/>
    <n v="30.5"/>
    <n v="236000"/>
    <n v="7"/>
    <n v="5"/>
    <n v="4"/>
    <n v="1"/>
    <n v="6.7415729165099997E-2"/>
    <x v="224"/>
    <n v="30.5"/>
    <n v="3"/>
  </r>
  <r>
    <s v="1400000US17031805600"/>
    <n v="17031805600"/>
    <s v="Census Tract 8804.20, Will County, Illinois"/>
    <s v="Will"/>
    <x v="163"/>
    <n v="5.7"/>
    <n v="42.5"/>
    <n v="35.4"/>
    <n v="17.7"/>
    <n v="6.4"/>
    <n v="24.1"/>
    <n v="238200"/>
    <n v="7"/>
    <n v="3"/>
    <n v="7"/>
    <n v="1"/>
    <n v="6.5893836319400004E-2"/>
    <x v="161"/>
    <n v="24.1"/>
    <n v="3"/>
  </r>
  <r>
    <s v="1400000US17031842200"/>
    <n v="17031842200"/>
    <s v="Census Tract 8804.21, Will County, Illinois"/>
    <s v="Will"/>
    <x v="228"/>
    <n v="4.4000000000000004"/>
    <n v="38.4"/>
    <n v="29"/>
    <n v="15.4"/>
    <n v="17.5"/>
    <n v="32.9"/>
    <n v="289700"/>
    <n v="7"/>
    <n v="5"/>
    <n v="4"/>
    <n v="1"/>
    <n v="6.7415729165099997E-2"/>
    <x v="224"/>
    <n v="32.9"/>
    <n v="3"/>
  </r>
  <r>
    <s v="1400000US17031810000"/>
    <n v="17031810000"/>
    <s v="Census Tract 8805.02, Will County, Illinois"/>
    <s v="Will"/>
    <x v="230"/>
    <n v="7.6"/>
    <n v="30.4"/>
    <n v="32.799999999999997"/>
    <n v="15.9"/>
    <n v="8"/>
    <n v="23.9"/>
    <n v="241000"/>
    <n v="8"/>
    <n v="2"/>
    <n v="9"/>
    <n v="3"/>
    <n v="0.106621772051"/>
    <x v="226"/>
    <n v="23.9"/>
    <n v="3"/>
  </r>
  <r>
    <s v="1400000US17031842300"/>
    <n v="17031842300"/>
    <s v="Census Tract 8805.03, Will County, Illinois"/>
    <s v="Will"/>
    <x v="228"/>
    <n v="4.2"/>
    <n v="32.1"/>
    <n v="34.1"/>
    <n v="20.3"/>
    <n v="9.5"/>
    <n v="29.8"/>
    <n v="199300"/>
    <n v="5"/>
    <n v="2"/>
    <n v="9"/>
    <n v="1"/>
    <n v="0"/>
    <x v="224"/>
    <n v="29.8"/>
    <n v="3"/>
  </r>
  <r>
    <s v="1400000US17031809900"/>
    <n v="17031809900"/>
    <s v="Census Tract 8805.05, Will County, Illinois"/>
    <s v="Will"/>
    <x v="230"/>
    <n v="9.1"/>
    <n v="35.1"/>
    <n v="37.5"/>
    <n v="10.199999999999999"/>
    <n v="1.3"/>
    <n v="11.5"/>
    <n v="199800"/>
    <n v="8"/>
    <n v="2"/>
    <n v="9"/>
    <n v="3"/>
    <n v="0.106621772051"/>
    <x v="226"/>
    <n v="11.5"/>
    <n v="1"/>
  </r>
  <r>
    <s v="1400000US17031842000"/>
    <n v="17031842000"/>
    <s v="Census Tract 8805.07, Will County, Illinois"/>
    <s v="Will"/>
    <x v="228"/>
    <n v="6.9"/>
    <n v="36.5"/>
    <n v="18.2"/>
    <n v="28.2"/>
    <n v="7.3"/>
    <n v="35.5"/>
    <n v="228900"/>
    <n v="5"/>
    <n v="2"/>
    <n v="9"/>
    <n v="1"/>
    <n v="0"/>
    <x v="224"/>
    <n v="35.5"/>
    <n v="3"/>
  </r>
  <r>
    <s v="1400000US17031810301"/>
    <n v="17031810301"/>
    <s v="Census Tract 8806.01, Will County, Illinois"/>
    <s v="Will"/>
    <x v="230"/>
    <n v="4.3"/>
    <n v="26.7"/>
    <n v="26.8"/>
    <n v="23.9"/>
    <n v="16.600000000000001"/>
    <n v="40.5"/>
    <n v="232900"/>
    <n v="7"/>
    <n v="8"/>
    <n v="8"/>
    <n v="7"/>
    <n v="9.6946191042700004E-3"/>
    <x v="226"/>
    <n v="40.5"/>
    <n v="4"/>
  </r>
  <r>
    <s v="1400000US17031810200"/>
    <n v="17031810200"/>
    <s v="Census Tract 8806.02, Will County, Illinois"/>
    <s v="Will"/>
    <x v="230"/>
    <n v="5.4"/>
    <n v="24.3"/>
    <n v="40.4"/>
    <n v="17.3"/>
    <n v="6.6"/>
    <n v="23.9"/>
    <n v="196100"/>
    <n v="7"/>
    <n v="8"/>
    <n v="8"/>
    <n v="7"/>
    <n v="9.6946191042700004E-3"/>
    <x v="226"/>
    <n v="23.9"/>
    <n v="3"/>
  </r>
  <r>
    <s v="1400000US17197880701"/>
    <n v="17197880701"/>
    <s v="Census Tract 8807.01, Will County, Illinois"/>
    <s v="Will"/>
    <x v="231"/>
    <n v="4.8"/>
    <n v="33.6"/>
    <n v="41.5"/>
    <n v="14.1"/>
    <n v="4.5999999999999996"/>
    <n v="18.7"/>
    <n v="219100"/>
    <n v="1"/>
    <n v="2"/>
    <n v="4"/>
    <n v="4"/>
    <n v="0.134980991483"/>
    <x v="129"/>
    <n v="18.7"/>
    <n v="2"/>
  </r>
  <r>
    <s v="1400000US17031810100"/>
    <n v="17031810100"/>
    <s v="Census Tract 8807.02, Will County, Illinois"/>
    <s v="Will"/>
    <x v="230"/>
    <n v="13.4"/>
    <n v="32.299999999999997"/>
    <n v="33.299999999999997"/>
    <n v="7.3"/>
    <n v="5.2"/>
    <n v="12.5"/>
    <n v="155000"/>
    <n v="7"/>
    <n v="2"/>
    <n v="6"/>
    <n v="7"/>
    <n v="8.4958218038099997E-2"/>
    <x v="226"/>
    <n v="12.5"/>
    <n v="1"/>
  </r>
  <r>
    <s v="1400000US17031600900"/>
    <n v="17031600900"/>
    <s v="Census Tract 8809.01, Will County, Illinois"/>
    <s v="Will"/>
    <x v="232"/>
    <n v="2.4"/>
    <n v="32"/>
    <n v="32.9"/>
    <n v="14.5"/>
    <n v="9.1999999999999993"/>
    <n v="23.7"/>
    <n v="212900"/>
    <n v="5"/>
    <n v="7"/>
    <n v="5"/>
    <n v="1"/>
    <n v="4.2165070772199997E-2"/>
    <x v="227"/>
    <n v="23.7"/>
    <n v="3"/>
  </r>
  <r>
    <s v="1400000US17031600600"/>
    <n v="17031600600"/>
    <s v="Census Tract 8809.03, Will County, Illinois"/>
    <s v="Will"/>
    <x v="232"/>
    <n v="3"/>
    <n v="25.6"/>
    <n v="32.200000000000003"/>
    <n v="13.5"/>
    <n v="4.8"/>
    <n v="18.3"/>
    <n v="144500"/>
    <n v="5"/>
    <n v="7"/>
    <n v="5"/>
    <n v="1"/>
    <n v="4.2165070772199997E-2"/>
    <x v="227"/>
    <n v="18.3"/>
    <n v="2"/>
  </r>
  <r>
    <s v="1400000US17031600700"/>
    <n v="17031600700"/>
    <s v="Census Tract 8809.05, Will County, Illinois"/>
    <s v="Will"/>
    <x v="232"/>
    <n v="5.4"/>
    <n v="28.5"/>
    <n v="44.9"/>
    <n v="8"/>
    <n v="4.0999999999999996"/>
    <n v="12.1"/>
    <n v="163300"/>
    <n v="5"/>
    <n v="7"/>
    <n v="5"/>
    <n v="1"/>
    <n v="4.2165070772199997E-2"/>
    <x v="227"/>
    <n v="12.1"/>
    <n v="1"/>
  </r>
  <r>
    <s v="1400000US17197880420"/>
    <n v="17197880420"/>
    <s v="Census Tract 8810.01, Will County, Illinois"/>
    <s v="Will"/>
    <x v="233"/>
    <n v="5.2"/>
    <n v="35.4"/>
    <n v="33.299999999999997"/>
    <n v="20.8"/>
    <n v="9.1999999999999993"/>
    <n v="30"/>
    <n v="326000"/>
    <n v="8"/>
    <n v="1"/>
    <n v="8"/>
    <n v="1"/>
    <n v="1.8255578354000001E-2"/>
    <x v="228"/>
    <n v="30"/>
    <n v="3"/>
  </r>
  <r>
    <s v="1400000US17111871109"/>
    <n v="17111871109"/>
    <s v="Census Tract 8810.02, Will County, Illinois"/>
    <s v="Will"/>
    <x v="233"/>
    <n v="2.2000000000000002"/>
    <n v="34.9"/>
    <n v="35.1"/>
    <n v="18.2"/>
    <n v="11.4"/>
    <n v="29.6"/>
    <n v="306600"/>
    <n v="8"/>
    <n v="1"/>
    <n v="8"/>
    <n v="1"/>
    <n v="6.6234700381800002E-2"/>
    <x v="228"/>
    <n v="29.6"/>
    <n v="3"/>
  </r>
  <r>
    <s v="1400000US17197880411"/>
    <n v="17197880411"/>
    <s v="Census Tract 8810.05, Will County, Illinois"/>
    <s v="Will"/>
    <x v="233"/>
    <n v="6.2"/>
    <n v="34"/>
    <n v="26.4"/>
    <n v="26.8"/>
    <n v="9.5"/>
    <n v="36.299999999999997"/>
    <n v="372600"/>
    <n v="8"/>
    <n v="3"/>
    <n v="7"/>
    <n v="1"/>
    <n v="0"/>
    <x v="228"/>
    <n v="36.299999999999997"/>
    <n v="4"/>
  </r>
  <r>
    <s v="1400000US17197880416"/>
    <n v="17197880416"/>
    <s v="Census Tract 8810.06, Will County, Illinois"/>
    <s v="Will"/>
    <x v="233"/>
    <n v="3.6"/>
    <n v="34.4"/>
    <n v="24.2"/>
    <n v="18"/>
    <n v="15.3"/>
    <n v="33.299999999999997"/>
    <n v="305400"/>
    <n v="8"/>
    <n v="2"/>
    <n v="5"/>
    <n v="1"/>
    <n v="3.6090224981299997E-2"/>
    <x v="228"/>
    <n v="33.299999999999997"/>
    <n v="3"/>
  </r>
  <r>
    <s v="1400000US17093890102"/>
    <n v="17093890102"/>
    <s v="Census Tract 8810.07, Will County, Illinois"/>
    <s v="Will"/>
    <x v="233"/>
    <n v="2.9"/>
    <n v="42.5"/>
    <n v="26.8"/>
    <n v="28.8"/>
    <n v="14"/>
    <n v="42.8"/>
    <n v="411500"/>
    <n v="8"/>
    <n v="2"/>
    <n v="8"/>
    <n v="1"/>
    <n v="0"/>
    <x v="228"/>
    <n v="42.8"/>
    <n v="4"/>
  </r>
  <r>
    <s v="1400000US17197880414"/>
    <n v="17197880414"/>
    <s v="Census Tract 8810.09, Will County, Illinois"/>
    <s v="Will"/>
    <x v="233"/>
    <n v="2.1"/>
    <n v="38.5"/>
    <n v="17.5"/>
    <n v="29.8"/>
    <n v="9.9"/>
    <n v="39.700000000000003"/>
    <n v="275400"/>
    <n v="8"/>
    <n v="2"/>
    <n v="8"/>
    <n v="1"/>
    <n v="0"/>
    <x v="228"/>
    <n v="39.700000000000003"/>
    <n v="4"/>
  </r>
  <r>
    <s v="1400000US17197880418"/>
    <n v="17197880418"/>
    <s v="Census Tract 8810.10, Will County, Illinois"/>
    <s v="Will"/>
    <x v="233"/>
    <n v="3.1"/>
    <n v="35.9"/>
    <n v="25.7"/>
    <n v="17.3"/>
    <n v="14"/>
    <n v="31.3"/>
    <n v="261500"/>
    <n v="8"/>
    <n v="2"/>
    <n v="8"/>
    <n v="1"/>
    <n v="0"/>
    <x v="228"/>
    <n v="31.3"/>
    <n v="3"/>
  </r>
  <r>
    <s v="1400000US17093890101"/>
    <n v="17093890101"/>
    <s v="Census Tract 8810.11, Will County, Illinois"/>
    <s v="Will"/>
    <x v="233"/>
    <n v="7.6"/>
    <n v="34.4"/>
    <n v="25"/>
    <n v="22.8"/>
    <n v="12.4"/>
    <n v="35.200000000000003"/>
    <n v="354700"/>
    <n v="8"/>
    <n v="2"/>
    <n v="8"/>
    <n v="1"/>
    <n v="0"/>
    <x v="228"/>
    <n v="35.200000000000003"/>
    <n v="3"/>
  </r>
  <r>
    <s v="1400000US17197880404"/>
    <n v="17197880404"/>
    <s v="Census Tract 8810.12, Will County, Illinois"/>
    <s v="Will"/>
    <x v="233"/>
    <n v="6.9"/>
    <n v="33.6"/>
    <n v="26.1"/>
    <n v="19.7"/>
    <n v="14.8"/>
    <n v="34.5"/>
    <n v="334100"/>
    <n v="8"/>
    <n v="2"/>
    <n v="8"/>
    <n v="1"/>
    <n v="0"/>
    <x v="228"/>
    <n v="34.5"/>
    <n v="3"/>
  </r>
  <r>
    <s v="1400000US17197881002"/>
    <n v="17197881002"/>
    <s v="Census Tract 8811.05, Will County, Illinois"/>
    <s v="Will"/>
    <x v="234"/>
    <n v="5.8"/>
    <n v="38.5"/>
    <n v="26.1"/>
    <n v="23.2"/>
    <n v="11.2"/>
    <n v="34.4"/>
    <n v="377500"/>
    <n v="9"/>
    <n v="1"/>
    <n v="7"/>
    <n v="4"/>
    <n v="6.8807341158399996E-2"/>
    <x v="229"/>
    <n v="34.4"/>
    <n v="3"/>
  </r>
  <r>
    <s v="1400000US17031806002"/>
    <n v="17031806002"/>
    <s v="Census Tract 8811.07, Will County, Illinois"/>
    <s v="Will"/>
    <x v="235"/>
    <n v="5"/>
    <n v="29"/>
    <n v="23.5"/>
    <n v="17.899999999999999"/>
    <n v="16.5"/>
    <n v="34.4"/>
    <n v="257900"/>
    <n v="8"/>
    <n v="4"/>
    <n v="7"/>
    <n v="3"/>
    <n v="2.2375214844900002E-2"/>
    <x v="230"/>
    <n v="34.4"/>
    <n v="3"/>
  </r>
  <r>
    <s v="1400000US17031805901"/>
    <n v="17031805901"/>
    <s v="Census Tract 8811.08, Will County, Illinois"/>
    <s v="Will"/>
    <x v="235"/>
    <n v="2.1"/>
    <n v="36.200000000000003"/>
    <n v="24"/>
    <n v="21"/>
    <n v="7.9"/>
    <n v="28.9"/>
    <n v="288300"/>
    <n v="8"/>
    <n v="4"/>
    <n v="7"/>
    <n v="3"/>
    <n v="2.2375214844900002E-2"/>
    <x v="230"/>
    <n v="28.9"/>
    <n v="3"/>
  </r>
  <r>
    <s v="1400000US17031819700"/>
    <n v="17031819700"/>
    <s v="Census Tract 8811.09, Will County, Illinois"/>
    <s v="Will"/>
    <x v="235"/>
    <n v="6.3"/>
    <n v="37.5"/>
    <n v="29.1"/>
    <n v="14.1"/>
    <n v="14.8"/>
    <n v="28.9"/>
    <n v="311200"/>
    <n v="7"/>
    <n v="6"/>
    <n v="10"/>
    <n v="3"/>
    <n v="0"/>
    <x v="230"/>
    <n v="28.9"/>
    <n v="3"/>
  </r>
  <r>
    <s v="1400000US17031819600"/>
    <n v="17031819600"/>
    <s v="Census Tract 8811.11, Will County, Illinois"/>
    <s v="Will"/>
    <x v="235"/>
    <n v="3.3"/>
    <n v="30.9"/>
    <n v="34.799999999999997"/>
    <n v="21.2"/>
    <n v="10.5"/>
    <n v="31.7"/>
    <n v="268400"/>
    <n v="8"/>
    <n v="1"/>
    <n v="9"/>
    <n v="6"/>
    <n v="0"/>
    <x v="230"/>
    <n v="31.7"/>
    <n v="3"/>
  </r>
  <r>
    <s v="1400000US17031804901"/>
    <n v="17031804901"/>
    <s v="Census Tract 8811.12, Will County, Illinois"/>
    <s v="Will"/>
    <x v="235"/>
    <n v="2.7"/>
    <n v="36.299999999999997"/>
    <n v="27.6"/>
    <n v="20.8"/>
    <n v="14"/>
    <n v="34.799999999999997"/>
    <n v="292000"/>
    <n v="8"/>
    <n v="1"/>
    <n v="9"/>
    <n v="1"/>
    <n v="8.5744904354199993E-3"/>
    <x v="230"/>
    <n v="34.799999999999997"/>
    <n v="3"/>
  </r>
  <r>
    <s v="1400000US17031820103"/>
    <n v="17031820103"/>
    <s v="Census Tract 8811.13, Will County, Illinois"/>
    <s v="Will"/>
    <x v="235"/>
    <n v="6.9"/>
    <n v="29"/>
    <n v="32.299999999999997"/>
    <n v="23.7"/>
    <n v="9.5"/>
    <n v="33.200000000000003"/>
    <n v="251800"/>
    <n v="8"/>
    <n v="4"/>
    <n v="10"/>
    <n v="5"/>
    <n v="6.5537956543300002E-3"/>
    <x v="230"/>
    <n v="33.200000000000003"/>
    <n v="3"/>
  </r>
  <r>
    <s v="1400000US17031819500"/>
    <n v="17031819500"/>
    <s v="Census Tract 8811.15, Will County, Illinois"/>
    <s v="Will"/>
    <x v="235"/>
    <n v="5.7"/>
    <n v="37.200000000000003"/>
    <n v="34.1"/>
    <n v="16.8"/>
    <n v="16"/>
    <n v="32.799999999999997"/>
    <n v="255300"/>
    <n v="8"/>
    <n v="4"/>
    <n v="10"/>
    <n v="5"/>
    <n v="6.5537956543300002E-3"/>
    <x v="230"/>
    <n v="32.799999999999997"/>
    <n v="3"/>
  </r>
  <r>
    <s v="1400000US17031804902"/>
    <n v="17031804902"/>
    <s v="Census Tract 8811.16, Will County, Illinois"/>
    <s v="Will"/>
    <x v="235"/>
    <n v="3.7"/>
    <n v="33.5"/>
    <n v="27.2"/>
    <n v="19.3"/>
    <n v="14.8"/>
    <n v="34.1"/>
    <n v="319400"/>
    <n v="8"/>
    <n v="4"/>
    <n v="10"/>
    <n v="4"/>
    <n v="2.67281103879E-2"/>
    <x v="230"/>
    <n v="34.1"/>
    <n v="3"/>
  </r>
  <r>
    <s v="1400000US17043841206"/>
    <n v="17043841206"/>
    <s v="Census Tract 8812, Will County, Illinois"/>
    <s v="Will"/>
    <x v="229"/>
    <n v="9.6999999999999993"/>
    <n v="26.7"/>
    <n v="38.200000000000003"/>
    <n v="8.4"/>
    <n v="4.3"/>
    <n v="12.7"/>
    <n v="158700"/>
    <n v="5"/>
    <n v="1"/>
    <n v="2"/>
    <n v="2"/>
    <n v="0.27315914630900001"/>
    <x v="225"/>
    <n v="12.7"/>
    <n v="1"/>
  </r>
  <r>
    <s v="1400000US17043841210"/>
    <n v="17043841210"/>
    <s v="Census Tract 8813.01, Will County, Illinois"/>
    <s v="Will"/>
    <x v="229"/>
    <n v="17.399999999999999"/>
    <n v="25.8"/>
    <n v="30.9"/>
    <n v="1.2"/>
    <n v="0.7"/>
    <n v="1.9"/>
    <n v="121800"/>
    <n v="4"/>
    <n v="5"/>
    <n v="1"/>
    <n v="6"/>
    <n v="0.225806444883"/>
    <x v="225"/>
    <n v="1.9"/>
    <n v="1"/>
  </r>
  <r>
    <s v="1400000US17043841307"/>
    <n v="17043841307"/>
    <s v="Census Tract 8813.02, Will County, Illinois"/>
    <s v="Will"/>
    <x v="229"/>
    <n v="7.5"/>
    <n v="21"/>
    <n v="31.2"/>
    <n v="3.4"/>
    <n v="0"/>
    <n v="3.4"/>
    <n v="159800"/>
    <n v="4"/>
    <n v="5"/>
    <n v="1"/>
    <n v="6"/>
    <n v="0.225806444883"/>
    <x v="225"/>
    <n v="3.4"/>
    <n v="1"/>
  </r>
  <r>
    <s v="1400000US17031770901"/>
    <n v="17031770901"/>
    <s v="Census Tract 8814.01, Will County, Illinois"/>
    <s v="Will"/>
    <x v="229"/>
    <n v="1.9"/>
    <n v="25.8"/>
    <n v="37.1"/>
    <n v="6.7"/>
    <n v="6.6"/>
    <n v="13.3"/>
    <n v="136800"/>
    <n v="4"/>
    <n v="7"/>
    <n v="5"/>
    <n v="3"/>
    <n v="0.12578617036299999"/>
    <x v="225"/>
    <n v="13.3"/>
    <n v="2"/>
  </r>
  <r>
    <s v="1400000US17031770902"/>
    <n v="17031770902"/>
    <s v="Census Tract 8814.02, Will County, Illinois"/>
    <s v="Will"/>
    <x v="229"/>
    <n v="6.2"/>
    <n v="28.1"/>
    <n v="49.3"/>
    <n v="5.9"/>
    <n v="3.9"/>
    <n v="9.8000000000000007"/>
    <n v="153500"/>
    <n v="4"/>
    <n v="7"/>
    <n v="5"/>
    <n v="3"/>
    <n v="0.12578617036299999"/>
    <x v="225"/>
    <n v="9.8000000000000007"/>
    <n v="1"/>
  </r>
  <r>
    <s v="1400000US17031802403"/>
    <n v="17031802403"/>
    <s v="Census Tract 8815, Will County, Illinois"/>
    <s v="Will"/>
    <x v="229"/>
    <n v="6"/>
    <n v="23.7"/>
    <n v="42.2"/>
    <n v="11.4"/>
    <n v="6.6"/>
    <n v="18"/>
    <n v="150700"/>
    <n v="4"/>
    <n v="8"/>
    <n v="7"/>
    <n v="1"/>
    <n v="1.93905811757E-2"/>
    <x v="225"/>
    <n v="18"/>
    <n v="2"/>
  </r>
  <r>
    <s v="1400000US17031818500"/>
    <n v="17031818500"/>
    <s v="Census Tract 8816.01, Will County, Illinois"/>
    <s v="Will"/>
    <x v="229"/>
    <n v="2.9"/>
    <n v="21.1"/>
    <n v="20.7"/>
    <n v="18.8"/>
    <n v="6.9"/>
    <n v="25.700000000000003"/>
    <n v="198100"/>
    <n v="5"/>
    <n v="8"/>
    <n v="7"/>
    <n v="1"/>
    <n v="9.3427486717700001E-2"/>
    <x v="225"/>
    <n v="25.700000000000003"/>
    <n v="3"/>
  </r>
  <r>
    <s v="1400000US17031818402"/>
    <n v="17031818402"/>
    <s v="Census Tract 8816.03, Will County, Illinois"/>
    <s v="Will"/>
    <x v="229"/>
    <n v="10"/>
    <n v="26.5"/>
    <n v="36.799999999999997"/>
    <n v="7.1"/>
    <n v="4.8"/>
    <n v="11.899999999999999"/>
    <n v="172000"/>
    <n v="5"/>
    <n v="8"/>
    <n v="7"/>
    <n v="1"/>
    <n v="9.3427486717700001E-2"/>
    <x v="225"/>
    <n v="11.899999999999999"/>
    <n v="1"/>
  </r>
  <r>
    <s v="1400000US17031818300"/>
    <n v="17031818300"/>
    <s v="Census Tract 8816.04, Will County, Illinois"/>
    <s v="Will"/>
    <x v="229"/>
    <n v="3.1"/>
    <n v="30.4"/>
    <n v="27.9"/>
    <n v="19.399999999999999"/>
    <n v="6"/>
    <n v="25.4"/>
    <n v="137900"/>
    <n v="5"/>
    <n v="8"/>
    <n v="7"/>
    <n v="1"/>
    <n v="9.3427486717700001E-2"/>
    <x v="225"/>
    <n v="25.4"/>
    <n v="3"/>
  </r>
  <r>
    <s v="1400000US17031802402"/>
    <n v="17031802402"/>
    <s v="Census Tract 8817, Will County, Illinois"/>
    <s v="Will"/>
    <x v="229"/>
    <n v="4.5"/>
    <n v="26.1"/>
    <n v="26"/>
    <n v="22.1"/>
    <n v="16.8"/>
    <n v="38.900000000000006"/>
    <n v="194600"/>
    <n v="4"/>
    <n v="6"/>
    <n v="8"/>
    <n v="3"/>
    <n v="2.8109028935400002E-2"/>
    <x v="225"/>
    <n v="38.900000000000006"/>
    <n v="4"/>
  </r>
  <r>
    <s v="1400000US17043841327"/>
    <n v="17043841327"/>
    <s v="Census Tract 8818, Will County, Illinois"/>
    <s v="Will"/>
    <x v="229"/>
    <n v="6.3"/>
    <n v="26.5"/>
    <n v="32.9"/>
    <n v="9.4"/>
    <n v="5.4"/>
    <n v="14.8"/>
    <n v="159900"/>
    <n v="4"/>
    <n v="8"/>
    <n v="3"/>
    <n v="5"/>
    <n v="0.14866310358000001"/>
    <x v="225"/>
    <n v="14.8"/>
    <n v="2"/>
  </r>
  <r>
    <s v="1400000US17031841700"/>
    <n v="17031841700"/>
    <s v="Census Tract 8819, Will County, Illinois"/>
    <s v="Will"/>
    <x v="229"/>
    <n v="7.7"/>
    <n v="22.9"/>
    <n v="33.9"/>
    <n v="8.6999999999999993"/>
    <n v="2.5"/>
    <n v="11.2"/>
    <n v="139500"/>
    <n v="3"/>
    <n v="6"/>
    <n v="2"/>
    <n v="8"/>
    <n v="0.44491526484499999"/>
    <x v="225"/>
    <n v="11.2"/>
    <n v="1"/>
  </r>
  <r>
    <s v="1400000US17043841205"/>
    <n v="17043841205"/>
    <s v="Census Tract 8820, Will County, Illinois"/>
    <s v="Will"/>
    <x v="229"/>
    <n v="8.6"/>
    <n v="33.200000000000003"/>
    <n v="39.6"/>
    <n v="2.9"/>
    <n v="1.7"/>
    <n v="4.5999999999999996"/>
    <n v="117000"/>
    <n v="2"/>
    <n v="9"/>
    <n v="2"/>
    <n v="10"/>
    <n v="0.28646749257999998"/>
    <x v="225"/>
    <n v="4.5999999999999996"/>
    <n v="1"/>
  </r>
  <r>
    <s v="1400000US17043841310"/>
    <n v="17043841310"/>
    <s v="Census Tract 8821, Will County, Illinois"/>
    <s v="Will"/>
    <x v="229"/>
    <n v="7.5"/>
    <n v="31.5"/>
    <n v="38.5"/>
    <n v="3.4"/>
    <n v="1.1000000000000001"/>
    <n v="4.5"/>
    <n v="137100"/>
    <n v="4"/>
    <n v="6"/>
    <n v="1"/>
    <n v="7"/>
    <n v="0.33549433946599999"/>
    <x v="225"/>
    <n v="4.5"/>
    <n v="1"/>
  </r>
  <r>
    <s v="1400000US17043841326"/>
    <n v="17043841326"/>
    <s v="Census Tract 8822, Will County, Illinois"/>
    <s v="Will"/>
    <x v="229"/>
    <n v="11.9"/>
    <n v="27.2"/>
    <n v="37"/>
    <n v="3.8"/>
    <n v="0.5"/>
    <n v="4.3"/>
    <n v="121500"/>
    <n v="4"/>
    <n v="8"/>
    <n v="2"/>
    <n v="5"/>
    <n v="0.164285719395"/>
    <x v="225"/>
    <n v="4.3"/>
    <n v="1"/>
  </r>
  <r>
    <s v="1400000US17043841325"/>
    <n v="17043841325"/>
    <s v="Census Tract 8823, Will County, Illinois"/>
    <s v="Will"/>
    <x v="229"/>
    <n v="8.9"/>
    <n v="26.4"/>
    <n v="46.5"/>
    <n v="2.9"/>
    <n v="1.6"/>
    <n v="4.5"/>
    <n v="139600"/>
    <n v="4"/>
    <n v="5"/>
    <n v="3"/>
    <n v="5"/>
    <n v="0.16778524219999999"/>
    <x v="225"/>
    <n v="4.5"/>
    <n v="1"/>
  </r>
  <r>
    <s v="1400000US17043841321"/>
    <n v="17043841321"/>
    <s v="Census Tract 8824, Will County, Illinois"/>
    <s v="Will"/>
    <x v="229"/>
    <n v="7.7"/>
    <n v="25.2"/>
    <n v="33.6"/>
    <n v="4"/>
    <n v="2.5"/>
    <n v="6.5"/>
    <n v="142700"/>
    <n v="2"/>
    <n v="1"/>
    <n v="1"/>
    <n v="8"/>
    <n v="0.17694994807200001"/>
    <x v="225"/>
    <n v="6.5"/>
    <n v="1"/>
  </r>
  <r>
    <s v="1400000US17043841208"/>
    <n v="17043841208"/>
    <s v="Census Tract 8825, Will County, Illinois"/>
    <s v="Will"/>
    <x v="229"/>
    <n v="20.2"/>
    <n v="23"/>
    <n v="22.5"/>
    <n v="5"/>
    <n v="4.9000000000000004"/>
    <n v="9.9"/>
    <n v="89700"/>
    <n v="2"/>
    <n v="3"/>
    <n v="2"/>
    <n v="8"/>
    <n v="0.25481480359999997"/>
    <x v="225"/>
    <n v="9.9"/>
    <n v="1"/>
  </r>
  <r>
    <s v="1400000US17031820603"/>
    <n v="17031820603"/>
    <s v="Census Tract 8826.01, Will County, Illinois"/>
    <s v="Will"/>
    <x v="229"/>
    <n v="4.9000000000000004"/>
    <n v="24"/>
    <n v="42.9"/>
    <n v="8.5"/>
    <n v="1.5"/>
    <n v="10"/>
    <n v="147500"/>
    <n v="4"/>
    <n v="6"/>
    <n v="3"/>
    <n v="5"/>
    <n v="0.100616015494"/>
    <x v="225"/>
    <n v="10"/>
    <n v="1"/>
  </r>
  <r>
    <s v="1400000US17031810502"/>
    <n v="17031810502"/>
    <s v="Census Tract 8826.02, Will County, Illinois"/>
    <s v="Will"/>
    <x v="229"/>
    <n v="15"/>
    <n v="18.600000000000001"/>
    <n v="30.5"/>
    <n v="3.1"/>
    <n v="0.4"/>
    <n v="3.5"/>
    <n v="132200"/>
    <n v="4"/>
    <n v="6"/>
    <n v="3"/>
    <n v="5"/>
    <n v="0.100616015494"/>
    <x v="225"/>
    <n v="3.5"/>
    <n v="1"/>
  </r>
  <r>
    <s v="1400000US17031804709"/>
    <n v="17031804709"/>
    <s v="Census Tract 8827.01, Will County, Illinois"/>
    <s v="Will"/>
    <x v="229"/>
    <n v="3.7"/>
    <n v="25"/>
    <n v="35.299999999999997"/>
    <n v="19.3"/>
    <n v="6.2"/>
    <n v="25.5"/>
    <n v="176900"/>
    <n v="4"/>
    <n v="8"/>
    <n v="4"/>
    <n v="6"/>
    <n v="6.1320755630699997E-2"/>
    <x v="225"/>
    <n v="25.5"/>
    <n v="3"/>
  </r>
  <r>
    <s v="1400000US17031818401"/>
    <n v="17031818401"/>
    <s v="Census Tract 8827.02, Will County, Illinois"/>
    <s v="Will"/>
    <x v="229"/>
    <n v="10.7"/>
    <n v="21.7"/>
    <n v="32.1"/>
    <n v="13.7"/>
    <n v="8.5"/>
    <n v="22.2"/>
    <n v="167500"/>
    <n v="4"/>
    <n v="8"/>
    <n v="4"/>
    <n v="6"/>
    <n v="6.1320755630699997E-2"/>
    <x v="225"/>
    <n v="22.2"/>
    <n v="2"/>
  </r>
  <r>
    <s v="1400000US17031810600"/>
    <n v="17031810600"/>
    <s v="Census Tract 8828.01, Will County, Illinois"/>
    <s v="Will"/>
    <x v="229"/>
    <n v="6.5"/>
    <n v="22.3"/>
    <n v="40.1"/>
    <n v="7.6"/>
    <n v="8.1999999999999993"/>
    <n v="15.799999999999999"/>
    <n v="156200"/>
    <n v="5"/>
    <n v="10"/>
    <n v="4"/>
    <n v="1"/>
    <n v="0.145748987794"/>
    <x v="225"/>
    <n v="15.799999999999999"/>
    <n v="2"/>
  </r>
  <r>
    <s v="1400000US17043841703"/>
    <n v="17043841703"/>
    <s v="Census Tract 8828.02, Will County, Illinois"/>
    <s v="Will"/>
    <x v="229"/>
    <n v="11.1"/>
    <n v="21.4"/>
    <n v="40"/>
    <n v="9.5"/>
    <n v="2.1"/>
    <n v="11.6"/>
    <n v="129600"/>
    <n v="5"/>
    <n v="10"/>
    <n v="4"/>
    <n v="1"/>
    <n v="0.145748987794"/>
    <x v="225"/>
    <n v="11.6"/>
    <n v="1"/>
  </r>
  <r>
    <s v="1400000US17031802506"/>
    <n v="17031802506"/>
    <s v="Census Tract 8829, Will County, Illinois"/>
    <s v="Will"/>
    <x v="229"/>
    <n v="9.1999999999999993"/>
    <n v="23.8"/>
    <n v="41.4"/>
    <n v="3.5"/>
    <n v="3"/>
    <n v="6.5"/>
    <n v="153700"/>
    <n v="4"/>
    <n v="7"/>
    <n v="5"/>
    <n v="4"/>
    <n v="0"/>
    <x v="225"/>
    <n v="6.5"/>
    <n v="1"/>
  </r>
  <r>
    <s v="1400000US17031804711"/>
    <n v="17031804711"/>
    <s v="Census Tract 8830, Will County, Illinois"/>
    <s v="Will"/>
    <x v="229"/>
    <n v="8.1999999999999993"/>
    <n v="26.6"/>
    <n v="34.6"/>
    <n v="9.3000000000000007"/>
    <n v="4.3"/>
    <n v="13.600000000000001"/>
    <n v="157600"/>
    <n v="3"/>
    <n v="7"/>
    <n v="3"/>
    <n v="3"/>
    <n v="3.5856574773799998E-2"/>
    <x v="225"/>
    <n v="13.600000000000001"/>
    <n v="2"/>
  </r>
  <r>
    <s v="1400000US17031802505"/>
    <n v="17031802505"/>
    <s v="Census Tract 8831, Will County, Illinois"/>
    <s v="Will"/>
    <x v="229"/>
    <n v="7.2"/>
    <n v="25.3"/>
    <n v="40.299999999999997"/>
    <n v="5.9"/>
    <n v="1.3"/>
    <n v="7.2"/>
    <n v="136100"/>
    <n v="2"/>
    <n v="5"/>
    <n v="3"/>
    <n v="1"/>
    <n v="0"/>
    <x v="225"/>
    <n v="7.2"/>
    <n v="1"/>
  </r>
  <r>
    <s v="1400000US17031802504"/>
    <n v="17031802504"/>
    <s v="Census Tract 8832.06, Will County, Illinois"/>
    <s v="Will"/>
    <x v="229"/>
    <n v="8"/>
    <n v="24.4"/>
    <n v="29.1"/>
    <n v="21"/>
    <n v="8.9"/>
    <n v="29.9"/>
    <n v="195600"/>
    <n v="5"/>
    <n v="7"/>
    <n v="8"/>
    <n v="1"/>
    <n v="1.2369172647600001E-2"/>
    <x v="225"/>
    <n v="29.9"/>
    <n v="3"/>
  </r>
  <r>
    <s v="1400000US17031803603"/>
    <n v="17031803603"/>
    <s v="Census Tract 8832.08, Will County, Illinois"/>
    <s v="Will"/>
    <x v="229"/>
    <n v="9"/>
    <n v="33.1"/>
    <n v="37.1"/>
    <n v="14.9"/>
    <n v="7.2"/>
    <n v="22.1"/>
    <n v="156600"/>
    <n v="6"/>
    <n v="7"/>
    <n v="6"/>
    <n v="1"/>
    <n v="5.1621444523300003E-2"/>
    <x v="225"/>
    <n v="22.1"/>
    <n v="2"/>
  </r>
  <r>
    <s v="1400000US17031804104"/>
    <n v="17031804104"/>
    <s v="Census Tract 8832.09, Will County, Illinois"/>
    <s v="Will"/>
    <x v="229"/>
    <n v="9"/>
    <n v="28.4"/>
    <n v="35.200000000000003"/>
    <n v="21"/>
    <n v="3.2"/>
    <n v="24.2"/>
    <n v="196300"/>
    <n v="6"/>
    <n v="7"/>
    <n v="6"/>
    <n v="1"/>
    <n v="5.1621444523300003E-2"/>
    <x v="225"/>
    <n v="24.2"/>
    <n v="3"/>
  </r>
  <r>
    <s v="1400000US17031804603"/>
    <n v="17031804603"/>
    <s v="Census Tract 8832.10, Will County, Illinois"/>
    <s v="Will"/>
    <x v="229"/>
    <n v="1.7"/>
    <n v="25.6"/>
    <n v="22.9"/>
    <n v="24.9"/>
    <n v="24.2"/>
    <n v="49.099999999999994"/>
    <n v="218400"/>
    <n v="6"/>
    <n v="7"/>
    <n v="6"/>
    <n v="1"/>
    <n v="5.1621444523300003E-2"/>
    <x v="225"/>
    <n v="49.099999999999994"/>
    <n v="4"/>
  </r>
  <r>
    <s v="1400000US17031804105"/>
    <n v="17031804105"/>
    <s v="Census Tract 8832.11, Will County, Illinois"/>
    <s v="Will"/>
    <x v="229"/>
    <n v="4.5999999999999996"/>
    <n v="36.200000000000003"/>
    <n v="27.4"/>
    <n v="18.399999999999999"/>
    <n v="5.5"/>
    <n v="23.9"/>
    <n v="197300"/>
    <n v="6"/>
    <n v="7"/>
    <n v="6"/>
    <n v="1"/>
    <n v="5.1621444523300003E-2"/>
    <x v="225"/>
    <n v="23.9"/>
    <n v="3"/>
  </r>
  <r>
    <s v="1400000US17031804710"/>
    <n v="17031804710"/>
    <s v="Census Tract 8832.12, Will County, Illinois"/>
    <s v="Will"/>
    <x v="229"/>
    <n v="5.9"/>
    <n v="34.799999999999997"/>
    <n v="22.1"/>
    <n v="23"/>
    <n v="15"/>
    <n v="38"/>
    <n v="311300"/>
    <n v="6"/>
    <n v="7"/>
    <n v="6"/>
    <n v="1"/>
    <n v="5.1621444523300003E-2"/>
    <x v="225"/>
    <n v="38"/>
    <n v="4"/>
  </r>
  <r>
    <s v="1400000US17031804706"/>
    <n v="17031804706"/>
    <s v="Census Tract 8832.13, Will County, Illinois"/>
    <s v="Will"/>
    <x v="229"/>
    <n v="3.3"/>
    <n v="32.799999999999997"/>
    <n v="20.100000000000001"/>
    <n v="28.9"/>
    <n v="12.1"/>
    <n v="41"/>
    <n v="242400"/>
    <n v="6"/>
    <n v="7"/>
    <n v="6"/>
    <n v="1"/>
    <n v="5.1621444523300003E-2"/>
    <x v="225"/>
    <n v="41"/>
    <n v="4"/>
  </r>
  <r>
    <s v="1400000US17031804102"/>
    <n v="17031804102"/>
    <s v="Census Tract 8832.14, Will County, Illinois"/>
    <s v="Will"/>
    <x v="229"/>
    <n v="3.4"/>
    <n v="34.200000000000003"/>
    <n v="33.9"/>
    <n v="15.3"/>
    <n v="6.9"/>
    <n v="22.200000000000003"/>
    <n v="193000"/>
    <n v="6"/>
    <n v="7"/>
    <n v="6"/>
    <n v="1"/>
    <n v="5.1621444523300003E-2"/>
    <x v="225"/>
    <n v="22.200000000000003"/>
    <n v="2"/>
  </r>
  <r>
    <s v="1400000US17031804705"/>
    <n v="17031804705"/>
    <s v="Census Tract 8832.15, Will County, Illinois"/>
    <s v="Will"/>
    <x v="229"/>
    <n v="5.5"/>
    <n v="35.9"/>
    <n v="24"/>
    <n v="19.5"/>
    <n v="7.8"/>
    <n v="27.3"/>
    <n v="234300"/>
    <n v="6"/>
    <n v="7"/>
    <n v="6"/>
    <n v="1"/>
    <n v="5.1621444523300003E-2"/>
    <x v="225"/>
    <n v="27.3"/>
    <n v="3"/>
  </r>
  <r>
    <s v="1400000US17031804701"/>
    <n v="17031804701"/>
    <s v="Census Tract 8832.16, Will County, Illinois"/>
    <s v="Will"/>
    <x v="229"/>
    <n v="5.5"/>
    <n v="29.3"/>
    <n v="23.9"/>
    <n v="15.6"/>
    <n v="19.899999999999999"/>
    <n v="35.5"/>
    <n v="228400"/>
    <n v="6"/>
    <n v="7"/>
    <n v="6"/>
    <n v="1"/>
    <n v="5.1621444523300003E-2"/>
    <x v="225"/>
    <n v="35.5"/>
    <n v="3"/>
  </r>
  <r>
    <s v="1400000US17097860806"/>
    <n v="17097861803"/>
    <s v="Census Tract 8833.03, Will County, Illinois"/>
    <s v="Will"/>
    <x v="236"/>
    <n v="4.4000000000000004"/>
    <n v="28.2"/>
    <n v="34.4"/>
    <n v="12.8"/>
    <n v="15.6"/>
    <n v="28.4"/>
    <n v="261500"/>
    <n v="6"/>
    <n v="7"/>
    <n v="8"/>
    <n v="1"/>
    <n v="2.2181145846800001E-2"/>
    <x v="231"/>
    <n v="28.4"/>
    <n v="3"/>
  </r>
  <r>
    <s v="1400000US17043842703"/>
    <n v="17043842703"/>
    <s v="Census Tract 8833.04, Will County, Illinois"/>
    <s v="Will"/>
    <x v="237"/>
    <n v="2.5"/>
    <n v="29.5"/>
    <n v="44.8"/>
    <n v="2.4"/>
    <n v="3.6"/>
    <n v="6"/>
    <n v="271800"/>
    <n v="9"/>
    <n v="4"/>
    <n v="9"/>
    <n v="1"/>
    <n v="6.5948858857200005E-2"/>
    <x v="232"/>
    <n v="6"/>
    <n v="1"/>
  </r>
  <r>
    <s v="1400000US17197883810"/>
    <n v="17197883810"/>
    <s v="Census Tract 8833.05, Will County, Illinois"/>
    <s v="Will"/>
    <x v="238"/>
    <n v="6.1"/>
    <n v="29"/>
    <n v="41"/>
    <n v="16.3"/>
    <n v="7.4"/>
    <n v="23.700000000000003"/>
    <n v="220600"/>
    <n v="6"/>
    <n v="1"/>
    <n v="2"/>
    <n v="1"/>
    <n v="0"/>
    <x v="233"/>
    <n v="23.700000000000003"/>
    <n v="3"/>
  </r>
  <r>
    <s v="1400000US17097863300"/>
    <n v="17097864514"/>
    <s v="Census Tract 8833.06, Will County, Illinois"/>
    <s v="Will"/>
    <x v="239"/>
    <n v="5.0999999999999996"/>
    <n v="31.3"/>
    <n v="35.799999999999997"/>
    <n v="16.100000000000001"/>
    <n v="4.7"/>
    <n v="20.8"/>
    <n v="244000"/>
    <n v="9"/>
    <n v="1"/>
    <n v="7"/>
    <n v="1"/>
    <n v="0"/>
    <x v="234"/>
    <n v="20.8"/>
    <n v="2"/>
  </r>
  <r>
    <s v="1400000US17197883307"/>
    <n v="17197883307"/>
    <s v="Census Tract 8833.07, Will County, Illinois"/>
    <s v="Will"/>
    <x v="240"/>
    <n v="5.7"/>
    <n v="30.2"/>
    <n v="37.799999999999997"/>
    <n v="8.6999999999999993"/>
    <n v="5.5"/>
    <n v="14.2"/>
    <n v="221000"/>
    <n v="6"/>
    <n v="1"/>
    <n v="8"/>
    <n v="1"/>
    <n v="3.4271724522099999E-2"/>
    <x v="129"/>
    <n v="14.2"/>
    <n v="2"/>
  </r>
  <r>
    <s v="1400000US17031801800"/>
    <n v="17031801800"/>
    <s v="Census Tract 8834.01, Will County, Illinois"/>
    <s v="Will"/>
    <x v="239"/>
    <n v="7.2"/>
    <n v="26.9"/>
    <n v="42.6"/>
    <n v="10.3"/>
    <n v="5.6"/>
    <n v="15.9"/>
    <n v="180500"/>
    <n v="9"/>
    <n v="2"/>
    <n v="7"/>
    <n v="1"/>
    <n v="2.23826710135E-2"/>
    <x v="234"/>
    <n v="15.9"/>
    <n v="2"/>
  </r>
  <r>
    <s v="1400000US17097863400"/>
    <n v="17097864522"/>
    <s v="Census Tract 8834.02, Will County, Illinois"/>
    <s v="Will"/>
    <x v="239"/>
    <n v="4.8"/>
    <n v="29.7"/>
    <n v="44.2"/>
    <n v="3.6"/>
    <n v="1.1000000000000001"/>
    <n v="4.7"/>
    <n v="162700"/>
    <n v="8"/>
    <n v="2"/>
    <n v="7"/>
    <n v="1"/>
    <n v="0"/>
    <x v="234"/>
    <n v="4.7"/>
    <n v="1"/>
  </r>
  <r>
    <s v="1400000US17197880415"/>
    <n v="17197880415"/>
    <s v="Census Tract 8835.04, Will County, Illinois"/>
    <s v="Will"/>
    <x v="241"/>
    <n v="3"/>
    <n v="33"/>
    <n v="30.1"/>
    <n v="24.2"/>
    <n v="14.9"/>
    <n v="39.1"/>
    <n v="290000"/>
    <n v="10"/>
    <n v="7"/>
    <n v="7"/>
    <n v="1"/>
    <n v="1.96779966354E-2"/>
    <x v="235"/>
    <n v="39.1"/>
    <n v="4"/>
  </r>
  <r>
    <s v="1400000US17097863801"/>
    <n v="17097864001"/>
    <s v="Census Tract 8835.05, Will County, Illinois"/>
    <s v="Will"/>
    <x v="241"/>
    <n v="2.9"/>
    <n v="34.4"/>
    <n v="18.2"/>
    <n v="30.2"/>
    <n v="19.2"/>
    <n v="49.4"/>
    <n v="349900"/>
    <n v="10"/>
    <n v="2"/>
    <n v="8"/>
    <n v="1"/>
    <n v="0"/>
    <x v="235"/>
    <n v="49.4"/>
    <n v="4"/>
  </r>
  <r>
    <s v="1400000US17111870702"/>
    <n v="17111870702"/>
    <s v="Census Tract 8835.07, Will County, Illinois"/>
    <s v="Will"/>
    <x v="242"/>
    <n v="4.4000000000000004"/>
    <n v="36.299999999999997"/>
    <n v="25.8"/>
    <n v="20.100000000000001"/>
    <n v="8.1999999999999993"/>
    <n v="28.3"/>
    <n v="467000"/>
    <n v="9"/>
    <n v="1"/>
    <n v="7"/>
    <n v="7"/>
    <n v="1.48331271484E-2"/>
    <x v="236"/>
    <n v="28.3"/>
    <n v="3"/>
  </r>
  <r>
    <s v="1400000US17197880417"/>
    <n v="17197880417"/>
    <s v="Census Tract 8835.09, Will County, Illinois"/>
    <s v="Will"/>
    <x v="241"/>
    <n v="2.2999999999999998"/>
    <n v="32.5"/>
    <n v="21.8"/>
    <n v="17.2"/>
    <n v="10.3"/>
    <n v="27.5"/>
    <n v="259100"/>
    <n v="10"/>
    <n v="1"/>
    <n v="7"/>
    <n v="1"/>
    <n v="0"/>
    <x v="235"/>
    <n v="27.5"/>
    <n v="3"/>
  </r>
  <r>
    <s v="1400000US17197880503"/>
    <n v="17197880503"/>
    <s v="Census Tract 8835.10, Will County, Illinois"/>
    <s v="Will"/>
    <x v="241"/>
    <n v="1.9"/>
    <n v="34.299999999999997"/>
    <n v="37.1"/>
    <n v="20.6"/>
    <n v="6.4"/>
    <n v="27"/>
    <n v="277500"/>
    <n v="10"/>
    <n v="1"/>
    <n v="7"/>
    <n v="1"/>
    <n v="0"/>
    <x v="235"/>
    <n v="27"/>
    <n v="3"/>
  </r>
  <r>
    <s v="1400000US17197880408"/>
    <n v="17197880408"/>
    <s v="Census Tract 8835.11, Will County, Illinois"/>
    <s v="Will"/>
    <x v="241"/>
    <n v="4.5"/>
    <n v="31.3"/>
    <n v="37"/>
    <n v="21.2"/>
    <n v="11.1"/>
    <n v="32.299999999999997"/>
    <n v="229700"/>
    <n v="10"/>
    <n v="1"/>
    <n v="7"/>
    <n v="1"/>
    <n v="0"/>
    <x v="235"/>
    <n v="32.299999999999997"/>
    <n v="3"/>
  </r>
  <r>
    <s v="1400000US17197880421"/>
    <n v="17197880421"/>
    <s v="Census Tract 8835.13, Will County, Illinois"/>
    <s v="Will"/>
    <x v="241"/>
    <n v="7.3"/>
    <n v="39.9"/>
    <n v="30.5"/>
    <n v="20.9"/>
    <n v="9.9"/>
    <n v="30.799999999999997"/>
    <n v="265300"/>
    <n v="10"/>
    <n v="1"/>
    <n v="7"/>
    <n v="1"/>
    <n v="0"/>
    <x v="235"/>
    <n v="30.799999999999997"/>
    <n v="3"/>
  </r>
  <r>
    <s v="1400000US17031825303"/>
    <n v="17031825303"/>
    <s v="Census Tract 8835.14, Will County, Illinois"/>
    <s v="Will"/>
    <x v="241"/>
    <n v="3"/>
    <n v="37.700000000000003"/>
    <n v="27.9"/>
    <n v="22.7"/>
    <n v="12.6"/>
    <n v="35.299999999999997"/>
    <n v="310500"/>
    <n v="10"/>
    <n v="1"/>
    <n v="7"/>
    <n v="1"/>
    <n v="0"/>
    <x v="235"/>
    <n v="35.299999999999997"/>
    <n v="3"/>
  </r>
  <r>
    <s v="1400000US17031824507"/>
    <n v="17031824507"/>
    <s v="Census Tract 8835.15, Will County, Illinois"/>
    <s v="Will"/>
    <x v="241"/>
    <n v="0.8"/>
    <n v="36.299999999999997"/>
    <n v="17.399999999999999"/>
    <n v="23.8"/>
    <n v="24.3"/>
    <n v="48.1"/>
    <n v="437900"/>
    <n v="10"/>
    <n v="1"/>
    <n v="7"/>
    <n v="1"/>
    <n v="0"/>
    <x v="235"/>
    <n v="48.1"/>
    <n v="4"/>
  </r>
  <r>
    <s v="1400000US17031829800"/>
    <n v="17031829800"/>
    <s v="Census Tract 8835.16, Will County, Illinois"/>
    <s v="Will"/>
    <x v="241"/>
    <n v="2.6"/>
    <n v="35.200000000000003"/>
    <n v="17"/>
    <n v="34.1"/>
    <n v="16.5"/>
    <n v="50.6"/>
    <n v="443900"/>
    <n v="10"/>
    <n v="1"/>
    <n v="7"/>
    <n v="1"/>
    <n v="0"/>
    <x v="235"/>
    <n v="50.6"/>
    <n v="4"/>
  </r>
  <r>
    <s v="1400000US17197880419"/>
    <n v="17197880419"/>
    <s v="Census Tract 8835.17, Will County, Illinois"/>
    <s v="Will"/>
    <x v="241"/>
    <n v="7.4"/>
    <n v="35.4"/>
    <n v="28.3"/>
    <n v="28.7"/>
    <n v="10.8"/>
    <n v="39.5"/>
    <n v="259500"/>
    <n v="10"/>
    <n v="1"/>
    <n v="7"/>
    <n v="1"/>
    <n v="0"/>
    <x v="235"/>
    <n v="39.5"/>
    <n v="4"/>
  </r>
  <r>
    <s v="1400000US17197880507"/>
    <n v="17197880507"/>
    <s v="Census Tract 8835.19, Will County, Illinois"/>
    <s v="Will"/>
    <x v="241"/>
    <n v="4.3"/>
    <n v="34.6"/>
    <n v="36.799999999999997"/>
    <n v="17.899999999999999"/>
    <n v="6.8"/>
    <n v="24.7"/>
    <n v="290700"/>
    <n v="10"/>
    <n v="1"/>
    <n v="7"/>
    <n v="1"/>
    <n v="0"/>
    <x v="235"/>
    <n v="24.7"/>
    <n v="3"/>
  </r>
  <r>
    <s v="1400000US17031825304"/>
    <n v="17031825304"/>
    <s v="Census Tract 8835.21, Will County, Illinois"/>
    <s v="Will"/>
    <x v="241"/>
    <n v="3.1"/>
    <n v="37.4"/>
    <n v="28.2"/>
    <n v="22.9"/>
    <n v="9.3000000000000007"/>
    <n v="32.200000000000003"/>
    <n v="332600"/>
    <n v="10"/>
    <n v="1"/>
    <n v="7"/>
    <n v="1"/>
    <n v="0"/>
    <x v="235"/>
    <n v="32.200000000000003"/>
    <n v="3"/>
  </r>
  <r>
    <s v="1400000US17031825400"/>
    <n v="17031825400"/>
    <s v="Census Tract 8835.22, Will County, Illinois"/>
    <s v="Will"/>
    <x v="241"/>
    <n v="3.2"/>
    <n v="32.299999999999997"/>
    <n v="21.1"/>
    <n v="28.8"/>
    <n v="9.3000000000000007"/>
    <n v="38.1"/>
    <n v="338200"/>
    <n v="10"/>
    <n v="1"/>
    <n v="7"/>
    <n v="1"/>
    <n v="0"/>
    <x v="235"/>
    <n v="38.1"/>
    <n v="4"/>
  </r>
  <r>
    <s v="1400000US17197881006"/>
    <n v="17197881006"/>
    <s v="Census Tract 8836.02, Will County, Illinois"/>
    <s v="Will"/>
    <x v="243"/>
    <n v="3.7"/>
    <n v="35.299999999999997"/>
    <n v="40.200000000000003"/>
    <n v="12.1"/>
    <n v="7.3"/>
    <n v="19.399999999999999"/>
    <n v="205200"/>
    <n v="5"/>
    <n v="5"/>
    <n v="5"/>
    <n v="1"/>
    <n v="4.1300527751400001E-2"/>
    <x v="237"/>
    <n v="19.399999999999999"/>
    <n v="2"/>
  </r>
  <r>
    <s v="1400000US17043846308"/>
    <n v="17043846308"/>
    <s v="Census Tract 8836.03, Will County, Illinois"/>
    <s v="Will"/>
    <x v="110"/>
    <n v="10.5"/>
    <n v="34.4"/>
    <n v="36.5"/>
    <n v="13.9"/>
    <n v="5.7"/>
    <n v="19.600000000000001"/>
    <n v="142300"/>
    <n v="4"/>
    <n v="2"/>
    <n v="3"/>
    <n v="4"/>
    <n v="3.53302620351E-2"/>
    <x v="109"/>
    <n v="19.600000000000001"/>
    <n v="2"/>
  </r>
  <r>
    <s v="1400000US17031804712"/>
    <n v="17031804712"/>
    <s v="Census Tract 8836.05, Will County, Illinois"/>
    <s v="Will"/>
    <x v="244"/>
    <n v="15.7"/>
    <n v="39"/>
    <n v="20.2"/>
    <n v="11.8"/>
    <n v="14.5"/>
    <n v="26.3"/>
    <n v="112800"/>
    <n v="4"/>
    <n v="2"/>
    <n v="3"/>
    <n v="7"/>
    <n v="0.16566866636300001"/>
    <x v="238"/>
    <n v="26.3"/>
    <n v="3"/>
  </r>
  <r>
    <s v="1400000US17031804108"/>
    <n v="17031804108"/>
    <s v="Census Tract 8836.06, Will County, Illinois"/>
    <s v="Will"/>
    <x v="244"/>
    <n v="12.9"/>
    <n v="39.5"/>
    <n v="24.5"/>
    <n v="16"/>
    <n v="7.1"/>
    <n v="23.1"/>
    <n v="192100"/>
    <n v="4"/>
    <n v="2"/>
    <n v="3"/>
    <n v="7"/>
    <n v="0.16566866636300001"/>
    <x v="238"/>
    <n v="23.1"/>
    <n v="2"/>
  </r>
  <r>
    <s v="1400000US17031819802"/>
    <n v="17031819802"/>
    <s v="Census Tract 8837, Will County, Illinois"/>
    <s v="Will"/>
    <x v="112"/>
    <n v="6.6"/>
    <n v="35.5"/>
    <n v="32.4"/>
    <n v="8.1"/>
    <n v="3.6"/>
    <n v="11.7"/>
    <n v="130700"/>
    <n v="5"/>
    <n v="3"/>
    <n v="4"/>
    <n v="1"/>
    <n v="6.9950737059100002E-2"/>
    <x v="111"/>
    <n v="11.7"/>
    <n v="1"/>
  </r>
  <r>
    <s v="1400000US17043846004"/>
    <n v="17043846004"/>
    <s v="Census Tract 8838.03, Will County, Illinois"/>
    <s v="Will"/>
    <x v="110"/>
    <n v="6.9"/>
    <n v="37.200000000000003"/>
    <n v="31.2"/>
    <n v="4.8"/>
    <n v="5.9"/>
    <n v="10.7"/>
    <n v="166900"/>
    <n v="5"/>
    <n v="1"/>
    <n v="3"/>
    <n v="1"/>
    <n v="0.123853214085"/>
    <x v="109"/>
    <n v="10.7"/>
    <n v="1"/>
  </r>
  <r>
    <s v="1400000US17031611000"/>
    <n v="17031611000"/>
    <s v="Census Tract 8838.04, Will County, Illinois"/>
    <s v="Will"/>
    <x v="245"/>
    <n v="4.5999999999999996"/>
    <n v="34.299999999999997"/>
    <n v="18.8"/>
    <n v="14.3"/>
    <n v="10.9"/>
    <n v="25.200000000000003"/>
    <n v="176600"/>
    <n v="2"/>
    <n v="3"/>
    <n v="3"/>
    <n v="1"/>
    <n v="0"/>
    <x v="239"/>
    <n v="25.200000000000003"/>
    <n v="3"/>
  </r>
  <r>
    <s v="1400000US17097861804"/>
    <n v="17097865801"/>
    <s v="Census Tract 8838.06, Will County, Illinois"/>
    <s v="Will"/>
    <x v="140"/>
    <n v="7.2"/>
    <n v="37.700000000000003"/>
    <n v="28.1"/>
    <n v="23"/>
    <n v="10.4"/>
    <n v="33.4"/>
    <n v="321600"/>
    <n v="5"/>
    <n v="1"/>
    <n v="3"/>
    <n v="1"/>
    <n v="0"/>
    <x v="140"/>
    <n v="33.4"/>
    <n v="3"/>
  </r>
  <r>
    <s v="1400000US17097861803"/>
    <n v="17097865700"/>
    <s v="Census Tract 8838.08, Will County, Illinois"/>
    <s v="Will"/>
    <x v="140"/>
    <n v="1.9"/>
    <n v="36.1"/>
    <n v="33.700000000000003"/>
    <n v="15.8"/>
    <n v="4.8"/>
    <n v="20.6"/>
    <n v="222100"/>
    <n v="5"/>
    <n v="1"/>
    <n v="3"/>
    <n v="1"/>
    <n v="0"/>
    <x v="140"/>
    <n v="20.6"/>
    <n v="2"/>
  </r>
  <r>
    <s v="1400000US17097861611"/>
    <n v="17097865400"/>
    <s v="Census Tract 8838.09, Will County, Illinois"/>
    <s v="Will"/>
    <x v="140"/>
    <n v="2.8"/>
    <n v="39"/>
    <n v="34.1"/>
    <n v="14"/>
    <n v="8.4"/>
    <n v="22.4"/>
    <n v="96900"/>
    <n v="5"/>
    <n v="1"/>
    <n v="3"/>
    <n v="1"/>
    <n v="0"/>
    <x v="140"/>
    <n v="22.4"/>
    <n v="2"/>
  </r>
  <r>
    <s v="1400000US17097861702"/>
    <n v="17097865600"/>
    <s v="Census Tract 8838.10, Will County, Illinois"/>
    <s v="Will"/>
    <x v="140"/>
    <n v="6"/>
    <n v="36.700000000000003"/>
    <n v="19.399999999999999"/>
    <n v="23.6"/>
    <n v="19.2"/>
    <n v="42.8"/>
    <n v="203000"/>
    <n v="5"/>
    <n v="1"/>
    <n v="3"/>
    <n v="1"/>
    <n v="0"/>
    <x v="140"/>
    <n v="42.8"/>
    <n v="4"/>
  </r>
  <r>
    <s v="1400000US17097861701"/>
    <n v="17097865502"/>
    <s v="Census Tract 8838.11, Will County, Illinois"/>
    <s v="Will"/>
    <x v="140"/>
    <n v="3.1"/>
    <n v="28.3"/>
    <n v="33.200000000000003"/>
    <n v="18"/>
    <n v="4.9000000000000004"/>
    <n v="22.9"/>
    <n v="171000"/>
    <n v="5"/>
    <n v="1"/>
    <n v="3"/>
    <n v="1"/>
    <n v="0"/>
    <x v="140"/>
    <n v="22.9"/>
    <n v="2"/>
  </r>
  <r>
    <s v="1400000US17097864409"/>
    <n v="17097861303"/>
    <s v="Census Tract 8839.02, Will County, Illinois"/>
    <s v="Will"/>
    <x v="246"/>
    <n v="4.8"/>
    <n v="34.299999999999997"/>
    <n v="34.1"/>
    <n v="15.2"/>
    <n v="8"/>
    <n v="23.2"/>
    <n v="264100"/>
    <n v="5"/>
    <n v="1"/>
    <n v="6"/>
    <n v="1"/>
    <n v="3.9447732269800001E-2"/>
    <x v="240"/>
    <n v="23.2"/>
    <n v="2"/>
  </r>
  <r>
    <s v="1400000US17097864410"/>
    <n v="17097861304"/>
    <s v="Census Tract 8839.03, Will County, Illinois"/>
    <s v="Will"/>
    <x v="246"/>
    <n v="2.1"/>
    <n v="43"/>
    <n v="38.200000000000003"/>
    <n v="14.6"/>
    <n v="7"/>
    <n v="21.6"/>
    <n v="302700"/>
    <n v="5"/>
    <n v="1"/>
    <n v="6"/>
    <n v="1"/>
    <n v="3.9447732269800001E-2"/>
    <x v="240"/>
    <n v="21.6"/>
    <n v="2"/>
  </r>
  <r>
    <s v="1400000US17097864408"/>
    <n v="17097861301"/>
    <s v="Census Tract 8839.04, Will County, Illinois"/>
    <s v="Will"/>
    <x v="246"/>
    <n v="4.8"/>
    <n v="29.4"/>
    <n v="24.5"/>
    <n v="16.399999999999999"/>
    <n v="8.1999999999999993"/>
    <n v="24.599999999999998"/>
    <n v="216800"/>
    <n v="5"/>
    <n v="1"/>
    <n v="6"/>
    <n v="1"/>
    <n v="3.9447732269800001E-2"/>
    <x v="240"/>
    <n v="24.599999999999998"/>
    <n v="3"/>
  </r>
  <r>
    <s v="1400000US17097860302"/>
    <n v="17097864801"/>
    <s v="Census Tract 8840.03, Will County, Illinois"/>
    <s v="Will"/>
    <x v="239"/>
    <n v="10.1"/>
    <n v="33.700000000000003"/>
    <n v="44.6"/>
    <n v="7.5"/>
    <n v="5.9"/>
    <n v="13.4"/>
    <n v="168100"/>
    <n v="9"/>
    <n v="2"/>
    <n v="8"/>
    <n v="1"/>
    <n v="0"/>
    <x v="234"/>
    <n v="13.4"/>
    <n v="2"/>
  </r>
  <r>
    <s v="1400000US17097864522"/>
    <n v="17097862000"/>
    <s v="Census Tract 8840.04, Will County, Illinois"/>
    <s v="Will"/>
    <x v="247"/>
    <n v="11.5"/>
    <n v="36.200000000000003"/>
    <n v="33.799999999999997"/>
    <n v="4.5"/>
    <n v="4.4000000000000004"/>
    <n v="8.9"/>
    <n v="176200"/>
    <n v="9"/>
    <n v="2"/>
    <n v="8"/>
    <n v="1"/>
    <n v="9.0630739927300003E-2"/>
    <x v="241"/>
    <n v="8.9"/>
    <n v="1"/>
  </r>
  <r>
    <s v="1400000US17097864001"/>
    <n v="17097864306"/>
    <s v="Census Tract 8840.05, Will County, Illinois"/>
    <s v="Will"/>
    <x v="239"/>
    <n v="12.1"/>
    <n v="37.5"/>
    <n v="39.4"/>
    <n v="8.1999999999999993"/>
    <n v="5.9"/>
    <n v="14.1"/>
    <n v="219800"/>
    <n v="9"/>
    <n v="2"/>
    <n v="8"/>
    <n v="1"/>
    <n v="0"/>
    <x v="234"/>
    <n v="14.1"/>
    <n v="2"/>
  </r>
  <r>
    <s v="1400000US17031820800"/>
    <n v="17031820800"/>
    <s v="Census Tract 8840.06, Will County, Illinois"/>
    <s v="Will"/>
    <x v="239"/>
    <n v="4.2"/>
    <n v="31.4"/>
    <n v="43.8"/>
    <n v="4.0999999999999996"/>
    <n v="2.5"/>
    <n v="6.6"/>
    <n v="173300"/>
    <n v="9"/>
    <n v="2"/>
    <n v="8"/>
    <n v="1"/>
    <n v="0"/>
    <x v="234"/>
    <n v="6.6"/>
    <n v="1"/>
  </r>
  <r>
    <s v="1400000US17197884101"/>
    <n v="17197884101"/>
    <s v="Census Tract 8841.01, Will County, Illinois"/>
    <s v="Will"/>
    <x v="228"/>
    <n v="3.2"/>
    <n v="37"/>
    <n v="23.5"/>
    <n v="16.7"/>
    <n v="8.3000000000000007"/>
    <n v="25"/>
    <n v="221600"/>
    <m/>
    <m/>
    <m/>
    <m/>
    <n v="3"/>
    <x v="224"/>
    <n v="25"/>
    <n v="3"/>
  </r>
  <r>
    <s v="1400000US17197884103"/>
    <n v="17197884103"/>
    <s v="Census Tract 8841.03, Will County, Illinois"/>
    <s v="Will"/>
    <x v="232"/>
    <n v="6.7"/>
    <n v="35.299999999999997"/>
    <n v="33.5"/>
    <n v="17.899999999999999"/>
    <n v="6.4"/>
    <n v="24.299999999999997"/>
    <n v="231700"/>
    <m/>
    <m/>
    <m/>
    <m/>
    <n v="7.4"/>
    <x v="227"/>
    <n v="24.299999999999997"/>
    <n v="3"/>
  </r>
  <r>
    <s v="1400000US17197980000"/>
    <n v="17197980000"/>
    <s v="Census Tract 9800, Will County, Illinois"/>
    <s v="Will"/>
    <x v="164"/>
    <s v="-"/>
    <s v="-"/>
    <s v="-"/>
    <s v="-"/>
    <s v="-"/>
    <e v="#VALUE!"/>
    <s v="-"/>
    <m/>
    <m/>
    <m/>
    <m/>
    <m/>
    <x v="129"/>
    <e v="#VALUE!"/>
    <n v="0"/>
  </r>
  <r>
    <s v="1400000US17197980100"/>
    <n v="17197980100"/>
    <s v="Census Tract 9801, Will County, Illinois"/>
    <s v="Will"/>
    <x v="248"/>
    <n v="1.2"/>
    <n v="11.5"/>
    <n v="27.1"/>
    <n v="1.9"/>
    <n v="1.5"/>
    <n v="3.4"/>
    <n v="17500"/>
    <m/>
    <m/>
    <m/>
    <m/>
    <n v="0"/>
    <x v="129"/>
    <n v="3.4"/>
    <n v="1"/>
  </r>
  <r>
    <m/>
    <m/>
    <m/>
    <m/>
    <x v="248"/>
    <m/>
    <m/>
    <m/>
    <m/>
    <m/>
    <m/>
    <m/>
    <m/>
    <m/>
    <m/>
    <m/>
    <m/>
    <x v="24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251" firstHeaderRow="1" firstDataRow="1" firstDataCol="1"/>
  <pivotFields count="20">
    <pivotField showAll="0"/>
    <pivotField showAll="0"/>
    <pivotField showAll="0"/>
    <pivotField showAll="0"/>
    <pivotField axis="axisRow" showAll="0">
      <items count="250">
        <item x="119"/>
        <item x="146"/>
        <item x="83"/>
        <item x="167"/>
        <item x="15"/>
        <item x="134"/>
        <item x="208"/>
        <item x="23"/>
        <item x="201"/>
        <item x="22"/>
        <item x="26"/>
        <item x="159"/>
        <item x="183"/>
        <item x="68"/>
        <item x="246"/>
        <item x="55"/>
        <item x="117"/>
        <item x="54"/>
        <item x="48"/>
        <item x="157"/>
        <item x="121"/>
        <item x="75"/>
        <item x="145"/>
        <item x="247"/>
        <item x="70"/>
        <item x="57"/>
        <item x="51"/>
        <item x="17"/>
        <item x="213"/>
        <item x="74"/>
        <item x="97"/>
        <item x="65"/>
        <item x="98"/>
        <item x="76"/>
        <item x="125"/>
        <item x="147"/>
        <item x="226"/>
        <item x="236"/>
        <item x="0"/>
        <item x="107"/>
        <item x="81"/>
        <item x="47"/>
        <item x="139"/>
        <item x="95"/>
        <item x="66"/>
        <item x="232"/>
        <item x="84"/>
        <item x="245"/>
        <item x="220"/>
        <item x="141"/>
        <item x="202"/>
        <item x="209"/>
        <item x="2"/>
        <item x="100"/>
        <item x="137"/>
        <item x="149"/>
        <item x="148"/>
        <item x="104"/>
        <item x="156"/>
        <item x="152"/>
        <item x="27"/>
        <item x="29"/>
        <item x="28"/>
        <item x="1"/>
        <item x="128"/>
        <item x="40"/>
        <item x="240"/>
        <item x="38"/>
        <item x="78"/>
        <item x="231"/>
        <item x="113"/>
        <item x="52"/>
        <item x="73"/>
        <item x="168"/>
        <item x="198"/>
        <item x="241"/>
        <item x="43"/>
        <item x="158"/>
        <item x="127"/>
        <item x="7"/>
        <item x="122"/>
        <item x="12"/>
        <item x="109"/>
        <item x="37"/>
        <item x="175"/>
        <item x="187"/>
        <item x="181"/>
        <item x="179"/>
        <item x="31"/>
        <item x="212"/>
        <item x="93"/>
        <item x="5"/>
        <item x="192"/>
        <item x="96"/>
        <item x="211"/>
        <item x="69"/>
        <item x="207"/>
        <item x="59"/>
        <item x="64"/>
        <item x="18"/>
        <item x="222"/>
        <item x="233"/>
        <item x="79"/>
        <item x="108"/>
        <item x="151"/>
        <item x="205"/>
        <item x="194"/>
        <item x="131"/>
        <item x="216"/>
        <item x="229"/>
        <item x="71"/>
        <item x="8"/>
        <item x="204"/>
        <item x="62"/>
        <item x="61"/>
        <item x="60"/>
        <item x="199"/>
        <item x="185"/>
        <item x="186"/>
        <item x="224"/>
        <item x="130"/>
        <item x="169"/>
        <item x="203"/>
        <item x="170"/>
        <item x="225"/>
        <item x="102"/>
        <item x="88"/>
        <item x="188"/>
        <item x="155"/>
        <item x="206"/>
        <item x="36"/>
        <item x="171"/>
        <item x="135"/>
        <item x="230"/>
        <item x="120"/>
        <item x="193"/>
        <item x="105"/>
        <item x="50"/>
        <item x="242"/>
        <item x="223"/>
        <item x="94"/>
        <item x="114"/>
        <item x="56"/>
        <item x="215"/>
        <item x="217"/>
        <item x="42"/>
        <item x="189"/>
        <item x="92"/>
        <item x="237"/>
        <item x="234"/>
        <item x="243"/>
        <item x="161"/>
        <item x="33"/>
        <item x="14"/>
        <item x="191"/>
        <item x="144"/>
        <item x="235"/>
        <item x="32"/>
        <item x="39"/>
        <item x="160"/>
        <item x="200"/>
        <item x="184"/>
        <item x="49"/>
        <item x="11"/>
        <item x="9"/>
        <item x="44"/>
        <item x="138"/>
        <item x="90"/>
        <item x="80"/>
        <item x="46"/>
        <item x="136"/>
        <item x="221"/>
        <item x="172"/>
        <item x="115"/>
        <item x="87"/>
        <item x="19"/>
        <item x="85"/>
        <item x="86"/>
        <item x="89"/>
        <item x="180"/>
        <item x="110"/>
        <item x="34"/>
        <item x="163"/>
        <item x="195"/>
        <item x="101"/>
        <item x="219"/>
        <item x="16"/>
        <item x="116"/>
        <item x="218"/>
        <item x="45"/>
        <item x="41"/>
        <item x="77"/>
        <item x="20"/>
        <item x="228"/>
        <item x="30"/>
        <item x="3"/>
        <item x="177"/>
        <item x="174"/>
        <item x="173"/>
        <item x="178"/>
        <item x="106"/>
        <item x="21"/>
        <item x="4"/>
        <item x="25"/>
        <item x="35"/>
        <item x="111"/>
        <item x="153"/>
        <item x="99"/>
        <item x="154"/>
        <item x="112"/>
        <item x="72"/>
        <item x="53"/>
        <item x="24"/>
        <item x="162"/>
        <item x="67"/>
        <item x="238"/>
        <item x="176"/>
        <item x="103"/>
        <item x="91"/>
        <item x="164"/>
        <item x="227"/>
        <item x="244"/>
        <item x="190"/>
        <item x="129"/>
        <item x="196"/>
        <item x="210"/>
        <item x="124"/>
        <item x="197"/>
        <item x="182"/>
        <item x="132"/>
        <item x="123"/>
        <item x="150"/>
        <item x="58"/>
        <item x="63"/>
        <item x="142"/>
        <item x="126"/>
        <item x="13"/>
        <item x="140"/>
        <item x="10"/>
        <item x="239"/>
        <item x="133"/>
        <item x="6"/>
        <item x="165"/>
        <item x="118"/>
        <item x="143"/>
        <item x="214"/>
        <item x="82"/>
        <item x="166"/>
        <item x="2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44">
        <item x="129"/>
        <item x="181"/>
        <item x="177"/>
        <item x="232"/>
        <item x="241"/>
        <item x="109"/>
        <item x="74"/>
        <item x="54"/>
        <item x="44"/>
        <item x="45"/>
        <item x="105"/>
        <item x="175"/>
        <item x="73"/>
        <item x="92"/>
        <item x="100"/>
        <item x="72"/>
        <item x="76"/>
        <item x="51"/>
        <item x="99"/>
        <item x="93"/>
        <item x="238"/>
        <item x="95"/>
        <item x="115"/>
        <item x="111"/>
        <item x="171"/>
        <item x="96"/>
        <item x="68"/>
        <item x="46"/>
        <item x="208"/>
        <item x="108"/>
        <item x="106"/>
        <item x="53"/>
        <item x="163"/>
        <item x="233"/>
        <item x="97"/>
        <item x="91"/>
        <item x="64"/>
        <item x="94"/>
        <item x="179"/>
        <item x="101"/>
        <item x="170"/>
        <item x="147"/>
        <item x="80"/>
        <item x="89"/>
        <item x="104"/>
        <item x="231"/>
        <item x="227"/>
        <item x="28"/>
        <item x="103"/>
        <item x="134"/>
        <item x="71"/>
        <item x="180"/>
        <item x="225"/>
        <item x="107"/>
        <item x="110"/>
        <item x="69"/>
        <item x="98"/>
        <item x="211"/>
        <item x="174"/>
        <item x="234"/>
        <item x="49"/>
        <item x="219"/>
        <item x="48"/>
        <item x="75"/>
        <item x="237"/>
        <item x="37"/>
        <item x="26"/>
        <item x="155"/>
        <item x="52"/>
        <item x="239"/>
        <item x="24"/>
        <item x="79"/>
        <item x="77"/>
        <item x="218"/>
        <item x="84"/>
        <item x="176"/>
        <item x="121"/>
        <item x="162"/>
        <item x="210"/>
        <item x="66"/>
        <item x="207"/>
        <item x="236"/>
        <item x="38"/>
        <item x="167"/>
        <item x="159"/>
        <item x="191"/>
        <item x="240"/>
        <item x="226"/>
        <item x="168"/>
        <item x="122"/>
        <item x="123"/>
        <item x="78"/>
        <item x="220"/>
        <item x="166"/>
        <item x="58"/>
        <item x="164"/>
        <item x="0"/>
        <item x="50"/>
        <item x="224"/>
        <item x="90"/>
        <item x="112"/>
        <item x="188"/>
        <item x="113"/>
        <item x="39"/>
        <item x="41"/>
        <item x="213"/>
        <item x="132"/>
        <item x="25"/>
        <item x="172"/>
        <item x="151"/>
        <item x="145"/>
        <item x="128"/>
        <item x="222"/>
        <item x="43"/>
        <item x="19"/>
        <item x="158"/>
        <item x="194"/>
        <item x="230"/>
        <item x="16"/>
        <item x="195"/>
        <item x="150"/>
        <item x="161"/>
        <item x="217"/>
        <item x="165"/>
        <item x="216"/>
        <item x="124"/>
        <item x="154"/>
        <item x="5"/>
        <item x="67"/>
        <item x="57"/>
        <item x="18"/>
        <item x="13"/>
        <item x="14"/>
        <item x="160"/>
        <item x="27"/>
        <item x="102"/>
        <item x="193"/>
        <item x="118"/>
        <item x="143"/>
        <item x="146"/>
        <item x="56"/>
        <item x="55"/>
        <item x="142"/>
        <item x="82"/>
        <item x="35"/>
        <item x="116"/>
        <item x="223"/>
        <item x="4"/>
        <item x="119"/>
        <item x="212"/>
        <item x="149"/>
        <item x="81"/>
        <item x="133"/>
        <item x="86"/>
        <item x="125"/>
        <item x="229"/>
        <item x="157"/>
        <item x="153"/>
        <item x="228"/>
        <item x="173"/>
        <item x="192"/>
        <item x="114"/>
        <item x="36"/>
        <item x="83"/>
        <item x="178"/>
        <item x="148"/>
        <item x="2"/>
        <item x="59"/>
        <item x="199"/>
        <item x="17"/>
        <item x="30"/>
        <item x="141"/>
        <item x="206"/>
        <item x="20"/>
        <item x="88"/>
        <item x="85"/>
        <item x="120"/>
        <item x="15"/>
        <item x="214"/>
        <item x="32"/>
        <item x="144"/>
        <item x="152"/>
        <item x="156"/>
        <item x="187"/>
        <item x="135"/>
        <item x="117"/>
        <item x="31"/>
        <item x="137"/>
        <item x="42"/>
        <item x="169"/>
        <item x="126"/>
        <item x="235"/>
        <item x="40"/>
        <item x="221"/>
        <item x="127"/>
        <item x="29"/>
        <item x="47"/>
        <item x="60"/>
        <item x="87"/>
        <item x="215"/>
        <item x="140"/>
        <item x="201"/>
        <item x="185"/>
        <item x="21"/>
        <item x="189"/>
        <item x="12"/>
        <item x="139"/>
        <item x="23"/>
        <item x="63"/>
        <item x="33"/>
        <item x="209"/>
        <item x="184"/>
        <item x="196"/>
        <item x="1"/>
        <item x="10"/>
        <item x="131"/>
        <item x="34"/>
        <item x="198"/>
        <item x="200"/>
        <item x="130"/>
        <item x="205"/>
        <item x="190"/>
        <item x="3"/>
        <item x="203"/>
        <item x="11"/>
        <item x="202"/>
        <item x="204"/>
        <item x="70"/>
        <item x="197"/>
        <item x="182"/>
        <item x="61"/>
        <item x="62"/>
        <item x="9"/>
        <item x="22"/>
        <item x="7"/>
        <item x="6"/>
        <item x="183"/>
        <item x="8"/>
        <item x="136"/>
        <item x="138"/>
        <item x="186"/>
        <item x="65"/>
        <item x="242"/>
        <item t="default"/>
      </items>
    </pivotField>
    <pivotField showAll="0"/>
    <pivotField showAll="0"/>
  </pivotFields>
  <rowFields count="1">
    <field x="4"/>
  </rowFields>
  <rowItems count="2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 t="grand">
      <x/>
    </i>
  </rowItems>
  <colItems count="1">
    <i/>
  </colItems>
  <dataFields count="1">
    <dataField name="Average of EAV 2008" fld="17" subtotal="average" baseField="4" baseItem="203" numFmtId="169"/>
  </dataFields>
  <formats count="1">
    <format dxfId="0">
      <pivotArea outline="0" collapsedLevelsAreSubtotals="1" fieldPosition="0"/>
    </format>
  </format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Z1986"/>
  <sheetViews>
    <sheetView workbookViewId="0">
      <selection activeCell="S13" sqref="S13"/>
    </sheetView>
  </sheetViews>
  <sheetFormatPr baseColWidth="10" defaultColWidth="25.1640625" defaultRowHeight="14"/>
  <cols>
    <col min="2" max="2" width="15.1640625" customWidth="1"/>
    <col min="4" max="4" width="11.83203125" customWidth="1"/>
    <col min="5" max="5" width="12.83203125" customWidth="1"/>
    <col min="6" max="6" width="8.83203125" style="8" customWidth="1"/>
    <col min="7" max="7" width="14.83203125" style="9" customWidth="1"/>
    <col min="8" max="9" width="10.5" style="9" customWidth="1"/>
    <col min="10" max="10" width="7.5" style="10" customWidth="1"/>
    <col min="11" max="11" width="7.83203125" style="10" customWidth="1"/>
    <col min="12" max="12" width="9.1640625" style="10" customWidth="1"/>
    <col min="13" max="13" width="7.5" style="11" customWidth="1"/>
    <col min="14" max="14" width="6.33203125" style="12" customWidth="1"/>
    <col min="15" max="15" width="9.5" style="10" customWidth="1"/>
    <col min="16" max="16" width="8.5" style="8" customWidth="1"/>
    <col min="17" max="17" width="5.1640625" style="11" customWidth="1"/>
    <col min="18" max="18" width="6.6640625" style="9" customWidth="1"/>
    <col min="19" max="19" width="13.83203125" style="12" customWidth="1"/>
    <col min="20" max="20" width="7.83203125" style="12" customWidth="1"/>
    <col min="21" max="21" width="13" style="12" customWidth="1"/>
    <col min="22" max="22" width="6.5" style="12" customWidth="1"/>
    <col min="23" max="23" width="12.6640625" style="31" customWidth="1"/>
    <col min="24" max="24" width="8.6640625" style="32" customWidth="1"/>
    <col min="25" max="25" width="8.83203125" style="32" customWidth="1"/>
    <col min="26" max="26" width="5.5" style="32" customWidth="1"/>
  </cols>
  <sheetData>
    <row r="1" spans="1:26" s="7" customFormat="1">
      <c r="A1" s="1" t="s">
        <v>4247</v>
      </c>
      <c r="B1" s="1" t="s">
        <v>4248</v>
      </c>
      <c r="C1" s="1" t="s">
        <v>4249</v>
      </c>
      <c r="D1" s="1" t="s">
        <v>4250</v>
      </c>
      <c r="E1" s="1" t="s">
        <v>4251</v>
      </c>
      <c r="F1" s="2" t="s">
        <v>4252</v>
      </c>
      <c r="G1" s="3" t="s">
        <v>4253</v>
      </c>
      <c r="H1" s="3" t="s">
        <v>4254</v>
      </c>
      <c r="I1" s="3" t="s">
        <v>4255</v>
      </c>
      <c r="J1" s="4" t="s">
        <v>4256</v>
      </c>
      <c r="K1" s="4" t="s">
        <v>4257</v>
      </c>
      <c r="L1" s="4" t="s">
        <v>4258</v>
      </c>
      <c r="M1" s="5" t="s">
        <v>4259</v>
      </c>
      <c r="N1" s="6" t="s">
        <v>4260</v>
      </c>
      <c r="O1" s="4" t="s">
        <v>4261</v>
      </c>
      <c r="P1" s="2" t="s">
        <v>4262</v>
      </c>
      <c r="Q1" s="5" t="s">
        <v>4263</v>
      </c>
      <c r="R1" s="3" t="s">
        <v>4264</v>
      </c>
      <c r="S1" s="6" t="s">
        <v>4265</v>
      </c>
      <c r="T1" s="6" t="s">
        <v>4266</v>
      </c>
      <c r="U1" s="6" t="s">
        <v>4267</v>
      </c>
      <c r="V1" s="6" t="s">
        <v>4268</v>
      </c>
      <c r="W1" s="26" t="s">
        <v>4269</v>
      </c>
      <c r="X1" s="27" t="s">
        <v>1</v>
      </c>
      <c r="Y1" s="27" t="s">
        <v>2</v>
      </c>
      <c r="Z1" s="27" t="s">
        <v>3</v>
      </c>
    </row>
    <row r="2" spans="1:26">
      <c r="A2" s="13" t="s">
        <v>2540</v>
      </c>
      <c r="B2" s="13">
        <v>17031808702</v>
      </c>
      <c r="C2" s="13" t="s">
        <v>2541</v>
      </c>
      <c r="D2" s="13" t="s">
        <v>4272</v>
      </c>
      <c r="E2" s="13" t="s">
        <v>2542</v>
      </c>
      <c r="F2" s="14">
        <v>3.1</v>
      </c>
      <c r="G2" s="15">
        <v>12.4</v>
      </c>
      <c r="H2" s="15">
        <v>73</v>
      </c>
      <c r="I2" s="15">
        <v>7.8</v>
      </c>
      <c r="J2" s="16">
        <v>3.3</v>
      </c>
      <c r="K2" s="16">
        <v>17.600000000000001</v>
      </c>
      <c r="L2" s="16">
        <v>64.099999999999994</v>
      </c>
      <c r="M2" s="17">
        <v>187500</v>
      </c>
      <c r="N2" s="18"/>
      <c r="O2" s="19">
        <v>8</v>
      </c>
      <c r="P2" s="20">
        <v>10</v>
      </c>
      <c r="Q2" s="21">
        <v>10</v>
      </c>
      <c r="R2" s="22">
        <v>9</v>
      </c>
      <c r="S2" s="23">
        <v>0</v>
      </c>
      <c r="T2" s="25">
        <v>213</v>
      </c>
      <c r="U2" s="25">
        <v>2101</v>
      </c>
      <c r="V2" s="25">
        <f>SUM(T2:U2)</f>
        <v>2314</v>
      </c>
      <c r="W2" s="28">
        <v>39448.99567703998</v>
      </c>
      <c r="X2" s="29">
        <v>38325.040000000001</v>
      </c>
      <c r="Y2" s="29">
        <f t="shared" ref="Y2:Y65" si="0">W2-X2</f>
        <v>1123.9556770399795</v>
      </c>
      <c r="Z2" s="33">
        <f t="shared" ref="Z2:Z65" si="1">+W2/X2</f>
        <v>1.0293269276963568</v>
      </c>
    </row>
    <row r="3" spans="1:26">
      <c r="A3" s="13" t="s">
        <v>672</v>
      </c>
      <c r="B3" s="13">
        <v>17097863004</v>
      </c>
      <c r="C3" s="13" t="s">
        <v>673</v>
      </c>
      <c r="D3" s="13" t="s">
        <v>896</v>
      </c>
      <c r="E3" s="13" t="s">
        <v>665</v>
      </c>
      <c r="F3" s="14">
        <v>7.7</v>
      </c>
      <c r="G3" s="15">
        <v>15.8</v>
      </c>
      <c r="H3" s="15">
        <v>4.3</v>
      </c>
      <c r="I3" s="15">
        <v>0.4</v>
      </c>
      <c r="J3" s="16">
        <v>23.2</v>
      </c>
      <c r="K3" s="16">
        <v>13.1</v>
      </c>
      <c r="L3" s="16">
        <v>7.7</v>
      </c>
      <c r="M3" s="17" t="s">
        <v>3414</v>
      </c>
      <c r="N3" s="18"/>
      <c r="O3" s="19">
        <v>1</v>
      </c>
      <c r="P3" s="20">
        <v>9</v>
      </c>
      <c r="Q3" s="21">
        <v>1</v>
      </c>
      <c r="R3" s="22">
        <v>8</v>
      </c>
      <c r="S3" s="24">
        <v>0</v>
      </c>
      <c r="T3" s="25"/>
      <c r="U3" s="25"/>
      <c r="V3" s="25"/>
      <c r="W3" s="28">
        <v>8182.4746730521301</v>
      </c>
      <c r="X3" s="29">
        <v>38325.040000000001</v>
      </c>
      <c r="Y3" s="29">
        <f t="shared" si="0"/>
        <v>-30142.565326947872</v>
      </c>
      <c r="Z3" s="33">
        <f t="shared" si="1"/>
        <v>0.21350205174090178</v>
      </c>
    </row>
    <row r="4" spans="1:26">
      <c r="A4" s="13" t="s">
        <v>3273</v>
      </c>
      <c r="B4" s="13">
        <v>17031320400</v>
      </c>
      <c r="C4" s="13" t="s">
        <v>3274</v>
      </c>
      <c r="D4" s="13" t="s">
        <v>4272</v>
      </c>
      <c r="E4" s="13" t="s">
        <v>4129</v>
      </c>
      <c r="F4" s="14">
        <v>9.6999999999999993</v>
      </c>
      <c r="G4" s="15">
        <v>18.600000000000001</v>
      </c>
      <c r="H4" s="15">
        <v>63.9</v>
      </c>
      <c r="I4" s="15">
        <v>0</v>
      </c>
      <c r="J4" s="16">
        <v>9.6</v>
      </c>
      <c r="K4" s="16">
        <v>25.1</v>
      </c>
      <c r="L4" s="16">
        <v>41.4</v>
      </c>
      <c r="M4" s="17">
        <v>433300</v>
      </c>
      <c r="N4" s="18"/>
      <c r="O4" s="19">
        <v>6</v>
      </c>
      <c r="P4" s="20">
        <v>10</v>
      </c>
      <c r="Q4" s="21">
        <v>3</v>
      </c>
      <c r="R4" s="22">
        <v>10</v>
      </c>
      <c r="S4" s="23">
        <v>0</v>
      </c>
      <c r="T4" s="25">
        <v>30550</v>
      </c>
      <c r="U4" s="25">
        <v>120417</v>
      </c>
      <c r="V4" s="25">
        <f t="shared" ref="V4:V10" si="2">SUM(T4:U4)</f>
        <v>150967</v>
      </c>
      <c r="W4" s="28">
        <v>30414.7731846514</v>
      </c>
      <c r="X4" s="29">
        <v>38325.040000000001</v>
      </c>
      <c r="Y4" s="29">
        <f t="shared" si="0"/>
        <v>-7910.2668153486011</v>
      </c>
      <c r="Z4" s="33">
        <f t="shared" si="1"/>
        <v>0.79360055944237495</v>
      </c>
    </row>
    <row r="5" spans="1:26">
      <c r="A5" s="13" t="s">
        <v>3847</v>
      </c>
      <c r="B5" s="13">
        <v>17031081202</v>
      </c>
      <c r="C5" s="13" t="s">
        <v>3848</v>
      </c>
      <c r="D5" s="13" t="s">
        <v>4272</v>
      </c>
      <c r="E5" s="13" t="s">
        <v>4129</v>
      </c>
      <c r="F5" s="14">
        <v>2.4</v>
      </c>
      <c r="G5" s="15">
        <v>20</v>
      </c>
      <c r="H5" s="15">
        <v>28.2</v>
      </c>
      <c r="I5" s="15">
        <v>29.3</v>
      </c>
      <c r="J5" s="16">
        <v>5.8</v>
      </c>
      <c r="K5" s="16">
        <v>37.799999999999997</v>
      </c>
      <c r="L5" s="16">
        <v>41.2</v>
      </c>
      <c r="M5" s="17">
        <v>545900</v>
      </c>
      <c r="N5" s="18"/>
      <c r="O5" s="19">
        <v>8</v>
      </c>
      <c r="P5" s="20">
        <v>10</v>
      </c>
      <c r="Q5" s="21">
        <v>7</v>
      </c>
      <c r="R5" s="22">
        <v>9</v>
      </c>
      <c r="S5" s="23">
        <v>0</v>
      </c>
      <c r="T5" s="25">
        <v>30550</v>
      </c>
      <c r="U5" s="25">
        <v>120163</v>
      </c>
      <c r="V5" s="25">
        <f t="shared" si="2"/>
        <v>150713</v>
      </c>
      <c r="W5" s="28">
        <v>30160.7731846514</v>
      </c>
      <c r="X5" s="29">
        <v>38325.040000000001</v>
      </c>
      <c r="Y5" s="29">
        <f t="shared" si="0"/>
        <v>-8164.2668153486011</v>
      </c>
      <c r="Z5" s="33">
        <f t="shared" si="1"/>
        <v>0.78697303863613444</v>
      </c>
    </row>
    <row r="6" spans="1:26">
      <c r="A6" s="13" t="s">
        <v>3813</v>
      </c>
      <c r="B6" s="13">
        <v>17031071000</v>
      </c>
      <c r="C6" s="13" t="s">
        <v>3814</v>
      </c>
      <c r="D6" s="13" t="s">
        <v>4272</v>
      </c>
      <c r="E6" s="13" t="s">
        <v>4129</v>
      </c>
      <c r="F6" s="14">
        <v>8.4</v>
      </c>
      <c r="G6" s="15">
        <v>21.4</v>
      </c>
      <c r="H6" s="15">
        <v>30.2</v>
      </c>
      <c r="I6" s="15">
        <v>33.9</v>
      </c>
      <c r="J6" s="16">
        <v>1.2</v>
      </c>
      <c r="K6" s="16">
        <v>45.9</v>
      </c>
      <c r="L6" s="16">
        <v>46.7</v>
      </c>
      <c r="M6" s="17">
        <v>617300</v>
      </c>
      <c r="N6" s="18"/>
      <c r="O6" s="19">
        <v>7</v>
      </c>
      <c r="P6" s="20">
        <v>6</v>
      </c>
      <c r="Q6" s="21">
        <v>9</v>
      </c>
      <c r="R6" s="22">
        <v>9</v>
      </c>
      <c r="S6" s="23">
        <v>0</v>
      </c>
      <c r="T6" s="25">
        <v>30550</v>
      </c>
      <c r="U6" s="25">
        <v>120146</v>
      </c>
      <c r="V6" s="25">
        <f t="shared" si="2"/>
        <v>150696</v>
      </c>
      <c r="W6" s="28">
        <v>30143.7731846514</v>
      </c>
      <c r="X6" s="29">
        <v>38325.040000000001</v>
      </c>
      <c r="Y6" s="29">
        <f t="shared" si="0"/>
        <v>-8181.2668153486011</v>
      </c>
      <c r="Z6" s="33">
        <f t="shared" si="1"/>
        <v>0.78652946440894511</v>
      </c>
    </row>
    <row r="7" spans="1:26">
      <c r="A7" s="13" t="s">
        <v>787</v>
      </c>
      <c r="B7" s="13">
        <v>17097865200</v>
      </c>
      <c r="C7" s="13" t="s">
        <v>788</v>
      </c>
      <c r="D7" s="13" t="s">
        <v>896</v>
      </c>
      <c r="E7" s="13" t="s">
        <v>786</v>
      </c>
      <c r="F7" s="14">
        <v>5.0999999999999996</v>
      </c>
      <c r="G7" s="15">
        <v>22.1</v>
      </c>
      <c r="H7" s="15">
        <v>8</v>
      </c>
      <c r="I7" s="15">
        <v>9.5</v>
      </c>
      <c r="J7" s="16">
        <v>27.4</v>
      </c>
      <c r="K7" s="16">
        <v>16.5</v>
      </c>
      <c r="L7" s="16">
        <v>13</v>
      </c>
      <c r="M7" s="17">
        <v>447500</v>
      </c>
      <c r="N7" s="18"/>
      <c r="O7" s="19">
        <v>10</v>
      </c>
      <c r="P7" s="20">
        <v>6</v>
      </c>
      <c r="Q7" s="21">
        <v>10</v>
      </c>
      <c r="R7" s="22">
        <v>9</v>
      </c>
      <c r="S7" s="24">
        <v>0</v>
      </c>
      <c r="T7" s="25">
        <v>17</v>
      </c>
      <c r="U7" s="25">
        <v>364</v>
      </c>
      <c r="V7" s="25">
        <f t="shared" si="2"/>
        <v>381</v>
      </c>
      <c r="W7" s="28">
        <v>93421.684910795302</v>
      </c>
      <c r="X7" s="29">
        <v>38325.040000000001</v>
      </c>
      <c r="Y7" s="29">
        <f t="shared" si="0"/>
        <v>55096.644910795301</v>
      </c>
      <c r="Z7" s="33">
        <f t="shared" si="1"/>
        <v>2.4376148051194546</v>
      </c>
    </row>
    <row r="8" spans="1:26">
      <c r="A8" s="13" t="s">
        <v>3845</v>
      </c>
      <c r="B8" s="13">
        <v>17031081201</v>
      </c>
      <c r="C8" s="13" t="s">
        <v>3846</v>
      </c>
      <c r="D8" s="13" t="s">
        <v>4272</v>
      </c>
      <c r="E8" s="13" t="s">
        <v>4129</v>
      </c>
      <c r="F8" s="14">
        <v>8.6</v>
      </c>
      <c r="G8" s="15">
        <v>22.2</v>
      </c>
      <c r="H8" s="15">
        <v>29.6</v>
      </c>
      <c r="I8" s="15">
        <v>22</v>
      </c>
      <c r="J8" s="16">
        <v>7.6</v>
      </c>
      <c r="K8" s="16">
        <v>35.5</v>
      </c>
      <c r="L8" s="16">
        <v>34.9</v>
      </c>
      <c r="M8" s="17">
        <v>708600</v>
      </c>
      <c r="N8" s="18"/>
      <c r="O8" s="19">
        <v>8</v>
      </c>
      <c r="P8" s="20">
        <v>10</v>
      </c>
      <c r="Q8" s="21">
        <v>7</v>
      </c>
      <c r="R8" s="22">
        <v>9</v>
      </c>
      <c r="S8" s="23">
        <v>0</v>
      </c>
      <c r="T8" s="25">
        <v>30550</v>
      </c>
      <c r="U8" s="25">
        <v>120162</v>
      </c>
      <c r="V8" s="25">
        <f t="shared" si="2"/>
        <v>150712</v>
      </c>
      <c r="W8" s="28">
        <v>30159.7731846514</v>
      </c>
      <c r="X8" s="29">
        <v>38325.040000000001</v>
      </c>
      <c r="Y8" s="29">
        <f t="shared" si="0"/>
        <v>-8165.2668153486011</v>
      </c>
      <c r="Z8" s="33">
        <f t="shared" si="1"/>
        <v>0.78694694603453508</v>
      </c>
    </row>
    <row r="9" spans="1:26">
      <c r="A9" s="13" t="s">
        <v>2050</v>
      </c>
      <c r="B9" s="13">
        <v>17031800800</v>
      </c>
      <c r="C9" s="13" t="s">
        <v>2051</v>
      </c>
      <c r="D9" s="13" t="s">
        <v>4272</v>
      </c>
      <c r="E9" s="13" t="s">
        <v>2408</v>
      </c>
      <c r="F9" s="14">
        <v>0.3</v>
      </c>
      <c r="G9" s="15">
        <v>22.3</v>
      </c>
      <c r="H9" s="15">
        <v>5.7</v>
      </c>
      <c r="I9" s="15">
        <v>3.7</v>
      </c>
      <c r="J9" s="16">
        <v>12.3</v>
      </c>
      <c r="K9" s="16">
        <v>30.7</v>
      </c>
      <c r="L9" s="16">
        <v>19</v>
      </c>
      <c r="M9" s="17">
        <v>488800</v>
      </c>
      <c r="N9" s="18"/>
      <c r="O9" s="19">
        <v>9</v>
      </c>
      <c r="P9" s="20">
        <v>7</v>
      </c>
      <c r="Q9" s="21">
        <v>6</v>
      </c>
      <c r="R9" s="22">
        <v>4</v>
      </c>
      <c r="S9" s="23">
        <v>0</v>
      </c>
      <c r="T9" s="25">
        <v>0</v>
      </c>
      <c r="U9" s="25">
        <v>112</v>
      </c>
      <c r="V9" s="25">
        <f t="shared" si="2"/>
        <v>112</v>
      </c>
      <c r="W9" s="28">
        <v>130100.87638376384</v>
      </c>
      <c r="X9" s="29">
        <v>38325.040000000001</v>
      </c>
      <c r="Y9" s="29">
        <f t="shared" si="0"/>
        <v>91775.836383763846</v>
      </c>
      <c r="Z9" s="33">
        <f t="shared" si="1"/>
        <v>3.394670335210709</v>
      </c>
    </row>
    <row r="10" spans="1:26">
      <c r="A10" s="13" t="s">
        <v>2608</v>
      </c>
      <c r="B10" s="13">
        <v>17031804607</v>
      </c>
      <c r="C10" s="13" t="s">
        <v>2609</v>
      </c>
      <c r="D10" s="13" t="s">
        <v>4272</v>
      </c>
      <c r="E10" s="13" t="s">
        <v>2610</v>
      </c>
      <c r="F10" s="14">
        <v>3</v>
      </c>
      <c r="G10" s="15">
        <v>22.8</v>
      </c>
      <c r="H10" s="15">
        <v>0.4</v>
      </c>
      <c r="I10" s="15">
        <v>4</v>
      </c>
      <c r="J10" s="16">
        <v>26.5</v>
      </c>
      <c r="K10" s="16">
        <v>28.7</v>
      </c>
      <c r="L10" s="16">
        <v>12</v>
      </c>
      <c r="M10" s="17">
        <v>330600</v>
      </c>
      <c r="N10" s="18"/>
      <c r="O10" s="19">
        <v>10</v>
      </c>
      <c r="P10" s="20">
        <v>3</v>
      </c>
      <c r="Q10" s="21">
        <v>10</v>
      </c>
      <c r="R10" s="22">
        <v>5</v>
      </c>
      <c r="S10" s="23">
        <v>0</v>
      </c>
      <c r="T10" s="25">
        <v>38</v>
      </c>
      <c r="U10" s="25">
        <v>752</v>
      </c>
      <c r="V10" s="25">
        <f t="shared" si="2"/>
        <v>790</v>
      </c>
      <c r="W10" s="28">
        <v>79673.212666405045</v>
      </c>
      <c r="X10" s="29">
        <v>38325.040000000001</v>
      </c>
      <c r="Y10" s="29">
        <f t="shared" si="0"/>
        <v>41348.172666405044</v>
      </c>
      <c r="Z10" s="33">
        <f t="shared" si="1"/>
        <v>2.0788813962465542</v>
      </c>
    </row>
    <row r="11" spans="1:26">
      <c r="A11" s="13" t="s">
        <v>804</v>
      </c>
      <c r="B11" s="13">
        <v>17097861701</v>
      </c>
      <c r="C11" s="13" t="s">
        <v>805</v>
      </c>
      <c r="D11" s="13" t="s">
        <v>896</v>
      </c>
      <c r="E11" s="13" t="s">
        <v>806</v>
      </c>
      <c r="F11" s="14">
        <v>1.8</v>
      </c>
      <c r="G11" s="15">
        <v>22.9</v>
      </c>
      <c r="H11" s="15">
        <v>0</v>
      </c>
      <c r="I11" s="15">
        <v>0.3</v>
      </c>
      <c r="J11" s="16">
        <v>34.4</v>
      </c>
      <c r="K11" s="16">
        <v>13.6</v>
      </c>
      <c r="L11" s="16">
        <v>5.5</v>
      </c>
      <c r="M11" s="17">
        <v>192500</v>
      </c>
      <c r="N11" s="18"/>
      <c r="O11" s="19">
        <v>6</v>
      </c>
      <c r="P11" s="20">
        <v>1</v>
      </c>
      <c r="Q11" s="21">
        <v>7</v>
      </c>
      <c r="R11" s="22">
        <v>1</v>
      </c>
      <c r="S11" s="24">
        <v>0</v>
      </c>
      <c r="T11" s="25"/>
      <c r="U11" s="25"/>
      <c r="V11" s="25"/>
      <c r="W11" s="28">
        <v>21538.776800117321</v>
      </c>
      <c r="X11" s="29">
        <v>38325.040000000001</v>
      </c>
      <c r="Y11" s="29">
        <f t="shared" si="0"/>
        <v>-16786.26319988268</v>
      </c>
      <c r="Z11" s="33">
        <f t="shared" si="1"/>
        <v>0.56200272198326007</v>
      </c>
    </row>
    <row r="12" spans="1:26">
      <c r="A12" s="13" t="s">
        <v>2564</v>
      </c>
      <c r="B12" s="13">
        <v>17031806002</v>
      </c>
      <c r="C12" s="13" t="s">
        <v>2565</v>
      </c>
      <c r="D12" s="13" t="s">
        <v>4272</v>
      </c>
      <c r="E12" s="13" t="s">
        <v>2661</v>
      </c>
      <c r="F12" s="14">
        <v>4.3</v>
      </c>
      <c r="G12" s="15">
        <v>23.2</v>
      </c>
      <c r="H12" s="15">
        <v>1.9</v>
      </c>
      <c r="I12" s="15">
        <v>11.5</v>
      </c>
      <c r="J12" s="16">
        <v>22.1</v>
      </c>
      <c r="K12" s="16">
        <v>18.100000000000001</v>
      </c>
      <c r="L12" s="16">
        <v>13</v>
      </c>
      <c r="M12" s="17">
        <v>179700</v>
      </c>
      <c r="N12" s="18"/>
      <c r="O12" s="19">
        <v>7</v>
      </c>
      <c r="P12" s="20">
        <v>10</v>
      </c>
      <c r="Q12" s="21">
        <v>3</v>
      </c>
      <c r="R12" s="22">
        <v>7</v>
      </c>
      <c r="S12" s="23">
        <v>0</v>
      </c>
      <c r="T12" s="25">
        <v>57</v>
      </c>
      <c r="U12" s="25">
        <v>729</v>
      </c>
      <c r="V12" s="25">
        <f>SUM(T12:U12)</f>
        <v>786</v>
      </c>
      <c r="W12" s="28">
        <v>45037.841717497089</v>
      </c>
      <c r="X12" s="29">
        <v>38325.040000000001</v>
      </c>
      <c r="Y12" s="29">
        <f t="shared" si="0"/>
        <v>6712.8017174970882</v>
      </c>
      <c r="Z12" s="33">
        <f t="shared" si="1"/>
        <v>1.1751544608302325</v>
      </c>
    </row>
    <row r="13" spans="1:26">
      <c r="A13" s="13" t="s">
        <v>2421</v>
      </c>
      <c r="B13" s="13">
        <v>17031805202</v>
      </c>
      <c r="C13" s="13" t="s">
        <v>2422</v>
      </c>
      <c r="D13" s="13" t="s">
        <v>4272</v>
      </c>
      <c r="E13" s="13" t="s">
        <v>2401</v>
      </c>
      <c r="F13" s="14">
        <v>3.5</v>
      </c>
      <c r="G13" s="15">
        <v>23.3</v>
      </c>
      <c r="H13" s="15">
        <v>0.5</v>
      </c>
      <c r="I13" s="15">
        <v>5.7</v>
      </c>
      <c r="J13" s="16">
        <v>20.3</v>
      </c>
      <c r="K13" s="16">
        <v>29</v>
      </c>
      <c r="L13" s="16">
        <v>17</v>
      </c>
      <c r="M13" s="17">
        <v>430800</v>
      </c>
      <c r="N13" s="18"/>
      <c r="O13" s="19">
        <v>9</v>
      </c>
      <c r="P13" s="20">
        <v>2</v>
      </c>
      <c r="Q13" s="21">
        <v>10</v>
      </c>
      <c r="R13" s="22">
        <v>7</v>
      </c>
      <c r="S13" s="23">
        <v>0</v>
      </c>
      <c r="T13" s="25"/>
      <c r="U13" s="25"/>
      <c r="V13" s="25"/>
      <c r="W13" s="28">
        <v>65184.162892687702</v>
      </c>
      <c r="X13" s="29">
        <v>38325.040000000001</v>
      </c>
      <c r="Y13" s="29">
        <f t="shared" si="0"/>
        <v>26859.122892687701</v>
      </c>
      <c r="Z13" s="33">
        <f t="shared" si="1"/>
        <v>1.7008243929474751</v>
      </c>
    </row>
    <row r="14" spans="1:26">
      <c r="A14" s="13" t="s">
        <v>1110</v>
      </c>
      <c r="B14" s="13">
        <v>17043840201</v>
      </c>
      <c r="C14" s="13" t="s">
        <v>1111</v>
      </c>
      <c r="D14" s="13" t="s">
        <v>1522</v>
      </c>
      <c r="E14" s="13" t="s">
        <v>1686</v>
      </c>
      <c r="F14" s="14">
        <v>4</v>
      </c>
      <c r="G14" s="15">
        <v>23.4</v>
      </c>
      <c r="H14" s="15">
        <v>1.8</v>
      </c>
      <c r="I14" s="15">
        <v>2.8</v>
      </c>
      <c r="J14" s="16">
        <v>23.3</v>
      </c>
      <c r="K14" s="16">
        <v>33.9</v>
      </c>
      <c r="L14" s="16">
        <v>12.7</v>
      </c>
      <c r="M14" s="17">
        <v>364000</v>
      </c>
      <c r="N14" s="18">
        <v>0</v>
      </c>
      <c r="O14" s="19">
        <v>7</v>
      </c>
      <c r="P14" s="20">
        <v>10</v>
      </c>
      <c r="Q14" s="21">
        <v>8</v>
      </c>
      <c r="R14" s="22">
        <v>5</v>
      </c>
      <c r="S14" s="24">
        <v>0</v>
      </c>
      <c r="T14" s="25">
        <v>8</v>
      </c>
      <c r="U14" s="25">
        <v>205</v>
      </c>
      <c r="V14" s="25">
        <f>SUM(T14:U14)</f>
        <v>213</v>
      </c>
      <c r="W14" s="28">
        <v>52869.446187363836</v>
      </c>
      <c r="X14" s="29">
        <v>38325.040000000001</v>
      </c>
      <c r="Y14" s="29">
        <f t="shared" si="0"/>
        <v>14544.406187363835</v>
      </c>
      <c r="Z14" s="33">
        <f t="shared" si="1"/>
        <v>1.3795013961463272</v>
      </c>
    </row>
    <row r="15" spans="1:26">
      <c r="A15" s="13" t="s">
        <v>1435</v>
      </c>
      <c r="B15" s="13">
        <v>17043844701</v>
      </c>
      <c r="C15" s="13" t="s">
        <v>1436</v>
      </c>
      <c r="D15" s="13" t="s">
        <v>1522</v>
      </c>
      <c r="E15" s="13" t="s">
        <v>1430</v>
      </c>
      <c r="F15" s="14">
        <v>7.9</v>
      </c>
      <c r="G15" s="15">
        <v>23.4</v>
      </c>
      <c r="H15" s="15">
        <v>3.1</v>
      </c>
      <c r="I15" s="15">
        <v>7.5</v>
      </c>
      <c r="J15" s="16">
        <v>30.1</v>
      </c>
      <c r="K15" s="16">
        <v>20.2</v>
      </c>
      <c r="L15" s="16">
        <v>7.6</v>
      </c>
      <c r="M15" s="17">
        <v>293700</v>
      </c>
      <c r="N15" s="18">
        <v>0</v>
      </c>
      <c r="O15" s="19">
        <v>10</v>
      </c>
      <c r="P15" s="20">
        <v>7</v>
      </c>
      <c r="Q15" s="21">
        <v>8</v>
      </c>
      <c r="R15" s="22">
        <v>7</v>
      </c>
      <c r="S15" s="24">
        <v>0</v>
      </c>
      <c r="T15" s="25">
        <v>41</v>
      </c>
      <c r="U15" s="25">
        <v>946</v>
      </c>
      <c r="V15" s="25">
        <f>SUM(T15:U15)</f>
        <v>987</v>
      </c>
      <c r="W15" s="28">
        <v>53262.3643718772</v>
      </c>
      <c r="X15" s="29">
        <v>38325.040000000001</v>
      </c>
      <c r="Y15" s="29">
        <f t="shared" si="0"/>
        <v>14937.324371877199</v>
      </c>
      <c r="Z15" s="33">
        <f t="shared" si="1"/>
        <v>1.3897536537959829</v>
      </c>
    </row>
    <row r="16" spans="1:26">
      <c r="A16" s="13" t="s">
        <v>1888</v>
      </c>
      <c r="B16" s="13">
        <v>17031805702</v>
      </c>
      <c r="C16" s="13" t="s">
        <v>1889</v>
      </c>
      <c r="D16" s="13" t="s">
        <v>4272</v>
      </c>
      <c r="E16" s="13" t="s">
        <v>2130</v>
      </c>
      <c r="F16" s="14">
        <v>1.1000000000000001</v>
      </c>
      <c r="G16" s="15">
        <v>23.5</v>
      </c>
      <c r="H16" s="15">
        <v>4.7</v>
      </c>
      <c r="I16" s="15">
        <v>8.4</v>
      </c>
      <c r="J16" s="16">
        <v>19.8</v>
      </c>
      <c r="K16" s="16">
        <v>33.4</v>
      </c>
      <c r="L16" s="16">
        <v>18.5</v>
      </c>
      <c r="M16" s="17">
        <v>454200</v>
      </c>
      <c r="N16" s="18"/>
      <c r="O16" s="19">
        <v>10</v>
      </c>
      <c r="P16" s="20">
        <v>5</v>
      </c>
      <c r="Q16" s="21">
        <v>10</v>
      </c>
      <c r="R16" s="22">
        <v>8</v>
      </c>
      <c r="S16" s="23">
        <v>0</v>
      </c>
      <c r="T16" s="25">
        <v>15</v>
      </c>
      <c r="U16" s="25">
        <v>571</v>
      </c>
      <c r="V16" s="25">
        <f>SUM(T16:U16)</f>
        <v>586</v>
      </c>
      <c r="W16" s="28">
        <v>53222.840581643497</v>
      </c>
      <c r="X16" s="29">
        <v>38325.040000000001</v>
      </c>
      <c r="Y16" s="29">
        <f t="shared" si="0"/>
        <v>14897.800581643496</v>
      </c>
      <c r="Z16" s="33">
        <f t="shared" si="1"/>
        <v>1.3887223752837179</v>
      </c>
    </row>
    <row r="17" spans="1:26">
      <c r="A17" s="13" t="s">
        <v>234</v>
      </c>
      <c r="B17" s="13">
        <v>17197882900</v>
      </c>
      <c r="C17" s="13" t="s">
        <v>235</v>
      </c>
      <c r="D17" s="13" t="s">
        <v>363</v>
      </c>
      <c r="E17" s="13" t="s">
        <v>320</v>
      </c>
      <c r="F17" s="14">
        <v>9.1999999999999993</v>
      </c>
      <c r="G17" s="15">
        <v>23.8</v>
      </c>
      <c r="H17" s="15">
        <v>2.2000000000000002</v>
      </c>
      <c r="I17" s="15">
        <v>4</v>
      </c>
      <c r="J17" s="16">
        <v>41.4</v>
      </c>
      <c r="K17" s="16">
        <v>3.5</v>
      </c>
      <c r="L17" s="16">
        <v>3</v>
      </c>
      <c r="M17" s="17">
        <v>153700</v>
      </c>
      <c r="N17" s="18">
        <v>1</v>
      </c>
      <c r="O17" s="16">
        <v>4</v>
      </c>
      <c r="P17" s="14">
        <v>7</v>
      </c>
      <c r="Q17" s="17">
        <v>5</v>
      </c>
      <c r="R17" s="15">
        <v>4</v>
      </c>
      <c r="S17" s="18">
        <v>0</v>
      </c>
      <c r="T17" s="18">
        <v>543</v>
      </c>
      <c r="U17" s="18">
        <v>4190</v>
      </c>
      <c r="V17" s="18">
        <v>4733</v>
      </c>
      <c r="W17" s="30">
        <v>21661.580595931711</v>
      </c>
      <c r="X17" s="29">
        <v>38325.040000000001</v>
      </c>
      <c r="Y17" s="29">
        <f t="shared" si="0"/>
        <v>-16663.45940406829</v>
      </c>
      <c r="Z17" s="33">
        <f t="shared" si="1"/>
        <v>0.56520699250233553</v>
      </c>
    </row>
    <row r="18" spans="1:26">
      <c r="A18" s="13" t="s">
        <v>1213</v>
      </c>
      <c r="B18" s="13">
        <v>17043844501</v>
      </c>
      <c r="C18" s="13" t="s">
        <v>1214</v>
      </c>
      <c r="D18" s="13" t="s">
        <v>1522</v>
      </c>
      <c r="E18" s="13" t="s">
        <v>1215</v>
      </c>
      <c r="F18" s="14">
        <v>4.5</v>
      </c>
      <c r="G18" s="15">
        <v>24.1</v>
      </c>
      <c r="H18" s="15">
        <v>1.8</v>
      </c>
      <c r="I18" s="15">
        <v>1.3</v>
      </c>
      <c r="J18" s="16">
        <v>30.7</v>
      </c>
      <c r="K18" s="16">
        <v>23.7</v>
      </c>
      <c r="L18" s="16">
        <v>11.6</v>
      </c>
      <c r="M18" s="17">
        <v>328400</v>
      </c>
      <c r="N18" s="18">
        <v>0</v>
      </c>
      <c r="O18" s="19">
        <v>9</v>
      </c>
      <c r="P18" s="20">
        <v>9</v>
      </c>
      <c r="Q18" s="21">
        <v>10</v>
      </c>
      <c r="R18" s="22">
        <v>1</v>
      </c>
      <c r="S18" s="24">
        <v>0</v>
      </c>
      <c r="T18" s="25">
        <v>3</v>
      </c>
      <c r="U18" s="25">
        <v>609</v>
      </c>
      <c r="V18" s="25">
        <f>SUM(T18:U18)</f>
        <v>612</v>
      </c>
      <c r="W18" s="28">
        <v>226793.48002029685</v>
      </c>
      <c r="X18" s="29">
        <v>38325.040000000001</v>
      </c>
      <c r="Y18" s="29">
        <f t="shared" si="0"/>
        <v>188468.44002029684</v>
      </c>
      <c r="Z18" s="33">
        <f t="shared" si="1"/>
        <v>5.9176319195047631</v>
      </c>
    </row>
    <row r="19" spans="1:26">
      <c r="A19" s="13" t="s">
        <v>1896</v>
      </c>
      <c r="B19" s="13">
        <v>17031802900</v>
      </c>
      <c r="C19" s="13" t="s">
        <v>1897</v>
      </c>
      <c r="D19" s="13" t="s">
        <v>4272</v>
      </c>
      <c r="E19" s="13" t="s">
        <v>1898</v>
      </c>
      <c r="F19" s="14">
        <v>3.9</v>
      </c>
      <c r="G19" s="15">
        <v>24.2</v>
      </c>
      <c r="H19" s="15">
        <v>0</v>
      </c>
      <c r="I19" s="15">
        <v>4.4000000000000004</v>
      </c>
      <c r="J19" s="16">
        <v>20.6</v>
      </c>
      <c r="K19" s="16">
        <v>33.799999999999997</v>
      </c>
      <c r="L19" s="16">
        <v>22.1</v>
      </c>
      <c r="M19" s="17">
        <v>396900</v>
      </c>
      <c r="N19" s="18"/>
      <c r="O19" s="19">
        <v>9</v>
      </c>
      <c r="P19" s="20">
        <v>7</v>
      </c>
      <c r="Q19" s="21">
        <v>10</v>
      </c>
      <c r="R19" s="22">
        <v>5</v>
      </c>
      <c r="S19" s="23">
        <v>0</v>
      </c>
      <c r="T19" s="25">
        <v>8</v>
      </c>
      <c r="U19" s="25">
        <v>163</v>
      </c>
      <c r="V19" s="25">
        <f>SUM(T19:U19)</f>
        <v>171</v>
      </c>
      <c r="W19" s="28">
        <v>34511.074618602361</v>
      </c>
      <c r="X19" s="29">
        <v>38325.040000000001</v>
      </c>
      <c r="Y19" s="29">
        <f t="shared" si="0"/>
        <v>-3813.9653813976402</v>
      </c>
      <c r="Z19" s="33">
        <f t="shared" si="1"/>
        <v>0.90048372078939409</v>
      </c>
    </row>
    <row r="20" spans="1:26">
      <c r="A20" s="13" t="s">
        <v>1479</v>
      </c>
      <c r="B20" s="13">
        <v>17043841110</v>
      </c>
      <c r="C20" s="13" t="s">
        <v>1480</v>
      </c>
      <c r="D20" s="13" t="s">
        <v>1522</v>
      </c>
      <c r="E20" s="13" t="s">
        <v>4158</v>
      </c>
      <c r="F20" s="14">
        <v>4.7</v>
      </c>
      <c r="G20" s="15">
        <v>24.3</v>
      </c>
      <c r="H20" s="15">
        <v>3</v>
      </c>
      <c r="I20" s="15">
        <v>2.7</v>
      </c>
      <c r="J20" s="16">
        <v>31.5</v>
      </c>
      <c r="K20" s="16">
        <v>14.3</v>
      </c>
      <c r="L20" s="16">
        <v>8</v>
      </c>
      <c r="M20" s="17">
        <v>218700</v>
      </c>
      <c r="N20" s="18">
        <v>0</v>
      </c>
      <c r="O20" s="19">
        <v>10</v>
      </c>
      <c r="P20" s="20">
        <v>9</v>
      </c>
      <c r="Q20" s="21">
        <v>6</v>
      </c>
      <c r="R20" s="22">
        <v>1</v>
      </c>
      <c r="S20" s="24">
        <v>0</v>
      </c>
      <c r="T20" s="25">
        <v>11</v>
      </c>
      <c r="U20" s="25">
        <v>849</v>
      </c>
      <c r="V20" s="25">
        <f>SUM(T20:U20)</f>
        <v>860</v>
      </c>
      <c r="W20" s="28">
        <v>48254.471795803431</v>
      </c>
      <c r="X20" s="29">
        <v>38325.040000000001</v>
      </c>
      <c r="Y20" s="29">
        <f t="shared" si="0"/>
        <v>9929.4317958034298</v>
      </c>
      <c r="Z20" s="33">
        <f t="shared" si="1"/>
        <v>1.2590847079560368</v>
      </c>
    </row>
    <row r="21" spans="1:26">
      <c r="A21" s="13" t="s">
        <v>3829</v>
      </c>
      <c r="B21" s="13">
        <v>17031071800</v>
      </c>
      <c r="C21" s="13" t="s">
        <v>3830</v>
      </c>
      <c r="D21" s="13" t="s">
        <v>4272</v>
      </c>
      <c r="E21" s="13" t="s">
        <v>4129</v>
      </c>
      <c r="F21" s="14">
        <v>0.7</v>
      </c>
      <c r="G21" s="15">
        <v>24.7</v>
      </c>
      <c r="H21" s="15">
        <v>3.4</v>
      </c>
      <c r="I21" s="15">
        <v>29.6</v>
      </c>
      <c r="J21" s="16">
        <v>7</v>
      </c>
      <c r="K21" s="16">
        <v>32.6</v>
      </c>
      <c r="L21" s="16">
        <v>42.3</v>
      </c>
      <c r="M21" s="17">
        <v>689800</v>
      </c>
      <c r="N21" s="18"/>
      <c r="O21" s="19">
        <v>10</v>
      </c>
      <c r="P21" s="20">
        <v>5</v>
      </c>
      <c r="Q21" s="21">
        <v>10</v>
      </c>
      <c r="R21" s="22">
        <v>9</v>
      </c>
      <c r="S21" s="23">
        <v>0</v>
      </c>
      <c r="T21" s="25">
        <v>30550</v>
      </c>
      <c r="U21" s="25">
        <v>120154</v>
      </c>
      <c r="V21" s="25">
        <f>SUM(T21:U21)</f>
        <v>150704</v>
      </c>
      <c r="W21" s="28">
        <v>30151.7731846514</v>
      </c>
      <c r="X21" s="29">
        <v>38325.040000000001</v>
      </c>
      <c r="Y21" s="29">
        <f t="shared" si="0"/>
        <v>-8173.2668153486011</v>
      </c>
      <c r="Z21" s="33">
        <f t="shared" si="1"/>
        <v>0.78673820522174009</v>
      </c>
    </row>
    <row r="22" spans="1:26">
      <c r="A22" s="13" t="s">
        <v>755</v>
      </c>
      <c r="B22" s="13">
        <v>17097863701</v>
      </c>
      <c r="C22" s="13" t="s">
        <v>756</v>
      </c>
      <c r="D22" s="13" t="s">
        <v>896</v>
      </c>
      <c r="E22" s="13" t="s">
        <v>754</v>
      </c>
      <c r="F22" s="14">
        <v>4</v>
      </c>
      <c r="G22" s="15">
        <v>24.7</v>
      </c>
      <c r="H22" s="15">
        <v>1.3</v>
      </c>
      <c r="I22" s="15">
        <v>2.2999999999999998</v>
      </c>
      <c r="J22" s="16">
        <v>12.2</v>
      </c>
      <c r="K22" s="16">
        <v>32.9</v>
      </c>
      <c r="L22" s="16">
        <v>22.6</v>
      </c>
      <c r="M22" s="17">
        <v>473700</v>
      </c>
      <c r="N22" s="18"/>
      <c r="O22" s="19">
        <v>10</v>
      </c>
      <c r="P22" s="20">
        <v>7</v>
      </c>
      <c r="Q22" s="21">
        <v>7</v>
      </c>
      <c r="R22" s="22">
        <v>4</v>
      </c>
      <c r="S22" s="24">
        <v>0</v>
      </c>
      <c r="T22" s="25"/>
      <c r="U22" s="25"/>
      <c r="V22" s="25"/>
      <c r="W22" s="28">
        <v>76717.502845318202</v>
      </c>
      <c r="X22" s="29">
        <v>38325.040000000001</v>
      </c>
      <c r="Y22" s="29">
        <f t="shared" si="0"/>
        <v>38392.462845318201</v>
      </c>
      <c r="Z22" s="33">
        <f t="shared" si="1"/>
        <v>2.001759237441584</v>
      </c>
    </row>
    <row r="23" spans="1:26">
      <c r="A23" s="13" t="s">
        <v>1531</v>
      </c>
      <c r="B23" s="13">
        <v>17043841604</v>
      </c>
      <c r="C23" s="13" t="s">
        <v>1532</v>
      </c>
      <c r="D23" s="13" t="s">
        <v>1522</v>
      </c>
      <c r="E23" s="13" t="s">
        <v>1533</v>
      </c>
      <c r="F23" s="14">
        <v>3.4</v>
      </c>
      <c r="G23" s="15">
        <v>24.8</v>
      </c>
      <c r="H23" s="15">
        <v>2.2999999999999998</v>
      </c>
      <c r="I23" s="15">
        <v>3.3</v>
      </c>
      <c r="J23" s="16">
        <v>16</v>
      </c>
      <c r="K23" s="16">
        <v>24.2</v>
      </c>
      <c r="L23" s="16">
        <v>13.1</v>
      </c>
      <c r="M23" s="17">
        <v>225200</v>
      </c>
      <c r="N23" s="18">
        <v>0</v>
      </c>
      <c r="O23" s="19">
        <v>4</v>
      </c>
      <c r="P23" s="20">
        <v>2</v>
      </c>
      <c r="Q23" s="21">
        <v>6</v>
      </c>
      <c r="R23" s="22">
        <v>1</v>
      </c>
      <c r="S23" s="24">
        <v>0</v>
      </c>
      <c r="T23" s="25">
        <v>634</v>
      </c>
      <c r="U23" s="25">
        <v>3767</v>
      </c>
      <c r="V23" s="25">
        <f>SUM(T23:U23)</f>
        <v>4401</v>
      </c>
      <c r="W23" s="28">
        <v>21328.28627229041</v>
      </c>
      <c r="X23" s="29">
        <v>38325.040000000001</v>
      </c>
      <c r="Y23" s="29">
        <f t="shared" si="0"/>
        <v>-16996.753727709591</v>
      </c>
      <c r="Z23" s="33">
        <f t="shared" si="1"/>
        <v>0.55651047650023089</v>
      </c>
    </row>
    <row r="24" spans="1:26">
      <c r="A24" s="13" t="s">
        <v>4159</v>
      </c>
      <c r="B24" s="13">
        <v>17031841100</v>
      </c>
      <c r="C24" s="13" t="s">
        <v>4160</v>
      </c>
      <c r="D24" s="13" t="s">
        <v>4272</v>
      </c>
      <c r="E24" s="13" t="s">
        <v>4158</v>
      </c>
      <c r="F24" s="14">
        <v>7.2</v>
      </c>
      <c r="G24" s="15">
        <v>25.1</v>
      </c>
      <c r="H24" s="15">
        <v>11.4</v>
      </c>
      <c r="I24" s="15">
        <v>24.4</v>
      </c>
      <c r="J24" s="16">
        <v>26.6</v>
      </c>
      <c r="K24" s="16">
        <v>15.8</v>
      </c>
      <c r="L24" s="16">
        <v>4.8</v>
      </c>
      <c r="M24" s="17">
        <v>241400</v>
      </c>
      <c r="N24" s="18"/>
      <c r="O24" s="19">
        <v>9</v>
      </c>
      <c r="P24" s="20">
        <v>4</v>
      </c>
      <c r="Q24" s="21">
        <v>9</v>
      </c>
      <c r="R24" s="22">
        <v>4</v>
      </c>
      <c r="S24" s="23">
        <v>0</v>
      </c>
      <c r="T24" s="25">
        <v>11</v>
      </c>
      <c r="U24" s="25">
        <v>849</v>
      </c>
      <c r="V24" s="25">
        <f>SUM(T24:U24)</f>
        <v>860</v>
      </c>
      <c r="W24" s="28">
        <v>48254.471795803431</v>
      </c>
      <c r="X24" s="29">
        <v>38325.040000000001</v>
      </c>
      <c r="Y24" s="29">
        <f t="shared" si="0"/>
        <v>9929.4317958034298</v>
      </c>
      <c r="Z24" s="33">
        <f t="shared" si="1"/>
        <v>1.2590847079560368</v>
      </c>
    </row>
    <row r="25" spans="1:26">
      <c r="A25" s="13" t="s">
        <v>2342</v>
      </c>
      <c r="B25" s="13">
        <v>17031810502</v>
      </c>
      <c r="C25" s="13" t="s">
        <v>2343</v>
      </c>
      <c r="D25" s="13" t="s">
        <v>4272</v>
      </c>
      <c r="E25" s="13" t="s">
        <v>2339</v>
      </c>
      <c r="F25" s="14">
        <v>3.9</v>
      </c>
      <c r="G25" s="15">
        <v>25.2</v>
      </c>
      <c r="H25" s="15">
        <v>2.5</v>
      </c>
      <c r="I25" s="15">
        <v>8.1999999999999993</v>
      </c>
      <c r="J25" s="16">
        <v>31.2</v>
      </c>
      <c r="K25" s="16">
        <v>15.5</v>
      </c>
      <c r="L25" s="16">
        <v>4.5</v>
      </c>
      <c r="M25" s="17">
        <v>309800</v>
      </c>
      <c r="N25" s="18"/>
      <c r="O25" s="19">
        <v>9</v>
      </c>
      <c r="P25" s="20">
        <v>10</v>
      </c>
      <c r="Q25" s="21">
        <v>5</v>
      </c>
      <c r="R25" s="22">
        <v>6</v>
      </c>
      <c r="S25" s="23">
        <v>0</v>
      </c>
      <c r="T25" s="25">
        <v>1</v>
      </c>
      <c r="U25" s="25">
        <v>157</v>
      </c>
      <c r="V25" s="25">
        <f>SUM(T25:U25)</f>
        <v>158</v>
      </c>
      <c r="W25" s="28">
        <v>35939.910473757547</v>
      </c>
      <c r="X25" s="29">
        <v>38325.040000000001</v>
      </c>
      <c r="Y25" s="29">
        <f t="shared" si="0"/>
        <v>-2385.1295262424537</v>
      </c>
      <c r="Z25" s="33">
        <f t="shared" si="1"/>
        <v>0.93776576550885649</v>
      </c>
    </row>
    <row r="26" spans="1:26">
      <c r="A26" s="13" t="s">
        <v>1243</v>
      </c>
      <c r="B26" s="13">
        <v>17043846004</v>
      </c>
      <c r="C26" s="13" t="s">
        <v>1244</v>
      </c>
      <c r="D26" s="13" t="s">
        <v>1522</v>
      </c>
      <c r="E26" s="13" t="s">
        <v>1240</v>
      </c>
      <c r="F26" s="14">
        <v>6</v>
      </c>
      <c r="G26" s="15">
        <v>25.2</v>
      </c>
      <c r="H26" s="15">
        <v>3.8</v>
      </c>
      <c r="I26" s="15">
        <v>4.9000000000000004</v>
      </c>
      <c r="J26" s="16">
        <v>21.7</v>
      </c>
      <c r="K26" s="16">
        <v>24.6</v>
      </c>
      <c r="L26" s="16">
        <v>13.5</v>
      </c>
      <c r="M26" s="17">
        <v>256400</v>
      </c>
      <c r="N26" s="18">
        <v>0</v>
      </c>
      <c r="O26" s="19">
        <v>9</v>
      </c>
      <c r="P26" s="20">
        <v>9</v>
      </c>
      <c r="Q26" s="21">
        <v>5</v>
      </c>
      <c r="R26" s="22">
        <v>7</v>
      </c>
      <c r="S26" s="24">
        <v>0</v>
      </c>
      <c r="T26" s="25">
        <v>16</v>
      </c>
      <c r="U26" s="25">
        <v>314</v>
      </c>
      <c r="V26" s="25">
        <f>SUM(T26:U26)</f>
        <v>330</v>
      </c>
      <c r="W26" s="28">
        <v>51479.715944618103</v>
      </c>
      <c r="X26" s="29">
        <v>38325.040000000001</v>
      </c>
      <c r="Y26" s="29">
        <f t="shared" si="0"/>
        <v>13154.675944618102</v>
      </c>
      <c r="Z26" s="33">
        <f t="shared" si="1"/>
        <v>1.3432397185917642</v>
      </c>
    </row>
    <row r="27" spans="1:26">
      <c r="A27" s="13" t="s">
        <v>2495</v>
      </c>
      <c r="B27" s="13">
        <v>17031811702</v>
      </c>
      <c r="C27" s="13" t="s">
        <v>2496</v>
      </c>
      <c r="D27" s="13" t="s">
        <v>4272</v>
      </c>
      <c r="E27" s="13" t="s">
        <v>2488</v>
      </c>
      <c r="F27" s="14">
        <v>4.9000000000000004</v>
      </c>
      <c r="G27" s="15">
        <v>25.3</v>
      </c>
      <c r="H27" s="15">
        <v>1.8</v>
      </c>
      <c r="I27" s="15">
        <v>1.6</v>
      </c>
      <c r="J27" s="16">
        <v>41</v>
      </c>
      <c r="K27" s="16">
        <v>8.1</v>
      </c>
      <c r="L27" s="16">
        <v>1.4</v>
      </c>
      <c r="M27" s="17">
        <v>198800</v>
      </c>
      <c r="N27" s="18"/>
      <c r="O27" s="19">
        <v>6</v>
      </c>
      <c r="P27" s="20">
        <v>4</v>
      </c>
      <c r="Q27" s="21">
        <v>4</v>
      </c>
      <c r="R27" s="22">
        <v>7</v>
      </c>
      <c r="S27" s="23">
        <v>0</v>
      </c>
      <c r="T27" s="25"/>
      <c r="U27" s="25"/>
      <c r="V27" s="25"/>
      <c r="W27" s="28">
        <v>54350.622538591611</v>
      </c>
      <c r="X27" s="29">
        <v>38325.040000000001</v>
      </c>
      <c r="Y27" s="29">
        <f t="shared" si="0"/>
        <v>16025.582538591611</v>
      </c>
      <c r="Z27" s="33">
        <f t="shared" si="1"/>
        <v>1.4181491405773252</v>
      </c>
    </row>
    <row r="28" spans="1:26">
      <c r="A28" s="13" t="s">
        <v>1278</v>
      </c>
      <c r="B28" s="13">
        <v>17043846106</v>
      </c>
      <c r="C28" s="13" t="s">
        <v>1279</v>
      </c>
      <c r="D28" s="13" t="s">
        <v>1522</v>
      </c>
      <c r="E28" s="13" t="s">
        <v>1275</v>
      </c>
      <c r="F28" s="14">
        <v>9.1</v>
      </c>
      <c r="G28" s="15">
        <v>25.3</v>
      </c>
      <c r="H28" s="15">
        <v>1</v>
      </c>
      <c r="I28" s="15">
        <v>6.1</v>
      </c>
      <c r="J28" s="16">
        <v>12.2</v>
      </c>
      <c r="K28" s="16">
        <v>26.2</v>
      </c>
      <c r="L28" s="16">
        <v>33.200000000000003</v>
      </c>
      <c r="M28" s="17">
        <v>426600</v>
      </c>
      <c r="N28" s="18">
        <v>0</v>
      </c>
      <c r="O28" s="19">
        <v>10</v>
      </c>
      <c r="P28" s="20">
        <v>8</v>
      </c>
      <c r="Q28" s="21">
        <v>10</v>
      </c>
      <c r="R28" s="22">
        <v>6</v>
      </c>
      <c r="S28" s="24">
        <v>0</v>
      </c>
      <c r="T28" s="25"/>
      <c r="U28" s="25"/>
      <c r="V28" s="25"/>
      <c r="W28" s="28">
        <v>49428.394055818302</v>
      </c>
      <c r="X28" s="29">
        <v>38325.040000000001</v>
      </c>
      <c r="Y28" s="29">
        <f t="shared" si="0"/>
        <v>11103.354055818301</v>
      </c>
      <c r="Z28" s="33">
        <f t="shared" si="1"/>
        <v>1.2897153937952395</v>
      </c>
    </row>
    <row r="29" spans="1:26">
      <c r="A29" s="13" t="s">
        <v>1357</v>
      </c>
      <c r="B29" s="13">
        <v>17043846307</v>
      </c>
      <c r="C29" s="13" t="s">
        <v>1358</v>
      </c>
      <c r="D29" s="13" t="s">
        <v>1522</v>
      </c>
      <c r="E29" s="13" t="s">
        <v>1430</v>
      </c>
      <c r="F29" s="14">
        <v>6.9</v>
      </c>
      <c r="G29" s="15">
        <v>25.3</v>
      </c>
      <c r="H29" s="15">
        <v>1.8</v>
      </c>
      <c r="I29" s="15">
        <v>2.5</v>
      </c>
      <c r="J29" s="16">
        <v>20</v>
      </c>
      <c r="K29" s="16">
        <v>25.7</v>
      </c>
      <c r="L29" s="16">
        <v>12.3</v>
      </c>
      <c r="M29" s="17">
        <v>265300</v>
      </c>
      <c r="N29" s="18">
        <v>0</v>
      </c>
      <c r="O29" s="19">
        <v>8</v>
      </c>
      <c r="P29" s="20">
        <v>2</v>
      </c>
      <c r="Q29" s="21">
        <v>9</v>
      </c>
      <c r="R29" s="22">
        <v>6</v>
      </c>
      <c r="S29" s="24">
        <v>0</v>
      </c>
      <c r="T29" s="25">
        <v>41</v>
      </c>
      <c r="U29" s="25">
        <v>946</v>
      </c>
      <c r="V29" s="25">
        <f>SUM(T29:U29)</f>
        <v>987</v>
      </c>
      <c r="W29" s="28">
        <v>53275.364371877899</v>
      </c>
      <c r="X29" s="29">
        <v>38325.040000000001</v>
      </c>
      <c r="Y29" s="29">
        <f t="shared" si="0"/>
        <v>14950.324371877898</v>
      </c>
      <c r="Z29" s="33">
        <f t="shared" si="1"/>
        <v>1.390092857616793</v>
      </c>
    </row>
    <row r="30" spans="1:26">
      <c r="A30" s="13" t="s">
        <v>238</v>
      </c>
      <c r="B30" s="13">
        <v>17197883100</v>
      </c>
      <c r="C30" s="13" t="s">
        <v>239</v>
      </c>
      <c r="D30" s="13" t="s">
        <v>363</v>
      </c>
      <c r="E30" s="13" t="s">
        <v>320</v>
      </c>
      <c r="F30" s="14">
        <v>7.2</v>
      </c>
      <c r="G30" s="15">
        <v>25.3</v>
      </c>
      <c r="H30" s="15">
        <v>0.2</v>
      </c>
      <c r="I30" s="15">
        <v>2.4</v>
      </c>
      <c r="J30" s="16">
        <v>40.299999999999997</v>
      </c>
      <c r="K30" s="16">
        <v>5.9</v>
      </c>
      <c r="L30" s="16">
        <v>1.3</v>
      </c>
      <c r="M30" s="17">
        <v>136100</v>
      </c>
      <c r="N30" s="18">
        <v>1</v>
      </c>
      <c r="O30" s="16">
        <v>2</v>
      </c>
      <c r="P30" s="14">
        <v>5</v>
      </c>
      <c r="Q30" s="17">
        <v>3</v>
      </c>
      <c r="R30" s="15">
        <v>1</v>
      </c>
      <c r="S30" s="18">
        <v>0</v>
      </c>
      <c r="T30" s="18">
        <v>543</v>
      </c>
      <c r="U30" s="18">
        <v>4190</v>
      </c>
      <c r="V30" s="18">
        <v>4733</v>
      </c>
      <c r="W30" s="30">
        <v>21661.580595931711</v>
      </c>
      <c r="X30" s="29">
        <v>38325.040000000001</v>
      </c>
      <c r="Y30" s="29">
        <f t="shared" si="0"/>
        <v>-16663.45940406829</v>
      </c>
      <c r="Z30" s="33">
        <f t="shared" si="1"/>
        <v>0.56520699250233553</v>
      </c>
    </row>
    <row r="31" spans="1:26">
      <c r="A31" s="13" t="s">
        <v>2502</v>
      </c>
      <c r="B31" s="13">
        <v>17031804609</v>
      </c>
      <c r="C31" s="13" t="s">
        <v>2503</v>
      </c>
      <c r="D31" s="13" t="s">
        <v>4272</v>
      </c>
      <c r="E31" s="13" t="s">
        <v>2610</v>
      </c>
      <c r="F31" s="14">
        <v>2.8</v>
      </c>
      <c r="G31" s="15">
        <v>25.4</v>
      </c>
      <c r="H31" s="15">
        <v>0.9</v>
      </c>
      <c r="I31" s="15">
        <v>1.6</v>
      </c>
      <c r="J31" s="16">
        <v>20.9</v>
      </c>
      <c r="K31" s="16">
        <v>39.4</v>
      </c>
      <c r="L31" s="16">
        <v>17.7</v>
      </c>
      <c r="M31" s="17">
        <v>324900</v>
      </c>
      <c r="N31" s="18"/>
      <c r="O31" s="19">
        <v>10</v>
      </c>
      <c r="P31" s="20">
        <v>3</v>
      </c>
      <c r="Q31" s="21">
        <v>10</v>
      </c>
      <c r="R31" s="22">
        <v>5</v>
      </c>
      <c r="S31" s="23">
        <v>0</v>
      </c>
      <c r="T31" s="25">
        <v>38</v>
      </c>
      <c r="U31" s="25">
        <v>752</v>
      </c>
      <c r="V31" s="25">
        <f t="shared" ref="V31:V37" si="3">SUM(T31:U31)</f>
        <v>790</v>
      </c>
      <c r="W31" s="28">
        <v>79673.212666405045</v>
      </c>
      <c r="X31" s="29">
        <v>38325.040000000001</v>
      </c>
      <c r="Y31" s="29">
        <f t="shared" si="0"/>
        <v>41348.172666405044</v>
      </c>
      <c r="Z31" s="33">
        <f t="shared" si="1"/>
        <v>2.0788813962465542</v>
      </c>
    </row>
    <row r="32" spans="1:26">
      <c r="A32" s="13" t="s">
        <v>1802</v>
      </c>
      <c r="B32" s="13">
        <v>17031804510</v>
      </c>
      <c r="C32" s="13" t="s">
        <v>1803</v>
      </c>
      <c r="D32" s="13" t="s">
        <v>4272</v>
      </c>
      <c r="E32" s="13" t="s">
        <v>1804</v>
      </c>
      <c r="F32" s="14">
        <v>7</v>
      </c>
      <c r="G32" s="15">
        <v>25.5</v>
      </c>
      <c r="H32" s="15">
        <v>0.9</v>
      </c>
      <c r="I32" s="15">
        <v>2.7</v>
      </c>
      <c r="J32" s="16">
        <v>30.4</v>
      </c>
      <c r="K32" s="16">
        <v>7.1</v>
      </c>
      <c r="L32" s="16">
        <v>2.1</v>
      </c>
      <c r="M32" s="17">
        <v>226500</v>
      </c>
      <c r="N32" s="18"/>
      <c r="O32" s="19">
        <v>4</v>
      </c>
      <c r="P32" s="20">
        <v>7</v>
      </c>
      <c r="Q32" s="21">
        <v>8</v>
      </c>
      <c r="R32" s="22">
        <v>7</v>
      </c>
      <c r="S32" s="23">
        <v>0</v>
      </c>
      <c r="T32" s="25">
        <v>35</v>
      </c>
      <c r="U32" s="25">
        <v>698</v>
      </c>
      <c r="V32" s="25">
        <f t="shared" si="3"/>
        <v>733</v>
      </c>
      <c r="W32" s="28">
        <v>25141.270861558532</v>
      </c>
      <c r="X32" s="29">
        <v>38325.040000000001</v>
      </c>
      <c r="Y32" s="29">
        <f t="shared" si="0"/>
        <v>-13183.769138441468</v>
      </c>
      <c r="Z32" s="33">
        <f t="shared" si="1"/>
        <v>0.65600116429254951</v>
      </c>
    </row>
    <row r="33" spans="1:26">
      <c r="A33" s="13" t="s">
        <v>2093</v>
      </c>
      <c r="B33" s="13">
        <v>17031822900</v>
      </c>
      <c r="C33" s="13" t="s">
        <v>2094</v>
      </c>
      <c r="D33" s="13" t="s">
        <v>4272</v>
      </c>
      <c r="E33" s="13" t="s">
        <v>2070</v>
      </c>
      <c r="F33" s="14">
        <v>6</v>
      </c>
      <c r="G33" s="15">
        <v>25.8</v>
      </c>
      <c r="H33" s="15">
        <v>0</v>
      </c>
      <c r="I33" s="15">
        <v>6.9</v>
      </c>
      <c r="J33" s="16">
        <v>34.799999999999997</v>
      </c>
      <c r="K33" s="16">
        <v>10.8</v>
      </c>
      <c r="L33" s="16">
        <v>6.8</v>
      </c>
      <c r="M33" s="17">
        <v>208500</v>
      </c>
      <c r="N33" s="18"/>
      <c r="O33" s="19">
        <v>6</v>
      </c>
      <c r="P33" s="20">
        <v>4</v>
      </c>
      <c r="Q33" s="21">
        <v>7</v>
      </c>
      <c r="R33" s="22">
        <v>3</v>
      </c>
      <c r="S33" s="23">
        <v>0</v>
      </c>
      <c r="T33" s="25">
        <v>89</v>
      </c>
      <c r="U33" s="25">
        <v>1117</v>
      </c>
      <c r="V33" s="25">
        <f t="shared" si="3"/>
        <v>1206</v>
      </c>
      <c r="W33" s="28">
        <v>25315.0899276768</v>
      </c>
      <c r="X33" s="29">
        <v>38325.040000000001</v>
      </c>
      <c r="Y33" s="29">
        <f t="shared" si="0"/>
        <v>-13009.950072323201</v>
      </c>
      <c r="Z33" s="33">
        <f t="shared" si="1"/>
        <v>0.66053655593514837</v>
      </c>
    </row>
    <row r="34" spans="1:26">
      <c r="A34" s="13" t="s">
        <v>1431</v>
      </c>
      <c r="B34" s="13">
        <v>17043844401</v>
      </c>
      <c r="C34" s="13" t="s">
        <v>1432</v>
      </c>
      <c r="D34" s="13" t="s">
        <v>1522</v>
      </c>
      <c r="E34" s="13" t="s">
        <v>1430</v>
      </c>
      <c r="F34" s="14">
        <v>3.5</v>
      </c>
      <c r="G34" s="15">
        <v>25.8</v>
      </c>
      <c r="H34" s="15">
        <v>0.5</v>
      </c>
      <c r="I34" s="15">
        <v>6.1</v>
      </c>
      <c r="J34" s="16">
        <v>14.4</v>
      </c>
      <c r="K34" s="16">
        <v>32.1</v>
      </c>
      <c r="L34" s="16">
        <v>27</v>
      </c>
      <c r="M34" s="17">
        <v>409600</v>
      </c>
      <c r="N34" s="18">
        <v>0</v>
      </c>
      <c r="O34" s="19">
        <v>9</v>
      </c>
      <c r="P34" s="20">
        <v>10</v>
      </c>
      <c r="Q34" s="21">
        <v>9</v>
      </c>
      <c r="R34" s="22">
        <v>2</v>
      </c>
      <c r="S34" s="24">
        <v>0</v>
      </c>
      <c r="T34" s="25">
        <v>41</v>
      </c>
      <c r="U34" s="25">
        <v>946</v>
      </c>
      <c r="V34" s="25">
        <f t="shared" si="3"/>
        <v>987</v>
      </c>
      <c r="W34" s="28">
        <v>53260.3643718772</v>
      </c>
      <c r="X34" s="29">
        <v>38325.040000000001</v>
      </c>
      <c r="Y34" s="29">
        <f t="shared" si="0"/>
        <v>14935.324371877199</v>
      </c>
      <c r="Z34" s="33">
        <f t="shared" si="1"/>
        <v>1.3897014685927842</v>
      </c>
    </row>
    <row r="35" spans="1:26">
      <c r="A35" s="13" t="s">
        <v>3415</v>
      </c>
      <c r="B35" s="13">
        <v>17031280100</v>
      </c>
      <c r="C35" s="13" t="s">
        <v>3416</v>
      </c>
      <c r="D35" s="13" t="s">
        <v>4272</v>
      </c>
      <c r="E35" s="13" t="s">
        <v>4129</v>
      </c>
      <c r="F35" s="14">
        <v>3.9</v>
      </c>
      <c r="G35" s="15">
        <v>26.1</v>
      </c>
      <c r="H35" s="15">
        <v>32.6</v>
      </c>
      <c r="I35" s="15">
        <v>23.6</v>
      </c>
      <c r="J35" s="16">
        <v>4.7</v>
      </c>
      <c r="K35" s="16">
        <v>41</v>
      </c>
      <c r="L35" s="16">
        <v>40.200000000000003</v>
      </c>
      <c r="M35" s="17">
        <v>389900</v>
      </c>
      <c r="N35" s="18"/>
      <c r="O35" s="19">
        <v>3</v>
      </c>
      <c r="P35" s="20">
        <v>10</v>
      </c>
      <c r="Q35" s="21">
        <v>8</v>
      </c>
      <c r="R35" s="22">
        <v>10</v>
      </c>
      <c r="S35" s="23">
        <v>0</v>
      </c>
      <c r="T35" s="25">
        <v>30550</v>
      </c>
      <c r="U35" s="25">
        <v>120379</v>
      </c>
      <c r="V35" s="25">
        <f t="shared" si="3"/>
        <v>150929</v>
      </c>
      <c r="W35" s="28">
        <v>30376.7731846514</v>
      </c>
      <c r="X35" s="29">
        <v>38325.040000000001</v>
      </c>
      <c r="Y35" s="29">
        <f t="shared" si="0"/>
        <v>-7948.2668153486011</v>
      </c>
      <c r="Z35" s="33">
        <f t="shared" si="1"/>
        <v>0.79260904058159887</v>
      </c>
    </row>
    <row r="36" spans="1:26">
      <c r="A36" s="13" t="s">
        <v>3251</v>
      </c>
      <c r="B36" s="13">
        <v>17031411000</v>
      </c>
      <c r="C36" s="13" t="s">
        <v>3252</v>
      </c>
      <c r="D36" s="13" t="s">
        <v>4272</v>
      </c>
      <c r="E36" s="13" t="s">
        <v>4129</v>
      </c>
      <c r="F36" s="14">
        <v>2.4</v>
      </c>
      <c r="G36" s="15">
        <v>26.1</v>
      </c>
      <c r="H36" s="15">
        <v>25</v>
      </c>
      <c r="I36" s="15">
        <v>30.9</v>
      </c>
      <c r="J36" s="16">
        <v>9.5</v>
      </c>
      <c r="K36" s="16">
        <v>25.9</v>
      </c>
      <c r="L36" s="16">
        <v>49</v>
      </c>
      <c r="M36" s="17">
        <v>179000</v>
      </c>
      <c r="N36" s="18"/>
      <c r="O36" s="19">
        <v>7</v>
      </c>
      <c r="P36" s="20">
        <v>6</v>
      </c>
      <c r="Q36" s="21">
        <v>4</v>
      </c>
      <c r="R36" s="22">
        <v>9</v>
      </c>
      <c r="S36" s="23">
        <v>0</v>
      </c>
      <c r="T36" s="25">
        <v>30550</v>
      </c>
      <c r="U36" s="25">
        <v>120460</v>
      </c>
      <c r="V36" s="25">
        <f t="shared" si="3"/>
        <v>151010</v>
      </c>
      <c r="W36" s="28">
        <v>30457.7731846514</v>
      </c>
      <c r="X36" s="29">
        <v>38325.040000000001</v>
      </c>
      <c r="Y36" s="29">
        <f t="shared" si="0"/>
        <v>-7867.2668153486011</v>
      </c>
      <c r="Z36" s="33">
        <f t="shared" si="1"/>
        <v>0.79472254131114795</v>
      </c>
    </row>
    <row r="37" spans="1:26">
      <c r="A37" s="13" t="s">
        <v>2203</v>
      </c>
      <c r="B37" s="13">
        <v>17031805301</v>
      </c>
      <c r="C37" s="13" t="s">
        <v>2204</v>
      </c>
      <c r="D37" s="13" t="s">
        <v>4272</v>
      </c>
      <c r="E37" s="13" t="s">
        <v>2205</v>
      </c>
      <c r="F37" s="14">
        <v>5.3</v>
      </c>
      <c r="G37" s="15">
        <v>26.1</v>
      </c>
      <c r="H37" s="15">
        <v>1.7</v>
      </c>
      <c r="I37" s="15">
        <v>4</v>
      </c>
      <c r="J37" s="16">
        <v>29.8</v>
      </c>
      <c r="K37" s="16">
        <v>20.6</v>
      </c>
      <c r="L37" s="16">
        <v>14.5</v>
      </c>
      <c r="M37" s="17">
        <v>385700</v>
      </c>
      <c r="N37" s="18"/>
      <c r="O37" s="19">
        <v>9</v>
      </c>
      <c r="P37" s="20">
        <v>2</v>
      </c>
      <c r="Q37" s="21">
        <v>5</v>
      </c>
      <c r="R37" s="22">
        <v>5</v>
      </c>
      <c r="S37" s="23">
        <v>0</v>
      </c>
      <c r="T37" s="25">
        <v>11</v>
      </c>
      <c r="U37" s="25">
        <v>396</v>
      </c>
      <c r="V37" s="25">
        <f t="shared" si="3"/>
        <v>407</v>
      </c>
      <c r="W37" s="28">
        <v>45349.72152986678</v>
      </c>
      <c r="X37" s="29">
        <v>38325.040000000001</v>
      </c>
      <c r="Y37" s="29">
        <f t="shared" si="0"/>
        <v>7024.6815298667789</v>
      </c>
      <c r="Z37" s="33">
        <f t="shared" si="1"/>
        <v>1.1832922165212816</v>
      </c>
    </row>
    <row r="38" spans="1:26">
      <c r="A38" s="13" t="s">
        <v>801</v>
      </c>
      <c r="B38" s="13">
        <v>17097864510</v>
      </c>
      <c r="C38" s="13" t="s">
        <v>688</v>
      </c>
      <c r="D38" s="13" t="s">
        <v>896</v>
      </c>
      <c r="E38" s="13" t="s">
        <v>689</v>
      </c>
      <c r="F38" s="14">
        <v>6.7</v>
      </c>
      <c r="G38" s="15">
        <v>26.1</v>
      </c>
      <c r="H38" s="15">
        <v>1.6</v>
      </c>
      <c r="I38" s="15">
        <v>1.2</v>
      </c>
      <c r="J38" s="16">
        <v>18.100000000000001</v>
      </c>
      <c r="K38" s="16">
        <v>30.9</v>
      </c>
      <c r="L38" s="16">
        <v>17.399999999999999</v>
      </c>
      <c r="M38" s="17">
        <v>192000</v>
      </c>
      <c r="N38" s="18"/>
      <c r="O38" s="19">
        <v>8</v>
      </c>
      <c r="P38" s="20">
        <v>8</v>
      </c>
      <c r="Q38" s="21">
        <v>5</v>
      </c>
      <c r="R38" s="22">
        <v>6</v>
      </c>
      <c r="S38" s="24">
        <v>0</v>
      </c>
      <c r="T38" s="25"/>
      <c r="U38" s="25"/>
      <c r="V38" s="25"/>
      <c r="W38" s="28">
        <v>60326.125541125541</v>
      </c>
      <c r="X38" s="29">
        <v>38325.040000000001</v>
      </c>
      <c r="Y38" s="29">
        <f t="shared" si="0"/>
        <v>22001.08554112554</v>
      </c>
      <c r="Z38" s="33">
        <f t="shared" si="1"/>
        <v>1.5740655597782949</v>
      </c>
    </row>
    <row r="39" spans="1:26">
      <c r="A39" s="13" t="s">
        <v>1108</v>
      </c>
      <c r="B39" s="13">
        <v>17043840104</v>
      </c>
      <c r="C39" s="13" t="s">
        <v>1109</v>
      </c>
      <c r="D39" s="13" t="s">
        <v>1522</v>
      </c>
      <c r="E39" s="13" t="s">
        <v>1686</v>
      </c>
      <c r="F39" s="14">
        <v>4.9000000000000004</v>
      </c>
      <c r="G39" s="15">
        <v>26.2</v>
      </c>
      <c r="H39" s="15">
        <v>1.9</v>
      </c>
      <c r="I39" s="15">
        <v>2</v>
      </c>
      <c r="J39" s="16">
        <v>31.5</v>
      </c>
      <c r="K39" s="16">
        <v>13.7</v>
      </c>
      <c r="L39" s="16">
        <v>3.7</v>
      </c>
      <c r="M39" s="17">
        <v>258800</v>
      </c>
      <c r="N39" s="18">
        <v>0</v>
      </c>
      <c r="O39" s="19">
        <v>7</v>
      </c>
      <c r="P39" s="20">
        <v>6</v>
      </c>
      <c r="Q39" s="21">
        <v>3</v>
      </c>
      <c r="R39" s="22">
        <v>5</v>
      </c>
      <c r="S39" s="24">
        <v>0</v>
      </c>
      <c r="T39" s="25">
        <v>8</v>
      </c>
      <c r="U39" s="25">
        <v>205</v>
      </c>
      <c r="V39" s="25">
        <f t="shared" ref="V39:V44" si="4">SUM(T39:U39)</f>
        <v>213</v>
      </c>
      <c r="W39" s="28">
        <v>52869.446187363836</v>
      </c>
      <c r="X39" s="29">
        <v>38325.040000000001</v>
      </c>
      <c r="Y39" s="29">
        <f t="shared" si="0"/>
        <v>14544.406187363835</v>
      </c>
      <c r="Z39" s="33">
        <f t="shared" si="1"/>
        <v>1.3795013961463272</v>
      </c>
    </row>
    <row r="40" spans="1:26">
      <c r="A40" s="13" t="s">
        <v>1966</v>
      </c>
      <c r="B40" s="13">
        <v>17031804106</v>
      </c>
      <c r="C40" s="13" t="s">
        <v>1967</v>
      </c>
      <c r="D40" s="13" t="s">
        <v>4272</v>
      </c>
      <c r="E40" s="13" t="s">
        <v>1945</v>
      </c>
      <c r="F40" s="14">
        <v>5.0999999999999996</v>
      </c>
      <c r="G40" s="15">
        <v>26.3</v>
      </c>
      <c r="H40" s="15">
        <v>2.2999999999999998</v>
      </c>
      <c r="I40" s="15">
        <v>5.6</v>
      </c>
      <c r="J40" s="16">
        <v>18.600000000000001</v>
      </c>
      <c r="K40" s="16">
        <v>34.9</v>
      </c>
      <c r="L40" s="16">
        <v>22</v>
      </c>
      <c r="M40" s="17">
        <v>365200</v>
      </c>
      <c r="N40" s="18"/>
      <c r="O40" s="19">
        <v>10</v>
      </c>
      <c r="P40" s="20">
        <v>5</v>
      </c>
      <c r="Q40" s="21">
        <v>8</v>
      </c>
      <c r="R40" s="22">
        <v>4</v>
      </c>
      <c r="S40" s="23">
        <v>0</v>
      </c>
      <c r="T40" s="25">
        <v>34</v>
      </c>
      <c r="U40" s="25">
        <v>893</v>
      </c>
      <c r="V40" s="25">
        <f t="shared" si="4"/>
        <v>927</v>
      </c>
      <c r="W40" s="28">
        <v>33981.206820601401</v>
      </c>
      <c r="X40" s="29">
        <v>38325.040000000001</v>
      </c>
      <c r="Y40" s="29">
        <f t="shared" si="0"/>
        <v>-4343.8331793985999</v>
      </c>
      <c r="Z40" s="33">
        <f t="shared" si="1"/>
        <v>0.88665809143581842</v>
      </c>
    </row>
    <row r="41" spans="1:26">
      <c r="A41" s="13" t="s">
        <v>1084</v>
      </c>
      <c r="B41" s="13">
        <v>17043842703</v>
      </c>
      <c r="C41" s="13" t="s">
        <v>1085</v>
      </c>
      <c r="D41" s="13" t="s">
        <v>1522</v>
      </c>
      <c r="E41" s="13" t="s">
        <v>1752</v>
      </c>
      <c r="F41" s="14">
        <v>6.2</v>
      </c>
      <c r="G41" s="15">
        <v>26.3</v>
      </c>
      <c r="H41" s="15">
        <v>0.9</v>
      </c>
      <c r="I41" s="15">
        <v>4.5999999999999996</v>
      </c>
      <c r="J41" s="16">
        <v>14.3</v>
      </c>
      <c r="K41" s="16">
        <v>30.2</v>
      </c>
      <c r="L41" s="16">
        <v>24.4</v>
      </c>
      <c r="M41" s="17">
        <v>307400</v>
      </c>
      <c r="N41" s="18">
        <v>0</v>
      </c>
      <c r="O41" s="19">
        <v>9</v>
      </c>
      <c r="P41" s="20">
        <v>6</v>
      </c>
      <c r="Q41" s="21">
        <v>10</v>
      </c>
      <c r="R41" s="22">
        <v>5</v>
      </c>
      <c r="S41" s="24">
        <v>0</v>
      </c>
      <c r="T41" s="25">
        <v>24</v>
      </c>
      <c r="U41" s="25">
        <v>786</v>
      </c>
      <c r="V41" s="25">
        <f t="shared" si="4"/>
        <v>810</v>
      </c>
      <c r="W41" s="28">
        <v>42354.889722841799</v>
      </c>
      <c r="X41" s="29">
        <v>38325.040000000001</v>
      </c>
      <c r="Y41" s="29">
        <f t="shared" si="0"/>
        <v>4029.8497228417982</v>
      </c>
      <c r="Z41" s="33">
        <f t="shared" si="1"/>
        <v>1.1051492633234512</v>
      </c>
    </row>
    <row r="42" spans="1:26">
      <c r="A42" s="13" t="s">
        <v>1295</v>
      </c>
      <c r="B42" s="13">
        <v>17043842706</v>
      </c>
      <c r="C42" s="13" t="s">
        <v>1296</v>
      </c>
      <c r="D42" s="13" t="s">
        <v>1522</v>
      </c>
      <c r="E42" s="13" t="s">
        <v>2499</v>
      </c>
      <c r="F42" s="14">
        <v>3.1</v>
      </c>
      <c r="G42" s="15">
        <v>26.3</v>
      </c>
      <c r="H42" s="15">
        <v>0.4</v>
      </c>
      <c r="I42" s="15">
        <v>4.8</v>
      </c>
      <c r="J42" s="16">
        <v>10.199999999999999</v>
      </c>
      <c r="K42" s="16">
        <v>37.700000000000003</v>
      </c>
      <c r="L42" s="16">
        <v>21.5</v>
      </c>
      <c r="M42" s="17">
        <v>380600</v>
      </c>
      <c r="N42" s="18">
        <v>0</v>
      </c>
      <c r="O42" s="19">
        <v>10</v>
      </c>
      <c r="P42" s="20">
        <v>7</v>
      </c>
      <c r="Q42" s="21">
        <v>10</v>
      </c>
      <c r="R42" s="22">
        <v>3</v>
      </c>
      <c r="S42" s="24">
        <v>0</v>
      </c>
      <c r="T42" s="25">
        <v>10</v>
      </c>
      <c r="U42" s="25">
        <v>389</v>
      </c>
      <c r="V42" s="25">
        <f t="shared" si="4"/>
        <v>399</v>
      </c>
      <c r="W42" s="28">
        <v>53918.510127504604</v>
      </c>
      <c r="X42" s="29">
        <v>38325.040000000001</v>
      </c>
      <c r="Y42" s="29">
        <f t="shared" si="0"/>
        <v>15593.470127504603</v>
      </c>
      <c r="Z42" s="33">
        <f t="shared" si="1"/>
        <v>1.4068742035886879</v>
      </c>
    </row>
    <row r="43" spans="1:26">
      <c r="A43" s="13" t="s">
        <v>4294</v>
      </c>
      <c r="B43" s="13">
        <v>17031803007</v>
      </c>
      <c r="C43" s="13" t="s">
        <v>4295</v>
      </c>
      <c r="D43" s="13" t="s">
        <v>4272</v>
      </c>
      <c r="E43" s="13" t="s">
        <v>4289</v>
      </c>
      <c r="F43" s="14">
        <v>4.5999999999999996</v>
      </c>
      <c r="G43" s="15">
        <v>26.4</v>
      </c>
      <c r="H43" s="15">
        <v>1.3</v>
      </c>
      <c r="I43" s="15">
        <v>1.6</v>
      </c>
      <c r="J43" s="16">
        <v>15.9</v>
      </c>
      <c r="K43" s="16">
        <v>34.5</v>
      </c>
      <c r="L43" s="16">
        <v>23.7</v>
      </c>
      <c r="M43" s="17">
        <v>356700</v>
      </c>
      <c r="N43" s="18"/>
      <c r="O43" s="19">
        <v>10</v>
      </c>
      <c r="P43" s="20">
        <v>5</v>
      </c>
      <c r="Q43" s="21">
        <v>8</v>
      </c>
      <c r="R43" s="22">
        <v>2</v>
      </c>
      <c r="S43" s="23">
        <v>0</v>
      </c>
      <c r="T43" s="25">
        <v>41</v>
      </c>
      <c r="U43" s="25">
        <v>1154</v>
      </c>
      <c r="V43" s="25">
        <f t="shared" si="4"/>
        <v>1195</v>
      </c>
      <c r="W43" s="28">
        <v>48269.233139372314</v>
      </c>
      <c r="X43" s="29">
        <v>38325.040000000001</v>
      </c>
      <c r="Y43" s="29">
        <f t="shared" si="0"/>
        <v>9944.1931393723135</v>
      </c>
      <c r="Z43" s="33">
        <f t="shared" si="1"/>
        <v>1.2594698698128513</v>
      </c>
    </row>
    <row r="44" spans="1:26">
      <c r="A44" s="13" t="s">
        <v>1415</v>
      </c>
      <c r="B44" s="13">
        <v>17043845506</v>
      </c>
      <c r="C44" s="13" t="s">
        <v>1416</v>
      </c>
      <c r="D44" s="13" t="s">
        <v>1522</v>
      </c>
      <c r="E44" s="13" t="s">
        <v>1417</v>
      </c>
      <c r="F44" s="14">
        <v>1.4</v>
      </c>
      <c r="G44" s="15">
        <v>26.4</v>
      </c>
      <c r="H44" s="15">
        <v>0</v>
      </c>
      <c r="I44" s="15">
        <v>2.9</v>
      </c>
      <c r="J44" s="16">
        <v>20.100000000000001</v>
      </c>
      <c r="K44" s="16">
        <v>26.2</v>
      </c>
      <c r="L44" s="16">
        <v>8.9</v>
      </c>
      <c r="M44" s="17">
        <v>192300</v>
      </c>
      <c r="N44" s="18">
        <v>0</v>
      </c>
      <c r="O44" s="19">
        <v>9</v>
      </c>
      <c r="P44" s="20">
        <v>5</v>
      </c>
      <c r="Q44" s="21">
        <v>10</v>
      </c>
      <c r="R44" s="22">
        <v>1</v>
      </c>
      <c r="S44" s="24">
        <v>0</v>
      </c>
      <c r="T44" s="25">
        <v>12</v>
      </c>
      <c r="U44" s="25">
        <v>277</v>
      </c>
      <c r="V44" s="25">
        <f t="shared" si="4"/>
        <v>289</v>
      </c>
      <c r="W44" s="28">
        <v>46160.550620302456</v>
      </c>
      <c r="X44" s="29">
        <v>38325.040000000001</v>
      </c>
      <c r="Y44" s="29">
        <f t="shared" si="0"/>
        <v>7835.5106203024552</v>
      </c>
      <c r="Z44" s="33">
        <f t="shared" si="1"/>
        <v>1.204448856943201</v>
      </c>
    </row>
    <row r="45" spans="1:26">
      <c r="A45" s="13" t="s">
        <v>757</v>
      </c>
      <c r="B45" s="13">
        <v>17097863702</v>
      </c>
      <c r="C45" s="13" t="s">
        <v>758</v>
      </c>
      <c r="D45" s="13" t="s">
        <v>896</v>
      </c>
      <c r="E45" s="13" t="s">
        <v>754</v>
      </c>
      <c r="F45" s="14">
        <v>2.8</v>
      </c>
      <c r="G45" s="15">
        <v>26.4</v>
      </c>
      <c r="H45" s="15">
        <v>0.5</v>
      </c>
      <c r="I45" s="15">
        <v>2.6</v>
      </c>
      <c r="J45" s="16">
        <v>13.5</v>
      </c>
      <c r="K45" s="16">
        <v>30.9</v>
      </c>
      <c r="L45" s="16">
        <v>30.8</v>
      </c>
      <c r="M45" s="17">
        <v>388700</v>
      </c>
      <c r="N45" s="18"/>
      <c r="O45" s="19">
        <v>10</v>
      </c>
      <c r="P45" s="20">
        <v>6</v>
      </c>
      <c r="Q45" s="21">
        <v>9</v>
      </c>
      <c r="R45" s="22">
        <v>1</v>
      </c>
      <c r="S45" s="24">
        <v>0</v>
      </c>
      <c r="T45" s="25"/>
      <c r="U45" s="25"/>
      <c r="V45" s="25"/>
      <c r="W45" s="28">
        <v>76718.502845318202</v>
      </c>
      <c r="X45" s="29">
        <v>38325.040000000001</v>
      </c>
      <c r="Y45" s="29">
        <f t="shared" si="0"/>
        <v>38393.462845318201</v>
      </c>
      <c r="Z45" s="33">
        <f t="shared" si="1"/>
        <v>2.0017853300431834</v>
      </c>
    </row>
    <row r="46" spans="1:26">
      <c r="A46" s="13" t="s">
        <v>2128</v>
      </c>
      <c r="B46" s="13">
        <v>17031805902</v>
      </c>
      <c r="C46" s="13" t="s">
        <v>2129</v>
      </c>
      <c r="D46" s="13" t="s">
        <v>4272</v>
      </c>
      <c r="E46" s="13" t="s">
        <v>2130</v>
      </c>
      <c r="F46" s="14">
        <v>2</v>
      </c>
      <c r="G46" s="15">
        <v>26.5</v>
      </c>
      <c r="H46" s="15">
        <v>4</v>
      </c>
      <c r="I46" s="15">
        <v>9.3000000000000007</v>
      </c>
      <c r="J46" s="16">
        <v>25.2</v>
      </c>
      <c r="K46" s="16">
        <v>23.5</v>
      </c>
      <c r="L46" s="16">
        <v>14.9</v>
      </c>
      <c r="M46" s="17">
        <v>478000</v>
      </c>
      <c r="N46" s="18"/>
      <c r="O46" s="19">
        <v>10</v>
      </c>
      <c r="P46" s="20">
        <v>10</v>
      </c>
      <c r="Q46" s="21">
        <v>10</v>
      </c>
      <c r="R46" s="22">
        <v>8</v>
      </c>
      <c r="S46" s="23">
        <v>0</v>
      </c>
      <c r="T46" s="25">
        <v>15</v>
      </c>
      <c r="U46" s="25">
        <v>571</v>
      </c>
      <c r="V46" s="25">
        <f>SUM(T46:U46)</f>
        <v>586</v>
      </c>
      <c r="W46" s="28">
        <v>53218.840581643541</v>
      </c>
      <c r="X46" s="29">
        <v>38325.040000000001</v>
      </c>
      <c r="Y46" s="29">
        <f t="shared" si="0"/>
        <v>14893.80058164354</v>
      </c>
      <c r="Z46" s="33">
        <f t="shared" si="1"/>
        <v>1.3886180048773213</v>
      </c>
    </row>
    <row r="47" spans="1:26">
      <c r="A47" s="13" t="s">
        <v>372</v>
      </c>
      <c r="B47" s="13">
        <v>17197880112</v>
      </c>
      <c r="C47" s="13" t="s">
        <v>373</v>
      </c>
      <c r="D47" s="13" t="s">
        <v>363</v>
      </c>
      <c r="E47" s="13" t="s">
        <v>1485</v>
      </c>
      <c r="F47" s="14">
        <v>10.1</v>
      </c>
      <c r="G47" s="15">
        <v>26.5</v>
      </c>
      <c r="H47" s="15">
        <v>0</v>
      </c>
      <c r="I47" s="15">
        <v>0</v>
      </c>
      <c r="J47" s="16">
        <v>33.700000000000003</v>
      </c>
      <c r="K47" s="16">
        <v>19.899999999999999</v>
      </c>
      <c r="L47" s="16">
        <v>4.2</v>
      </c>
      <c r="M47" s="17">
        <v>216700</v>
      </c>
      <c r="N47" s="18"/>
      <c r="O47" s="16">
        <v>4</v>
      </c>
      <c r="P47" s="14">
        <v>1</v>
      </c>
      <c r="Q47" s="17">
        <v>4</v>
      </c>
      <c r="R47" s="15">
        <v>1</v>
      </c>
      <c r="S47" s="18">
        <v>0</v>
      </c>
      <c r="T47" s="18"/>
      <c r="U47" s="18"/>
      <c r="V47" s="18"/>
      <c r="W47" s="30">
        <v>32929.938513752968</v>
      </c>
      <c r="X47" s="29">
        <v>38325.040000000001</v>
      </c>
      <c r="Y47" s="29">
        <f t="shared" si="0"/>
        <v>-5395.1014862470329</v>
      </c>
      <c r="Z47" s="33">
        <f t="shared" si="1"/>
        <v>0.85922776633117581</v>
      </c>
    </row>
    <row r="48" spans="1:26">
      <c r="A48" s="13" t="s">
        <v>1367</v>
      </c>
      <c r="B48" s="13">
        <v>17043842900</v>
      </c>
      <c r="C48" s="13" t="s">
        <v>1368</v>
      </c>
      <c r="D48" s="13" t="s">
        <v>1522</v>
      </c>
      <c r="E48" s="13" t="s">
        <v>2522</v>
      </c>
      <c r="F48" s="14">
        <v>2.8</v>
      </c>
      <c r="G48" s="15">
        <v>26.8</v>
      </c>
      <c r="H48" s="15">
        <v>9</v>
      </c>
      <c r="I48" s="15">
        <v>12.6</v>
      </c>
      <c r="J48" s="16">
        <v>15.8</v>
      </c>
      <c r="K48" s="16">
        <v>37.700000000000003</v>
      </c>
      <c r="L48" s="16">
        <v>24</v>
      </c>
      <c r="M48" s="17">
        <v>472500</v>
      </c>
      <c r="N48" s="18">
        <v>0</v>
      </c>
      <c r="O48" s="19">
        <v>10</v>
      </c>
      <c r="P48" s="20">
        <v>9</v>
      </c>
      <c r="Q48" s="21">
        <v>8</v>
      </c>
      <c r="R48" s="22">
        <v>10</v>
      </c>
      <c r="S48" s="24">
        <v>0</v>
      </c>
      <c r="T48" s="25">
        <v>22</v>
      </c>
      <c r="U48" s="25">
        <v>655</v>
      </c>
      <c r="V48" s="25">
        <f t="shared" ref="V48:V53" si="5">SUM(T48:U48)</f>
        <v>677</v>
      </c>
      <c r="W48" s="28">
        <v>55745.956709956699</v>
      </c>
      <c r="X48" s="29">
        <v>38325.040000000001</v>
      </c>
      <c r="Y48" s="29">
        <f t="shared" si="0"/>
        <v>17420.916709956698</v>
      </c>
      <c r="Z48" s="33">
        <f t="shared" si="1"/>
        <v>1.4545570392087444</v>
      </c>
    </row>
    <row r="49" spans="1:26">
      <c r="A49" s="13" t="s">
        <v>1247</v>
      </c>
      <c r="B49" s="13">
        <v>17043846105</v>
      </c>
      <c r="C49" s="13" t="s">
        <v>1248</v>
      </c>
      <c r="D49" s="13" t="s">
        <v>1522</v>
      </c>
      <c r="E49" s="13" t="s">
        <v>1240</v>
      </c>
      <c r="F49" s="14">
        <v>5.7</v>
      </c>
      <c r="G49" s="15">
        <v>26.8</v>
      </c>
      <c r="H49" s="15">
        <v>0.6</v>
      </c>
      <c r="I49" s="15">
        <v>12.5</v>
      </c>
      <c r="J49" s="16">
        <v>13</v>
      </c>
      <c r="K49" s="16">
        <v>37.6</v>
      </c>
      <c r="L49" s="16">
        <v>21.9</v>
      </c>
      <c r="M49" s="17">
        <v>444900</v>
      </c>
      <c r="N49" s="18">
        <v>0</v>
      </c>
      <c r="O49" s="19">
        <v>9</v>
      </c>
      <c r="P49" s="20">
        <v>8</v>
      </c>
      <c r="Q49" s="21">
        <v>10</v>
      </c>
      <c r="R49" s="22">
        <v>4</v>
      </c>
      <c r="S49" s="24">
        <v>0</v>
      </c>
      <c r="T49" s="25">
        <v>16</v>
      </c>
      <c r="U49" s="25">
        <v>314</v>
      </c>
      <c r="V49" s="25">
        <f t="shared" si="5"/>
        <v>330</v>
      </c>
      <c r="W49" s="28">
        <v>51481.715944618103</v>
      </c>
      <c r="X49" s="29">
        <v>38325.040000000001</v>
      </c>
      <c r="Y49" s="29">
        <f t="shared" si="0"/>
        <v>13156.675944618102</v>
      </c>
      <c r="Z49" s="33">
        <f t="shared" si="1"/>
        <v>1.3432919037949629</v>
      </c>
    </row>
    <row r="50" spans="1:26">
      <c r="A50" s="13" t="s">
        <v>2598</v>
      </c>
      <c r="B50" s="13">
        <v>17031828401</v>
      </c>
      <c r="C50" s="13" t="s">
        <v>2599</v>
      </c>
      <c r="D50" s="13" t="s">
        <v>4272</v>
      </c>
      <c r="E50" s="13" t="s">
        <v>2600</v>
      </c>
      <c r="F50" s="14">
        <v>8.6</v>
      </c>
      <c r="G50" s="15">
        <v>26.9</v>
      </c>
      <c r="H50" s="15">
        <v>3.4</v>
      </c>
      <c r="I50" s="15">
        <v>7.4</v>
      </c>
      <c r="J50" s="16">
        <v>23.8</v>
      </c>
      <c r="K50" s="16">
        <v>24</v>
      </c>
      <c r="L50" s="16">
        <v>12.4</v>
      </c>
      <c r="M50" s="17">
        <v>160900</v>
      </c>
      <c r="N50" s="18"/>
      <c r="O50" s="19">
        <v>5</v>
      </c>
      <c r="P50" s="20">
        <v>8</v>
      </c>
      <c r="Q50" s="21">
        <v>5</v>
      </c>
      <c r="R50" s="22">
        <v>10</v>
      </c>
      <c r="S50" s="23">
        <v>0</v>
      </c>
      <c r="T50" s="25">
        <v>1</v>
      </c>
      <c r="U50" s="25">
        <v>78</v>
      </c>
      <c r="V50" s="25">
        <f t="shared" si="5"/>
        <v>79</v>
      </c>
      <c r="W50" s="28">
        <v>21174.637070641606</v>
      </c>
      <c r="X50" s="29">
        <v>38325.040000000001</v>
      </c>
      <c r="Y50" s="29">
        <f t="shared" si="0"/>
        <v>-17150.402929358395</v>
      </c>
      <c r="Z50" s="33">
        <f t="shared" si="1"/>
        <v>0.55250136909554703</v>
      </c>
    </row>
    <row r="51" spans="1:26">
      <c r="A51" s="13" t="s">
        <v>2662</v>
      </c>
      <c r="B51" s="13">
        <v>17031804901</v>
      </c>
      <c r="C51" s="13" t="s">
        <v>2663</v>
      </c>
      <c r="D51" s="13" t="s">
        <v>4272</v>
      </c>
      <c r="E51" s="13" t="s">
        <v>2661</v>
      </c>
      <c r="F51" s="14">
        <v>3.2</v>
      </c>
      <c r="G51" s="15">
        <v>27</v>
      </c>
      <c r="H51" s="15">
        <v>0</v>
      </c>
      <c r="I51" s="15">
        <v>7.7</v>
      </c>
      <c r="J51" s="16">
        <v>21.2</v>
      </c>
      <c r="K51" s="16">
        <v>29.8</v>
      </c>
      <c r="L51" s="16">
        <v>19.2</v>
      </c>
      <c r="M51" s="17">
        <v>342400</v>
      </c>
      <c r="N51" s="18"/>
      <c r="O51" s="19">
        <v>8</v>
      </c>
      <c r="P51" s="20">
        <v>7</v>
      </c>
      <c r="Q51" s="21">
        <v>9</v>
      </c>
      <c r="R51" s="22">
        <v>8</v>
      </c>
      <c r="S51" s="23">
        <v>0</v>
      </c>
      <c r="T51" s="25">
        <v>57</v>
      </c>
      <c r="U51" s="25">
        <v>729</v>
      </c>
      <c r="V51" s="25">
        <f t="shared" si="5"/>
        <v>786</v>
      </c>
      <c r="W51" s="28">
        <v>45037.841717497089</v>
      </c>
      <c r="X51" s="29">
        <v>38325.040000000001</v>
      </c>
      <c r="Y51" s="29">
        <f t="shared" si="0"/>
        <v>6712.8017174970882</v>
      </c>
      <c r="Z51" s="33">
        <f t="shared" si="1"/>
        <v>1.1751544608302325</v>
      </c>
    </row>
    <row r="52" spans="1:26">
      <c r="A52" s="13" t="s">
        <v>1095</v>
      </c>
      <c r="B52" s="13">
        <v>17043841706</v>
      </c>
      <c r="C52" s="13" t="s">
        <v>1096</v>
      </c>
      <c r="D52" s="13" t="s">
        <v>1522</v>
      </c>
      <c r="E52" s="13" t="s">
        <v>1097</v>
      </c>
      <c r="F52" s="14">
        <v>3.7</v>
      </c>
      <c r="G52" s="15">
        <v>27</v>
      </c>
      <c r="H52" s="15">
        <v>0.9</v>
      </c>
      <c r="I52" s="15">
        <v>3.4</v>
      </c>
      <c r="J52" s="16">
        <v>24.4</v>
      </c>
      <c r="K52" s="16">
        <v>24.6</v>
      </c>
      <c r="L52" s="16">
        <v>11.6</v>
      </c>
      <c r="M52" s="17">
        <v>264500</v>
      </c>
      <c r="N52" s="18">
        <v>0</v>
      </c>
      <c r="O52" s="19">
        <v>9</v>
      </c>
      <c r="P52" s="20">
        <v>9</v>
      </c>
      <c r="Q52" s="21">
        <v>9</v>
      </c>
      <c r="R52" s="22">
        <v>2</v>
      </c>
      <c r="S52" s="24">
        <v>0</v>
      </c>
      <c r="T52" s="25">
        <v>2</v>
      </c>
      <c r="U52" s="25">
        <v>59</v>
      </c>
      <c r="V52" s="25">
        <f t="shared" si="5"/>
        <v>61</v>
      </c>
      <c r="W52" s="28">
        <v>41692.592731277531</v>
      </c>
      <c r="X52" s="29">
        <v>38325.040000000001</v>
      </c>
      <c r="Y52" s="29">
        <f t="shared" si="0"/>
        <v>3367.5527312775303</v>
      </c>
      <c r="Z52" s="33">
        <f t="shared" si="1"/>
        <v>1.0878682117821019</v>
      </c>
    </row>
    <row r="53" spans="1:26">
      <c r="A53" s="13" t="s">
        <v>1216</v>
      </c>
      <c r="B53" s="13">
        <v>17043844305</v>
      </c>
      <c r="C53" s="13" t="s">
        <v>1217</v>
      </c>
      <c r="D53" s="13" t="s">
        <v>1522</v>
      </c>
      <c r="E53" s="13" t="s">
        <v>1218</v>
      </c>
      <c r="F53" s="14">
        <v>3.7</v>
      </c>
      <c r="G53" s="15">
        <v>27</v>
      </c>
      <c r="H53" s="15">
        <v>0</v>
      </c>
      <c r="I53" s="15">
        <v>6.4</v>
      </c>
      <c r="J53" s="16">
        <v>24.7</v>
      </c>
      <c r="K53" s="16">
        <v>27.6</v>
      </c>
      <c r="L53" s="16">
        <v>11.3</v>
      </c>
      <c r="M53" s="17">
        <v>231200</v>
      </c>
      <c r="N53" s="18">
        <v>0</v>
      </c>
      <c r="O53" s="19">
        <v>7</v>
      </c>
      <c r="P53" s="20">
        <v>10</v>
      </c>
      <c r="Q53" s="21">
        <v>4</v>
      </c>
      <c r="R53" s="22">
        <v>1</v>
      </c>
      <c r="S53" s="24">
        <v>0</v>
      </c>
      <c r="T53" s="25">
        <v>3</v>
      </c>
      <c r="U53" s="25">
        <v>121</v>
      </c>
      <c r="V53" s="25">
        <f t="shared" si="5"/>
        <v>124</v>
      </c>
      <c r="W53" s="28">
        <v>157058.54451733833</v>
      </c>
      <c r="X53" s="29">
        <v>38325.040000000001</v>
      </c>
      <c r="Y53" s="29">
        <f t="shared" si="0"/>
        <v>118733.50451733833</v>
      </c>
      <c r="Z53" s="33">
        <f t="shared" si="1"/>
        <v>4.0980660298681579</v>
      </c>
    </row>
    <row r="54" spans="1:26">
      <c r="A54" s="13" t="s">
        <v>1273</v>
      </c>
      <c r="B54" s="13">
        <v>17043846102</v>
      </c>
      <c r="C54" s="13" t="s">
        <v>1274</v>
      </c>
      <c r="D54" s="13" t="s">
        <v>1522</v>
      </c>
      <c r="E54" s="13" t="s">
        <v>1275</v>
      </c>
      <c r="F54" s="14">
        <v>3.9</v>
      </c>
      <c r="G54" s="15">
        <v>27</v>
      </c>
      <c r="H54" s="15">
        <v>3.1</v>
      </c>
      <c r="I54" s="15">
        <v>7.7</v>
      </c>
      <c r="J54" s="16">
        <v>13.9</v>
      </c>
      <c r="K54" s="16">
        <v>32.299999999999997</v>
      </c>
      <c r="L54" s="16">
        <v>23.2</v>
      </c>
      <c r="M54" s="17">
        <v>361200</v>
      </c>
      <c r="N54" s="18">
        <v>0</v>
      </c>
      <c r="O54" s="19">
        <v>9</v>
      </c>
      <c r="P54" s="20">
        <v>10</v>
      </c>
      <c r="Q54" s="21">
        <v>9</v>
      </c>
      <c r="R54" s="22">
        <v>5</v>
      </c>
      <c r="S54" s="24">
        <v>0</v>
      </c>
      <c r="T54" s="25"/>
      <c r="U54" s="25"/>
      <c r="V54" s="25"/>
      <c r="W54" s="28">
        <v>49426.394055818346</v>
      </c>
      <c r="X54" s="29">
        <v>38325.040000000001</v>
      </c>
      <c r="Y54" s="29">
        <f t="shared" si="0"/>
        <v>11101.354055818345</v>
      </c>
      <c r="Z54" s="33">
        <f t="shared" si="1"/>
        <v>1.2896632085920419</v>
      </c>
    </row>
    <row r="55" spans="1:26">
      <c r="A55" s="13" t="s">
        <v>3569</v>
      </c>
      <c r="B55" s="13">
        <v>17031222200</v>
      </c>
      <c r="C55" s="13" t="s">
        <v>3570</v>
      </c>
      <c r="D55" s="13" t="s">
        <v>4272</v>
      </c>
      <c r="E55" s="13" t="s">
        <v>4129</v>
      </c>
      <c r="F55" s="14">
        <v>2.9</v>
      </c>
      <c r="G55" s="15">
        <v>27.1</v>
      </c>
      <c r="H55" s="15">
        <v>3.1</v>
      </c>
      <c r="I55" s="15">
        <v>37.1</v>
      </c>
      <c r="J55" s="16">
        <v>3.7</v>
      </c>
      <c r="K55" s="16">
        <v>50</v>
      </c>
      <c r="L55" s="16">
        <v>32.200000000000003</v>
      </c>
      <c r="M55" s="17">
        <v>573500</v>
      </c>
      <c r="N55" s="18"/>
      <c r="O55" s="19">
        <v>3</v>
      </c>
      <c r="P55" s="20">
        <v>3</v>
      </c>
      <c r="Q55" s="21">
        <v>7</v>
      </c>
      <c r="R55" s="22">
        <v>10</v>
      </c>
      <c r="S55" s="23">
        <v>0</v>
      </c>
      <c r="T55" s="25">
        <v>30550</v>
      </c>
      <c r="U55" s="25">
        <v>120293</v>
      </c>
      <c r="V55" s="25">
        <f t="shared" ref="V55:V65" si="6">SUM(T55:U55)</f>
        <v>150843</v>
      </c>
      <c r="W55" s="28">
        <v>30290.7731846514</v>
      </c>
      <c r="X55" s="29">
        <v>38325.040000000001</v>
      </c>
      <c r="Y55" s="29">
        <f t="shared" si="0"/>
        <v>-8034.2668153486011</v>
      </c>
      <c r="Z55" s="33">
        <f t="shared" si="1"/>
        <v>0.79036507684405288</v>
      </c>
    </row>
    <row r="56" spans="1:26">
      <c r="A56" s="13" t="s">
        <v>1133</v>
      </c>
      <c r="B56" s="13">
        <v>17043844306</v>
      </c>
      <c r="C56" s="13" t="s">
        <v>1134</v>
      </c>
      <c r="D56" s="13" t="s">
        <v>1522</v>
      </c>
      <c r="E56" s="13" t="s">
        <v>1724</v>
      </c>
      <c r="F56" s="14">
        <v>11.2</v>
      </c>
      <c r="G56" s="15">
        <v>27.1</v>
      </c>
      <c r="H56" s="15">
        <v>1.7</v>
      </c>
      <c r="I56" s="15">
        <v>10.5</v>
      </c>
      <c r="J56" s="16">
        <v>28.2</v>
      </c>
      <c r="K56" s="16">
        <v>24.2</v>
      </c>
      <c r="L56" s="16">
        <v>13.3</v>
      </c>
      <c r="M56" s="17">
        <v>177200</v>
      </c>
      <c r="N56" s="18">
        <v>0</v>
      </c>
      <c r="O56" s="19">
        <v>8</v>
      </c>
      <c r="P56" s="20">
        <v>10</v>
      </c>
      <c r="Q56" s="21">
        <v>4</v>
      </c>
      <c r="R56" s="22">
        <v>2</v>
      </c>
      <c r="S56" s="24">
        <v>0</v>
      </c>
      <c r="T56" s="25">
        <v>30</v>
      </c>
      <c r="U56" s="25">
        <v>492</v>
      </c>
      <c r="V56" s="25">
        <f t="shared" si="6"/>
        <v>522</v>
      </c>
      <c r="W56" s="28">
        <v>33196.242467129297</v>
      </c>
      <c r="X56" s="29">
        <v>38325.040000000001</v>
      </c>
      <c r="Y56" s="29">
        <f t="shared" si="0"/>
        <v>-5128.7975328707034</v>
      </c>
      <c r="Z56" s="33">
        <f t="shared" si="1"/>
        <v>0.86617632929096222</v>
      </c>
    </row>
    <row r="57" spans="1:26">
      <c r="A57" s="13" t="s">
        <v>1411</v>
      </c>
      <c r="B57" s="13">
        <v>17043845100</v>
      </c>
      <c r="C57" s="13" t="s">
        <v>1412</v>
      </c>
      <c r="D57" s="13" t="s">
        <v>1522</v>
      </c>
      <c r="E57" s="13" t="s">
        <v>1410</v>
      </c>
      <c r="F57" s="14">
        <v>2.4</v>
      </c>
      <c r="G57" s="15">
        <v>27.1</v>
      </c>
      <c r="H57" s="15">
        <v>3.9</v>
      </c>
      <c r="I57" s="15">
        <v>14.6</v>
      </c>
      <c r="J57" s="16">
        <v>8.6999999999999993</v>
      </c>
      <c r="K57" s="16">
        <v>35.5</v>
      </c>
      <c r="L57" s="16">
        <v>34</v>
      </c>
      <c r="M57" s="17">
        <v>659900</v>
      </c>
      <c r="N57" s="18">
        <v>0</v>
      </c>
      <c r="O57" s="19">
        <v>10</v>
      </c>
      <c r="P57" s="20">
        <v>5</v>
      </c>
      <c r="Q57" s="21">
        <v>9</v>
      </c>
      <c r="R57" s="22">
        <v>10</v>
      </c>
      <c r="S57" s="24">
        <v>0</v>
      </c>
      <c r="T57" s="25">
        <v>0</v>
      </c>
      <c r="U57" s="25">
        <v>76</v>
      </c>
      <c r="V57" s="25">
        <f t="shared" si="6"/>
        <v>76</v>
      </c>
      <c r="W57" s="28">
        <v>67077.524504568646</v>
      </c>
      <c r="X57" s="29">
        <v>38325.040000000001</v>
      </c>
      <c r="Y57" s="29">
        <f t="shared" si="0"/>
        <v>28752.484504568645</v>
      </c>
      <c r="Z57" s="33">
        <f t="shared" si="1"/>
        <v>1.7502271231698296</v>
      </c>
    </row>
    <row r="58" spans="1:26">
      <c r="A58" s="13" t="s">
        <v>811</v>
      </c>
      <c r="B58" s="13">
        <v>17097864505</v>
      </c>
      <c r="C58" s="13" t="s">
        <v>812</v>
      </c>
      <c r="D58" s="13" t="s">
        <v>896</v>
      </c>
      <c r="E58" s="13" t="s">
        <v>4078</v>
      </c>
      <c r="F58" s="14">
        <v>4.7</v>
      </c>
      <c r="G58" s="15">
        <v>27.1</v>
      </c>
      <c r="H58" s="15">
        <v>0.7</v>
      </c>
      <c r="I58" s="15">
        <v>2.9</v>
      </c>
      <c r="J58" s="16">
        <v>15.1</v>
      </c>
      <c r="K58" s="16">
        <v>29.9</v>
      </c>
      <c r="L58" s="16">
        <v>23.2</v>
      </c>
      <c r="M58" s="17">
        <v>299700</v>
      </c>
      <c r="N58" s="18"/>
      <c r="O58" s="19">
        <v>10</v>
      </c>
      <c r="P58" s="20">
        <v>10</v>
      </c>
      <c r="Q58" s="21">
        <v>5</v>
      </c>
      <c r="R58" s="22">
        <v>8</v>
      </c>
      <c r="S58" s="24">
        <v>0</v>
      </c>
      <c r="T58" s="25">
        <v>8</v>
      </c>
      <c r="U58" s="25">
        <v>392</v>
      </c>
      <c r="V58" s="25">
        <f t="shared" si="6"/>
        <v>400</v>
      </c>
      <c r="W58" s="28">
        <v>45331.945705610182</v>
      </c>
      <c r="X58" s="29">
        <v>38325.040000000001</v>
      </c>
      <c r="Y58" s="29">
        <f t="shared" si="0"/>
        <v>7006.905705610181</v>
      </c>
      <c r="Z58" s="33">
        <f t="shared" si="1"/>
        <v>1.1828283990208537</v>
      </c>
    </row>
    <row r="59" spans="1:26">
      <c r="A59" s="13" t="s">
        <v>3763</v>
      </c>
      <c r="B59" s="13">
        <v>17031090300</v>
      </c>
      <c r="C59" s="13" t="s">
        <v>3764</v>
      </c>
      <c r="D59" s="13" t="s">
        <v>4272</v>
      </c>
      <c r="E59" s="13" t="s">
        <v>4129</v>
      </c>
      <c r="F59" s="14">
        <v>5.6</v>
      </c>
      <c r="G59" s="15">
        <v>27.1</v>
      </c>
      <c r="H59" s="15">
        <v>8.8000000000000007</v>
      </c>
      <c r="I59" s="15">
        <v>17.899999999999999</v>
      </c>
      <c r="J59" s="16">
        <v>27.2</v>
      </c>
      <c r="K59" s="16">
        <v>29.7</v>
      </c>
      <c r="L59" s="16">
        <v>7.1</v>
      </c>
      <c r="M59" s="17">
        <v>378200</v>
      </c>
      <c r="N59" s="18"/>
      <c r="O59" s="19">
        <v>9</v>
      </c>
      <c r="P59" s="20">
        <v>9</v>
      </c>
      <c r="Q59" s="21">
        <v>10</v>
      </c>
      <c r="R59" s="22">
        <v>10</v>
      </c>
      <c r="S59" s="23">
        <v>0</v>
      </c>
      <c r="T59" s="25">
        <v>30550</v>
      </c>
      <c r="U59" s="25">
        <v>120175</v>
      </c>
      <c r="V59" s="25">
        <f t="shared" si="6"/>
        <v>150725</v>
      </c>
      <c r="W59" s="28">
        <v>30172.7731846514</v>
      </c>
      <c r="X59" s="29">
        <v>38325.040000000001</v>
      </c>
      <c r="Y59" s="29">
        <f t="shared" si="0"/>
        <v>-8152.2668153486011</v>
      </c>
      <c r="Z59" s="33">
        <f t="shared" si="1"/>
        <v>0.78728614985532697</v>
      </c>
    </row>
    <row r="60" spans="1:26">
      <c r="A60" s="13" t="s">
        <v>2611</v>
      </c>
      <c r="B60" s="13">
        <v>17031804608</v>
      </c>
      <c r="C60" s="13" t="s">
        <v>2501</v>
      </c>
      <c r="D60" s="13" t="s">
        <v>4272</v>
      </c>
      <c r="E60" s="13" t="s">
        <v>2610</v>
      </c>
      <c r="F60" s="14">
        <v>4.7</v>
      </c>
      <c r="G60" s="15">
        <v>27.2</v>
      </c>
      <c r="H60" s="15">
        <v>0</v>
      </c>
      <c r="I60" s="15">
        <v>1.3</v>
      </c>
      <c r="J60" s="16">
        <v>21.4</v>
      </c>
      <c r="K60" s="16">
        <v>26.7</v>
      </c>
      <c r="L60" s="16">
        <v>15.2</v>
      </c>
      <c r="M60" s="17">
        <v>231100</v>
      </c>
      <c r="N60" s="18"/>
      <c r="O60" s="19">
        <v>10</v>
      </c>
      <c r="P60" s="20">
        <v>3</v>
      </c>
      <c r="Q60" s="21">
        <v>10</v>
      </c>
      <c r="R60" s="22">
        <v>5</v>
      </c>
      <c r="S60" s="23">
        <v>0</v>
      </c>
      <c r="T60" s="25">
        <v>38</v>
      </c>
      <c r="U60" s="25">
        <v>752</v>
      </c>
      <c r="V60" s="25">
        <f t="shared" si="6"/>
        <v>790</v>
      </c>
      <c r="W60" s="28">
        <v>79673.212666405045</v>
      </c>
      <c r="X60" s="29">
        <v>38325.040000000001</v>
      </c>
      <c r="Y60" s="29">
        <f t="shared" si="0"/>
        <v>41348.172666405044</v>
      </c>
      <c r="Z60" s="33">
        <f t="shared" si="1"/>
        <v>2.0788813962465542</v>
      </c>
    </row>
    <row r="61" spans="1:26">
      <c r="A61" s="13" t="s">
        <v>3817</v>
      </c>
      <c r="B61" s="13">
        <v>17031071200</v>
      </c>
      <c r="C61" s="13" t="s">
        <v>3818</v>
      </c>
      <c r="D61" s="13" t="s">
        <v>4272</v>
      </c>
      <c r="E61" s="13" t="s">
        <v>4129</v>
      </c>
      <c r="F61" s="14">
        <v>2.5</v>
      </c>
      <c r="G61" s="15">
        <v>27.3</v>
      </c>
      <c r="H61" s="15">
        <v>10.4</v>
      </c>
      <c r="I61" s="15">
        <v>31.8</v>
      </c>
      <c r="J61" s="16">
        <v>3.3</v>
      </c>
      <c r="K61" s="16">
        <v>39.9</v>
      </c>
      <c r="L61" s="16">
        <v>42.4</v>
      </c>
      <c r="M61" s="17">
        <v>433600</v>
      </c>
      <c r="N61" s="18"/>
      <c r="O61" s="19">
        <v>9</v>
      </c>
      <c r="P61" s="20">
        <v>10</v>
      </c>
      <c r="Q61" s="21">
        <v>8</v>
      </c>
      <c r="R61" s="22">
        <v>9</v>
      </c>
      <c r="S61" s="23">
        <v>0</v>
      </c>
      <c r="T61" s="25">
        <v>30550</v>
      </c>
      <c r="U61" s="25">
        <v>120148</v>
      </c>
      <c r="V61" s="25">
        <f t="shared" si="6"/>
        <v>150698</v>
      </c>
      <c r="W61" s="28">
        <v>30145.7731846514</v>
      </c>
      <c r="X61" s="29">
        <v>38325.040000000001</v>
      </c>
      <c r="Y61" s="29">
        <f t="shared" si="0"/>
        <v>-8179.2668153486011</v>
      </c>
      <c r="Z61" s="33">
        <f t="shared" si="1"/>
        <v>0.78658164961214394</v>
      </c>
    </row>
    <row r="62" spans="1:26">
      <c r="A62" s="13" t="s">
        <v>2655</v>
      </c>
      <c r="B62" s="13">
        <v>17031824400</v>
      </c>
      <c r="C62" s="13" t="s">
        <v>2656</v>
      </c>
      <c r="D62" s="13" t="s">
        <v>4272</v>
      </c>
      <c r="E62" s="13" t="s">
        <v>2654</v>
      </c>
      <c r="F62" s="14">
        <v>8.6999999999999993</v>
      </c>
      <c r="G62" s="15">
        <v>27.3</v>
      </c>
      <c r="H62" s="15">
        <v>3</v>
      </c>
      <c r="I62" s="15">
        <v>18.100000000000001</v>
      </c>
      <c r="J62" s="16">
        <v>40.799999999999997</v>
      </c>
      <c r="K62" s="16">
        <v>6.2</v>
      </c>
      <c r="L62" s="16">
        <v>4</v>
      </c>
      <c r="M62" s="17">
        <v>196100</v>
      </c>
      <c r="N62" s="18">
        <v>1</v>
      </c>
      <c r="O62" s="19">
        <v>3</v>
      </c>
      <c r="P62" s="20">
        <v>9</v>
      </c>
      <c r="Q62" s="21">
        <v>5</v>
      </c>
      <c r="R62" s="22">
        <v>6</v>
      </c>
      <c r="S62" s="23">
        <v>0</v>
      </c>
      <c r="T62" s="25">
        <v>15</v>
      </c>
      <c r="U62" s="25">
        <v>478</v>
      </c>
      <c r="V62" s="25">
        <f t="shared" si="6"/>
        <v>493</v>
      </c>
      <c r="W62" s="28">
        <v>39356.147031963468</v>
      </c>
      <c r="X62" s="29">
        <v>38325.040000000001</v>
      </c>
      <c r="Y62" s="29">
        <f t="shared" si="0"/>
        <v>1031.1070319634673</v>
      </c>
      <c r="Z62" s="33">
        <f t="shared" si="1"/>
        <v>1.0269042649913338</v>
      </c>
    </row>
    <row r="63" spans="1:26">
      <c r="A63" s="13" t="s">
        <v>1428</v>
      </c>
      <c r="B63" s="13">
        <v>17043844307</v>
      </c>
      <c r="C63" s="13" t="s">
        <v>1429</v>
      </c>
      <c r="D63" s="13" t="s">
        <v>1522</v>
      </c>
      <c r="E63" s="13" t="s">
        <v>1430</v>
      </c>
      <c r="F63" s="14">
        <v>4.0999999999999996</v>
      </c>
      <c r="G63" s="15">
        <v>27.4</v>
      </c>
      <c r="H63" s="15">
        <v>1</v>
      </c>
      <c r="I63" s="15">
        <v>6.6</v>
      </c>
      <c r="J63" s="16">
        <v>18.3</v>
      </c>
      <c r="K63" s="16">
        <v>23.6</v>
      </c>
      <c r="L63" s="16">
        <v>18.600000000000001</v>
      </c>
      <c r="M63" s="17">
        <v>231600</v>
      </c>
      <c r="N63" s="18">
        <v>0</v>
      </c>
      <c r="O63" s="19">
        <v>9</v>
      </c>
      <c r="P63" s="20">
        <v>10</v>
      </c>
      <c r="Q63" s="21">
        <v>4</v>
      </c>
      <c r="R63" s="22">
        <v>1</v>
      </c>
      <c r="S63" s="24">
        <v>0</v>
      </c>
      <c r="T63" s="25">
        <v>41</v>
      </c>
      <c r="U63" s="25">
        <v>946</v>
      </c>
      <c r="V63" s="25">
        <f t="shared" si="6"/>
        <v>987</v>
      </c>
      <c r="W63" s="28">
        <v>53259.364371877156</v>
      </c>
      <c r="X63" s="29">
        <v>38325.040000000001</v>
      </c>
      <c r="Y63" s="29">
        <f t="shared" si="0"/>
        <v>14934.324371877155</v>
      </c>
      <c r="Z63" s="33">
        <f t="shared" si="1"/>
        <v>1.3896753759911837</v>
      </c>
    </row>
    <row r="64" spans="1:26">
      <c r="A64" s="13" t="s">
        <v>2562</v>
      </c>
      <c r="B64" s="13">
        <v>17031805901</v>
      </c>
      <c r="C64" s="13" t="s">
        <v>2563</v>
      </c>
      <c r="D64" s="13" t="s">
        <v>4272</v>
      </c>
      <c r="E64" s="13" t="s">
        <v>2661</v>
      </c>
      <c r="F64" s="14">
        <v>6.4</v>
      </c>
      <c r="G64" s="15">
        <v>27.5</v>
      </c>
      <c r="H64" s="15">
        <v>0</v>
      </c>
      <c r="I64" s="15">
        <v>12.3</v>
      </c>
      <c r="J64" s="16">
        <v>20.8</v>
      </c>
      <c r="K64" s="16">
        <v>19.899999999999999</v>
      </c>
      <c r="L64" s="16">
        <v>17.2</v>
      </c>
      <c r="M64" s="17">
        <v>316900</v>
      </c>
      <c r="N64" s="18"/>
      <c r="O64" s="19">
        <v>6</v>
      </c>
      <c r="P64" s="20">
        <v>9</v>
      </c>
      <c r="Q64" s="21">
        <v>4</v>
      </c>
      <c r="R64" s="22">
        <v>8</v>
      </c>
      <c r="S64" s="23">
        <v>0</v>
      </c>
      <c r="T64" s="25">
        <v>57</v>
      </c>
      <c r="U64" s="25">
        <v>729</v>
      </c>
      <c r="V64" s="25">
        <f t="shared" si="6"/>
        <v>786</v>
      </c>
      <c r="W64" s="28">
        <v>45037.841717497089</v>
      </c>
      <c r="X64" s="29">
        <v>38325.040000000001</v>
      </c>
      <c r="Y64" s="29">
        <f t="shared" si="0"/>
        <v>6712.8017174970882</v>
      </c>
      <c r="Z64" s="33">
        <f t="shared" si="1"/>
        <v>1.1751544608302325</v>
      </c>
    </row>
    <row r="65" spans="1:26">
      <c r="A65" s="13" t="s">
        <v>1238</v>
      </c>
      <c r="B65" s="13">
        <v>17043842710</v>
      </c>
      <c r="C65" s="13" t="s">
        <v>1239</v>
      </c>
      <c r="D65" s="13" t="s">
        <v>1522</v>
      </c>
      <c r="E65" s="13" t="s">
        <v>1240</v>
      </c>
      <c r="F65" s="14">
        <v>3.9</v>
      </c>
      <c r="G65" s="15">
        <v>27.5</v>
      </c>
      <c r="H65" s="15">
        <v>2.7</v>
      </c>
      <c r="I65" s="15">
        <v>3.5</v>
      </c>
      <c r="J65" s="16">
        <v>12</v>
      </c>
      <c r="K65" s="16">
        <v>31</v>
      </c>
      <c r="L65" s="16">
        <v>20.100000000000001</v>
      </c>
      <c r="M65" s="17">
        <v>196100</v>
      </c>
      <c r="N65" s="18">
        <v>0</v>
      </c>
      <c r="O65" s="19">
        <v>9</v>
      </c>
      <c r="P65" s="20">
        <v>6</v>
      </c>
      <c r="Q65" s="21">
        <v>9</v>
      </c>
      <c r="R65" s="22">
        <v>3</v>
      </c>
      <c r="S65" s="24">
        <v>0</v>
      </c>
      <c r="T65" s="25">
        <v>16</v>
      </c>
      <c r="U65" s="25">
        <v>314</v>
      </c>
      <c r="V65" s="25">
        <f t="shared" si="6"/>
        <v>330</v>
      </c>
      <c r="W65" s="28">
        <v>51477.715944618132</v>
      </c>
      <c r="X65" s="29">
        <v>38325.040000000001</v>
      </c>
      <c r="Y65" s="29">
        <f t="shared" si="0"/>
        <v>13152.675944618131</v>
      </c>
      <c r="Z65" s="33">
        <f t="shared" si="1"/>
        <v>1.3431875333885661</v>
      </c>
    </row>
    <row r="66" spans="1:26">
      <c r="A66" s="13" t="s">
        <v>2126</v>
      </c>
      <c r="B66" s="13">
        <v>17031805402</v>
      </c>
      <c r="C66" s="13" t="s">
        <v>2127</v>
      </c>
      <c r="D66" s="13" t="s">
        <v>4272</v>
      </c>
      <c r="E66" s="13" t="s">
        <v>2123</v>
      </c>
      <c r="F66" s="14">
        <v>5</v>
      </c>
      <c r="G66" s="15">
        <v>27.6</v>
      </c>
      <c r="H66" s="15">
        <v>0.9</v>
      </c>
      <c r="I66" s="15">
        <v>3.7</v>
      </c>
      <c r="J66" s="16">
        <v>26.5</v>
      </c>
      <c r="K66" s="16">
        <v>21.1</v>
      </c>
      <c r="L66" s="16">
        <v>6.5</v>
      </c>
      <c r="M66" s="17">
        <v>357300</v>
      </c>
      <c r="N66" s="18"/>
      <c r="O66" s="19">
        <v>9</v>
      </c>
      <c r="P66" s="20">
        <v>7</v>
      </c>
      <c r="Q66" s="21">
        <v>6</v>
      </c>
      <c r="R66" s="22">
        <v>5</v>
      </c>
      <c r="S66" s="23">
        <v>0</v>
      </c>
      <c r="T66" s="25"/>
      <c r="U66" s="25"/>
      <c r="V66" s="25"/>
      <c r="W66" s="28">
        <v>56102.595711841102</v>
      </c>
      <c r="X66" s="29">
        <v>38325.040000000001</v>
      </c>
      <c r="Y66" s="29">
        <f t="shared" ref="Y66:Y129" si="7">W66-X66</f>
        <v>17777.555711841102</v>
      </c>
      <c r="Z66" s="33">
        <f t="shared" ref="Z66:Z129" si="8">+W66/X66</f>
        <v>1.463862678599712</v>
      </c>
    </row>
    <row r="67" spans="1:26">
      <c r="A67" s="13" t="s">
        <v>1119</v>
      </c>
      <c r="B67" s="13">
        <v>17043846310</v>
      </c>
      <c r="C67" s="13" t="s">
        <v>1120</v>
      </c>
      <c r="D67" s="13" t="s">
        <v>1522</v>
      </c>
      <c r="E67" s="13" t="s">
        <v>1114</v>
      </c>
      <c r="F67" s="14">
        <v>3.7</v>
      </c>
      <c r="G67" s="15">
        <v>27.6</v>
      </c>
      <c r="H67" s="15">
        <v>2.4</v>
      </c>
      <c r="I67" s="15">
        <v>2.8</v>
      </c>
      <c r="J67" s="16">
        <v>31.2</v>
      </c>
      <c r="K67" s="16">
        <v>15.5</v>
      </c>
      <c r="L67" s="16">
        <v>9.1999999999999993</v>
      </c>
      <c r="M67" s="17">
        <v>224700</v>
      </c>
      <c r="N67" s="18">
        <v>0</v>
      </c>
      <c r="O67" s="19">
        <v>8</v>
      </c>
      <c r="P67" s="20">
        <v>2</v>
      </c>
      <c r="Q67" s="21">
        <v>10</v>
      </c>
      <c r="R67" s="22">
        <v>3</v>
      </c>
      <c r="S67" s="24">
        <v>0</v>
      </c>
      <c r="T67" s="25">
        <v>48</v>
      </c>
      <c r="U67" s="25">
        <v>429</v>
      </c>
      <c r="V67" s="25">
        <f t="shared" ref="V67:V74" si="9">SUM(T67:U67)</f>
        <v>477</v>
      </c>
      <c r="W67" s="28">
        <v>38052.61623851263</v>
      </c>
      <c r="X67" s="29">
        <v>38325.040000000001</v>
      </c>
      <c r="Y67" s="29">
        <f t="shared" si="7"/>
        <v>-272.42376148737094</v>
      </c>
      <c r="Z67" s="33">
        <f t="shared" si="8"/>
        <v>0.99289175532530771</v>
      </c>
    </row>
    <row r="68" spans="1:26">
      <c r="A68" s="13" t="s">
        <v>1169</v>
      </c>
      <c r="B68" s="13">
        <v>17043841802</v>
      </c>
      <c r="C68" s="13" t="s">
        <v>1170</v>
      </c>
      <c r="D68" s="13" t="s">
        <v>1522</v>
      </c>
      <c r="E68" s="13" t="s">
        <v>1752</v>
      </c>
      <c r="F68" s="14">
        <v>3</v>
      </c>
      <c r="G68" s="15">
        <v>27.8</v>
      </c>
      <c r="H68" s="15">
        <v>1.3</v>
      </c>
      <c r="I68" s="15">
        <v>2.4</v>
      </c>
      <c r="J68" s="16">
        <v>18</v>
      </c>
      <c r="K68" s="16">
        <v>34.9</v>
      </c>
      <c r="L68" s="16">
        <v>15.8</v>
      </c>
      <c r="M68" s="17">
        <v>326300</v>
      </c>
      <c r="N68" s="18">
        <v>0</v>
      </c>
      <c r="O68" s="19">
        <v>10</v>
      </c>
      <c r="P68" s="20">
        <v>4</v>
      </c>
      <c r="Q68" s="21">
        <v>10</v>
      </c>
      <c r="R68" s="22">
        <v>5</v>
      </c>
      <c r="S68" s="24">
        <v>0</v>
      </c>
      <c r="T68" s="25">
        <v>24</v>
      </c>
      <c r="U68" s="25">
        <v>786</v>
      </c>
      <c r="V68" s="25">
        <f t="shared" si="9"/>
        <v>810</v>
      </c>
      <c r="W68" s="28">
        <v>42344.889722841901</v>
      </c>
      <c r="X68" s="29">
        <v>38325.040000000001</v>
      </c>
      <c r="Y68" s="29">
        <f t="shared" si="7"/>
        <v>4019.8497228419001</v>
      </c>
      <c r="Z68" s="33">
        <f t="shared" si="8"/>
        <v>1.1048883373074601</v>
      </c>
    </row>
    <row r="69" spans="1:26">
      <c r="A69" s="13" t="s">
        <v>1413</v>
      </c>
      <c r="B69" s="13">
        <v>17043845502</v>
      </c>
      <c r="C69" s="13" t="s">
        <v>1414</v>
      </c>
      <c r="D69" s="13" t="s">
        <v>1522</v>
      </c>
      <c r="E69" s="13" t="s">
        <v>1410</v>
      </c>
      <c r="F69" s="14">
        <v>3.6</v>
      </c>
      <c r="G69" s="15">
        <v>27.8</v>
      </c>
      <c r="H69" s="15">
        <v>2.1</v>
      </c>
      <c r="I69" s="15">
        <v>3.7</v>
      </c>
      <c r="J69" s="16">
        <v>22.9</v>
      </c>
      <c r="K69" s="16">
        <v>24.9</v>
      </c>
      <c r="L69" s="16">
        <v>14.3</v>
      </c>
      <c r="M69" s="17">
        <v>240500</v>
      </c>
      <c r="N69" s="18">
        <v>0</v>
      </c>
      <c r="O69" s="19">
        <v>10</v>
      </c>
      <c r="P69" s="20">
        <v>4</v>
      </c>
      <c r="Q69" s="21">
        <v>4</v>
      </c>
      <c r="R69" s="22">
        <v>7</v>
      </c>
      <c r="S69" s="24">
        <v>0</v>
      </c>
      <c r="T69" s="25">
        <v>0</v>
      </c>
      <c r="U69" s="25">
        <v>76</v>
      </c>
      <c r="V69" s="25">
        <f t="shared" si="9"/>
        <v>76</v>
      </c>
      <c r="W69" s="28">
        <v>67077.524504568646</v>
      </c>
      <c r="X69" s="29">
        <v>38325.040000000001</v>
      </c>
      <c r="Y69" s="29">
        <f t="shared" si="7"/>
        <v>28752.484504568645</v>
      </c>
      <c r="Z69" s="33">
        <f t="shared" si="8"/>
        <v>1.7502271231698296</v>
      </c>
    </row>
    <row r="70" spans="1:26">
      <c r="A70" s="13" t="s">
        <v>2156</v>
      </c>
      <c r="B70" s="13">
        <v>17031801701</v>
      </c>
      <c r="C70" s="13" t="s">
        <v>2157</v>
      </c>
      <c r="D70" s="13" t="s">
        <v>4272</v>
      </c>
      <c r="E70" s="13" t="s">
        <v>2147</v>
      </c>
      <c r="F70" s="14">
        <v>3.4</v>
      </c>
      <c r="G70" s="15">
        <v>27.9</v>
      </c>
      <c r="H70" s="15">
        <v>0.4</v>
      </c>
      <c r="I70" s="15">
        <v>8.8000000000000007</v>
      </c>
      <c r="J70" s="16">
        <v>7.9</v>
      </c>
      <c r="K70" s="16">
        <v>34.1</v>
      </c>
      <c r="L70" s="16">
        <v>37.299999999999997</v>
      </c>
      <c r="M70" s="17">
        <v>648400</v>
      </c>
      <c r="N70" s="18"/>
      <c r="O70" s="19">
        <v>10</v>
      </c>
      <c r="P70" s="20">
        <v>3</v>
      </c>
      <c r="Q70" s="21">
        <v>8</v>
      </c>
      <c r="R70" s="22">
        <v>7</v>
      </c>
      <c r="S70" s="23">
        <v>0</v>
      </c>
      <c r="T70" s="25">
        <v>8</v>
      </c>
      <c r="U70" s="25">
        <v>450</v>
      </c>
      <c r="V70" s="25">
        <f t="shared" si="9"/>
        <v>458</v>
      </c>
      <c r="W70" s="28">
        <v>93752.525806451595</v>
      </c>
      <c r="X70" s="29">
        <v>38325.040000000001</v>
      </c>
      <c r="Y70" s="29">
        <f t="shared" si="7"/>
        <v>55427.485806451594</v>
      </c>
      <c r="Z70" s="33">
        <f t="shared" si="8"/>
        <v>2.4462473048025934</v>
      </c>
    </row>
    <row r="71" spans="1:26">
      <c r="A71" s="13" t="s">
        <v>1976</v>
      </c>
      <c r="B71" s="13">
        <v>17031823703</v>
      </c>
      <c r="C71" s="13" t="s">
        <v>1977</v>
      </c>
      <c r="D71" s="13" t="s">
        <v>4272</v>
      </c>
      <c r="E71" s="13" t="s">
        <v>1975</v>
      </c>
      <c r="F71" s="14">
        <v>5.4</v>
      </c>
      <c r="G71" s="15">
        <v>27.9</v>
      </c>
      <c r="H71" s="15">
        <v>1.8</v>
      </c>
      <c r="I71" s="15">
        <v>3.3</v>
      </c>
      <c r="J71" s="16">
        <v>40.1</v>
      </c>
      <c r="K71" s="16">
        <v>13</v>
      </c>
      <c r="L71" s="16">
        <v>6.7</v>
      </c>
      <c r="M71" s="17">
        <v>150600</v>
      </c>
      <c r="N71" s="18"/>
      <c r="O71" s="19">
        <v>10</v>
      </c>
      <c r="P71" s="20">
        <v>10</v>
      </c>
      <c r="Q71" s="21">
        <v>2</v>
      </c>
      <c r="R71" s="22">
        <v>5</v>
      </c>
      <c r="S71" s="23">
        <v>0</v>
      </c>
      <c r="T71" s="25">
        <v>4</v>
      </c>
      <c r="U71" s="25">
        <v>188</v>
      </c>
      <c r="V71" s="25">
        <f t="shared" si="9"/>
        <v>192</v>
      </c>
      <c r="W71" s="28">
        <v>25572.051246854266</v>
      </c>
      <c r="X71" s="29">
        <v>38325.040000000001</v>
      </c>
      <c r="Y71" s="29">
        <f t="shared" si="7"/>
        <v>-12752.988753145735</v>
      </c>
      <c r="Z71" s="33">
        <f t="shared" si="8"/>
        <v>0.66724134526289514</v>
      </c>
    </row>
    <row r="72" spans="1:26">
      <c r="A72" s="13" t="s">
        <v>1098</v>
      </c>
      <c r="B72" s="13">
        <v>17043841403</v>
      </c>
      <c r="C72" s="13" t="s">
        <v>1099</v>
      </c>
      <c r="D72" s="13" t="s">
        <v>1522</v>
      </c>
      <c r="E72" s="13" t="s">
        <v>1097</v>
      </c>
      <c r="F72" s="14">
        <v>4.5</v>
      </c>
      <c r="G72" s="15">
        <v>27.9</v>
      </c>
      <c r="H72" s="15">
        <v>0.8</v>
      </c>
      <c r="I72" s="15">
        <v>9.6</v>
      </c>
      <c r="J72" s="16">
        <v>16.899999999999999</v>
      </c>
      <c r="K72" s="16">
        <v>28.2</v>
      </c>
      <c r="L72" s="16">
        <v>21.3</v>
      </c>
      <c r="M72" s="17">
        <v>289200</v>
      </c>
      <c r="N72" s="18">
        <v>0</v>
      </c>
      <c r="O72" s="19">
        <v>10</v>
      </c>
      <c r="P72" s="20">
        <v>2</v>
      </c>
      <c r="Q72" s="21">
        <v>7</v>
      </c>
      <c r="R72" s="22">
        <v>9</v>
      </c>
      <c r="S72" s="24">
        <v>0</v>
      </c>
      <c r="T72" s="25">
        <v>2</v>
      </c>
      <c r="U72" s="25">
        <v>59</v>
      </c>
      <c r="V72" s="25">
        <f t="shared" si="9"/>
        <v>61</v>
      </c>
      <c r="W72" s="28">
        <v>41692.592731277531</v>
      </c>
      <c r="X72" s="29">
        <v>38325.040000000001</v>
      </c>
      <c r="Y72" s="29">
        <f t="shared" si="7"/>
        <v>3367.5527312775303</v>
      </c>
      <c r="Z72" s="33">
        <f t="shared" si="8"/>
        <v>1.0878682117821019</v>
      </c>
    </row>
    <row r="73" spans="1:26">
      <c r="A73" s="13" t="s">
        <v>1861</v>
      </c>
      <c r="B73" s="13">
        <v>17031804807</v>
      </c>
      <c r="C73" s="13" t="s">
        <v>1862</v>
      </c>
      <c r="D73" s="13" t="s">
        <v>4272</v>
      </c>
      <c r="E73" s="13" t="s">
        <v>1840</v>
      </c>
      <c r="F73" s="14">
        <v>8.4</v>
      </c>
      <c r="G73" s="15">
        <v>28</v>
      </c>
      <c r="H73" s="15">
        <v>0</v>
      </c>
      <c r="I73" s="15">
        <v>3</v>
      </c>
      <c r="J73" s="16">
        <v>25.5</v>
      </c>
      <c r="K73" s="16">
        <v>24</v>
      </c>
      <c r="L73" s="16">
        <v>9.5</v>
      </c>
      <c r="M73" s="17">
        <v>263600</v>
      </c>
      <c r="N73" s="18"/>
      <c r="O73" s="19">
        <v>10</v>
      </c>
      <c r="P73" s="20">
        <v>7</v>
      </c>
      <c r="Q73" s="21">
        <v>8</v>
      </c>
      <c r="R73" s="22">
        <v>4</v>
      </c>
      <c r="S73" s="23">
        <v>0</v>
      </c>
      <c r="T73" s="25">
        <v>85</v>
      </c>
      <c r="U73" s="25">
        <v>2282</v>
      </c>
      <c r="V73" s="25">
        <f t="shared" si="9"/>
        <v>2367</v>
      </c>
      <c r="W73" s="28">
        <v>63655.1994018349</v>
      </c>
      <c r="X73" s="29">
        <v>38325.040000000001</v>
      </c>
      <c r="Y73" s="29">
        <f t="shared" si="7"/>
        <v>25330.159401834899</v>
      </c>
      <c r="Z73" s="33">
        <f t="shared" si="8"/>
        <v>1.6609297577206676</v>
      </c>
    </row>
    <row r="74" spans="1:26">
      <c r="A74" s="13" t="s">
        <v>1994</v>
      </c>
      <c r="B74" s="13">
        <v>17031812400</v>
      </c>
      <c r="C74" s="13" t="s">
        <v>1995</v>
      </c>
      <c r="D74" s="13" t="s">
        <v>4272</v>
      </c>
      <c r="E74" s="13" t="s">
        <v>2097</v>
      </c>
      <c r="F74" s="14">
        <v>2.2000000000000002</v>
      </c>
      <c r="G74" s="15">
        <v>28</v>
      </c>
      <c r="H74" s="15">
        <v>4.5</v>
      </c>
      <c r="I74" s="15">
        <v>19.5</v>
      </c>
      <c r="J74" s="16">
        <v>5.5</v>
      </c>
      <c r="K74" s="16">
        <v>29.9</v>
      </c>
      <c r="L74" s="16">
        <v>51.6</v>
      </c>
      <c r="M74" s="17">
        <v>704900</v>
      </c>
      <c r="N74" s="18"/>
      <c r="O74" s="19">
        <v>8</v>
      </c>
      <c r="P74" s="20">
        <v>3</v>
      </c>
      <c r="Q74" s="21">
        <v>10</v>
      </c>
      <c r="R74" s="22">
        <v>8</v>
      </c>
      <c r="S74" s="23">
        <v>0</v>
      </c>
      <c r="T74" s="25">
        <v>192</v>
      </c>
      <c r="U74" s="25">
        <v>1725</v>
      </c>
      <c r="V74" s="25">
        <f t="shared" si="9"/>
        <v>1917</v>
      </c>
      <c r="W74" s="28">
        <v>33555.823027102</v>
      </c>
      <c r="X74" s="29">
        <v>38325.040000000001</v>
      </c>
      <c r="Y74" s="29">
        <f t="shared" si="7"/>
        <v>-4769.2169728980007</v>
      </c>
      <c r="Z74" s="33">
        <f t="shared" si="8"/>
        <v>0.87555872158520898</v>
      </c>
    </row>
    <row r="75" spans="1:26">
      <c r="A75" s="13" t="s">
        <v>1039</v>
      </c>
      <c r="B75" s="13">
        <v>17089850500</v>
      </c>
      <c r="C75" s="13" t="s">
        <v>1040</v>
      </c>
      <c r="D75" s="13" t="s">
        <v>1029</v>
      </c>
      <c r="E75" s="13" t="s">
        <v>1041</v>
      </c>
      <c r="F75" s="14">
        <v>2.7</v>
      </c>
      <c r="G75" s="15">
        <v>28</v>
      </c>
      <c r="H75" s="15">
        <v>0.7</v>
      </c>
      <c r="I75" s="15">
        <v>0.5</v>
      </c>
      <c r="J75" s="16">
        <v>30.9</v>
      </c>
      <c r="K75" s="16">
        <v>21.4</v>
      </c>
      <c r="L75" s="16">
        <v>9.6</v>
      </c>
      <c r="M75" s="17">
        <v>239100</v>
      </c>
      <c r="N75" s="18">
        <v>0</v>
      </c>
      <c r="O75" s="19">
        <v>2</v>
      </c>
      <c r="P75" s="20">
        <v>7</v>
      </c>
      <c r="Q75" s="21">
        <v>3</v>
      </c>
      <c r="R75" s="22">
        <v>1</v>
      </c>
      <c r="S75" s="24">
        <v>0</v>
      </c>
      <c r="T75" s="18"/>
      <c r="U75" s="18"/>
      <c r="V75" s="18"/>
      <c r="W75" s="30"/>
      <c r="X75" s="29">
        <v>38325.040000000001</v>
      </c>
      <c r="Y75" s="29">
        <f t="shared" si="7"/>
        <v>-38325.040000000001</v>
      </c>
      <c r="Z75" s="33">
        <f t="shared" si="8"/>
        <v>0</v>
      </c>
    </row>
    <row r="76" spans="1:26">
      <c r="A76" s="13" t="s">
        <v>1483</v>
      </c>
      <c r="B76" s="13">
        <v>17043846314</v>
      </c>
      <c r="C76" s="13" t="s">
        <v>1484</v>
      </c>
      <c r="D76" s="13" t="s">
        <v>1522</v>
      </c>
      <c r="E76" s="13" t="s">
        <v>1485</v>
      </c>
      <c r="F76" s="14">
        <v>2</v>
      </c>
      <c r="G76" s="15">
        <v>28.1</v>
      </c>
      <c r="H76" s="15">
        <v>0</v>
      </c>
      <c r="I76" s="15">
        <v>8.6999999999999993</v>
      </c>
      <c r="J76" s="16">
        <v>11.7</v>
      </c>
      <c r="K76" s="16">
        <v>34</v>
      </c>
      <c r="L76" s="16">
        <v>21.6</v>
      </c>
      <c r="M76" s="17">
        <v>356900</v>
      </c>
      <c r="N76" s="18">
        <v>0</v>
      </c>
      <c r="O76" s="19">
        <v>6</v>
      </c>
      <c r="P76" s="20">
        <v>4</v>
      </c>
      <c r="Q76" s="21">
        <v>8</v>
      </c>
      <c r="R76" s="22">
        <v>1</v>
      </c>
      <c r="S76" s="24">
        <v>0</v>
      </c>
      <c r="T76" s="25"/>
      <c r="U76" s="25"/>
      <c r="V76" s="25"/>
      <c r="W76" s="28">
        <v>32929.938513752968</v>
      </c>
      <c r="X76" s="29">
        <v>38325.040000000001</v>
      </c>
      <c r="Y76" s="29">
        <f t="shared" si="7"/>
        <v>-5395.1014862470329</v>
      </c>
      <c r="Z76" s="33">
        <f t="shared" si="8"/>
        <v>0.85922776633117581</v>
      </c>
    </row>
    <row r="77" spans="1:26">
      <c r="A77" s="13" t="s">
        <v>2497</v>
      </c>
      <c r="B77" s="13">
        <v>17031841900</v>
      </c>
      <c r="C77" s="13" t="s">
        <v>2498</v>
      </c>
      <c r="D77" s="13" t="s">
        <v>4272</v>
      </c>
      <c r="E77" s="13" t="s">
        <v>2499</v>
      </c>
      <c r="F77" s="14">
        <v>15.9</v>
      </c>
      <c r="G77" s="15">
        <v>28.2</v>
      </c>
      <c r="H77" s="15">
        <v>18.7</v>
      </c>
      <c r="I77" s="15">
        <v>25.9</v>
      </c>
      <c r="J77" s="16">
        <v>12</v>
      </c>
      <c r="K77" s="16">
        <v>31.1</v>
      </c>
      <c r="L77" s="16">
        <v>26.1</v>
      </c>
      <c r="M77" s="17">
        <v>318900</v>
      </c>
      <c r="N77" s="18"/>
      <c r="O77" s="19">
        <v>9</v>
      </c>
      <c r="P77" s="20">
        <v>8</v>
      </c>
      <c r="Q77" s="21">
        <v>9</v>
      </c>
      <c r="R77" s="22">
        <v>7</v>
      </c>
      <c r="S77" s="23">
        <v>0</v>
      </c>
      <c r="T77" s="25">
        <v>10</v>
      </c>
      <c r="U77" s="25">
        <v>389</v>
      </c>
      <c r="V77" s="25">
        <f>SUM(T77:U77)</f>
        <v>399</v>
      </c>
      <c r="W77" s="28">
        <v>53911.510127504553</v>
      </c>
      <c r="X77" s="29">
        <v>38325.040000000001</v>
      </c>
      <c r="Y77" s="29">
        <f t="shared" si="7"/>
        <v>15586.470127504552</v>
      </c>
      <c r="Z77" s="33">
        <f t="shared" si="8"/>
        <v>1.4066915553774908</v>
      </c>
    </row>
    <row r="78" spans="1:26">
      <c r="A78" s="13" t="s">
        <v>1293</v>
      </c>
      <c r="B78" s="13">
        <v>17043842704</v>
      </c>
      <c r="C78" s="13" t="s">
        <v>1294</v>
      </c>
      <c r="D78" s="13" t="s">
        <v>1522</v>
      </c>
      <c r="E78" s="13" t="s">
        <v>2499</v>
      </c>
      <c r="F78" s="14">
        <v>4.5999999999999996</v>
      </c>
      <c r="G78" s="15">
        <v>28.2</v>
      </c>
      <c r="H78" s="15">
        <v>0</v>
      </c>
      <c r="I78" s="15">
        <v>5.4</v>
      </c>
      <c r="J78" s="16">
        <v>12</v>
      </c>
      <c r="K78" s="16">
        <v>33.799999999999997</v>
      </c>
      <c r="L78" s="16">
        <v>19.2</v>
      </c>
      <c r="M78" s="17">
        <v>241000</v>
      </c>
      <c r="N78" s="18">
        <v>0</v>
      </c>
      <c r="O78" s="19">
        <v>9</v>
      </c>
      <c r="P78" s="20">
        <v>2</v>
      </c>
      <c r="Q78" s="21">
        <v>10</v>
      </c>
      <c r="R78" s="22">
        <v>5</v>
      </c>
      <c r="S78" s="24">
        <v>0</v>
      </c>
      <c r="T78" s="25">
        <v>10</v>
      </c>
      <c r="U78" s="25">
        <v>389</v>
      </c>
      <c r="V78" s="25">
        <f>SUM(T78:U78)</f>
        <v>399</v>
      </c>
      <c r="W78" s="28">
        <v>53917.510127504604</v>
      </c>
      <c r="X78" s="29">
        <v>38325.040000000001</v>
      </c>
      <c r="Y78" s="29">
        <f t="shared" si="7"/>
        <v>15592.470127504603</v>
      </c>
      <c r="Z78" s="33">
        <f t="shared" si="8"/>
        <v>1.4068481109870885</v>
      </c>
    </row>
    <row r="79" spans="1:26">
      <c r="A79" s="13" t="s">
        <v>2131</v>
      </c>
      <c r="B79" s="13">
        <v>17031806003</v>
      </c>
      <c r="C79" s="13" t="s">
        <v>2132</v>
      </c>
      <c r="D79" s="13" t="s">
        <v>4272</v>
      </c>
      <c r="E79" s="13" t="s">
        <v>2130</v>
      </c>
      <c r="F79" s="14">
        <v>6.2</v>
      </c>
      <c r="G79" s="15">
        <v>28.3</v>
      </c>
      <c r="H79" s="15">
        <v>0</v>
      </c>
      <c r="I79" s="15">
        <v>3.7</v>
      </c>
      <c r="J79" s="16">
        <v>26.6</v>
      </c>
      <c r="K79" s="16">
        <v>25.9</v>
      </c>
      <c r="L79" s="16">
        <v>10.1</v>
      </c>
      <c r="M79" s="17">
        <v>228300</v>
      </c>
      <c r="N79" s="18"/>
      <c r="O79" s="19">
        <v>9</v>
      </c>
      <c r="P79" s="20">
        <v>5</v>
      </c>
      <c r="Q79" s="21">
        <v>4</v>
      </c>
      <c r="R79" s="22">
        <v>5</v>
      </c>
      <c r="S79" s="23">
        <v>0</v>
      </c>
      <c r="T79" s="25">
        <v>15</v>
      </c>
      <c r="U79" s="25">
        <v>571</v>
      </c>
      <c r="V79" s="25">
        <f>SUM(T79:U79)</f>
        <v>586</v>
      </c>
      <c r="W79" s="28">
        <v>53218.840581643541</v>
      </c>
      <c r="X79" s="29">
        <v>38325.040000000001</v>
      </c>
      <c r="Y79" s="29">
        <f t="shared" si="7"/>
        <v>14893.80058164354</v>
      </c>
      <c r="Z79" s="33">
        <f t="shared" si="8"/>
        <v>1.3886180048773213</v>
      </c>
    </row>
    <row r="80" spans="1:26">
      <c r="A80" s="13" t="s">
        <v>1529</v>
      </c>
      <c r="B80" s="13">
        <v>17043840907</v>
      </c>
      <c r="C80" s="13" t="s">
        <v>1530</v>
      </c>
      <c r="D80" s="13" t="s">
        <v>1522</v>
      </c>
      <c r="E80" s="13" t="s">
        <v>4273</v>
      </c>
      <c r="F80" s="14">
        <v>6.8</v>
      </c>
      <c r="G80" s="15">
        <v>28.3</v>
      </c>
      <c r="H80" s="15">
        <v>0</v>
      </c>
      <c r="I80" s="15">
        <v>2.2999999999999998</v>
      </c>
      <c r="J80" s="16">
        <v>27.8</v>
      </c>
      <c r="K80" s="16">
        <v>22</v>
      </c>
      <c r="L80" s="16">
        <v>11.1</v>
      </c>
      <c r="M80" s="17">
        <v>266500</v>
      </c>
      <c r="N80" s="18">
        <v>0</v>
      </c>
      <c r="O80" s="19">
        <v>9</v>
      </c>
      <c r="P80" s="20">
        <v>8</v>
      </c>
      <c r="Q80" s="21">
        <v>5</v>
      </c>
      <c r="R80" s="22">
        <v>3</v>
      </c>
      <c r="S80" s="24">
        <v>0</v>
      </c>
      <c r="T80" s="25">
        <v>67</v>
      </c>
      <c r="U80" s="25">
        <v>827</v>
      </c>
      <c r="V80" s="25">
        <f>SUM(T80:U80)</f>
        <v>894</v>
      </c>
      <c r="W80" s="28">
        <v>38018.292323101101</v>
      </c>
      <c r="X80" s="29">
        <v>38325.040000000001</v>
      </c>
      <c r="Y80" s="29">
        <f t="shared" si="7"/>
        <v>-306.74767689889995</v>
      </c>
      <c r="Z80" s="33">
        <f t="shared" si="8"/>
        <v>0.99199615507514405</v>
      </c>
    </row>
    <row r="81" spans="1:26">
      <c r="A81" s="13" t="s">
        <v>1145</v>
      </c>
      <c r="B81" s="13">
        <v>17043841312</v>
      </c>
      <c r="C81" s="13" t="s">
        <v>1146</v>
      </c>
      <c r="D81" s="13" t="s">
        <v>1522</v>
      </c>
      <c r="E81" s="13" t="s">
        <v>1147</v>
      </c>
      <c r="F81" s="14">
        <v>3.9</v>
      </c>
      <c r="G81" s="15">
        <v>28.3</v>
      </c>
      <c r="H81" s="15">
        <v>1.6</v>
      </c>
      <c r="I81" s="15">
        <v>1.5</v>
      </c>
      <c r="J81" s="16">
        <v>14.2</v>
      </c>
      <c r="K81" s="16">
        <v>32.200000000000003</v>
      </c>
      <c r="L81" s="16">
        <v>9.4</v>
      </c>
      <c r="M81" s="17">
        <v>440600</v>
      </c>
      <c r="N81" s="18">
        <v>0</v>
      </c>
      <c r="O81" s="19">
        <v>10</v>
      </c>
      <c r="P81" s="20">
        <v>7</v>
      </c>
      <c r="Q81" s="21">
        <v>9</v>
      </c>
      <c r="R81" s="22">
        <v>1</v>
      </c>
      <c r="S81" s="24">
        <v>0</v>
      </c>
      <c r="T81" s="25">
        <v>0</v>
      </c>
      <c r="U81" s="25">
        <v>12</v>
      </c>
      <c r="V81" s="25">
        <f>SUM(T81:U81)</f>
        <v>12</v>
      </c>
      <c r="W81" s="28">
        <v>82507.554504319211</v>
      </c>
      <c r="X81" s="29">
        <v>38325.040000000001</v>
      </c>
      <c r="Y81" s="29">
        <f t="shared" si="7"/>
        <v>44182.51450431921</v>
      </c>
      <c r="Z81" s="33">
        <f t="shared" si="8"/>
        <v>2.1528367486196807</v>
      </c>
    </row>
    <row r="82" spans="1:26">
      <c r="A82" s="13" t="s">
        <v>111</v>
      </c>
      <c r="B82" s="13">
        <v>17197883811</v>
      </c>
      <c r="C82" s="13" t="s">
        <v>112</v>
      </c>
      <c r="D82" s="13" t="s">
        <v>363</v>
      </c>
      <c r="E82" s="13" t="s">
        <v>1088</v>
      </c>
      <c r="F82" s="14">
        <v>3.1</v>
      </c>
      <c r="G82" s="15">
        <v>28.3</v>
      </c>
      <c r="H82" s="15">
        <v>0.4</v>
      </c>
      <c r="I82" s="15">
        <v>5.4</v>
      </c>
      <c r="J82" s="16">
        <v>33.200000000000003</v>
      </c>
      <c r="K82" s="16">
        <v>18</v>
      </c>
      <c r="L82" s="16">
        <v>4.9000000000000004</v>
      </c>
      <c r="M82" s="17">
        <v>171000</v>
      </c>
      <c r="N82" s="18"/>
      <c r="O82" s="16">
        <v>5</v>
      </c>
      <c r="P82" s="14">
        <v>1</v>
      </c>
      <c r="Q82" s="17">
        <v>3</v>
      </c>
      <c r="R82" s="15">
        <v>1</v>
      </c>
      <c r="S82" s="18">
        <v>0</v>
      </c>
      <c r="T82" s="18">
        <v>9</v>
      </c>
      <c r="U82" s="18">
        <v>167</v>
      </c>
      <c r="V82" s="18">
        <v>176</v>
      </c>
      <c r="W82" s="30">
        <v>58083.731615925055</v>
      </c>
      <c r="X82" s="29">
        <v>38325.040000000001</v>
      </c>
      <c r="Y82" s="29">
        <f t="shared" si="7"/>
        <v>19758.691615925054</v>
      </c>
      <c r="Z82" s="33">
        <f t="shared" si="8"/>
        <v>1.5155556684591862</v>
      </c>
    </row>
    <row r="83" spans="1:26">
      <c r="A83" s="13" t="s">
        <v>2406</v>
      </c>
      <c r="B83" s="13">
        <v>17031801902</v>
      </c>
      <c r="C83" s="13" t="s">
        <v>2407</v>
      </c>
      <c r="D83" s="13" t="s">
        <v>4272</v>
      </c>
      <c r="E83" s="13" t="s">
        <v>2408</v>
      </c>
      <c r="F83" s="14">
        <v>1.9</v>
      </c>
      <c r="G83" s="15">
        <v>28.4</v>
      </c>
      <c r="H83" s="15">
        <v>1.6</v>
      </c>
      <c r="I83" s="15">
        <v>6</v>
      </c>
      <c r="J83" s="16">
        <v>7.6</v>
      </c>
      <c r="K83" s="16">
        <v>43.3</v>
      </c>
      <c r="L83" s="16">
        <v>28.8</v>
      </c>
      <c r="M83" s="17">
        <v>731200</v>
      </c>
      <c r="N83" s="18"/>
      <c r="O83" s="19">
        <v>10</v>
      </c>
      <c r="P83" s="20">
        <v>3</v>
      </c>
      <c r="Q83" s="21">
        <v>9</v>
      </c>
      <c r="R83" s="22">
        <v>4</v>
      </c>
      <c r="S83" s="23">
        <v>0</v>
      </c>
      <c r="T83" s="25">
        <v>0</v>
      </c>
      <c r="U83" s="25">
        <v>112</v>
      </c>
      <c r="V83" s="25">
        <f>SUM(T83:U83)</f>
        <v>112</v>
      </c>
      <c r="W83" s="28">
        <v>130100.87638376384</v>
      </c>
      <c r="X83" s="29">
        <v>38325.040000000001</v>
      </c>
      <c r="Y83" s="29">
        <f t="shared" si="7"/>
        <v>91775.836383763846</v>
      </c>
      <c r="Z83" s="33">
        <f t="shared" si="8"/>
        <v>3.394670335210709</v>
      </c>
    </row>
    <row r="84" spans="1:26">
      <c r="A84" s="13" t="s">
        <v>2271</v>
      </c>
      <c r="B84" s="13">
        <v>17031804701</v>
      </c>
      <c r="C84" s="13" t="s">
        <v>2272</v>
      </c>
      <c r="D84" s="13" t="s">
        <v>4272</v>
      </c>
      <c r="E84" s="13" t="s">
        <v>2375</v>
      </c>
      <c r="F84" s="14">
        <v>8.4</v>
      </c>
      <c r="G84" s="15">
        <v>28.4</v>
      </c>
      <c r="H84" s="15">
        <v>2.8</v>
      </c>
      <c r="I84" s="15">
        <v>1.7</v>
      </c>
      <c r="J84" s="16">
        <v>24.9</v>
      </c>
      <c r="K84" s="16">
        <v>22.7</v>
      </c>
      <c r="L84" s="16">
        <v>13.8</v>
      </c>
      <c r="M84" s="17">
        <v>176800</v>
      </c>
      <c r="N84" s="18"/>
      <c r="O84" s="19">
        <v>6</v>
      </c>
      <c r="P84" s="20">
        <v>10</v>
      </c>
      <c r="Q84" s="21">
        <v>4</v>
      </c>
      <c r="R84" s="22">
        <v>1</v>
      </c>
      <c r="S84" s="23">
        <v>0</v>
      </c>
      <c r="T84" s="25">
        <v>58</v>
      </c>
      <c r="U84" s="25">
        <v>749</v>
      </c>
      <c r="V84" s="25">
        <f>SUM(T84:U84)</f>
        <v>807</v>
      </c>
      <c r="W84" s="28">
        <v>36330.067231910602</v>
      </c>
      <c r="X84" s="29">
        <v>38325.040000000001</v>
      </c>
      <c r="Y84" s="29">
        <f t="shared" si="7"/>
        <v>-1994.9727680893993</v>
      </c>
      <c r="Z84" s="33">
        <f t="shared" si="8"/>
        <v>0.94794597036064676</v>
      </c>
    </row>
    <row r="85" spans="1:26">
      <c r="A85" s="13" t="s">
        <v>2363</v>
      </c>
      <c r="B85" s="13">
        <v>17031818401</v>
      </c>
      <c r="C85" s="13" t="s">
        <v>2364</v>
      </c>
      <c r="D85" s="13" t="s">
        <v>4272</v>
      </c>
      <c r="E85" s="13" t="s">
        <v>2365</v>
      </c>
      <c r="F85" s="14">
        <v>9.6</v>
      </c>
      <c r="G85" s="15">
        <v>28.4</v>
      </c>
      <c r="H85" s="15">
        <v>0</v>
      </c>
      <c r="I85" s="15">
        <v>8.1</v>
      </c>
      <c r="J85" s="16">
        <v>19.899999999999999</v>
      </c>
      <c r="K85" s="16">
        <v>22.1</v>
      </c>
      <c r="L85" s="16">
        <v>11.4</v>
      </c>
      <c r="M85" s="17">
        <v>262700</v>
      </c>
      <c r="N85" s="18"/>
      <c r="O85" s="19">
        <v>7</v>
      </c>
      <c r="P85" s="20">
        <v>8</v>
      </c>
      <c r="Q85" s="21">
        <v>7</v>
      </c>
      <c r="R85" s="22">
        <v>1</v>
      </c>
      <c r="S85" s="23">
        <v>0</v>
      </c>
      <c r="T85" s="25"/>
      <c r="U85" s="25"/>
      <c r="V85" s="25"/>
      <c r="W85" s="28">
        <v>36298.573495157536</v>
      </c>
      <c r="X85" s="29">
        <v>38325.040000000001</v>
      </c>
      <c r="Y85" s="29">
        <f t="shared" si="7"/>
        <v>-2026.4665048424649</v>
      </c>
      <c r="Z85" s="33">
        <f t="shared" si="8"/>
        <v>0.94712421683467352</v>
      </c>
    </row>
    <row r="86" spans="1:26">
      <c r="A86" s="13" t="s">
        <v>1093</v>
      </c>
      <c r="B86" s="13">
        <v>17043845902</v>
      </c>
      <c r="C86" s="13" t="s">
        <v>1094</v>
      </c>
      <c r="D86" s="13" t="s">
        <v>1522</v>
      </c>
      <c r="E86" s="13" t="s">
        <v>1088</v>
      </c>
      <c r="F86" s="14">
        <v>2.8</v>
      </c>
      <c r="G86" s="15">
        <v>28.4</v>
      </c>
      <c r="H86" s="15">
        <v>0.8</v>
      </c>
      <c r="I86" s="15">
        <v>1.8</v>
      </c>
      <c r="J86" s="16">
        <v>25.5</v>
      </c>
      <c r="K86" s="16">
        <v>34.200000000000003</v>
      </c>
      <c r="L86" s="16">
        <v>18.2</v>
      </c>
      <c r="M86" s="17">
        <v>454500</v>
      </c>
      <c r="N86" s="18">
        <v>0</v>
      </c>
      <c r="O86" s="19">
        <v>9</v>
      </c>
      <c r="P86" s="20">
        <v>9</v>
      </c>
      <c r="Q86" s="21">
        <v>7</v>
      </c>
      <c r="R86" s="22">
        <v>1</v>
      </c>
      <c r="S86" s="24">
        <v>0</v>
      </c>
      <c r="T86" s="25">
        <v>9</v>
      </c>
      <c r="U86" s="25">
        <v>167</v>
      </c>
      <c r="V86" s="25">
        <f t="shared" ref="V86:V92" si="10">SUM(T86:U86)</f>
        <v>176</v>
      </c>
      <c r="W86" s="28">
        <v>58083.731615925055</v>
      </c>
      <c r="X86" s="29">
        <v>38325.040000000001</v>
      </c>
      <c r="Y86" s="29">
        <f t="shared" si="7"/>
        <v>19758.691615925054</v>
      </c>
      <c r="Z86" s="33">
        <f t="shared" si="8"/>
        <v>1.5155556684591862</v>
      </c>
    </row>
    <row r="87" spans="1:26">
      <c r="A87" s="13" t="s">
        <v>704</v>
      </c>
      <c r="B87" s="13">
        <v>17097863300</v>
      </c>
      <c r="C87" s="13" t="s">
        <v>705</v>
      </c>
      <c r="D87" s="13" t="s">
        <v>896</v>
      </c>
      <c r="E87" s="13" t="s">
        <v>703</v>
      </c>
      <c r="F87" s="14">
        <v>4.3</v>
      </c>
      <c r="G87" s="15">
        <v>28.4</v>
      </c>
      <c r="H87" s="15">
        <v>5.3</v>
      </c>
      <c r="I87" s="15">
        <v>10.199999999999999</v>
      </c>
      <c r="J87" s="16">
        <v>7.2</v>
      </c>
      <c r="K87" s="16">
        <v>41.4</v>
      </c>
      <c r="L87" s="16">
        <v>41</v>
      </c>
      <c r="M87" s="17">
        <v>841900</v>
      </c>
      <c r="N87" s="18"/>
      <c r="O87" s="19">
        <v>10</v>
      </c>
      <c r="P87" s="20">
        <v>3</v>
      </c>
      <c r="Q87" s="21">
        <v>9</v>
      </c>
      <c r="R87" s="22">
        <v>8</v>
      </c>
      <c r="S87" s="24">
        <v>0</v>
      </c>
      <c r="T87" s="25">
        <v>0</v>
      </c>
      <c r="U87" s="25">
        <v>31</v>
      </c>
      <c r="V87" s="25">
        <f t="shared" si="10"/>
        <v>31</v>
      </c>
      <c r="W87" s="28">
        <v>113201.84987766515</v>
      </c>
      <c r="X87" s="29">
        <v>38325.040000000001</v>
      </c>
      <c r="Y87" s="29">
        <f t="shared" si="7"/>
        <v>74876.80987766516</v>
      </c>
      <c r="Z87" s="33">
        <f t="shared" si="8"/>
        <v>2.9537307691698471</v>
      </c>
    </row>
    <row r="88" spans="1:26">
      <c r="A88" s="13" t="s">
        <v>4308</v>
      </c>
      <c r="B88" s="13">
        <v>17031803100</v>
      </c>
      <c r="C88" s="13" t="s">
        <v>4309</v>
      </c>
      <c r="D88" s="13" t="s">
        <v>4272</v>
      </c>
      <c r="E88" s="13" t="s">
        <v>4289</v>
      </c>
      <c r="F88" s="14">
        <v>1.5</v>
      </c>
      <c r="G88" s="15">
        <v>28.5</v>
      </c>
      <c r="H88" s="15">
        <v>2.6</v>
      </c>
      <c r="I88" s="15">
        <v>8.3000000000000007</v>
      </c>
      <c r="J88" s="16">
        <v>21.2</v>
      </c>
      <c r="K88" s="16">
        <v>34.6</v>
      </c>
      <c r="L88" s="16">
        <v>21.2</v>
      </c>
      <c r="M88" s="17">
        <v>374400</v>
      </c>
      <c r="N88" s="18"/>
      <c r="O88" s="19">
        <v>10</v>
      </c>
      <c r="P88" s="20">
        <v>3</v>
      </c>
      <c r="Q88" s="21">
        <v>10</v>
      </c>
      <c r="R88" s="22">
        <v>6</v>
      </c>
      <c r="S88" s="23">
        <v>0</v>
      </c>
      <c r="T88" s="25">
        <v>41</v>
      </c>
      <c r="U88" s="25">
        <v>1154</v>
      </c>
      <c r="V88" s="25">
        <f t="shared" si="10"/>
        <v>1195</v>
      </c>
      <c r="W88" s="28">
        <v>48269.233139372314</v>
      </c>
      <c r="X88" s="29">
        <v>38325.040000000001</v>
      </c>
      <c r="Y88" s="29">
        <f t="shared" si="7"/>
        <v>9944.1931393723135</v>
      </c>
      <c r="Z88" s="33">
        <f t="shared" si="8"/>
        <v>1.2594698698128513</v>
      </c>
    </row>
    <row r="89" spans="1:26">
      <c r="A89" s="13" t="s">
        <v>1929</v>
      </c>
      <c r="B89" s="13">
        <v>17031804109</v>
      </c>
      <c r="C89" s="13" t="s">
        <v>1930</v>
      </c>
      <c r="D89" s="13" t="s">
        <v>4272</v>
      </c>
      <c r="E89" s="13" t="s">
        <v>1928</v>
      </c>
      <c r="F89" s="14">
        <v>1.8</v>
      </c>
      <c r="G89" s="15">
        <v>28.5</v>
      </c>
      <c r="H89" s="15">
        <v>0</v>
      </c>
      <c r="I89" s="15">
        <v>1.9</v>
      </c>
      <c r="J89" s="16">
        <v>12.5</v>
      </c>
      <c r="K89" s="16">
        <v>30.6</v>
      </c>
      <c r="L89" s="16">
        <v>17.2</v>
      </c>
      <c r="M89" s="17">
        <v>473900</v>
      </c>
      <c r="N89" s="18"/>
      <c r="O89" s="19">
        <v>10</v>
      </c>
      <c r="P89" s="20">
        <v>5</v>
      </c>
      <c r="Q89" s="21">
        <v>9</v>
      </c>
      <c r="R89" s="22">
        <v>1</v>
      </c>
      <c r="S89" s="23">
        <v>0</v>
      </c>
      <c r="T89" s="25">
        <v>85</v>
      </c>
      <c r="U89" s="25">
        <v>2282</v>
      </c>
      <c r="V89" s="25">
        <f t="shared" si="10"/>
        <v>2367</v>
      </c>
      <c r="W89" s="28">
        <v>63644.199401834914</v>
      </c>
      <c r="X89" s="29">
        <v>38325.040000000001</v>
      </c>
      <c r="Y89" s="29">
        <f t="shared" si="7"/>
        <v>25319.159401834913</v>
      </c>
      <c r="Z89" s="33">
        <f t="shared" si="8"/>
        <v>1.6606427391030749</v>
      </c>
    </row>
    <row r="90" spans="1:26">
      <c r="A90" s="13" t="s">
        <v>3888</v>
      </c>
      <c r="B90" s="13">
        <v>17031062900</v>
      </c>
      <c r="C90" s="13" t="s">
        <v>3889</v>
      </c>
      <c r="D90" s="13" t="s">
        <v>4272</v>
      </c>
      <c r="E90" s="13" t="s">
        <v>4129</v>
      </c>
      <c r="F90" s="14">
        <v>2.7</v>
      </c>
      <c r="G90" s="15">
        <v>28.6</v>
      </c>
      <c r="H90" s="15">
        <v>9.5</v>
      </c>
      <c r="I90" s="15">
        <v>52.2</v>
      </c>
      <c r="J90" s="16">
        <v>4.2</v>
      </c>
      <c r="K90" s="16">
        <v>48.7</v>
      </c>
      <c r="L90" s="16">
        <v>37.9</v>
      </c>
      <c r="M90" s="17">
        <v>503000</v>
      </c>
      <c r="N90" s="18"/>
      <c r="O90" s="19">
        <v>9</v>
      </c>
      <c r="P90" s="20">
        <v>6</v>
      </c>
      <c r="Q90" s="21">
        <v>10</v>
      </c>
      <c r="R90" s="22">
        <v>10</v>
      </c>
      <c r="S90" s="23">
        <v>0</v>
      </c>
      <c r="T90" s="25">
        <v>30550</v>
      </c>
      <c r="U90" s="25">
        <v>120129</v>
      </c>
      <c r="V90" s="25">
        <f t="shared" si="10"/>
        <v>150679</v>
      </c>
      <c r="W90" s="28">
        <v>30126.7731846514</v>
      </c>
      <c r="X90" s="29">
        <v>38325.040000000001</v>
      </c>
      <c r="Y90" s="29">
        <f t="shared" si="7"/>
        <v>-8198.2668153486011</v>
      </c>
      <c r="Z90" s="33">
        <f t="shared" si="8"/>
        <v>0.78608589018175579</v>
      </c>
    </row>
    <row r="91" spans="1:26">
      <c r="A91" s="13" t="s">
        <v>2201</v>
      </c>
      <c r="B91" s="13">
        <v>17031825000</v>
      </c>
      <c r="C91" s="13" t="s">
        <v>2202</v>
      </c>
      <c r="D91" s="13" t="s">
        <v>4272</v>
      </c>
      <c r="E91" s="13" t="s">
        <v>2194</v>
      </c>
      <c r="F91" s="14">
        <v>6.7</v>
      </c>
      <c r="G91" s="15">
        <v>28.7</v>
      </c>
      <c r="H91" s="15">
        <v>0</v>
      </c>
      <c r="I91" s="15">
        <v>14.1</v>
      </c>
      <c r="J91" s="16">
        <v>31.1</v>
      </c>
      <c r="K91" s="16">
        <v>8.1999999999999993</v>
      </c>
      <c r="L91" s="16">
        <v>4.0999999999999996</v>
      </c>
      <c r="M91" s="17">
        <v>212200</v>
      </c>
      <c r="N91" s="18"/>
      <c r="O91" s="19">
        <v>4</v>
      </c>
      <c r="P91" s="20">
        <v>6</v>
      </c>
      <c r="Q91" s="21">
        <v>6</v>
      </c>
      <c r="R91" s="22">
        <v>8</v>
      </c>
      <c r="S91" s="23">
        <v>0</v>
      </c>
      <c r="T91" s="25">
        <v>42</v>
      </c>
      <c r="U91" s="25">
        <v>345</v>
      </c>
      <c r="V91" s="25">
        <f t="shared" si="10"/>
        <v>387</v>
      </c>
      <c r="W91" s="28">
        <v>17445.587489034348</v>
      </c>
      <c r="X91" s="29">
        <v>38325.040000000001</v>
      </c>
      <c r="Y91" s="29">
        <f t="shared" si="7"/>
        <v>-20879.452510965653</v>
      </c>
      <c r="Z91" s="33">
        <f t="shared" si="8"/>
        <v>0.45520076401836362</v>
      </c>
    </row>
    <row r="92" spans="1:26">
      <c r="A92" s="13" t="s">
        <v>1475</v>
      </c>
      <c r="B92" s="13">
        <v>17043841103</v>
      </c>
      <c r="C92" s="13" t="s">
        <v>1476</v>
      </c>
      <c r="D92" s="13" t="s">
        <v>1522</v>
      </c>
      <c r="E92" s="13" t="s">
        <v>4158</v>
      </c>
      <c r="F92" s="14">
        <v>6.5</v>
      </c>
      <c r="G92" s="15">
        <v>28.7</v>
      </c>
      <c r="H92" s="15">
        <v>0.8</v>
      </c>
      <c r="I92" s="15">
        <v>3</v>
      </c>
      <c r="J92" s="16">
        <v>22.4</v>
      </c>
      <c r="K92" s="16">
        <v>29.4</v>
      </c>
      <c r="L92" s="16">
        <v>9.9</v>
      </c>
      <c r="M92" s="17">
        <v>277100</v>
      </c>
      <c r="N92" s="18">
        <v>0</v>
      </c>
      <c r="O92" s="19">
        <v>9</v>
      </c>
      <c r="P92" s="20">
        <v>4</v>
      </c>
      <c r="Q92" s="21">
        <v>9</v>
      </c>
      <c r="R92" s="22">
        <v>4</v>
      </c>
      <c r="S92" s="24">
        <v>0</v>
      </c>
      <c r="T92" s="25">
        <v>11</v>
      </c>
      <c r="U92" s="25">
        <v>849</v>
      </c>
      <c r="V92" s="25">
        <f t="shared" si="10"/>
        <v>860</v>
      </c>
      <c r="W92" s="28">
        <v>48254.471795803431</v>
      </c>
      <c r="X92" s="29">
        <v>38325.040000000001</v>
      </c>
      <c r="Y92" s="29">
        <f t="shared" si="7"/>
        <v>9929.4317958034298</v>
      </c>
      <c r="Z92" s="33">
        <f t="shared" si="8"/>
        <v>1.2590847079560368</v>
      </c>
    </row>
    <row r="93" spans="1:26">
      <c r="A93" s="13" t="s">
        <v>394</v>
      </c>
      <c r="B93" s="13">
        <v>17197880203</v>
      </c>
      <c r="C93" s="13" t="s">
        <v>395</v>
      </c>
      <c r="D93" s="13" t="s">
        <v>363</v>
      </c>
      <c r="E93" s="13" t="s">
        <v>1485</v>
      </c>
      <c r="F93" s="14">
        <v>7.1</v>
      </c>
      <c r="G93" s="15">
        <v>28.7</v>
      </c>
      <c r="H93" s="15">
        <v>2.1</v>
      </c>
      <c r="I93" s="15">
        <v>0</v>
      </c>
      <c r="J93" s="16">
        <v>35</v>
      </c>
      <c r="K93" s="16">
        <v>10.7</v>
      </c>
      <c r="L93" s="16">
        <v>2.2999999999999998</v>
      </c>
      <c r="M93" s="17">
        <v>157700</v>
      </c>
      <c r="N93" s="18"/>
      <c r="O93" s="16">
        <v>4</v>
      </c>
      <c r="P93" s="14">
        <v>9</v>
      </c>
      <c r="Q93" s="17">
        <v>6</v>
      </c>
      <c r="R93" s="15">
        <v>1</v>
      </c>
      <c r="S93" s="18">
        <v>0</v>
      </c>
      <c r="T93" s="18"/>
      <c r="U93" s="18"/>
      <c r="V93" s="18"/>
      <c r="W93" s="30">
        <v>32929.938513752968</v>
      </c>
      <c r="X93" s="29">
        <v>38325.040000000001</v>
      </c>
      <c r="Y93" s="29">
        <f t="shared" si="7"/>
        <v>-5395.1014862470329</v>
      </c>
      <c r="Z93" s="33">
        <f t="shared" si="8"/>
        <v>0.85922776633117581</v>
      </c>
    </row>
    <row r="94" spans="1:26">
      <c r="A94" s="13" t="s">
        <v>2066</v>
      </c>
      <c r="B94" s="13">
        <v>17031825302</v>
      </c>
      <c r="C94" s="13" t="s">
        <v>2067</v>
      </c>
      <c r="D94" s="13" t="s">
        <v>4272</v>
      </c>
      <c r="E94" s="13" t="s">
        <v>2061</v>
      </c>
      <c r="F94" s="14">
        <v>7.2</v>
      </c>
      <c r="G94" s="15">
        <v>28.9</v>
      </c>
      <c r="H94" s="15">
        <v>0</v>
      </c>
      <c r="I94" s="15">
        <v>11.8</v>
      </c>
      <c r="J94" s="16">
        <v>33</v>
      </c>
      <c r="K94" s="16">
        <v>18.100000000000001</v>
      </c>
      <c r="L94" s="16">
        <v>5.5</v>
      </c>
      <c r="M94" s="17">
        <v>238800</v>
      </c>
      <c r="N94" s="18"/>
      <c r="O94" s="19">
        <v>3</v>
      </c>
      <c r="P94" s="20">
        <v>7</v>
      </c>
      <c r="Q94" s="21">
        <v>9</v>
      </c>
      <c r="R94" s="22">
        <v>4</v>
      </c>
      <c r="S94" s="23">
        <v>0</v>
      </c>
      <c r="T94" s="25">
        <v>39</v>
      </c>
      <c r="U94" s="25">
        <v>459</v>
      </c>
      <c r="V94" s="25">
        <f>SUM(T94:U94)</f>
        <v>498</v>
      </c>
      <c r="W94" s="28">
        <v>20374.971532794505</v>
      </c>
      <c r="X94" s="29">
        <v>38325.040000000001</v>
      </c>
      <c r="Y94" s="29">
        <f t="shared" si="7"/>
        <v>-17950.068467205496</v>
      </c>
      <c r="Z94" s="33">
        <f t="shared" si="8"/>
        <v>0.53163601480375511</v>
      </c>
    </row>
    <row r="95" spans="1:26">
      <c r="A95" s="13" t="s">
        <v>634</v>
      </c>
      <c r="B95" s="13">
        <v>17097864522</v>
      </c>
      <c r="C95" s="13" t="s">
        <v>635</v>
      </c>
      <c r="D95" s="13" t="s">
        <v>896</v>
      </c>
      <c r="E95" s="13" t="s">
        <v>633</v>
      </c>
      <c r="F95" s="14">
        <v>4.7</v>
      </c>
      <c r="G95" s="15">
        <v>28.9</v>
      </c>
      <c r="H95" s="15">
        <v>0.5</v>
      </c>
      <c r="I95" s="15">
        <v>8</v>
      </c>
      <c r="J95" s="16">
        <v>10.7</v>
      </c>
      <c r="K95" s="16">
        <v>33</v>
      </c>
      <c r="L95" s="16">
        <v>40.9</v>
      </c>
      <c r="M95" s="17">
        <v>638000</v>
      </c>
      <c r="N95" s="18"/>
      <c r="O95" s="19">
        <v>10</v>
      </c>
      <c r="P95" s="20">
        <v>8</v>
      </c>
      <c r="Q95" s="21">
        <v>8</v>
      </c>
      <c r="R95" s="22">
        <v>1</v>
      </c>
      <c r="S95" s="24">
        <v>0</v>
      </c>
      <c r="T95" s="25">
        <v>3</v>
      </c>
      <c r="U95" s="25">
        <v>108</v>
      </c>
      <c r="V95" s="25">
        <f>SUM(T95:U95)</f>
        <v>111</v>
      </c>
      <c r="W95" s="28">
        <v>96413.639862542957</v>
      </c>
      <c r="X95" s="29">
        <v>38325.040000000001</v>
      </c>
      <c r="Y95" s="29">
        <f t="shared" si="7"/>
        <v>58088.599862542957</v>
      </c>
      <c r="Z95" s="33">
        <f t="shared" si="8"/>
        <v>2.5156826936786749</v>
      </c>
    </row>
    <row r="96" spans="1:26">
      <c r="A96" s="13" t="s">
        <v>2154</v>
      </c>
      <c r="B96" s="13">
        <v>17031801608</v>
      </c>
      <c r="C96" s="13" t="s">
        <v>2155</v>
      </c>
      <c r="D96" s="13" t="s">
        <v>4272</v>
      </c>
      <c r="E96" s="13" t="s">
        <v>2147</v>
      </c>
      <c r="F96" s="14">
        <v>1.6</v>
      </c>
      <c r="G96" s="15">
        <v>29</v>
      </c>
      <c r="H96" s="15">
        <v>0</v>
      </c>
      <c r="I96" s="15">
        <v>9.5</v>
      </c>
      <c r="J96" s="16">
        <v>13</v>
      </c>
      <c r="K96" s="16">
        <v>33.9</v>
      </c>
      <c r="L96" s="16">
        <v>28.3</v>
      </c>
      <c r="M96" s="17">
        <v>547600</v>
      </c>
      <c r="N96" s="18"/>
      <c r="O96" s="19">
        <v>10</v>
      </c>
      <c r="P96" s="20">
        <v>9</v>
      </c>
      <c r="Q96" s="21">
        <v>8</v>
      </c>
      <c r="R96" s="22">
        <v>6</v>
      </c>
      <c r="S96" s="23">
        <v>0</v>
      </c>
      <c r="T96" s="25">
        <v>8</v>
      </c>
      <c r="U96" s="25">
        <v>450</v>
      </c>
      <c r="V96" s="25">
        <f>SUM(T96:U96)</f>
        <v>458</v>
      </c>
      <c r="W96" s="28">
        <v>93751.525806451595</v>
      </c>
      <c r="X96" s="29">
        <v>38325.040000000001</v>
      </c>
      <c r="Y96" s="29">
        <f t="shared" si="7"/>
        <v>55426.485806451594</v>
      </c>
      <c r="Z96" s="33">
        <f t="shared" si="8"/>
        <v>2.4462212122009941</v>
      </c>
    </row>
    <row r="97" spans="1:26">
      <c r="A97" s="13" t="s">
        <v>2010</v>
      </c>
      <c r="B97" s="13">
        <v>17031813100</v>
      </c>
      <c r="C97" s="13" t="s">
        <v>2011</v>
      </c>
      <c r="D97" s="13" t="s">
        <v>4272</v>
      </c>
      <c r="E97" s="13" t="s">
        <v>2097</v>
      </c>
      <c r="F97" s="14">
        <v>8.5</v>
      </c>
      <c r="G97" s="15">
        <v>29</v>
      </c>
      <c r="H97" s="15">
        <v>2.7</v>
      </c>
      <c r="I97" s="15">
        <v>19.399999999999999</v>
      </c>
      <c r="J97" s="16">
        <v>12.3</v>
      </c>
      <c r="K97" s="16">
        <v>34.799999999999997</v>
      </c>
      <c r="L97" s="16">
        <v>21.6</v>
      </c>
      <c r="M97" s="17">
        <v>340900</v>
      </c>
      <c r="N97" s="18"/>
      <c r="O97" s="19">
        <v>9</v>
      </c>
      <c r="P97" s="20">
        <v>8</v>
      </c>
      <c r="Q97" s="21">
        <v>8</v>
      </c>
      <c r="R97" s="22">
        <v>9</v>
      </c>
      <c r="S97" s="23">
        <v>0</v>
      </c>
      <c r="T97" s="25">
        <v>192</v>
      </c>
      <c r="U97" s="25">
        <v>1725</v>
      </c>
      <c r="V97" s="25">
        <f>SUM(T97:U97)</f>
        <v>1917</v>
      </c>
      <c r="W97" s="28">
        <v>33563.823027102</v>
      </c>
      <c r="X97" s="29">
        <v>38325.040000000001</v>
      </c>
      <c r="Y97" s="29">
        <f t="shared" si="7"/>
        <v>-4761.2169728980007</v>
      </c>
      <c r="Z97" s="33">
        <f t="shared" si="8"/>
        <v>0.87576746239800396</v>
      </c>
    </row>
    <row r="98" spans="1:26">
      <c r="A98" s="13" t="s">
        <v>2702</v>
      </c>
      <c r="B98" s="13">
        <v>17031829700</v>
      </c>
      <c r="C98" s="13" t="s">
        <v>2703</v>
      </c>
      <c r="D98" s="13" t="s">
        <v>4272</v>
      </c>
      <c r="E98" s="13" t="s">
        <v>2680</v>
      </c>
      <c r="F98" s="14">
        <v>15.3</v>
      </c>
      <c r="G98" s="15">
        <v>29</v>
      </c>
      <c r="H98" s="15">
        <v>2.7</v>
      </c>
      <c r="I98" s="15">
        <v>4.8</v>
      </c>
      <c r="J98" s="16">
        <v>38.200000000000003</v>
      </c>
      <c r="K98" s="16">
        <v>6.7</v>
      </c>
      <c r="L98" s="16">
        <v>3</v>
      </c>
      <c r="M98" s="17">
        <v>155700</v>
      </c>
      <c r="N98" s="18">
        <v>1</v>
      </c>
      <c r="O98" s="19">
        <v>1</v>
      </c>
      <c r="P98" s="20">
        <v>7</v>
      </c>
      <c r="Q98" s="21">
        <v>2</v>
      </c>
      <c r="R98" s="22">
        <v>1</v>
      </c>
      <c r="S98" s="23">
        <v>0</v>
      </c>
      <c r="T98" s="25"/>
      <c r="U98" s="25"/>
      <c r="V98" s="25"/>
      <c r="W98" s="28">
        <v>16747.603051922299</v>
      </c>
      <c r="X98" s="29">
        <v>38325.040000000001</v>
      </c>
      <c r="Y98" s="29">
        <f t="shared" si="7"/>
        <v>-21577.436948077702</v>
      </c>
      <c r="Z98" s="33">
        <f t="shared" si="8"/>
        <v>0.43698853417823696</v>
      </c>
    </row>
    <row r="99" spans="1:26">
      <c r="A99" s="13" t="s">
        <v>156</v>
      </c>
      <c r="B99" s="13">
        <v>17197883305</v>
      </c>
      <c r="C99" s="13" t="s">
        <v>157</v>
      </c>
      <c r="D99" s="13" t="s">
        <v>363</v>
      </c>
      <c r="E99" s="13" t="s">
        <v>158</v>
      </c>
      <c r="F99" s="14">
        <v>6.1</v>
      </c>
      <c r="G99" s="15">
        <v>29</v>
      </c>
      <c r="H99" s="15">
        <v>1.2</v>
      </c>
      <c r="I99" s="15">
        <v>0.8</v>
      </c>
      <c r="J99" s="16">
        <v>41</v>
      </c>
      <c r="K99" s="16">
        <v>16.3</v>
      </c>
      <c r="L99" s="16">
        <v>7.4</v>
      </c>
      <c r="M99" s="17">
        <v>220600</v>
      </c>
      <c r="N99" s="18"/>
      <c r="O99" s="16">
        <v>6</v>
      </c>
      <c r="P99" s="14">
        <v>1</v>
      </c>
      <c r="Q99" s="17">
        <v>2</v>
      </c>
      <c r="R99" s="15">
        <v>1</v>
      </c>
      <c r="S99" s="18">
        <v>0</v>
      </c>
      <c r="T99" s="18"/>
      <c r="U99" s="18"/>
      <c r="V99" s="18"/>
      <c r="W99" s="30">
        <v>17162.701149425287</v>
      </c>
      <c r="X99" s="29">
        <v>38325.040000000001</v>
      </c>
      <c r="Y99" s="29">
        <f t="shared" si="7"/>
        <v>-21162.338850574713</v>
      </c>
      <c r="Z99" s="33">
        <f t="shared" si="8"/>
        <v>0.44781952346103976</v>
      </c>
    </row>
    <row r="100" spans="1:26">
      <c r="A100" s="13" t="s">
        <v>4215</v>
      </c>
      <c r="B100" s="13">
        <v>17031804404</v>
      </c>
      <c r="C100" s="13" t="s">
        <v>4216</v>
      </c>
      <c r="D100" s="13" t="s">
        <v>4272</v>
      </c>
      <c r="E100" s="13" t="s">
        <v>4214</v>
      </c>
      <c r="F100" s="14">
        <v>5.7</v>
      </c>
      <c r="G100" s="15">
        <v>29.1</v>
      </c>
      <c r="H100" s="15">
        <v>1</v>
      </c>
      <c r="I100" s="15">
        <v>0.9</v>
      </c>
      <c r="J100" s="16">
        <v>31.9</v>
      </c>
      <c r="K100" s="16">
        <v>10.9</v>
      </c>
      <c r="L100" s="16">
        <v>2.9</v>
      </c>
      <c r="M100" s="17">
        <v>228000</v>
      </c>
      <c r="N100" s="18"/>
      <c r="O100" s="19">
        <v>8</v>
      </c>
      <c r="P100" s="20">
        <v>5</v>
      </c>
      <c r="Q100" s="21">
        <v>5</v>
      </c>
      <c r="R100" s="22">
        <v>3</v>
      </c>
      <c r="S100" s="23">
        <v>0</v>
      </c>
      <c r="T100" s="25">
        <v>21</v>
      </c>
      <c r="U100" s="25">
        <v>373</v>
      </c>
      <c r="V100" s="25">
        <f>SUM(T100:U100)</f>
        <v>394</v>
      </c>
      <c r="W100" s="28">
        <v>32691.487793632303</v>
      </c>
      <c r="X100" s="29">
        <v>38325.040000000001</v>
      </c>
      <c r="Y100" s="29">
        <f t="shared" si="7"/>
        <v>-5633.5522063676981</v>
      </c>
      <c r="Z100" s="33">
        <f t="shared" si="8"/>
        <v>0.85300596668998396</v>
      </c>
    </row>
    <row r="101" spans="1:26">
      <c r="A101" s="13" t="s">
        <v>2423</v>
      </c>
      <c r="B101" s="13">
        <v>17031806001</v>
      </c>
      <c r="C101" s="13" t="s">
        <v>2424</v>
      </c>
      <c r="D101" s="13" t="s">
        <v>4272</v>
      </c>
      <c r="E101" s="13" t="s">
        <v>2401</v>
      </c>
      <c r="F101" s="14">
        <v>3.6</v>
      </c>
      <c r="G101" s="15">
        <v>29.2</v>
      </c>
      <c r="H101" s="15">
        <v>3.7</v>
      </c>
      <c r="I101" s="15">
        <v>4.2</v>
      </c>
      <c r="J101" s="16">
        <v>22.9</v>
      </c>
      <c r="K101" s="16">
        <v>20.6</v>
      </c>
      <c r="L101" s="16">
        <v>16.3</v>
      </c>
      <c r="M101" s="17">
        <v>170700</v>
      </c>
      <c r="N101" s="18"/>
      <c r="O101" s="19">
        <v>10</v>
      </c>
      <c r="P101" s="20">
        <v>5</v>
      </c>
      <c r="Q101" s="21">
        <v>4</v>
      </c>
      <c r="R101" s="22">
        <v>2</v>
      </c>
      <c r="S101" s="23">
        <v>0</v>
      </c>
      <c r="T101" s="25"/>
      <c r="U101" s="25"/>
      <c r="V101" s="25"/>
      <c r="W101" s="28">
        <v>65185.162892687702</v>
      </c>
      <c r="X101" s="29">
        <v>38325.040000000001</v>
      </c>
      <c r="Y101" s="29">
        <f t="shared" si="7"/>
        <v>26860.122892687701</v>
      </c>
      <c r="Z101" s="33">
        <f t="shared" si="8"/>
        <v>1.7008504855490745</v>
      </c>
    </row>
    <row r="102" spans="1:26">
      <c r="A102" s="13" t="s">
        <v>1383</v>
      </c>
      <c r="B102" s="13">
        <v>17043841705</v>
      </c>
      <c r="C102" s="13" t="s">
        <v>1384</v>
      </c>
      <c r="D102" s="13" t="s">
        <v>1522</v>
      </c>
      <c r="E102" s="13" t="s">
        <v>2499</v>
      </c>
      <c r="F102" s="14">
        <v>6.3</v>
      </c>
      <c r="G102" s="15">
        <v>29.3</v>
      </c>
      <c r="H102" s="15">
        <v>2.7</v>
      </c>
      <c r="I102" s="15">
        <v>4.4000000000000004</v>
      </c>
      <c r="J102" s="16">
        <v>17.5</v>
      </c>
      <c r="K102" s="16">
        <v>28.3</v>
      </c>
      <c r="L102" s="16">
        <v>11</v>
      </c>
      <c r="M102" s="17">
        <v>279600</v>
      </c>
      <c r="N102" s="18">
        <v>0</v>
      </c>
      <c r="O102" s="19">
        <v>9</v>
      </c>
      <c r="P102" s="20">
        <v>9</v>
      </c>
      <c r="Q102" s="21">
        <v>9</v>
      </c>
      <c r="R102" s="22">
        <v>5</v>
      </c>
      <c r="S102" s="24">
        <v>0</v>
      </c>
      <c r="T102" s="25">
        <v>10</v>
      </c>
      <c r="U102" s="25">
        <v>389</v>
      </c>
      <c r="V102" s="25">
        <f t="shared" ref="V102:V111" si="11">SUM(T102:U102)</f>
        <v>399</v>
      </c>
      <c r="W102" s="28">
        <v>53911.510127504553</v>
      </c>
      <c r="X102" s="29">
        <v>38325.040000000001</v>
      </c>
      <c r="Y102" s="29">
        <f t="shared" si="7"/>
        <v>15586.470127504552</v>
      </c>
      <c r="Z102" s="33">
        <f t="shared" si="8"/>
        <v>1.4066915553774908</v>
      </c>
    </row>
    <row r="103" spans="1:26">
      <c r="A103" s="13" t="s">
        <v>1408</v>
      </c>
      <c r="B103" s="13">
        <v>17043845000</v>
      </c>
      <c r="C103" s="13" t="s">
        <v>1409</v>
      </c>
      <c r="D103" s="13" t="s">
        <v>1522</v>
      </c>
      <c r="E103" s="13" t="s">
        <v>1410</v>
      </c>
      <c r="F103" s="14">
        <v>4.3</v>
      </c>
      <c r="G103" s="15">
        <v>29.3</v>
      </c>
      <c r="H103" s="15">
        <v>2.9</v>
      </c>
      <c r="I103" s="15">
        <v>12.7</v>
      </c>
      <c r="J103" s="16">
        <v>29.6</v>
      </c>
      <c r="K103" s="16">
        <v>25.7</v>
      </c>
      <c r="L103" s="16">
        <v>13.8</v>
      </c>
      <c r="M103" s="17">
        <v>328800</v>
      </c>
      <c r="N103" s="18">
        <v>0</v>
      </c>
      <c r="O103" s="19">
        <v>10</v>
      </c>
      <c r="P103" s="20">
        <v>7</v>
      </c>
      <c r="Q103" s="21">
        <v>10</v>
      </c>
      <c r="R103" s="22">
        <v>8</v>
      </c>
      <c r="S103" s="24">
        <v>0</v>
      </c>
      <c r="T103" s="25">
        <v>0</v>
      </c>
      <c r="U103" s="25">
        <v>76</v>
      </c>
      <c r="V103" s="25">
        <f t="shared" si="11"/>
        <v>76</v>
      </c>
      <c r="W103" s="28">
        <v>67077.524504568646</v>
      </c>
      <c r="X103" s="29">
        <v>38325.040000000001</v>
      </c>
      <c r="Y103" s="29">
        <f t="shared" si="7"/>
        <v>28752.484504568645</v>
      </c>
      <c r="Z103" s="33">
        <f t="shared" si="8"/>
        <v>1.7502271231698296</v>
      </c>
    </row>
    <row r="104" spans="1:26">
      <c r="A104" s="13" t="s">
        <v>3827</v>
      </c>
      <c r="B104" s="13">
        <v>17031071700</v>
      </c>
      <c r="C104" s="13" t="s">
        <v>3828</v>
      </c>
      <c r="D104" s="13" t="s">
        <v>4272</v>
      </c>
      <c r="E104" s="13" t="s">
        <v>4129</v>
      </c>
      <c r="F104" s="14">
        <v>0.7</v>
      </c>
      <c r="G104" s="15">
        <v>29.4</v>
      </c>
      <c r="H104" s="15">
        <v>2.5</v>
      </c>
      <c r="I104" s="15">
        <v>32</v>
      </c>
      <c r="J104" s="16">
        <v>4.3</v>
      </c>
      <c r="K104" s="16">
        <v>41.5</v>
      </c>
      <c r="L104" s="16">
        <v>37.4</v>
      </c>
      <c r="M104" s="17">
        <v>741900</v>
      </c>
      <c r="N104" s="18"/>
      <c r="O104" s="19">
        <v>6</v>
      </c>
      <c r="P104" s="20">
        <v>1</v>
      </c>
      <c r="Q104" s="21">
        <v>9</v>
      </c>
      <c r="R104" s="22">
        <v>10</v>
      </c>
      <c r="S104" s="23">
        <v>0</v>
      </c>
      <c r="T104" s="25">
        <v>30550</v>
      </c>
      <c r="U104" s="25">
        <v>120153</v>
      </c>
      <c r="V104" s="25">
        <f t="shared" si="11"/>
        <v>150703</v>
      </c>
      <c r="W104" s="28">
        <v>30150.7731846514</v>
      </c>
      <c r="X104" s="29">
        <v>38325.040000000001</v>
      </c>
      <c r="Y104" s="29">
        <f t="shared" si="7"/>
        <v>-8174.2668153486011</v>
      </c>
      <c r="Z104" s="33">
        <f t="shared" si="8"/>
        <v>0.78671211262014074</v>
      </c>
    </row>
    <row r="105" spans="1:26">
      <c r="A105" s="13" t="s">
        <v>1150</v>
      </c>
      <c r="B105" s="13">
        <v>17043841324</v>
      </c>
      <c r="C105" s="13" t="s">
        <v>1151</v>
      </c>
      <c r="D105" s="13" t="s">
        <v>1522</v>
      </c>
      <c r="E105" s="13" t="s">
        <v>1736</v>
      </c>
      <c r="F105" s="14">
        <v>6.5</v>
      </c>
      <c r="G105" s="15">
        <v>29.4</v>
      </c>
      <c r="H105" s="15">
        <v>0</v>
      </c>
      <c r="I105" s="15">
        <v>1.8</v>
      </c>
      <c r="J105" s="16">
        <v>25.7</v>
      </c>
      <c r="K105" s="16">
        <v>27</v>
      </c>
      <c r="L105" s="16">
        <v>12.7</v>
      </c>
      <c r="M105" s="17">
        <v>286600</v>
      </c>
      <c r="N105" s="18">
        <v>0</v>
      </c>
      <c r="O105" s="19">
        <v>4</v>
      </c>
      <c r="P105" s="20">
        <v>2</v>
      </c>
      <c r="Q105" s="21">
        <v>9</v>
      </c>
      <c r="R105" s="22">
        <v>1</v>
      </c>
      <c r="S105" s="24">
        <v>0</v>
      </c>
      <c r="T105" s="25">
        <v>29</v>
      </c>
      <c r="U105" s="25">
        <v>361</v>
      </c>
      <c r="V105" s="25">
        <f t="shared" si="11"/>
        <v>390</v>
      </c>
      <c r="W105" s="28">
        <v>29016.396736321301</v>
      </c>
      <c r="X105" s="29">
        <v>38325.040000000001</v>
      </c>
      <c r="Y105" s="29">
        <f t="shared" si="7"/>
        <v>-9308.6432636786994</v>
      </c>
      <c r="Z105" s="33">
        <f t="shared" si="8"/>
        <v>0.75711327989015276</v>
      </c>
    </row>
    <row r="106" spans="1:26">
      <c r="A106" s="13" t="s">
        <v>830</v>
      </c>
      <c r="B106" s="13">
        <v>17097864802</v>
      </c>
      <c r="C106" s="13" t="s">
        <v>831</v>
      </c>
      <c r="D106" s="13" t="s">
        <v>896</v>
      </c>
      <c r="E106" s="13" t="s">
        <v>832</v>
      </c>
      <c r="F106" s="14">
        <v>3.1</v>
      </c>
      <c r="G106" s="15">
        <v>29.4</v>
      </c>
      <c r="H106" s="15">
        <v>0</v>
      </c>
      <c r="I106" s="15">
        <v>16.3</v>
      </c>
      <c r="J106" s="16">
        <v>8.6</v>
      </c>
      <c r="K106" s="16">
        <v>40.6</v>
      </c>
      <c r="L106" s="16">
        <v>29.4</v>
      </c>
      <c r="M106" s="17">
        <v>662100</v>
      </c>
      <c r="N106" s="18"/>
      <c r="O106" s="19">
        <v>10</v>
      </c>
      <c r="P106" s="20">
        <v>10</v>
      </c>
      <c r="Q106" s="21">
        <v>8</v>
      </c>
      <c r="R106" s="22">
        <v>6</v>
      </c>
      <c r="S106" s="24">
        <v>0</v>
      </c>
      <c r="T106" s="25">
        <v>8</v>
      </c>
      <c r="U106" s="25">
        <v>172</v>
      </c>
      <c r="V106" s="25">
        <f t="shared" si="11"/>
        <v>180</v>
      </c>
      <c r="W106" s="28">
        <v>86581.829684499316</v>
      </c>
      <c r="X106" s="29">
        <v>38325.040000000001</v>
      </c>
      <c r="Y106" s="29">
        <f t="shared" si="7"/>
        <v>48256.789684499316</v>
      </c>
      <c r="Z106" s="33">
        <f t="shared" si="8"/>
        <v>2.2591451877023303</v>
      </c>
    </row>
    <row r="107" spans="1:26">
      <c r="A107" s="13" t="s">
        <v>1385</v>
      </c>
      <c r="B107" s="13">
        <v>17043841901</v>
      </c>
      <c r="C107" s="13" t="s">
        <v>1386</v>
      </c>
      <c r="D107" s="13" t="s">
        <v>1522</v>
      </c>
      <c r="E107" s="13" t="s">
        <v>2499</v>
      </c>
      <c r="F107" s="14">
        <v>4</v>
      </c>
      <c r="G107" s="15">
        <v>29.5</v>
      </c>
      <c r="H107" s="15">
        <v>0.4</v>
      </c>
      <c r="I107" s="15">
        <v>11.5</v>
      </c>
      <c r="J107" s="16">
        <v>8.3000000000000007</v>
      </c>
      <c r="K107" s="16">
        <v>43</v>
      </c>
      <c r="L107" s="16">
        <v>32.5</v>
      </c>
      <c r="M107" s="17">
        <v>449000</v>
      </c>
      <c r="N107" s="18">
        <v>0</v>
      </c>
      <c r="O107" s="19">
        <v>9</v>
      </c>
      <c r="P107" s="20">
        <v>8</v>
      </c>
      <c r="Q107" s="21">
        <v>9</v>
      </c>
      <c r="R107" s="22">
        <v>7</v>
      </c>
      <c r="S107" s="24">
        <v>0</v>
      </c>
      <c r="T107" s="25">
        <v>10</v>
      </c>
      <c r="U107" s="25">
        <v>389</v>
      </c>
      <c r="V107" s="25">
        <f t="shared" si="11"/>
        <v>399</v>
      </c>
      <c r="W107" s="28">
        <v>53912.510127504604</v>
      </c>
      <c r="X107" s="29">
        <v>38325.040000000001</v>
      </c>
      <c r="Y107" s="29">
        <f t="shared" si="7"/>
        <v>15587.470127504603</v>
      </c>
      <c r="Z107" s="33">
        <f t="shared" si="8"/>
        <v>1.4067176479790915</v>
      </c>
    </row>
    <row r="108" spans="1:26">
      <c r="A108" s="13" t="s">
        <v>3015</v>
      </c>
      <c r="B108" s="13">
        <v>17031570200</v>
      </c>
      <c r="C108" s="13" t="s">
        <v>3016</v>
      </c>
      <c r="D108" s="13" t="s">
        <v>4272</v>
      </c>
      <c r="E108" s="13" t="s">
        <v>4129</v>
      </c>
      <c r="F108" s="14">
        <v>1</v>
      </c>
      <c r="G108" s="15">
        <v>29.6</v>
      </c>
      <c r="H108" s="15">
        <v>0</v>
      </c>
      <c r="I108" s="15">
        <v>11.4</v>
      </c>
      <c r="J108" s="16">
        <v>29.3</v>
      </c>
      <c r="K108" s="16">
        <v>10</v>
      </c>
      <c r="L108" s="16">
        <v>8.4</v>
      </c>
      <c r="M108" s="17">
        <v>267600</v>
      </c>
      <c r="N108" s="18"/>
      <c r="O108" s="19">
        <v>1</v>
      </c>
      <c r="P108" s="20">
        <v>10</v>
      </c>
      <c r="Q108" s="21">
        <v>3</v>
      </c>
      <c r="R108" s="22">
        <v>6</v>
      </c>
      <c r="S108" s="23">
        <v>0</v>
      </c>
      <c r="T108" s="25">
        <v>30550</v>
      </c>
      <c r="U108" s="25">
        <v>120558</v>
      </c>
      <c r="V108" s="25">
        <f t="shared" si="11"/>
        <v>151108</v>
      </c>
      <c r="W108" s="28">
        <v>30555.7731846514</v>
      </c>
      <c r="X108" s="29">
        <v>38325.040000000001</v>
      </c>
      <c r="Y108" s="29">
        <f t="shared" si="7"/>
        <v>-7769.2668153486011</v>
      </c>
      <c r="Z108" s="33">
        <f t="shared" si="8"/>
        <v>0.79727961626788646</v>
      </c>
    </row>
    <row r="109" spans="1:26">
      <c r="A109" s="13" t="s">
        <v>1884</v>
      </c>
      <c r="B109" s="13">
        <v>17031805600</v>
      </c>
      <c r="C109" s="13" t="s">
        <v>1885</v>
      </c>
      <c r="D109" s="13" t="s">
        <v>4272</v>
      </c>
      <c r="E109" s="13" t="s">
        <v>2130</v>
      </c>
      <c r="F109" s="14">
        <v>6.1</v>
      </c>
      <c r="G109" s="15">
        <v>29.6</v>
      </c>
      <c r="H109" s="15">
        <v>4.3</v>
      </c>
      <c r="I109" s="15">
        <v>14.9</v>
      </c>
      <c r="J109" s="16">
        <v>11</v>
      </c>
      <c r="K109" s="16">
        <v>36.6</v>
      </c>
      <c r="L109" s="16">
        <v>24.8</v>
      </c>
      <c r="M109" s="17">
        <v>607900</v>
      </c>
      <c r="N109" s="18"/>
      <c r="O109" s="19">
        <v>10</v>
      </c>
      <c r="P109" s="20">
        <v>6</v>
      </c>
      <c r="Q109" s="21">
        <v>9</v>
      </c>
      <c r="R109" s="22">
        <v>8</v>
      </c>
      <c r="S109" s="23">
        <v>0</v>
      </c>
      <c r="T109" s="25">
        <v>15</v>
      </c>
      <c r="U109" s="25">
        <v>571</v>
      </c>
      <c r="V109" s="25">
        <f t="shared" si="11"/>
        <v>586</v>
      </c>
      <c r="W109" s="28">
        <v>53220.840581643497</v>
      </c>
      <c r="X109" s="29">
        <v>38325.040000000001</v>
      </c>
      <c r="Y109" s="29">
        <f t="shared" si="7"/>
        <v>14895.800581643496</v>
      </c>
      <c r="Z109" s="33">
        <f t="shared" si="8"/>
        <v>1.388670190080519</v>
      </c>
    </row>
    <row r="110" spans="1:26">
      <c r="A110" s="13" t="s">
        <v>4140</v>
      </c>
      <c r="B110" s="13">
        <v>17031814800</v>
      </c>
      <c r="C110" s="13" t="s">
        <v>4141</v>
      </c>
      <c r="D110" s="13" t="s">
        <v>4272</v>
      </c>
      <c r="E110" s="13" t="s">
        <v>4137</v>
      </c>
      <c r="F110" s="14">
        <v>9.4</v>
      </c>
      <c r="G110" s="15">
        <v>29.6</v>
      </c>
      <c r="H110" s="15">
        <v>5.3</v>
      </c>
      <c r="I110" s="15">
        <v>13</v>
      </c>
      <c r="J110" s="16">
        <v>29.9</v>
      </c>
      <c r="K110" s="16">
        <v>16.399999999999999</v>
      </c>
      <c r="L110" s="16">
        <v>4.9000000000000004</v>
      </c>
      <c r="M110" s="17">
        <v>276700</v>
      </c>
      <c r="N110" s="18"/>
      <c r="O110" s="19">
        <v>4</v>
      </c>
      <c r="P110" s="20">
        <v>6</v>
      </c>
      <c r="Q110" s="21">
        <v>4</v>
      </c>
      <c r="R110" s="22">
        <v>6</v>
      </c>
      <c r="S110" s="23">
        <v>0</v>
      </c>
      <c r="T110" s="25">
        <v>205</v>
      </c>
      <c r="U110" s="25">
        <v>1257</v>
      </c>
      <c r="V110" s="25">
        <f t="shared" si="11"/>
        <v>1462</v>
      </c>
      <c r="W110" s="28">
        <v>16235.257108565578</v>
      </c>
      <c r="X110" s="29">
        <v>38325.040000000001</v>
      </c>
      <c r="Y110" s="29">
        <f t="shared" si="7"/>
        <v>-22089.782891434421</v>
      </c>
      <c r="Z110" s="33">
        <f t="shared" si="8"/>
        <v>0.42362009559717556</v>
      </c>
    </row>
    <row r="111" spans="1:26">
      <c r="A111" s="13" t="s">
        <v>1345</v>
      </c>
      <c r="B111" s="13">
        <v>17043845602</v>
      </c>
      <c r="C111" s="13" t="s">
        <v>1346</v>
      </c>
      <c r="D111" s="13" t="s">
        <v>1522</v>
      </c>
      <c r="E111" s="13" t="s">
        <v>1430</v>
      </c>
      <c r="F111" s="14">
        <v>3.2</v>
      </c>
      <c r="G111" s="15">
        <v>29.6</v>
      </c>
      <c r="H111" s="15">
        <v>2.2000000000000002</v>
      </c>
      <c r="I111" s="15">
        <v>15.8</v>
      </c>
      <c r="J111" s="16">
        <v>17.899999999999999</v>
      </c>
      <c r="K111" s="16">
        <v>35.799999999999997</v>
      </c>
      <c r="L111" s="16">
        <v>19.5</v>
      </c>
      <c r="M111" s="17">
        <v>333700</v>
      </c>
      <c r="N111" s="18">
        <v>0</v>
      </c>
      <c r="O111" s="19">
        <v>9</v>
      </c>
      <c r="P111" s="20">
        <v>3</v>
      </c>
      <c r="Q111" s="21">
        <v>9</v>
      </c>
      <c r="R111" s="22">
        <v>9</v>
      </c>
      <c r="S111" s="24">
        <v>0</v>
      </c>
      <c r="T111" s="25">
        <v>41</v>
      </c>
      <c r="U111" s="25">
        <v>946</v>
      </c>
      <c r="V111" s="25">
        <f t="shared" si="11"/>
        <v>987</v>
      </c>
      <c r="W111" s="28">
        <v>53269.3643718772</v>
      </c>
      <c r="X111" s="29">
        <v>38325.040000000001</v>
      </c>
      <c r="Y111" s="29">
        <f t="shared" si="7"/>
        <v>14944.324371877199</v>
      </c>
      <c r="Z111" s="33">
        <f t="shared" si="8"/>
        <v>1.3899363020071787</v>
      </c>
    </row>
    <row r="112" spans="1:26">
      <c r="A112" s="13" t="s">
        <v>580</v>
      </c>
      <c r="B112" s="13">
        <v>17097864204</v>
      </c>
      <c r="C112" s="13" t="s">
        <v>581</v>
      </c>
      <c r="D112" s="13" t="s">
        <v>896</v>
      </c>
      <c r="E112" s="13" t="s">
        <v>582</v>
      </c>
      <c r="F112" s="14">
        <v>7.1</v>
      </c>
      <c r="G112" s="15">
        <v>29.7</v>
      </c>
      <c r="H112" s="15">
        <v>0.1</v>
      </c>
      <c r="I112" s="15">
        <v>1.3</v>
      </c>
      <c r="J112" s="16">
        <v>31.2</v>
      </c>
      <c r="K112" s="16">
        <v>21.3</v>
      </c>
      <c r="L112" s="16">
        <v>9.6999999999999993</v>
      </c>
      <c r="M112" s="17">
        <v>234500</v>
      </c>
      <c r="N112" s="18"/>
      <c r="O112" s="19">
        <v>6</v>
      </c>
      <c r="P112" s="20">
        <v>3</v>
      </c>
      <c r="Q112" s="21">
        <v>5</v>
      </c>
      <c r="R112" s="22">
        <v>1</v>
      </c>
      <c r="S112" s="24">
        <v>0</v>
      </c>
      <c r="T112" s="25"/>
      <c r="U112" s="25"/>
      <c r="V112" s="25"/>
      <c r="W112" s="28">
        <v>43091.493737640078</v>
      </c>
      <c r="X112" s="29">
        <v>38325.040000000001</v>
      </c>
      <c r="Y112" s="29">
        <f t="shared" si="7"/>
        <v>4766.4537376400767</v>
      </c>
      <c r="Z112" s="33">
        <f t="shared" si="8"/>
        <v>1.1243691784180807</v>
      </c>
    </row>
    <row r="113" spans="1:26">
      <c r="A113" s="13" t="s">
        <v>696</v>
      </c>
      <c r="B113" s="13">
        <v>17097864412</v>
      </c>
      <c r="C113" s="13" t="s">
        <v>697</v>
      </c>
      <c r="D113" s="13" t="s">
        <v>896</v>
      </c>
      <c r="E113" s="13" t="s">
        <v>695</v>
      </c>
      <c r="F113" s="14">
        <v>3.1</v>
      </c>
      <c r="G113" s="15">
        <v>29.7</v>
      </c>
      <c r="H113" s="15">
        <v>0.3</v>
      </c>
      <c r="I113" s="15">
        <v>3</v>
      </c>
      <c r="J113" s="16">
        <v>20.9</v>
      </c>
      <c r="K113" s="16">
        <v>29.3</v>
      </c>
      <c r="L113" s="16">
        <v>19.100000000000001</v>
      </c>
      <c r="M113" s="17">
        <v>394400</v>
      </c>
      <c r="N113" s="18"/>
      <c r="O113" s="19">
        <v>9</v>
      </c>
      <c r="P113" s="20">
        <v>6</v>
      </c>
      <c r="Q113" s="21">
        <v>10</v>
      </c>
      <c r="R113" s="22">
        <v>1</v>
      </c>
      <c r="S113" s="24">
        <v>0</v>
      </c>
      <c r="T113" s="25">
        <v>1</v>
      </c>
      <c r="U113" s="25">
        <v>40</v>
      </c>
      <c r="V113" s="25">
        <f>SUM(T113:U113)</f>
        <v>41</v>
      </c>
      <c r="W113" s="28">
        <v>84629.596270161288</v>
      </c>
      <c r="X113" s="29">
        <v>38325.040000000001</v>
      </c>
      <c r="Y113" s="29">
        <f t="shared" si="7"/>
        <v>46304.556270161287</v>
      </c>
      <c r="Z113" s="33">
        <f t="shared" si="8"/>
        <v>2.2082063389930262</v>
      </c>
    </row>
    <row r="114" spans="1:26">
      <c r="A114" s="13" t="s">
        <v>167</v>
      </c>
      <c r="B114" s="13">
        <v>17197883402</v>
      </c>
      <c r="C114" s="13" t="s">
        <v>168</v>
      </c>
      <c r="D114" s="13" t="s">
        <v>363</v>
      </c>
      <c r="E114" s="13" t="s">
        <v>161</v>
      </c>
      <c r="F114" s="14">
        <v>4.8</v>
      </c>
      <c r="G114" s="15">
        <v>29.7</v>
      </c>
      <c r="H114" s="15">
        <v>0</v>
      </c>
      <c r="I114" s="15">
        <v>0</v>
      </c>
      <c r="J114" s="16">
        <v>44.2</v>
      </c>
      <c r="K114" s="16">
        <v>3.6</v>
      </c>
      <c r="L114" s="16">
        <v>1.1000000000000001</v>
      </c>
      <c r="M114" s="17">
        <v>162700</v>
      </c>
      <c r="N114" s="18"/>
      <c r="O114" s="16">
        <v>8</v>
      </c>
      <c r="P114" s="14">
        <v>2</v>
      </c>
      <c r="Q114" s="17">
        <v>7</v>
      </c>
      <c r="R114" s="15">
        <v>1</v>
      </c>
      <c r="S114" s="18">
        <v>0</v>
      </c>
      <c r="T114" s="18">
        <v>3</v>
      </c>
      <c r="U114" s="18">
        <v>117</v>
      </c>
      <c r="V114" s="18">
        <v>120</v>
      </c>
      <c r="W114" s="30">
        <v>23413.111635220124</v>
      </c>
      <c r="X114" s="29">
        <v>38325.040000000001</v>
      </c>
      <c r="Y114" s="29">
        <f t="shared" si="7"/>
        <v>-14911.928364779877</v>
      </c>
      <c r="Z114" s="33">
        <f t="shared" si="8"/>
        <v>0.61090899409942234</v>
      </c>
    </row>
    <row r="115" spans="1:26">
      <c r="A115" s="13" t="s">
        <v>3878</v>
      </c>
      <c r="B115" s="13">
        <v>17031062400</v>
      </c>
      <c r="C115" s="13" t="s">
        <v>3879</v>
      </c>
      <c r="D115" s="13" t="s">
        <v>4272</v>
      </c>
      <c r="E115" s="13" t="s">
        <v>4129</v>
      </c>
      <c r="F115" s="14">
        <v>0</v>
      </c>
      <c r="G115" s="15">
        <v>29.8</v>
      </c>
      <c r="H115" s="15">
        <v>8.9</v>
      </c>
      <c r="I115" s="15">
        <v>32.200000000000003</v>
      </c>
      <c r="J115" s="16">
        <v>11</v>
      </c>
      <c r="K115" s="16">
        <v>53</v>
      </c>
      <c r="L115" s="16">
        <v>20.100000000000001</v>
      </c>
      <c r="M115" s="17">
        <v>621100</v>
      </c>
      <c r="N115" s="18"/>
      <c r="O115" s="19">
        <v>8</v>
      </c>
      <c r="P115" s="20">
        <v>7</v>
      </c>
      <c r="Q115" s="21">
        <v>8</v>
      </c>
      <c r="R115" s="22">
        <v>10</v>
      </c>
      <c r="S115" s="23">
        <v>0</v>
      </c>
      <c r="T115" s="25">
        <v>30550</v>
      </c>
      <c r="U115" s="25">
        <v>120124</v>
      </c>
      <c r="V115" s="25">
        <f>SUM(T115:U115)</f>
        <v>150674</v>
      </c>
      <c r="W115" s="28">
        <v>30121.7731846514</v>
      </c>
      <c r="X115" s="29">
        <v>38325.040000000001</v>
      </c>
      <c r="Y115" s="29">
        <f t="shared" si="7"/>
        <v>-8203.2668153486011</v>
      </c>
      <c r="Z115" s="33">
        <f t="shared" si="8"/>
        <v>0.78595542717375899</v>
      </c>
    </row>
    <row r="116" spans="1:26">
      <c r="A116" s="13" t="s">
        <v>2152</v>
      </c>
      <c r="B116" s="13">
        <v>17031801606</v>
      </c>
      <c r="C116" s="13" t="s">
        <v>2153</v>
      </c>
      <c r="D116" s="13" t="s">
        <v>4272</v>
      </c>
      <c r="E116" s="13" t="s">
        <v>2147</v>
      </c>
      <c r="F116" s="14">
        <v>2.7</v>
      </c>
      <c r="G116" s="15">
        <v>29.9</v>
      </c>
      <c r="H116" s="15">
        <v>1.8</v>
      </c>
      <c r="I116" s="15">
        <v>7.8</v>
      </c>
      <c r="J116" s="16">
        <v>16.100000000000001</v>
      </c>
      <c r="K116" s="16">
        <v>32.799999999999997</v>
      </c>
      <c r="L116" s="16">
        <v>26.9</v>
      </c>
      <c r="M116" s="17">
        <v>547600</v>
      </c>
      <c r="N116" s="18"/>
      <c r="O116" s="19">
        <v>10</v>
      </c>
      <c r="P116" s="20">
        <v>8</v>
      </c>
      <c r="Q116" s="21">
        <v>9</v>
      </c>
      <c r="R116" s="22">
        <v>3</v>
      </c>
      <c r="S116" s="23">
        <v>0</v>
      </c>
      <c r="T116" s="25">
        <v>8</v>
      </c>
      <c r="U116" s="25">
        <v>450</v>
      </c>
      <c r="V116" s="25">
        <f>SUM(T116:U116)</f>
        <v>458</v>
      </c>
      <c r="W116" s="28">
        <v>93750.525806451595</v>
      </c>
      <c r="X116" s="29">
        <v>38325.040000000001</v>
      </c>
      <c r="Y116" s="29">
        <f t="shared" si="7"/>
        <v>55425.485806451594</v>
      </c>
      <c r="Z116" s="33">
        <f t="shared" si="8"/>
        <v>2.4461951195993947</v>
      </c>
    </row>
    <row r="117" spans="1:26">
      <c r="A117" s="13" t="s">
        <v>4212</v>
      </c>
      <c r="B117" s="13">
        <v>17031804403</v>
      </c>
      <c r="C117" s="13" t="s">
        <v>4213</v>
      </c>
      <c r="D117" s="13" t="s">
        <v>4272</v>
      </c>
      <c r="E117" s="13" t="s">
        <v>4214</v>
      </c>
      <c r="F117" s="14">
        <v>5</v>
      </c>
      <c r="G117" s="15">
        <v>29.9</v>
      </c>
      <c r="H117" s="15">
        <v>0.5</v>
      </c>
      <c r="I117" s="15">
        <v>4.4000000000000004</v>
      </c>
      <c r="J117" s="16">
        <v>21.5</v>
      </c>
      <c r="K117" s="16">
        <v>22.9</v>
      </c>
      <c r="L117" s="16">
        <v>10.8</v>
      </c>
      <c r="M117" s="17">
        <v>232800</v>
      </c>
      <c r="N117" s="18"/>
      <c r="O117" s="19">
        <v>8</v>
      </c>
      <c r="P117" s="20">
        <v>5</v>
      </c>
      <c r="Q117" s="21">
        <v>5</v>
      </c>
      <c r="R117" s="22">
        <v>3</v>
      </c>
      <c r="S117" s="23">
        <v>0</v>
      </c>
      <c r="T117" s="25">
        <v>21</v>
      </c>
      <c r="U117" s="25">
        <v>373</v>
      </c>
      <c r="V117" s="25">
        <f>SUM(T117:U117)</f>
        <v>394</v>
      </c>
      <c r="W117" s="28">
        <v>32691.487793632303</v>
      </c>
      <c r="X117" s="29">
        <v>38325.040000000001</v>
      </c>
      <c r="Y117" s="29">
        <f t="shared" si="7"/>
        <v>-5633.5522063676981</v>
      </c>
      <c r="Z117" s="33">
        <f t="shared" si="8"/>
        <v>0.85300596668998396</v>
      </c>
    </row>
    <row r="118" spans="1:26">
      <c r="A118" s="13" t="s">
        <v>4183</v>
      </c>
      <c r="B118" s="13">
        <v>17031818700</v>
      </c>
      <c r="C118" s="13" t="s">
        <v>4184</v>
      </c>
      <c r="D118" s="13" t="s">
        <v>4272</v>
      </c>
      <c r="E118" s="13" t="s">
        <v>4182</v>
      </c>
      <c r="F118" s="14">
        <v>6.7</v>
      </c>
      <c r="G118" s="15">
        <v>29.9</v>
      </c>
      <c r="H118" s="15">
        <v>2.9</v>
      </c>
      <c r="I118" s="15">
        <v>11.5</v>
      </c>
      <c r="J118" s="16">
        <v>26.2</v>
      </c>
      <c r="K118" s="16">
        <v>18.899999999999999</v>
      </c>
      <c r="L118" s="16">
        <v>11.6</v>
      </c>
      <c r="M118" s="17">
        <v>259600</v>
      </c>
      <c r="N118" s="18"/>
      <c r="O118" s="19">
        <v>8</v>
      </c>
      <c r="P118" s="20">
        <v>2</v>
      </c>
      <c r="Q118" s="21">
        <v>10</v>
      </c>
      <c r="R118" s="22">
        <v>7</v>
      </c>
      <c r="S118" s="23">
        <v>0</v>
      </c>
      <c r="T118" s="25"/>
      <c r="U118" s="25"/>
      <c r="V118" s="25"/>
      <c r="W118" s="28">
        <v>23453.824428285385</v>
      </c>
      <c r="X118" s="29">
        <v>38325.040000000001</v>
      </c>
      <c r="Y118" s="29">
        <f t="shared" si="7"/>
        <v>-14871.215571714616</v>
      </c>
      <c r="Z118" s="33">
        <f t="shared" si="8"/>
        <v>0.61197129678887185</v>
      </c>
    </row>
    <row r="119" spans="1:26">
      <c r="A119" s="13" t="s">
        <v>1343</v>
      </c>
      <c r="B119" s="13">
        <v>17043845601</v>
      </c>
      <c r="C119" s="13" t="s">
        <v>1344</v>
      </c>
      <c r="D119" s="13" t="s">
        <v>1522</v>
      </c>
      <c r="E119" s="13" t="s">
        <v>1430</v>
      </c>
      <c r="F119" s="14">
        <v>10.7</v>
      </c>
      <c r="G119" s="15">
        <v>29.9</v>
      </c>
      <c r="H119" s="15">
        <v>1.9</v>
      </c>
      <c r="I119" s="15">
        <v>11.1</v>
      </c>
      <c r="J119" s="16">
        <v>17.7</v>
      </c>
      <c r="K119" s="16">
        <v>30.5</v>
      </c>
      <c r="L119" s="16">
        <v>17.2</v>
      </c>
      <c r="M119" s="17">
        <v>370400</v>
      </c>
      <c r="N119" s="18">
        <v>0</v>
      </c>
      <c r="O119" s="19">
        <v>10</v>
      </c>
      <c r="P119" s="20">
        <v>3</v>
      </c>
      <c r="Q119" s="21">
        <v>10</v>
      </c>
      <c r="R119" s="22">
        <v>6</v>
      </c>
      <c r="S119" s="24">
        <v>0</v>
      </c>
      <c r="T119" s="25">
        <v>41</v>
      </c>
      <c r="U119" s="25">
        <v>946</v>
      </c>
      <c r="V119" s="25">
        <f>SUM(T119:U119)</f>
        <v>987</v>
      </c>
      <c r="W119" s="28">
        <v>53268.3643718772</v>
      </c>
      <c r="X119" s="29">
        <v>38325.040000000001</v>
      </c>
      <c r="Y119" s="29">
        <f t="shared" si="7"/>
        <v>14943.324371877199</v>
      </c>
      <c r="Z119" s="33">
        <f t="shared" si="8"/>
        <v>1.3899102094055793</v>
      </c>
    </row>
    <row r="120" spans="1:26">
      <c r="A120" s="13" t="s">
        <v>3431</v>
      </c>
      <c r="B120" s="13">
        <v>17031242800</v>
      </c>
      <c r="C120" s="13" t="s">
        <v>3432</v>
      </c>
      <c r="D120" s="13" t="s">
        <v>4272</v>
      </c>
      <c r="E120" s="13" t="s">
        <v>4129</v>
      </c>
      <c r="F120" s="14">
        <v>4.7</v>
      </c>
      <c r="G120" s="15">
        <v>30</v>
      </c>
      <c r="H120" s="15">
        <v>6.5</v>
      </c>
      <c r="I120" s="15">
        <v>22.6</v>
      </c>
      <c r="J120" s="16">
        <v>25.1</v>
      </c>
      <c r="K120" s="16">
        <v>33.1</v>
      </c>
      <c r="L120" s="16">
        <v>11</v>
      </c>
      <c r="M120" s="17">
        <v>418400</v>
      </c>
      <c r="N120" s="18"/>
      <c r="O120" s="19">
        <v>5</v>
      </c>
      <c r="P120" s="20">
        <v>5</v>
      </c>
      <c r="Q120" s="21">
        <v>5</v>
      </c>
      <c r="R120" s="22">
        <v>9</v>
      </c>
      <c r="S120" s="23">
        <v>0</v>
      </c>
      <c r="T120" s="25">
        <v>30550</v>
      </c>
      <c r="U120" s="25">
        <v>120333</v>
      </c>
      <c r="V120" s="25">
        <f>SUM(T120:U120)</f>
        <v>150883</v>
      </c>
      <c r="W120" s="28">
        <v>30330.7731846514</v>
      </c>
      <c r="X120" s="29">
        <v>38325.040000000001</v>
      </c>
      <c r="Y120" s="29">
        <f t="shared" si="7"/>
        <v>-7994.2668153486011</v>
      </c>
      <c r="Z120" s="33">
        <f t="shared" si="8"/>
        <v>0.79140878090802769</v>
      </c>
    </row>
    <row r="121" spans="1:26">
      <c r="A121" s="13" t="s">
        <v>4296</v>
      </c>
      <c r="B121" s="13">
        <v>17031803008</v>
      </c>
      <c r="C121" s="13" t="s">
        <v>4297</v>
      </c>
      <c r="D121" s="13" t="s">
        <v>4272</v>
      </c>
      <c r="E121" s="13" t="s">
        <v>4289</v>
      </c>
      <c r="F121" s="14">
        <v>3.1</v>
      </c>
      <c r="G121" s="15">
        <v>30</v>
      </c>
      <c r="H121" s="15">
        <v>1.5</v>
      </c>
      <c r="I121" s="15">
        <v>5.8</v>
      </c>
      <c r="J121" s="16">
        <v>21.9</v>
      </c>
      <c r="K121" s="16">
        <v>30.3</v>
      </c>
      <c r="L121" s="16">
        <v>19.399999999999999</v>
      </c>
      <c r="M121" s="17">
        <v>447700</v>
      </c>
      <c r="N121" s="18"/>
      <c r="O121" s="19">
        <v>10</v>
      </c>
      <c r="P121" s="20">
        <v>6</v>
      </c>
      <c r="Q121" s="21">
        <v>10</v>
      </c>
      <c r="R121" s="22">
        <v>1</v>
      </c>
      <c r="S121" s="23">
        <v>0</v>
      </c>
      <c r="T121" s="25">
        <v>41</v>
      </c>
      <c r="U121" s="25">
        <v>1154</v>
      </c>
      <c r="V121" s="25">
        <f>SUM(T121:U121)</f>
        <v>1195</v>
      </c>
      <c r="W121" s="28">
        <v>48269.233139372314</v>
      </c>
      <c r="X121" s="29">
        <v>38325.040000000001</v>
      </c>
      <c r="Y121" s="29">
        <f t="shared" si="7"/>
        <v>9944.1931393723135</v>
      </c>
      <c r="Z121" s="33">
        <f t="shared" si="8"/>
        <v>1.2594698698128513</v>
      </c>
    </row>
    <row r="122" spans="1:26">
      <c r="A122" s="13" t="s">
        <v>4283</v>
      </c>
      <c r="B122" s="13">
        <v>17031823400</v>
      </c>
      <c r="C122" s="13" t="s">
        <v>4284</v>
      </c>
      <c r="D122" s="13" t="s">
        <v>4272</v>
      </c>
      <c r="E122" s="13" t="s">
        <v>4276</v>
      </c>
      <c r="F122" s="14">
        <v>7.3</v>
      </c>
      <c r="G122" s="15">
        <v>30</v>
      </c>
      <c r="H122" s="15">
        <v>2.2999999999999998</v>
      </c>
      <c r="I122" s="15">
        <v>11.7</v>
      </c>
      <c r="J122" s="16">
        <v>32.799999999999997</v>
      </c>
      <c r="K122" s="16">
        <v>11.3</v>
      </c>
      <c r="L122" s="16">
        <v>2.6</v>
      </c>
      <c r="M122" s="17">
        <v>168700</v>
      </c>
      <c r="N122" s="18"/>
      <c r="O122" s="19">
        <v>4</v>
      </c>
      <c r="P122" s="20">
        <v>7</v>
      </c>
      <c r="Q122" s="21">
        <v>5</v>
      </c>
      <c r="R122" s="22">
        <v>5</v>
      </c>
      <c r="S122" s="23">
        <v>0</v>
      </c>
      <c r="T122" s="25"/>
      <c r="U122" s="25"/>
      <c r="V122" s="25"/>
      <c r="W122" s="28">
        <v>41600.721066555998</v>
      </c>
      <c r="X122" s="29">
        <v>38325.040000000001</v>
      </c>
      <c r="Y122" s="29">
        <f t="shared" si="7"/>
        <v>3275.6810665559969</v>
      </c>
      <c r="Z122" s="33">
        <f t="shared" si="8"/>
        <v>1.085471041036252</v>
      </c>
    </row>
    <row r="123" spans="1:26">
      <c r="A123" s="13" t="s">
        <v>1687</v>
      </c>
      <c r="B123" s="13">
        <v>17031840200</v>
      </c>
      <c r="C123" s="13" t="s">
        <v>1688</v>
      </c>
      <c r="D123" s="13" t="s">
        <v>4272</v>
      </c>
      <c r="E123" s="13" t="s">
        <v>1686</v>
      </c>
      <c r="F123" s="14">
        <v>8.4</v>
      </c>
      <c r="G123" s="15">
        <v>30</v>
      </c>
      <c r="H123" s="15">
        <v>5.2</v>
      </c>
      <c r="I123" s="15">
        <v>29.3</v>
      </c>
      <c r="J123" s="16">
        <v>32.4</v>
      </c>
      <c r="K123" s="16">
        <v>12.7</v>
      </c>
      <c r="L123" s="16">
        <v>9.8000000000000007</v>
      </c>
      <c r="M123" s="17">
        <v>300000</v>
      </c>
      <c r="N123" s="18"/>
      <c r="O123" s="19">
        <v>7</v>
      </c>
      <c r="P123" s="20">
        <v>10</v>
      </c>
      <c r="Q123" s="21">
        <v>8</v>
      </c>
      <c r="R123" s="22">
        <v>5</v>
      </c>
      <c r="S123" s="23">
        <v>0</v>
      </c>
      <c r="T123" s="25">
        <v>8</v>
      </c>
      <c r="U123" s="25">
        <v>205</v>
      </c>
      <c r="V123" s="25">
        <f t="shared" ref="V123:V132" si="12">SUM(T123:U123)</f>
        <v>213</v>
      </c>
      <c r="W123" s="28">
        <v>52869.446187363836</v>
      </c>
      <c r="X123" s="29">
        <v>38325.040000000001</v>
      </c>
      <c r="Y123" s="29">
        <f t="shared" si="7"/>
        <v>14544.406187363835</v>
      </c>
      <c r="Z123" s="33">
        <f t="shared" si="8"/>
        <v>1.3795013961463272</v>
      </c>
    </row>
    <row r="124" spans="1:26">
      <c r="A124" s="13" t="s">
        <v>1321</v>
      </c>
      <c r="B124" s="13">
        <v>17043841112</v>
      </c>
      <c r="C124" s="13" t="s">
        <v>1322</v>
      </c>
      <c r="D124" s="13" t="s">
        <v>1522</v>
      </c>
      <c r="E124" s="13" t="s">
        <v>2433</v>
      </c>
      <c r="F124" s="14">
        <v>7.6</v>
      </c>
      <c r="G124" s="15">
        <v>30</v>
      </c>
      <c r="H124" s="15">
        <v>0</v>
      </c>
      <c r="I124" s="15">
        <v>3.3</v>
      </c>
      <c r="J124" s="16">
        <v>30.9</v>
      </c>
      <c r="K124" s="16">
        <v>24.1</v>
      </c>
      <c r="L124" s="16">
        <v>13.1</v>
      </c>
      <c r="M124" s="17">
        <v>364800</v>
      </c>
      <c r="N124" s="18">
        <v>0</v>
      </c>
      <c r="O124" s="19">
        <v>5</v>
      </c>
      <c r="P124" s="20">
        <v>9</v>
      </c>
      <c r="Q124" s="21">
        <v>7</v>
      </c>
      <c r="R124" s="22">
        <v>1</v>
      </c>
      <c r="S124" s="24">
        <v>0</v>
      </c>
      <c r="T124" s="25">
        <v>49</v>
      </c>
      <c r="U124" s="25">
        <v>536</v>
      </c>
      <c r="V124" s="25">
        <f t="shared" si="12"/>
        <v>585</v>
      </c>
      <c r="W124" s="28">
        <v>20785.314275932898</v>
      </c>
      <c r="X124" s="29">
        <v>38325.040000000001</v>
      </c>
      <c r="Y124" s="29">
        <f t="shared" si="7"/>
        <v>-17539.725724067102</v>
      </c>
      <c r="Z124" s="33">
        <f t="shared" si="8"/>
        <v>0.5423429245196586</v>
      </c>
    </row>
    <row r="125" spans="1:26">
      <c r="A125" s="13" t="s">
        <v>719</v>
      </c>
      <c r="B125" s="13">
        <v>17097860811</v>
      </c>
      <c r="C125" s="13" t="s">
        <v>720</v>
      </c>
      <c r="D125" s="13" t="s">
        <v>896</v>
      </c>
      <c r="E125" s="13" t="s">
        <v>721</v>
      </c>
      <c r="F125" s="14">
        <v>3.2</v>
      </c>
      <c r="G125" s="15">
        <v>30</v>
      </c>
      <c r="H125" s="15">
        <v>2.2999999999999998</v>
      </c>
      <c r="I125" s="15">
        <v>0.6</v>
      </c>
      <c r="J125" s="16">
        <v>29.8</v>
      </c>
      <c r="K125" s="16">
        <v>27.6</v>
      </c>
      <c r="L125" s="16">
        <v>11.4</v>
      </c>
      <c r="M125" s="17">
        <v>291400</v>
      </c>
      <c r="N125" s="18"/>
      <c r="O125" s="19">
        <v>8</v>
      </c>
      <c r="P125" s="20">
        <v>4</v>
      </c>
      <c r="Q125" s="21">
        <v>8</v>
      </c>
      <c r="R125" s="22">
        <v>2</v>
      </c>
      <c r="S125" s="24">
        <v>0</v>
      </c>
      <c r="T125" s="25">
        <v>13</v>
      </c>
      <c r="U125" s="25">
        <v>97</v>
      </c>
      <c r="V125" s="25">
        <f t="shared" si="12"/>
        <v>110</v>
      </c>
      <c r="W125" s="28">
        <v>29344.383480151013</v>
      </c>
      <c r="X125" s="29">
        <v>38325.040000000001</v>
      </c>
      <c r="Y125" s="29">
        <f t="shared" si="7"/>
        <v>-8980.656519848988</v>
      </c>
      <c r="Z125" s="33">
        <f t="shared" si="8"/>
        <v>0.7656713073267768</v>
      </c>
    </row>
    <row r="126" spans="1:26">
      <c r="A126" s="13" t="s">
        <v>1455</v>
      </c>
      <c r="B126" s="13">
        <v>17043841320</v>
      </c>
      <c r="C126" s="13" t="s">
        <v>1456</v>
      </c>
      <c r="D126" s="13" t="s">
        <v>1522</v>
      </c>
      <c r="E126" s="13" t="s">
        <v>4214</v>
      </c>
      <c r="F126" s="14">
        <v>6.7</v>
      </c>
      <c r="G126" s="15">
        <v>30.1</v>
      </c>
      <c r="H126" s="15">
        <v>0.7</v>
      </c>
      <c r="I126" s="15">
        <v>1.5</v>
      </c>
      <c r="J126" s="16">
        <v>22.6</v>
      </c>
      <c r="K126" s="16">
        <v>24</v>
      </c>
      <c r="L126" s="16">
        <v>11</v>
      </c>
      <c r="M126" s="17">
        <v>214900</v>
      </c>
      <c r="N126" s="18">
        <v>0</v>
      </c>
      <c r="O126" s="19">
        <v>10</v>
      </c>
      <c r="P126" s="20">
        <v>2</v>
      </c>
      <c r="Q126" s="21">
        <v>7</v>
      </c>
      <c r="R126" s="22">
        <v>1</v>
      </c>
      <c r="S126" s="24">
        <v>0</v>
      </c>
      <c r="T126" s="25">
        <v>21</v>
      </c>
      <c r="U126" s="25">
        <v>373</v>
      </c>
      <c r="V126" s="25">
        <f t="shared" si="12"/>
        <v>394</v>
      </c>
      <c r="W126" s="28">
        <v>32694.487793632299</v>
      </c>
      <c r="X126" s="29">
        <v>38325.040000000001</v>
      </c>
      <c r="Y126" s="29">
        <f t="shared" si="7"/>
        <v>-5630.5522063677017</v>
      </c>
      <c r="Z126" s="33">
        <f t="shared" si="8"/>
        <v>0.85308424449478193</v>
      </c>
    </row>
    <row r="127" spans="1:26">
      <c r="A127" s="13" t="s">
        <v>1488</v>
      </c>
      <c r="B127" s="13">
        <v>17043845805</v>
      </c>
      <c r="C127" s="13" t="s">
        <v>1489</v>
      </c>
      <c r="D127" s="13" t="s">
        <v>1522</v>
      </c>
      <c r="E127" s="13" t="s">
        <v>4099</v>
      </c>
      <c r="F127" s="14">
        <v>3.4</v>
      </c>
      <c r="G127" s="15">
        <v>30.1</v>
      </c>
      <c r="H127" s="15">
        <v>0.6</v>
      </c>
      <c r="I127" s="15">
        <v>1.3</v>
      </c>
      <c r="J127" s="16">
        <v>21.2</v>
      </c>
      <c r="K127" s="16">
        <v>22</v>
      </c>
      <c r="L127" s="16">
        <v>16.7</v>
      </c>
      <c r="M127" s="17">
        <v>296100</v>
      </c>
      <c r="N127" s="18">
        <v>0</v>
      </c>
      <c r="O127" s="19">
        <v>7</v>
      </c>
      <c r="P127" s="20">
        <v>8</v>
      </c>
      <c r="Q127" s="21">
        <v>1</v>
      </c>
      <c r="R127" s="22">
        <v>1</v>
      </c>
      <c r="S127" s="24">
        <v>0</v>
      </c>
      <c r="T127" s="25">
        <v>1</v>
      </c>
      <c r="U127" s="25">
        <v>156</v>
      </c>
      <c r="V127" s="25">
        <f t="shared" si="12"/>
        <v>157</v>
      </c>
      <c r="W127" s="28">
        <v>124435.56889856994</v>
      </c>
      <c r="X127" s="29">
        <v>38325.040000000001</v>
      </c>
      <c r="Y127" s="29">
        <f t="shared" si="7"/>
        <v>86110.52889856993</v>
      </c>
      <c r="Z127" s="33">
        <f t="shared" si="8"/>
        <v>3.2468477240616038</v>
      </c>
    </row>
    <row r="128" spans="1:26">
      <c r="A128" s="13" t="s">
        <v>839</v>
      </c>
      <c r="B128" s="13">
        <v>17097865802</v>
      </c>
      <c r="C128" s="13" t="s">
        <v>840</v>
      </c>
      <c r="D128" s="13" t="s">
        <v>896</v>
      </c>
      <c r="E128" s="13" t="s">
        <v>832</v>
      </c>
      <c r="F128" s="14">
        <v>1.5</v>
      </c>
      <c r="G128" s="15">
        <v>30.1</v>
      </c>
      <c r="H128" s="15">
        <v>3.5</v>
      </c>
      <c r="I128" s="15">
        <v>10.199999999999999</v>
      </c>
      <c r="J128" s="16">
        <v>8.6</v>
      </c>
      <c r="K128" s="16">
        <v>35.700000000000003</v>
      </c>
      <c r="L128" s="16">
        <v>39.700000000000003</v>
      </c>
      <c r="M128" s="17">
        <v>693500</v>
      </c>
      <c r="N128" s="18"/>
      <c r="O128" s="19">
        <v>10</v>
      </c>
      <c r="P128" s="20">
        <v>4</v>
      </c>
      <c r="Q128" s="21">
        <v>10</v>
      </c>
      <c r="R128" s="22">
        <v>7</v>
      </c>
      <c r="S128" s="24">
        <v>0</v>
      </c>
      <c r="T128" s="25">
        <v>8</v>
      </c>
      <c r="U128" s="25">
        <v>172</v>
      </c>
      <c r="V128" s="25">
        <f t="shared" si="12"/>
        <v>180</v>
      </c>
      <c r="W128" s="28">
        <v>86585.829684499302</v>
      </c>
      <c r="X128" s="29">
        <v>38325.040000000001</v>
      </c>
      <c r="Y128" s="29">
        <f t="shared" si="7"/>
        <v>48260.789684499301</v>
      </c>
      <c r="Z128" s="33">
        <f t="shared" si="8"/>
        <v>2.2592495581087273</v>
      </c>
    </row>
    <row r="129" spans="1:26">
      <c r="A129" s="13" t="s">
        <v>2382</v>
      </c>
      <c r="B129" s="13">
        <v>17031804105</v>
      </c>
      <c r="C129" s="13" t="s">
        <v>2383</v>
      </c>
      <c r="D129" s="13" t="s">
        <v>4272</v>
      </c>
      <c r="E129" s="13" t="s">
        <v>2375</v>
      </c>
      <c r="F129" s="14">
        <v>3.8</v>
      </c>
      <c r="G129" s="15">
        <v>30.2</v>
      </c>
      <c r="H129" s="15">
        <v>0.5</v>
      </c>
      <c r="I129" s="15">
        <v>4.0999999999999996</v>
      </c>
      <c r="J129" s="16">
        <v>18.2</v>
      </c>
      <c r="K129" s="16">
        <v>37.9</v>
      </c>
      <c r="L129" s="16">
        <v>24.6</v>
      </c>
      <c r="M129" s="17">
        <v>387300</v>
      </c>
      <c r="N129" s="18"/>
      <c r="O129" s="19">
        <v>8</v>
      </c>
      <c r="P129" s="20">
        <v>10</v>
      </c>
      <c r="Q129" s="21">
        <v>8</v>
      </c>
      <c r="R129" s="22">
        <v>1</v>
      </c>
      <c r="S129" s="23">
        <v>0</v>
      </c>
      <c r="T129" s="25">
        <v>58</v>
      </c>
      <c r="U129" s="25">
        <v>749</v>
      </c>
      <c r="V129" s="25">
        <f t="shared" si="12"/>
        <v>807</v>
      </c>
      <c r="W129" s="28">
        <v>36328.067231910602</v>
      </c>
      <c r="X129" s="29">
        <v>38325.040000000001</v>
      </c>
      <c r="Y129" s="29">
        <f t="shared" si="7"/>
        <v>-1996.9727680893993</v>
      </c>
      <c r="Z129" s="33">
        <f t="shared" si="8"/>
        <v>0.94789378515744804</v>
      </c>
    </row>
    <row r="130" spans="1:26">
      <c r="A130" s="13" t="s">
        <v>2089</v>
      </c>
      <c r="B130" s="13">
        <v>17031822801</v>
      </c>
      <c r="C130" s="13" t="s">
        <v>2090</v>
      </c>
      <c r="D130" s="13" t="s">
        <v>4272</v>
      </c>
      <c r="E130" s="13" t="s">
        <v>2070</v>
      </c>
      <c r="F130" s="14">
        <v>6.3</v>
      </c>
      <c r="G130" s="15">
        <v>30.2</v>
      </c>
      <c r="H130" s="15">
        <v>5</v>
      </c>
      <c r="I130" s="15">
        <v>4.8</v>
      </c>
      <c r="J130" s="16">
        <v>27</v>
      </c>
      <c r="K130" s="16">
        <v>24.7</v>
      </c>
      <c r="L130" s="16">
        <v>15.8</v>
      </c>
      <c r="M130" s="17">
        <v>147700</v>
      </c>
      <c r="N130" s="18"/>
      <c r="O130" s="19">
        <v>8</v>
      </c>
      <c r="P130" s="20">
        <v>7</v>
      </c>
      <c r="Q130" s="21">
        <v>6</v>
      </c>
      <c r="R130" s="22">
        <v>4</v>
      </c>
      <c r="S130" s="23">
        <v>0</v>
      </c>
      <c r="T130" s="25">
        <v>89</v>
      </c>
      <c r="U130" s="25">
        <v>1117</v>
      </c>
      <c r="V130" s="25">
        <f t="shared" si="12"/>
        <v>1206</v>
      </c>
      <c r="W130" s="28">
        <v>25313.0899276768</v>
      </c>
      <c r="X130" s="29">
        <v>38325.040000000001</v>
      </c>
      <c r="Y130" s="29">
        <f t="shared" ref="Y130:Y193" si="13">W130-X130</f>
        <v>-13011.950072323201</v>
      </c>
      <c r="Z130" s="33">
        <f t="shared" ref="Z130:Z193" si="14">+W130/X130</f>
        <v>0.66048437073194965</v>
      </c>
    </row>
    <row r="131" spans="1:26">
      <c r="A131" s="13" t="s">
        <v>1309</v>
      </c>
      <c r="B131" s="13">
        <v>17043841114</v>
      </c>
      <c r="C131" s="13" t="s">
        <v>1310</v>
      </c>
      <c r="D131" s="13" t="s">
        <v>1522</v>
      </c>
      <c r="E131" s="13" t="s">
        <v>2398</v>
      </c>
      <c r="F131" s="14">
        <v>4</v>
      </c>
      <c r="G131" s="15">
        <v>30.2</v>
      </c>
      <c r="H131" s="15">
        <v>0</v>
      </c>
      <c r="I131" s="15">
        <v>3.1</v>
      </c>
      <c r="J131" s="16">
        <v>17.5</v>
      </c>
      <c r="K131" s="16">
        <v>31.5</v>
      </c>
      <c r="L131" s="16">
        <v>16.899999999999999</v>
      </c>
      <c r="M131" s="17">
        <v>357900</v>
      </c>
      <c r="N131" s="18">
        <v>0</v>
      </c>
      <c r="O131" s="19">
        <v>5</v>
      </c>
      <c r="P131" s="20">
        <v>5</v>
      </c>
      <c r="Q131" s="21">
        <v>9</v>
      </c>
      <c r="R131" s="22">
        <v>1</v>
      </c>
      <c r="S131" s="24">
        <v>0</v>
      </c>
      <c r="T131" s="25">
        <v>39</v>
      </c>
      <c r="U131" s="25">
        <v>582</v>
      </c>
      <c r="V131" s="25">
        <f t="shared" si="12"/>
        <v>621</v>
      </c>
      <c r="W131" s="28">
        <v>25724.3367048644</v>
      </c>
      <c r="X131" s="29">
        <v>38325.040000000001</v>
      </c>
      <c r="Y131" s="29">
        <f t="shared" si="13"/>
        <v>-12600.703295135601</v>
      </c>
      <c r="Z131" s="33">
        <f t="shared" si="14"/>
        <v>0.67121486904813144</v>
      </c>
    </row>
    <row r="132" spans="1:26">
      <c r="A132" s="13" t="s">
        <v>4310</v>
      </c>
      <c r="B132" s="13">
        <v>17031803200</v>
      </c>
      <c r="C132" s="13" t="s">
        <v>4311</v>
      </c>
      <c r="D132" s="13" t="s">
        <v>4272</v>
      </c>
      <c r="E132" s="13" t="s">
        <v>4289</v>
      </c>
      <c r="F132" s="14">
        <v>2.6</v>
      </c>
      <c r="G132" s="15">
        <v>30.3</v>
      </c>
      <c r="H132" s="15">
        <v>0</v>
      </c>
      <c r="I132" s="15">
        <v>10.1</v>
      </c>
      <c r="J132" s="16">
        <v>25.8</v>
      </c>
      <c r="K132" s="16">
        <v>25.8</v>
      </c>
      <c r="L132" s="16">
        <v>18</v>
      </c>
      <c r="M132" s="17">
        <v>351500</v>
      </c>
      <c r="N132" s="18"/>
      <c r="O132" s="19">
        <v>10</v>
      </c>
      <c r="P132" s="20">
        <v>5</v>
      </c>
      <c r="Q132" s="21">
        <v>10</v>
      </c>
      <c r="R132" s="22">
        <v>8</v>
      </c>
      <c r="S132" s="23">
        <v>0</v>
      </c>
      <c r="T132" s="25">
        <v>41</v>
      </c>
      <c r="U132" s="25">
        <v>1154</v>
      </c>
      <c r="V132" s="25">
        <f t="shared" si="12"/>
        <v>1195</v>
      </c>
      <c r="W132" s="28">
        <v>48269.233139372314</v>
      </c>
      <c r="X132" s="29">
        <v>38325.040000000001</v>
      </c>
      <c r="Y132" s="29">
        <f t="shared" si="13"/>
        <v>9944.1931393723135</v>
      </c>
      <c r="Z132" s="33">
        <f t="shared" si="14"/>
        <v>1.2594698698128513</v>
      </c>
    </row>
    <row r="133" spans="1:26">
      <c r="A133" s="13" t="s">
        <v>807</v>
      </c>
      <c r="B133" s="13">
        <v>17097861803</v>
      </c>
      <c r="C133" s="13" t="s">
        <v>808</v>
      </c>
      <c r="D133" s="13" t="s">
        <v>896</v>
      </c>
      <c r="E133" s="13" t="s">
        <v>806</v>
      </c>
      <c r="F133" s="14">
        <v>9.1999999999999993</v>
      </c>
      <c r="G133" s="15">
        <v>30.3</v>
      </c>
      <c r="H133" s="15">
        <v>1.6</v>
      </c>
      <c r="I133" s="15">
        <v>0.5</v>
      </c>
      <c r="J133" s="16">
        <v>38.200000000000003</v>
      </c>
      <c r="K133" s="16">
        <v>8.1999999999999993</v>
      </c>
      <c r="L133" s="16">
        <v>2.2999999999999998</v>
      </c>
      <c r="M133" s="17">
        <v>162400</v>
      </c>
      <c r="N133" s="18"/>
      <c r="O133" s="19">
        <v>5</v>
      </c>
      <c r="P133" s="20">
        <v>5</v>
      </c>
      <c r="Q133" s="21">
        <v>4</v>
      </c>
      <c r="R133" s="22">
        <v>1</v>
      </c>
      <c r="S133" s="24">
        <v>0</v>
      </c>
      <c r="T133" s="25"/>
      <c r="U133" s="25"/>
      <c r="V133" s="25"/>
      <c r="W133" s="28">
        <v>21539.776800117299</v>
      </c>
      <c r="X133" s="29">
        <v>38325.040000000001</v>
      </c>
      <c r="Y133" s="29">
        <f t="shared" si="13"/>
        <v>-16785.263199882702</v>
      </c>
      <c r="Z133" s="33">
        <f t="shared" si="14"/>
        <v>0.56202881458485887</v>
      </c>
    </row>
    <row r="134" spans="1:26">
      <c r="A134" s="13" t="s">
        <v>478</v>
      </c>
      <c r="B134" s="13">
        <v>17111870500</v>
      </c>
      <c r="C134" s="13" t="s">
        <v>479</v>
      </c>
      <c r="D134" s="13" t="s">
        <v>571</v>
      </c>
      <c r="E134" s="13" t="s">
        <v>477</v>
      </c>
      <c r="F134" s="14">
        <v>7.3</v>
      </c>
      <c r="G134" s="15">
        <v>30.3</v>
      </c>
      <c r="H134" s="15">
        <v>0.4</v>
      </c>
      <c r="I134" s="15">
        <v>1.6</v>
      </c>
      <c r="J134" s="16">
        <v>28.8</v>
      </c>
      <c r="K134" s="16">
        <v>16.5</v>
      </c>
      <c r="L134" s="16">
        <v>7.4</v>
      </c>
      <c r="M134" s="17">
        <v>222600</v>
      </c>
      <c r="N134" s="18"/>
      <c r="O134" s="19">
        <v>6</v>
      </c>
      <c r="P134" s="20">
        <v>2</v>
      </c>
      <c r="Q134" s="21">
        <v>6</v>
      </c>
      <c r="R134" s="22">
        <v>1</v>
      </c>
      <c r="S134" s="24">
        <v>0</v>
      </c>
      <c r="T134" s="25">
        <v>0</v>
      </c>
      <c r="U134" s="25">
        <v>8</v>
      </c>
      <c r="V134" s="25">
        <f>SUM(T134:U134)</f>
        <v>8</v>
      </c>
      <c r="W134" s="28">
        <v>72541.480037140209</v>
      </c>
      <c r="X134" s="29">
        <v>38325.040000000001</v>
      </c>
      <c r="Y134" s="29">
        <f t="shared" si="13"/>
        <v>34216.440037140208</v>
      </c>
      <c r="Z134" s="33">
        <f t="shared" si="14"/>
        <v>1.8927959380379045</v>
      </c>
    </row>
    <row r="135" spans="1:26">
      <c r="A135" s="13" t="s">
        <v>1671</v>
      </c>
      <c r="B135" s="13">
        <v>17031801400</v>
      </c>
      <c r="C135" s="13" t="s">
        <v>1672</v>
      </c>
      <c r="D135" s="13" t="s">
        <v>4272</v>
      </c>
      <c r="E135" s="13" t="s">
        <v>1662</v>
      </c>
      <c r="F135" s="14">
        <v>3.4</v>
      </c>
      <c r="G135" s="15">
        <v>30.4</v>
      </c>
      <c r="H135" s="15">
        <v>0</v>
      </c>
      <c r="I135" s="15">
        <v>10.5</v>
      </c>
      <c r="J135" s="16">
        <v>12.1</v>
      </c>
      <c r="K135" s="16">
        <v>28.9</v>
      </c>
      <c r="L135" s="16">
        <v>36</v>
      </c>
      <c r="M135" s="17">
        <v>558900</v>
      </c>
      <c r="N135" s="18"/>
      <c r="O135" s="19">
        <v>9</v>
      </c>
      <c r="P135" s="20">
        <v>2</v>
      </c>
      <c r="Q135" s="21">
        <v>9</v>
      </c>
      <c r="R135" s="22">
        <v>3</v>
      </c>
      <c r="S135" s="23">
        <v>0</v>
      </c>
      <c r="T135" s="25"/>
      <c r="U135" s="25"/>
      <c r="V135" s="25"/>
      <c r="W135" s="28">
        <v>81015.638867353104</v>
      </c>
      <c r="X135" s="29">
        <v>38325.040000000001</v>
      </c>
      <c r="Y135" s="29">
        <f t="shared" si="13"/>
        <v>42690.598867353103</v>
      </c>
      <c r="Z135" s="33">
        <f t="shared" si="14"/>
        <v>2.1139087882844505</v>
      </c>
    </row>
    <row r="136" spans="1:26">
      <c r="A136" s="13" t="s">
        <v>2586</v>
      </c>
      <c r="B136" s="13">
        <v>17031826800</v>
      </c>
      <c r="C136" s="13" t="s">
        <v>2587</v>
      </c>
      <c r="D136" s="13" t="s">
        <v>4272</v>
      </c>
      <c r="E136" s="13" t="s">
        <v>2588</v>
      </c>
      <c r="F136" s="14">
        <v>8.6</v>
      </c>
      <c r="G136" s="15">
        <v>30.4</v>
      </c>
      <c r="H136" s="15">
        <v>1</v>
      </c>
      <c r="I136" s="15">
        <v>2.4</v>
      </c>
      <c r="J136" s="16">
        <v>40.9</v>
      </c>
      <c r="K136" s="16">
        <v>5.7</v>
      </c>
      <c r="L136" s="16">
        <v>4.0999999999999996</v>
      </c>
      <c r="M136" s="17">
        <v>81500</v>
      </c>
      <c r="N136" s="18">
        <v>1</v>
      </c>
      <c r="O136" s="19">
        <v>2</v>
      </c>
      <c r="P136" s="20">
        <v>5</v>
      </c>
      <c r="Q136" s="21">
        <v>2</v>
      </c>
      <c r="R136" s="22">
        <v>6</v>
      </c>
      <c r="S136" s="23">
        <v>0</v>
      </c>
      <c r="T136" s="25">
        <v>13</v>
      </c>
      <c r="U136" s="25">
        <v>240</v>
      </c>
      <c r="V136" s="25">
        <f>SUM(T136:U136)</f>
        <v>253</v>
      </c>
      <c r="W136" s="28">
        <v>12565.776849841322</v>
      </c>
      <c r="X136" s="29">
        <v>38325.040000000001</v>
      </c>
      <c r="Y136" s="29">
        <f t="shared" si="13"/>
        <v>-25759.26315015868</v>
      </c>
      <c r="Z136" s="33">
        <f t="shared" si="14"/>
        <v>0.32787380912952269</v>
      </c>
    </row>
    <row r="137" spans="1:26">
      <c r="A137" s="13" t="s">
        <v>685</v>
      </c>
      <c r="B137" s="13">
        <v>17097861604</v>
      </c>
      <c r="C137" s="13" t="s">
        <v>686</v>
      </c>
      <c r="D137" s="13" t="s">
        <v>896</v>
      </c>
      <c r="E137" s="13" t="s">
        <v>684</v>
      </c>
      <c r="F137" s="14">
        <v>4.7</v>
      </c>
      <c r="G137" s="15">
        <v>30.4</v>
      </c>
      <c r="H137" s="15">
        <v>5.6</v>
      </c>
      <c r="I137" s="15">
        <v>1.4</v>
      </c>
      <c r="J137" s="16">
        <v>16.399999999999999</v>
      </c>
      <c r="K137" s="16">
        <v>30.4</v>
      </c>
      <c r="L137" s="16">
        <v>16.100000000000001</v>
      </c>
      <c r="M137" s="17">
        <v>315900</v>
      </c>
      <c r="N137" s="18"/>
      <c r="O137" s="19">
        <v>10</v>
      </c>
      <c r="P137" s="20">
        <v>8</v>
      </c>
      <c r="Q137" s="21">
        <v>7</v>
      </c>
      <c r="R137" s="22">
        <v>1</v>
      </c>
      <c r="S137" s="24">
        <v>0</v>
      </c>
      <c r="T137" s="25"/>
      <c r="U137" s="25"/>
      <c r="V137" s="25"/>
      <c r="W137" s="28">
        <v>53714.629213483146</v>
      </c>
      <c r="X137" s="29">
        <v>38325.040000000001</v>
      </c>
      <c r="Y137" s="29">
        <f t="shared" si="13"/>
        <v>15389.589213483145</v>
      </c>
      <c r="Z137" s="33">
        <f t="shared" si="14"/>
        <v>1.40155442012541</v>
      </c>
    </row>
    <row r="138" spans="1:26">
      <c r="A138" s="13" t="s">
        <v>644</v>
      </c>
      <c r="B138" s="13">
        <v>17097864108</v>
      </c>
      <c r="C138" s="13" t="s">
        <v>645</v>
      </c>
      <c r="D138" s="13" t="s">
        <v>896</v>
      </c>
      <c r="E138" s="13" t="s">
        <v>643</v>
      </c>
      <c r="F138" s="14">
        <v>5.9</v>
      </c>
      <c r="G138" s="15">
        <v>30.4</v>
      </c>
      <c r="H138" s="15">
        <v>0.6</v>
      </c>
      <c r="I138" s="15">
        <v>2.8</v>
      </c>
      <c r="J138" s="16">
        <v>23.1</v>
      </c>
      <c r="K138" s="16">
        <v>23.5</v>
      </c>
      <c r="L138" s="16">
        <v>8.6999999999999993</v>
      </c>
      <c r="M138" s="17">
        <v>247800</v>
      </c>
      <c r="N138" s="18"/>
      <c r="O138" s="19">
        <v>9</v>
      </c>
      <c r="P138" s="20">
        <v>5</v>
      </c>
      <c r="Q138" s="21">
        <v>8</v>
      </c>
      <c r="R138" s="22">
        <v>4</v>
      </c>
      <c r="S138" s="24">
        <v>0</v>
      </c>
      <c r="T138" s="25"/>
      <c r="U138" s="25"/>
      <c r="V138" s="25"/>
      <c r="W138" s="28">
        <v>88095.118861121475</v>
      </c>
      <c r="X138" s="29">
        <v>38325.040000000001</v>
      </c>
      <c r="Y138" s="29">
        <f t="shared" si="13"/>
        <v>49770.078861121474</v>
      </c>
      <c r="Z138" s="33">
        <f t="shared" si="14"/>
        <v>2.2986308392925743</v>
      </c>
    </row>
    <row r="139" spans="1:26">
      <c r="A139" s="13" t="s">
        <v>4172</v>
      </c>
      <c r="B139" s="13">
        <v>17031820603</v>
      </c>
      <c r="C139" s="13" t="s">
        <v>4173</v>
      </c>
      <c r="D139" s="13" t="s">
        <v>4272</v>
      </c>
      <c r="E139" s="13" t="s">
        <v>4174</v>
      </c>
      <c r="F139" s="14">
        <v>3.1</v>
      </c>
      <c r="G139" s="15">
        <v>30.5</v>
      </c>
      <c r="H139" s="15">
        <v>1.8</v>
      </c>
      <c r="I139" s="15">
        <v>6.4</v>
      </c>
      <c r="J139" s="16">
        <v>37.200000000000003</v>
      </c>
      <c r="K139" s="16">
        <v>10.3</v>
      </c>
      <c r="L139" s="16">
        <v>1.7</v>
      </c>
      <c r="M139" s="17">
        <v>217400</v>
      </c>
      <c r="N139" s="18"/>
      <c r="O139" s="19">
        <v>5</v>
      </c>
      <c r="P139" s="20">
        <v>2</v>
      </c>
      <c r="Q139" s="21">
        <v>3</v>
      </c>
      <c r="R139" s="22">
        <v>1</v>
      </c>
      <c r="S139" s="23">
        <v>0</v>
      </c>
      <c r="T139" s="25">
        <v>36</v>
      </c>
      <c r="U139" s="25">
        <v>459</v>
      </c>
      <c r="V139" s="25">
        <f>SUM(T139:U139)</f>
        <v>495</v>
      </c>
      <c r="W139" s="28">
        <v>36176.702237626174</v>
      </c>
      <c r="X139" s="29">
        <v>38325.040000000001</v>
      </c>
      <c r="Y139" s="29">
        <f t="shared" si="13"/>
        <v>-2148.337762373827</v>
      </c>
      <c r="Z139" s="33">
        <f t="shared" si="14"/>
        <v>0.94394427866549324</v>
      </c>
    </row>
    <row r="140" spans="1:26">
      <c r="A140" s="13" t="s">
        <v>1422</v>
      </c>
      <c r="B140" s="13">
        <v>17043845807</v>
      </c>
      <c r="C140" s="13" t="s">
        <v>1423</v>
      </c>
      <c r="D140" s="13" t="s">
        <v>1522</v>
      </c>
      <c r="E140" s="13" t="s">
        <v>1417</v>
      </c>
      <c r="F140" s="14">
        <v>4.2</v>
      </c>
      <c r="G140" s="15">
        <v>30.5</v>
      </c>
      <c r="H140" s="15">
        <v>0.4</v>
      </c>
      <c r="I140" s="15">
        <v>3.7</v>
      </c>
      <c r="J140" s="16">
        <v>18.5</v>
      </c>
      <c r="K140" s="16">
        <v>33.9</v>
      </c>
      <c r="L140" s="16">
        <v>20.6</v>
      </c>
      <c r="M140" s="17">
        <v>432100</v>
      </c>
      <c r="N140" s="18">
        <v>0</v>
      </c>
      <c r="O140" s="19">
        <v>9</v>
      </c>
      <c r="P140" s="20">
        <v>8</v>
      </c>
      <c r="Q140" s="21">
        <v>6</v>
      </c>
      <c r="R140" s="22">
        <v>1</v>
      </c>
      <c r="S140" s="24">
        <v>0</v>
      </c>
      <c r="T140" s="25">
        <v>12</v>
      </c>
      <c r="U140" s="25">
        <v>277</v>
      </c>
      <c r="V140" s="25">
        <f>SUM(T140:U140)</f>
        <v>289</v>
      </c>
      <c r="W140" s="28">
        <v>46160.550620302456</v>
      </c>
      <c r="X140" s="29">
        <v>38325.040000000001</v>
      </c>
      <c r="Y140" s="29">
        <f t="shared" si="13"/>
        <v>7835.5106203024552</v>
      </c>
      <c r="Z140" s="33">
        <f t="shared" si="14"/>
        <v>1.204448856943201</v>
      </c>
    </row>
    <row r="141" spans="1:26">
      <c r="A141" s="13" t="s">
        <v>1076</v>
      </c>
      <c r="B141" s="13">
        <v>17043842603</v>
      </c>
      <c r="C141" s="13" t="s">
        <v>1077</v>
      </c>
      <c r="D141" s="13" t="s">
        <v>1522</v>
      </c>
      <c r="E141" s="13" t="s">
        <v>1752</v>
      </c>
      <c r="F141" s="14">
        <v>1.1000000000000001</v>
      </c>
      <c r="G141" s="15">
        <v>30.6</v>
      </c>
      <c r="H141" s="15">
        <v>2.8</v>
      </c>
      <c r="I141" s="15">
        <v>12.7</v>
      </c>
      <c r="J141" s="16">
        <v>18.7</v>
      </c>
      <c r="K141" s="16">
        <v>21.8</v>
      </c>
      <c r="L141" s="16">
        <v>19.399999999999999</v>
      </c>
      <c r="M141" s="17">
        <v>279400</v>
      </c>
      <c r="N141" s="18">
        <v>0</v>
      </c>
      <c r="O141" s="19">
        <v>9</v>
      </c>
      <c r="P141" s="20">
        <v>7</v>
      </c>
      <c r="Q141" s="21">
        <v>8</v>
      </c>
      <c r="R141" s="22">
        <v>7</v>
      </c>
      <c r="S141" s="24">
        <v>0</v>
      </c>
      <c r="T141" s="25">
        <v>24</v>
      </c>
      <c r="U141" s="25">
        <v>786</v>
      </c>
      <c r="V141" s="25">
        <f>SUM(T141:U141)</f>
        <v>810</v>
      </c>
      <c r="W141" s="28">
        <v>42350.889722841901</v>
      </c>
      <c r="X141" s="29">
        <v>38325.040000000001</v>
      </c>
      <c r="Y141" s="29">
        <f t="shared" si="13"/>
        <v>4025.8497228419001</v>
      </c>
      <c r="Z141" s="33">
        <f t="shared" si="14"/>
        <v>1.1050448929170562</v>
      </c>
    </row>
    <row r="142" spans="1:26">
      <c r="A142" s="13" t="s">
        <v>711</v>
      </c>
      <c r="B142" s="13">
        <v>17097864601</v>
      </c>
      <c r="C142" s="13" t="s">
        <v>712</v>
      </c>
      <c r="D142" s="13" t="s">
        <v>896</v>
      </c>
      <c r="E142" s="13" t="s">
        <v>708</v>
      </c>
      <c r="F142" s="14">
        <v>1.5</v>
      </c>
      <c r="G142" s="15">
        <v>30.6</v>
      </c>
      <c r="H142" s="15">
        <v>0.6</v>
      </c>
      <c r="I142" s="15">
        <v>7.4</v>
      </c>
      <c r="J142" s="16">
        <v>4.3</v>
      </c>
      <c r="K142" s="16">
        <v>42.6</v>
      </c>
      <c r="L142" s="16">
        <v>37.6</v>
      </c>
      <c r="M142" s="17" t="s">
        <v>2295</v>
      </c>
      <c r="N142" s="18"/>
      <c r="O142" s="19">
        <v>9</v>
      </c>
      <c r="P142" s="20">
        <v>5</v>
      </c>
      <c r="Q142" s="21">
        <v>7</v>
      </c>
      <c r="R142" s="22">
        <v>9</v>
      </c>
      <c r="S142" s="24">
        <v>0</v>
      </c>
      <c r="T142" s="25"/>
      <c r="U142" s="25"/>
      <c r="V142" s="25"/>
      <c r="W142" s="28">
        <v>149577.90823225805</v>
      </c>
      <c r="X142" s="29">
        <v>38325.040000000001</v>
      </c>
      <c r="Y142" s="29">
        <f t="shared" si="13"/>
        <v>111252.86823225804</v>
      </c>
      <c r="Z142" s="33">
        <f t="shared" si="14"/>
        <v>3.9028767675717506</v>
      </c>
    </row>
    <row r="143" spans="1:26">
      <c r="A143" s="13" t="s">
        <v>1800</v>
      </c>
      <c r="B143" s="13">
        <v>17031827901</v>
      </c>
      <c r="C143" s="13" t="s">
        <v>1801</v>
      </c>
      <c r="D143" s="13" t="s">
        <v>4272</v>
      </c>
      <c r="E143" s="13" t="s">
        <v>1789</v>
      </c>
      <c r="F143" s="14">
        <v>4.4000000000000004</v>
      </c>
      <c r="G143" s="15">
        <v>30.7</v>
      </c>
      <c r="H143" s="15">
        <v>0.9</v>
      </c>
      <c r="I143" s="15">
        <v>5.3</v>
      </c>
      <c r="J143" s="16">
        <v>26</v>
      </c>
      <c r="K143" s="16">
        <v>21.5</v>
      </c>
      <c r="L143" s="16">
        <v>13.5</v>
      </c>
      <c r="M143" s="17">
        <v>255700</v>
      </c>
      <c r="N143" s="18"/>
      <c r="O143" s="19">
        <v>3</v>
      </c>
      <c r="P143" s="20">
        <v>9</v>
      </c>
      <c r="Q143" s="21">
        <v>3</v>
      </c>
      <c r="R143" s="22">
        <v>1</v>
      </c>
      <c r="S143" s="23">
        <v>0</v>
      </c>
      <c r="T143" s="25">
        <v>50</v>
      </c>
      <c r="U143" s="25">
        <v>483</v>
      </c>
      <c r="V143" s="25">
        <f>SUM(T143:U143)</f>
        <v>533</v>
      </c>
      <c r="W143" s="28">
        <v>22971.960871538799</v>
      </c>
      <c r="X143" s="29">
        <v>38325.040000000001</v>
      </c>
      <c r="Y143" s="29">
        <f t="shared" si="13"/>
        <v>-15353.079128461202</v>
      </c>
      <c r="Z143" s="33">
        <f t="shared" si="14"/>
        <v>0.59939822297742673</v>
      </c>
    </row>
    <row r="144" spans="1:26">
      <c r="A144" s="13" t="s">
        <v>1267</v>
      </c>
      <c r="B144" s="13">
        <v>17043844202</v>
      </c>
      <c r="C144" s="13" t="s">
        <v>1268</v>
      </c>
      <c r="D144" s="13" t="s">
        <v>1522</v>
      </c>
      <c r="E144" s="13" t="s">
        <v>2224</v>
      </c>
      <c r="F144" s="14">
        <v>5.2</v>
      </c>
      <c r="G144" s="15">
        <v>30.7</v>
      </c>
      <c r="H144" s="15">
        <v>1.4</v>
      </c>
      <c r="I144" s="15">
        <v>6.6</v>
      </c>
      <c r="J144" s="16">
        <v>26.7</v>
      </c>
      <c r="K144" s="16">
        <v>23.7</v>
      </c>
      <c r="L144" s="16">
        <v>15.3</v>
      </c>
      <c r="M144" s="17">
        <v>333300</v>
      </c>
      <c r="N144" s="18">
        <v>0</v>
      </c>
      <c r="O144" s="19">
        <v>8</v>
      </c>
      <c r="P144" s="20">
        <v>2</v>
      </c>
      <c r="Q144" s="21">
        <v>7</v>
      </c>
      <c r="R144" s="22">
        <v>4</v>
      </c>
      <c r="S144" s="24">
        <v>0</v>
      </c>
      <c r="T144" s="25">
        <v>53</v>
      </c>
      <c r="U144" s="25">
        <v>1187</v>
      </c>
      <c r="V144" s="25">
        <f>SUM(T144:U144)</f>
        <v>1240</v>
      </c>
      <c r="W144" s="28">
        <v>40976.890698482603</v>
      </c>
      <c r="X144" s="29">
        <v>38325.040000000001</v>
      </c>
      <c r="Y144" s="29">
        <f t="shared" si="13"/>
        <v>2651.8506984826017</v>
      </c>
      <c r="Z144" s="33">
        <f t="shared" si="14"/>
        <v>1.0691936837765232</v>
      </c>
    </row>
    <row r="145" spans="1:26">
      <c r="A145" s="13" t="s">
        <v>713</v>
      </c>
      <c r="B145" s="13">
        <v>17097864602</v>
      </c>
      <c r="C145" s="13" t="s">
        <v>714</v>
      </c>
      <c r="D145" s="13" t="s">
        <v>896</v>
      </c>
      <c r="E145" s="13" t="s">
        <v>708</v>
      </c>
      <c r="F145" s="14">
        <v>4.8</v>
      </c>
      <c r="G145" s="15">
        <v>30.7</v>
      </c>
      <c r="H145" s="15">
        <v>2.6</v>
      </c>
      <c r="I145" s="15">
        <v>10.9</v>
      </c>
      <c r="J145" s="16">
        <v>3</v>
      </c>
      <c r="K145" s="16">
        <v>45.1</v>
      </c>
      <c r="L145" s="16">
        <v>35.299999999999997</v>
      </c>
      <c r="M145" s="17">
        <v>833400</v>
      </c>
      <c r="N145" s="18"/>
      <c r="O145" s="19">
        <v>9</v>
      </c>
      <c r="P145" s="20">
        <v>1</v>
      </c>
      <c r="Q145" s="21">
        <v>10</v>
      </c>
      <c r="R145" s="22">
        <v>9</v>
      </c>
      <c r="S145" s="24">
        <v>0</v>
      </c>
      <c r="T145" s="25"/>
      <c r="U145" s="25"/>
      <c r="V145" s="25"/>
      <c r="W145" s="28">
        <v>149577.90823225805</v>
      </c>
      <c r="X145" s="29">
        <v>38325.040000000001</v>
      </c>
      <c r="Y145" s="29">
        <f t="shared" si="13"/>
        <v>111252.86823225804</v>
      </c>
      <c r="Z145" s="33">
        <f t="shared" si="14"/>
        <v>3.9028767675717506</v>
      </c>
    </row>
    <row r="146" spans="1:26">
      <c r="A146" s="13" t="s">
        <v>2133</v>
      </c>
      <c r="B146" s="13">
        <v>17031806004</v>
      </c>
      <c r="C146" s="13" t="s">
        <v>2134</v>
      </c>
      <c r="D146" s="13" t="s">
        <v>4272</v>
      </c>
      <c r="E146" s="13" t="s">
        <v>2130</v>
      </c>
      <c r="F146" s="14">
        <v>3</v>
      </c>
      <c r="G146" s="15">
        <v>30.8</v>
      </c>
      <c r="H146" s="15">
        <v>2.2999999999999998</v>
      </c>
      <c r="I146" s="15">
        <v>13.3</v>
      </c>
      <c r="J146" s="16">
        <v>28.1</v>
      </c>
      <c r="K146" s="16">
        <v>20.7</v>
      </c>
      <c r="L146" s="16">
        <v>8.9</v>
      </c>
      <c r="M146" s="17">
        <v>287900</v>
      </c>
      <c r="N146" s="18"/>
      <c r="O146" s="19">
        <v>9</v>
      </c>
      <c r="P146" s="20">
        <v>9</v>
      </c>
      <c r="Q146" s="21">
        <v>3</v>
      </c>
      <c r="R146" s="22">
        <v>5</v>
      </c>
      <c r="S146" s="23">
        <v>0</v>
      </c>
      <c r="T146" s="25">
        <v>15</v>
      </c>
      <c r="U146" s="25">
        <v>571</v>
      </c>
      <c r="V146" s="25">
        <f>SUM(T146:U146)</f>
        <v>586</v>
      </c>
      <c r="W146" s="28">
        <v>53218.840581643541</v>
      </c>
      <c r="X146" s="29">
        <v>38325.040000000001</v>
      </c>
      <c r="Y146" s="29">
        <f t="shared" si="13"/>
        <v>14893.80058164354</v>
      </c>
      <c r="Z146" s="33">
        <f t="shared" si="14"/>
        <v>1.3886180048773213</v>
      </c>
    </row>
    <row r="147" spans="1:26">
      <c r="A147" s="13" t="s">
        <v>541</v>
      </c>
      <c r="B147" s="13">
        <v>17097860101</v>
      </c>
      <c r="C147" s="13" t="s">
        <v>542</v>
      </c>
      <c r="D147" s="13" t="s">
        <v>896</v>
      </c>
      <c r="E147" s="13" t="s">
        <v>543</v>
      </c>
      <c r="F147" s="14">
        <v>8.4</v>
      </c>
      <c r="G147" s="15">
        <v>30.8</v>
      </c>
      <c r="H147" s="15">
        <v>1.8</v>
      </c>
      <c r="I147" s="15">
        <v>2.4</v>
      </c>
      <c r="J147" s="16">
        <v>24.5</v>
      </c>
      <c r="K147" s="16">
        <v>14.6</v>
      </c>
      <c r="L147" s="16">
        <v>5.3</v>
      </c>
      <c r="M147" s="17">
        <v>212300</v>
      </c>
      <c r="N147" s="18"/>
      <c r="O147" s="19">
        <v>8</v>
      </c>
      <c r="P147" s="20">
        <v>4</v>
      </c>
      <c r="Q147" s="21">
        <v>5</v>
      </c>
      <c r="R147" s="22">
        <v>2</v>
      </c>
      <c r="S147" s="24">
        <v>0</v>
      </c>
      <c r="T147" s="25">
        <v>10</v>
      </c>
      <c r="U147" s="25">
        <v>96</v>
      </c>
      <c r="V147" s="25">
        <f>SUM(T147:U147)</f>
        <v>106</v>
      </c>
      <c r="W147" s="28">
        <v>25930.364283595372</v>
      </c>
      <c r="X147" s="29">
        <v>38325.040000000001</v>
      </c>
      <c r="Y147" s="29">
        <f t="shared" si="13"/>
        <v>-12394.675716404628</v>
      </c>
      <c r="Z147" s="33">
        <f t="shared" si="14"/>
        <v>0.67659066457844197</v>
      </c>
    </row>
    <row r="148" spans="1:26">
      <c r="A148" s="13" t="s">
        <v>3791</v>
      </c>
      <c r="B148" s="13">
        <v>17031120100</v>
      </c>
      <c r="C148" s="13" t="s">
        <v>3792</v>
      </c>
      <c r="D148" s="13" t="s">
        <v>4272</v>
      </c>
      <c r="E148" s="13" t="s">
        <v>4129</v>
      </c>
      <c r="F148" s="14">
        <v>3.9</v>
      </c>
      <c r="G148" s="15">
        <v>30.9</v>
      </c>
      <c r="H148" s="15">
        <v>1.1000000000000001</v>
      </c>
      <c r="I148" s="15">
        <v>9.9</v>
      </c>
      <c r="J148" s="16">
        <v>11.5</v>
      </c>
      <c r="K148" s="16">
        <v>24</v>
      </c>
      <c r="L148" s="16">
        <v>34</v>
      </c>
      <c r="M148" s="17">
        <v>482200</v>
      </c>
      <c r="N148" s="18"/>
      <c r="O148" s="19">
        <v>9</v>
      </c>
      <c r="P148" s="20">
        <v>4</v>
      </c>
      <c r="Q148" s="21">
        <v>9</v>
      </c>
      <c r="R148" s="22">
        <v>8</v>
      </c>
      <c r="S148" s="23">
        <v>0</v>
      </c>
      <c r="T148" s="25">
        <v>30550</v>
      </c>
      <c r="U148" s="25">
        <v>120189</v>
      </c>
      <c r="V148" s="25">
        <f>SUM(T148:U148)</f>
        <v>150739</v>
      </c>
      <c r="W148" s="28">
        <v>30186.7731846514</v>
      </c>
      <c r="X148" s="29">
        <v>38325.040000000001</v>
      </c>
      <c r="Y148" s="29">
        <f t="shared" si="13"/>
        <v>-8138.2668153486011</v>
      </c>
      <c r="Z148" s="33">
        <f t="shared" si="14"/>
        <v>0.7876514462777181</v>
      </c>
    </row>
    <row r="149" spans="1:26">
      <c r="A149" s="13" t="s">
        <v>1433</v>
      </c>
      <c r="B149" s="13">
        <v>17043844402</v>
      </c>
      <c r="C149" s="13" t="s">
        <v>1434</v>
      </c>
      <c r="D149" s="13" t="s">
        <v>1522</v>
      </c>
      <c r="E149" s="13" t="s">
        <v>1430</v>
      </c>
      <c r="F149" s="14">
        <v>2.4</v>
      </c>
      <c r="G149" s="15">
        <v>30.9</v>
      </c>
      <c r="H149" s="15">
        <v>3.1</v>
      </c>
      <c r="I149" s="15">
        <v>7.4</v>
      </c>
      <c r="J149" s="16">
        <v>11.3</v>
      </c>
      <c r="K149" s="16">
        <v>33.299999999999997</v>
      </c>
      <c r="L149" s="16">
        <v>28.3</v>
      </c>
      <c r="M149" s="17">
        <v>820400</v>
      </c>
      <c r="N149" s="18">
        <v>0</v>
      </c>
      <c r="O149" s="19">
        <v>9</v>
      </c>
      <c r="P149" s="20">
        <v>10</v>
      </c>
      <c r="Q149" s="21">
        <v>6</v>
      </c>
      <c r="R149" s="22">
        <v>2</v>
      </c>
      <c r="S149" s="24">
        <v>0</v>
      </c>
      <c r="T149" s="25">
        <v>41</v>
      </c>
      <c r="U149" s="25">
        <v>946</v>
      </c>
      <c r="V149" s="25">
        <f>SUM(T149:U149)</f>
        <v>987</v>
      </c>
      <c r="W149" s="28">
        <v>53261.3643718772</v>
      </c>
      <c r="X149" s="29">
        <v>38325.040000000001</v>
      </c>
      <c r="Y149" s="29">
        <f t="shared" si="13"/>
        <v>14936.324371877199</v>
      </c>
      <c r="Z149" s="33">
        <f t="shared" si="14"/>
        <v>1.3897275611943836</v>
      </c>
    </row>
    <row r="150" spans="1:26">
      <c r="A150" s="13" t="s">
        <v>1249</v>
      </c>
      <c r="B150" s="13">
        <v>17043846202</v>
      </c>
      <c r="C150" s="13" t="s">
        <v>1250</v>
      </c>
      <c r="D150" s="13" t="s">
        <v>1522</v>
      </c>
      <c r="E150" s="13" t="s">
        <v>1240</v>
      </c>
      <c r="F150" s="14">
        <v>1.4</v>
      </c>
      <c r="G150" s="15">
        <v>30.9</v>
      </c>
      <c r="H150" s="15">
        <v>1.5</v>
      </c>
      <c r="I150" s="15">
        <v>7.2</v>
      </c>
      <c r="J150" s="16">
        <v>7.7</v>
      </c>
      <c r="K150" s="16">
        <v>34.700000000000003</v>
      </c>
      <c r="L150" s="16">
        <v>34.4</v>
      </c>
      <c r="M150" s="17">
        <v>367700</v>
      </c>
      <c r="N150" s="18">
        <v>0</v>
      </c>
      <c r="O150" s="19">
        <v>10</v>
      </c>
      <c r="P150" s="20">
        <v>6</v>
      </c>
      <c r="Q150" s="21">
        <v>10</v>
      </c>
      <c r="R150" s="22">
        <v>1</v>
      </c>
      <c r="S150" s="24">
        <v>0</v>
      </c>
      <c r="T150" s="25">
        <v>16</v>
      </c>
      <c r="U150" s="25">
        <v>314</v>
      </c>
      <c r="V150" s="25">
        <f>SUM(T150:U150)</f>
        <v>330</v>
      </c>
      <c r="W150" s="28">
        <v>51482.715944618103</v>
      </c>
      <c r="X150" s="29">
        <v>38325.040000000001</v>
      </c>
      <c r="Y150" s="29">
        <f t="shared" si="13"/>
        <v>13157.675944618102</v>
      </c>
      <c r="Z150" s="33">
        <f t="shared" si="14"/>
        <v>1.3433179963965622</v>
      </c>
    </row>
    <row r="151" spans="1:26">
      <c r="A151" s="13" t="s">
        <v>285</v>
      </c>
      <c r="B151" s="13">
        <v>17197881111</v>
      </c>
      <c r="C151" s="13" t="s">
        <v>286</v>
      </c>
      <c r="D151" s="13" t="s">
        <v>363</v>
      </c>
      <c r="E151" s="13" t="s">
        <v>280</v>
      </c>
      <c r="F151" s="14">
        <v>3.3</v>
      </c>
      <c r="G151" s="15">
        <v>30.9</v>
      </c>
      <c r="H151" s="15">
        <v>0.8</v>
      </c>
      <c r="I151" s="15">
        <v>6</v>
      </c>
      <c r="J151" s="16">
        <v>34.799999999999997</v>
      </c>
      <c r="K151" s="16">
        <v>21.2</v>
      </c>
      <c r="L151" s="16">
        <v>10.5</v>
      </c>
      <c r="M151" s="17">
        <v>268400</v>
      </c>
      <c r="N151" s="18"/>
      <c r="O151" s="16">
        <v>8</v>
      </c>
      <c r="P151" s="14">
        <v>1</v>
      </c>
      <c r="Q151" s="17">
        <v>9</v>
      </c>
      <c r="R151" s="15">
        <v>6</v>
      </c>
      <c r="S151" s="18">
        <v>0</v>
      </c>
      <c r="T151" s="18">
        <v>10</v>
      </c>
      <c r="U151" s="18">
        <v>266</v>
      </c>
      <c r="V151" s="18">
        <v>276</v>
      </c>
      <c r="W151" s="30">
        <v>34167.786463884564</v>
      </c>
      <c r="X151" s="29">
        <v>38325.040000000001</v>
      </c>
      <c r="Y151" s="29">
        <f t="shared" si="13"/>
        <v>-4157.2535361154369</v>
      </c>
      <c r="Z151" s="33">
        <f t="shared" si="14"/>
        <v>0.89152643973455903</v>
      </c>
    </row>
    <row r="152" spans="1:26">
      <c r="A152" s="13" t="s">
        <v>2711</v>
      </c>
      <c r="B152" s="13">
        <v>17031823101</v>
      </c>
      <c r="C152" s="13" t="s">
        <v>2712</v>
      </c>
      <c r="D152" s="13" t="s">
        <v>4272</v>
      </c>
      <c r="E152" s="13" t="s">
        <v>2706</v>
      </c>
      <c r="F152" s="14">
        <v>7.4</v>
      </c>
      <c r="G152" s="15">
        <v>31</v>
      </c>
      <c r="H152" s="15">
        <v>0.7</v>
      </c>
      <c r="I152" s="15">
        <v>7.6</v>
      </c>
      <c r="J152" s="16">
        <v>46.4</v>
      </c>
      <c r="K152" s="16">
        <v>13.8</v>
      </c>
      <c r="L152" s="16">
        <v>3.8</v>
      </c>
      <c r="M152" s="17">
        <v>182100</v>
      </c>
      <c r="N152" s="18"/>
      <c r="O152" s="19">
        <v>6</v>
      </c>
      <c r="P152" s="20">
        <v>7</v>
      </c>
      <c r="Q152" s="21">
        <v>5</v>
      </c>
      <c r="R152" s="22">
        <v>8</v>
      </c>
      <c r="S152" s="23">
        <v>0</v>
      </c>
      <c r="T152" s="25"/>
      <c r="U152" s="25"/>
      <c r="V152" s="25"/>
      <c r="W152" s="28">
        <v>29104.104508912966</v>
      </c>
      <c r="X152" s="29">
        <v>38325.040000000001</v>
      </c>
      <c r="Y152" s="29">
        <f t="shared" si="13"/>
        <v>-9220.9354910870352</v>
      </c>
      <c r="Z152" s="33">
        <f t="shared" si="14"/>
        <v>0.7594018038575554</v>
      </c>
    </row>
    <row r="153" spans="1:26">
      <c r="A153" s="13" t="s">
        <v>2678</v>
      </c>
      <c r="B153" s="13">
        <v>17031828601</v>
      </c>
      <c r="C153" s="13" t="s">
        <v>2679</v>
      </c>
      <c r="D153" s="13" t="s">
        <v>4272</v>
      </c>
      <c r="E153" s="13" t="s">
        <v>2680</v>
      </c>
      <c r="F153" s="14">
        <v>6.8</v>
      </c>
      <c r="G153" s="15">
        <v>31</v>
      </c>
      <c r="H153" s="15">
        <v>1.7</v>
      </c>
      <c r="I153" s="15">
        <v>14.6</v>
      </c>
      <c r="J153" s="16">
        <v>34.9</v>
      </c>
      <c r="K153" s="16">
        <v>23.5</v>
      </c>
      <c r="L153" s="16">
        <v>12.8</v>
      </c>
      <c r="M153" s="17">
        <v>188100</v>
      </c>
      <c r="N153" s="18"/>
      <c r="O153" s="19">
        <v>6</v>
      </c>
      <c r="P153" s="20">
        <v>5</v>
      </c>
      <c r="Q153" s="21">
        <v>8</v>
      </c>
      <c r="R153" s="22">
        <v>5</v>
      </c>
      <c r="S153" s="23">
        <v>0</v>
      </c>
      <c r="T153" s="25"/>
      <c r="U153" s="25"/>
      <c r="V153" s="25"/>
      <c r="W153" s="28">
        <v>16738.603051922313</v>
      </c>
      <c r="X153" s="29">
        <v>38325.040000000001</v>
      </c>
      <c r="Y153" s="29">
        <f t="shared" si="13"/>
        <v>-21586.436948077688</v>
      </c>
      <c r="Z153" s="33">
        <f t="shared" si="14"/>
        <v>0.43675370076384296</v>
      </c>
    </row>
    <row r="154" spans="1:26">
      <c r="A154" s="13" t="s">
        <v>1271</v>
      </c>
      <c r="B154" s="13">
        <v>17043844304</v>
      </c>
      <c r="C154" s="13" t="s">
        <v>1272</v>
      </c>
      <c r="D154" s="13" t="s">
        <v>1522</v>
      </c>
      <c r="E154" s="13" t="s">
        <v>2224</v>
      </c>
      <c r="F154" s="14">
        <v>8.8000000000000007</v>
      </c>
      <c r="G154" s="15">
        <v>31</v>
      </c>
      <c r="H154" s="15">
        <v>1.6</v>
      </c>
      <c r="I154" s="15">
        <v>5.4</v>
      </c>
      <c r="J154" s="16">
        <v>20.5</v>
      </c>
      <c r="K154" s="16">
        <v>34.6</v>
      </c>
      <c r="L154" s="16">
        <v>12.1</v>
      </c>
      <c r="M154" s="17">
        <v>238300</v>
      </c>
      <c r="N154" s="18">
        <v>0</v>
      </c>
      <c r="O154" s="19">
        <v>8</v>
      </c>
      <c r="P154" s="20">
        <v>10</v>
      </c>
      <c r="Q154" s="21">
        <v>4</v>
      </c>
      <c r="R154" s="22">
        <v>3</v>
      </c>
      <c r="S154" s="24">
        <v>0</v>
      </c>
      <c r="T154" s="25">
        <v>53</v>
      </c>
      <c r="U154" s="25">
        <v>1187</v>
      </c>
      <c r="V154" s="25">
        <f t="shared" ref="V154:V167" si="15">SUM(T154:U154)</f>
        <v>1240</v>
      </c>
      <c r="W154" s="28">
        <v>40978.890698482603</v>
      </c>
      <c r="X154" s="29">
        <v>38325.040000000001</v>
      </c>
      <c r="Y154" s="29">
        <f t="shared" si="13"/>
        <v>2653.8506984826017</v>
      </c>
      <c r="Z154" s="33">
        <f t="shared" si="14"/>
        <v>1.069245868979722</v>
      </c>
    </row>
    <row r="155" spans="1:26">
      <c r="A155" s="13" t="s">
        <v>1219</v>
      </c>
      <c r="B155" s="13">
        <v>17043844502</v>
      </c>
      <c r="C155" s="13" t="s">
        <v>1220</v>
      </c>
      <c r="D155" s="13" t="s">
        <v>1522</v>
      </c>
      <c r="E155" s="13" t="s">
        <v>1218</v>
      </c>
      <c r="F155" s="14">
        <v>0</v>
      </c>
      <c r="G155" s="15">
        <v>31</v>
      </c>
      <c r="H155" s="15">
        <v>0</v>
      </c>
      <c r="I155" s="15">
        <v>1.2</v>
      </c>
      <c r="J155" s="16">
        <v>28.4</v>
      </c>
      <c r="K155" s="16">
        <v>21.8</v>
      </c>
      <c r="L155" s="16">
        <v>21.8</v>
      </c>
      <c r="M155" s="17">
        <v>830900</v>
      </c>
      <c r="N155" s="18">
        <v>0</v>
      </c>
      <c r="O155" s="19">
        <v>10</v>
      </c>
      <c r="P155" s="20">
        <v>9</v>
      </c>
      <c r="Q155" s="21">
        <v>9</v>
      </c>
      <c r="R155" s="22">
        <v>1</v>
      </c>
      <c r="S155" s="24">
        <v>0</v>
      </c>
      <c r="T155" s="25">
        <v>3</v>
      </c>
      <c r="U155" s="25">
        <v>121</v>
      </c>
      <c r="V155" s="25">
        <f t="shared" si="15"/>
        <v>124</v>
      </c>
      <c r="W155" s="28">
        <v>157058.54451733833</v>
      </c>
      <c r="X155" s="29">
        <v>38325.040000000001</v>
      </c>
      <c r="Y155" s="29">
        <f t="shared" si="13"/>
        <v>118733.50451733833</v>
      </c>
      <c r="Z155" s="33">
        <f t="shared" si="14"/>
        <v>4.0980660298681579</v>
      </c>
    </row>
    <row r="156" spans="1:26">
      <c r="A156" s="13" t="s">
        <v>1117</v>
      </c>
      <c r="B156" s="13">
        <v>17043846305</v>
      </c>
      <c r="C156" s="13" t="s">
        <v>1118</v>
      </c>
      <c r="D156" s="13" t="s">
        <v>1522</v>
      </c>
      <c r="E156" s="13" t="s">
        <v>1114</v>
      </c>
      <c r="F156" s="14">
        <v>6.1</v>
      </c>
      <c r="G156" s="15">
        <v>31</v>
      </c>
      <c r="H156" s="15">
        <v>0.9</v>
      </c>
      <c r="I156" s="15">
        <v>4.4000000000000004</v>
      </c>
      <c r="J156" s="16">
        <v>19.7</v>
      </c>
      <c r="K156" s="16">
        <v>27.6</v>
      </c>
      <c r="L156" s="16">
        <v>16.3</v>
      </c>
      <c r="M156" s="17">
        <v>237400</v>
      </c>
      <c r="N156" s="18">
        <v>0</v>
      </c>
      <c r="O156" s="19">
        <v>8</v>
      </c>
      <c r="P156" s="20">
        <v>5</v>
      </c>
      <c r="Q156" s="21">
        <v>6</v>
      </c>
      <c r="R156" s="22">
        <v>2</v>
      </c>
      <c r="S156" s="24">
        <v>0</v>
      </c>
      <c r="T156" s="25">
        <v>48</v>
      </c>
      <c r="U156" s="25">
        <v>429</v>
      </c>
      <c r="V156" s="25">
        <f t="shared" si="15"/>
        <v>477</v>
      </c>
      <c r="W156" s="28">
        <v>38052.61623851263</v>
      </c>
      <c r="X156" s="29">
        <v>38325.040000000001</v>
      </c>
      <c r="Y156" s="29">
        <f t="shared" si="13"/>
        <v>-272.42376148737094</v>
      </c>
      <c r="Z156" s="33">
        <f t="shared" si="14"/>
        <v>0.99289175532530771</v>
      </c>
    </row>
    <row r="157" spans="1:26">
      <c r="A157" s="13" t="s">
        <v>1486</v>
      </c>
      <c r="B157" s="13">
        <v>17043845402</v>
      </c>
      <c r="C157" s="13" t="s">
        <v>1487</v>
      </c>
      <c r="D157" s="13" t="s">
        <v>1522</v>
      </c>
      <c r="E157" s="13" t="s">
        <v>4099</v>
      </c>
      <c r="F157" s="14">
        <v>12.4</v>
      </c>
      <c r="G157" s="15">
        <v>31.1</v>
      </c>
      <c r="H157" s="15">
        <v>0.9</v>
      </c>
      <c r="I157" s="15">
        <v>5.7</v>
      </c>
      <c r="J157" s="16">
        <v>14.3</v>
      </c>
      <c r="K157" s="16">
        <v>30.6</v>
      </c>
      <c r="L157" s="16">
        <v>30.1</v>
      </c>
      <c r="M157" s="17">
        <v>523000</v>
      </c>
      <c r="N157" s="18">
        <v>0</v>
      </c>
      <c r="O157" s="19">
        <v>9</v>
      </c>
      <c r="P157" s="20">
        <v>3</v>
      </c>
      <c r="Q157" s="21">
        <v>10</v>
      </c>
      <c r="R157" s="22">
        <v>3</v>
      </c>
      <c r="S157" s="24">
        <v>0</v>
      </c>
      <c r="T157" s="25">
        <v>1</v>
      </c>
      <c r="U157" s="25">
        <v>156</v>
      </c>
      <c r="V157" s="25">
        <f t="shared" si="15"/>
        <v>157</v>
      </c>
      <c r="W157" s="28">
        <v>124435.56889856994</v>
      </c>
      <c r="X157" s="29">
        <v>38325.040000000001</v>
      </c>
      <c r="Y157" s="29">
        <f t="shared" si="13"/>
        <v>86110.52889856993</v>
      </c>
      <c r="Z157" s="33">
        <f t="shared" si="14"/>
        <v>3.2468477240616038</v>
      </c>
    </row>
    <row r="158" spans="1:26">
      <c r="A158" s="13" t="s">
        <v>743</v>
      </c>
      <c r="B158" s="13">
        <v>17097863904</v>
      </c>
      <c r="C158" s="13" t="s">
        <v>744</v>
      </c>
      <c r="D158" s="13" t="s">
        <v>896</v>
      </c>
      <c r="E158" s="13" t="s">
        <v>738</v>
      </c>
      <c r="F158" s="14">
        <v>3.4</v>
      </c>
      <c r="G158" s="15">
        <v>31.1</v>
      </c>
      <c r="H158" s="15">
        <v>0.2</v>
      </c>
      <c r="I158" s="15">
        <v>4.5</v>
      </c>
      <c r="J158" s="16">
        <v>8.6999999999999993</v>
      </c>
      <c r="K158" s="16">
        <v>40.799999999999997</v>
      </c>
      <c r="L158" s="16">
        <v>25.8</v>
      </c>
      <c r="M158" s="17">
        <v>523900</v>
      </c>
      <c r="N158" s="18"/>
      <c r="O158" s="19">
        <v>10</v>
      </c>
      <c r="P158" s="20">
        <v>3</v>
      </c>
      <c r="Q158" s="21">
        <v>9</v>
      </c>
      <c r="R158" s="22">
        <v>4</v>
      </c>
      <c r="S158" s="24">
        <v>0</v>
      </c>
      <c r="T158" s="25">
        <v>17</v>
      </c>
      <c r="U158" s="25">
        <v>360</v>
      </c>
      <c r="V158" s="25">
        <f t="shared" si="15"/>
        <v>377</v>
      </c>
      <c r="W158" s="28">
        <v>61880.808318976102</v>
      </c>
      <c r="X158" s="29">
        <v>38325.040000000001</v>
      </c>
      <c r="Y158" s="29">
        <f t="shared" si="13"/>
        <v>23555.768318976101</v>
      </c>
      <c r="Z158" s="33">
        <f t="shared" si="14"/>
        <v>1.6146312781141545</v>
      </c>
    </row>
    <row r="159" spans="1:26">
      <c r="A159" s="13" t="s">
        <v>3439</v>
      </c>
      <c r="B159" s="13">
        <v>17031243200</v>
      </c>
      <c r="C159" s="13" t="s">
        <v>3440</v>
      </c>
      <c r="D159" s="13" t="s">
        <v>4272</v>
      </c>
      <c r="E159" s="13" t="s">
        <v>4129</v>
      </c>
      <c r="F159" s="14">
        <v>3.8</v>
      </c>
      <c r="G159" s="15">
        <v>31.2</v>
      </c>
      <c r="H159" s="15">
        <v>6.5</v>
      </c>
      <c r="I159" s="15">
        <v>34.799999999999997</v>
      </c>
      <c r="J159" s="16">
        <v>12.8</v>
      </c>
      <c r="K159" s="16">
        <v>31.8</v>
      </c>
      <c r="L159" s="16">
        <v>24.3</v>
      </c>
      <c r="M159" s="17">
        <v>369900</v>
      </c>
      <c r="N159" s="18"/>
      <c r="O159" s="19">
        <v>4</v>
      </c>
      <c r="P159" s="20">
        <v>9</v>
      </c>
      <c r="Q159" s="21">
        <v>6</v>
      </c>
      <c r="R159" s="22">
        <v>8</v>
      </c>
      <c r="S159" s="23">
        <v>0</v>
      </c>
      <c r="T159" s="25">
        <v>30550</v>
      </c>
      <c r="U159" s="25">
        <v>120337</v>
      </c>
      <c r="V159" s="25">
        <f t="shared" si="15"/>
        <v>150887</v>
      </c>
      <c r="W159" s="28">
        <v>30334.7731846514</v>
      </c>
      <c r="X159" s="29">
        <v>38325.040000000001</v>
      </c>
      <c r="Y159" s="29">
        <f t="shared" si="13"/>
        <v>-7990.2668153486011</v>
      </c>
      <c r="Z159" s="33">
        <f t="shared" si="14"/>
        <v>0.79151315131442523</v>
      </c>
    </row>
    <row r="160" spans="1:26">
      <c r="A160" s="13" t="s">
        <v>2555</v>
      </c>
      <c r="B160" s="13">
        <v>17031809400</v>
      </c>
      <c r="C160" s="13" t="s">
        <v>2556</v>
      </c>
      <c r="D160" s="13" t="s">
        <v>4272</v>
      </c>
      <c r="E160" s="13" t="s">
        <v>2542</v>
      </c>
      <c r="F160" s="14">
        <v>3.2</v>
      </c>
      <c r="G160" s="15">
        <v>31.2</v>
      </c>
      <c r="H160" s="15">
        <v>23.6</v>
      </c>
      <c r="I160" s="15">
        <v>21.9</v>
      </c>
      <c r="J160" s="16">
        <v>8</v>
      </c>
      <c r="K160" s="16">
        <v>36.6</v>
      </c>
      <c r="L160" s="16">
        <v>39.6</v>
      </c>
      <c r="M160" s="17">
        <v>446300</v>
      </c>
      <c r="N160" s="18"/>
      <c r="O160" s="19">
        <v>8</v>
      </c>
      <c r="P160" s="20">
        <v>10</v>
      </c>
      <c r="Q160" s="21">
        <v>4</v>
      </c>
      <c r="R160" s="22">
        <v>9</v>
      </c>
      <c r="S160" s="23">
        <v>0</v>
      </c>
      <c r="T160" s="25">
        <v>213</v>
      </c>
      <c r="U160" s="25">
        <v>2101</v>
      </c>
      <c r="V160" s="25">
        <f t="shared" si="15"/>
        <v>2314</v>
      </c>
      <c r="W160" s="28">
        <v>39455.995677040002</v>
      </c>
      <c r="X160" s="29">
        <v>38325.040000000001</v>
      </c>
      <c r="Y160" s="29">
        <f t="shared" si="13"/>
        <v>1130.9556770400013</v>
      </c>
      <c r="Z160" s="33">
        <f t="shared" si="14"/>
        <v>1.029509575907553</v>
      </c>
    </row>
    <row r="161" spans="1:26">
      <c r="A161" s="13" t="s">
        <v>2243</v>
      </c>
      <c r="B161" s="13">
        <v>17031815702</v>
      </c>
      <c r="C161" s="13" t="s">
        <v>2244</v>
      </c>
      <c r="D161" s="13" t="s">
        <v>4272</v>
      </c>
      <c r="E161" s="13" t="s">
        <v>2242</v>
      </c>
      <c r="F161" s="14">
        <v>4.7</v>
      </c>
      <c r="G161" s="15">
        <v>31.2</v>
      </c>
      <c r="H161" s="15">
        <v>6.7</v>
      </c>
      <c r="I161" s="15">
        <v>20.5</v>
      </c>
      <c r="J161" s="16">
        <v>13.6</v>
      </c>
      <c r="K161" s="16">
        <v>32.5</v>
      </c>
      <c r="L161" s="16">
        <v>25.2</v>
      </c>
      <c r="M161" s="17">
        <v>389200</v>
      </c>
      <c r="N161" s="18"/>
      <c r="O161" s="19">
        <v>5</v>
      </c>
      <c r="P161" s="20">
        <v>4</v>
      </c>
      <c r="Q161" s="21">
        <v>9</v>
      </c>
      <c r="R161" s="22">
        <v>8</v>
      </c>
      <c r="S161" s="23">
        <v>0</v>
      </c>
      <c r="T161" s="25">
        <v>21</v>
      </c>
      <c r="U161" s="25">
        <v>261</v>
      </c>
      <c r="V161" s="25">
        <f t="shared" si="15"/>
        <v>282</v>
      </c>
      <c r="W161" s="28">
        <v>23483.077360425017</v>
      </c>
      <c r="X161" s="29">
        <v>38325.040000000001</v>
      </c>
      <c r="Y161" s="29">
        <f t="shared" si="13"/>
        <v>-14841.962639574984</v>
      </c>
      <c r="Z161" s="33">
        <f t="shared" si="14"/>
        <v>0.61273458189280472</v>
      </c>
    </row>
    <row r="162" spans="1:26">
      <c r="A162" s="13" t="s">
        <v>1255</v>
      </c>
      <c r="B162" s="13">
        <v>17043842709</v>
      </c>
      <c r="C162" s="13" t="s">
        <v>1256</v>
      </c>
      <c r="D162" s="13" t="s">
        <v>1522</v>
      </c>
      <c r="E162" s="13" t="s">
        <v>2224</v>
      </c>
      <c r="F162" s="14">
        <v>4.3</v>
      </c>
      <c r="G162" s="15">
        <v>31.2</v>
      </c>
      <c r="H162" s="15">
        <v>1</v>
      </c>
      <c r="I162" s="15">
        <v>2.2999999999999998</v>
      </c>
      <c r="J162" s="16">
        <v>18.600000000000001</v>
      </c>
      <c r="K162" s="16">
        <v>27.2</v>
      </c>
      <c r="L162" s="16">
        <v>10.3</v>
      </c>
      <c r="M162" s="17">
        <v>298900</v>
      </c>
      <c r="N162" s="18">
        <v>0</v>
      </c>
      <c r="O162" s="19">
        <v>8</v>
      </c>
      <c r="P162" s="20">
        <v>3</v>
      </c>
      <c r="Q162" s="21">
        <v>6</v>
      </c>
      <c r="R162" s="22">
        <v>1</v>
      </c>
      <c r="S162" s="24">
        <v>0</v>
      </c>
      <c r="T162" s="25">
        <v>53</v>
      </c>
      <c r="U162" s="25">
        <v>1187</v>
      </c>
      <c r="V162" s="25">
        <f t="shared" si="15"/>
        <v>1240</v>
      </c>
      <c r="W162" s="28">
        <v>40970.890698482566</v>
      </c>
      <c r="X162" s="29">
        <v>38325.040000000001</v>
      </c>
      <c r="Y162" s="29">
        <f t="shared" si="13"/>
        <v>2645.8506984825653</v>
      </c>
      <c r="Z162" s="33">
        <f t="shared" si="14"/>
        <v>1.069037128166926</v>
      </c>
    </row>
    <row r="163" spans="1:26">
      <c r="A163" s="13" t="s">
        <v>1490</v>
      </c>
      <c r="B163" s="13">
        <v>17043845901</v>
      </c>
      <c r="C163" s="13" t="s">
        <v>1387</v>
      </c>
      <c r="D163" s="13" t="s">
        <v>1522</v>
      </c>
      <c r="E163" s="13" t="s">
        <v>4099</v>
      </c>
      <c r="F163" s="14">
        <v>5.2</v>
      </c>
      <c r="G163" s="15">
        <v>31.2</v>
      </c>
      <c r="H163" s="15">
        <v>0.9</v>
      </c>
      <c r="I163" s="15">
        <v>3.5</v>
      </c>
      <c r="J163" s="16">
        <v>9.5</v>
      </c>
      <c r="K163" s="16">
        <v>28.9</v>
      </c>
      <c r="L163" s="16">
        <v>40.200000000000003</v>
      </c>
      <c r="M163" s="17">
        <v>753200</v>
      </c>
      <c r="N163" s="18">
        <v>0</v>
      </c>
      <c r="O163" s="19">
        <v>9</v>
      </c>
      <c r="P163" s="20">
        <v>9</v>
      </c>
      <c r="Q163" s="21">
        <v>6</v>
      </c>
      <c r="R163" s="22">
        <v>1</v>
      </c>
      <c r="S163" s="24">
        <v>0</v>
      </c>
      <c r="T163" s="25">
        <v>1</v>
      </c>
      <c r="U163" s="25">
        <v>156</v>
      </c>
      <c r="V163" s="25">
        <f t="shared" si="15"/>
        <v>157</v>
      </c>
      <c r="W163" s="28">
        <v>124435.56889856994</v>
      </c>
      <c r="X163" s="29">
        <v>38325.040000000001</v>
      </c>
      <c r="Y163" s="29">
        <f t="shared" si="13"/>
        <v>86110.52889856993</v>
      </c>
      <c r="Z163" s="33">
        <f t="shared" si="14"/>
        <v>3.2468477240616038</v>
      </c>
    </row>
    <row r="164" spans="1:26">
      <c r="A164" s="13" t="s">
        <v>1251</v>
      </c>
      <c r="B164" s="13">
        <v>17043846304</v>
      </c>
      <c r="C164" s="13" t="s">
        <v>1252</v>
      </c>
      <c r="D164" s="13" t="s">
        <v>1522</v>
      </c>
      <c r="E164" s="13" t="s">
        <v>1240</v>
      </c>
      <c r="F164" s="14">
        <v>4.8</v>
      </c>
      <c r="G164" s="15">
        <v>31.2</v>
      </c>
      <c r="H164" s="15">
        <v>1.4</v>
      </c>
      <c r="I164" s="15">
        <v>7.4</v>
      </c>
      <c r="J164" s="16">
        <v>17.8</v>
      </c>
      <c r="K164" s="16">
        <v>31.1</v>
      </c>
      <c r="L164" s="16">
        <v>26.6</v>
      </c>
      <c r="M164" s="17">
        <v>427800</v>
      </c>
      <c r="N164" s="18">
        <v>0</v>
      </c>
      <c r="O164" s="19">
        <v>9</v>
      </c>
      <c r="P164" s="20">
        <v>5</v>
      </c>
      <c r="Q164" s="21">
        <v>8</v>
      </c>
      <c r="R164" s="22">
        <v>3</v>
      </c>
      <c r="S164" s="24">
        <v>0</v>
      </c>
      <c r="T164" s="25">
        <v>16</v>
      </c>
      <c r="U164" s="25">
        <v>314</v>
      </c>
      <c r="V164" s="25">
        <f t="shared" si="15"/>
        <v>330</v>
      </c>
      <c r="W164" s="28">
        <v>51483.715944618103</v>
      </c>
      <c r="X164" s="29">
        <v>38325.040000000001</v>
      </c>
      <c r="Y164" s="29">
        <f t="shared" si="13"/>
        <v>13158.675944618102</v>
      </c>
      <c r="Z164" s="33">
        <f t="shared" si="14"/>
        <v>1.3433440889981616</v>
      </c>
    </row>
    <row r="165" spans="1:26">
      <c r="A165" s="13" t="s">
        <v>693</v>
      </c>
      <c r="B165" s="13">
        <v>17097864410</v>
      </c>
      <c r="C165" s="13" t="s">
        <v>694</v>
      </c>
      <c r="D165" s="13" t="s">
        <v>896</v>
      </c>
      <c r="E165" s="13" t="s">
        <v>695</v>
      </c>
      <c r="F165" s="14">
        <v>2.8</v>
      </c>
      <c r="G165" s="15">
        <v>31.2</v>
      </c>
      <c r="H165" s="15">
        <v>0</v>
      </c>
      <c r="I165" s="15">
        <v>2.6</v>
      </c>
      <c r="J165" s="16">
        <v>9.6999999999999993</v>
      </c>
      <c r="K165" s="16">
        <v>38.200000000000003</v>
      </c>
      <c r="L165" s="16">
        <v>32.4</v>
      </c>
      <c r="M165" s="17">
        <v>402900</v>
      </c>
      <c r="N165" s="18"/>
      <c r="O165" s="19">
        <v>9</v>
      </c>
      <c r="P165" s="20">
        <v>1</v>
      </c>
      <c r="Q165" s="21">
        <v>10</v>
      </c>
      <c r="R165" s="22">
        <v>1</v>
      </c>
      <c r="S165" s="24">
        <v>0</v>
      </c>
      <c r="T165" s="25">
        <v>1</v>
      </c>
      <c r="U165" s="25">
        <v>40</v>
      </c>
      <c r="V165" s="25">
        <f t="shared" si="15"/>
        <v>41</v>
      </c>
      <c r="W165" s="28">
        <v>84629.596270161288</v>
      </c>
      <c r="X165" s="29">
        <v>38325.040000000001</v>
      </c>
      <c r="Y165" s="29">
        <f t="shared" si="13"/>
        <v>46304.556270161287</v>
      </c>
      <c r="Z165" s="33">
        <f t="shared" si="14"/>
        <v>2.2082063389930262</v>
      </c>
    </row>
    <row r="166" spans="1:26">
      <c r="A166" s="13" t="s">
        <v>813</v>
      </c>
      <c r="B166" s="13">
        <v>17097864512</v>
      </c>
      <c r="C166" s="13" t="s">
        <v>814</v>
      </c>
      <c r="D166" s="13" t="s">
        <v>896</v>
      </c>
      <c r="E166" s="13" t="s">
        <v>4078</v>
      </c>
      <c r="F166" s="14">
        <v>2</v>
      </c>
      <c r="G166" s="15">
        <v>31.2</v>
      </c>
      <c r="H166" s="15">
        <v>0.5</v>
      </c>
      <c r="I166" s="15">
        <v>5.7</v>
      </c>
      <c r="J166" s="16">
        <v>7.6</v>
      </c>
      <c r="K166" s="16">
        <v>36.9</v>
      </c>
      <c r="L166" s="16">
        <v>34.5</v>
      </c>
      <c r="M166" s="17">
        <v>607500</v>
      </c>
      <c r="N166" s="18"/>
      <c r="O166" s="19">
        <v>10</v>
      </c>
      <c r="P166" s="20">
        <v>3</v>
      </c>
      <c r="Q166" s="21">
        <v>10</v>
      </c>
      <c r="R166" s="22">
        <v>8</v>
      </c>
      <c r="S166" s="24">
        <v>0</v>
      </c>
      <c r="T166" s="25">
        <v>8</v>
      </c>
      <c r="U166" s="25">
        <v>392</v>
      </c>
      <c r="V166" s="25">
        <f t="shared" si="15"/>
        <v>400</v>
      </c>
      <c r="W166" s="28">
        <v>45332.945705610196</v>
      </c>
      <c r="X166" s="29">
        <v>38325.040000000001</v>
      </c>
      <c r="Y166" s="29">
        <f t="shared" si="13"/>
        <v>7007.9057056101956</v>
      </c>
      <c r="Z166" s="33">
        <f t="shared" si="14"/>
        <v>1.1828544916224535</v>
      </c>
    </row>
    <row r="167" spans="1:26">
      <c r="A167" s="13" t="s">
        <v>1379</v>
      </c>
      <c r="B167" s="13">
        <v>17043844601</v>
      </c>
      <c r="C167" s="13" t="s">
        <v>1380</v>
      </c>
      <c r="D167" s="13" t="s">
        <v>1522</v>
      </c>
      <c r="E167" s="13" t="s">
        <v>2522</v>
      </c>
      <c r="F167" s="14">
        <v>1.7</v>
      </c>
      <c r="G167" s="15">
        <v>31.3</v>
      </c>
      <c r="H167" s="15">
        <v>1.5</v>
      </c>
      <c r="I167" s="15">
        <v>8.9</v>
      </c>
      <c r="J167" s="16">
        <v>22.5</v>
      </c>
      <c r="K167" s="16">
        <v>29.5</v>
      </c>
      <c r="L167" s="16">
        <v>25.6</v>
      </c>
      <c r="M167" s="17">
        <v>448900</v>
      </c>
      <c r="N167" s="18">
        <v>0</v>
      </c>
      <c r="O167" s="19">
        <v>10</v>
      </c>
      <c r="P167" s="20">
        <v>10</v>
      </c>
      <c r="Q167" s="21">
        <v>4</v>
      </c>
      <c r="R167" s="22">
        <v>1</v>
      </c>
      <c r="S167" s="24">
        <v>0</v>
      </c>
      <c r="T167" s="25">
        <v>22</v>
      </c>
      <c r="U167" s="25">
        <v>655</v>
      </c>
      <c r="V167" s="25">
        <f t="shared" si="15"/>
        <v>677</v>
      </c>
      <c r="W167" s="28">
        <v>55751.956709956699</v>
      </c>
      <c r="X167" s="29">
        <v>38325.040000000001</v>
      </c>
      <c r="Y167" s="29">
        <f t="shared" si="13"/>
        <v>17426.916709956698</v>
      </c>
      <c r="Z167" s="33">
        <f t="shared" si="14"/>
        <v>1.4547135948183407</v>
      </c>
    </row>
    <row r="168" spans="1:26">
      <c r="A168" s="13" t="s">
        <v>159</v>
      </c>
      <c r="B168" s="13">
        <v>17197883306</v>
      </c>
      <c r="C168" s="13" t="s">
        <v>160</v>
      </c>
      <c r="D168" s="13" t="s">
        <v>363</v>
      </c>
      <c r="E168" s="13" t="s">
        <v>161</v>
      </c>
      <c r="F168" s="14">
        <v>5.0999999999999996</v>
      </c>
      <c r="G168" s="15">
        <v>31.3</v>
      </c>
      <c r="H168" s="15">
        <v>0</v>
      </c>
      <c r="I168" s="15">
        <v>1.3</v>
      </c>
      <c r="J168" s="16">
        <v>35.799999999999997</v>
      </c>
      <c r="K168" s="16">
        <v>16.100000000000001</v>
      </c>
      <c r="L168" s="16">
        <v>4.7</v>
      </c>
      <c r="M168" s="17">
        <v>244000</v>
      </c>
      <c r="N168" s="18"/>
      <c r="O168" s="16">
        <v>9</v>
      </c>
      <c r="P168" s="14">
        <v>1</v>
      </c>
      <c r="Q168" s="17">
        <v>7</v>
      </c>
      <c r="R168" s="15">
        <v>1</v>
      </c>
      <c r="S168" s="18">
        <v>0</v>
      </c>
      <c r="T168" s="18">
        <v>3</v>
      </c>
      <c r="U168" s="18">
        <v>117</v>
      </c>
      <c r="V168" s="18">
        <v>120</v>
      </c>
      <c r="W168" s="30">
        <v>23413.111635220124</v>
      </c>
      <c r="X168" s="29">
        <v>38325.040000000001</v>
      </c>
      <c r="Y168" s="29">
        <f t="shared" si="13"/>
        <v>-14911.928364779877</v>
      </c>
      <c r="Z168" s="33">
        <f t="shared" si="14"/>
        <v>0.61090899409942234</v>
      </c>
    </row>
    <row r="169" spans="1:26">
      <c r="A169" s="13" t="s">
        <v>181</v>
      </c>
      <c r="B169" s="13">
        <v>17197883511</v>
      </c>
      <c r="C169" s="13" t="s">
        <v>182</v>
      </c>
      <c r="D169" s="13" t="s">
        <v>363</v>
      </c>
      <c r="E169" s="13" t="s">
        <v>171</v>
      </c>
      <c r="F169" s="14">
        <v>4.5</v>
      </c>
      <c r="G169" s="15">
        <v>31.3</v>
      </c>
      <c r="H169" s="15">
        <v>0</v>
      </c>
      <c r="I169" s="15">
        <v>7.5</v>
      </c>
      <c r="J169" s="16">
        <v>37</v>
      </c>
      <c r="K169" s="16">
        <v>21.2</v>
      </c>
      <c r="L169" s="16">
        <v>11.1</v>
      </c>
      <c r="M169" s="17">
        <v>229700</v>
      </c>
      <c r="N169" s="18"/>
      <c r="O169" s="16">
        <v>10</v>
      </c>
      <c r="P169" s="14">
        <v>1</v>
      </c>
      <c r="Q169" s="17">
        <v>7</v>
      </c>
      <c r="R169" s="15">
        <v>1</v>
      </c>
      <c r="S169" s="18">
        <v>0</v>
      </c>
      <c r="T169" s="18">
        <v>15</v>
      </c>
      <c r="U169" s="18">
        <v>303</v>
      </c>
      <c r="V169" s="18">
        <v>318</v>
      </c>
      <c r="W169" s="30">
        <v>54076.837138679562</v>
      </c>
      <c r="X169" s="29">
        <v>38325.040000000001</v>
      </c>
      <c r="Y169" s="29">
        <f t="shared" si="13"/>
        <v>15751.797138679562</v>
      </c>
      <c r="Z169" s="33">
        <f t="shared" si="14"/>
        <v>1.4110053672136953</v>
      </c>
    </row>
    <row r="170" spans="1:26">
      <c r="A170" s="13" t="s">
        <v>3946</v>
      </c>
      <c r="B170" s="13">
        <v>17031051200</v>
      </c>
      <c r="C170" s="13" t="s">
        <v>3947</v>
      </c>
      <c r="D170" s="13" t="s">
        <v>4272</v>
      </c>
      <c r="E170" s="13" t="s">
        <v>4129</v>
      </c>
      <c r="F170" s="14">
        <v>2.2000000000000002</v>
      </c>
      <c r="G170" s="15">
        <v>31.4</v>
      </c>
      <c r="H170" s="15">
        <v>9.1</v>
      </c>
      <c r="I170" s="15">
        <v>25.7</v>
      </c>
      <c r="J170" s="16">
        <v>11.1</v>
      </c>
      <c r="K170" s="16">
        <v>41.1</v>
      </c>
      <c r="L170" s="16">
        <v>23.4</v>
      </c>
      <c r="M170" s="17">
        <v>583300</v>
      </c>
      <c r="N170" s="18"/>
      <c r="O170" s="19">
        <v>6</v>
      </c>
      <c r="P170" s="20">
        <v>3</v>
      </c>
      <c r="Q170" s="21">
        <v>10</v>
      </c>
      <c r="R170" s="22">
        <v>9</v>
      </c>
      <c r="S170" s="23">
        <v>0</v>
      </c>
      <c r="T170" s="25">
        <v>30550</v>
      </c>
      <c r="U170" s="25">
        <v>120103</v>
      </c>
      <c r="V170" s="25">
        <f>SUM(T170:U170)</f>
        <v>150653</v>
      </c>
      <c r="W170" s="28">
        <v>30100.7731846514</v>
      </c>
      <c r="X170" s="29">
        <v>38325.040000000001</v>
      </c>
      <c r="Y170" s="29">
        <f t="shared" si="13"/>
        <v>-8224.2668153486011</v>
      </c>
      <c r="Z170" s="33">
        <f t="shared" si="14"/>
        <v>0.78540748254017212</v>
      </c>
    </row>
    <row r="171" spans="1:26">
      <c r="A171" s="13" t="s">
        <v>4209</v>
      </c>
      <c r="B171" s="13">
        <v>17031804201</v>
      </c>
      <c r="C171" s="13" t="s">
        <v>4210</v>
      </c>
      <c r="D171" s="13" t="s">
        <v>4272</v>
      </c>
      <c r="E171" s="13" t="s">
        <v>4211</v>
      </c>
      <c r="F171" s="14">
        <v>2.7</v>
      </c>
      <c r="G171" s="15">
        <v>31.4</v>
      </c>
      <c r="H171" s="15">
        <v>0</v>
      </c>
      <c r="I171" s="15">
        <v>4</v>
      </c>
      <c r="J171" s="16">
        <v>7.8</v>
      </c>
      <c r="K171" s="16">
        <v>41</v>
      </c>
      <c r="L171" s="16">
        <v>35.1</v>
      </c>
      <c r="M171" s="17">
        <v>822800</v>
      </c>
      <c r="N171" s="18"/>
      <c r="O171" s="19">
        <v>10</v>
      </c>
      <c r="P171" s="20">
        <v>7</v>
      </c>
      <c r="Q171" s="21">
        <v>5</v>
      </c>
      <c r="R171" s="22">
        <v>8</v>
      </c>
      <c r="S171" s="23">
        <v>0</v>
      </c>
      <c r="T171" s="25">
        <v>2</v>
      </c>
      <c r="U171" s="25">
        <v>46</v>
      </c>
      <c r="V171" s="25">
        <f>SUM(T171:U171)</f>
        <v>48</v>
      </c>
      <c r="W171" s="28">
        <v>130977.07721549062</v>
      </c>
      <c r="X171" s="29">
        <v>38325.040000000001</v>
      </c>
      <c r="Y171" s="29">
        <f t="shared" si="13"/>
        <v>92652.037215490622</v>
      </c>
      <c r="Z171" s="33">
        <f t="shared" si="14"/>
        <v>3.4175326944339943</v>
      </c>
    </row>
    <row r="172" spans="1:26">
      <c r="A172" s="13" t="s">
        <v>127</v>
      </c>
      <c r="B172" s="13">
        <v>17197884006</v>
      </c>
      <c r="C172" s="13" t="s">
        <v>128</v>
      </c>
      <c r="D172" s="13" t="s">
        <v>363</v>
      </c>
      <c r="E172" s="13" t="s">
        <v>161</v>
      </c>
      <c r="F172" s="14">
        <v>4.2</v>
      </c>
      <c r="G172" s="15">
        <v>31.4</v>
      </c>
      <c r="H172" s="15">
        <v>0</v>
      </c>
      <c r="I172" s="15">
        <v>0.8</v>
      </c>
      <c r="J172" s="16">
        <v>43.8</v>
      </c>
      <c r="K172" s="16">
        <v>4.0999999999999996</v>
      </c>
      <c r="L172" s="16">
        <v>2.5</v>
      </c>
      <c r="M172" s="17">
        <v>173300</v>
      </c>
      <c r="N172" s="18"/>
      <c r="O172" s="16">
        <v>9</v>
      </c>
      <c r="P172" s="14">
        <v>2</v>
      </c>
      <c r="Q172" s="17">
        <v>8</v>
      </c>
      <c r="R172" s="15">
        <v>1</v>
      </c>
      <c r="S172" s="18">
        <v>0</v>
      </c>
      <c r="T172" s="18">
        <v>3</v>
      </c>
      <c r="U172" s="18">
        <v>117</v>
      </c>
      <c r="V172" s="18">
        <v>120</v>
      </c>
      <c r="W172" s="30">
        <v>23413.111635220124</v>
      </c>
      <c r="X172" s="29">
        <v>38325.040000000001</v>
      </c>
      <c r="Y172" s="29">
        <f t="shared" si="13"/>
        <v>-14911.928364779877</v>
      </c>
      <c r="Z172" s="33">
        <f t="shared" si="14"/>
        <v>0.61090899409942234</v>
      </c>
    </row>
    <row r="173" spans="1:26">
      <c r="A173" s="13" t="s">
        <v>3944</v>
      </c>
      <c r="B173" s="13">
        <v>17031051100</v>
      </c>
      <c r="C173" s="13" t="s">
        <v>3945</v>
      </c>
      <c r="D173" s="13" t="s">
        <v>4272</v>
      </c>
      <c r="E173" s="13" t="s">
        <v>4129</v>
      </c>
      <c r="F173" s="14">
        <v>4.2</v>
      </c>
      <c r="G173" s="15">
        <v>31.5</v>
      </c>
      <c r="H173" s="15">
        <v>5.9</v>
      </c>
      <c r="I173" s="15">
        <v>43.5</v>
      </c>
      <c r="J173" s="16">
        <v>15.9</v>
      </c>
      <c r="K173" s="16">
        <v>45</v>
      </c>
      <c r="L173" s="16">
        <v>31.8</v>
      </c>
      <c r="M173" s="17">
        <v>683200</v>
      </c>
      <c r="N173" s="18"/>
      <c r="O173" s="19">
        <v>3</v>
      </c>
      <c r="P173" s="20">
        <v>5</v>
      </c>
      <c r="Q173" s="21">
        <v>10</v>
      </c>
      <c r="R173" s="22">
        <v>8</v>
      </c>
      <c r="S173" s="23">
        <v>0</v>
      </c>
      <c r="T173" s="25">
        <v>30550</v>
      </c>
      <c r="U173" s="25">
        <v>120102</v>
      </c>
      <c r="V173" s="25">
        <f t="shared" ref="V173:V182" si="16">SUM(T173:U173)</f>
        <v>150652</v>
      </c>
      <c r="W173" s="28">
        <v>30099.7731846514</v>
      </c>
      <c r="X173" s="29">
        <v>38325.040000000001</v>
      </c>
      <c r="Y173" s="29">
        <f t="shared" si="13"/>
        <v>-8225.2668153486011</v>
      </c>
      <c r="Z173" s="33">
        <f t="shared" si="14"/>
        <v>0.78538138993857276</v>
      </c>
    </row>
    <row r="174" spans="1:26">
      <c r="A174" s="13" t="s">
        <v>3013</v>
      </c>
      <c r="B174" s="13">
        <v>17031570100</v>
      </c>
      <c r="C174" s="13" t="s">
        <v>3014</v>
      </c>
      <c r="D174" s="13" t="s">
        <v>4272</v>
      </c>
      <c r="E174" s="13" t="s">
        <v>4129</v>
      </c>
      <c r="F174" s="14">
        <v>12.4</v>
      </c>
      <c r="G174" s="15">
        <v>31.7</v>
      </c>
      <c r="H174" s="15">
        <v>4.5999999999999996</v>
      </c>
      <c r="I174" s="15">
        <v>19.3</v>
      </c>
      <c r="J174" s="16">
        <v>31.1</v>
      </c>
      <c r="K174" s="16">
        <v>10.4</v>
      </c>
      <c r="L174" s="16">
        <v>2.4</v>
      </c>
      <c r="M174" s="17">
        <v>232100</v>
      </c>
      <c r="N174" s="18"/>
      <c r="O174" s="19">
        <v>3</v>
      </c>
      <c r="P174" s="20">
        <v>10</v>
      </c>
      <c r="Q174" s="21">
        <v>2</v>
      </c>
      <c r="R174" s="22">
        <v>6</v>
      </c>
      <c r="S174" s="23">
        <v>0</v>
      </c>
      <c r="T174" s="25">
        <v>30550</v>
      </c>
      <c r="U174" s="25">
        <v>120557</v>
      </c>
      <c r="V174" s="25">
        <f t="shared" si="16"/>
        <v>151107</v>
      </c>
      <c r="W174" s="28">
        <v>30554.7731846514</v>
      </c>
      <c r="X174" s="29">
        <v>38325.040000000001</v>
      </c>
      <c r="Y174" s="29">
        <f t="shared" si="13"/>
        <v>-7770.2668153486011</v>
      </c>
      <c r="Z174" s="33">
        <f t="shared" si="14"/>
        <v>0.7972535236662871</v>
      </c>
    </row>
    <row r="175" spans="1:26">
      <c r="A175" s="13" t="s">
        <v>2378</v>
      </c>
      <c r="B175" s="13">
        <v>17031804102</v>
      </c>
      <c r="C175" s="13" t="s">
        <v>2379</v>
      </c>
      <c r="D175" s="13" t="s">
        <v>4272</v>
      </c>
      <c r="E175" s="13" t="s">
        <v>2375</v>
      </c>
      <c r="F175" s="14">
        <v>4.2</v>
      </c>
      <c r="G175" s="15">
        <v>31.7</v>
      </c>
      <c r="H175" s="15">
        <v>1.1000000000000001</v>
      </c>
      <c r="I175" s="15">
        <v>6.6</v>
      </c>
      <c r="J175" s="16">
        <v>13.1</v>
      </c>
      <c r="K175" s="16">
        <v>37.4</v>
      </c>
      <c r="L175" s="16">
        <v>29</v>
      </c>
      <c r="M175" s="17">
        <v>525900</v>
      </c>
      <c r="N175" s="18"/>
      <c r="O175" s="19">
        <v>9</v>
      </c>
      <c r="P175" s="20">
        <v>7</v>
      </c>
      <c r="Q175" s="21">
        <v>10</v>
      </c>
      <c r="R175" s="22">
        <v>1</v>
      </c>
      <c r="S175" s="23">
        <v>0</v>
      </c>
      <c r="T175" s="25">
        <v>58</v>
      </c>
      <c r="U175" s="25">
        <v>749</v>
      </c>
      <c r="V175" s="25">
        <f t="shared" si="16"/>
        <v>807</v>
      </c>
      <c r="W175" s="28">
        <v>36326.067231910602</v>
      </c>
      <c r="X175" s="29">
        <v>38325.040000000001</v>
      </c>
      <c r="Y175" s="29">
        <f t="shared" si="13"/>
        <v>-1998.9727680893993</v>
      </c>
      <c r="Z175" s="33">
        <f t="shared" si="14"/>
        <v>0.94784159995424921</v>
      </c>
    </row>
    <row r="176" spans="1:26">
      <c r="A176" s="13" t="s">
        <v>1333</v>
      </c>
      <c r="B176" s="13">
        <v>17043845200</v>
      </c>
      <c r="C176" s="13" t="s">
        <v>1334</v>
      </c>
      <c r="D176" s="13" t="s">
        <v>1522</v>
      </c>
      <c r="E176" s="13" t="s">
        <v>2372</v>
      </c>
      <c r="F176" s="14">
        <v>4.7</v>
      </c>
      <c r="G176" s="15">
        <v>31.8</v>
      </c>
      <c r="H176" s="15">
        <v>0.4</v>
      </c>
      <c r="I176" s="15">
        <v>20.6</v>
      </c>
      <c r="J176" s="16">
        <v>9.6999999999999993</v>
      </c>
      <c r="K176" s="16">
        <v>41</v>
      </c>
      <c r="L176" s="16">
        <v>34.6</v>
      </c>
      <c r="M176" s="17">
        <v>816000</v>
      </c>
      <c r="N176" s="18">
        <v>0</v>
      </c>
      <c r="O176" s="19">
        <v>10</v>
      </c>
      <c r="P176" s="20">
        <v>4</v>
      </c>
      <c r="Q176" s="21">
        <v>9</v>
      </c>
      <c r="R176" s="22">
        <v>9</v>
      </c>
      <c r="S176" s="24">
        <v>0</v>
      </c>
      <c r="T176" s="25">
        <v>3</v>
      </c>
      <c r="U176" s="25">
        <v>237</v>
      </c>
      <c r="V176" s="25">
        <f t="shared" si="16"/>
        <v>240</v>
      </c>
      <c r="W176" s="28">
        <v>117582.0172454805</v>
      </c>
      <c r="X176" s="29">
        <v>38325.040000000001</v>
      </c>
      <c r="Y176" s="29">
        <f t="shared" si="13"/>
        <v>79256.977245480492</v>
      </c>
      <c r="Z176" s="33">
        <f t="shared" si="14"/>
        <v>3.0680207312368233</v>
      </c>
    </row>
    <row r="177" spans="1:26">
      <c r="A177" s="13" t="s">
        <v>819</v>
      </c>
      <c r="B177" s="13">
        <v>17097864517</v>
      </c>
      <c r="C177" s="13" t="s">
        <v>820</v>
      </c>
      <c r="D177" s="13" t="s">
        <v>896</v>
      </c>
      <c r="E177" s="13" t="s">
        <v>4078</v>
      </c>
      <c r="F177" s="14">
        <v>4.2</v>
      </c>
      <c r="G177" s="15">
        <v>31.8</v>
      </c>
      <c r="H177" s="15">
        <v>0.4</v>
      </c>
      <c r="I177" s="15">
        <v>7.6</v>
      </c>
      <c r="J177" s="16">
        <v>8.5</v>
      </c>
      <c r="K177" s="16">
        <v>37.9</v>
      </c>
      <c r="L177" s="16">
        <v>33.6</v>
      </c>
      <c r="M177" s="17">
        <v>595500</v>
      </c>
      <c r="N177" s="18"/>
      <c r="O177" s="19">
        <v>10</v>
      </c>
      <c r="P177" s="20">
        <v>1</v>
      </c>
      <c r="Q177" s="21">
        <v>9</v>
      </c>
      <c r="R177" s="22">
        <v>7</v>
      </c>
      <c r="S177" s="24">
        <v>0</v>
      </c>
      <c r="T177" s="25">
        <v>8</v>
      </c>
      <c r="U177" s="25">
        <v>392</v>
      </c>
      <c r="V177" s="25">
        <f t="shared" si="16"/>
        <v>400</v>
      </c>
      <c r="W177" s="28">
        <v>45335.945705610196</v>
      </c>
      <c r="X177" s="29">
        <v>38325.040000000001</v>
      </c>
      <c r="Y177" s="29">
        <f t="shared" si="13"/>
        <v>7010.9057056101956</v>
      </c>
      <c r="Z177" s="33">
        <f t="shared" si="14"/>
        <v>1.1829327694272516</v>
      </c>
    </row>
    <row r="178" spans="1:26">
      <c r="A178" s="13" t="s">
        <v>3910</v>
      </c>
      <c r="B178" s="13">
        <v>17031070200</v>
      </c>
      <c r="C178" s="13" t="s">
        <v>3911</v>
      </c>
      <c r="D178" s="13" t="s">
        <v>4272</v>
      </c>
      <c r="E178" s="13" t="s">
        <v>4129</v>
      </c>
      <c r="F178" s="14">
        <v>2.5</v>
      </c>
      <c r="G178" s="15">
        <v>31.9</v>
      </c>
      <c r="H178" s="15">
        <v>8.1999999999999993</v>
      </c>
      <c r="I178" s="15">
        <v>46.9</v>
      </c>
      <c r="J178" s="16">
        <v>2.5</v>
      </c>
      <c r="K178" s="16">
        <v>52.8</v>
      </c>
      <c r="L178" s="16">
        <v>37.4</v>
      </c>
      <c r="M178" s="17">
        <v>430200</v>
      </c>
      <c r="N178" s="18"/>
      <c r="O178" s="19">
        <v>8</v>
      </c>
      <c r="P178" s="20">
        <v>10</v>
      </c>
      <c r="Q178" s="21">
        <v>8</v>
      </c>
      <c r="R178" s="22">
        <v>9</v>
      </c>
      <c r="S178" s="23">
        <v>0</v>
      </c>
      <c r="T178" s="25">
        <v>30550</v>
      </c>
      <c r="U178" s="25">
        <v>120140</v>
      </c>
      <c r="V178" s="25">
        <f t="shared" si="16"/>
        <v>150690</v>
      </c>
      <c r="W178" s="28">
        <v>30137.7731846514</v>
      </c>
      <c r="X178" s="29">
        <v>38325.040000000001</v>
      </c>
      <c r="Y178" s="29">
        <f t="shared" si="13"/>
        <v>-8187.2668153486011</v>
      </c>
      <c r="Z178" s="33">
        <f t="shared" si="14"/>
        <v>0.78637290879934896</v>
      </c>
    </row>
    <row r="179" spans="1:26">
      <c r="A179" s="13" t="s">
        <v>825</v>
      </c>
      <c r="B179" s="13">
        <v>17097864521</v>
      </c>
      <c r="C179" s="13" t="s">
        <v>826</v>
      </c>
      <c r="D179" s="13" t="s">
        <v>896</v>
      </c>
      <c r="E179" s="13" t="s">
        <v>4078</v>
      </c>
      <c r="F179" s="14">
        <v>0</v>
      </c>
      <c r="G179" s="15">
        <v>31.9</v>
      </c>
      <c r="H179" s="15">
        <v>0</v>
      </c>
      <c r="I179" s="15">
        <v>8.9</v>
      </c>
      <c r="J179" s="16">
        <v>13.1</v>
      </c>
      <c r="K179" s="16">
        <v>23</v>
      </c>
      <c r="L179" s="16">
        <v>32.9</v>
      </c>
      <c r="M179" s="17">
        <v>441200</v>
      </c>
      <c r="N179" s="18"/>
      <c r="O179" s="19">
        <v>10</v>
      </c>
      <c r="P179" s="20">
        <v>10</v>
      </c>
      <c r="Q179" s="21">
        <v>9</v>
      </c>
      <c r="R179" s="22">
        <v>8</v>
      </c>
      <c r="S179" s="24">
        <v>0</v>
      </c>
      <c r="T179" s="25">
        <v>8</v>
      </c>
      <c r="U179" s="25">
        <v>392</v>
      </c>
      <c r="V179" s="25">
        <f t="shared" si="16"/>
        <v>400</v>
      </c>
      <c r="W179" s="28">
        <v>45338.945705610196</v>
      </c>
      <c r="X179" s="29">
        <v>38325.040000000001</v>
      </c>
      <c r="Y179" s="29">
        <f t="shared" si="13"/>
        <v>7013.9057056101956</v>
      </c>
      <c r="Z179" s="33">
        <f t="shared" si="14"/>
        <v>1.1830110472320496</v>
      </c>
    </row>
    <row r="180" spans="1:26">
      <c r="A180" s="13" t="s">
        <v>4194</v>
      </c>
      <c r="B180" s="13">
        <v>17031803500</v>
      </c>
      <c r="C180" s="13" t="s">
        <v>4195</v>
      </c>
      <c r="D180" s="13" t="s">
        <v>4272</v>
      </c>
      <c r="E180" s="13" t="s">
        <v>4289</v>
      </c>
      <c r="F180" s="14">
        <v>3</v>
      </c>
      <c r="G180" s="15">
        <v>32</v>
      </c>
      <c r="H180" s="15">
        <v>4.4000000000000004</v>
      </c>
      <c r="I180" s="15">
        <v>9.1</v>
      </c>
      <c r="J180" s="16">
        <v>11.1</v>
      </c>
      <c r="K180" s="16">
        <v>39</v>
      </c>
      <c r="L180" s="16">
        <v>26.5</v>
      </c>
      <c r="M180" s="17">
        <v>409800</v>
      </c>
      <c r="N180" s="18"/>
      <c r="O180" s="19">
        <v>10</v>
      </c>
      <c r="P180" s="20">
        <v>9</v>
      </c>
      <c r="Q180" s="21">
        <v>10</v>
      </c>
      <c r="R180" s="22">
        <v>7</v>
      </c>
      <c r="S180" s="23">
        <v>0</v>
      </c>
      <c r="T180" s="25">
        <v>41</v>
      </c>
      <c r="U180" s="25">
        <v>1154</v>
      </c>
      <c r="V180" s="25">
        <f t="shared" si="16"/>
        <v>1195</v>
      </c>
      <c r="W180" s="28">
        <v>48269.233139372314</v>
      </c>
      <c r="X180" s="29">
        <v>38325.040000000001</v>
      </c>
      <c r="Y180" s="29">
        <f t="shared" si="13"/>
        <v>9944.1931393723135</v>
      </c>
      <c r="Z180" s="33">
        <f t="shared" si="14"/>
        <v>1.2594698698128513</v>
      </c>
    </row>
    <row r="181" spans="1:26">
      <c r="A181" s="13" t="s">
        <v>3948</v>
      </c>
      <c r="B181" s="13">
        <v>17031051300</v>
      </c>
      <c r="C181" s="13" t="s">
        <v>3949</v>
      </c>
      <c r="D181" s="13" t="s">
        <v>4272</v>
      </c>
      <c r="E181" s="13" t="s">
        <v>4129</v>
      </c>
      <c r="F181" s="14">
        <v>6.2</v>
      </c>
      <c r="G181" s="15">
        <v>32.1</v>
      </c>
      <c r="H181" s="15">
        <v>0.4</v>
      </c>
      <c r="I181" s="15">
        <v>16.899999999999999</v>
      </c>
      <c r="J181" s="16">
        <v>10.8</v>
      </c>
      <c r="K181" s="16">
        <v>42.6</v>
      </c>
      <c r="L181" s="16">
        <v>30</v>
      </c>
      <c r="M181" s="17">
        <v>496200</v>
      </c>
      <c r="N181" s="18"/>
      <c r="O181" s="19">
        <v>3</v>
      </c>
      <c r="P181" s="20">
        <v>1</v>
      </c>
      <c r="Q181" s="21">
        <v>10</v>
      </c>
      <c r="R181" s="22">
        <v>8</v>
      </c>
      <c r="S181" s="23">
        <v>0</v>
      </c>
      <c r="T181" s="25">
        <v>30550</v>
      </c>
      <c r="U181" s="25">
        <v>120104</v>
      </c>
      <c r="V181" s="25">
        <f t="shared" si="16"/>
        <v>150654</v>
      </c>
      <c r="W181" s="28">
        <v>30101.7731846514</v>
      </c>
      <c r="X181" s="29">
        <v>38325.040000000001</v>
      </c>
      <c r="Y181" s="29">
        <f t="shared" si="13"/>
        <v>-8223.2668153486011</v>
      </c>
      <c r="Z181" s="33">
        <f t="shared" si="14"/>
        <v>0.78543357514177148</v>
      </c>
    </row>
    <row r="182" spans="1:26">
      <c r="A182" s="13" t="s">
        <v>492</v>
      </c>
      <c r="B182" s="13">
        <v>17111870809</v>
      </c>
      <c r="C182" s="13" t="s">
        <v>493</v>
      </c>
      <c r="D182" s="13" t="s">
        <v>571</v>
      </c>
      <c r="E182" s="13" t="s">
        <v>489</v>
      </c>
      <c r="F182" s="14">
        <v>5.4</v>
      </c>
      <c r="G182" s="15">
        <v>32.1</v>
      </c>
      <c r="H182" s="15">
        <v>1.2</v>
      </c>
      <c r="I182" s="15">
        <v>1.7</v>
      </c>
      <c r="J182" s="16">
        <v>23.1</v>
      </c>
      <c r="K182" s="16">
        <v>25.6</v>
      </c>
      <c r="L182" s="16">
        <v>14.8</v>
      </c>
      <c r="M182" s="17">
        <v>289500</v>
      </c>
      <c r="N182" s="18"/>
      <c r="O182" s="19">
        <v>8</v>
      </c>
      <c r="P182" s="20">
        <v>5</v>
      </c>
      <c r="Q182" s="21">
        <v>7</v>
      </c>
      <c r="R182" s="22">
        <v>1</v>
      </c>
      <c r="S182" s="24">
        <v>0</v>
      </c>
      <c r="T182" s="25">
        <v>54</v>
      </c>
      <c r="U182" s="25">
        <v>827</v>
      </c>
      <c r="V182" s="25">
        <f t="shared" si="16"/>
        <v>881</v>
      </c>
      <c r="W182" s="28">
        <v>35247.335517757703</v>
      </c>
      <c r="X182" s="29">
        <v>38325.040000000001</v>
      </c>
      <c r="Y182" s="29">
        <f t="shared" si="13"/>
        <v>-3077.7044822422977</v>
      </c>
      <c r="Z182" s="33">
        <f t="shared" si="14"/>
        <v>0.91969468310424995</v>
      </c>
    </row>
    <row r="183" spans="1:26">
      <c r="A183" s="13" t="s">
        <v>344</v>
      </c>
      <c r="B183" s="13">
        <v>17197880503</v>
      </c>
      <c r="C183" s="13" t="s">
        <v>345</v>
      </c>
      <c r="D183" s="13" t="s">
        <v>363</v>
      </c>
      <c r="E183" s="13" t="s">
        <v>317</v>
      </c>
      <c r="F183" s="14">
        <v>4.2</v>
      </c>
      <c r="G183" s="15">
        <v>32.1</v>
      </c>
      <c r="H183" s="15">
        <v>0</v>
      </c>
      <c r="I183" s="15">
        <v>0.7</v>
      </c>
      <c r="J183" s="16">
        <v>34.1</v>
      </c>
      <c r="K183" s="16">
        <v>20.3</v>
      </c>
      <c r="L183" s="16">
        <v>9.5</v>
      </c>
      <c r="M183" s="17">
        <v>199300</v>
      </c>
      <c r="N183" s="18"/>
      <c r="O183" s="16">
        <v>5</v>
      </c>
      <c r="P183" s="14">
        <v>2</v>
      </c>
      <c r="Q183" s="17">
        <v>9</v>
      </c>
      <c r="R183" s="15">
        <v>1</v>
      </c>
      <c r="S183" s="18">
        <v>0</v>
      </c>
      <c r="T183" s="18">
        <v>32</v>
      </c>
      <c r="U183" s="18">
        <v>776</v>
      </c>
      <c r="V183" s="18">
        <v>808</v>
      </c>
      <c r="W183" s="30">
        <v>30954.20816532258</v>
      </c>
      <c r="X183" s="29">
        <v>38325.040000000001</v>
      </c>
      <c r="Y183" s="29">
        <f t="shared" si="13"/>
        <v>-7370.8318346774213</v>
      </c>
      <c r="Z183" s="33">
        <f t="shared" si="14"/>
        <v>0.80767582148179307</v>
      </c>
    </row>
    <row r="184" spans="1:26">
      <c r="A184" s="13" t="s">
        <v>1297</v>
      </c>
      <c r="B184" s="13">
        <v>17043842708</v>
      </c>
      <c r="C184" s="13" t="s">
        <v>1298</v>
      </c>
      <c r="D184" s="13" t="s">
        <v>1522</v>
      </c>
      <c r="E184" s="13" t="s">
        <v>2499</v>
      </c>
      <c r="F184" s="14">
        <v>5.8</v>
      </c>
      <c r="G184" s="15">
        <v>32.299999999999997</v>
      </c>
      <c r="H184" s="15">
        <v>0</v>
      </c>
      <c r="I184" s="15">
        <v>17.7</v>
      </c>
      <c r="J184" s="16">
        <v>11.1</v>
      </c>
      <c r="K184" s="16">
        <v>42.6</v>
      </c>
      <c r="L184" s="16">
        <v>34.700000000000003</v>
      </c>
      <c r="M184" s="17">
        <v>411900</v>
      </c>
      <c r="N184" s="18">
        <v>0</v>
      </c>
      <c r="O184" s="19">
        <v>10</v>
      </c>
      <c r="P184" s="20">
        <v>3</v>
      </c>
      <c r="Q184" s="21">
        <v>8</v>
      </c>
      <c r="R184" s="22">
        <v>4</v>
      </c>
      <c r="S184" s="24">
        <v>0</v>
      </c>
      <c r="T184" s="25">
        <v>10</v>
      </c>
      <c r="U184" s="25">
        <v>389</v>
      </c>
      <c r="V184" s="25">
        <f>SUM(T184:U184)</f>
        <v>399</v>
      </c>
      <c r="W184" s="28">
        <v>53919.510127504604</v>
      </c>
      <c r="X184" s="29">
        <v>38325.040000000001</v>
      </c>
      <c r="Y184" s="29">
        <f t="shared" si="13"/>
        <v>15594.470127504603</v>
      </c>
      <c r="Z184" s="33">
        <f t="shared" si="14"/>
        <v>1.4069002961902872</v>
      </c>
    </row>
    <row r="185" spans="1:26">
      <c r="A185" s="13" t="s">
        <v>84</v>
      </c>
      <c r="B185" s="13">
        <v>17197883522</v>
      </c>
      <c r="C185" s="13" t="s">
        <v>85</v>
      </c>
      <c r="D185" s="13" t="s">
        <v>363</v>
      </c>
      <c r="E185" s="13" t="s">
        <v>171</v>
      </c>
      <c r="F185" s="14">
        <v>3.2</v>
      </c>
      <c r="G185" s="15">
        <v>32.299999999999997</v>
      </c>
      <c r="H185" s="15">
        <v>0.8</v>
      </c>
      <c r="I185" s="15">
        <v>6.6</v>
      </c>
      <c r="J185" s="16">
        <v>21.1</v>
      </c>
      <c r="K185" s="16">
        <v>28.8</v>
      </c>
      <c r="L185" s="16">
        <v>9.3000000000000007</v>
      </c>
      <c r="M185" s="17">
        <v>338200</v>
      </c>
      <c r="N185" s="18"/>
      <c r="O185" s="16">
        <v>10</v>
      </c>
      <c r="P185" s="14">
        <v>1</v>
      </c>
      <c r="Q185" s="17">
        <v>7</v>
      </c>
      <c r="R185" s="15">
        <v>1</v>
      </c>
      <c r="S185" s="18">
        <v>0</v>
      </c>
      <c r="T185" s="18">
        <v>15</v>
      </c>
      <c r="U185" s="18">
        <v>303</v>
      </c>
      <c r="V185" s="18">
        <v>318</v>
      </c>
      <c r="W185" s="30">
        <v>54076.837138679562</v>
      </c>
      <c r="X185" s="29">
        <v>38325.040000000001</v>
      </c>
      <c r="Y185" s="29">
        <f t="shared" si="13"/>
        <v>15751.797138679562</v>
      </c>
      <c r="Z185" s="33">
        <f t="shared" si="14"/>
        <v>1.4110053672136953</v>
      </c>
    </row>
    <row r="186" spans="1:26">
      <c r="A186" s="13" t="s">
        <v>469</v>
      </c>
      <c r="B186" s="13">
        <v>17111871310</v>
      </c>
      <c r="C186" s="13" t="s">
        <v>470</v>
      </c>
      <c r="D186" s="13" t="s">
        <v>571</v>
      </c>
      <c r="E186" s="13" t="s">
        <v>1030</v>
      </c>
      <c r="F186" s="14">
        <v>2.8</v>
      </c>
      <c r="G186" s="15">
        <v>32.4</v>
      </c>
      <c r="H186" s="15">
        <v>0</v>
      </c>
      <c r="I186" s="15">
        <v>0</v>
      </c>
      <c r="J186" s="16">
        <v>23.6</v>
      </c>
      <c r="K186" s="16">
        <v>18.899999999999999</v>
      </c>
      <c r="L186" s="16">
        <v>15.3</v>
      </c>
      <c r="M186" s="17">
        <v>251500</v>
      </c>
      <c r="N186" s="18"/>
      <c r="O186" s="19">
        <v>9</v>
      </c>
      <c r="P186" s="20">
        <v>6</v>
      </c>
      <c r="Q186" s="21">
        <v>8</v>
      </c>
      <c r="R186" s="22">
        <v>1</v>
      </c>
      <c r="S186" s="24">
        <v>0</v>
      </c>
      <c r="T186" s="25">
        <v>79</v>
      </c>
      <c r="U186" s="25">
        <v>529</v>
      </c>
      <c r="V186" s="25">
        <f>SUM(T186:U186)</f>
        <v>608</v>
      </c>
      <c r="W186" s="28">
        <v>38447.499500765502</v>
      </c>
      <c r="X186" s="29">
        <v>38325.040000000001</v>
      </c>
      <c r="Y186" s="29">
        <f t="shared" si="13"/>
        <v>122.45950076550071</v>
      </c>
      <c r="Z186" s="33">
        <f t="shared" si="14"/>
        <v>1.0031952869655323</v>
      </c>
    </row>
    <row r="187" spans="1:26">
      <c r="A187" s="13" t="s">
        <v>396</v>
      </c>
      <c r="B187" s="13">
        <v>17197880204</v>
      </c>
      <c r="C187" s="13" t="s">
        <v>397</v>
      </c>
      <c r="D187" s="13" t="s">
        <v>363</v>
      </c>
      <c r="E187" s="13" t="s">
        <v>1485</v>
      </c>
      <c r="F187" s="14">
        <v>5.3</v>
      </c>
      <c r="G187" s="15">
        <v>32.5</v>
      </c>
      <c r="H187" s="15">
        <v>2.4</v>
      </c>
      <c r="I187" s="15">
        <v>0</v>
      </c>
      <c r="J187" s="16">
        <v>32.9</v>
      </c>
      <c r="K187" s="16">
        <v>15.7</v>
      </c>
      <c r="L187" s="16">
        <v>5.5</v>
      </c>
      <c r="M187" s="17">
        <v>216800</v>
      </c>
      <c r="N187" s="18"/>
      <c r="O187" s="16">
        <v>4</v>
      </c>
      <c r="P187" s="14">
        <v>9</v>
      </c>
      <c r="Q187" s="17">
        <v>6</v>
      </c>
      <c r="R187" s="15">
        <v>1</v>
      </c>
      <c r="S187" s="18">
        <v>0</v>
      </c>
      <c r="T187" s="18"/>
      <c r="U187" s="18"/>
      <c r="V187" s="18"/>
      <c r="W187" s="30">
        <v>32929.938513752968</v>
      </c>
      <c r="X187" s="29">
        <v>38325.040000000001</v>
      </c>
      <c r="Y187" s="29">
        <f t="shared" si="13"/>
        <v>-5395.1014862470329</v>
      </c>
      <c r="Z187" s="33">
        <f t="shared" si="14"/>
        <v>0.85922776633117581</v>
      </c>
    </row>
    <row r="188" spans="1:26">
      <c r="A188" s="13" t="s">
        <v>177</v>
      </c>
      <c r="B188" s="13">
        <v>17197883509</v>
      </c>
      <c r="C188" s="13" t="s">
        <v>178</v>
      </c>
      <c r="D188" s="13" t="s">
        <v>363</v>
      </c>
      <c r="E188" s="13" t="s">
        <v>171</v>
      </c>
      <c r="F188" s="14">
        <v>2.2999999999999998</v>
      </c>
      <c r="G188" s="15">
        <v>32.5</v>
      </c>
      <c r="H188" s="15">
        <v>5.9</v>
      </c>
      <c r="I188" s="15">
        <v>3.3</v>
      </c>
      <c r="J188" s="16">
        <v>21.8</v>
      </c>
      <c r="K188" s="16">
        <v>17.2</v>
      </c>
      <c r="L188" s="16">
        <v>10.3</v>
      </c>
      <c r="M188" s="17">
        <v>259100</v>
      </c>
      <c r="N188" s="18"/>
      <c r="O188" s="16">
        <v>10</v>
      </c>
      <c r="P188" s="14">
        <v>1</v>
      </c>
      <c r="Q188" s="17">
        <v>7</v>
      </c>
      <c r="R188" s="15">
        <v>1</v>
      </c>
      <c r="S188" s="18">
        <v>0</v>
      </c>
      <c r="T188" s="18">
        <v>15</v>
      </c>
      <c r="U188" s="18">
        <v>303</v>
      </c>
      <c r="V188" s="18">
        <v>318</v>
      </c>
      <c r="W188" s="30">
        <v>54076.837138679562</v>
      </c>
      <c r="X188" s="29">
        <v>38325.040000000001</v>
      </c>
      <c r="Y188" s="29">
        <f t="shared" si="13"/>
        <v>15751.797138679562</v>
      </c>
      <c r="Z188" s="33">
        <f t="shared" si="14"/>
        <v>1.4110053672136953</v>
      </c>
    </row>
    <row r="189" spans="1:26">
      <c r="A189" s="13" t="s">
        <v>1814</v>
      </c>
      <c r="B189" s="13">
        <v>17031804511</v>
      </c>
      <c r="C189" s="13" t="s">
        <v>1815</v>
      </c>
      <c r="D189" s="13" t="s">
        <v>4272</v>
      </c>
      <c r="E189" s="13" t="s">
        <v>1804</v>
      </c>
      <c r="F189" s="14">
        <v>6.4</v>
      </c>
      <c r="G189" s="15">
        <v>32.700000000000003</v>
      </c>
      <c r="H189" s="15">
        <v>0</v>
      </c>
      <c r="I189" s="15">
        <v>2.8</v>
      </c>
      <c r="J189" s="16">
        <v>27</v>
      </c>
      <c r="K189" s="16">
        <v>24.5</v>
      </c>
      <c r="L189" s="16">
        <v>4.9000000000000004</v>
      </c>
      <c r="M189" s="17">
        <v>229700</v>
      </c>
      <c r="N189" s="18"/>
      <c r="O189" s="19">
        <v>4</v>
      </c>
      <c r="P189" s="20">
        <v>7</v>
      </c>
      <c r="Q189" s="21">
        <v>8</v>
      </c>
      <c r="R189" s="22">
        <v>7</v>
      </c>
      <c r="S189" s="23">
        <v>0</v>
      </c>
      <c r="T189" s="25">
        <v>35</v>
      </c>
      <c r="U189" s="25">
        <v>698</v>
      </c>
      <c r="V189" s="25">
        <f>SUM(T189:U189)</f>
        <v>733</v>
      </c>
      <c r="W189" s="28">
        <v>25141.270861558532</v>
      </c>
      <c r="X189" s="29">
        <v>38325.040000000001</v>
      </c>
      <c r="Y189" s="29">
        <f t="shared" si="13"/>
        <v>-13183.769138441468</v>
      </c>
      <c r="Z189" s="33">
        <f t="shared" si="14"/>
        <v>0.65600116429254951</v>
      </c>
    </row>
    <row r="190" spans="1:26">
      <c r="A190" s="13" t="s">
        <v>2240</v>
      </c>
      <c r="B190" s="13">
        <v>17031815701</v>
      </c>
      <c r="C190" s="13" t="s">
        <v>2241</v>
      </c>
      <c r="D190" s="13" t="s">
        <v>4272</v>
      </c>
      <c r="E190" s="13" t="s">
        <v>2242</v>
      </c>
      <c r="F190" s="14">
        <v>4.2</v>
      </c>
      <c r="G190" s="15">
        <v>32.700000000000003</v>
      </c>
      <c r="H190" s="15">
        <v>2.1</v>
      </c>
      <c r="I190" s="15">
        <v>8.9</v>
      </c>
      <c r="J190" s="16">
        <v>15.4</v>
      </c>
      <c r="K190" s="16">
        <v>27.8</v>
      </c>
      <c r="L190" s="16">
        <v>25</v>
      </c>
      <c r="M190" s="17">
        <v>445300</v>
      </c>
      <c r="N190" s="18"/>
      <c r="O190" s="19">
        <v>6</v>
      </c>
      <c r="P190" s="20">
        <v>5</v>
      </c>
      <c r="Q190" s="21">
        <v>8</v>
      </c>
      <c r="R190" s="22">
        <v>8</v>
      </c>
      <c r="S190" s="23">
        <v>0</v>
      </c>
      <c r="T190" s="25">
        <v>21</v>
      </c>
      <c r="U190" s="25">
        <v>261</v>
      </c>
      <c r="V190" s="25">
        <f>SUM(T190:U190)</f>
        <v>282</v>
      </c>
      <c r="W190" s="28">
        <v>23483.077360425017</v>
      </c>
      <c r="X190" s="29">
        <v>38325.040000000001</v>
      </c>
      <c r="Y190" s="29">
        <f t="shared" si="13"/>
        <v>-14841.962639574984</v>
      </c>
      <c r="Z190" s="33">
        <f t="shared" si="14"/>
        <v>0.61273458189280472</v>
      </c>
    </row>
    <row r="191" spans="1:26">
      <c r="A191" s="13" t="s">
        <v>1984</v>
      </c>
      <c r="B191" s="13">
        <v>17031824004</v>
      </c>
      <c r="C191" s="13" t="s">
        <v>1985</v>
      </c>
      <c r="D191" s="13" t="s">
        <v>4272</v>
      </c>
      <c r="E191" s="13" t="s">
        <v>1986</v>
      </c>
      <c r="F191" s="14">
        <v>4.0999999999999996</v>
      </c>
      <c r="G191" s="15">
        <v>32.700000000000003</v>
      </c>
      <c r="H191" s="15">
        <v>0.8</v>
      </c>
      <c r="I191" s="15">
        <v>3.8</v>
      </c>
      <c r="J191" s="16">
        <v>25.1</v>
      </c>
      <c r="K191" s="16">
        <v>23.7</v>
      </c>
      <c r="L191" s="16">
        <v>14.3</v>
      </c>
      <c r="M191" s="17">
        <v>455800</v>
      </c>
      <c r="N191" s="18"/>
      <c r="O191" s="19">
        <v>10</v>
      </c>
      <c r="P191" s="20">
        <v>6</v>
      </c>
      <c r="Q191" s="21">
        <v>6</v>
      </c>
      <c r="R191" s="22">
        <v>1</v>
      </c>
      <c r="S191" s="23">
        <v>0</v>
      </c>
      <c r="T191" s="25">
        <v>1</v>
      </c>
      <c r="U191" s="25">
        <v>32</v>
      </c>
      <c r="V191" s="25">
        <f>SUM(T191:U191)</f>
        <v>33</v>
      </c>
      <c r="W191" s="28">
        <v>56478.448731173921</v>
      </c>
      <c r="X191" s="29">
        <v>38325.040000000001</v>
      </c>
      <c r="Y191" s="29">
        <f t="shared" si="13"/>
        <v>18153.40873117392</v>
      </c>
      <c r="Z191" s="33">
        <f t="shared" si="14"/>
        <v>1.4736696616930842</v>
      </c>
    </row>
    <row r="192" spans="1:26">
      <c r="A192" s="13" t="s">
        <v>646</v>
      </c>
      <c r="B192" s="13">
        <v>17097864518</v>
      </c>
      <c r="C192" s="13" t="s">
        <v>647</v>
      </c>
      <c r="D192" s="13" t="s">
        <v>896</v>
      </c>
      <c r="E192" s="13" t="s">
        <v>643</v>
      </c>
      <c r="F192" s="14">
        <v>3.8</v>
      </c>
      <c r="G192" s="15">
        <v>32.700000000000003</v>
      </c>
      <c r="H192" s="15">
        <v>0.9</v>
      </c>
      <c r="I192" s="15">
        <v>5.4</v>
      </c>
      <c r="J192" s="16">
        <v>11.7</v>
      </c>
      <c r="K192" s="16">
        <v>41.1</v>
      </c>
      <c r="L192" s="16">
        <v>26.6</v>
      </c>
      <c r="M192" s="17">
        <v>379500</v>
      </c>
      <c r="N192" s="18"/>
      <c r="O192" s="19">
        <v>10</v>
      </c>
      <c r="P192" s="20">
        <v>2</v>
      </c>
      <c r="Q192" s="21">
        <v>9</v>
      </c>
      <c r="R192" s="22">
        <v>3</v>
      </c>
      <c r="S192" s="24">
        <v>0</v>
      </c>
      <c r="T192" s="25"/>
      <c r="U192" s="25"/>
      <c r="V192" s="25"/>
      <c r="W192" s="28">
        <v>88095.118861121475</v>
      </c>
      <c r="X192" s="29">
        <v>38325.040000000001</v>
      </c>
      <c r="Y192" s="29">
        <f t="shared" si="13"/>
        <v>49770.078861121474</v>
      </c>
      <c r="Z192" s="33">
        <f t="shared" si="14"/>
        <v>2.2986308392925743</v>
      </c>
    </row>
    <row r="193" spans="1:26">
      <c r="A193" s="13" t="s">
        <v>2467</v>
      </c>
      <c r="B193" s="13">
        <v>17031821700</v>
      </c>
      <c r="C193" s="13" t="s">
        <v>2468</v>
      </c>
      <c r="D193" s="13" t="s">
        <v>4272</v>
      </c>
      <c r="E193" s="13" t="s">
        <v>2466</v>
      </c>
      <c r="F193" s="14">
        <v>9.9</v>
      </c>
      <c r="G193" s="15">
        <v>32.799999999999997</v>
      </c>
      <c r="H193" s="15">
        <v>2</v>
      </c>
      <c r="I193" s="15">
        <v>11.2</v>
      </c>
      <c r="J193" s="16">
        <v>30.8</v>
      </c>
      <c r="K193" s="16">
        <v>24.7</v>
      </c>
      <c r="L193" s="16">
        <v>10</v>
      </c>
      <c r="M193" s="17">
        <v>247700</v>
      </c>
      <c r="N193" s="18"/>
      <c r="O193" s="19">
        <v>9</v>
      </c>
      <c r="P193" s="20">
        <v>5</v>
      </c>
      <c r="Q193" s="21">
        <v>9</v>
      </c>
      <c r="R193" s="22">
        <v>5</v>
      </c>
      <c r="S193" s="23">
        <v>0</v>
      </c>
      <c r="T193" s="25">
        <v>33</v>
      </c>
      <c r="U193" s="25">
        <v>689</v>
      </c>
      <c r="V193" s="25">
        <f t="shared" ref="V193:V198" si="17">SUM(T193:U193)</f>
        <v>722</v>
      </c>
      <c r="W193" s="28">
        <v>23780.754785412049</v>
      </c>
      <c r="X193" s="29">
        <v>38325.040000000001</v>
      </c>
      <c r="Y193" s="29">
        <f t="shared" si="13"/>
        <v>-14544.285214587951</v>
      </c>
      <c r="Z193" s="33">
        <f t="shared" si="14"/>
        <v>0.62050176034811833</v>
      </c>
    </row>
    <row r="194" spans="1:26">
      <c r="A194" s="13" t="s">
        <v>2645</v>
      </c>
      <c r="B194" s="13">
        <v>17031829902</v>
      </c>
      <c r="C194" s="13" t="s">
        <v>2646</v>
      </c>
      <c r="D194" s="13" t="s">
        <v>4272</v>
      </c>
      <c r="E194" s="13" t="s">
        <v>2638</v>
      </c>
      <c r="F194" s="14">
        <v>8.3000000000000007</v>
      </c>
      <c r="G194" s="15">
        <v>32.799999999999997</v>
      </c>
      <c r="H194" s="15">
        <v>0</v>
      </c>
      <c r="I194" s="15">
        <v>9.4</v>
      </c>
      <c r="J194" s="16">
        <v>20</v>
      </c>
      <c r="K194" s="16">
        <v>29.3</v>
      </c>
      <c r="L194" s="16">
        <v>18.899999999999999</v>
      </c>
      <c r="M194" s="17">
        <v>202400</v>
      </c>
      <c r="N194" s="18"/>
      <c r="O194" s="19">
        <v>2</v>
      </c>
      <c r="P194" s="20">
        <v>5</v>
      </c>
      <c r="Q194" s="21">
        <v>3</v>
      </c>
      <c r="R194" s="22">
        <v>3</v>
      </c>
      <c r="S194" s="23">
        <v>0</v>
      </c>
      <c r="T194" s="25">
        <v>64</v>
      </c>
      <c r="U194" s="25">
        <v>572</v>
      </c>
      <c r="V194" s="25">
        <f t="shared" si="17"/>
        <v>636</v>
      </c>
      <c r="W194" s="28">
        <v>18266.910283537876</v>
      </c>
      <c r="X194" s="29">
        <v>38325.040000000001</v>
      </c>
      <c r="Y194" s="29">
        <f t="shared" ref="Y194:Y257" si="18">W194-X194</f>
        <v>-20058.129716462125</v>
      </c>
      <c r="Z194" s="33">
        <f t="shared" ref="Z194:Z257" si="19">+W194/X194</f>
        <v>0.4766312124798272</v>
      </c>
    </row>
    <row r="195" spans="1:26">
      <c r="A195" s="13" t="s">
        <v>415</v>
      </c>
      <c r="B195" s="13">
        <v>17111870604</v>
      </c>
      <c r="C195" s="13" t="s">
        <v>416</v>
      </c>
      <c r="D195" s="13" t="s">
        <v>571</v>
      </c>
      <c r="E195" s="13" t="s">
        <v>417</v>
      </c>
      <c r="F195" s="14">
        <v>6.9</v>
      </c>
      <c r="G195" s="15">
        <v>32.799999999999997</v>
      </c>
      <c r="H195" s="15">
        <v>1.8</v>
      </c>
      <c r="I195" s="15">
        <v>1</v>
      </c>
      <c r="J195" s="16">
        <v>32.6</v>
      </c>
      <c r="K195" s="16">
        <v>19.600000000000001</v>
      </c>
      <c r="L195" s="16">
        <v>3.5</v>
      </c>
      <c r="M195" s="17">
        <v>254600</v>
      </c>
      <c r="N195" s="18"/>
      <c r="O195" s="19">
        <v>8</v>
      </c>
      <c r="P195" s="20">
        <v>6</v>
      </c>
      <c r="Q195" s="21">
        <v>6</v>
      </c>
      <c r="R195" s="22">
        <v>2</v>
      </c>
      <c r="S195" s="24">
        <v>0</v>
      </c>
      <c r="T195" s="25">
        <v>1</v>
      </c>
      <c r="U195" s="25">
        <v>128</v>
      </c>
      <c r="V195" s="25">
        <f t="shared" si="17"/>
        <v>129</v>
      </c>
      <c r="W195" s="28">
        <v>41091.165220135714</v>
      </c>
      <c r="X195" s="29">
        <v>38325.040000000001</v>
      </c>
      <c r="Y195" s="29">
        <f t="shared" si="18"/>
        <v>2766.1252201357129</v>
      </c>
      <c r="Z195" s="33">
        <f t="shared" si="19"/>
        <v>1.0721754033429767</v>
      </c>
    </row>
    <row r="196" spans="1:26">
      <c r="A196" s="13" t="s">
        <v>1682</v>
      </c>
      <c r="B196" s="13">
        <v>17031800700</v>
      </c>
      <c r="C196" s="13" t="s">
        <v>1683</v>
      </c>
      <c r="D196" s="13" t="s">
        <v>4272</v>
      </c>
      <c r="E196" s="13" t="s">
        <v>1675</v>
      </c>
      <c r="F196" s="14">
        <v>3.5</v>
      </c>
      <c r="G196" s="15">
        <v>32.9</v>
      </c>
      <c r="H196" s="15">
        <v>2.2999999999999998</v>
      </c>
      <c r="I196" s="15">
        <v>19.600000000000001</v>
      </c>
      <c r="J196" s="16">
        <v>4.5</v>
      </c>
      <c r="K196" s="16">
        <v>41.6</v>
      </c>
      <c r="L196" s="16">
        <v>44.4</v>
      </c>
      <c r="M196" s="17">
        <v>876100</v>
      </c>
      <c r="N196" s="18"/>
      <c r="O196" s="19">
        <v>9</v>
      </c>
      <c r="P196" s="20">
        <v>6</v>
      </c>
      <c r="Q196" s="21">
        <v>9</v>
      </c>
      <c r="R196" s="22">
        <v>7</v>
      </c>
      <c r="S196" s="23">
        <v>0</v>
      </c>
      <c r="T196" s="25">
        <v>7</v>
      </c>
      <c r="U196" s="25">
        <v>148</v>
      </c>
      <c r="V196" s="25">
        <f t="shared" si="17"/>
        <v>155</v>
      </c>
      <c r="W196" s="28">
        <v>145049.63871338312</v>
      </c>
      <c r="X196" s="29">
        <v>38325.040000000001</v>
      </c>
      <c r="Y196" s="29">
        <f t="shared" si="18"/>
        <v>106724.59871338311</v>
      </c>
      <c r="Z196" s="33">
        <f t="shared" si="19"/>
        <v>3.7847224350811666</v>
      </c>
    </row>
    <row r="197" spans="1:26">
      <c r="A197" s="13" t="s">
        <v>2735</v>
      </c>
      <c r="B197" s="13">
        <v>17031720300</v>
      </c>
      <c r="C197" s="13" t="s">
        <v>2736</v>
      </c>
      <c r="D197" s="13" t="s">
        <v>4272</v>
      </c>
      <c r="E197" s="13" t="s">
        <v>4129</v>
      </c>
      <c r="F197" s="14">
        <v>5.3</v>
      </c>
      <c r="G197" s="15">
        <v>33</v>
      </c>
      <c r="H197" s="15">
        <v>0.7</v>
      </c>
      <c r="I197" s="15">
        <v>9.8000000000000007</v>
      </c>
      <c r="J197" s="16">
        <v>8.1999999999999993</v>
      </c>
      <c r="K197" s="16">
        <v>31.1</v>
      </c>
      <c r="L197" s="16">
        <v>27.4</v>
      </c>
      <c r="M197" s="17">
        <v>380900</v>
      </c>
      <c r="N197" s="18"/>
      <c r="O197" s="19">
        <v>9</v>
      </c>
      <c r="P197" s="20">
        <v>8</v>
      </c>
      <c r="Q197" s="21">
        <v>8</v>
      </c>
      <c r="R197" s="22">
        <v>8</v>
      </c>
      <c r="S197" s="23">
        <v>0</v>
      </c>
      <c r="T197" s="25">
        <v>30550</v>
      </c>
      <c r="U197" s="25">
        <v>120688</v>
      </c>
      <c r="V197" s="25">
        <f t="shared" si="17"/>
        <v>151238</v>
      </c>
      <c r="W197" s="28">
        <v>30685.7731846514</v>
      </c>
      <c r="X197" s="29">
        <v>38325.040000000001</v>
      </c>
      <c r="Y197" s="29">
        <f t="shared" si="18"/>
        <v>-7639.2668153486011</v>
      </c>
      <c r="Z197" s="33">
        <f t="shared" si="19"/>
        <v>0.80067165447580479</v>
      </c>
    </row>
    <row r="198" spans="1:26">
      <c r="A198" s="13" t="s">
        <v>2019</v>
      </c>
      <c r="B198" s="13">
        <v>17031823801</v>
      </c>
      <c r="C198" s="13" t="s">
        <v>2020</v>
      </c>
      <c r="D198" s="13" t="s">
        <v>4272</v>
      </c>
      <c r="E198" s="13" t="s">
        <v>2018</v>
      </c>
      <c r="F198" s="14">
        <v>6.1</v>
      </c>
      <c r="G198" s="15">
        <v>33</v>
      </c>
      <c r="H198" s="15">
        <v>0.5</v>
      </c>
      <c r="I198" s="15">
        <v>3.5</v>
      </c>
      <c r="J198" s="16">
        <v>25.9</v>
      </c>
      <c r="K198" s="16">
        <v>25.7</v>
      </c>
      <c r="L198" s="16">
        <v>14.7</v>
      </c>
      <c r="M198" s="17">
        <v>410900</v>
      </c>
      <c r="N198" s="18"/>
      <c r="O198" s="19">
        <v>9</v>
      </c>
      <c r="P198" s="20">
        <v>2</v>
      </c>
      <c r="Q198" s="21">
        <v>10</v>
      </c>
      <c r="R198" s="22">
        <v>5</v>
      </c>
      <c r="S198" s="23">
        <v>0</v>
      </c>
      <c r="T198" s="25">
        <v>23</v>
      </c>
      <c r="U198" s="25">
        <v>1159</v>
      </c>
      <c r="V198" s="25">
        <f t="shared" si="17"/>
        <v>1182</v>
      </c>
      <c r="W198" s="28">
        <v>47938.280162770621</v>
      </c>
      <c r="X198" s="29">
        <v>38325.040000000001</v>
      </c>
      <c r="Y198" s="29">
        <f t="shared" si="18"/>
        <v>9613.2401627706204</v>
      </c>
      <c r="Z198" s="33">
        <f t="shared" si="19"/>
        <v>1.2508344456462568</v>
      </c>
    </row>
    <row r="199" spans="1:26">
      <c r="A199" s="13" t="s">
        <v>449</v>
      </c>
      <c r="B199" s="13">
        <v>17111870803</v>
      </c>
      <c r="C199" s="13" t="s">
        <v>450</v>
      </c>
      <c r="D199" s="13" t="s">
        <v>571</v>
      </c>
      <c r="E199" s="13" t="s">
        <v>451</v>
      </c>
      <c r="F199" s="14">
        <v>3.1</v>
      </c>
      <c r="G199" s="15">
        <v>33</v>
      </c>
      <c r="H199" s="15">
        <v>2</v>
      </c>
      <c r="I199" s="15">
        <v>4.2</v>
      </c>
      <c r="J199" s="16">
        <v>24.2</v>
      </c>
      <c r="K199" s="16">
        <v>29.7</v>
      </c>
      <c r="L199" s="16">
        <v>13.9</v>
      </c>
      <c r="M199" s="17">
        <v>298700</v>
      </c>
      <c r="N199" s="18"/>
      <c r="O199" s="19">
        <v>9</v>
      </c>
      <c r="P199" s="20">
        <v>7</v>
      </c>
      <c r="Q199" s="21">
        <v>7</v>
      </c>
      <c r="R199" s="22">
        <v>1</v>
      </c>
      <c r="S199" s="24">
        <v>0</v>
      </c>
      <c r="T199" s="25"/>
      <c r="U199" s="25"/>
      <c r="V199" s="25"/>
      <c r="W199" s="28">
        <v>57477.842962184877</v>
      </c>
      <c r="X199" s="29">
        <v>38325.040000000001</v>
      </c>
      <c r="Y199" s="29">
        <f t="shared" si="18"/>
        <v>19152.802962184876</v>
      </c>
      <c r="Z199" s="33">
        <f t="shared" si="19"/>
        <v>1.4997464572035639</v>
      </c>
    </row>
    <row r="200" spans="1:26">
      <c r="A200" s="13" t="s">
        <v>2023</v>
      </c>
      <c r="B200" s="13">
        <v>17031823903</v>
      </c>
      <c r="C200" s="13" t="s">
        <v>2024</v>
      </c>
      <c r="D200" s="13" t="s">
        <v>4272</v>
      </c>
      <c r="E200" s="13" t="s">
        <v>2018</v>
      </c>
      <c r="F200" s="14">
        <v>6</v>
      </c>
      <c r="G200" s="15">
        <v>33.200000000000003</v>
      </c>
      <c r="H200" s="15">
        <v>0</v>
      </c>
      <c r="I200" s="15">
        <v>11.1</v>
      </c>
      <c r="J200" s="16">
        <v>16</v>
      </c>
      <c r="K200" s="16">
        <v>27.4</v>
      </c>
      <c r="L200" s="16">
        <v>15.9</v>
      </c>
      <c r="M200" s="17">
        <v>357200</v>
      </c>
      <c r="N200" s="18"/>
      <c r="O200" s="19">
        <v>8</v>
      </c>
      <c r="P200" s="20">
        <v>8</v>
      </c>
      <c r="Q200" s="21">
        <v>7</v>
      </c>
      <c r="R200" s="22">
        <v>4</v>
      </c>
      <c r="S200" s="23">
        <v>0</v>
      </c>
      <c r="T200" s="25">
        <v>23</v>
      </c>
      <c r="U200" s="25">
        <v>1159</v>
      </c>
      <c r="V200" s="25">
        <f>SUM(T200:U200)</f>
        <v>1182</v>
      </c>
      <c r="W200" s="28">
        <v>47940.280162770599</v>
      </c>
      <c r="X200" s="29">
        <v>38325.040000000001</v>
      </c>
      <c r="Y200" s="29">
        <f t="shared" si="18"/>
        <v>9615.2401627705985</v>
      </c>
      <c r="Z200" s="33">
        <f t="shared" si="19"/>
        <v>1.2508866308494551</v>
      </c>
    </row>
    <row r="201" spans="1:26">
      <c r="A201" s="13" t="s">
        <v>1398</v>
      </c>
      <c r="B201" s="13">
        <v>17043841321</v>
      </c>
      <c r="C201" s="13" t="s">
        <v>1399</v>
      </c>
      <c r="D201" s="13" t="s">
        <v>1522</v>
      </c>
      <c r="E201" s="13" t="s">
        <v>4126</v>
      </c>
      <c r="F201" s="14">
        <v>3.7</v>
      </c>
      <c r="G201" s="15">
        <v>33.200000000000003</v>
      </c>
      <c r="H201" s="15">
        <v>0</v>
      </c>
      <c r="I201" s="15">
        <v>3.1</v>
      </c>
      <c r="J201" s="16">
        <v>20.6</v>
      </c>
      <c r="K201" s="16">
        <v>29.4</v>
      </c>
      <c r="L201" s="16">
        <v>17</v>
      </c>
      <c r="M201" s="17">
        <v>302000</v>
      </c>
      <c r="N201" s="18">
        <v>0</v>
      </c>
      <c r="O201" s="19">
        <v>9</v>
      </c>
      <c r="P201" s="20">
        <v>2</v>
      </c>
      <c r="Q201" s="21">
        <v>7</v>
      </c>
      <c r="R201" s="22">
        <v>1</v>
      </c>
      <c r="S201" s="24">
        <v>0</v>
      </c>
      <c r="T201" s="25">
        <v>44</v>
      </c>
      <c r="U201" s="25">
        <v>577</v>
      </c>
      <c r="V201" s="25">
        <f>SUM(T201:U201)</f>
        <v>621</v>
      </c>
      <c r="W201" s="28">
        <v>35537.502606330701</v>
      </c>
      <c r="X201" s="29">
        <v>38325.040000000001</v>
      </c>
      <c r="Y201" s="29">
        <f t="shared" si="18"/>
        <v>-2787.5373936692995</v>
      </c>
      <c r="Z201" s="33">
        <f t="shared" si="19"/>
        <v>0.92726589734363485</v>
      </c>
    </row>
    <row r="202" spans="1:26">
      <c r="A202" s="13" t="s">
        <v>608</v>
      </c>
      <c r="B202" s="13">
        <v>17097861609</v>
      </c>
      <c r="C202" s="13" t="s">
        <v>609</v>
      </c>
      <c r="D202" s="13" t="s">
        <v>896</v>
      </c>
      <c r="E202" s="13" t="s">
        <v>605</v>
      </c>
      <c r="F202" s="14">
        <v>2.6</v>
      </c>
      <c r="G202" s="15">
        <v>33.200000000000003</v>
      </c>
      <c r="H202" s="15">
        <v>0</v>
      </c>
      <c r="I202" s="15">
        <v>4.0999999999999996</v>
      </c>
      <c r="J202" s="16">
        <v>17.899999999999999</v>
      </c>
      <c r="K202" s="16">
        <v>35.5</v>
      </c>
      <c r="L202" s="16">
        <v>17.399999999999999</v>
      </c>
      <c r="M202" s="17">
        <v>315600</v>
      </c>
      <c r="N202" s="18"/>
      <c r="O202" s="19">
        <v>9</v>
      </c>
      <c r="P202" s="20">
        <v>7</v>
      </c>
      <c r="Q202" s="21">
        <v>9</v>
      </c>
      <c r="R202" s="22">
        <v>1</v>
      </c>
      <c r="S202" s="24">
        <v>0</v>
      </c>
      <c r="T202" s="25"/>
      <c r="U202" s="25"/>
      <c r="V202" s="25"/>
      <c r="W202" s="28">
        <v>42933.129441624369</v>
      </c>
      <c r="X202" s="29">
        <v>38325.040000000001</v>
      </c>
      <c r="Y202" s="29">
        <f t="shared" si="18"/>
        <v>4608.0894416243682</v>
      </c>
      <c r="Z202" s="33">
        <f t="shared" si="19"/>
        <v>1.1202370419345777</v>
      </c>
    </row>
    <row r="203" spans="1:26">
      <c r="A203" s="13" t="s">
        <v>3892</v>
      </c>
      <c r="B203" s="13">
        <v>17031063100</v>
      </c>
      <c r="C203" s="13" t="s">
        <v>3893</v>
      </c>
      <c r="D203" s="13" t="s">
        <v>4272</v>
      </c>
      <c r="E203" s="13" t="s">
        <v>4129</v>
      </c>
      <c r="F203" s="14">
        <v>4.8</v>
      </c>
      <c r="G203" s="15">
        <v>33.299999999999997</v>
      </c>
      <c r="H203" s="15">
        <v>5</v>
      </c>
      <c r="I203" s="15">
        <v>57.1</v>
      </c>
      <c r="J203" s="16">
        <v>3.6</v>
      </c>
      <c r="K203" s="16">
        <v>37.700000000000003</v>
      </c>
      <c r="L203" s="16">
        <v>43.1</v>
      </c>
      <c r="M203" s="17">
        <v>349600</v>
      </c>
      <c r="N203" s="18"/>
      <c r="O203" s="19">
        <v>7</v>
      </c>
      <c r="P203" s="20">
        <v>9</v>
      </c>
      <c r="Q203" s="21">
        <v>7</v>
      </c>
      <c r="R203" s="22">
        <v>9</v>
      </c>
      <c r="S203" s="23">
        <v>0</v>
      </c>
      <c r="T203" s="25">
        <v>30550</v>
      </c>
      <c r="U203" s="25">
        <v>120131</v>
      </c>
      <c r="V203" s="25">
        <f>SUM(T203:U203)</f>
        <v>150681</v>
      </c>
      <c r="W203" s="28">
        <v>30128.7731846514</v>
      </c>
      <c r="X203" s="29">
        <v>38325.040000000001</v>
      </c>
      <c r="Y203" s="29">
        <f t="shared" si="18"/>
        <v>-8196.2668153486011</v>
      </c>
      <c r="Z203" s="33">
        <f t="shared" si="19"/>
        <v>0.78613807538495462</v>
      </c>
    </row>
    <row r="204" spans="1:26">
      <c r="A204" s="13" t="s">
        <v>4292</v>
      </c>
      <c r="B204" s="13">
        <v>17031803005</v>
      </c>
      <c r="C204" s="13" t="s">
        <v>4293</v>
      </c>
      <c r="D204" s="13" t="s">
        <v>4272</v>
      </c>
      <c r="E204" s="13" t="s">
        <v>4289</v>
      </c>
      <c r="F204" s="14">
        <v>2</v>
      </c>
      <c r="G204" s="15">
        <v>33.299999999999997</v>
      </c>
      <c r="H204" s="15">
        <v>3.7</v>
      </c>
      <c r="I204" s="15">
        <v>6</v>
      </c>
      <c r="J204" s="16">
        <v>19.600000000000001</v>
      </c>
      <c r="K204" s="16">
        <v>30.8</v>
      </c>
      <c r="L204" s="16">
        <v>13</v>
      </c>
      <c r="M204" s="17">
        <v>306900</v>
      </c>
      <c r="N204" s="18"/>
      <c r="O204" s="19">
        <v>8</v>
      </c>
      <c r="P204" s="20">
        <v>10</v>
      </c>
      <c r="Q204" s="21">
        <v>10</v>
      </c>
      <c r="R204" s="22">
        <v>1</v>
      </c>
      <c r="S204" s="23">
        <v>0</v>
      </c>
      <c r="T204" s="25">
        <v>41</v>
      </c>
      <c r="U204" s="25">
        <v>1154</v>
      </c>
      <c r="V204" s="25">
        <f>SUM(T204:U204)</f>
        <v>1195</v>
      </c>
      <c r="W204" s="28">
        <v>48269.233139372314</v>
      </c>
      <c r="X204" s="29">
        <v>38325.040000000001</v>
      </c>
      <c r="Y204" s="29">
        <f t="shared" si="18"/>
        <v>9944.1931393723135</v>
      </c>
      <c r="Z204" s="33">
        <f t="shared" si="19"/>
        <v>1.2594698698128513</v>
      </c>
    </row>
    <row r="205" spans="1:26">
      <c r="A205" s="13" t="s">
        <v>273</v>
      </c>
      <c r="B205" s="13">
        <v>17197881012</v>
      </c>
      <c r="C205" s="13" t="s">
        <v>274</v>
      </c>
      <c r="D205" s="13" t="s">
        <v>363</v>
      </c>
      <c r="E205" s="13" t="s">
        <v>258</v>
      </c>
      <c r="F205" s="14">
        <v>6.9</v>
      </c>
      <c r="G205" s="15">
        <v>33.6</v>
      </c>
      <c r="H205" s="15">
        <v>0</v>
      </c>
      <c r="I205" s="15">
        <v>4.3</v>
      </c>
      <c r="J205" s="16">
        <v>26.1</v>
      </c>
      <c r="K205" s="16">
        <v>19.7</v>
      </c>
      <c r="L205" s="16">
        <v>14.8</v>
      </c>
      <c r="M205" s="17">
        <v>334100</v>
      </c>
      <c r="N205" s="18"/>
      <c r="O205" s="16">
        <v>8</v>
      </c>
      <c r="P205" s="14">
        <v>2</v>
      </c>
      <c r="Q205" s="17">
        <v>8</v>
      </c>
      <c r="R205" s="15">
        <v>1</v>
      </c>
      <c r="S205" s="18">
        <v>0</v>
      </c>
      <c r="T205" s="18"/>
      <c r="U205" s="18"/>
      <c r="V205" s="18"/>
      <c r="W205" s="30">
        <v>42780.979603633357</v>
      </c>
      <c r="X205" s="29">
        <v>38325.040000000001</v>
      </c>
      <c r="Y205" s="29">
        <f t="shared" si="18"/>
        <v>4455.9396036333565</v>
      </c>
      <c r="Z205" s="33">
        <f t="shared" si="19"/>
        <v>1.1162670568284692</v>
      </c>
    </row>
    <row r="206" spans="1:26">
      <c r="A206" s="13" t="s">
        <v>3942</v>
      </c>
      <c r="B206" s="13">
        <v>17031051000</v>
      </c>
      <c r="C206" s="13" t="s">
        <v>3943</v>
      </c>
      <c r="D206" s="13" t="s">
        <v>4272</v>
      </c>
      <c r="E206" s="13" t="s">
        <v>4129</v>
      </c>
      <c r="F206" s="14">
        <v>2.5</v>
      </c>
      <c r="G206" s="15">
        <v>33.700000000000003</v>
      </c>
      <c r="H206" s="15">
        <v>15.9</v>
      </c>
      <c r="I206" s="15">
        <v>15.3</v>
      </c>
      <c r="J206" s="16">
        <v>9</v>
      </c>
      <c r="K206" s="16">
        <v>50.6</v>
      </c>
      <c r="L206" s="16">
        <v>16.100000000000001</v>
      </c>
      <c r="M206" s="17">
        <v>569900</v>
      </c>
      <c r="N206" s="18"/>
      <c r="O206" s="19">
        <v>5</v>
      </c>
      <c r="P206" s="20">
        <v>5</v>
      </c>
      <c r="Q206" s="21">
        <v>5</v>
      </c>
      <c r="R206" s="22">
        <v>8</v>
      </c>
      <c r="S206" s="23">
        <v>0</v>
      </c>
      <c r="T206" s="25">
        <v>30550</v>
      </c>
      <c r="U206" s="25">
        <v>120101</v>
      </c>
      <c r="V206" s="25">
        <f>SUM(T206:U206)</f>
        <v>150651</v>
      </c>
      <c r="W206" s="28">
        <v>30098.7731846514</v>
      </c>
      <c r="X206" s="29">
        <v>38325.040000000001</v>
      </c>
      <c r="Y206" s="29">
        <f t="shared" si="18"/>
        <v>-8226.2668153486011</v>
      </c>
      <c r="Z206" s="33">
        <f t="shared" si="19"/>
        <v>0.7853552973369734</v>
      </c>
    </row>
    <row r="207" spans="1:26">
      <c r="A207" s="13" t="s">
        <v>1426</v>
      </c>
      <c r="B207" s="13">
        <v>17043845811</v>
      </c>
      <c r="C207" s="13" t="s">
        <v>1427</v>
      </c>
      <c r="D207" s="13" t="s">
        <v>1522</v>
      </c>
      <c r="E207" s="13" t="s">
        <v>1417</v>
      </c>
      <c r="F207" s="14">
        <v>3.6</v>
      </c>
      <c r="G207" s="15">
        <v>33.700000000000003</v>
      </c>
      <c r="H207" s="15">
        <v>2.2000000000000002</v>
      </c>
      <c r="I207" s="15">
        <v>4.4000000000000004</v>
      </c>
      <c r="J207" s="16">
        <v>28.4</v>
      </c>
      <c r="K207" s="16">
        <v>17.899999999999999</v>
      </c>
      <c r="L207" s="16">
        <v>13.3</v>
      </c>
      <c r="M207" s="17">
        <v>272300</v>
      </c>
      <c r="N207" s="18">
        <v>0</v>
      </c>
      <c r="O207" s="19">
        <v>9</v>
      </c>
      <c r="P207" s="20">
        <v>3</v>
      </c>
      <c r="Q207" s="21">
        <v>9</v>
      </c>
      <c r="R207" s="22">
        <v>1</v>
      </c>
      <c r="S207" s="24">
        <v>0</v>
      </c>
      <c r="T207" s="25">
        <v>12</v>
      </c>
      <c r="U207" s="25">
        <v>277</v>
      </c>
      <c r="V207" s="25">
        <f>SUM(T207:U207)</f>
        <v>289</v>
      </c>
      <c r="W207" s="28">
        <v>46160.550620302456</v>
      </c>
      <c r="X207" s="29">
        <v>38325.040000000001</v>
      </c>
      <c r="Y207" s="29">
        <f t="shared" si="18"/>
        <v>7835.5106203024552</v>
      </c>
      <c r="Z207" s="33">
        <f t="shared" si="19"/>
        <v>1.204448856943201</v>
      </c>
    </row>
    <row r="208" spans="1:26">
      <c r="A208" s="13" t="s">
        <v>120</v>
      </c>
      <c r="B208" s="13">
        <v>17197884003</v>
      </c>
      <c r="C208" s="13" t="s">
        <v>121</v>
      </c>
      <c r="D208" s="13" t="s">
        <v>363</v>
      </c>
      <c r="E208" s="13" t="s">
        <v>161</v>
      </c>
      <c r="F208" s="14">
        <v>10.1</v>
      </c>
      <c r="G208" s="15">
        <v>33.700000000000003</v>
      </c>
      <c r="H208" s="15">
        <v>1.3</v>
      </c>
      <c r="I208" s="15">
        <v>0</v>
      </c>
      <c r="J208" s="16">
        <v>44.6</v>
      </c>
      <c r="K208" s="16">
        <v>7.5</v>
      </c>
      <c r="L208" s="16">
        <v>5.9</v>
      </c>
      <c r="M208" s="17">
        <v>168100</v>
      </c>
      <c r="N208" s="18"/>
      <c r="O208" s="16">
        <v>9</v>
      </c>
      <c r="P208" s="14">
        <v>2</v>
      </c>
      <c r="Q208" s="17">
        <v>8</v>
      </c>
      <c r="R208" s="15">
        <v>1</v>
      </c>
      <c r="S208" s="18">
        <v>0</v>
      </c>
      <c r="T208" s="18">
        <v>3</v>
      </c>
      <c r="U208" s="18">
        <v>117</v>
      </c>
      <c r="V208" s="18">
        <v>120</v>
      </c>
      <c r="W208" s="30">
        <v>23413.111635220124</v>
      </c>
      <c r="X208" s="29">
        <v>38325.040000000001</v>
      </c>
      <c r="Y208" s="29">
        <f t="shared" si="18"/>
        <v>-14911.928364779877</v>
      </c>
      <c r="Z208" s="33">
        <f t="shared" si="19"/>
        <v>0.61090899409942234</v>
      </c>
    </row>
    <row r="209" spans="1:26">
      <c r="A209" s="13" t="s">
        <v>717</v>
      </c>
      <c r="B209" s="13">
        <v>17097865501</v>
      </c>
      <c r="C209" s="13" t="s">
        <v>718</v>
      </c>
      <c r="D209" s="13" t="s">
        <v>896</v>
      </c>
      <c r="E209" s="13" t="s">
        <v>708</v>
      </c>
      <c r="F209" s="14">
        <v>3.4</v>
      </c>
      <c r="G209" s="15">
        <v>33.799999999999997</v>
      </c>
      <c r="H209" s="15">
        <v>3.5</v>
      </c>
      <c r="I209" s="15">
        <v>8.8000000000000007</v>
      </c>
      <c r="J209" s="16">
        <v>7.5</v>
      </c>
      <c r="K209" s="16">
        <v>37.700000000000003</v>
      </c>
      <c r="L209" s="16">
        <v>22.2</v>
      </c>
      <c r="M209" s="17">
        <v>771300</v>
      </c>
      <c r="N209" s="18"/>
      <c r="O209" s="19">
        <v>9</v>
      </c>
      <c r="P209" s="20">
        <v>5</v>
      </c>
      <c r="Q209" s="21">
        <v>8</v>
      </c>
      <c r="R209" s="22">
        <v>9</v>
      </c>
      <c r="S209" s="24">
        <v>0</v>
      </c>
      <c r="T209" s="25"/>
      <c r="U209" s="25"/>
      <c r="V209" s="25"/>
      <c r="W209" s="28">
        <v>149577.90823225805</v>
      </c>
      <c r="X209" s="29">
        <v>38325.040000000001</v>
      </c>
      <c r="Y209" s="29">
        <f t="shared" si="18"/>
        <v>111252.86823225804</v>
      </c>
      <c r="Z209" s="33">
        <f t="shared" si="19"/>
        <v>3.9028767675717506</v>
      </c>
    </row>
    <row r="210" spans="1:26">
      <c r="A210" s="13" t="s">
        <v>3500</v>
      </c>
      <c r="B210" s="13">
        <v>17031240500</v>
      </c>
      <c r="C210" s="13" t="s">
        <v>3501</v>
      </c>
      <c r="D210" s="13" t="s">
        <v>4272</v>
      </c>
      <c r="E210" s="13" t="s">
        <v>4129</v>
      </c>
      <c r="F210" s="14">
        <v>4.2</v>
      </c>
      <c r="G210" s="15">
        <v>33.9</v>
      </c>
      <c r="H210" s="15">
        <v>1.3</v>
      </c>
      <c r="I210" s="15">
        <v>38.200000000000003</v>
      </c>
      <c r="J210" s="16">
        <v>4.9000000000000004</v>
      </c>
      <c r="K210" s="16">
        <v>46.9</v>
      </c>
      <c r="L210" s="16">
        <v>34.1</v>
      </c>
      <c r="M210" s="17">
        <v>414500</v>
      </c>
      <c r="N210" s="18"/>
      <c r="O210" s="19">
        <v>3</v>
      </c>
      <c r="P210" s="20">
        <v>6</v>
      </c>
      <c r="Q210" s="21">
        <v>8</v>
      </c>
      <c r="R210" s="22">
        <v>9</v>
      </c>
      <c r="S210" s="23">
        <v>0</v>
      </c>
      <c r="T210" s="25">
        <v>30550</v>
      </c>
      <c r="U210" s="25">
        <v>120313</v>
      </c>
      <c r="V210" s="25">
        <f>SUM(T210:U210)</f>
        <v>150863</v>
      </c>
      <c r="W210" s="28">
        <v>30310.7731846514</v>
      </c>
      <c r="X210" s="29">
        <v>38325.040000000001</v>
      </c>
      <c r="Y210" s="29">
        <f t="shared" si="18"/>
        <v>-8014.2668153486011</v>
      </c>
      <c r="Z210" s="33">
        <f t="shared" si="19"/>
        <v>0.79088692887604028</v>
      </c>
    </row>
    <row r="211" spans="1:26">
      <c r="A211" s="13" t="s">
        <v>3864</v>
      </c>
      <c r="B211" s="13">
        <v>17031061800</v>
      </c>
      <c r="C211" s="13" t="s">
        <v>3865</v>
      </c>
      <c r="D211" s="13" t="s">
        <v>4272</v>
      </c>
      <c r="E211" s="13" t="s">
        <v>4129</v>
      </c>
      <c r="F211" s="14">
        <v>6.1</v>
      </c>
      <c r="G211" s="15">
        <v>34</v>
      </c>
      <c r="H211" s="15">
        <v>14.6</v>
      </c>
      <c r="I211" s="15">
        <v>66.599999999999994</v>
      </c>
      <c r="J211" s="16">
        <v>10.8</v>
      </c>
      <c r="K211" s="16">
        <v>42.2</v>
      </c>
      <c r="L211" s="16">
        <v>28.7</v>
      </c>
      <c r="M211" s="17">
        <v>325400</v>
      </c>
      <c r="N211" s="18"/>
      <c r="O211" s="19">
        <v>7</v>
      </c>
      <c r="P211" s="20">
        <v>2</v>
      </c>
      <c r="Q211" s="21">
        <v>10</v>
      </c>
      <c r="R211" s="22">
        <v>9</v>
      </c>
      <c r="S211" s="23">
        <v>0</v>
      </c>
      <c r="T211" s="25">
        <v>30550</v>
      </c>
      <c r="U211" s="25">
        <v>120117</v>
      </c>
      <c r="V211" s="25">
        <f>SUM(T211:U211)</f>
        <v>150667</v>
      </c>
      <c r="W211" s="28">
        <v>30114.7731846514</v>
      </c>
      <c r="X211" s="29">
        <v>38325.040000000001</v>
      </c>
      <c r="Y211" s="29">
        <f t="shared" si="18"/>
        <v>-8210.2668153486011</v>
      </c>
      <c r="Z211" s="33">
        <f t="shared" si="19"/>
        <v>0.78577277896256337</v>
      </c>
    </row>
    <row r="212" spans="1:26">
      <c r="A212" s="13" t="s">
        <v>1121</v>
      </c>
      <c r="B212" s="13">
        <v>17043846312</v>
      </c>
      <c r="C212" s="13" t="s">
        <v>1122</v>
      </c>
      <c r="D212" s="13" t="s">
        <v>1522</v>
      </c>
      <c r="E212" s="13" t="s">
        <v>1114</v>
      </c>
      <c r="F212" s="14">
        <v>3.8</v>
      </c>
      <c r="G212" s="15">
        <v>34</v>
      </c>
      <c r="H212" s="15">
        <v>1</v>
      </c>
      <c r="I212" s="15">
        <v>6.4</v>
      </c>
      <c r="J212" s="16">
        <v>10</v>
      </c>
      <c r="K212" s="16">
        <v>42.3</v>
      </c>
      <c r="L212" s="16">
        <v>17.600000000000001</v>
      </c>
      <c r="M212" s="17">
        <v>173900</v>
      </c>
      <c r="N212" s="18">
        <v>0</v>
      </c>
      <c r="O212" s="19">
        <v>5</v>
      </c>
      <c r="P212" s="20">
        <v>1</v>
      </c>
      <c r="Q212" s="21">
        <v>4</v>
      </c>
      <c r="R212" s="22">
        <v>1</v>
      </c>
      <c r="S212" s="24">
        <v>0</v>
      </c>
      <c r="T212" s="25">
        <v>48</v>
      </c>
      <c r="U212" s="25">
        <v>429</v>
      </c>
      <c r="V212" s="25">
        <f>SUM(T212:U212)</f>
        <v>477</v>
      </c>
      <c r="W212" s="28">
        <v>38052.61623851263</v>
      </c>
      <c r="X212" s="29">
        <v>38325.040000000001</v>
      </c>
      <c r="Y212" s="29">
        <f t="shared" si="18"/>
        <v>-272.42376148737094</v>
      </c>
      <c r="Z212" s="33">
        <f t="shared" si="19"/>
        <v>0.99289175532530771</v>
      </c>
    </row>
    <row r="213" spans="1:26">
      <c r="A213" s="13" t="s">
        <v>261</v>
      </c>
      <c r="B213" s="13">
        <v>17197881005</v>
      </c>
      <c r="C213" s="13" t="s">
        <v>262</v>
      </c>
      <c r="D213" s="13" t="s">
        <v>363</v>
      </c>
      <c r="E213" s="13" t="s">
        <v>258</v>
      </c>
      <c r="F213" s="14">
        <v>6.2</v>
      </c>
      <c r="G213" s="15">
        <v>34</v>
      </c>
      <c r="H213" s="15">
        <v>2.2999999999999998</v>
      </c>
      <c r="I213" s="15">
        <v>7.2</v>
      </c>
      <c r="J213" s="16">
        <v>26.4</v>
      </c>
      <c r="K213" s="16">
        <v>26.8</v>
      </c>
      <c r="L213" s="16">
        <v>9.5</v>
      </c>
      <c r="M213" s="17">
        <v>372600</v>
      </c>
      <c r="N213" s="18"/>
      <c r="O213" s="16">
        <v>8</v>
      </c>
      <c r="P213" s="14">
        <v>3</v>
      </c>
      <c r="Q213" s="17">
        <v>7</v>
      </c>
      <c r="R213" s="15">
        <v>1</v>
      </c>
      <c r="S213" s="18">
        <v>0</v>
      </c>
      <c r="T213" s="18"/>
      <c r="U213" s="18"/>
      <c r="V213" s="18"/>
      <c r="W213" s="30">
        <v>42780.979603633357</v>
      </c>
      <c r="X213" s="29">
        <v>38325.040000000001</v>
      </c>
      <c r="Y213" s="29">
        <f t="shared" si="18"/>
        <v>4455.9396036333565</v>
      </c>
      <c r="Z213" s="33">
        <f t="shared" si="19"/>
        <v>1.1162670568284692</v>
      </c>
    </row>
    <row r="214" spans="1:26">
      <c r="A214" s="13" t="s">
        <v>2236</v>
      </c>
      <c r="B214" s="13">
        <v>17031828505</v>
      </c>
      <c r="C214" s="13" t="s">
        <v>2237</v>
      </c>
      <c r="D214" s="13" t="s">
        <v>4272</v>
      </c>
      <c r="E214" s="13" t="s">
        <v>2235</v>
      </c>
      <c r="F214" s="14">
        <v>5</v>
      </c>
      <c r="G214" s="15">
        <v>34.1</v>
      </c>
      <c r="H214" s="15">
        <v>1.6</v>
      </c>
      <c r="I214" s="15">
        <v>6</v>
      </c>
      <c r="J214" s="16">
        <v>34.700000000000003</v>
      </c>
      <c r="K214" s="16">
        <v>18.3</v>
      </c>
      <c r="L214" s="16">
        <v>7.8</v>
      </c>
      <c r="M214" s="17">
        <v>189000</v>
      </c>
      <c r="N214" s="18"/>
      <c r="O214" s="19">
        <v>2</v>
      </c>
      <c r="P214" s="20">
        <v>3</v>
      </c>
      <c r="Q214" s="21">
        <v>5</v>
      </c>
      <c r="R214" s="22">
        <v>1</v>
      </c>
      <c r="S214" s="23">
        <v>0</v>
      </c>
      <c r="T214" s="25"/>
      <c r="U214" s="25"/>
      <c r="V214" s="25"/>
      <c r="W214" s="28">
        <v>20437.947596313978</v>
      </c>
      <c r="X214" s="29">
        <v>38325.040000000001</v>
      </c>
      <c r="Y214" s="29">
        <f t="shared" si="18"/>
        <v>-17887.092403686023</v>
      </c>
      <c r="Z214" s="33">
        <f t="shared" si="19"/>
        <v>0.53327922413946538</v>
      </c>
    </row>
    <row r="215" spans="1:26">
      <c r="A215" s="13" t="s">
        <v>641</v>
      </c>
      <c r="B215" s="13">
        <v>17097864107</v>
      </c>
      <c r="C215" s="13" t="s">
        <v>642</v>
      </c>
      <c r="D215" s="13" t="s">
        <v>896</v>
      </c>
      <c r="E215" s="13" t="s">
        <v>643</v>
      </c>
      <c r="F215" s="14">
        <v>4.5</v>
      </c>
      <c r="G215" s="15">
        <v>34.200000000000003</v>
      </c>
      <c r="H215" s="15">
        <v>0</v>
      </c>
      <c r="I215" s="15">
        <v>2.1</v>
      </c>
      <c r="J215" s="16">
        <v>15.3</v>
      </c>
      <c r="K215" s="16">
        <v>28.6</v>
      </c>
      <c r="L215" s="16">
        <v>14.7</v>
      </c>
      <c r="M215" s="17">
        <v>290500</v>
      </c>
      <c r="N215" s="18"/>
      <c r="O215" s="19">
        <v>9</v>
      </c>
      <c r="P215" s="20">
        <v>1</v>
      </c>
      <c r="Q215" s="21">
        <v>10</v>
      </c>
      <c r="R215" s="22">
        <v>2</v>
      </c>
      <c r="S215" s="24">
        <v>0</v>
      </c>
      <c r="T215" s="25"/>
      <c r="U215" s="25"/>
      <c r="V215" s="25"/>
      <c r="W215" s="28">
        <v>88095.118861121475</v>
      </c>
      <c r="X215" s="29">
        <v>38325.040000000001</v>
      </c>
      <c r="Y215" s="29">
        <f t="shared" si="18"/>
        <v>49770.078861121474</v>
      </c>
      <c r="Z215" s="33">
        <f t="shared" si="19"/>
        <v>2.2986308392925743</v>
      </c>
    </row>
    <row r="216" spans="1:26">
      <c r="A216" s="13" t="s">
        <v>504</v>
      </c>
      <c r="B216" s="13">
        <v>17111870102</v>
      </c>
      <c r="C216" s="13" t="s">
        <v>505</v>
      </c>
      <c r="D216" s="13" t="s">
        <v>571</v>
      </c>
      <c r="E216" s="13" t="s">
        <v>843</v>
      </c>
      <c r="F216" s="14">
        <v>4.5</v>
      </c>
      <c r="G216" s="15">
        <v>34.200000000000003</v>
      </c>
      <c r="H216" s="15">
        <v>1</v>
      </c>
      <c r="I216" s="15">
        <v>3.2</v>
      </c>
      <c r="J216" s="16">
        <v>24</v>
      </c>
      <c r="K216" s="16">
        <v>18.8</v>
      </c>
      <c r="L216" s="16">
        <v>11.6</v>
      </c>
      <c r="M216" s="17">
        <v>325000</v>
      </c>
      <c r="N216" s="18"/>
      <c r="O216" s="19">
        <v>9</v>
      </c>
      <c r="P216" s="20">
        <v>4</v>
      </c>
      <c r="Q216" s="21">
        <v>8</v>
      </c>
      <c r="R216" s="22">
        <v>1</v>
      </c>
      <c r="S216" s="24">
        <v>0</v>
      </c>
      <c r="T216" s="25">
        <v>28</v>
      </c>
      <c r="U216" s="25">
        <v>300</v>
      </c>
      <c r="V216" s="25">
        <f>SUM(T216:U216)</f>
        <v>328</v>
      </c>
      <c r="W216" s="28">
        <v>35105.688439361002</v>
      </c>
      <c r="X216" s="29">
        <v>38325.040000000001</v>
      </c>
      <c r="Y216" s="29">
        <f t="shared" si="18"/>
        <v>-3219.3515606389992</v>
      </c>
      <c r="Z216" s="33">
        <f t="shared" si="19"/>
        <v>0.91599874231992973</v>
      </c>
    </row>
    <row r="217" spans="1:26">
      <c r="A217" s="13" t="s">
        <v>447</v>
      </c>
      <c r="B217" s="13">
        <v>17111871305</v>
      </c>
      <c r="C217" s="13" t="s">
        <v>448</v>
      </c>
      <c r="D217" s="13" t="s">
        <v>571</v>
      </c>
      <c r="E217" s="13" t="s">
        <v>446</v>
      </c>
      <c r="F217" s="14">
        <v>3.9</v>
      </c>
      <c r="G217" s="15">
        <v>34.200000000000003</v>
      </c>
      <c r="H217" s="15">
        <v>0.7</v>
      </c>
      <c r="I217" s="15">
        <v>4.5999999999999996</v>
      </c>
      <c r="J217" s="16">
        <v>11.1</v>
      </c>
      <c r="K217" s="16">
        <v>34.5</v>
      </c>
      <c r="L217" s="16">
        <v>16.100000000000001</v>
      </c>
      <c r="M217" s="17">
        <v>345900</v>
      </c>
      <c r="N217" s="18"/>
      <c r="O217" s="19">
        <v>9</v>
      </c>
      <c r="P217" s="20">
        <v>2</v>
      </c>
      <c r="Q217" s="21">
        <v>10</v>
      </c>
      <c r="R217" s="22">
        <v>2</v>
      </c>
      <c r="S217" s="24">
        <v>0</v>
      </c>
      <c r="T217" s="25">
        <v>1</v>
      </c>
      <c r="U217" s="25">
        <v>19</v>
      </c>
      <c r="V217" s="25">
        <f>SUM(T217:U217)</f>
        <v>20</v>
      </c>
      <c r="W217" s="28">
        <v>34989.101296207395</v>
      </c>
      <c r="X217" s="29">
        <v>38325.040000000001</v>
      </c>
      <c r="Y217" s="29">
        <f t="shared" si="18"/>
        <v>-3335.9387037926062</v>
      </c>
      <c r="Z217" s="33">
        <f t="shared" si="19"/>
        <v>0.91295668044201372</v>
      </c>
    </row>
    <row r="218" spans="1:26">
      <c r="A218" s="13" t="s">
        <v>876</v>
      </c>
      <c r="B218" s="13">
        <v>17093890102</v>
      </c>
      <c r="C218" s="13" t="s">
        <v>877</v>
      </c>
      <c r="D218" s="13" t="s">
        <v>874</v>
      </c>
      <c r="E218" s="13" t="s">
        <v>875</v>
      </c>
      <c r="F218" s="14">
        <v>4.3</v>
      </c>
      <c r="G218" s="15">
        <v>34.200000000000003</v>
      </c>
      <c r="H218" s="15">
        <v>0.4</v>
      </c>
      <c r="I218" s="15">
        <v>4.3</v>
      </c>
      <c r="J218" s="16">
        <v>24.9</v>
      </c>
      <c r="K218" s="16">
        <v>25</v>
      </c>
      <c r="L218" s="16">
        <v>15.2</v>
      </c>
      <c r="M218" s="17">
        <v>310400</v>
      </c>
      <c r="N218" s="18"/>
      <c r="O218" s="19">
        <v>10</v>
      </c>
      <c r="P218" s="20">
        <v>5</v>
      </c>
      <c r="Q218" s="21">
        <v>8</v>
      </c>
      <c r="R218" s="22">
        <v>1</v>
      </c>
      <c r="S218" s="24">
        <v>0</v>
      </c>
      <c r="T218" s="25">
        <v>21</v>
      </c>
      <c r="U218" s="25">
        <v>510</v>
      </c>
      <c r="V218" s="25">
        <f>SUM(T218:U218)</f>
        <v>531</v>
      </c>
      <c r="W218" s="28">
        <v>34900.281448169575</v>
      </c>
      <c r="X218" s="29">
        <v>38325.040000000001</v>
      </c>
      <c r="Y218" s="29">
        <f t="shared" si="18"/>
        <v>-3424.7585518304259</v>
      </c>
      <c r="Z218" s="33">
        <f t="shared" si="19"/>
        <v>0.91063913953304609</v>
      </c>
    </row>
    <row r="219" spans="1:26">
      <c r="A219" s="13" t="s">
        <v>746</v>
      </c>
      <c r="B219" s="13">
        <v>17097861202</v>
      </c>
      <c r="C219" s="13" t="s">
        <v>747</v>
      </c>
      <c r="D219" s="13" t="s">
        <v>896</v>
      </c>
      <c r="E219" s="13" t="s">
        <v>855</v>
      </c>
      <c r="F219" s="14">
        <v>1.7</v>
      </c>
      <c r="G219" s="15">
        <v>34.299999999999997</v>
      </c>
      <c r="H219" s="15">
        <v>1.5</v>
      </c>
      <c r="I219" s="15">
        <v>3.4</v>
      </c>
      <c r="J219" s="16">
        <v>24.3</v>
      </c>
      <c r="K219" s="16">
        <v>14.7</v>
      </c>
      <c r="L219" s="16">
        <v>8.8000000000000007</v>
      </c>
      <c r="M219" s="17">
        <v>196600</v>
      </c>
      <c r="N219" s="18"/>
      <c r="O219" s="19">
        <v>9</v>
      </c>
      <c r="P219" s="20">
        <v>6</v>
      </c>
      <c r="Q219" s="21">
        <v>7</v>
      </c>
      <c r="R219" s="22">
        <v>6</v>
      </c>
      <c r="S219" s="24">
        <v>0</v>
      </c>
      <c r="T219" s="25">
        <v>24</v>
      </c>
      <c r="U219" s="25">
        <v>469</v>
      </c>
      <c r="V219" s="25">
        <f>SUM(T219:U219)</f>
        <v>493</v>
      </c>
      <c r="W219" s="28">
        <v>32787.7002910722</v>
      </c>
      <c r="X219" s="29">
        <v>38325.040000000001</v>
      </c>
      <c r="Y219" s="29">
        <f t="shared" si="18"/>
        <v>-5537.3397089278005</v>
      </c>
      <c r="Z219" s="33">
        <f t="shared" si="19"/>
        <v>0.85551640105456384</v>
      </c>
    </row>
    <row r="220" spans="1:26">
      <c r="A220" s="13" t="s">
        <v>179</v>
      </c>
      <c r="B220" s="13">
        <v>17197883510</v>
      </c>
      <c r="C220" s="13" t="s">
        <v>180</v>
      </c>
      <c r="D220" s="13" t="s">
        <v>363</v>
      </c>
      <c r="E220" s="13" t="s">
        <v>171</v>
      </c>
      <c r="F220" s="14">
        <v>1.9</v>
      </c>
      <c r="G220" s="15">
        <v>34.299999999999997</v>
      </c>
      <c r="H220" s="15">
        <v>0.8</v>
      </c>
      <c r="I220" s="15">
        <v>3.5</v>
      </c>
      <c r="J220" s="16">
        <v>37.1</v>
      </c>
      <c r="K220" s="16">
        <v>20.6</v>
      </c>
      <c r="L220" s="16">
        <v>6.4</v>
      </c>
      <c r="M220" s="17">
        <v>277500</v>
      </c>
      <c r="N220" s="18"/>
      <c r="O220" s="16">
        <v>10</v>
      </c>
      <c r="P220" s="14">
        <v>1</v>
      </c>
      <c r="Q220" s="17">
        <v>7</v>
      </c>
      <c r="R220" s="15">
        <v>1</v>
      </c>
      <c r="S220" s="18">
        <v>0</v>
      </c>
      <c r="T220" s="18">
        <v>15</v>
      </c>
      <c r="U220" s="18">
        <v>303</v>
      </c>
      <c r="V220" s="18">
        <v>318</v>
      </c>
      <c r="W220" s="30">
        <v>54076.837138679562</v>
      </c>
      <c r="X220" s="29">
        <v>38325.040000000001</v>
      </c>
      <c r="Y220" s="29">
        <f t="shared" si="18"/>
        <v>15751.797138679562</v>
      </c>
      <c r="Z220" s="33">
        <f t="shared" si="19"/>
        <v>1.4110053672136953</v>
      </c>
    </row>
    <row r="221" spans="1:26">
      <c r="A221" s="13" t="s">
        <v>100</v>
      </c>
      <c r="B221" s="13">
        <v>17197883804</v>
      </c>
      <c r="C221" s="13" t="s">
        <v>101</v>
      </c>
      <c r="D221" s="13" t="s">
        <v>363</v>
      </c>
      <c r="E221" s="13" t="s">
        <v>102</v>
      </c>
      <c r="F221" s="14">
        <v>4.5999999999999996</v>
      </c>
      <c r="G221" s="15">
        <v>34.299999999999997</v>
      </c>
      <c r="H221" s="15">
        <v>0</v>
      </c>
      <c r="I221" s="15">
        <v>8.6</v>
      </c>
      <c r="J221" s="16">
        <v>18.8</v>
      </c>
      <c r="K221" s="16">
        <v>14.3</v>
      </c>
      <c r="L221" s="16">
        <v>10.9</v>
      </c>
      <c r="M221" s="17">
        <v>176600</v>
      </c>
      <c r="N221" s="18"/>
      <c r="O221" s="16">
        <v>2</v>
      </c>
      <c r="P221" s="14">
        <v>3</v>
      </c>
      <c r="Q221" s="17">
        <v>3</v>
      </c>
      <c r="R221" s="15">
        <v>1</v>
      </c>
      <c r="S221" s="18">
        <v>0</v>
      </c>
      <c r="T221" s="18">
        <v>10</v>
      </c>
      <c r="U221" s="18">
        <v>184</v>
      </c>
      <c r="V221" s="18">
        <v>194</v>
      </c>
      <c r="W221" s="30">
        <v>25067.383218307303</v>
      </c>
      <c r="X221" s="29">
        <v>38325.040000000001</v>
      </c>
      <c r="Y221" s="29">
        <f t="shared" si="18"/>
        <v>-13257.656781692698</v>
      </c>
      <c r="Z221" s="33">
        <f t="shared" si="19"/>
        <v>0.65407324345407869</v>
      </c>
    </row>
    <row r="222" spans="1:26">
      <c r="A222" s="13" t="s">
        <v>3498</v>
      </c>
      <c r="B222" s="13">
        <v>17031240300</v>
      </c>
      <c r="C222" s="13" t="s">
        <v>3499</v>
      </c>
      <c r="D222" s="13" t="s">
        <v>4272</v>
      </c>
      <c r="E222" s="13" t="s">
        <v>4129</v>
      </c>
      <c r="F222" s="14">
        <v>6.5</v>
      </c>
      <c r="G222" s="15">
        <v>34.4</v>
      </c>
      <c r="H222" s="15">
        <v>1.4</v>
      </c>
      <c r="I222" s="15">
        <v>39.5</v>
      </c>
      <c r="J222" s="16">
        <v>0</v>
      </c>
      <c r="K222" s="16">
        <v>37.200000000000003</v>
      </c>
      <c r="L222" s="16">
        <v>32.799999999999997</v>
      </c>
      <c r="M222" s="17">
        <v>849000</v>
      </c>
      <c r="N222" s="18"/>
      <c r="O222" s="19">
        <v>6</v>
      </c>
      <c r="P222" s="20">
        <v>8</v>
      </c>
      <c r="Q222" s="21">
        <v>7</v>
      </c>
      <c r="R222" s="22">
        <v>10</v>
      </c>
      <c r="S222" s="23">
        <v>0</v>
      </c>
      <c r="T222" s="25">
        <v>30550</v>
      </c>
      <c r="U222" s="25">
        <v>120312</v>
      </c>
      <c r="V222" s="25">
        <f>SUM(T222:U222)</f>
        <v>150862</v>
      </c>
      <c r="W222" s="28">
        <v>30309.7731846514</v>
      </c>
      <c r="X222" s="29">
        <v>38325.040000000001</v>
      </c>
      <c r="Y222" s="29">
        <f t="shared" si="18"/>
        <v>-8015.2668153486011</v>
      </c>
      <c r="Z222" s="33">
        <f t="shared" si="19"/>
        <v>0.79086083627444093</v>
      </c>
    </row>
    <row r="223" spans="1:26">
      <c r="A223" s="13" t="s">
        <v>2473</v>
      </c>
      <c r="B223" s="13">
        <v>17031829800</v>
      </c>
      <c r="C223" s="13" t="s">
        <v>2474</v>
      </c>
      <c r="D223" s="13" t="s">
        <v>4272</v>
      </c>
      <c r="E223" s="13" t="s">
        <v>2475</v>
      </c>
      <c r="F223" s="14">
        <v>5.8</v>
      </c>
      <c r="G223" s="15">
        <v>34.4</v>
      </c>
      <c r="H223" s="15">
        <v>0.4</v>
      </c>
      <c r="I223" s="15">
        <v>11.7</v>
      </c>
      <c r="J223" s="16">
        <v>12.4</v>
      </c>
      <c r="K223" s="16">
        <v>27</v>
      </c>
      <c r="L223" s="16">
        <v>29.1</v>
      </c>
      <c r="M223" s="17">
        <v>245400</v>
      </c>
      <c r="N223" s="18"/>
      <c r="O223" s="19">
        <v>8</v>
      </c>
      <c r="P223" s="20">
        <v>5</v>
      </c>
      <c r="Q223" s="21">
        <v>5</v>
      </c>
      <c r="R223" s="22">
        <v>9</v>
      </c>
      <c r="S223" s="23">
        <v>0</v>
      </c>
      <c r="T223" s="25">
        <v>7</v>
      </c>
      <c r="U223" s="25">
        <v>177</v>
      </c>
      <c r="V223" s="25">
        <f>SUM(T223:U223)</f>
        <v>184</v>
      </c>
      <c r="W223" s="28">
        <v>31128.673499577344</v>
      </c>
      <c r="X223" s="29">
        <v>38325.040000000001</v>
      </c>
      <c r="Y223" s="29">
        <f t="shared" si="18"/>
        <v>-7196.3665004226568</v>
      </c>
      <c r="Z223" s="33">
        <f t="shared" si="19"/>
        <v>0.81222807594140389</v>
      </c>
    </row>
    <row r="224" spans="1:26">
      <c r="A224" s="13" t="s">
        <v>2523</v>
      </c>
      <c r="B224" s="13">
        <v>17031842900</v>
      </c>
      <c r="C224" s="13" t="s">
        <v>2524</v>
      </c>
      <c r="D224" s="13" t="s">
        <v>4272</v>
      </c>
      <c r="E224" s="13" t="s">
        <v>2522</v>
      </c>
      <c r="F224" s="14">
        <v>12.2</v>
      </c>
      <c r="G224" s="15">
        <v>34.4</v>
      </c>
      <c r="H224" s="15">
        <v>6.5</v>
      </c>
      <c r="I224" s="15">
        <v>27.8</v>
      </c>
      <c r="J224" s="16">
        <v>24.4</v>
      </c>
      <c r="K224" s="16">
        <v>5</v>
      </c>
      <c r="L224" s="16">
        <v>5.5</v>
      </c>
      <c r="M224" s="17">
        <v>261500</v>
      </c>
      <c r="N224" s="18"/>
      <c r="O224" s="19">
        <v>10</v>
      </c>
      <c r="P224" s="20">
        <v>9</v>
      </c>
      <c r="Q224" s="21">
        <v>8</v>
      </c>
      <c r="R224" s="22">
        <v>10</v>
      </c>
      <c r="S224" s="23">
        <v>0</v>
      </c>
      <c r="T224" s="25">
        <v>22</v>
      </c>
      <c r="U224" s="25">
        <v>655</v>
      </c>
      <c r="V224" s="25">
        <f>SUM(T224:U224)</f>
        <v>677</v>
      </c>
      <c r="W224" s="28">
        <v>55741.956709956707</v>
      </c>
      <c r="X224" s="29">
        <v>38325.040000000001</v>
      </c>
      <c r="Y224" s="29">
        <f t="shared" si="18"/>
        <v>17416.916709956706</v>
      </c>
      <c r="Z224" s="33">
        <f t="shared" si="19"/>
        <v>1.4544526688023471</v>
      </c>
    </row>
    <row r="225" spans="1:26">
      <c r="A225" s="13" t="s">
        <v>271</v>
      </c>
      <c r="B225" s="13">
        <v>17197881011</v>
      </c>
      <c r="C225" s="13" t="s">
        <v>272</v>
      </c>
      <c r="D225" s="13" t="s">
        <v>363</v>
      </c>
      <c r="E225" s="13" t="s">
        <v>258</v>
      </c>
      <c r="F225" s="14">
        <v>7.6</v>
      </c>
      <c r="G225" s="15">
        <v>34.4</v>
      </c>
      <c r="H225" s="15">
        <v>0</v>
      </c>
      <c r="I225" s="15">
        <v>2.2999999999999998</v>
      </c>
      <c r="J225" s="16">
        <v>25</v>
      </c>
      <c r="K225" s="16">
        <v>22.8</v>
      </c>
      <c r="L225" s="16">
        <v>12.4</v>
      </c>
      <c r="M225" s="17">
        <v>354700</v>
      </c>
      <c r="N225" s="18"/>
      <c r="O225" s="16">
        <v>8</v>
      </c>
      <c r="P225" s="14">
        <v>2</v>
      </c>
      <c r="Q225" s="17">
        <v>8</v>
      </c>
      <c r="R225" s="15">
        <v>1</v>
      </c>
      <c r="S225" s="18">
        <v>0</v>
      </c>
      <c r="T225" s="18"/>
      <c r="U225" s="18"/>
      <c r="V225" s="18"/>
      <c r="W225" s="30">
        <v>42780.979603633357</v>
      </c>
      <c r="X225" s="29">
        <v>38325.040000000001</v>
      </c>
      <c r="Y225" s="29">
        <f t="shared" si="18"/>
        <v>4455.9396036333565</v>
      </c>
      <c r="Z225" s="33">
        <f t="shared" si="19"/>
        <v>1.1162670568284692</v>
      </c>
    </row>
    <row r="226" spans="1:26">
      <c r="A226" s="13" t="s">
        <v>172</v>
      </c>
      <c r="B226" s="13">
        <v>17197883505</v>
      </c>
      <c r="C226" s="13" t="s">
        <v>173</v>
      </c>
      <c r="D226" s="13" t="s">
        <v>363</v>
      </c>
      <c r="E226" s="13" t="s">
        <v>171</v>
      </c>
      <c r="F226" s="14">
        <v>2.9</v>
      </c>
      <c r="G226" s="15">
        <v>34.4</v>
      </c>
      <c r="H226" s="15">
        <v>0.3</v>
      </c>
      <c r="I226" s="15">
        <v>6.6</v>
      </c>
      <c r="J226" s="16">
        <v>18.2</v>
      </c>
      <c r="K226" s="16">
        <v>30.2</v>
      </c>
      <c r="L226" s="16">
        <v>19.2</v>
      </c>
      <c r="M226" s="17">
        <v>349900</v>
      </c>
      <c r="N226" s="18"/>
      <c r="O226" s="16">
        <v>10</v>
      </c>
      <c r="P226" s="14">
        <v>2</v>
      </c>
      <c r="Q226" s="17">
        <v>8</v>
      </c>
      <c r="R226" s="15">
        <v>1</v>
      </c>
      <c r="S226" s="18">
        <v>0</v>
      </c>
      <c r="T226" s="18">
        <v>15</v>
      </c>
      <c r="U226" s="18">
        <v>303</v>
      </c>
      <c r="V226" s="18">
        <v>318</v>
      </c>
      <c r="W226" s="30">
        <v>54076.837138679562</v>
      </c>
      <c r="X226" s="29">
        <v>38325.040000000001</v>
      </c>
      <c r="Y226" s="29">
        <f t="shared" si="18"/>
        <v>15751.797138679562</v>
      </c>
      <c r="Z226" s="33">
        <f t="shared" si="19"/>
        <v>1.4110053672136953</v>
      </c>
    </row>
    <row r="227" spans="1:26">
      <c r="A227" s="13" t="s">
        <v>2452</v>
      </c>
      <c r="B227" s="13">
        <v>17031809900</v>
      </c>
      <c r="C227" s="13" t="s">
        <v>2453</v>
      </c>
      <c r="D227" s="13" t="s">
        <v>4272</v>
      </c>
      <c r="E227" s="13" t="s">
        <v>2542</v>
      </c>
      <c r="F227" s="14">
        <v>3.5</v>
      </c>
      <c r="G227" s="15">
        <v>34.6</v>
      </c>
      <c r="H227" s="15">
        <v>9</v>
      </c>
      <c r="I227" s="15">
        <v>25.3</v>
      </c>
      <c r="J227" s="16">
        <v>1.3</v>
      </c>
      <c r="K227" s="16">
        <v>30</v>
      </c>
      <c r="L227" s="16">
        <v>63.2</v>
      </c>
      <c r="M227" s="17">
        <v>399600</v>
      </c>
      <c r="N227" s="18"/>
      <c r="O227" s="19">
        <v>7</v>
      </c>
      <c r="P227" s="20">
        <v>5</v>
      </c>
      <c r="Q227" s="21">
        <v>10</v>
      </c>
      <c r="R227" s="22">
        <v>9</v>
      </c>
      <c r="S227" s="23">
        <v>0</v>
      </c>
      <c r="T227" s="25">
        <v>213</v>
      </c>
      <c r="U227" s="25">
        <v>2101</v>
      </c>
      <c r="V227" s="25">
        <f>SUM(T227:U227)</f>
        <v>2314</v>
      </c>
      <c r="W227" s="28">
        <v>39460.995677040002</v>
      </c>
      <c r="X227" s="29">
        <v>38325.040000000001</v>
      </c>
      <c r="Y227" s="29">
        <f t="shared" si="18"/>
        <v>1135.9556770400013</v>
      </c>
      <c r="Z227" s="33">
        <f t="shared" si="19"/>
        <v>1.0296400389155498</v>
      </c>
    </row>
    <row r="228" spans="1:26">
      <c r="A228" s="13" t="s">
        <v>506</v>
      </c>
      <c r="B228" s="13">
        <v>17111870200</v>
      </c>
      <c r="C228" s="13" t="s">
        <v>507</v>
      </c>
      <c r="D228" s="13" t="s">
        <v>571</v>
      </c>
      <c r="E228" s="13" t="s">
        <v>508</v>
      </c>
      <c r="F228" s="14">
        <v>4.5</v>
      </c>
      <c r="G228" s="15">
        <v>34.6</v>
      </c>
      <c r="H228" s="15">
        <v>3.7</v>
      </c>
      <c r="I228" s="15">
        <v>4.3</v>
      </c>
      <c r="J228" s="16">
        <v>35.5</v>
      </c>
      <c r="K228" s="16">
        <v>9.5</v>
      </c>
      <c r="L228" s="16">
        <v>9.9</v>
      </c>
      <c r="M228" s="17">
        <v>254100</v>
      </c>
      <c r="N228" s="18"/>
      <c r="O228" s="19">
        <v>5</v>
      </c>
      <c r="P228" s="20">
        <v>1</v>
      </c>
      <c r="Q228" s="21">
        <v>7</v>
      </c>
      <c r="R228" s="22">
        <v>1</v>
      </c>
      <c r="S228" s="24">
        <v>0</v>
      </c>
      <c r="T228" s="25">
        <v>4</v>
      </c>
      <c r="U228" s="25">
        <v>89</v>
      </c>
      <c r="V228" s="25">
        <f>SUM(T228:U228)</f>
        <v>93</v>
      </c>
      <c r="W228" s="28">
        <v>16334.099079072721</v>
      </c>
      <c r="X228" s="29">
        <v>38325.040000000001</v>
      </c>
      <c r="Y228" s="29">
        <f t="shared" si="18"/>
        <v>-21990.940920927278</v>
      </c>
      <c r="Z228" s="33">
        <f t="shared" si="19"/>
        <v>0.42619913975491536</v>
      </c>
    </row>
    <row r="229" spans="1:26">
      <c r="A229" s="13" t="s">
        <v>80</v>
      </c>
      <c r="B229" s="13">
        <v>17197883519</v>
      </c>
      <c r="C229" s="13" t="s">
        <v>81</v>
      </c>
      <c r="D229" s="13" t="s">
        <v>363</v>
      </c>
      <c r="E229" s="13" t="s">
        <v>171</v>
      </c>
      <c r="F229" s="14">
        <v>4.3</v>
      </c>
      <c r="G229" s="15">
        <v>34.6</v>
      </c>
      <c r="H229" s="15">
        <v>2.5</v>
      </c>
      <c r="I229" s="15">
        <v>11.5</v>
      </c>
      <c r="J229" s="16">
        <v>36.799999999999997</v>
      </c>
      <c r="K229" s="16">
        <v>17.899999999999999</v>
      </c>
      <c r="L229" s="16">
        <v>6.8</v>
      </c>
      <c r="M229" s="17">
        <v>290700</v>
      </c>
      <c r="N229" s="18"/>
      <c r="O229" s="16">
        <v>10</v>
      </c>
      <c r="P229" s="14">
        <v>1</v>
      </c>
      <c r="Q229" s="17">
        <v>7</v>
      </c>
      <c r="R229" s="15">
        <v>1</v>
      </c>
      <c r="S229" s="18">
        <v>0</v>
      </c>
      <c r="T229" s="18">
        <v>15</v>
      </c>
      <c r="U229" s="18">
        <v>303</v>
      </c>
      <c r="V229" s="18">
        <v>318</v>
      </c>
      <c r="W229" s="30">
        <v>54076.837138679562</v>
      </c>
      <c r="X229" s="29">
        <v>38325.040000000001</v>
      </c>
      <c r="Y229" s="29">
        <f t="shared" si="18"/>
        <v>15751.797138679562</v>
      </c>
      <c r="Z229" s="33">
        <f t="shared" si="19"/>
        <v>1.4110053672136953</v>
      </c>
    </row>
    <row r="230" spans="1:26">
      <c r="A230" s="13" t="s">
        <v>3862</v>
      </c>
      <c r="B230" s="13">
        <v>17031061500</v>
      </c>
      <c r="C230" s="13" t="s">
        <v>3863</v>
      </c>
      <c r="D230" s="13" t="s">
        <v>4272</v>
      </c>
      <c r="E230" s="13" t="s">
        <v>4129</v>
      </c>
      <c r="F230" s="14">
        <v>5</v>
      </c>
      <c r="G230" s="15">
        <v>34.700000000000003</v>
      </c>
      <c r="H230" s="15">
        <v>6.3</v>
      </c>
      <c r="I230" s="15">
        <v>38.700000000000003</v>
      </c>
      <c r="J230" s="16">
        <v>9.6999999999999993</v>
      </c>
      <c r="K230" s="16">
        <v>50</v>
      </c>
      <c r="L230" s="16">
        <v>29</v>
      </c>
      <c r="M230" s="17">
        <v>428800</v>
      </c>
      <c r="N230" s="18"/>
      <c r="O230" s="19">
        <v>9</v>
      </c>
      <c r="P230" s="20">
        <v>3</v>
      </c>
      <c r="Q230" s="21">
        <v>10</v>
      </c>
      <c r="R230" s="22">
        <v>10</v>
      </c>
      <c r="S230" s="23">
        <v>0</v>
      </c>
      <c r="T230" s="25">
        <v>30550</v>
      </c>
      <c r="U230" s="25">
        <v>120116</v>
      </c>
      <c r="V230" s="25">
        <f t="shared" ref="V230:V235" si="20">SUM(T230:U230)</f>
        <v>150666</v>
      </c>
      <c r="W230" s="28">
        <v>30113.7731846514</v>
      </c>
      <c r="X230" s="29">
        <v>38325.040000000001</v>
      </c>
      <c r="Y230" s="29">
        <f t="shared" si="18"/>
        <v>-8211.2668153486011</v>
      </c>
      <c r="Z230" s="33">
        <f t="shared" si="19"/>
        <v>0.78574668636096401</v>
      </c>
    </row>
    <row r="231" spans="1:26">
      <c r="A231" s="13" t="s">
        <v>3874</v>
      </c>
      <c r="B231" s="13">
        <v>17031062200</v>
      </c>
      <c r="C231" s="13" t="s">
        <v>3875</v>
      </c>
      <c r="D231" s="13" t="s">
        <v>4272</v>
      </c>
      <c r="E231" s="13" t="s">
        <v>4129</v>
      </c>
      <c r="F231" s="14">
        <v>1.3</v>
      </c>
      <c r="G231" s="15">
        <v>34.799999999999997</v>
      </c>
      <c r="H231" s="15">
        <v>6.2</v>
      </c>
      <c r="I231" s="15">
        <v>33.299999999999997</v>
      </c>
      <c r="J231" s="16">
        <v>3.2</v>
      </c>
      <c r="K231" s="16">
        <v>52.2</v>
      </c>
      <c r="L231" s="16">
        <v>29.4</v>
      </c>
      <c r="M231" s="17">
        <v>465400</v>
      </c>
      <c r="N231" s="18"/>
      <c r="O231" s="19">
        <v>8</v>
      </c>
      <c r="P231" s="20">
        <v>4</v>
      </c>
      <c r="Q231" s="21">
        <v>9</v>
      </c>
      <c r="R231" s="22">
        <v>9</v>
      </c>
      <c r="S231" s="23">
        <v>0</v>
      </c>
      <c r="T231" s="25">
        <v>30550</v>
      </c>
      <c r="U231" s="25">
        <v>120122</v>
      </c>
      <c r="V231" s="25">
        <f t="shared" si="20"/>
        <v>150672</v>
      </c>
      <c r="W231" s="28">
        <v>30119.7731846514</v>
      </c>
      <c r="X231" s="29">
        <v>38325.040000000001</v>
      </c>
      <c r="Y231" s="29">
        <f t="shared" si="18"/>
        <v>-8205.2668153486011</v>
      </c>
      <c r="Z231" s="33">
        <f t="shared" si="19"/>
        <v>0.78590324197056016</v>
      </c>
    </row>
    <row r="232" spans="1:26">
      <c r="A232" s="13" t="s">
        <v>2270</v>
      </c>
      <c r="B232" s="13">
        <v>17031830008</v>
      </c>
      <c r="C232" s="13" t="s">
        <v>2158</v>
      </c>
      <c r="D232" s="13" t="s">
        <v>4272</v>
      </c>
      <c r="E232" s="13" t="s">
        <v>2265</v>
      </c>
      <c r="F232" s="14">
        <v>6</v>
      </c>
      <c r="G232" s="15">
        <v>34.799999999999997</v>
      </c>
      <c r="H232" s="15">
        <v>0.6</v>
      </c>
      <c r="I232" s="15">
        <v>11.3</v>
      </c>
      <c r="J232" s="16">
        <v>14.9</v>
      </c>
      <c r="K232" s="16">
        <v>23</v>
      </c>
      <c r="L232" s="16">
        <v>10.199999999999999</v>
      </c>
      <c r="M232" s="17">
        <v>191800</v>
      </c>
      <c r="N232" s="18"/>
      <c r="O232" s="19">
        <v>9</v>
      </c>
      <c r="P232" s="20">
        <v>8</v>
      </c>
      <c r="Q232" s="21">
        <v>4</v>
      </c>
      <c r="R232" s="22">
        <v>9</v>
      </c>
      <c r="S232" s="23">
        <v>0</v>
      </c>
      <c r="T232" s="25">
        <v>10</v>
      </c>
      <c r="U232" s="25">
        <v>204</v>
      </c>
      <c r="V232" s="25">
        <f t="shared" si="20"/>
        <v>214</v>
      </c>
      <c r="W232" s="28">
        <v>43101.63753007217</v>
      </c>
      <c r="X232" s="29">
        <v>38325.040000000001</v>
      </c>
      <c r="Y232" s="29">
        <f t="shared" si="18"/>
        <v>4776.5975300721693</v>
      </c>
      <c r="Z232" s="33">
        <f t="shared" si="19"/>
        <v>1.1246338563527178</v>
      </c>
    </row>
    <row r="233" spans="1:26">
      <c r="A233" s="13" t="s">
        <v>1165</v>
      </c>
      <c r="B233" s="13">
        <v>17043845510</v>
      </c>
      <c r="C233" s="13" t="s">
        <v>1166</v>
      </c>
      <c r="D233" s="13" t="s">
        <v>1522</v>
      </c>
      <c r="E233" s="13" t="s">
        <v>1164</v>
      </c>
      <c r="F233" s="14">
        <v>6</v>
      </c>
      <c r="G233" s="15">
        <v>34.9</v>
      </c>
      <c r="H233" s="15">
        <v>0</v>
      </c>
      <c r="I233" s="15">
        <v>16.3</v>
      </c>
      <c r="J233" s="16">
        <v>19</v>
      </c>
      <c r="K233" s="16">
        <v>34.799999999999997</v>
      </c>
      <c r="L233" s="16">
        <v>25.2</v>
      </c>
      <c r="M233" s="17">
        <v>285400</v>
      </c>
      <c r="N233" s="18">
        <v>0</v>
      </c>
      <c r="O233" s="19">
        <v>9</v>
      </c>
      <c r="P233" s="20">
        <v>5</v>
      </c>
      <c r="Q233" s="21">
        <v>9</v>
      </c>
      <c r="R233" s="22">
        <v>3</v>
      </c>
      <c r="S233" s="24">
        <v>0</v>
      </c>
      <c r="T233" s="25">
        <v>29</v>
      </c>
      <c r="U233" s="25">
        <v>342</v>
      </c>
      <c r="V233" s="25">
        <f t="shared" si="20"/>
        <v>371</v>
      </c>
      <c r="W233" s="28">
        <v>39278.17342515698</v>
      </c>
      <c r="X233" s="29">
        <v>38325.040000000001</v>
      </c>
      <c r="Y233" s="29">
        <f t="shared" si="18"/>
        <v>953.13342515697877</v>
      </c>
      <c r="Z233" s="33">
        <f t="shared" si="19"/>
        <v>1.0248697307336661</v>
      </c>
    </row>
    <row r="234" spans="1:26">
      <c r="A234" s="13" t="s">
        <v>850</v>
      </c>
      <c r="B234" s="13">
        <v>17097864303</v>
      </c>
      <c r="C234" s="13" t="s">
        <v>851</v>
      </c>
      <c r="D234" s="13" t="s">
        <v>896</v>
      </c>
      <c r="E234" s="13" t="s">
        <v>852</v>
      </c>
      <c r="F234" s="14">
        <v>3.3</v>
      </c>
      <c r="G234" s="15">
        <v>35</v>
      </c>
      <c r="H234" s="15">
        <v>1.1000000000000001</v>
      </c>
      <c r="I234" s="15">
        <v>7.5</v>
      </c>
      <c r="J234" s="16">
        <v>11.8</v>
      </c>
      <c r="K234" s="16">
        <v>34.9</v>
      </c>
      <c r="L234" s="16">
        <v>25.4</v>
      </c>
      <c r="M234" s="17">
        <v>561400</v>
      </c>
      <c r="N234" s="18"/>
      <c r="O234" s="19">
        <v>8</v>
      </c>
      <c r="P234" s="20">
        <v>1</v>
      </c>
      <c r="Q234" s="21">
        <v>10</v>
      </c>
      <c r="R234" s="22">
        <v>5</v>
      </c>
      <c r="S234" s="24">
        <v>0</v>
      </c>
      <c r="T234" s="25">
        <v>5</v>
      </c>
      <c r="U234" s="25">
        <v>87</v>
      </c>
      <c r="V234" s="25">
        <f t="shared" si="20"/>
        <v>92</v>
      </c>
      <c r="W234" s="28">
        <v>34603.896168108775</v>
      </c>
      <c r="X234" s="29">
        <v>38325.040000000001</v>
      </c>
      <c r="Y234" s="29">
        <f t="shared" si="18"/>
        <v>-3721.143831891226</v>
      </c>
      <c r="Z234" s="33">
        <f t="shared" si="19"/>
        <v>0.90290567650050135</v>
      </c>
    </row>
    <row r="235" spans="1:26">
      <c r="A235" s="13" t="s">
        <v>418</v>
      </c>
      <c r="B235" s="13">
        <v>17111870702</v>
      </c>
      <c r="C235" s="13" t="s">
        <v>419</v>
      </c>
      <c r="D235" s="13" t="s">
        <v>571</v>
      </c>
      <c r="E235" s="13" t="s">
        <v>417</v>
      </c>
      <c r="F235" s="14">
        <v>7.1</v>
      </c>
      <c r="G235" s="15">
        <v>35</v>
      </c>
      <c r="H235" s="15">
        <v>0.7</v>
      </c>
      <c r="I235" s="15">
        <v>2.1</v>
      </c>
      <c r="J235" s="16">
        <v>36.1</v>
      </c>
      <c r="K235" s="16">
        <v>17.600000000000001</v>
      </c>
      <c r="L235" s="16">
        <v>6.3</v>
      </c>
      <c r="M235" s="17">
        <v>237800</v>
      </c>
      <c r="N235" s="18"/>
      <c r="O235" s="19">
        <v>9</v>
      </c>
      <c r="P235" s="20">
        <v>2</v>
      </c>
      <c r="Q235" s="21">
        <v>6</v>
      </c>
      <c r="R235" s="22">
        <v>1</v>
      </c>
      <c r="S235" s="24">
        <v>0</v>
      </c>
      <c r="T235" s="25">
        <v>1</v>
      </c>
      <c r="U235" s="25">
        <v>128</v>
      </c>
      <c r="V235" s="25">
        <f t="shared" si="20"/>
        <v>129</v>
      </c>
      <c r="W235" s="28">
        <v>41092.165220135699</v>
      </c>
      <c r="X235" s="29">
        <v>38325.040000000001</v>
      </c>
      <c r="Y235" s="29">
        <f t="shared" si="18"/>
        <v>2767.1252201356983</v>
      </c>
      <c r="Z235" s="33">
        <f t="shared" si="19"/>
        <v>1.0722014959445756</v>
      </c>
    </row>
    <row r="236" spans="1:26">
      <c r="A236" s="13" t="s">
        <v>429</v>
      </c>
      <c r="B236" s="13">
        <v>17111871209</v>
      </c>
      <c r="C236" s="13" t="s">
        <v>430</v>
      </c>
      <c r="D236" s="13" t="s">
        <v>571</v>
      </c>
      <c r="E236" s="13" t="s">
        <v>431</v>
      </c>
      <c r="F236" s="14">
        <v>2.7</v>
      </c>
      <c r="G236" s="15">
        <v>35</v>
      </c>
      <c r="H236" s="15">
        <v>0.8</v>
      </c>
      <c r="I236" s="15">
        <v>2.1</v>
      </c>
      <c r="J236" s="16">
        <v>21.7</v>
      </c>
      <c r="K236" s="16">
        <v>21.6</v>
      </c>
      <c r="L236" s="16">
        <v>11.7</v>
      </c>
      <c r="M236" s="17">
        <v>203400</v>
      </c>
      <c r="N236" s="18"/>
      <c r="O236" s="19">
        <v>9</v>
      </c>
      <c r="P236" s="20">
        <v>4</v>
      </c>
      <c r="Q236" s="21">
        <v>9</v>
      </c>
      <c r="R236" s="22">
        <v>3</v>
      </c>
      <c r="S236" s="24">
        <v>0</v>
      </c>
      <c r="T236" s="25"/>
      <c r="U236" s="25"/>
      <c r="V236" s="25"/>
      <c r="W236" s="28">
        <v>54891.316189976387</v>
      </c>
      <c r="X236" s="29">
        <v>38325.040000000001</v>
      </c>
      <c r="Y236" s="29">
        <f t="shared" si="18"/>
        <v>16566.276189976386</v>
      </c>
      <c r="Z236" s="33">
        <f t="shared" si="19"/>
        <v>1.432257244610218</v>
      </c>
    </row>
    <row r="237" spans="1:26">
      <c r="A237" s="13" t="s">
        <v>815</v>
      </c>
      <c r="B237" s="13">
        <v>17097864515</v>
      </c>
      <c r="C237" s="13" t="s">
        <v>816</v>
      </c>
      <c r="D237" s="13" t="s">
        <v>896</v>
      </c>
      <c r="E237" s="13" t="s">
        <v>4078</v>
      </c>
      <c r="F237" s="14">
        <v>3.7</v>
      </c>
      <c r="G237" s="15">
        <v>35.200000000000003</v>
      </c>
      <c r="H237" s="15">
        <v>0</v>
      </c>
      <c r="I237" s="15">
        <v>2.1</v>
      </c>
      <c r="J237" s="16">
        <v>16.899999999999999</v>
      </c>
      <c r="K237" s="16">
        <v>35.299999999999997</v>
      </c>
      <c r="L237" s="16">
        <v>22.2</v>
      </c>
      <c r="M237" s="17">
        <v>358700</v>
      </c>
      <c r="N237" s="18"/>
      <c r="O237" s="19">
        <v>10</v>
      </c>
      <c r="P237" s="20">
        <v>2</v>
      </c>
      <c r="Q237" s="21">
        <v>9</v>
      </c>
      <c r="R237" s="22">
        <v>1</v>
      </c>
      <c r="S237" s="24">
        <v>0</v>
      </c>
      <c r="T237" s="25">
        <v>8</v>
      </c>
      <c r="U237" s="25">
        <v>392</v>
      </c>
      <c r="V237" s="25">
        <f>SUM(T237:U237)</f>
        <v>400</v>
      </c>
      <c r="W237" s="28">
        <v>45333.945705610196</v>
      </c>
      <c r="X237" s="29">
        <v>38325.040000000001</v>
      </c>
      <c r="Y237" s="29">
        <f t="shared" si="18"/>
        <v>7008.9057056101956</v>
      </c>
      <c r="Z237" s="33">
        <f t="shared" si="19"/>
        <v>1.1828805842240528</v>
      </c>
    </row>
    <row r="238" spans="1:26">
      <c r="A238" s="13" t="s">
        <v>189</v>
      </c>
      <c r="B238" s="13">
        <v>17197883516</v>
      </c>
      <c r="C238" s="13" t="s">
        <v>190</v>
      </c>
      <c r="D238" s="13" t="s">
        <v>363</v>
      </c>
      <c r="E238" s="13" t="s">
        <v>171</v>
      </c>
      <c r="F238" s="14">
        <v>2.6</v>
      </c>
      <c r="G238" s="15">
        <v>35.200000000000003</v>
      </c>
      <c r="H238" s="15">
        <v>0</v>
      </c>
      <c r="I238" s="15">
        <v>8.1</v>
      </c>
      <c r="J238" s="16">
        <v>17</v>
      </c>
      <c r="K238" s="16">
        <v>34.1</v>
      </c>
      <c r="L238" s="16">
        <v>16.5</v>
      </c>
      <c r="M238" s="17">
        <v>443900</v>
      </c>
      <c r="N238" s="18"/>
      <c r="O238" s="16">
        <v>10</v>
      </c>
      <c r="P238" s="14">
        <v>1</v>
      </c>
      <c r="Q238" s="17">
        <v>7</v>
      </c>
      <c r="R238" s="15">
        <v>1</v>
      </c>
      <c r="S238" s="18">
        <v>0</v>
      </c>
      <c r="T238" s="18">
        <v>15</v>
      </c>
      <c r="U238" s="18">
        <v>303</v>
      </c>
      <c r="V238" s="18">
        <v>318</v>
      </c>
      <c r="W238" s="30">
        <v>54076.837138679562</v>
      </c>
      <c r="X238" s="29">
        <v>38325.040000000001</v>
      </c>
      <c r="Y238" s="29">
        <f t="shared" si="18"/>
        <v>15751.797138679562</v>
      </c>
      <c r="Z238" s="33">
        <f t="shared" si="19"/>
        <v>1.4110053672136953</v>
      </c>
    </row>
    <row r="239" spans="1:26">
      <c r="A239" s="13" t="s">
        <v>3801</v>
      </c>
      <c r="B239" s="13">
        <v>17031130200</v>
      </c>
      <c r="C239" s="13" t="s">
        <v>3802</v>
      </c>
      <c r="D239" s="13" t="s">
        <v>4272</v>
      </c>
      <c r="E239" s="13" t="s">
        <v>4129</v>
      </c>
      <c r="F239" s="14">
        <v>1.3</v>
      </c>
      <c r="G239" s="15">
        <v>35.299999999999997</v>
      </c>
      <c r="H239" s="15">
        <v>0</v>
      </c>
      <c r="I239" s="15">
        <v>12.8</v>
      </c>
      <c r="J239" s="16">
        <v>33.5</v>
      </c>
      <c r="K239" s="16">
        <v>19.899999999999999</v>
      </c>
      <c r="L239" s="16">
        <v>21.1</v>
      </c>
      <c r="M239" s="17">
        <v>363400</v>
      </c>
      <c r="N239" s="18"/>
      <c r="O239" s="19">
        <v>6</v>
      </c>
      <c r="P239" s="20">
        <v>8</v>
      </c>
      <c r="Q239" s="21">
        <v>7</v>
      </c>
      <c r="R239" s="22">
        <v>6</v>
      </c>
      <c r="S239" s="23">
        <v>0</v>
      </c>
      <c r="T239" s="25">
        <v>30550</v>
      </c>
      <c r="U239" s="25">
        <v>120194</v>
      </c>
      <c r="V239" s="25">
        <f>SUM(T239:U239)</f>
        <v>150744</v>
      </c>
      <c r="W239" s="28">
        <v>30191.7731846514</v>
      </c>
      <c r="X239" s="29">
        <v>38325.040000000001</v>
      </c>
      <c r="Y239" s="29">
        <f t="shared" si="18"/>
        <v>-8133.2668153486011</v>
      </c>
      <c r="Z239" s="33">
        <f t="shared" si="19"/>
        <v>0.78778190928571501</v>
      </c>
    </row>
    <row r="240" spans="1:26">
      <c r="A240" s="13" t="s">
        <v>3661</v>
      </c>
      <c r="B240" s="13">
        <v>17031161100</v>
      </c>
      <c r="C240" s="13" t="s">
        <v>3662</v>
      </c>
      <c r="D240" s="13" t="s">
        <v>4272</v>
      </c>
      <c r="E240" s="13" t="s">
        <v>4129</v>
      </c>
      <c r="F240" s="14">
        <v>5.7</v>
      </c>
      <c r="G240" s="15">
        <v>35.299999999999997</v>
      </c>
      <c r="H240" s="15">
        <v>9.5</v>
      </c>
      <c r="I240" s="15">
        <v>25.8</v>
      </c>
      <c r="J240" s="16">
        <v>20.6</v>
      </c>
      <c r="K240" s="16">
        <v>27.5</v>
      </c>
      <c r="L240" s="16">
        <v>35.4</v>
      </c>
      <c r="M240" s="17">
        <v>521100</v>
      </c>
      <c r="N240" s="18"/>
      <c r="O240" s="19">
        <v>3</v>
      </c>
      <c r="P240" s="20">
        <v>8</v>
      </c>
      <c r="Q240" s="21">
        <v>5</v>
      </c>
      <c r="R240" s="22">
        <v>10</v>
      </c>
      <c r="S240" s="23">
        <v>0</v>
      </c>
      <c r="T240" s="25">
        <v>30550</v>
      </c>
      <c r="U240" s="25">
        <v>120232</v>
      </c>
      <c r="V240" s="25">
        <f>SUM(T240:U240)</f>
        <v>150782</v>
      </c>
      <c r="W240" s="28">
        <v>30229.7731846514</v>
      </c>
      <c r="X240" s="29">
        <v>38325.040000000001</v>
      </c>
      <c r="Y240" s="29">
        <f t="shared" si="18"/>
        <v>-8095.2668153486011</v>
      </c>
      <c r="Z240" s="33">
        <f t="shared" si="19"/>
        <v>0.7887734281464911</v>
      </c>
    </row>
    <row r="241" spans="1:26">
      <c r="A241" s="13" t="s">
        <v>1115</v>
      </c>
      <c r="B241" s="13">
        <v>17043845808</v>
      </c>
      <c r="C241" s="13" t="s">
        <v>1116</v>
      </c>
      <c r="D241" s="13" t="s">
        <v>1522</v>
      </c>
      <c r="E241" s="13" t="s">
        <v>1114</v>
      </c>
      <c r="F241" s="14">
        <v>1.4</v>
      </c>
      <c r="G241" s="15">
        <v>35.299999999999997</v>
      </c>
      <c r="H241" s="15">
        <v>0.9</v>
      </c>
      <c r="I241" s="15">
        <v>4.4000000000000004</v>
      </c>
      <c r="J241" s="16">
        <v>19.8</v>
      </c>
      <c r="K241" s="16">
        <v>36.1</v>
      </c>
      <c r="L241" s="16">
        <v>18.899999999999999</v>
      </c>
      <c r="M241" s="17">
        <v>417200</v>
      </c>
      <c r="N241" s="18">
        <v>0</v>
      </c>
      <c r="O241" s="19">
        <v>6</v>
      </c>
      <c r="P241" s="20">
        <v>8</v>
      </c>
      <c r="Q241" s="21">
        <v>6</v>
      </c>
      <c r="R241" s="22">
        <v>3</v>
      </c>
      <c r="S241" s="24">
        <v>0</v>
      </c>
      <c r="T241" s="25">
        <v>48</v>
      </c>
      <c r="U241" s="25">
        <v>429</v>
      </c>
      <c r="V241" s="25">
        <f>SUM(T241:U241)</f>
        <v>477</v>
      </c>
      <c r="W241" s="28">
        <v>38052.61623851263</v>
      </c>
      <c r="X241" s="29">
        <v>38325.040000000001</v>
      </c>
      <c r="Y241" s="29">
        <f t="shared" si="18"/>
        <v>-272.42376148737094</v>
      </c>
      <c r="Z241" s="33">
        <f t="shared" si="19"/>
        <v>0.99289175532530771</v>
      </c>
    </row>
    <row r="242" spans="1:26">
      <c r="A242" s="13" t="s">
        <v>802</v>
      </c>
      <c r="B242" s="13">
        <v>17097864307</v>
      </c>
      <c r="C242" s="13" t="s">
        <v>803</v>
      </c>
      <c r="D242" s="13" t="s">
        <v>896</v>
      </c>
      <c r="E242" s="13" t="s">
        <v>4211</v>
      </c>
      <c r="F242" s="14">
        <v>3.9</v>
      </c>
      <c r="G242" s="15">
        <v>35.299999999999997</v>
      </c>
      <c r="H242" s="15">
        <v>0</v>
      </c>
      <c r="I242" s="15">
        <v>3.1</v>
      </c>
      <c r="J242" s="16">
        <v>18.8</v>
      </c>
      <c r="K242" s="16">
        <v>34</v>
      </c>
      <c r="L242" s="16">
        <v>17.899999999999999</v>
      </c>
      <c r="M242" s="17">
        <v>683400</v>
      </c>
      <c r="N242" s="18"/>
      <c r="O242" s="19">
        <v>10</v>
      </c>
      <c r="P242" s="20">
        <v>5</v>
      </c>
      <c r="Q242" s="21">
        <v>8</v>
      </c>
      <c r="R242" s="22">
        <v>1</v>
      </c>
      <c r="S242" s="24">
        <v>0</v>
      </c>
      <c r="T242" s="25">
        <v>2</v>
      </c>
      <c r="U242" s="25">
        <v>46</v>
      </c>
      <c r="V242" s="25">
        <f>SUM(T242:U242)</f>
        <v>48</v>
      </c>
      <c r="W242" s="28">
        <v>130977.07721549062</v>
      </c>
      <c r="X242" s="29">
        <v>38325.040000000001</v>
      </c>
      <c r="Y242" s="29">
        <f t="shared" si="18"/>
        <v>92652.037215490622</v>
      </c>
      <c r="Z242" s="33">
        <f t="shared" si="19"/>
        <v>3.4175326944339943</v>
      </c>
    </row>
    <row r="243" spans="1:26">
      <c r="A243" s="13" t="s">
        <v>191</v>
      </c>
      <c r="B243" s="13">
        <v>17197883517</v>
      </c>
      <c r="C243" s="13" t="s">
        <v>192</v>
      </c>
      <c r="D243" s="13" t="s">
        <v>363</v>
      </c>
      <c r="E243" s="13" t="s">
        <v>171</v>
      </c>
      <c r="F243" s="14">
        <v>7.4</v>
      </c>
      <c r="G243" s="15">
        <v>35.4</v>
      </c>
      <c r="H243" s="15">
        <v>0</v>
      </c>
      <c r="I243" s="15">
        <v>6</v>
      </c>
      <c r="J243" s="16">
        <v>28.3</v>
      </c>
      <c r="K243" s="16">
        <v>28.7</v>
      </c>
      <c r="L243" s="16">
        <v>10.8</v>
      </c>
      <c r="M243" s="17">
        <v>259500</v>
      </c>
      <c r="N243" s="18"/>
      <c r="O243" s="16">
        <v>10</v>
      </c>
      <c r="P243" s="14">
        <v>1</v>
      </c>
      <c r="Q243" s="17">
        <v>7</v>
      </c>
      <c r="R243" s="15">
        <v>1</v>
      </c>
      <c r="S243" s="18">
        <v>0</v>
      </c>
      <c r="T243" s="18">
        <v>15</v>
      </c>
      <c r="U243" s="18">
        <v>303</v>
      </c>
      <c r="V243" s="18">
        <v>318</v>
      </c>
      <c r="W243" s="30">
        <v>54076.837138679562</v>
      </c>
      <c r="X243" s="29">
        <v>38325.040000000001</v>
      </c>
      <c r="Y243" s="29">
        <f t="shared" si="18"/>
        <v>15751.797138679562</v>
      </c>
      <c r="Z243" s="33">
        <f t="shared" si="19"/>
        <v>1.4110053672136953</v>
      </c>
    </row>
    <row r="244" spans="1:26">
      <c r="A244" s="13" t="s">
        <v>777</v>
      </c>
      <c r="B244" s="13">
        <v>17097864101</v>
      </c>
      <c r="C244" s="13" t="s">
        <v>778</v>
      </c>
      <c r="D244" s="13" t="s">
        <v>896</v>
      </c>
      <c r="E244" s="13" t="s">
        <v>779</v>
      </c>
      <c r="F244" s="14">
        <v>3.5</v>
      </c>
      <c r="G244" s="15">
        <v>35.5</v>
      </c>
      <c r="H244" s="15">
        <v>0.5</v>
      </c>
      <c r="I244" s="15">
        <v>1.8</v>
      </c>
      <c r="J244" s="16">
        <v>21.7</v>
      </c>
      <c r="K244" s="16">
        <v>29.2</v>
      </c>
      <c r="L244" s="16">
        <v>16.7</v>
      </c>
      <c r="M244" s="17">
        <v>306800</v>
      </c>
      <c r="N244" s="18"/>
      <c r="O244" s="19">
        <v>10</v>
      </c>
      <c r="P244" s="20">
        <v>4</v>
      </c>
      <c r="Q244" s="21">
        <v>6</v>
      </c>
      <c r="R244" s="22">
        <v>1</v>
      </c>
      <c r="S244" s="24">
        <v>0</v>
      </c>
      <c r="T244" s="25">
        <v>1</v>
      </c>
      <c r="U244" s="25">
        <v>34</v>
      </c>
      <c r="V244" s="25">
        <f t="shared" ref="V244:V249" si="21">SUM(T244:U244)</f>
        <v>35</v>
      </c>
      <c r="W244" s="28">
        <v>64444.992170168342</v>
      </c>
      <c r="X244" s="29">
        <v>38325.040000000001</v>
      </c>
      <c r="Y244" s="29">
        <f t="shared" si="18"/>
        <v>26119.952170168341</v>
      </c>
      <c r="Z244" s="33">
        <f t="shared" si="19"/>
        <v>1.6815375057708575</v>
      </c>
    </row>
    <row r="245" spans="1:26">
      <c r="A245" s="13" t="s">
        <v>2064</v>
      </c>
      <c r="B245" s="13">
        <v>17031825200</v>
      </c>
      <c r="C245" s="13" t="s">
        <v>2065</v>
      </c>
      <c r="D245" s="13" t="s">
        <v>4272</v>
      </c>
      <c r="E245" s="13" t="s">
        <v>2061</v>
      </c>
      <c r="F245" s="14">
        <v>11</v>
      </c>
      <c r="G245" s="15">
        <v>35.700000000000003</v>
      </c>
      <c r="H245" s="15">
        <v>0</v>
      </c>
      <c r="I245" s="15">
        <v>12.9</v>
      </c>
      <c r="J245" s="16">
        <v>38.1</v>
      </c>
      <c r="K245" s="16">
        <v>10.6</v>
      </c>
      <c r="L245" s="16">
        <v>5.7</v>
      </c>
      <c r="M245" s="17">
        <v>202800</v>
      </c>
      <c r="N245" s="18"/>
      <c r="O245" s="19">
        <v>3</v>
      </c>
      <c r="P245" s="20">
        <v>1</v>
      </c>
      <c r="Q245" s="21">
        <v>5</v>
      </c>
      <c r="R245" s="22">
        <v>7</v>
      </c>
      <c r="S245" s="23">
        <v>0</v>
      </c>
      <c r="T245" s="25">
        <v>39</v>
      </c>
      <c r="U245" s="25">
        <v>459</v>
      </c>
      <c r="V245" s="25">
        <f t="shared" si="21"/>
        <v>498</v>
      </c>
      <c r="W245" s="28">
        <v>20374.971532794505</v>
      </c>
      <c r="X245" s="29">
        <v>38325.040000000001</v>
      </c>
      <c r="Y245" s="29">
        <f t="shared" si="18"/>
        <v>-17950.068467205496</v>
      </c>
      <c r="Z245" s="33">
        <f t="shared" si="19"/>
        <v>0.53163601480375511</v>
      </c>
    </row>
    <row r="246" spans="1:26">
      <c r="A246" s="13" t="s">
        <v>3886</v>
      </c>
      <c r="B246" s="13">
        <v>17031062800</v>
      </c>
      <c r="C246" s="13" t="s">
        <v>3887</v>
      </c>
      <c r="D246" s="13" t="s">
        <v>4272</v>
      </c>
      <c r="E246" s="13" t="s">
        <v>4129</v>
      </c>
      <c r="F246" s="14">
        <v>5.4</v>
      </c>
      <c r="G246" s="15">
        <v>35.799999999999997</v>
      </c>
      <c r="H246" s="15">
        <v>7.1</v>
      </c>
      <c r="I246" s="15">
        <v>42.2</v>
      </c>
      <c r="J246" s="16">
        <v>2.9</v>
      </c>
      <c r="K246" s="16">
        <v>48</v>
      </c>
      <c r="L246" s="16">
        <v>31.3</v>
      </c>
      <c r="M246" s="17">
        <v>527000</v>
      </c>
      <c r="N246" s="18"/>
      <c r="O246" s="19">
        <v>9</v>
      </c>
      <c r="P246" s="20">
        <v>6</v>
      </c>
      <c r="Q246" s="21">
        <v>8</v>
      </c>
      <c r="R246" s="22">
        <v>9</v>
      </c>
      <c r="S246" s="23">
        <v>0</v>
      </c>
      <c r="T246" s="25">
        <v>30550</v>
      </c>
      <c r="U246" s="25">
        <v>120128</v>
      </c>
      <c r="V246" s="25">
        <f t="shared" si="21"/>
        <v>150678</v>
      </c>
      <c r="W246" s="28">
        <v>30125.7731846514</v>
      </c>
      <c r="X246" s="29">
        <v>38325.040000000001</v>
      </c>
      <c r="Y246" s="29">
        <f t="shared" si="18"/>
        <v>-8199.2668153486011</v>
      </c>
      <c r="Z246" s="33">
        <f t="shared" si="19"/>
        <v>0.78605979758015643</v>
      </c>
    </row>
    <row r="247" spans="1:26">
      <c r="A247" s="13" t="s">
        <v>420</v>
      </c>
      <c r="B247" s="13">
        <v>17111870704</v>
      </c>
      <c r="C247" s="13" t="s">
        <v>421</v>
      </c>
      <c r="D247" s="13" t="s">
        <v>571</v>
      </c>
      <c r="E247" s="13" t="s">
        <v>417</v>
      </c>
      <c r="F247" s="14">
        <v>6</v>
      </c>
      <c r="G247" s="15">
        <v>35.799999999999997</v>
      </c>
      <c r="H247" s="15">
        <v>0.7</v>
      </c>
      <c r="I247" s="15">
        <v>1.3</v>
      </c>
      <c r="J247" s="16">
        <v>45.9</v>
      </c>
      <c r="K247" s="16">
        <v>10.1</v>
      </c>
      <c r="L247" s="16">
        <v>1.8</v>
      </c>
      <c r="M247" s="17">
        <v>195300</v>
      </c>
      <c r="N247" s="18"/>
      <c r="O247" s="19">
        <v>9</v>
      </c>
      <c r="P247" s="20">
        <v>1</v>
      </c>
      <c r="Q247" s="21">
        <v>7</v>
      </c>
      <c r="R247" s="22">
        <v>3</v>
      </c>
      <c r="S247" s="24">
        <v>0</v>
      </c>
      <c r="T247" s="25">
        <v>1</v>
      </c>
      <c r="U247" s="25">
        <v>128</v>
      </c>
      <c r="V247" s="25">
        <f t="shared" si="21"/>
        <v>129</v>
      </c>
      <c r="W247" s="28">
        <v>41093.165220135699</v>
      </c>
      <c r="X247" s="29">
        <v>38325.040000000001</v>
      </c>
      <c r="Y247" s="29">
        <f t="shared" si="18"/>
        <v>2768.1252201356983</v>
      </c>
      <c r="Z247" s="33">
        <f t="shared" si="19"/>
        <v>1.0722275885461749</v>
      </c>
    </row>
    <row r="248" spans="1:26">
      <c r="A248" s="13" t="s">
        <v>1673</v>
      </c>
      <c r="B248" s="13">
        <v>17031800100</v>
      </c>
      <c r="C248" s="13" t="s">
        <v>1674</v>
      </c>
      <c r="D248" s="13" t="s">
        <v>4272</v>
      </c>
      <c r="E248" s="13" t="s">
        <v>1675</v>
      </c>
      <c r="F248" s="14">
        <v>5.9</v>
      </c>
      <c r="G248" s="15">
        <v>35.9</v>
      </c>
      <c r="H248" s="15">
        <v>2.2000000000000002</v>
      </c>
      <c r="I248" s="15">
        <v>25.5</v>
      </c>
      <c r="J248" s="16">
        <v>2.8</v>
      </c>
      <c r="K248" s="16">
        <v>34.200000000000003</v>
      </c>
      <c r="L248" s="16">
        <v>50.8</v>
      </c>
      <c r="M248" s="17" t="s">
        <v>2295</v>
      </c>
      <c r="N248" s="18"/>
      <c r="O248" s="19">
        <v>9</v>
      </c>
      <c r="P248" s="20">
        <v>2</v>
      </c>
      <c r="Q248" s="21">
        <v>7</v>
      </c>
      <c r="R248" s="22">
        <v>9</v>
      </c>
      <c r="S248" s="23">
        <v>0</v>
      </c>
      <c r="T248" s="25">
        <v>7</v>
      </c>
      <c r="U248" s="25">
        <v>148</v>
      </c>
      <c r="V248" s="25">
        <f t="shared" si="21"/>
        <v>155</v>
      </c>
      <c r="W248" s="28">
        <v>145049.63871338312</v>
      </c>
      <c r="X248" s="29">
        <v>38325.040000000001</v>
      </c>
      <c r="Y248" s="29">
        <f t="shared" si="18"/>
        <v>106724.59871338311</v>
      </c>
      <c r="Z248" s="33">
        <f t="shared" si="19"/>
        <v>3.7847224350811666</v>
      </c>
    </row>
    <row r="249" spans="1:26">
      <c r="A249" s="13" t="s">
        <v>467</v>
      </c>
      <c r="B249" s="13">
        <v>17111871306</v>
      </c>
      <c r="C249" s="13" t="s">
        <v>468</v>
      </c>
      <c r="D249" s="13" t="s">
        <v>571</v>
      </c>
      <c r="E249" s="13" t="s">
        <v>1030</v>
      </c>
      <c r="F249" s="14">
        <v>5.3</v>
      </c>
      <c r="G249" s="15">
        <v>35.9</v>
      </c>
      <c r="H249" s="15">
        <v>2.7</v>
      </c>
      <c r="I249" s="15">
        <v>6.4</v>
      </c>
      <c r="J249" s="16">
        <v>24.4</v>
      </c>
      <c r="K249" s="16">
        <v>28</v>
      </c>
      <c r="L249" s="16">
        <v>15.5</v>
      </c>
      <c r="M249" s="17">
        <v>267100</v>
      </c>
      <c r="N249" s="18"/>
      <c r="O249" s="19">
        <v>9</v>
      </c>
      <c r="P249" s="20">
        <v>9</v>
      </c>
      <c r="Q249" s="21">
        <v>6</v>
      </c>
      <c r="R249" s="22">
        <v>2</v>
      </c>
      <c r="S249" s="24">
        <v>0</v>
      </c>
      <c r="T249" s="25">
        <v>79</v>
      </c>
      <c r="U249" s="25">
        <v>529</v>
      </c>
      <c r="V249" s="25">
        <f t="shared" si="21"/>
        <v>608</v>
      </c>
      <c r="W249" s="28">
        <v>38446.499500765502</v>
      </c>
      <c r="X249" s="29">
        <v>38325.040000000001</v>
      </c>
      <c r="Y249" s="29">
        <f t="shared" si="18"/>
        <v>121.45950076550071</v>
      </c>
      <c r="Z249" s="33">
        <f t="shared" si="19"/>
        <v>1.0031691943639329</v>
      </c>
    </row>
    <row r="250" spans="1:26">
      <c r="A250" s="13" t="s">
        <v>269</v>
      </c>
      <c r="B250" s="13">
        <v>17197881010</v>
      </c>
      <c r="C250" s="13" t="s">
        <v>270</v>
      </c>
      <c r="D250" s="13" t="s">
        <v>363</v>
      </c>
      <c r="E250" s="13" t="s">
        <v>258</v>
      </c>
      <c r="F250" s="14">
        <v>3.1</v>
      </c>
      <c r="G250" s="15">
        <v>35.9</v>
      </c>
      <c r="H250" s="15">
        <v>0.9</v>
      </c>
      <c r="I250" s="15">
        <v>5.3</v>
      </c>
      <c r="J250" s="16">
        <v>25.7</v>
      </c>
      <c r="K250" s="16">
        <v>17.3</v>
      </c>
      <c r="L250" s="16">
        <v>14</v>
      </c>
      <c r="M250" s="17">
        <v>261500</v>
      </c>
      <c r="N250" s="18"/>
      <c r="O250" s="16">
        <v>8</v>
      </c>
      <c r="P250" s="14">
        <v>2</v>
      </c>
      <c r="Q250" s="17">
        <v>8</v>
      </c>
      <c r="R250" s="15">
        <v>1</v>
      </c>
      <c r="S250" s="18">
        <v>0</v>
      </c>
      <c r="T250" s="18"/>
      <c r="U250" s="18"/>
      <c r="V250" s="18"/>
      <c r="W250" s="30">
        <v>42780.979603633357</v>
      </c>
      <c r="X250" s="29">
        <v>38325.040000000001</v>
      </c>
      <c r="Y250" s="29">
        <f t="shared" si="18"/>
        <v>4455.9396036333565</v>
      </c>
      <c r="Z250" s="33">
        <f t="shared" si="19"/>
        <v>1.1162670568284692</v>
      </c>
    </row>
    <row r="251" spans="1:26">
      <c r="A251" s="13" t="s">
        <v>3870</v>
      </c>
      <c r="B251" s="13">
        <v>17031062000</v>
      </c>
      <c r="C251" s="13" t="s">
        <v>3871</v>
      </c>
      <c r="D251" s="13" t="s">
        <v>4272</v>
      </c>
      <c r="E251" s="13" t="s">
        <v>4129</v>
      </c>
      <c r="F251" s="14">
        <v>2.5</v>
      </c>
      <c r="G251" s="15">
        <v>36</v>
      </c>
      <c r="H251" s="15">
        <v>2.6</v>
      </c>
      <c r="I251" s="15">
        <v>51.4</v>
      </c>
      <c r="J251" s="16">
        <v>2.6</v>
      </c>
      <c r="K251" s="16">
        <v>49</v>
      </c>
      <c r="L251" s="16">
        <v>31.4</v>
      </c>
      <c r="M251" s="17">
        <v>378500</v>
      </c>
      <c r="N251" s="18"/>
      <c r="O251" s="19">
        <v>8</v>
      </c>
      <c r="P251" s="20">
        <v>9</v>
      </c>
      <c r="Q251" s="21">
        <v>9</v>
      </c>
      <c r="R251" s="22">
        <v>9</v>
      </c>
      <c r="S251" s="23">
        <v>0</v>
      </c>
      <c r="T251" s="25">
        <v>30550</v>
      </c>
      <c r="U251" s="25">
        <v>120120</v>
      </c>
      <c r="V251" s="25">
        <f>SUM(T251:U251)</f>
        <v>150670</v>
      </c>
      <c r="W251" s="28">
        <v>30117.7731846514</v>
      </c>
      <c r="X251" s="29">
        <v>38325.040000000001</v>
      </c>
      <c r="Y251" s="29">
        <f t="shared" si="18"/>
        <v>-8207.2668153486011</v>
      </c>
      <c r="Z251" s="33">
        <f t="shared" si="19"/>
        <v>0.78585105676736144</v>
      </c>
    </row>
    <row r="252" spans="1:26">
      <c r="A252" s="13" t="s">
        <v>2370</v>
      </c>
      <c r="B252" s="13">
        <v>17031820000</v>
      </c>
      <c r="C252" s="13" t="s">
        <v>2371</v>
      </c>
      <c r="D252" s="13" t="s">
        <v>4272</v>
      </c>
      <c r="E252" s="13" t="s">
        <v>2372</v>
      </c>
      <c r="F252" s="14">
        <v>0.8</v>
      </c>
      <c r="G252" s="15">
        <v>36.1</v>
      </c>
      <c r="H252" s="15">
        <v>1.6</v>
      </c>
      <c r="I252" s="15">
        <v>15.1</v>
      </c>
      <c r="J252" s="16">
        <v>6.7</v>
      </c>
      <c r="K252" s="16">
        <v>35.5</v>
      </c>
      <c r="L252" s="16">
        <v>38.9</v>
      </c>
      <c r="M252" s="17">
        <v>792700</v>
      </c>
      <c r="N252" s="18"/>
      <c r="O252" s="19">
        <v>9</v>
      </c>
      <c r="P252" s="20">
        <v>1</v>
      </c>
      <c r="Q252" s="21">
        <v>8</v>
      </c>
      <c r="R252" s="22">
        <v>9</v>
      </c>
      <c r="S252" s="23">
        <v>0</v>
      </c>
      <c r="T252" s="25">
        <v>3</v>
      </c>
      <c r="U252" s="25">
        <v>237</v>
      </c>
      <c r="V252" s="25">
        <f>SUM(T252:U252)</f>
        <v>240</v>
      </c>
      <c r="W252" s="28">
        <v>117582.0172454805</v>
      </c>
      <c r="X252" s="29">
        <v>38325.040000000001</v>
      </c>
      <c r="Y252" s="29">
        <f t="shared" si="18"/>
        <v>79256.977245480492</v>
      </c>
      <c r="Z252" s="33">
        <f t="shared" si="19"/>
        <v>3.0680207312368233</v>
      </c>
    </row>
    <row r="253" spans="1:26">
      <c r="A253" s="13" t="s">
        <v>105</v>
      </c>
      <c r="B253" s="13">
        <v>17197883808</v>
      </c>
      <c r="C253" s="13" t="s">
        <v>106</v>
      </c>
      <c r="D253" s="13" t="s">
        <v>363</v>
      </c>
      <c r="E253" s="13" t="s">
        <v>1088</v>
      </c>
      <c r="F253" s="14">
        <v>1.9</v>
      </c>
      <c r="G253" s="15">
        <v>36.1</v>
      </c>
      <c r="H253" s="15">
        <v>3.9</v>
      </c>
      <c r="I253" s="15">
        <v>0</v>
      </c>
      <c r="J253" s="16">
        <v>33.700000000000003</v>
      </c>
      <c r="K253" s="16">
        <v>15.8</v>
      </c>
      <c r="L253" s="16">
        <v>4.8</v>
      </c>
      <c r="M253" s="17">
        <v>222100</v>
      </c>
      <c r="N253" s="18"/>
      <c r="O253" s="16">
        <v>5</v>
      </c>
      <c r="P253" s="14">
        <v>1</v>
      </c>
      <c r="Q253" s="17">
        <v>3</v>
      </c>
      <c r="R253" s="15">
        <v>1</v>
      </c>
      <c r="S253" s="18">
        <v>0</v>
      </c>
      <c r="T253" s="18">
        <v>9</v>
      </c>
      <c r="U253" s="18">
        <v>167</v>
      </c>
      <c r="V253" s="18">
        <v>176</v>
      </c>
      <c r="W253" s="30">
        <v>58083.731615925055</v>
      </c>
      <c r="X253" s="29">
        <v>38325.040000000001</v>
      </c>
      <c r="Y253" s="29">
        <f t="shared" si="18"/>
        <v>19758.691615925054</v>
      </c>
      <c r="Z253" s="33">
        <f t="shared" si="19"/>
        <v>1.5155556684591862</v>
      </c>
    </row>
    <row r="254" spans="1:26">
      <c r="A254" s="13" t="s">
        <v>872</v>
      </c>
      <c r="B254" s="13">
        <v>17093890101</v>
      </c>
      <c r="C254" s="13" t="s">
        <v>873</v>
      </c>
      <c r="D254" s="13" t="s">
        <v>874</v>
      </c>
      <c r="E254" s="13" t="s">
        <v>875</v>
      </c>
      <c r="F254" s="14">
        <v>4.9000000000000004</v>
      </c>
      <c r="G254" s="15">
        <v>36.1</v>
      </c>
      <c r="H254" s="15">
        <v>0.3</v>
      </c>
      <c r="I254" s="15">
        <v>6.6</v>
      </c>
      <c r="J254" s="16">
        <v>14.8</v>
      </c>
      <c r="K254" s="16">
        <v>32.299999999999997</v>
      </c>
      <c r="L254" s="16">
        <v>16.5</v>
      </c>
      <c r="M254" s="17">
        <v>288700</v>
      </c>
      <c r="N254" s="18"/>
      <c r="O254" s="19">
        <v>10</v>
      </c>
      <c r="P254" s="20">
        <v>5</v>
      </c>
      <c r="Q254" s="21">
        <v>8</v>
      </c>
      <c r="R254" s="22">
        <v>1</v>
      </c>
      <c r="S254" s="24">
        <v>0</v>
      </c>
      <c r="T254" s="25">
        <v>21</v>
      </c>
      <c r="U254" s="25">
        <v>510</v>
      </c>
      <c r="V254" s="25">
        <f>SUM(T254:U254)</f>
        <v>531</v>
      </c>
      <c r="W254" s="28">
        <v>34900.281448169575</v>
      </c>
      <c r="X254" s="29">
        <v>38325.040000000001</v>
      </c>
      <c r="Y254" s="29">
        <f t="shared" si="18"/>
        <v>-3424.7585518304259</v>
      </c>
      <c r="Z254" s="33">
        <f t="shared" si="19"/>
        <v>0.91063913953304609</v>
      </c>
    </row>
    <row r="255" spans="1:26">
      <c r="A255" s="13" t="s">
        <v>3930</v>
      </c>
      <c r="B255" s="13">
        <v>17031050300</v>
      </c>
      <c r="C255" s="13" t="s">
        <v>3931</v>
      </c>
      <c r="D255" s="13" t="s">
        <v>4272</v>
      </c>
      <c r="E255" s="13" t="s">
        <v>4129</v>
      </c>
      <c r="F255" s="14">
        <v>8</v>
      </c>
      <c r="G255" s="15">
        <v>36.200000000000003</v>
      </c>
      <c r="H255" s="15">
        <v>2.8</v>
      </c>
      <c r="I255" s="15">
        <v>26.1</v>
      </c>
      <c r="J255" s="16">
        <v>25</v>
      </c>
      <c r="K255" s="16">
        <v>35.6</v>
      </c>
      <c r="L255" s="16">
        <v>18.100000000000001</v>
      </c>
      <c r="M255" s="17">
        <v>449300</v>
      </c>
      <c r="N255" s="18"/>
      <c r="O255" s="19">
        <v>7</v>
      </c>
      <c r="P255" s="20">
        <v>6</v>
      </c>
      <c r="Q255" s="21">
        <v>8</v>
      </c>
      <c r="R255" s="22">
        <v>8</v>
      </c>
      <c r="S255" s="23">
        <v>0</v>
      </c>
      <c r="T255" s="25">
        <v>30550</v>
      </c>
      <c r="U255" s="25">
        <v>120095</v>
      </c>
      <c r="V255" s="25">
        <f>SUM(T255:U255)</f>
        <v>150645</v>
      </c>
      <c r="W255" s="28">
        <v>30092.7731846514</v>
      </c>
      <c r="X255" s="29">
        <v>38325.040000000001</v>
      </c>
      <c r="Y255" s="29">
        <f t="shared" si="18"/>
        <v>-8232.2668153486011</v>
      </c>
      <c r="Z255" s="33">
        <f t="shared" si="19"/>
        <v>0.78519874172737714</v>
      </c>
    </row>
    <row r="256" spans="1:26">
      <c r="A256" s="13" t="s">
        <v>1418</v>
      </c>
      <c r="B256" s="13">
        <v>17043845509</v>
      </c>
      <c r="C256" s="13" t="s">
        <v>1419</v>
      </c>
      <c r="D256" s="13" t="s">
        <v>1522</v>
      </c>
      <c r="E256" s="13" t="s">
        <v>1417</v>
      </c>
      <c r="F256" s="14">
        <v>1.7</v>
      </c>
      <c r="G256" s="15">
        <v>36.200000000000003</v>
      </c>
      <c r="H256" s="15">
        <v>0.6</v>
      </c>
      <c r="I256" s="15">
        <v>17.600000000000001</v>
      </c>
      <c r="J256" s="16">
        <v>17.100000000000001</v>
      </c>
      <c r="K256" s="16">
        <v>31.5</v>
      </c>
      <c r="L256" s="16">
        <v>22.9</v>
      </c>
      <c r="M256" s="17">
        <v>372300</v>
      </c>
      <c r="N256" s="18">
        <v>0</v>
      </c>
      <c r="O256" s="19">
        <v>9</v>
      </c>
      <c r="P256" s="20">
        <v>5</v>
      </c>
      <c r="Q256" s="21">
        <v>9</v>
      </c>
      <c r="R256" s="22">
        <v>1</v>
      </c>
      <c r="S256" s="24">
        <v>0</v>
      </c>
      <c r="T256" s="25">
        <v>12</v>
      </c>
      <c r="U256" s="25">
        <v>277</v>
      </c>
      <c r="V256" s="25">
        <f>SUM(T256:U256)</f>
        <v>289</v>
      </c>
      <c r="W256" s="28">
        <v>46160.550620302456</v>
      </c>
      <c r="X256" s="29">
        <v>38325.040000000001</v>
      </c>
      <c r="Y256" s="29">
        <f t="shared" si="18"/>
        <v>7835.5106203024552</v>
      </c>
      <c r="Z256" s="33">
        <f t="shared" si="19"/>
        <v>1.204448856943201</v>
      </c>
    </row>
    <row r="257" spans="1:26">
      <c r="A257" s="13" t="s">
        <v>475</v>
      </c>
      <c r="B257" s="13">
        <v>17111870401</v>
      </c>
      <c r="C257" s="13" t="s">
        <v>476</v>
      </c>
      <c r="D257" s="13" t="s">
        <v>571</v>
      </c>
      <c r="E257" s="13" t="s">
        <v>477</v>
      </c>
      <c r="F257" s="14">
        <v>8.4</v>
      </c>
      <c r="G257" s="15">
        <v>36.200000000000003</v>
      </c>
      <c r="H257" s="15">
        <v>0.4</v>
      </c>
      <c r="I257" s="15">
        <v>1.1000000000000001</v>
      </c>
      <c r="J257" s="16">
        <v>28.8</v>
      </c>
      <c r="K257" s="16">
        <v>16.399999999999999</v>
      </c>
      <c r="L257" s="16">
        <v>10</v>
      </c>
      <c r="M257" s="17">
        <v>239100</v>
      </c>
      <c r="N257" s="18"/>
      <c r="O257" s="19">
        <v>6</v>
      </c>
      <c r="P257" s="20">
        <v>1</v>
      </c>
      <c r="Q257" s="21">
        <v>6</v>
      </c>
      <c r="R257" s="22">
        <v>1</v>
      </c>
      <c r="S257" s="24">
        <v>0</v>
      </c>
      <c r="T257" s="25">
        <v>0</v>
      </c>
      <c r="U257" s="25">
        <v>8</v>
      </c>
      <c r="V257" s="25">
        <f>SUM(T257:U257)</f>
        <v>8</v>
      </c>
      <c r="W257" s="28">
        <v>72541.480037140209</v>
      </c>
      <c r="X257" s="29">
        <v>38325.040000000001</v>
      </c>
      <c r="Y257" s="29">
        <f t="shared" si="18"/>
        <v>34216.440037140208</v>
      </c>
      <c r="Z257" s="33">
        <f t="shared" si="19"/>
        <v>1.8927959380379045</v>
      </c>
    </row>
    <row r="258" spans="1:26">
      <c r="A258" s="13" t="s">
        <v>1667</v>
      </c>
      <c r="B258" s="13">
        <v>17031801200</v>
      </c>
      <c r="C258" s="13" t="s">
        <v>1668</v>
      </c>
      <c r="D258" s="13" t="s">
        <v>4272</v>
      </c>
      <c r="E258" s="13" t="s">
        <v>1662</v>
      </c>
      <c r="F258" s="14">
        <v>1.4</v>
      </c>
      <c r="G258" s="15">
        <v>36.299999999999997</v>
      </c>
      <c r="H258" s="15">
        <v>2.2999999999999998</v>
      </c>
      <c r="I258" s="15">
        <v>18.399999999999999</v>
      </c>
      <c r="J258" s="16">
        <v>4</v>
      </c>
      <c r="K258" s="16">
        <v>38.200000000000003</v>
      </c>
      <c r="L258" s="16">
        <v>44.1</v>
      </c>
      <c r="M258" s="17">
        <v>915100</v>
      </c>
      <c r="N258" s="18"/>
      <c r="O258" s="19">
        <v>10</v>
      </c>
      <c r="P258" s="20">
        <v>4</v>
      </c>
      <c r="Q258" s="21">
        <v>10</v>
      </c>
      <c r="R258" s="22">
        <v>8</v>
      </c>
      <c r="S258" s="23">
        <v>0</v>
      </c>
      <c r="T258" s="25"/>
      <c r="U258" s="25"/>
      <c r="V258" s="25"/>
      <c r="W258" s="28">
        <v>81013.638867353293</v>
      </c>
      <c r="X258" s="29">
        <v>38325.040000000001</v>
      </c>
      <c r="Y258" s="29">
        <f t="shared" ref="Y258:Y321" si="22">W258-X258</f>
        <v>42688.598867353292</v>
      </c>
      <c r="Z258" s="33">
        <f t="shared" ref="Z258:Z321" si="23">+W258/X258</f>
        <v>2.1138566030812567</v>
      </c>
    </row>
    <row r="259" spans="1:26">
      <c r="A259" s="13" t="s">
        <v>617</v>
      </c>
      <c r="B259" s="13">
        <v>17097864205</v>
      </c>
      <c r="C259" s="13" t="s">
        <v>618</v>
      </c>
      <c r="D259" s="13" t="s">
        <v>896</v>
      </c>
      <c r="E259" s="13" t="s">
        <v>619</v>
      </c>
      <c r="F259" s="14">
        <v>7.7</v>
      </c>
      <c r="G259" s="15">
        <v>36.299999999999997</v>
      </c>
      <c r="H259" s="15">
        <v>0.9</v>
      </c>
      <c r="I259" s="15">
        <v>3.3</v>
      </c>
      <c r="J259" s="16">
        <v>25.2</v>
      </c>
      <c r="K259" s="16">
        <v>27.2</v>
      </c>
      <c r="L259" s="16">
        <v>11.5</v>
      </c>
      <c r="M259" s="17">
        <v>262600</v>
      </c>
      <c r="N259" s="18"/>
      <c r="O259" s="19">
        <v>8</v>
      </c>
      <c r="P259" s="20">
        <v>7</v>
      </c>
      <c r="Q259" s="21">
        <v>7</v>
      </c>
      <c r="R259" s="22">
        <v>1</v>
      </c>
      <c r="S259" s="24">
        <v>0</v>
      </c>
      <c r="T259" s="25"/>
      <c r="U259" s="25"/>
      <c r="V259" s="25"/>
      <c r="W259" s="28">
        <v>37998.252987367705</v>
      </c>
      <c r="X259" s="29">
        <v>38325.040000000001</v>
      </c>
      <c r="Y259" s="29">
        <f t="shared" si="22"/>
        <v>-326.78701263229595</v>
      </c>
      <c r="Z259" s="33">
        <f t="shared" si="23"/>
        <v>0.99147327667153651</v>
      </c>
    </row>
    <row r="260" spans="1:26">
      <c r="A260" s="13" t="s">
        <v>392</v>
      </c>
      <c r="B260" s="13">
        <v>17197880202</v>
      </c>
      <c r="C260" s="13" t="s">
        <v>393</v>
      </c>
      <c r="D260" s="13" t="s">
        <v>363</v>
      </c>
      <c r="E260" s="13" t="s">
        <v>1485</v>
      </c>
      <c r="F260" s="14">
        <v>5.6</v>
      </c>
      <c r="G260" s="15">
        <v>36.299999999999997</v>
      </c>
      <c r="H260" s="15">
        <v>0</v>
      </c>
      <c r="I260" s="15">
        <v>5</v>
      </c>
      <c r="J260" s="16">
        <v>34.200000000000003</v>
      </c>
      <c r="K260" s="16">
        <v>17.7</v>
      </c>
      <c r="L260" s="16">
        <v>3.2</v>
      </c>
      <c r="M260" s="17">
        <v>187000</v>
      </c>
      <c r="N260" s="18"/>
      <c r="O260" s="16">
        <v>4</v>
      </c>
      <c r="P260" s="14">
        <v>9</v>
      </c>
      <c r="Q260" s="17">
        <v>6</v>
      </c>
      <c r="R260" s="15">
        <v>1</v>
      </c>
      <c r="S260" s="18">
        <v>0</v>
      </c>
      <c r="T260" s="18"/>
      <c r="U260" s="18"/>
      <c r="V260" s="18"/>
      <c r="W260" s="30">
        <v>32929.938513752968</v>
      </c>
      <c r="X260" s="29">
        <v>38325.040000000001</v>
      </c>
      <c r="Y260" s="29">
        <f t="shared" si="22"/>
        <v>-5395.1014862470329</v>
      </c>
      <c r="Z260" s="33">
        <f t="shared" si="23"/>
        <v>0.85922776633117581</v>
      </c>
    </row>
    <row r="261" spans="1:26">
      <c r="A261" s="13" t="s">
        <v>187</v>
      </c>
      <c r="B261" s="13">
        <v>17197883515</v>
      </c>
      <c r="C261" s="13" t="s">
        <v>188</v>
      </c>
      <c r="D261" s="13" t="s">
        <v>363</v>
      </c>
      <c r="E261" s="13" t="s">
        <v>171</v>
      </c>
      <c r="F261" s="14">
        <v>0.8</v>
      </c>
      <c r="G261" s="15">
        <v>36.299999999999997</v>
      </c>
      <c r="H261" s="15">
        <v>0</v>
      </c>
      <c r="I261" s="15">
        <v>10.5</v>
      </c>
      <c r="J261" s="16">
        <v>17.399999999999999</v>
      </c>
      <c r="K261" s="16">
        <v>23.8</v>
      </c>
      <c r="L261" s="16">
        <v>24.3</v>
      </c>
      <c r="M261" s="17">
        <v>437900</v>
      </c>
      <c r="N261" s="18"/>
      <c r="O261" s="16">
        <v>10</v>
      </c>
      <c r="P261" s="14">
        <v>1</v>
      </c>
      <c r="Q261" s="17">
        <v>7</v>
      </c>
      <c r="R261" s="15">
        <v>1</v>
      </c>
      <c r="S261" s="18">
        <v>0</v>
      </c>
      <c r="T261" s="18">
        <v>15</v>
      </c>
      <c r="U261" s="18">
        <v>303</v>
      </c>
      <c r="V261" s="18">
        <v>318</v>
      </c>
      <c r="W261" s="30">
        <v>54076.837138679562</v>
      </c>
      <c r="X261" s="29">
        <v>38325.040000000001</v>
      </c>
      <c r="Y261" s="29">
        <f t="shared" si="22"/>
        <v>15751.797138679562</v>
      </c>
      <c r="Z261" s="33">
        <f t="shared" si="23"/>
        <v>1.4110053672136953</v>
      </c>
    </row>
    <row r="262" spans="1:26">
      <c r="A262" s="13" t="s">
        <v>348</v>
      </c>
      <c r="B262" s="13">
        <v>17197880507</v>
      </c>
      <c r="C262" s="13" t="s">
        <v>349</v>
      </c>
      <c r="D262" s="13" t="s">
        <v>363</v>
      </c>
      <c r="E262" s="13" t="s">
        <v>317</v>
      </c>
      <c r="F262" s="14">
        <v>6.9</v>
      </c>
      <c r="G262" s="15">
        <v>36.5</v>
      </c>
      <c r="H262" s="15">
        <v>0</v>
      </c>
      <c r="I262" s="15">
        <v>3.5</v>
      </c>
      <c r="J262" s="16">
        <v>18.2</v>
      </c>
      <c r="K262" s="16">
        <v>28.2</v>
      </c>
      <c r="L262" s="16">
        <v>7.3</v>
      </c>
      <c r="M262" s="17">
        <v>228900</v>
      </c>
      <c r="N262" s="18"/>
      <c r="O262" s="16">
        <v>5</v>
      </c>
      <c r="P262" s="14">
        <v>2</v>
      </c>
      <c r="Q262" s="17">
        <v>9</v>
      </c>
      <c r="R262" s="15">
        <v>1</v>
      </c>
      <c r="S262" s="18">
        <v>0</v>
      </c>
      <c r="T262" s="18">
        <v>32</v>
      </c>
      <c r="U262" s="18">
        <v>776</v>
      </c>
      <c r="V262" s="18">
        <v>808</v>
      </c>
      <c r="W262" s="30">
        <v>30954.20816532258</v>
      </c>
      <c r="X262" s="29">
        <v>38325.040000000001</v>
      </c>
      <c r="Y262" s="29">
        <f t="shared" si="22"/>
        <v>-7370.8318346774213</v>
      </c>
      <c r="Z262" s="33">
        <f t="shared" si="23"/>
        <v>0.80767582148179307</v>
      </c>
    </row>
    <row r="263" spans="1:26">
      <c r="A263" s="13" t="s">
        <v>2021</v>
      </c>
      <c r="B263" s="13">
        <v>17031823901</v>
      </c>
      <c r="C263" s="13" t="s">
        <v>2022</v>
      </c>
      <c r="D263" s="13" t="s">
        <v>4272</v>
      </c>
      <c r="E263" s="13" t="s">
        <v>2018</v>
      </c>
      <c r="F263" s="14">
        <v>3.9</v>
      </c>
      <c r="G263" s="15">
        <v>36.6</v>
      </c>
      <c r="H263" s="15">
        <v>0</v>
      </c>
      <c r="I263" s="15">
        <v>5.8</v>
      </c>
      <c r="J263" s="16">
        <v>20.399999999999999</v>
      </c>
      <c r="K263" s="16">
        <v>25.3</v>
      </c>
      <c r="L263" s="16">
        <v>19.7</v>
      </c>
      <c r="M263" s="17">
        <v>410800</v>
      </c>
      <c r="N263" s="18"/>
      <c r="O263" s="19">
        <v>9</v>
      </c>
      <c r="P263" s="20">
        <v>3</v>
      </c>
      <c r="Q263" s="21">
        <v>6</v>
      </c>
      <c r="R263" s="22">
        <v>5</v>
      </c>
      <c r="S263" s="23">
        <v>0</v>
      </c>
      <c r="T263" s="25">
        <v>23</v>
      </c>
      <c r="U263" s="25">
        <v>1159</v>
      </c>
      <c r="V263" s="25">
        <f>SUM(T263:U263)</f>
        <v>1182</v>
      </c>
      <c r="W263" s="28">
        <v>47939.280162770599</v>
      </c>
      <c r="X263" s="29">
        <v>38325.040000000001</v>
      </c>
      <c r="Y263" s="29">
        <f t="shared" si="22"/>
        <v>9614.2401627705985</v>
      </c>
      <c r="Z263" s="33">
        <f t="shared" si="23"/>
        <v>1.2508605382478557</v>
      </c>
    </row>
    <row r="264" spans="1:26">
      <c r="A264" s="13" t="s">
        <v>3964</v>
      </c>
      <c r="B264" s="13">
        <v>17031060900</v>
      </c>
      <c r="C264" s="13" t="s">
        <v>3965</v>
      </c>
      <c r="D264" s="13" t="s">
        <v>4272</v>
      </c>
      <c r="E264" s="13" t="s">
        <v>4129</v>
      </c>
      <c r="F264" s="14">
        <v>2.5</v>
      </c>
      <c r="G264" s="15">
        <v>36.700000000000003</v>
      </c>
      <c r="H264" s="15">
        <v>4.2</v>
      </c>
      <c r="I264" s="15">
        <v>56</v>
      </c>
      <c r="J264" s="16">
        <v>7</v>
      </c>
      <c r="K264" s="16">
        <v>43.7</v>
      </c>
      <c r="L264" s="16">
        <v>27.4</v>
      </c>
      <c r="M264" s="17">
        <v>228300</v>
      </c>
      <c r="N264" s="18"/>
      <c r="O264" s="19">
        <v>7</v>
      </c>
      <c r="P264" s="20">
        <v>6</v>
      </c>
      <c r="Q264" s="21">
        <v>5</v>
      </c>
      <c r="R264" s="22">
        <v>8</v>
      </c>
      <c r="S264" s="23">
        <v>0</v>
      </c>
      <c r="T264" s="25">
        <v>30550</v>
      </c>
      <c r="U264" s="25">
        <v>120112</v>
      </c>
      <c r="V264" s="25">
        <f>SUM(T264:U264)</f>
        <v>150662</v>
      </c>
      <c r="W264" s="28">
        <v>30109.7731846514</v>
      </c>
      <c r="X264" s="29">
        <v>38325.040000000001</v>
      </c>
      <c r="Y264" s="29">
        <f t="shared" si="22"/>
        <v>-8215.2668153486011</v>
      </c>
      <c r="Z264" s="33">
        <f t="shared" si="23"/>
        <v>0.78564231595456646</v>
      </c>
    </row>
    <row r="265" spans="1:26">
      <c r="A265" s="13" t="s">
        <v>1253</v>
      </c>
      <c r="B265" s="13">
        <v>17043846308</v>
      </c>
      <c r="C265" s="13" t="s">
        <v>1254</v>
      </c>
      <c r="D265" s="13" t="s">
        <v>1522</v>
      </c>
      <c r="E265" s="13" t="s">
        <v>1240</v>
      </c>
      <c r="F265" s="14">
        <v>5.4</v>
      </c>
      <c r="G265" s="15">
        <v>36.700000000000003</v>
      </c>
      <c r="H265" s="15">
        <v>0.8</v>
      </c>
      <c r="I265" s="15">
        <v>5.9</v>
      </c>
      <c r="J265" s="16">
        <v>22.4</v>
      </c>
      <c r="K265" s="16">
        <v>22</v>
      </c>
      <c r="L265" s="16">
        <v>11.8</v>
      </c>
      <c r="M265" s="17">
        <v>149000</v>
      </c>
      <c r="N265" s="18">
        <v>0</v>
      </c>
      <c r="O265" s="19">
        <v>9</v>
      </c>
      <c r="P265" s="20">
        <v>2</v>
      </c>
      <c r="Q265" s="21">
        <v>8</v>
      </c>
      <c r="R265" s="22">
        <v>7</v>
      </c>
      <c r="S265" s="24">
        <v>0</v>
      </c>
      <c r="T265" s="25">
        <v>16</v>
      </c>
      <c r="U265" s="25">
        <v>314</v>
      </c>
      <c r="V265" s="25">
        <f>SUM(T265:U265)</f>
        <v>330</v>
      </c>
      <c r="W265" s="28">
        <v>51484.715944618103</v>
      </c>
      <c r="X265" s="29">
        <v>38325.040000000001</v>
      </c>
      <c r="Y265" s="29">
        <f t="shared" si="22"/>
        <v>13159.675944618102</v>
      </c>
      <c r="Z265" s="33">
        <f t="shared" si="23"/>
        <v>1.343370181599761</v>
      </c>
    </row>
    <row r="266" spans="1:26">
      <c r="A266" s="13" t="s">
        <v>109</v>
      </c>
      <c r="B266" s="13">
        <v>17197883810</v>
      </c>
      <c r="C266" s="13" t="s">
        <v>110</v>
      </c>
      <c r="D266" s="13" t="s">
        <v>363</v>
      </c>
      <c r="E266" s="13" t="s">
        <v>1088</v>
      </c>
      <c r="F266" s="14">
        <v>6</v>
      </c>
      <c r="G266" s="15">
        <v>36.700000000000003</v>
      </c>
      <c r="H266" s="15">
        <v>1.9</v>
      </c>
      <c r="I266" s="15">
        <v>3.9</v>
      </c>
      <c r="J266" s="16">
        <v>19.399999999999999</v>
      </c>
      <c r="K266" s="16">
        <v>23.6</v>
      </c>
      <c r="L266" s="16">
        <v>19.2</v>
      </c>
      <c r="M266" s="17">
        <v>203000</v>
      </c>
      <c r="N266" s="18"/>
      <c r="O266" s="16">
        <v>5</v>
      </c>
      <c r="P266" s="14">
        <v>1</v>
      </c>
      <c r="Q266" s="17">
        <v>3</v>
      </c>
      <c r="R266" s="15">
        <v>1</v>
      </c>
      <c r="S266" s="18">
        <v>0</v>
      </c>
      <c r="T266" s="18">
        <v>9</v>
      </c>
      <c r="U266" s="18">
        <v>167</v>
      </c>
      <c r="V266" s="18">
        <v>176</v>
      </c>
      <c r="W266" s="30">
        <v>58083.731615925055</v>
      </c>
      <c r="X266" s="29">
        <v>38325.040000000001</v>
      </c>
      <c r="Y266" s="29">
        <f t="shared" si="22"/>
        <v>19758.691615925054</v>
      </c>
      <c r="Z266" s="33">
        <f t="shared" si="23"/>
        <v>1.5155556684591862</v>
      </c>
    </row>
    <row r="267" spans="1:26">
      <c r="A267" s="13" t="s">
        <v>902</v>
      </c>
      <c r="B267" s="13">
        <v>17097860809</v>
      </c>
      <c r="C267" s="13" t="s">
        <v>903</v>
      </c>
      <c r="D267" s="13" t="s">
        <v>896</v>
      </c>
      <c r="E267" s="13" t="s">
        <v>897</v>
      </c>
      <c r="F267" s="14">
        <v>4.8</v>
      </c>
      <c r="G267" s="15">
        <v>37</v>
      </c>
      <c r="H267" s="15">
        <v>0</v>
      </c>
      <c r="I267" s="15">
        <v>3.5</v>
      </c>
      <c r="J267" s="16">
        <v>21.8</v>
      </c>
      <c r="K267" s="16">
        <v>24.7</v>
      </c>
      <c r="L267" s="16">
        <v>15</v>
      </c>
      <c r="M267" s="17">
        <v>335800</v>
      </c>
      <c r="N267" s="18"/>
      <c r="O267" s="19">
        <v>7</v>
      </c>
      <c r="P267" s="20">
        <v>1</v>
      </c>
      <c r="Q267" s="21">
        <v>9</v>
      </c>
      <c r="R267" s="22">
        <v>5</v>
      </c>
      <c r="S267" s="24">
        <v>0</v>
      </c>
      <c r="T267" s="25">
        <v>5</v>
      </c>
      <c r="U267" s="25">
        <v>296</v>
      </c>
      <c r="V267" s="25">
        <f>SUM(T267:U267)</f>
        <v>301</v>
      </c>
      <c r="W267" s="28">
        <v>29560.292238392201</v>
      </c>
      <c r="X267" s="29">
        <v>38325.040000000001</v>
      </c>
      <c r="Y267" s="29">
        <f t="shared" si="22"/>
        <v>-8764.7477616077995</v>
      </c>
      <c r="Z267" s="33">
        <f t="shared" si="23"/>
        <v>0.7713049285373792</v>
      </c>
    </row>
    <row r="268" spans="1:26">
      <c r="A268" s="13" t="s">
        <v>3876</v>
      </c>
      <c r="B268" s="13">
        <v>17031062300</v>
      </c>
      <c r="C268" s="13" t="s">
        <v>3877</v>
      </c>
      <c r="D268" s="13" t="s">
        <v>4272</v>
      </c>
      <c r="E268" s="13" t="s">
        <v>4129</v>
      </c>
      <c r="F268" s="14">
        <v>3.6</v>
      </c>
      <c r="G268" s="15">
        <v>37.200000000000003</v>
      </c>
      <c r="H268" s="15">
        <v>10.5</v>
      </c>
      <c r="I268" s="15">
        <v>51.2</v>
      </c>
      <c r="J268" s="16">
        <v>2.2999999999999998</v>
      </c>
      <c r="K268" s="16">
        <v>60.6</v>
      </c>
      <c r="L268" s="16">
        <v>31.5</v>
      </c>
      <c r="M268" s="17">
        <v>795800</v>
      </c>
      <c r="N268" s="18"/>
      <c r="O268" s="19">
        <v>9</v>
      </c>
      <c r="P268" s="20">
        <v>5</v>
      </c>
      <c r="Q268" s="21">
        <v>8</v>
      </c>
      <c r="R268" s="22">
        <v>10</v>
      </c>
      <c r="S268" s="23">
        <v>0</v>
      </c>
      <c r="T268" s="25">
        <v>30550</v>
      </c>
      <c r="U268" s="25">
        <v>120123</v>
      </c>
      <c r="V268" s="25">
        <f>SUM(T268:U268)</f>
        <v>150673</v>
      </c>
      <c r="W268" s="28">
        <v>30120.7731846514</v>
      </c>
      <c r="X268" s="29">
        <v>38325.040000000001</v>
      </c>
      <c r="Y268" s="29">
        <f t="shared" si="22"/>
        <v>-8204.2668153486011</v>
      </c>
      <c r="Z268" s="33">
        <f t="shared" si="23"/>
        <v>0.78592933457215963</v>
      </c>
    </row>
    <row r="269" spans="1:26">
      <c r="A269" s="13" t="s">
        <v>636</v>
      </c>
      <c r="B269" s="13">
        <v>17097861007</v>
      </c>
      <c r="C269" s="13" t="s">
        <v>637</v>
      </c>
      <c r="D269" s="13" t="s">
        <v>896</v>
      </c>
      <c r="E269" s="13" t="s">
        <v>638</v>
      </c>
      <c r="F269" s="14">
        <v>3.5</v>
      </c>
      <c r="G269" s="15">
        <v>37.299999999999997</v>
      </c>
      <c r="H269" s="15">
        <v>0</v>
      </c>
      <c r="I269" s="15">
        <v>2.6</v>
      </c>
      <c r="J269" s="16">
        <v>16.2</v>
      </c>
      <c r="K269" s="16">
        <v>30.4</v>
      </c>
      <c r="L269" s="16">
        <v>16.600000000000001</v>
      </c>
      <c r="M269" s="17">
        <v>288200</v>
      </c>
      <c r="N269" s="18"/>
      <c r="O269" s="19">
        <v>10</v>
      </c>
      <c r="P269" s="20">
        <v>1</v>
      </c>
      <c r="Q269" s="21">
        <v>9</v>
      </c>
      <c r="R269" s="22">
        <v>1</v>
      </c>
      <c r="S269" s="24">
        <v>0</v>
      </c>
      <c r="T269" s="25">
        <v>4</v>
      </c>
      <c r="U269" s="25">
        <v>76</v>
      </c>
      <c r="V269" s="25">
        <f>SUM(T269:U269)</f>
        <v>80</v>
      </c>
      <c r="W269" s="28">
        <v>28985.353962107591</v>
      </c>
      <c r="X269" s="29">
        <v>38325.040000000001</v>
      </c>
      <c r="Y269" s="29">
        <f t="shared" si="22"/>
        <v>-9339.6860378924102</v>
      </c>
      <c r="Z269" s="33">
        <f t="shared" si="23"/>
        <v>0.75630329315005518</v>
      </c>
    </row>
    <row r="270" spans="1:26">
      <c r="A270" s="13" t="s">
        <v>82</v>
      </c>
      <c r="B270" s="13">
        <v>17197883521</v>
      </c>
      <c r="C270" s="13" t="s">
        <v>83</v>
      </c>
      <c r="D270" s="13" t="s">
        <v>363</v>
      </c>
      <c r="E270" s="13" t="s">
        <v>171</v>
      </c>
      <c r="F270" s="14">
        <v>3.1</v>
      </c>
      <c r="G270" s="15">
        <v>37.4</v>
      </c>
      <c r="H270" s="15">
        <v>0</v>
      </c>
      <c r="I270" s="15">
        <v>11.5</v>
      </c>
      <c r="J270" s="16">
        <v>28.2</v>
      </c>
      <c r="K270" s="16">
        <v>22.9</v>
      </c>
      <c r="L270" s="16">
        <v>9.3000000000000007</v>
      </c>
      <c r="M270" s="17">
        <v>332600</v>
      </c>
      <c r="N270" s="18"/>
      <c r="O270" s="16">
        <v>10</v>
      </c>
      <c r="P270" s="14">
        <v>1</v>
      </c>
      <c r="Q270" s="17">
        <v>7</v>
      </c>
      <c r="R270" s="15">
        <v>1</v>
      </c>
      <c r="S270" s="18">
        <v>0</v>
      </c>
      <c r="T270" s="18">
        <v>15</v>
      </c>
      <c r="U270" s="18">
        <v>303</v>
      </c>
      <c r="V270" s="18">
        <v>318</v>
      </c>
      <c r="W270" s="30">
        <v>54076.837138679562</v>
      </c>
      <c r="X270" s="29">
        <v>38325.040000000001</v>
      </c>
      <c r="Y270" s="29">
        <f t="shared" si="22"/>
        <v>15751.797138679562</v>
      </c>
      <c r="Z270" s="33">
        <f t="shared" si="23"/>
        <v>1.4110053672136953</v>
      </c>
    </row>
    <row r="271" spans="1:26">
      <c r="A271" s="13" t="s">
        <v>3807</v>
      </c>
      <c r="B271" s="13">
        <v>17031070500</v>
      </c>
      <c r="C271" s="13" t="s">
        <v>3808</v>
      </c>
      <c r="D271" s="13" t="s">
        <v>4272</v>
      </c>
      <c r="E271" s="13" t="s">
        <v>4129</v>
      </c>
      <c r="F271" s="14">
        <v>3.6</v>
      </c>
      <c r="G271" s="15">
        <v>37.5</v>
      </c>
      <c r="H271" s="15">
        <v>4.3</v>
      </c>
      <c r="I271" s="15">
        <v>37.5</v>
      </c>
      <c r="J271" s="16">
        <v>9.4</v>
      </c>
      <c r="K271" s="16">
        <v>41.3</v>
      </c>
      <c r="L271" s="16">
        <v>31</v>
      </c>
      <c r="M271" s="17">
        <v>586400</v>
      </c>
      <c r="N271" s="18"/>
      <c r="O271" s="19">
        <v>3</v>
      </c>
      <c r="P271" s="20">
        <v>5</v>
      </c>
      <c r="Q271" s="21">
        <v>10</v>
      </c>
      <c r="R271" s="22">
        <v>9</v>
      </c>
      <c r="S271" s="23">
        <v>0</v>
      </c>
      <c r="T271" s="25">
        <v>30550</v>
      </c>
      <c r="U271" s="25">
        <v>120143</v>
      </c>
      <c r="V271" s="25">
        <f>SUM(T271:U271)</f>
        <v>150693</v>
      </c>
      <c r="W271" s="28">
        <v>30140.7731846514</v>
      </c>
      <c r="X271" s="29">
        <v>38325.040000000001</v>
      </c>
      <c r="Y271" s="29">
        <f t="shared" si="22"/>
        <v>-8184.2668153486011</v>
      </c>
      <c r="Z271" s="33">
        <f t="shared" si="23"/>
        <v>0.78645118660414703</v>
      </c>
    </row>
    <row r="272" spans="1:26">
      <c r="A272" s="13" t="s">
        <v>1790</v>
      </c>
      <c r="B272" s="13">
        <v>17031826303</v>
      </c>
      <c r="C272" s="13" t="s">
        <v>1791</v>
      </c>
      <c r="D272" s="13" t="s">
        <v>4272</v>
      </c>
      <c r="E272" s="13" t="s">
        <v>1789</v>
      </c>
      <c r="F272" s="14">
        <v>7</v>
      </c>
      <c r="G272" s="15">
        <v>37.5</v>
      </c>
      <c r="H272" s="15">
        <v>0</v>
      </c>
      <c r="I272" s="15">
        <v>8.3000000000000007</v>
      </c>
      <c r="J272" s="16">
        <v>20.3</v>
      </c>
      <c r="K272" s="16">
        <v>12.5</v>
      </c>
      <c r="L272" s="16">
        <v>11.2</v>
      </c>
      <c r="M272" s="17">
        <v>162400</v>
      </c>
      <c r="N272" s="18"/>
      <c r="O272" s="19">
        <v>2</v>
      </c>
      <c r="P272" s="20">
        <v>3</v>
      </c>
      <c r="Q272" s="21">
        <v>3</v>
      </c>
      <c r="R272" s="22">
        <v>1</v>
      </c>
      <c r="S272" s="23">
        <v>0</v>
      </c>
      <c r="T272" s="25">
        <v>50</v>
      </c>
      <c r="U272" s="25">
        <v>483</v>
      </c>
      <c r="V272" s="25">
        <f>SUM(T272:U272)</f>
        <v>533</v>
      </c>
      <c r="W272" s="28">
        <v>22966.960871538799</v>
      </c>
      <c r="X272" s="29">
        <v>38325.040000000001</v>
      </c>
      <c r="Y272" s="29">
        <f t="shared" si="22"/>
        <v>-15358.079128461202</v>
      </c>
      <c r="Z272" s="33">
        <f t="shared" si="23"/>
        <v>0.59926775996942983</v>
      </c>
    </row>
    <row r="273" spans="1:26">
      <c r="A273" s="13" t="s">
        <v>283</v>
      </c>
      <c r="B273" s="13">
        <v>17197881109</v>
      </c>
      <c r="C273" s="13" t="s">
        <v>284</v>
      </c>
      <c r="D273" s="13" t="s">
        <v>363</v>
      </c>
      <c r="E273" s="13" t="s">
        <v>280</v>
      </c>
      <c r="F273" s="14">
        <v>6.3</v>
      </c>
      <c r="G273" s="15">
        <v>37.5</v>
      </c>
      <c r="H273" s="15">
        <v>0.1</v>
      </c>
      <c r="I273" s="15">
        <v>15.3</v>
      </c>
      <c r="J273" s="16">
        <v>29.1</v>
      </c>
      <c r="K273" s="16">
        <v>14.1</v>
      </c>
      <c r="L273" s="16">
        <v>14.8</v>
      </c>
      <c r="M273" s="17">
        <v>311200</v>
      </c>
      <c r="N273" s="18"/>
      <c r="O273" s="16">
        <v>7</v>
      </c>
      <c r="P273" s="14">
        <v>6</v>
      </c>
      <c r="Q273" s="17">
        <v>10</v>
      </c>
      <c r="R273" s="15">
        <v>3</v>
      </c>
      <c r="S273" s="18">
        <v>0</v>
      </c>
      <c r="T273" s="18">
        <v>10</v>
      </c>
      <c r="U273" s="18">
        <v>266</v>
      </c>
      <c r="V273" s="18">
        <v>276</v>
      </c>
      <c r="W273" s="30">
        <v>34167.786463884564</v>
      </c>
      <c r="X273" s="29">
        <v>38325.040000000001</v>
      </c>
      <c r="Y273" s="29">
        <f t="shared" si="22"/>
        <v>-4157.2535361154369</v>
      </c>
      <c r="Z273" s="33">
        <f t="shared" si="23"/>
        <v>0.89152643973455903</v>
      </c>
    </row>
    <row r="274" spans="1:26">
      <c r="A274" s="13" t="s">
        <v>125</v>
      </c>
      <c r="B274" s="13">
        <v>17197884005</v>
      </c>
      <c r="C274" s="13" t="s">
        <v>126</v>
      </c>
      <c r="D274" s="13" t="s">
        <v>363</v>
      </c>
      <c r="E274" s="13" t="s">
        <v>161</v>
      </c>
      <c r="F274" s="14">
        <v>12.1</v>
      </c>
      <c r="G274" s="15">
        <v>37.5</v>
      </c>
      <c r="H274" s="15">
        <v>0</v>
      </c>
      <c r="I274" s="15">
        <v>0</v>
      </c>
      <c r="J274" s="16">
        <v>39.4</v>
      </c>
      <c r="K274" s="16">
        <v>8.1999999999999993</v>
      </c>
      <c r="L274" s="16">
        <v>5.9</v>
      </c>
      <c r="M274" s="17">
        <v>219800</v>
      </c>
      <c r="N274" s="18"/>
      <c r="O274" s="16">
        <v>9</v>
      </c>
      <c r="P274" s="14">
        <v>2</v>
      </c>
      <c r="Q274" s="17">
        <v>8</v>
      </c>
      <c r="R274" s="15">
        <v>1</v>
      </c>
      <c r="S274" s="18">
        <v>0</v>
      </c>
      <c r="T274" s="18">
        <v>3</v>
      </c>
      <c r="U274" s="18">
        <v>117</v>
      </c>
      <c r="V274" s="18">
        <v>120</v>
      </c>
      <c r="W274" s="30">
        <v>23413.111635220124</v>
      </c>
      <c r="X274" s="29">
        <v>38325.040000000001</v>
      </c>
      <c r="Y274" s="29">
        <f t="shared" si="22"/>
        <v>-14911.928364779877</v>
      </c>
      <c r="Z274" s="33">
        <f t="shared" si="23"/>
        <v>0.61090899409942234</v>
      </c>
    </row>
    <row r="275" spans="1:26">
      <c r="A275" s="13" t="s">
        <v>185</v>
      </c>
      <c r="B275" s="13">
        <v>17197883514</v>
      </c>
      <c r="C275" s="13" t="s">
        <v>186</v>
      </c>
      <c r="D275" s="13" t="s">
        <v>363</v>
      </c>
      <c r="E275" s="13" t="s">
        <v>171</v>
      </c>
      <c r="F275" s="14">
        <v>3</v>
      </c>
      <c r="G275" s="15">
        <v>37.700000000000003</v>
      </c>
      <c r="H275" s="15">
        <v>0</v>
      </c>
      <c r="I275" s="15">
        <v>13.2</v>
      </c>
      <c r="J275" s="16">
        <v>27.9</v>
      </c>
      <c r="K275" s="16">
        <v>22.7</v>
      </c>
      <c r="L275" s="16">
        <v>12.6</v>
      </c>
      <c r="M275" s="17">
        <v>310500</v>
      </c>
      <c r="N275" s="18"/>
      <c r="O275" s="16">
        <v>10</v>
      </c>
      <c r="P275" s="14">
        <v>1</v>
      </c>
      <c r="Q275" s="17">
        <v>7</v>
      </c>
      <c r="R275" s="15">
        <v>1</v>
      </c>
      <c r="S275" s="18">
        <v>0</v>
      </c>
      <c r="T275" s="18">
        <v>15</v>
      </c>
      <c r="U275" s="18">
        <v>303</v>
      </c>
      <c r="V275" s="18">
        <v>318</v>
      </c>
      <c r="W275" s="30">
        <v>54076.837138679562</v>
      </c>
      <c r="X275" s="29">
        <v>38325.040000000001</v>
      </c>
      <c r="Y275" s="29">
        <f t="shared" si="22"/>
        <v>15751.797138679562</v>
      </c>
      <c r="Z275" s="33">
        <f t="shared" si="23"/>
        <v>1.4110053672136953</v>
      </c>
    </row>
    <row r="276" spans="1:26">
      <c r="A276" s="13" t="s">
        <v>103</v>
      </c>
      <c r="B276" s="13">
        <v>17197883806</v>
      </c>
      <c r="C276" s="13" t="s">
        <v>104</v>
      </c>
      <c r="D276" s="13" t="s">
        <v>363</v>
      </c>
      <c r="E276" s="13" t="s">
        <v>1088</v>
      </c>
      <c r="F276" s="14">
        <v>7.2</v>
      </c>
      <c r="G276" s="15">
        <v>37.700000000000003</v>
      </c>
      <c r="H276" s="15">
        <v>2.6</v>
      </c>
      <c r="I276" s="15">
        <v>6.2</v>
      </c>
      <c r="J276" s="16">
        <v>28.1</v>
      </c>
      <c r="K276" s="16">
        <v>23</v>
      </c>
      <c r="L276" s="16">
        <v>10.4</v>
      </c>
      <c r="M276" s="17">
        <v>321600</v>
      </c>
      <c r="N276" s="18"/>
      <c r="O276" s="16">
        <v>5</v>
      </c>
      <c r="P276" s="14">
        <v>1</v>
      </c>
      <c r="Q276" s="17">
        <v>3</v>
      </c>
      <c r="R276" s="15">
        <v>1</v>
      </c>
      <c r="S276" s="18">
        <v>0</v>
      </c>
      <c r="T276" s="18">
        <v>9</v>
      </c>
      <c r="U276" s="18">
        <v>167</v>
      </c>
      <c r="V276" s="18">
        <v>176</v>
      </c>
      <c r="W276" s="30">
        <v>58083.731615925055</v>
      </c>
      <c r="X276" s="29">
        <v>38325.040000000001</v>
      </c>
      <c r="Y276" s="29">
        <f t="shared" si="22"/>
        <v>19758.691615925054</v>
      </c>
      <c r="Z276" s="33">
        <f t="shared" si="23"/>
        <v>1.5155556684591862</v>
      </c>
    </row>
    <row r="277" spans="1:26">
      <c r="A277" s="13" t="s">
        <v>2376</v>
      </c>
      <c r="B277" s="13">
        <v>17031803603</v>
      </c>
      <c r="C277" s="13" t="s">
        <v>2377</v>
      </c>
      <c r="D277" s="13" t="s">
        <v>4272</v>
      </c>
      <c r="E277" s="13" t="s">
        <v>2375</v>
      </c>
      <c r="F277" s="14">
        <v>3.6</v>
      </c>
      <c r="G277" s="15">
        <v>37.9</v>
      </c>
      <c r="H277" s="15">
        <v>1</v>
      </c>
      <c r="I277" s="15">
        <v>8</v>
      </c>
      <c r="J277" s="16">
        <v>13.3</v>
      </c>
      <c r="K277" s="16">
        <v>36.5</v>
      </c>
      <c r="L277" s="16">
        <v>25.1</v>
      </c>
      <c r="M277" s="17">
        <v>570700</v>
      </c>
      <c r="N277" s="18"/>
      <c r="O277" s="19">
        <v>9</v>
      </c>
      <c r="P277" s="20">
        <v>3</v>
      </c>
      <c r="Q277" s="21">
        <v>9</v>
      </c>
      <c r="R277" s="22">
        <v>1</v>
      </c>
      <c r="S277" s="23">
        <v>0</v>
      </c>
      <c r="T277" s="25">
        <v>58</v>
      </c>
      <c r="U277" s="25">
        <v>749</v>
      </c>
      <c r="V277" s="25">
        <f t="shared" ref="V277:V282" si="24">SUM(T277:U277)</f>
        <v>807</v>
      </c>
      <c r="W277" s="28">
        <v>36325.067231910602</v>
      </c>
      <c r="X277" s="29">
        <v>38325.040000000001</v>
      </c>
      <c r="Y277" s="29">
        <f t="shared" si="22"/>
        <v>-1999.9727680893993</v>
      </c>
      <c r="Z277" s="33">
        <f t="shared" si="23"/>
        <v>0.94781550735264986</v>
      </c>
    </row>
    <row r="278" spans="1:26">
      <c r="A278" s="13" t="s">
        <v>2737</v>
      </c>
      <c r="B278" s="13">
        <v>17031720400</v>
      </c>
      <c r="C278" s="13" t="s">
        <v>2738</v>
      </c>
      <c r="D278" s="13" t="s">
        <v>4272</v>
      </c>
      <c r="E278" s="13" t="s">
        <v>4129</v>
      </c>
      <c r="F278" s="14">
        <v>6.5</v>
      </c>
      <c r="G278" s="15">
        <v>38</v>
      </c>
      <c r="H278" s="15">
        <v>0.9</v>
      </c>
      <c r="I278" s="15">
        <v>12.5</v>
      </c>
      <c r="J278" s="16">
        <v>17.399999999999999</v>
      </c>
      <c r="K278" s="16">
        <v>27.3</v>
      </c>
      <c r="L278" s="16">
        <v>14.8</v>
      </c>
      <c r="M278" s="17">
        <v>268100</v>
      </c>
      <c r="N278" s="18"/>
      <c r="O278" s="19">
        <v>9</v>
      </c>
      <c r="P278" s="20">
        <v>6</v>
      </c>
      <c r="Q278" s="21">
        <v>6</v>
      </c>
      <c r="R278" s="22">
        <v>7</v>
      </c>
      <c r="S278" s="23">
        <v>0</v>
      </c>
      <c r="T278" s="25">
        <v>30550</v>
      </c>
      <c r="U278" s="25">
        <v>120689</v>
      </c>
      <c r="V278" s="25">
        <f t="shared" si="24"/>
        <v>151239</v>
      </c>
      <c r="W278" s="28">
        <v>30686.7731846514</v>
      </c>
      <c r="X278" s="29">
        <v>38325.040000000001</v>
      </c>
      <c r="Y278" s="29">
        <f t="shared" si="22"/>
        <v>-7638.2668153486011</v>
      </c>
      <c r="Z278" s="33">
        <f t="shared" si="23"/>
        <v>0.80069774707740415</v>
      </c>
    </row>
    <row r="279" spans="1:26">
      <c r="A279" s="13" t="s">
        <v>1542</v>
      </c>
      <c r="B279" s="13">
        <v>17043846513</v>
      </c>
      <c r="C279" s="13" t="s">
        <v>1543</v>
      </c>
      <c r="D279" s="13" t="s">
        <v>1522</v>
      </c>
      <c r="E279" s="13" t="s">
        <v>1533</v>
      </c>
      <c r="F279" s="14">
        <v>1.8</v>
      </c>
      <c r="G279" s="15">
        <v>38.299999999999997</v>
      </c>
      <c r="H279" s="15">
        <v>1.3</v>
      </c>
      <c r="I279" s="15">
        <v>15.5</v>
      </c>
      <c r="J279" s="16">
        <v>13.1</v>
      </c>
      <c r="K279" s="16">
        <v>48.1</v>
      </c>
      <c r="L279" s="16">
        <v>18.100000000000001</v>
      </c>
      <c r="M279" s="17">
        <v>426900</v>
      </c>
      <c r="N279" s="18">
        <v>0</v>
      </c>
      <c r="O279" s="19">
        <v>10</v>
      </c>
      <c r="P279" s="20">
        <v>2</v>
      </c>
      <c r="Q279" s="21">
        <v>10</v>
      </c>
      <c r="R279" s="22">
        <v>1</v>
      </c>
      <c r="S279" s="24">
        <v>0</v>
      </c>
      <c r="T279" s="25">
        <v>634</v>
      </c>
      <c r="U279" s="25">
        <v>3767</v>
      </c>
      <c r="V279" s="25">
        <f t="shared" si="24"/>
        <v>4401</v>
      </c>
      <c r="W279" s="28">
        <v>21333.286272290399</v>
      </c>
      <c r="X279" s="29">
        <v>38325.040000000001</v>
      </c>
      <c r="Y279" s="29">
        <f t="shared" si="22"/>
        <v>-16991.753727709602</v>
      </c>
      <c r="Z279" s="33">
        <f t="shared" si="23"/>
        <v>0.55664093950822746</v>
      </c>
    </row>
    <row r="280" spans="1:26">
      <c r="A280" s="13" t="s">
        <v>722</v>
      </c>
      <c r="B280" s="13">
        <v>17097861011</v>
      </c>
      <c r="C280" s="13" t="s">
        <v>723</v>
      </c>
      <c r="D280" s="13" t="s">
        <v>896</v>
      </c>
      <c r="E280" s="13" t="s">
        <v>721</v>
      </c>
      <c r="F280" s="14">
        <v>6.1</v>
      </c>
      <c r="G280" s="15">
        <v>38.299999999999997</v>
      </c>
      <c r="H280" s="15">
        <v>0.6</v>
      </c>
      <c r="I280" s="15">
        <v>3.4</v>
      </c>
      <c r="J280" s="16">
        <v>21</v>
      </c>
      <c r="K280" s="16">
        <v>31.2</v>
      </c>
      <c r="L280" s="16">
        <v>12</v>
      </c>
      <c r="M280" s="17">
        <v>231800</v>
      </c>
      <c r="N280" s="18"/>
      <c r="O280" s="19">
        <v>9</v>
      </c>
      <c r="P280" s="20">
        <v>5</v>
      </c>
      <c r="Q280" s="21">
        <v>7</v>
      </c>
      <c r="R280" s="22">
        <v>7</v>
      </c>
      <c r="S280" s="24">
        <v>0</v>
      </c>
      <c r="T280" s="25">
        <v>13</v>
      </c>
      <c r="U280" s="25">
        <v>97</v>
      </c>
      <c r="V280" s="25">
        <f t="shared" si="24"/>
        <v>110</v>
      </c>
      <c r="W280" s="28">
        <v>29345.383480150998</v>
      </c>
      <c r="X280" s="29">
        <v>38325.040000000001</v>
      </c>
      <c r="Y280" s="29">
        <f t="shared" si="22"/>
        <v>-8979.6565198490025</v>
      </c>
      <c r="Z280" s="33">
        <f t="shared" si="23"/>
        <v>0.76569739992837571</v>
      </c>
    </row>
    <row r="281" spans="1:26">
      <c r="A281" s="13" t="s">
        <v>2263</v>
      </c>
      <c r="B281" s="13">
        <v>17031830004</v>
      </c>
      <c r="C281" s="13" t="s">
        <v>2264</v>
      </c>
      <c r="D281" s="13" t="s">
        <v>4272</v>
      </c>
      <c r="E281" s="13" t="s">
        <v>2265</v>
      </c>
      <c r="F281" s="14">
        <v>5.6</v>
      </c>
      <c r="G281" s="15">
        <v>38.4</v>
      </c>
      <c r="H281" s="15">
        <v>0.3</v>
      </c>
      <c r="I281" s="15">
        <v>13.7</v>
      </c>
      <c r="J281" s="16">
        <v>21.6</v>
      </c>
      <c r="K281" s="16">
        <v>22.5</v>
      </c>
      <c r="L281" s="16">
        <v>14.8</v>
      </c>
      <c r="M281" s="17">
        <v>244600</v>
      </c>
      <c r="N281" s="18"/>
      <c r="O281" s="19">
        <v>9</v>
      </c>
      <c r="P281" s="20">
        <v>8</v>
      </c>
      <c r="Q281" s="21">
        <v>4</v>
      </c>
      <c r="R281" s="22">
        <v>9</v>
      </c>
      <c r="S281" s="23">
        <v>0</v>
      </c>
      <c r="T281" s="25">
        <v>10</v>
      </c>
      <c r="U281" s="25">
        <v>204</v>
      </c>
      <c r="V281" s="25">
        <f t="shared" si="24"/>
        <v>214</v>
      </c>
      <c r="W281" s="28">
        <v>43101.63753007217</v>
      </c>
      <c r="X281" s="29">
        <v>38325.040000000001</v>
      </c>
      <c r="Y281" s="29">
        <f t="shared" si="22"/>
        <v>4776.5975300721693</v>
      </c>
      <c r="Z281" s="33">
        <f t="shared" si="23"/>
        <v>1.1246338563527178</v>
      </c>
    </row>
    <row r="282" spans="1:26">
      <c r="A282" s="13" t="s">
        <v>894</v>
      </c>
      <c r="B282" s="13">
        <v>17097860805</v>
      </c>
      <c r="C282" s="13" t="s">
        <v>895</v>
      </c>
      <c r="D282" s="13" t="s">
        <v>896</v>
      </c>
      <c r="E282" s="13" t="s">
        <v>897</v>
      </c>
      <c r="F282" s="14">
        <v>5.6</v>
      </c>
      <c r="G282" s="15">
        <v>38.5</v>
      </c>
      <c r="H282" s="15">
        <v>0</v>
      </c>
      <c r="I282" s="15">
        <v>2.4</v>
      </c>
      <c r="J282" s="16">
        <v>32.4</v>
      </c>
      <c r="K282" s="16">
        <v>15.4</v>
      </c>
      <c r="L282" s="16">
        <v>8.9</v>
      </c>
      <c r="M282" s="17">
        <v>202600</v>
      </c>
      <c r="N282" s="18"/>
      <c r="O282" s="19">
        <v>7</v>
      </c>
      <c r="P282" s="20">
        <v>1</v>
      </c>
      <c r="Q282" s="21">
        <v>4</v>
      </c>
      <c r="R282" s="22">
        <v>1</v>
      </c>
      <c r="S282" s="24">
        <v>0</v>
      </c>
      <c r="T282" s="25">
        <v>5</v>
      </c>
      <c r="U282" s="25">
        <v>296</v>
      </c>
      <c r="V282" s="25">
        <f t="shared" si="24"/>
        <v>301</v>
      </c>
      <c r="W282" s="28">
        <v>29557.292238392238</v>
      </c>
      <c r="X282" s="29">
        <v>38325.040000000001</v>
      </c>
      <c r="Y282" s="29">
        <f t="shared" si="22"/>
        <v>-8767.7477616077631</v>
      </c>
      <c r="Z282" s="33">
        <f t="shared" si="23"/>
        <v>0.77122665073258212</v>
      </c>
    </row>
    <row r="283" spans="1:26">
      <c r="A283" s="13" t="s">
        <v>267</v>
      </c>
      <c r="B283" s="13">
        <v>17197881009</v>
      </c>
      <c r="C283" s="13" t="s">
        <v>268</v>
      </c>
      <c r="D283" s="13" t="s">
        <v>363</v>
      </c>
      <c r="E283" s="13" t="s">
        <v>258</v>
      </c>
      <c r="F283" s="14">
        <v>2.1</v>
      </c>
      <c r="G283" s="15">
        <v>38.5</v>
      </c>
      <c r="H283" s="15">
        <v>0</v>
      </c>
      <c r="I283" s="15">
        <v>8.5</v>
      </c>
      <c r="J283" s="16">
        <v>17.5</v>
      </c>
      <c r="K283" s="16">
        <v>29.8</v>
      </c>
      <c r="L283" s="16">
        <v>9.9</v>
      </c>
      <c r="M283" s="17">
        <v>275400</v>
      </c>
      <c r="N283" s="18"/>
      <c r="O283" s="16">
        <v>8</v>
      </c>
      <c r="P283" s="14">
        <v>2</v>
      </c>
      <c r="Q283" s="17">
        <v>8</v>
      </c>
      <c r="R283" s="15">
        <v>1</v>
      </c>
      <c r="S283" s="18">
        <v>0</v>
      </c>
      <c r="T283" s="18"/>
      <c r="U283" s="18"/>
      <c r="V283" s="18"/>
      <c r="W283" s="30">
        <v>42780.979603633357</v>
      </c>
      <c r="X283" s="29">
        <v>38325.040000000001</v>
      </c>
      <c r="Y283" s="29">
        <f t="shared" si="22"/>
        <v>4455.9396036333565</v>
      </c>
      <c r="Z283" s="33">
        <f t="shared" si="23"/>
        <v>1.1162670568284692</v>
      </c>
    </row>
    <row r="284" spans="1:26">
      <c r="A284" s="13" t="s">
        <v>682</v>
      </c>
      <c r="B284" s="13">
        <v>17097861009</v>
      </c>
      <c r="C284" s="13" t="s">
        <v>683</v>
      </c>
      <c r="D284" s="13" t="s">
        <v>896</v>
      </c>
      <c r="E284" s="13" t="s">
        <v>684</v>
      </c>
      <c r="F284" s="14">
        <v>7.3</v>
      </c>
      <c r="G284" s="15">
        <v>38.6</v>
      </c>
      <c r="H284" s="15">
        <v>0.4</v>
      </c>
      <c r="I284" s="15">
        <v>1.7</v>
      </c>
      <c r="J284" s="16">
        <v>14.4</v>
      </c>
      <c r="K284" s="16">
        <v>34</v>
      </c>
      <c r="L284" s="16">
        <v>15.6</v>
      </c>
      <c r="M284" s="17">
        <v>229600</v>
      </c>
      <c r="N284" s="18"/>
      <c r="O284" s="19">
        <v>10</v>
      </c>
      <c r="P284" s="20">
        <v>1</v>
      </c>
      <c r="Q284" s="21">
        <v>8</v>
      </c>
      <c r="R284" s="22">
        <v>1</v>
      </c>
      <c r="S284" s="24">
        <v>0</v>
      </c>
      <c r="T284" s="25"/>
      <c r="U284" s="25"/>
      <c r="V284" s="25"/>
      <c r="W284" s="28">
        <v>53714.629213483146</v>
      </c>
      <c r="X284" s="29">
        <v>38325.040000000001</v>
      </c>
      <c r="Y284" s="29">
        <f t="shared" si="22"/>
        <v>15389.589213483145</v>
      </c>
      <c r="Z284" s="33">
        <f t="shared" si="23"/>
        <v>1.40155442012541</v>
      </c>
    </row>
    <row r="285" spans="1:26">
      <c r="A285" s="13" t="s">
        <v>715</v>
      </c>
      <c r="B285" s="13">
        <v>17097865000</v>
      </c>
      <c r="C285" s="13" t="s">
        <v>716</v>
      </c>
      <c r="D285" s="13" t="s">
        <v>896</v>
      </c>
      <c r="E285" s="13" t="s">
        <v>708</v>
      </c>
      <c r="F285" s="14">
        <v>3.2</v>
      </c>
      <c r="G285" s="15">
        <v>38.9</v>
      </c>
      <c r="H285" s="15">
        <v>0</v>
      </c>
      <c r="I285" s="15">
        <v>9.8000000000000007</v>
      </c>
      <c r="J285" s="16">
        <v>19.100000000000001</v>
      </c>
      <c r="K285" s="16">
        <v>37.299999999999997</v>
      </c>
      <c r="L285" s="16">
        <v>33.1</v>
      </c>
      <c r="M285" s="17">
        <v>775600</v>
      </c>
      <c r="N285" s="18"/>
      <c r="O285" s="19">
        <v>9</v>
      </c>
      <c r="P285" s="20">
        <v>3</v>
      </c>
      <c r="Q285" s="21">
        <v>9</v>
      </c>
      <c r="R285" s="22">
        <v>6</v>
      </c>
      <c r="S285" s="24">
        <v>0</v>
      </c>
      <c r="T285" s="25"/>
      <c r="U285" s="25"/>
      <c r="V285" s="25"/>
      <c r="W285" s="28">
        <v>149577.90823225805</v>
      </c>
      <c r="X285" s="29">
        <v>38325.040000000001</v>
      </c>
      <c r="Y285" s="29">
        <f t="shared" si="22"/>
        <v>111252.86823225804</v>
      </c>
      <c r="Z285" s="33">
        <f t="shared" si="23"/>
        <v>3.9028767675717506</v>
      </c>
    </row>
    <row r="286" spans="1:26">
      <c r="A286" s="13" t="s">
        <v>107</v>
      </c>
      <c r="B286" s="13">
        <v>17197883809</v>
      </c>
      <c r="C286" s="13" t="s">
        <v>108</v>
      </c>
      <c r="D286" s="13" t="s">
        <v>363</v>
      </c>
      <c r="E286" s="13" t="s">
        <v>1088</v>
      </c>
      <c r="F286" s="14">
        <v>2.8</v>
      </c>
      <c r="G286" s="15">
        <v>39</v>
      </c>
      <c r="H286" s="15">
        <v>0</v>
      </c>
      <c r="I286" s="15">
        <v>10.9</v>
      </c>
      <c r="J286" s="16">
        <v>34.1</v>
      </c>
      <c r="K286" s="16">
        <v>14</v>
      </c>
      <c r="L286" s="16">
        <v>8.4</v>
      </c>
      <c r="M286" s="17">
        <v>96900</v>
      </c>
      <c r="N286" s="18"/>
      <c r="O286" s="16">
        <v>5</v>
      </c>
      <c r="P286" s="14">
        <v>1</v>
      </c>
      <c r="Q286" s="17">
        <v>3</v>
      </c>
      <c r="R286" s="15">
        <v>1</v>
      </c>
      <c r="S286" s="18">
        <v>0</v>
      </c>
      <c r="T286" s="18">
        <v>9</v>
      </c>
      <c r="U286" s="18">
        <v>167</v>
      </c>
      <c r="V286" s="18">
        <v>176</v>
      </c>
      <c r="W286" s="30">
        <v>58083.731615925055</v>
      </c>
      <c r="X286" s="29">
        <v>38325.040000000001</v>
      </c>
      <c r="Y286" s="29">
        <f t="shared" si="22"/>
        <v>19758.691615925054</v>
      </c>
      <c r="Z286" s="33">
        <f t="shared" si="23"/>
        <v>1.5155556684591862</v>
      </c>
    </row>
    <row r="287" spans="1:26">
      <c r="A287" s="13" t="s">
        <v>183</v>
      </c>
      <c r="B287" s="13">
        <v>17197883513</v>
      </c>
      <c r="C287" s="13" t="s">
        <v>184</v>
      </c>
      <c r="D287" s="13" t="s">
        <v>363</v>
      </c>
      <c r="E287" s="13" t="s">
        <v>171</v>
      </c>
      <c r="F287" s="14">
        <v>7.3</v>
      </c>
      <c r="G287" s="15">
        <v>39.9</v>
      </c>
      <c r="H287" s="15">
        <v>0</v>
      </c>
      <c r="I287" s="15">
        <v>12.8</v>
      </c>
      <c r="J287" s="16">
        <v>30.5</v>
      </c>
      <c r="K287" s="16">
        <v>20.9</v>
      </c>
      <c r="L287" s="16">
        <v>9.9</v>
      </c>
      <c r="M287" s="17">
        <v>265300</v>
      </c>
      <c r="N287" s="18"/>
      <c r="O287" s="16">
        <v>10</v>
      </c>
      <c r="P287" s="14">
        <v>1</v>
      </c>
      <c r="Q287" s="17">
        <v>7</v>
      </c>
      <c r="R287" s="15">
        <v>1</v>
      </c>
      <c r="S287" s="18">
        <v>0</v>
      </c>
      <c r="T287" s="18">
        <v>15</v>
      </c>
      <c r="U287" s="18">
        <v>303</v>
      </c>
      <c r="V287" s="18">
        <v>318</v>
      </c>
      <c r="W287" s="30">
        <v>54076.837138679562</v>
      </c>
      <c r="X287" s="29">
        <v>38325.040000000001</v>
      </c>
      <c r="Y287" s="29">
        <f t="shared" si="22"/>
        <v>15751.797138679562</v>
      </c>
      <c r="Z287" s="33">
        <f t="shared" si="23"/>
        <v>1.4110053672136953</v>
      </c>
    </row>
    <row r="288" spans="1:26">
      <c r="A288" s="13" t="s">
        <v>726</v>
      </c>
      <c r="B288" s="13">
        <v>17097861013</v>
      </c>
      <c r="C288" s="13" t="s">
        <v>727</v>
      </c>
      <c r="D288" s="13" t="s">
        <v>896</v>
      </c>
      <c r="E288" s="13" t="s">
        <v>721</v>
      </c>
      <c r="F288" s="14">
        <v>5.9</v>
      </c>
      <c r="G288" s="15">
        <v>40.1</v>
      </c>
      <c r="H288" s="15">
        <v>1.7</v>
      </c>
      <c r="I288" s="15">
        <v>1.4</v>
      </c>
      <c r="J288" s="16">
        <v>31</v>
      </c>
      <c r="K288" s="16">
        <v>22</v>
      </c>
      <c r="L288" s="16">
        <v>12.6</v>
      </c>
      <c r="M288" s="17">
        <v>235300</v>
      </c>
      <c r="N288" s="18"/>
      <c r="O288" s="19">
        <v>9</v>
      </c>
      <c r="P288" s="20">
        <v>5</v>
      </c>
      <c r="Q288" s="21">
        <v>7</v>
      </c>
      <c r="R288" s="22">
        <v>6</v>
      </c>
      <c r="S288" s="24">
        <v>0</v>
      </c>
      <c r="T288" s="25">
        <v>13</v>
      </c>
      <c r="U288" s="25">
        <v>97</v>
      </c>
      <c r="V288" s="25">
        <f>SUM(T288:U288)</f>
        <v>110</v>
      </c>
      <c r="W288" s="28">
        <v>29347.383480150998</v>
      </c>
      <c r="X288" s="29">
        <v>38325.040000000001</v>
      </c>
      <c r="Y288" s="29">
        <f t="shared" si="22"/>
        <v>-8977.6565198490025</v>
      </c>
      <c r="Z288" s="33">
        <f t="shared" si="23"/>
        <v>0.76574958513157454</v>
      </c>
    </row>
    <row r="289" spans="1:26">
      <c r="A289" s="13" t="s">
        <v>3880</v>
      </c>
      <c r="B289" s="13">
        <v>17031062500</v>
      </c>
      <c r="C289" s="13" t="s">
        <v>3881</v>
      </c>
      <c r="D289" s="13" t="s">
        <v>4272</v>
      </c>
      <c r="E289" s="13" t="s">
        <v>4129</v>
      </c>
      <c r="F289" s="14">
        <v>5.8</v>
      </c>
      <c r="G289" s="15">
        <v>41</v>
      </c>
      <c r="H289" s="15">
        <v>5.2</v>
      </c>
      <c r="I289" s="15">
        <v>39.700000000000003</v>
      </c>
      <c r="J289" s="16">
        <v>7.6</v>
      </c>
      <c r="K289" s="16">
        <v>46.1</v>
      </c>
      <c r="L289" s="16">
        <v>23.6</v>
      </c>
      <c r="M289" s="17">
        <v>399000</v>
      </c>
      <c r="N289" s="18"/>
      <c r="O289" s="19">
        <v>6</v>
      </c>
      <c r="P289" s="20">
        <v>9</v>
      </c>
      <c r="Q289" s="21">
        <v>8</v>
      </c>
      <c r="R289" s="22">
        <v>10</v>
      </c>
      <c r="S289" s="23">
        <v>0</v>
      </c>
      <c r="T289" s="25">
        <v>30550</v>
      </c>
      <c r="U289" s="25">
        <v>120125</v>
      </c>
      <c r="V289" s="25">
        <f>SUM(T289:U289)</f>
        <v>150675</v>
      </c>
      <c r="W289" s="28">
        <v>30122.7731846514</v>
      </c>
      <c r="X289" s="29">
        <v>38325.040000000001</v>
      </c>
      <c r="Y289" s="29">
        <f t="shared" si="22"/>
        <v>-8202.2668153486011</v>
      </c>
      <c r="Z289" s="33">
        <f t="shared" si="23"/>
        <v>0.78598151977535835</v>
      </c>
    </row>
    <row r="290" spans="1:26">
      <c r="A290" s="13" t="s">
        <v>3860</v>
      </c>
      <c r="B290" s="13">
        <v>17031061200</v>
      </c>
      <c r="C290" s="13" t="s">
        <v>3861</v>
      </c>
      <c r="D290" s="13" t="s">
        <v>4272</v>
      </c>
      <c r="E290" s="13" t="s">
        <v>4129</v>
      </c>
      <c r="F290" s="14">
        <v>0.4</v>
      </c>
      <c r="G290" s="15">
        <v>41.5</v>
      </c>
      <c r="H290" s="15">
        <v>1.9</v>
      </c>
      <c r="I290" s="15">
        <v>36.5</v>
      </c>
      <c r="J290" s="16">
        <v>4.5999999999999996</v>
      </c>
      <c r="K290" s="16">
        <v>55.1</v>
      </c>
      <c r="L290" s="16">
        <v>25.9</v>
      </c>
      <c r="M290" s="17">
        <v>592900</v>
      </c>
      <c r="N290" s="18"/>
      <c r="O290" s="19">
        <v>9</v>
      </c>
      <c r="P290" s="20">
        <v>5</v>
      </c>
      <c r="Q290" s="21">
        <v>8</v>
      </c>
      <c r="R290" s="22">
        <v>9</v>
      </c>
      <c r="S290" s="23">
        <v>0</v>
      </c>
      <c r="T290" s="25">
        <v>30550</v>
      </c>
      <c r="U290" s="25">
        <v>120115</v>
      </c>
      <c r="V290" s="25">
        <f>SUM(T290:U290)</f>
        <v>150665</v>
      </c>
      <c r="W290" s="28">
        <v>30112.7731846514</v>
      </c>
      <c r="X290" s="29">
        <v>38325.040000000001</v>
      </c>
      <c r="Y290" s="29">
        <f t="shared" si="22"/>
        <v>-8212.2668153486011</v>
      </c>
      <c r="Z290" s="33">
        <f t="shared" si="23"/>
        <v>0.78572059375936465</v>
      </c>
    </row>
    <row r="291" spans="1:26">
      <c r="A291" s="13" t="s">
        <v>265</v>
      </c>
      <c r="B291" s="13">
        <v>17197881007</v>
      </c>
      <c r="C291" s="13" t="s">
        <v>266</v>
      </c>
      <c r="D291" s="13" t="s">
        <v>363</v>
      </c>
      <c r="E291" s="13" t="s">
        <v>258</v>
      </c>
      <c r="F291" s="14">
        <v>2.9</v>
      </c>
      <c r="G291" s="15">
        <v>42.5</v>
      </c>
      <c r="H291" s="15">
        <v>0</v>
      </c>
      <c r="I291" s="15">
        <v>4.8</v>
      </c>
      <c r="J291" s="16">
        <v>26.8</v>
      </c>
      <c r="K291" s="16">
        <v>28.8</v>
      </c>
      <c r="L291" s="16">
        <v>14</v>
      </c>
      <c r="M291" s="17">
        <v>411500</v>
      </c>
      <c r="N291" s="18"/>
      <c r="O291" s="16">
        <v>8</v>
      </c>
      <c r="P291" s="14">
        <v>2</v>
      </c>
      <c r="Q291" s="17">
        <v>8</v>
      </c>
      <c r="R291" s="15">
        <v>1</v>
      </c>
      <c r="S291" s="18">
        <v>0</v>
      </c>
      <c r="T291" s="18"/>
      <c r="U291" s="18"/>
      <c r="V291" s="18"/>
      <c r="W291" s="30">
        <v>42780.979603633357</v>
      </c>
      <c r="X291" s="29">
        <v>38325.040000000001</v>
      </c>
      <c r="Y291" s="29">
        <f t="shared" si="22"/>
        <v>4455.9396036333565</v>
      </c>
      <c r="Z291" s="33">
        <f t="shared" si="23"/>
        <v>1.1162670568284692</v>
      </c>
    </row>
    <row r="292" spans="1:26">
      <c r="A292" s="13" t="s">
        <v>660</v>
      </c>
      <c r="B292" s="13">
        <v>17097864306</v>
      </c>
      <c r="C292" s="13" t="s">
        <v>661</v>
      </c>
      <c r="D292" s="13" t="s">
        <v>896</v>
      </c>
      <c r="E292" s="13" t="s">
        <v>662</v>
      </c>
      <c r="F292" s="14">
        <v>2.9</v>
      </c>
      <c r="G292" s="15">
        <v>42.7</v>
      </c>
      <c r="H292" s="15">
        <v>0</v>
      </c>
      <c r="I292" s="15">
        <v>7.2</v>
      </c>
      <c r="J292" s="16">
        <v>9.6</v>
      </c>
      <c r="K292" s="16">
        <v>41.4</v>
      </c>
      <c r="L292" s="16">
        <v>31.1</v>
      </c>
      <c r="M292" s="17">
        <v>652300</v>
      </c>
      <c r="N292" s="18"/>
      <c r="O292" s="19">
        <v>10</v>
      </c>
      <c r="P292" s="20">
        <v>4</v>
      </c>
      <c r="Q292" s="21">
        <v>10</v>
      </c>
      <c r="R292" s="22">
        <v>1</v>
      </c>
      <c r="S292" s="24">
        <v>0</v>
      </c>
      <c r="T292" s="25"/>
      <c r="U292" s="25"/>
      <c r="V292" s="25"/>
      <c r="W292" s="28">
        <v>111010.81588447653</v>
      </c>
      <c r="X292" s="29">
        <v>38325.040000000001</v>
      </c>
      <c r="Y292" s="29">
        <f t="shared" si="22"/>
        <v>72685.775884476519</v>
      </c>
      <c r="Z292" s="33">
        <f t="shared" si="23"/>
        <v>2.8965609920948947</v>
      </c>
    </row>
    <row r="293" spans="1:26">
      <c r="A293" s="13" t="s">
        <v>572</v>
      </c>
      <c r="B293" s="13">
        <v>17111871107</v>
      </c>
      <c r="C293" s="13" t="s">
        <v>573</v>
      </c>
      <c r="D293" s="13" t="s">
        <v>571</v>
      </c>
      <c r="E293" s="13" t="s">
        <v>1030</v>
      </c>
      <c r="F293" s="14">
        <v>3.1</v>
      </c>
      <c r="G293" s="15">
        <v>42.9</v>
      </c>
      <c r="H293" s="15">
        <v>0.8</v>
      </c>
      <c r="I293" s="15">
        <v>2.5</v>
      </c>
      <c r="J293" s="16">
        <v>18.8</v>
      </c>
      <c r="K293" s="16">
        <v>34.299999999999997</v>
      </c>
      <c r="L293" s="16">
        <v>13</v>
      </c>
      <c r="M293" s="17">
        <v>354100</v>
      </c>
      <c r="N293" s="18"/>
      <c r="O293" s="19">
        <v>10</v>
      </c>
      <c r="P293" s="20">
        <v>2</v>
      </c>
      <c r="Q293" s="21">
        <v>9</v>
      </c>
      <c r="R293" s="22">
        <v>1</v>
      </c>
      <c r="S293" s="24">
        <v>0</v>
      </c>
      <c r="T293" s="25">
        <v>79</v>
      </c>
      <c r="U293" s="25">
        <v>529</v>
      </c>
      <c r="V293" s="25">
        <f>SUM(T293:U293)</f>
        <v>608</v>
      </c>
      <c r="W293" s="28">
        <v>38444.499500765502</v>
      </c>
      <c r="X293" s="29">
        <v>38325.040000000001</v>
      </c>
      <c r="Y293" s="29">
        <f t="shared" si="22"/>
        <v>119.45950076550071</v>
      </c>
      <c r="Z293" s="33">
        <f t="shared" si="23"/>
        <v>1.0031170091607342</v>
      </c>
    </row>
    <row r="294" spans="1:26">
      <c r="A294" s="13" t="s">
        <v>848</v>
      </c>
      <c r="B294" s="13">
        <v>17097860906</v>
      </c>
      <c r="C294" s="13" t="s">
        <v>849</v>
      </c>
      <c r="D294" s="13" t="s">
        <v>896</v>
      </c>
      <c r="E294" s="13" t="s">
        <v>843</v>
      </c>
      <c r="F294" s="14">
        <v>2.9</v>
      </c>
      <c r="G294" s="15">
        <v>43.5</v>
      </c>
      <c r="H294" s="15">
        <v>0.3</v>
      </c>
      <c r="I294" s="15">
        <v>2.6</v>
      </c>
      <c r="J294" s="16">
        <v>20.7</v>
      </c>
      <c r="K294" s="16">
        <v>26.1</v>
      </c>
      <c r="L294" s="16">
        <v>13.2</v>
      </c>
      <c r="M294" s="17">
        <v>244900</v>
      </c>
      <c r="N294" s="18"/>
      <c r="O294" s="19">
        <v>4</v>
      </c>
      <c r="P294" s="20">
        <v>2</v>
      </c>
      <c r="Q294" s="21">
        <v>6</v>
      </c>
      <c r="R294" s="22">
        <v>6</v>
      </c>
      <c r="S294" s="24">
        <v>0</v>
      </c>
      <c r="T294" s="25">
        <v>28</v>
      </c>
      <c r="U294" s="25">
        <v>300</v>
      </c>
      <c r="V294" s="25">
        <f>SUM(T294:U294)</f>
        <v>328</v>
      </c>
      <c r="W294" s="28">
        <v>35108.688439361002</v>
      </c>
      <c r="X294" s="29">
        <v>38325.040000000001</v>
      </c>
      <c r="Y294" s="29">
        <f t="shared" si="22"/>
        <v>-3216.3515606389992</v>
      </c>
      <c r="Z294" s="33">
        <f t="shared" si="23"/>
        <v>0.91607702012472791</v>
      </c>
    </row>
    <row r="295" spans="1:26">
      <c r="A295" s="13" t="s">
        <v>494</v>
      </c>
      <c r="B295" s="13">
        <v>17111871108</v>
      </c>
      <c r="C295" s="13" t="s">
        <v>495</v>
      </c>
      <c r="D295" s="13" t="s">
        <v>571</v>
      </c>
      <c r="E295" s="13" t="s">
        <v>489</v>
      </c>
      <c r="F295" s="14">
        <v>5.6</v>
      </c>
      <c r="G295" s="15">
        <v>45.7</v>
      </c>
      <c r="H295" s="15">
        <v>1.7</v>
      </c>
      <c r="I295" s="15">
        <v>1.7</v>
      </c>
      <c r="J295" s="16">
        <v>15.3</v>
      </c>
      <c r="K295" s="16">
        <v>33.9</v>
      </c>
      <c r="L295" s="16">
        <v>11.4</v>
      </c>
      <c r="M295" s="17">
        <v>286600</v>
      </c>
      <c r="N295" s="18"/>
      <c r="O295" s="19">
        <v>10</v>
      </c>
      <c r="P295" s="20">
        <v>2</v>
      </c>
      <c r="Q295" s="21">
        <v>9</v>
      </c>
      <c r="R295" s="22">
        <v>1</v>
      </c>
      <c r="S295" s="24">
        <v>0</v>
      </c>
      <c r="T295" s="25">
        <v>54</v>
      </c>
      <c r="U295" s="25">
        <v>827</v>
      </c>
      <c r="V295" s="25">
        <f>SUM(T295:U295)</f>
        <v>881</v>
      </c>
      <c r="W295" s="28">
        <v>35248.335517757703</v>
      </c>
      <c r="X295" s="29">
        <v>38325.040000000001</v>
      </c>
      <c r="Y295" s="29">
        <f t="shared" si="22"/>
        <v>-3076.7044822422977</v>
      </c>
      <c r="Z295" s="33">
        <f t="shared" si="23"/>
        <v>0.91972077570584931</v>
      </c>
    </row>
    <row r="296" spans="1:26">
      <c r="A296" s="13" t="s">
        <v>1141</v>
      </c>
      <c r="B296" s="13">
        <v>17043846408</v>
      </c>
      <c r="C296" s="13" t="s">
        <v>1142</v>
      </c>
      <c r="D296" s="13" t="s">
        <v>1522</v>
      </c>
      <c r="E296" s="13" t="s">
        <v>1733</v>
      </c>
      <c r="F296" s="14">
        <v>3.1</v>
      </c>
      <c r="G296" s="15">
        <v>46.1</v>
      </c>
      <c r="H296" s="15">
        <v>0</v>
      </c>
      <c r="I296" s="15">
        <v>17</v>
      </c>
      <c r="J296" s="16">
        <v>6.5</v>
      </c>
      <c r="K296" s="16">
        <v>44.5</v>
      </c>
      <c r="L296" s="16">
        <v>31.3</v>
      </c>
      <c r="M296" s="17">
        <v>367300</v>
      </c>
      <c r="N296" s="18">
        <v>0</v>
      </c>
      <c r="O296" s="19">
        <v>9</v>
      </c>
      <c r="P296" s="20">
        <v>9</v>
      </c>
      <c r="Q296" s="21">
        <v>7</v>
      </c>
      <c r="R296" s="22">
        <v>1</v>
      </c>
      <c r="S296" s="24">
        <v>0</v>
      </c>
      <c r="T296" s="25">
        <v>14</v>
      </c>
      <c r="U296" s="25">
        <v>144</v>
      </c>
      <c r="V296" s="25">
        <f>SUM(T296:U296)</f>
        <v>158</v>
      </c>
      <c r="W296" s="28">
        <v>29065.208980213101</v>
      </c>
      <c r="X296" s="29">
        <v>38325.040000000001</v>
      </c>
      <c r="Y296" s="29">
        <f t="shared" si="22"/>
        <v>-9259.8310197868996</v>
      </c>
      <c r="Z296" s="33">
        <f t="shared" si="23"/>
        <v>0.75838691832319294</v>
      </c>
    </row>
    <row r="297" spans="1:26">
      <c r="A297" s="13" t="s">
        <v>3315</v>
      </c>
      <c r="B297" s="13">
        <v>17031381500</v>
      </c>
      <c r="C297" s="13" t="s">
        <v>3208</v>
      </c>
      <c r="D297" s="13" t="s">
        <v>4272</v>
      </c>
      <c r="E297" s="13" t="s">
        <v>4129</v>
      </c>
      <c r="F297" s="14">
        <v>32.700000000000003</v>
      </c>
      <c r="G297" s="15">
        <v>56.1</v>
      </c>
      <c r="H297" s="15">
        <v>0</v>
      </c>
      <c r="I297" s="15">
        <v>61.4</v>
      </c>
      <c r="J297" s="16">
        <v>28.8</v>
      </c>
      <c r="K297" s="16">
        <v>3.1</v>
      </c>
      <c r="L297" s="16">
        <v>0</v>
      </c>
      <c r="M297" s="17" t="s">
        <v>3414</v>
      </c>
      <c r="N297" s="18"/>
      <c r="O297" s="19">
        <v>1</v>
      </c>
      <c r="P297" s="20">
        <v>5</v>
      </c>
      <c r="Q297" s="21">
        <v>4</v>
      </c>
      <c r="R297" s="22">
        <v>10</v>
      </c>
      <c r="S297" s="23">
        <v>0</v>
      </c>
      <c r="T297" s="25">
        <v>30550</v>
      </c>
      <c r="U297" s="25">
        <v>120438</v>
      </c>
      <c r="V297" s="25">
        <f>SUM(T297:U297)</f>
        <v>150988</v>
      </c>
      <c r="W297" s="28">
        <v>30435.7731846514</v>
      </c>
      <c r="X297" s="29">
        <v>38325.040000000001</v>
      </c>
      <c r="Y297" s="29">
        <f t="shared" si="22"/>
        <v>-7889.2668153486011</v>
      </c>
      <c r="Z297" s="33">
        <f t="shared" si="23"/>
        <v>0.79414850407596183</v>
      </c>
    </row>
    <row r="298" spans="1:26">
      <c r="A298" s="13" t="s">
        <v>676</v>
      </c>
      <c r="B298" s="13">
        <v>17097863006</v>
      </c>
      <c r="C298" s="13" t="s">
        <v>677</v>
      </c>
      <c r="D298" s="13" t="s">
        <v>896</v>
      </c>
      <c r="E298" s="13" t="s">
        <v>665</v>
      </c>
      <c r="F298" s="14" t="s">
        <v>3414</v>
      </c>
      <c r="G298" s="15" t="s">
        <v>3414</v>
      </c>
      <c r="H298" s="15" t="s">
        <v>3414</v>
      </c>
      <c r="I298" s="15" t="s">
        <v>3414</v>
      </c>
      <c r="J298" s="16" t="s">
        <v>3414</v>
      </c>
      <c r="K298" s="16" t="s">
        <v>3414</v>
      </c>
      <c r="L298" s="16" t="s">
        <v>3414</v>
      </c>
      <c r="M298" s="17" t="s">
        <v>3414</v>
      </c>
      <c r="N298" s="18"/>
      <c r="O298" s="19">
        <v>1</v>
      </c>
      <c r="P298" s="20">
        <v>9</v>
      </c>
      <c r="Q298" s="21">
        <v>1</v>
      </c>
      <c r="R298" s="22">
        <v>8</v>
      </c>
      <c r="S298" s="24">
        <v>0</v>
      </c>
      <c r="T298" s="25"/>
      <c r="U298" s="25"/>
      <c r="V298" s="25"/>
      <c r="W298" s="28">
        <v>8184.4746730521301</v>
      </c>
      <c r="X298" s="29">
        <v>38325.040000000001</v>
      </c>
      <c r="Y298" s="29">
        <f t="shared" si="22"/>
        <v>-30140.565326947872</v>
      </c>
      <c r="Z298" s="33">
        <f t="shared" si="23"/>
        <v>0.2135542369441005</v>
      </c>
    </row>
    <row r="299" spans="1:26">
      <c r="A299" s="13" t="s">
        <v>3299</v>
      </c>
      <c r="B299" s="13">
        <v>17031351500</v>
      </c>
      <c r="C299" s="13" t="s">
        <v>3300</v>
      </c>
      <c r="D299" s="13" t="s">
        <v>4272</v>
      </c>
      <c r="E299" s="13" t="s">
        <v>4129</v>
      </c>
      <c r="F299" s="14">
        <v>39.700000000000003</v>
      </c>
      <c r="G299" s="15" t="s">
        <v>3407</v>
      </c>
      <c r="H299" s="15">
        <v>40.9</v>
      </c>
      <c r="I299" s="15">
        <v>20.5</v>
      </c>
      <c r="J299" s="16">
        <v>13.1</v>
      </c>
      <c r="K299" s="16">
        <v>59</v>
      </c>
      <c r="L299" s="16">
        <v>0</v>
      </c>
      <c r="M299" s="17" t="s">
        <v>3414</v>
      </c>
      <c r="N299" s="18"/>
      <c r="O299" s="19">
        <v>1</v>
      </c>
      <c r="P299" s="20">
        <v>1</v>
      </c>
      <c r="Q299" s="21">
        <v>1</v>
      </c>
      <c r="R299" s="22">
        <v>9</v>
      </c>
      <c r="S299" s="23">
        <v>0</v>
      </c>
      <c r="T299" s="25">
        <v>30550</v>
      </c>
      <c r="U299" s="25">
        <v>120430</v>
      </c>
      <c r="V299" s="25">
        <f t="shared" ref="V299:V304" si="25">SUM(T299:U299)</f>
        <v>150980</v>
      </c>
      <c r="W299" s="28">
        <v>30427.7731846514</v>
      </c>
      <c r="X299" s="29">
        <v>38325.040000000001</v>
      </c>
      <c r="Y299" s="29">
        <f t="shared" si="22"/>
        <v>-7897.2668153486011</v>
      </c>
      <c r="Z299" s="33">
        <f t="shared" si="23"/>
        <v>0.79393976326316684</v>
      </c>
    </row>
    <row r="300" spans="1:26">
      <c r="A300" s="13" t="s">
        <v>3755</v>
      </c>
      <c r="B300" s="13">
        <v>17031081800</v>
      </c>
      <c r="C300" s="13" t="s">
        <v>3756</v>
      </c>
      <c r="D300" s="13" t="s">
        <v>4272</v>
      </c>
      <c r="E300" s="13" t="s">
        <v>4129</v>
      </c>
      <c r="F300" s="14">
        <v>2.4</v>
      </c>
      <c r="G300" s="15">
        <v>25</v>
      </c>
      <c r="H300" s="15">
        <v>35.6</v>
      </c>
      <c r="I300" s="15">
        <v>12.5</v>
      </c>
      <c r="J300" s="16">
        <v>2.5</v>
      </c>
      <c r="K300" s="16">
        <v>45.5</v>
      </c>
      <c r="L300" s="16">
        <v>44.1</v>
      </c>
      <c r="M300" s="17">
        <v>426600</v>
      </c>
      <c r="N300" s="18"/>
      <c r="O300" s="19">
        <v>4</v>
      </c>
      <c r="P300" s="20">
        <v>10</v>
      </c>
      <c r="Q300" s="21">
        <v>8</v>
      </c>
      <c r="R300" s="22">
        <v>9</v>
      </c>
      <c r="S300" s="23">
        <v>1.80505414028E-3</v>
      </c>
      <c r="T300" s="25">
        <v>30550</v>
      </c>
      <c r="U300" s="25">
        <v>120171</v>
      </c>
      <c r="V300" s="25">
        <f t="shared" si="25"/>
        <v>150721</v>
      </c>
      <c r="W300" s="28">
        <v>30168.7731846514</v>
      </c>
      <c r="X300" s="29">
        <v>38325.040000000001</v>
      </c>
      <c r="Y300" s="29">
        <f t="shared" si="22"/>
        <v>-8156.2668153486011</v>
      </c>
      <c r="Z300" s="33">
        <f t="shared" si="23"/>
        <v>0.78718177944892942</v>
      </c>
    </row>
    <row r="301" spans="1:26">
      <c r="A301" s="13" t="s">
        <v>1950</v>
      </c>
      <c r="B301" s="13">
        <v>17031803607</v>
      </c>
      <c r="C301" s="13" t="s">
        <v>1951</v>
      </c>
      <c r="D301" s="13" t="s">
        <v>4272</v>
      </c>
      <c r="E301" s="13" t="s">
        <v>1945</v>
      </c>
      <c r="F301" s="14">
        <v>5</v>
      </c>
      <c r="G301" s="15">
        <v>27.9</v>
      </c>
      <c r="H301" s="15">
        <v>0.4</v>
      </c>
      <c r="I301" s="15">
        <v>4.9000000000000004</v>
      </c>
      <c r="J301" s="16">
        <v>18.600000000000001</v>
      </c>
      <c r="K301" s="16">
        <v>30</v>
      </c>
      <c r="L301" s="16">
        <v>20.6</v>
      </c>
      <c r="M301" s="17">
        <v>335300</v>
      </c>
      <c r="N301" s="18"/>
      <c r="O301" s="19">
        <v>7</v>
      </c>
      <c r="P301" s="20">
        <v>1</v>
      </c>
      <c r="Q301" s="21">
        <v>8</v>
      </c>
      <c r="R301" s="22">
        <v>4</v>
      </c>
      <c r="S301" s="23">
        <v>2.1171488333499998E-3</v>
      </c>
      <c r="T301" s="25">
        <v>34</v>
      </c>
      <c r="U301" s="25">
        <v>893</v>
      </c>
      <c r="V301" s="25">
        <f t="shared" si="25"/>
        <v>927</v>
      </c>
      <c r="W301" s="28">
        <v>33973.206820601801</v>
      </c>
      <c r="X301" s="29">
        <v>38325.040000000001</v>
      </c>
      <c r="Y301" s="29">
        <f t="shared" si="22"/>
        <v>-4351.8331793981997</v>
      </c>
      <c r="Z301" s="33">
        <f t="shared" si="23"/>
        <v>0.88644935062303398</v>
      </c>
    </row>
    <row r="302" spans="1:26">
      <c r="A302" s="13" t="s">
        <v>1351</v>
      </c>
      <c r="B302" s="13">
        <v>17043845704</v>
      </c>
      <c r="C302" s="13" t="s">
        <v>1352</v>
      </c>
      <c r="D302" s="13" t="s">
        <v>1522</v>
      </c>
      <c r="E302" s="13" t="s">
        <v>1430</v>
      </c>
      <c r="F302" s="14">
        <v>2.8</v>
      </c>
      <c r="G302" s="15">
        <v>28</v>
      </c>
      <c r="H302" s="15">
        <v>2.4</v>
      </c>
      <c r="I302" s="15">
        <v>6.2</v>
      </c>
      <c r="J302" s="16">
        <v>19.2</v>
      </c>
      <c r="K302" s="16">
        <v>26.8</v>
      </c>
      <c r="L302" s="16">
        <v>17.7</v>
      </c>
      <c r="M302" s="17">
        <v>231200</v>
      </c>
      <c r="N302" s="18">
        <v>0</v>
      </c>
      <c r="O302" s="19">
        <v>8</v>
      </c>
      <c r="P302" s="20">
        <v>6</v>
      </c>
      <c r="Q302" s="21">
        <v>7</v>
      </c>
      <c r="R302" s="22">
        <v>1</v>
      </c>
      <c r="S302" s="24">
        <v>2.8985508251899998E-3</v>
      </c>
      <c r="T302" s="25">
        <v>41</v>
      </c>
      <c r="U302" s="25">
        <v>946</v>
      </c>
      <c r="V302" s="25">
        <f t="shared" si="25"/>
        <v>987</v>
      </c>
      <c r="W302" s="28">
        <v>53272.3643718772</v>
      </c>
      <c r="X302" s="29">
        <v>38325.040000000001</v>
      </c>
      <c r="Y302" s="29">
        <f t="shared" si="22"/>
        <v>14947.324371877199</v>
      </c>
      <c r="Z302" s="33">
        <f t="shared" si="23"/>
        <v>1.3900145798119767</v>
      </c>
    </row>
    <row r="303" spans="1:26">
      <c r="A303" s="13" t="s">
        <v>3365</v>
      </c>
      <c r="B303" s="13">
        <v>17031310300</v>
      </c>
      <c r="C303" s="13" t="s">
        <v>3366</v>
      </c>
      <c r="D303" s="13" t="s">
        <v>4272</v>
      </c>
      <c r="E303" s="13" t="s">
        <v>4129</v>
      </c>
      <c r="F303" s="14">
        <v>2.9</v>
      </c>
      <c r="G303" s="15">
        <v>28.5</v>
      </c>
      <c r="H303" s="15">
        <v>10.199999999999999</v>
      </c>
      <c r="I303" s="15">
        <v>25.8</v>
      </c>
      <c r="J303" s="16">
        <v>18</v>
      </c>
      <c r="K303" s="16">
        <v>38.5</v>
      </c>
      <c r="L303" s="16">
        <v>9.5</v>
      </c>
      <c r="M303" s="17">
        <v>294600</v>
      </c>
      <c r="N303" s="18"/>
      <c r="O303" s="19">
        <v>1</v>
      </c>
      <c r="P303" s="20">
        <v>2</v>
      </c>
      <c r="Q303" s="21">
        <v>2</v>
      </c>
      <c r="R303" s="22">
        <v>9</v>
      </c>
      <c r="S303" s="23">
        <v>4.0733199566600001E-3</v>
      </c>
      <c r="T303" s="25">
        <v>30550</v>
      </c>
      <c r="U303" s="25">
        <v>120409</v>
      </c>
      <c r="V303" s="25">
        <f t="shared" si="25"/>
        <v>150959</v>
      </c>
      <c r="W303" s="28">
        <v>30406.7731846514</v>
      </c>
      <c r="X303" s="29">
        <v>38325.040000000001</v>
      </c>
      <c r="Y303" s="29">
        <f t="shared" si="22"/>
        <v>-7918.2668153486011</v>
      </c>
      <c r="Z303" s="33">
        <f t="shared" si="23"/>
        <v>0.79339181862957997</v>
      </c>
    </row>
    <row r="304" spans="1:26">
      <c r="A304" s="13" t="s">
        <v>658</v>
      </c>
      <c r="B304" s="13">
        <v>17097864106</v>
      </c>
      <c r="C304" s="13" t="s">
        <v>659</v>
      </c>
      <c r="D304" s="13" t="s">
        <v>896</v>
      </c>
      <c r="E304" s="13" t="s">
        <v>653</v>
      </c>
      <c r="F304" s="14">
        <v>5.2</v>
      </c>
      <c r="G304" s="15">
        <v>28.9</v>
      </c>
      <c r="H304" s="15">
        <v>1.2</v>
      </c>
      <c r="I304" s="15">
        <v>2.7</v>
      </c>
      <c r="J304" s="16">
        <v>24.2</v>
      </c>
      <c r="K304" s="16">
        <v>21.6</v>
      </c>
      <c r="L304" s="16">
        <v>9.1999999999999993</v>
      </c>
      <c r="M304" s="17">
        <v>253300</v>
      </c>
      <c r="N304" s="18"/>
      <c r="O304" s="19">
        <v>9</v>
      </c>
      <c r="P304" s="20">
        <v>7</v>
      </c>
      <c r="Q304" s="21">
        <v>8</v>
      </c>
      <c r="R304" s="22">
        <v>5</v>
      </c>
      <c r="S304" s="24">
        <v>4.1152262128900004E-3</v>
      </c>
      <c r="T304" s="25">
        <v>12</v>
      </c>
      <c r="U304" s="25">
        <v>421</v>
      </c>
      <c r="V304" s="25">
        <f t="shared" si="25"/>
        <v>433</v>
      </c>
      <c r="W304" s="28">
        <v>31169.367306206499</v>
      </c>
      <c r="X304" s="29">
        <v>38325.040000000001</v>
      </c>
      <c r="Y304" s="29">
        <f t="shared" si="22"/>
        <v>-7155.6726937935018</v>
      </c>
      <c r="Z304" s="33">
        <f t="shared" si="23"/>
        <v>0.81328988322534035</v>
      </c>
    </row>
    <row r="305" spans="1:26">
      <c r="A305" s="13" t="s">
        <v>1193</v>
      </c>
      <c r="B305" s="13">
        <v>17043846409</v>
      </c>
      <c r="C305" s="13" t="s">
        <v>1194</v>
      </c>
      <c r="D305" s="13" t="s">
        <v>1522</v>
      </c>
      <c r="E305" s="13" t="s">
        <v>1275</v>
      </c>
      <c r="F305" s="14">
        <v>1.4</v>
      </c>
      <c r="G305" s="15">
        <v>32.5</v>
      </c>
      <c r="H305" s="15">
        <v>0.6</v>
      </c>
      <c r="I305" s="15">
        <v>4.5999999999999996</v>
      </c>
      <c r="J305" s="16">
        <v>10.6</v>
      </c>
      <c r="K305" s="16">
        <v>30.5</v>
      </c>
      <c r="L305" s="16">
        <v>29.3</v>
      </c>
      <c r="M305" s="17">
        <v>315100</v>
      </c>
      <c r="N305" s="18">
        <v>0</v>
      </c>
      <c r="O305" s="19">
        <v>8</v>
      </c>
      <c r="P305" s="20">
        <v>9</v>
      </c>
      <c r="Q305" s="21">
        <v>9</v>
      </c>
      <c r="R305" s="22">
        <v>5</v>
      </c>
      <c r="S305" s="24">
        <v>4.3931906111500003E-3</v>
      </c>
      <c r="T305" s="25"/>
      <c r="U305" s="25"/>
      <c r="V305" s="25"/>
      <c r="W305" s="28">
        <v>49438.394055818302</v>
      </c>
      <c r="X305" s="29">
        <v>38325.040000000001</v>
      </c>
      <c r="Y305" s="29">
        <f t="shared" si="22"/>
        <v>11113.354055818301</v>
      </c>
      <c r="Z305" s="33">
        <f t="shared" si="23"/>
        <v>1.2899763198112331</v>
      </c>
    </row>
    <row r="306" spans="1:26">
      <c r="A306" s="13" t="s">
        <v>3789</v>
      </c>
      <c r="B306" s="13">
        <v>17031110502</v>
      </c>
      <c r="C306" s="13" t="s">
        <v>3790</v>
      </c>
      <c r="D306" s="13" t="s">
        <v>4272</v>
      </c>
      <c r="E306" s="13" t="s">
        <v>4129</v>
      </c>
      <c r="F306" s="14">
        <v>5.3</v>
      </c>
      <c r="G306" s="15">
        <v>28.1</v>
      </c>
      <c r="H306" s="15">
        <v>8.6999999999999993</v>
      </c>
      <c r="I306" s="15">
        <v>18.3</v>
      </c>
      <c r="J306" s="16">
        <v>34</v>
      </c>
      <c r="K306" s="16">
        <v>18.8</v>
      </c>
      <c r="L306" s="16">
        <v>8.4</v>
      </c>
      <c r="M306" s="17">
        <v>266300</v>
      </c>
      <c r="N306" s="18"/>
      <c r="O306" s="19">
        <v>8</v>
      </c>
      <c r="P306" s="20">
        <v>9</v>
      </c>
      <c r="Q306" s="21">
        <v>4</v>
      </c>
      <c r="R306" s="22">
        <v>10</v>
      </c>
      <c r="S306" s="23">
        <v>4.57247393206E-3</v>
      </c>
      <c r="T306" s="25">
        <v>30550</v>
      </c>
      <c r="U306" s="25">
        <v>120188</v>
      </c>
      <c r="V306" s="25">
        <f t="shared" ref="V306:V318" si="26">SUM(T306:U306)</f>
        <v>150738</v>
      </c>
      <c r="W306" s="28">
        <v>30185.7731846514</v>
      </c>
      <c r="X306" s="29">
        <v>38325.040000000001</v>
      </c>
      <c r="Y306" s="29">
        <f t="shared" si="22"/>
        <v>-8139.2668153486011</v>
      </c>
      <c r="Z306" s="33">
        <f t="shared" si="23"/>
        <v>0.78762535367611874</v>
      </c>
    </row>
    <row r="307" spans="1:26">
      <c r="A307" s="13" t="s">
        <v>3787</v>
      </c>
      <c r="B307" s="13">
        <v>17031110501</v>
      </c>
      <c r="C307" s="13" t="s">
        <v>3788</v>
      </c>
      <c r="D307" s="13" t="s">
        <v>4272</v>
      </c>
      <c r="E307" s="13" t="s">
        <v>4129</v>
      </c>
      <c r="F307" s="14">
        <v>6.9</v>
      </c>
      <c r="G307" s="15">
        <v>29.4</v>
      </c>
      <c r="H307" s="15">
        <v>0.7</v>
      </c>
      <c r="I307" s="15">
        <v>13.7</v>
      </c>
      <c r="J307" s="16">
        <v>32.5</v>
      </c>
      <c r="K307" s="16">
        <v>20.399999999999999</v>
      </c>
      <c r="L307" s="16">
        <v>9.5</v>
      </c>
      <c r="M307" s="17">
        <v>344200</v>
      </c>
      <c r="N307" s="18"/>
      <c r="O307" s="19">
        <v>8</v>
      </c>
      <c r="P307" s="20">
        <v>9</v>
      </c>
      <c r="Q307" s="21">
        <v>4</v>
      </c>
      <c r="R307" s="22">
        <v>10</v>
      </c>
      <c r="S307" s="23">
        <v>4.57247393206E-3</v>
      </c>
      <c r="T307" s="25">
        <v>30550</v>
      </c>
      <c r="U307" s="25">
        <v>120187</v>
      </c>
      <c r="V307" s="25">
        <f t="shared" si="26"/>
        <v>150737</v>
      </c>
      <c r="W307" s="28">
        <v>30184.7731846514</v>
      </c>
      <c r="X307" s="29">
        <v>38325.040000000001</v>
      </c>
      <c r="Y307" s="29">
        <f t="shared" si="22"/>
        <v>-8140.2668153486011</v>
      </c>
      <c r="Z307" s="33">
        <f t="shared" si="23"/>
        <v>0.78759926107451939</v>
      </c>
    </row>
    <row r="308" spans="1:26">
      <c r="A308" s="13" t="s">
        <v>2292</v>
      </c>
      <c r="B308" s="13">
        <v>17031800600</v>
      </c>
      <c r="C308" s="13" t="s">
        <v>2293</v>
      </c>
      <c r="D308" s="13" t="s">
        <v>4272</v>
      </c>
      <c r="E308" s="13" t="s">
        <v>2294</v>
      </c>
      <c r="F308" s="14">
        <v>1.2</v>
      </c>
      <c r="G308" s="15">
        <v>35</v>
      </c>
      <c r="H308" s="15">
        <v>3.7</v>
      </c>
      <c r="I308" s="15">
        <v>30.8</v>
      </c>
      <c r="J308" s="16">
        <v>3</v>
      </c>
      <c r="K308" s="16">
        <v>39.9</v>
      </c>
      <c r="L308" s="16">
        <v>47.4</v>
      </c>
      <c r="M308" s="17" t="s">
        <v>2295</v>
      </c>
      <c r="N308" s="18"/>
      <c r="O308" s="19">
        <v>10</v>
      </c>
      <c r="P308" s="20">
        <v>3</v>
      </c>
      <c r="Q308" s="21">
        <v>9</v>
      </c>
      <c r="R308" s="22">
        <v>10</v>
      </c>
      <c r="S308" s="23">
        <v>4.8701297491800001E-3</v>
      </c>
      <c r="T308" s="25">
        <v>0</v>
      </c>
      <c r="U308" s="25">
        <v>38</v>
      </c>
      <c r="V308" s="25">
        <f t="shared" si="26"/>
        <v>38</v>
      </c>
      <c r="W308" s="28">
        <v>154093.85833664943</v>
      </c>
      <c r="X308" s="29">
        <v>38325.040000000001</v>
      </c>
      <c r="Y308" s="29">
        <f t="shared" si="22"/>
        <v>115768.81833664942</v>
      </c>
      <c r="Z308" s="33">
        <f t="shared" si="23"/>
        <v>4.0207096544882779</v>
      </c>
    </row>
    <row r="309" spans="1:26">
      <c r="A309" s="13" t="s">
        <v>2384</v>
      </c>
      <c r="B309" s="13">
        <v>17031804603</v>
      </c>
      <c r="C309" s="13" t="s">
        <v>2385</v>
      </c>
      <c r="D309" s="13" t="s">
        <v>4272</v>
      </c>
      <c r="E309" s="13" t="s">
        <v>2375</v>
      </c>
      <c r="F309" s="14">
        <v>9.1999999999999993</v>
      </c>
      <c r="G309" s="15">
        <v>23.6</v>
      </c>
      <c r="H309" s="15">
        <v>1.7</v>
      </c>
      <c r="I309" s="15">
        <v>2.7</v>
      </c>
      <c r="J309" s="16">
        <v>19.600000000000001</v>
      </c>
      <c r="K309" s="16">
        <v>33</v>
      </c>
      <c r="L309" s="16">
        <v>14.1</v>
      </c>
      <c r="M309" s="17">
        <v>221700</v>
      </c>
      <c r="N309" s="18"/>
      <c r="O309" s="19">
        <v>10</v>
      </c>
      <c r="P309" s="20">
        <v>5</v>
      </c>
      <c r="Q309" s="21">
        <v>10</v>
      </c>
      <c r="R309" s="22">
        <v>2</v>
      </c>
      <c r="S309" s="23">
        <v>5.0420169718600003E-3</v>
      </c>
      <c r="T309" s="25">
        <v>58</v>
      </c>
      <c r="U309" s="25">
        <v>749</v>
      </c>
      <c r="V309" s="25">
        <f t="shared" si="26"/>
        <v>807</v>
      </c>
      <c r="W309" s="28">
        <v>36329.067231910602</v>
      </c>
      <c r="X309" s="29">
        <v>38325.040000000001</v>
      </c>
      <c r="Y309" s="29">
        <f t="shared" si="22"/>
        <v>-1995.9727680893993</v>
      </c>
      <c r="Z309" s="33">
        <f t="shared" si="23"/>
        <v>0.9479198777590474</v>
      </c>
    </row>
    <row r="310" spans="1:26">
      <c r="A310" s="13" t="s">
        <v>2506</v>
      </c>
      <c r="B310" s="13">
        <v>17031804606</v>
      </c>
      <c r="C310" s="13" t="s">
        <v>2507</v>
      </c>
      <c r="D310" s="13" t="s">
        <v>4272</v>
      </c>
      <c r="E310" s="13" t="s">
        <v>2508</v>
      </c>
      <c r="F310" s="14">
        <v>3.1</v>
      </c>
      <c r="G310" s="15">
        <v>27.6</v>
      </c>
      <c r="H310" s="15">
        <v>0.7</v>
      </c>
      <c r="I310" s="15">
        <v>3.5</v>
      </c>
      <c r="J310" s="16">
        <v>18.899999999999999</v>
      </c>
      <c r="K310" s="16">
        <v>32</v>
      </c>
      <c r="L310" s="16">
        <v>16.600000000000001</v>
      </c>
      <c r="M310" s="17">
        <v>348300</v>
      </c>
      <c r="N310" s="18"/>
      <c r="O310" s="19">
        <v>10</v>
      </c>
      <c r="P310" s="20">
        <v>5</v>
      </c>
      <c r="Q310" s="21">
        <v>10</v>
      </c>
      <c r="R310" s="22">
        <v>2</v>
      </c>
      <c r="S310" s="23">
        <v>5.0420169718600003E-3</v>
      </c>
      <c r="T310" s="25">
        <v>38</v>
      </c>
      <c r="U310" s="25">
        <v>752</v>
      </c>
      <c r="V310" s="25">
        <f t="shared" si="26"/>
        <v>790</v>
      </c>
      <c r="W310" s="28">
        <v>79673.212666405045</v>
      </c>
      <c r="X310" s="29">
        <v>38325.040000000001</v>
      </c>
      <c r="Y310" s="29">
        <f t="shared" si="22"/>
        <v>41348.172666405044</v>
      </c>
      <c r="Z310" s="33">
        <f t="shared" si="23"/>
        <v>2.0788813962465542</v>
      </c>
    </row>
    <row r="311" spans="1:26">
      <c r="A311" s="13" t="s">
        <v>1261</v>
      </c>
      <c r="B311" s="13">
        <v>17043843500</v>
      </c>
      <c r="C311" s="13" t="s">
        <v>1262</v>
      </c>
      <c r="D311" s="13" t="s">
        <v>1522</v>
      </c>
      <c r="E311" s="13" t="s">
        <v>2224</v>
      </c>
      <c r="F311" s="14">
        <v>4.5</v>
      </c>
      <c r="G311" s="15">
        <v>28.9</v>
      </c>
      <c r="H311" s="15">
        <v>1.9</v>
      </c>
      <c r="I311" s="15">
        <v>9</v>
      </c>
      <c r="J311" s="16">
        <v>23</v>
      </c>
      <c r="K311" s="16">
        <v>33.9</v>
      </c>
      <c r="L311" s="16">
        <v>15.6</v>
      </c>
      <c r="M311" s="17">
        <v>252100</v>
      </c>
      <c r="N311" s="18">
        <v>0</v>
      </c>
      <c r="O311" s="19">
        <v>9</v>
      </c>
      <c r="P311" s="20">
        <v>7</v>
      </c>
      <c r="Q311" s="21">
        <v>6</v>
      </c>
      <c r="R311" s="22">
        <v>9</v>
      </c>
      <c r="S311" s="24">
        <v>5.3191487677400002E-3</v>
      </c>
      <c r="T311" s="25">
        <v>53</v>
      </c>
      <c r="U311" s="25">
        <v>1187</v>
      </c>
      <c r="V311" s="25">
        <f t="shared" si="26"/>
        <v>1240</v>
      </c>
      <c r="W311" s="28">
        <v>40973.890698482603</v>
      </c>
      <c r="X311" s="29">
        <v>38325.040000000001</v>
      </c>
      <c r="Y311" s="29">
        <f t="shared" si="22"/>
        <v>2648.8506984826017</v>
      </c>
      <c r="Z311" s="33">
        <f t="shared" si="23"/>
        <v>1.0691154059717252</v>
      </c>
    </row>
    <row r="312" spans="1:26">
      <c r="A312" s="13" t="s">
        <v>2229</v>
      </c>
      <c r="B312" s="13">
        <v>17031843500</v>
      </c>
      <c r="C312" s="13" t="s">
        <v>2230</v>
      </c>
      <c r="D312" s="13" t="s">
        <v>4272</v>
      </c>
      <c r="E312" s="13" t="s">
        <v>2224</v>
      </c>
      <c r="F312" s="14">
        <v>0.6</v>
      </c>
      <c r="G312" s="15">
        <v>40.1</v>
      </c>
      <c r="H312" s="15">
        <v>0</v>
      </c>
      <c r="I312" s="15">
        <v>8.9</v>
      </c>
      <c r="J312" s="16">
        <v>33.5</v>
      </c>
      <c r="K312" s="16">
        <v>0.8</v>
      </c>
      <c r="L312" s="16">
        <v>0.5</v>
      </c>
      <c r="M312" s="17">
        <v>211700</v>
      </c>
      <c r="N312" s="18"/>
      <c r="O312" s="19">
        <v>9</v>
      </c>
      <c r="P312" s="20">
        <v>7</v>
      </c>
      <c r="Q312" s="21">
        <v>6</v>
      </c>
      <c r="R312" s="22">
        <v>9</v>
      </c>
      <c r="S312" s="23">
        <v>5.3191487677400002E-3</v>
      </c>
      <c r="T312" s="25">
        <v>53</v>
      </c>
      <c r="U312" s="25">
        <v>1187</v>
      </c>
      <c r="V312" s="25">
        <f t="shared" si="26"/>
        <v>1240</v>
      </c>
      <c r="W312" s="28">
        <v>40970.890698482566</v>
      </c>
      <c r="X312" s="29">
        <v>38325.040000000001</v>
      </c>
      <c r="Y312" s="29">
        <f t="shared" si="22"/>
        <v>2645.8506984825653</v>
      </c>
      <c r="Z312" s="33">
        <f t="shared" si="23"/>
        <v>1.069037128166926</v>
      </c>
    </row>
    <row r="313" spans="1:26">
      <c r="A313" s="13" t="s">
        <v>1365</v>
      </c>
      <c r="B313" s="13">
        <v>17043842800</v>
      </c>
      <c r="C313" s="13" t="s">
        <v>1366</v>
      </c>
      <c r="D313" s="13" t="s">
        <v>1522</v>
      </c>
      <c r="E313" s="13" t="s">
        <v>2522</v>
      </c>
      <c r="F313" s="14">
        <v>2.7</v>
      </c>
      <c r="G313" s="15">
        <v>30.1</v>
      </c>
      <c r="H313" s="15">
        <v>2</v>
      </c>
      <c r="I313" s="15">
        <v>14.5</v>
      </c>
      <c r="J313" s="16">
        <v>12.7</v>
      </c>
      <c r="K313" s="16">
        <v>37.9</v>
      </c>
      <c r="L313" s="16">
        <v>23.3</v>
      </c>
      <c r="M313" s="17">
        <v>385200</v>
      </c>
      <c r="N313" s="18">
        <v>0</v>
      </c>
      <c r="O313" s="19">
        <v>10</v>
      </c>
      <c r="P313" s="20">
        <v>8</v>
      </c>
      <c r="Q313" s="21">
        <v>9</v>
      </c>
      <c r="R313" s="22">
        <v>8</v>
      </c>
      <c r="S313" s="24">
        <v>5.6680161505900002E-3</v>
      </c>
      <c r="T313" s="25">
        <v>22</v>
      </c>
      <c r="U313" s="25">
        <v>655</v>
      </c>
      <c r="V313" s="25">
        <f t="shared" si="26"/>
        <v>677</v>
      </c>
      <c r="W313" s="28">
        <v>55744.956709956699</v>
      </c>
      <c r="X313" s="29">
        <v>38325.040000000001</v>
      </c>
      <c r="Y313" s="29">
        <f t="shared" si="22"/>
        <v>17419.916709956698</v>
      </c>
      <c r="Z313" s="33">
        <f t="shared" si="23"/>
        <v>1.454530946607145</v>
      </c>
    </row>
    <row r="314" spans="1:26">
      <c r="A314" s="13" t="s">
        <v>2520</v>
      </c>
      <c r="B314" s="13">
        <v>17031842800</v>
      </c>
      <c r="C314" s="13" t="s">
        <v>2521</v>
      </c>
      <c r="D314" s="13" t="s">
        <v>4272</v>
      </c>
      <c r="E314" s="13" t="s">
        <v>2522</v>
      </c>
      <c r="F314" s="14">
        <v>9.5</v>
      </c>
      <c r="G314" s="15">
        <v>32.799999999999997</v>
      </c>
      <c r="H314" s="15">
        <v>8.5</v>
      </c>
      <c r="I314" s="15">
        <v>11.6</v>
      </c>
      <c r="J314" s="16">
        <v>28.8</v>
      </c>
      <c r="K314" s="16">
        <v>5.9</v>
      </c>
      <c r="L314" s="16">
        <v>1.6</v>
      </c>
      <c r="M314" s="17">
        <v>233000</v>
      </c>
      <c r="N314" s="18"/>
      <c r="O314" s="19">
        <v>10</v>
      </c>
      <c r="P314" s="20">
        <v>8</v>
      </c>
      <c r="Q314" s="21">
        <v>9</v>
      </c>
      <c r="R314" s="22">
        <v>8</v>
      </c>
      <c r="S314" s="23">
        <v>5.6680161505900002E-3</v>
      </c>
      <c r="T314" s="25">
        <v>22</v>
      </c>
      <c r="U314" s="25">
        <v>655</v>
      </c>
      <c r="V314" s="25">
        <f t="shared" si="26"/>
        <v>677</v>
      </c>
      <c r="W314" s="28">
        <v>55741.956709956707</v>
      </c>
      <c r="X314" s="29">
        <v>38325.040000000001</v>
      </c>
      <c r="Y314" s="29">
        <f t="shared" si="22"/>
        <v>17416.916709956706</v>
      </c>
      <c r="Z314" s="33">
        <f t="shared" si="23"/>
        <v>1.4544526688023471</v>
      </c>
    </row>
    <row r="315" spans="1:26">
      <c r="A315" s="13" t="s">
        <v>1964</v>
      </c>
      <c r="B315" s="13">
        <v>17031803800</v>
      </c>
      <c r="C315" s="13" t="s">
        <v>1965</v>
      </c>
      <c r="D315" s="13" t="s">
        <v>4272</v>
      </c>
      <c r="E315" s="13" t="s">
        <v>1945</v>
      </c>
      <c r="F315" s="14">
        <v>1.6</v>
      </c>
      <c r="G315" s="15">
        <v>21.9</v>
      </c>
      <c r="H315" s="15">
        <v>1.5</v>
      </c>
      <c r="I315" s="15">
        <v>3.6</v>
      </c>
      <c r="J315" s="16">
        <v>24.2</v>
      </c>
      <c r="K315" s="16">
        <v>27.2</v>
      </c>
      <c r="L315" s="16">
        <v>15.8</v>
      </c>
      <c r="M315" s="17">
        <v>302800</v>
      </c>
      <c r="N315" s="18"/>
      <c r="O315" s="19">
        <v>8</v>
      </c>
      <c r="P315" s="20">
        <v>9</v>
      </c>
      <c r="Q315" s="21">
        <v>9</v>
      </c>
      <c r="R315" s="22">
        <v>8</v>
      </c>
      <c r="S315" s="23">
        <v>6.0816681943800001E-3</v>
      </c>
      <c r="T315" s="25">
        <v>34</v>
      </c>
      <c r="U315" s="25">
        <v>893</v>
      </c>
      <c r="V315" s="25">
        <f t="shared" si="26"/>
        <v>927</v>
      </c>
      <c r="W315" s="28">
        <v>33980.206820601503</v>
      </c>
      <c r="X315" s="29">
        <v>38325.040000000001</v>
      </c>
      <c r="Y315" s="29">
        <f t="shared" si="22"/>
        <v>-4344.833179398498</v>
      </c>
      <c r="Z315" s="33">
        <f t="shared" si="23"/>
        <v>0.88663199883422172</v>
      </c>
    </row>
    <row r="316" spans="1:26">
      <c r="A316" s="13" t="s">
        <v>1263</v>
      </c>
      <c r="B316" s="13">
        <v>17043843601</v>
      </c>
      <c r="C316" s="13" t="s">
        <v>1264</v>
      </c>
      <c r="D316" s="13" t="s">
        <v>1522</v>
      </c>
      <c r="E316" s="13" t="s">
        <v>2224</v>
      </c>
      <c r="F316" s="14">
        <v>5.3</v>
      </c>
      <c r="G316" s="15">
        <v>23.3</v>
      </c>
      <c r="H316" s="15">
        <v>0</v>
      </c>
      <c r="I316" s="15">
        <v>1.5</v>
      </c>
      <c r="J316" s="16">
        <v>25.9</v>
      </c>
      <c r="K316" s="16">
        <v>18.5</v>
      </c>
      <c r="L316" s="16">
        <v>8.5</v>
      </c>
      <c r="M316" s="17">
        <v>280200</v>
      </c>
      <c r="N316" s="18">
        <v>0</v>
      </c>
      <c r="O316" s="19">
        <v>7</v>
      </c>
      <c r="P316" s="20">
        <v>3</v>
      </c>
      <c r="Q316" s="21">
        <v>9</v>
      </c>
      <c r="R316" s="22">
        <v>7</v>
      </c>
      <c r="S316" s="24">
        <v>6.4365128055199998E-3</v>
      </c>
      <c r="T316" s="25">
        <v>53</v>
      </c>
      <c r="U316" s="25">
        <v>1187</v>
      </c>
      <c r="V316" s="25">
        <f t="shared" si="26"/>
        <v>1240</v>
      </c>
      <c r="W316" s="28">
        <v>40974.890698482603</v>
      </c>
      <c r="X316" s="29">
        <v>38325.040000000001</v>
      </c>
      <c r="Y316" s="29">
        <f t="shared" si="22"/>
        <v>2649.8506984826017</v>
      </c>
      <c r="Z316" s="33">
        <f t="shared" si="23"/>
        <v>1.0691414985733245</v>
      </c>
    </row>
    <row r="317" spans="1:26">
      <c r="A317" s="13" t="s">
        <v>1265</v>
      </c>
      <c r="B317" s="13">
        <v>17043843602</v>
      </c>
      <c r="C317" s="13" t="s">
        <v>1266</v>
      </c>
      <c r="D317" s="13" t="s">
        <v>1522</v>
      </c>
      <c r="E317" s="13" t="s">
        <v>2224</v>
      </c>
      <c r="F317" s="14">
        <v>5.9</v>
      </c>
      <c r="G317" s="15">
        <v>26.1</v>
      </c>
      <c r="H317" s="15">
        <v>0</v>
      </c>
      <c r="I317" s="15">
        <v>6.5</v>
      </c>
      <c r="J317" s="16">
        <v>23.3</v>
      </c>
      <c r="K317" s="16">
        <v>28.1</v>
      </c>
      <c r="L317" s="16">
        <v>16.8</v>
      </c>
      <c r="M317" s="17">
        <v>300700</v>
      </c>
      <c r="N317" s="18">
        <v>0</v>
      </c>
      <c r="O317" s="19">
        <v>7</v>
      </c>
      <c r="P317" s="20">
        <v>3</v>
      </c>
      <c r="Q317" s="21">
        <v>9</v>
      </c>
      <c r="R317" s="22">
        <v>7</v>
      </c>
      <c r="S317" s="24">
        <v>6.4365128055199998E-3</v>
      </c>
      <c r="T317" s="25">
        <v>53</v>
      </c>
      <c r="U317" s="25">
        <v>1187</v>
      </c>
      <c r="V317" s="25">
        <f t="shared" si="26"/>
        <v>1240</v>
      </c>
      <c r="W317" s="28">
        <v>40975.890698482603</v>
      </c>
      <c r="X317" s="29">
        <v>38325.040000000001</v>
      </c>
      <c r="Y317" s="29">
        <f t="shared" si="22"/>
        <v>2650.8506984826017</v>
      </c>
      <c r="Z317" s="33">
        <f t="shared" si="23"/>
        <v>1.0691675911749239</v>
      </c>
    </row>
    <row r="318" spans="1:26">
      <c r="A318" s="13" t="s">
        <v>2231</v>
      </c>
      <c r="B318" s="13">
        <v>17031843600</v>
      </c>
      <c r="C318" s="13" t="s">
        <v>2232</v>
      </c>
      <c r="D318" s="13" t="s">
        <v>4272</v>
      </c>
      <c r="E318" s="13" t="s">
        <v>2224</v>
      </c>
      <c r="F318" s="14">
        <v>13.2</v>
      </c>
      <c r="G318" s="15">
        <v>34.9</v>
      </c>
      <c r="H318" s="15">
        <v>2.2999999999999998</v>
      </c>
      <c r="I318" s="15">
        <v>40.9</v>
      </c>
      <c r="J318" s="16">
        <v>24.8</v>
      </c>
      <c r="K318" s="16">
        <v>10.7</v>
      </c>
      <c r="L318" s="16">
        <v>8.4</v>
      </c>
      <c r="M318" s="17">
        <v>308100</v>
      </c>
      <c r="N318" s="18"/>
      <c r="O318" s="19">
        <v>7</v>
      </c>
      <c r="P318" s="20">
        <v>3</v>
      </c>
      <c r="Q318" s="21">
        <v>9</v>
      </c>
      <c r="R318" s="22">
        <v>7</v>
      </c>
      <c r="S318" s="23">
        <v>6.4365128055199998E-3</v>
      </c>
      <c r="T318" s="25">
        <v>53</v>
      </c>
      <c r="U318" s="25">
        <v>1187</v>
      </c>
      <c r="V318" s="25">
        <f t="shared" si="26"/>
        <v>1240</v>
      </c>
      <c r="W318" s="28">
        <v>40970.890698482566</v>
      </c>
      <c r="X318" s="29">
        <v>38325.040000000001</v>
      </c>
      <c r="Y318" s="29">
        <f t="shared" si="22"/>
        <v>2645.8506984825653</v>
      </c>
      <c r="Z318" s="33">
        <f t="shared" si="23"/>
        <v>1.069037128166926</v>
      </c>
    </row>
    <row r="319" spans="1:26">
      <c r="A319" s="13" t="s">
        <v>289</v>
      </c>
      <c r="B319" s="13">
        <v>17197881113</v>
      </c>
      <c r="C319" s="13" t="s">
        <v>290</v>
      </c>
      <c r="D319" s="13" t="s">
        <v>363</v>
      </c>
      <c r="E319" s="13" t="s">
        <v>280</v>
      </c>
      <c r="F319" s="14">
        <v>6.9</v>
      </c>
      <c r="G319" s="15">
        <v>29</v>
      </c>
      <c r="H319" s="15">
        <v>0</v>
      </c>
      <c r="I319" s="15">
        <v>5.2</v>
      </c>
      <c r="J319" s="16">
        <v>32.299999999999997</v>
      </c>
      <c r="K319" s="16">
        <v>23.7</v>
      </c>
      <c r="L319" s="16">
        <v>9.5</v>
      </c>
      <c r="M319" s="17">
        <v>251800</v>
      </c>
      <c r="N319" s="18"/>
      <c r="O319" s="16">
        <v>8</v>
      </c>
      <c r="P319" s="14">
        <v>4</v>
      </c>
      <c r="Q319" s="17">
        <v>10</v>
      </c>
      <c r="R319" s="15">
        <v>5</v>
      </c>
      <c r="S319" s="18">
        <v>6.5537956543300002E-3</v>
      </c>
      <c r="T319" s="18">
        <v>10</v>
      </c>
      <c r="U319" s="18">
        <v>266</v>
      </c>
      <c r="V319" s="18">
        <v>276</v>
      </c>
      <c r="W319" s="30">
        <v>34167.786463884564</v>
      </c>
      <c r="X319" s="29">
        <v>38325.040000000001</v>
      </c>
      <c r="Y319" s="29">
        <f t="shared" si="22"/>
        <v>-4157.2535361154369</v>
      </c>
      <c r="Z319" s="33">
        <f t="shared" si="23"/>
        <v>0.89152643973455903</v>
      </c>
    </row>
    <row r="320" spans="1:26">
      <c r="A320" s="13" t="s">
        <v>291</v>
      </c>
      <c r="B320" s="13">
        <v>17197881115</v>
      </c>
      <c r="C320" s="13" t="s">
        <v>292</v>
      </c>
      <c r="D320" s="13" t="s">
        <v>363</v>
      </c>
      <c r="E320" s="13" t="s">
        <v>280</v>
      </c>
      <c r="F320" s="14">
        <v>5.7</v>
      </c>
      <c r="G320" s="15">
        <v>37.200000000000003</v>
      </c>
      <c r="H320" s="15">
        <v>3.5</v>
      </c>
      <c r="I320" s="15">
        <v>6.9</v>
      </c>
      <c r="J320" s="16">
        <v>34.1</v>
      </c>
      <c r="K320" s="16">
        <v>16.8</v>
      </c>
      <c r="L320" s="16">
        <v>16</v>
      </c>
      <c r="M320" s="17">
        <v>255300</v>
      </c>
      <c r="N320" s="18"/>
      <c r="O320" s="16">
        <v>8</v>
      </c>
      <c r="P320" s="14">
        <v>4</v>
      </c>
      <c r="Q320" s="17">
        <v>10</v>
      </c>
      <c r="R320" s="15">
        <v>5</v>
      </c>
      <c r="S320" s="18">
        <v>6.5537956543300002E-3</v>
      </c>
      <c r="T320" s="18">
        <v>10</v>
      </c>
      <c r="U320" s="18">
        <v>266</v>
      </c>
      <c r="V320" s="18">
        <v>276</v>
      </c>
      <c r="W320" s="30">
        <v>34167.786463884564</v>
      </c>
      <c r="X320" s="29">
        <v>38325.040000000001</v>
      </c>
      <c r="Y320" s="29">
        <f t="shared" si="22"/>
        <v>-4157.2535361154369</v>
      </c>
      <c r="Z320" s="33">
        <f t="shared" si="23"/>
        <v>0.89152643973455903</v>
      </c>
    </row>
    <row r="321" spans="1:26">
      <c r="A321" s="13" t="s">
        <v>1453</v>
      </c>
      <c r="B321" s="13">
        <v>17043841316</v>
      </c>
      <c r="C321" s="13" t="s">
        <v>1454</v>
      </c>
      <c r="D321" s="13" t="s">
        <v>1522</v>
      </c>
      <c r="E321" s="13" t="s">
        <v>4214</v>
      </c>
      <c r="F321" s="14">
        <v>4.0999999999999996</v>
      </c>
      <c r="G321" s="15">
        <v>36.1</v>
      </c>
      <c r="H321" s="15">
        <v>0.6</v>
      </c>
      <c r="I321" s="15">
        <v>6.6</v>
      </c>
      <c r="J321" s="16">
        <v>27.7</v>
      </c>
      <c r="K321" s="16">
        <v>26.3</v>
      </c>
      <c r="L321" s="16">
        <v>8.4</v>
      </c>
      <c r="M321" s="17">
        <v>319000</v>
      </c>
      <c r="N321" s="18">
        <v>0</v>
      </c>
      <c r="O321" s="19">
        <v>10</v>
      </c>
      <c r="P321" s="20">
        <v>1</v>
      </c>
      <c r="Q321" s="21">
        <v>8</v>
      </c>
      <c r="R321" s="22">
        <v>6</v>
      </c>
      <c r="S321" s="24">
        <v>6.7396797239800002E-3</v>
      </c>
      <c r="T321" s="25">
        <v>21</v>
      </c>
      <c r="U321" s="25">
        <v>373</v>
      </c>
      <c r="V321" s="25">
        <f>SUM(T321:U321)</f>
        <v>394</v>
      </c>
      <c r="W321" s="28">
        <v>32693.487793632299</v>
      </c>
      <c r="X321" s="29">
        <v>38325.040000000001</v>
      </c>
      <c r="Y321" s="29">
        <f t="shared" si="22"/>
        <v>-5631.5522063677017</v>
      </c>
      <c r="Z321" s="33">
        <f t="shared" si="23"/>
        <v>0.85305815189318257</v>
      </c>
    </row>
    <row r="322" spans="1:26">
      <c r="A322" s="13" t="s">
        <v>471</v>
      </c>
      <c r="B322" s="13">
        <v>17111871404</v>
      </c>
      <c r="C322" s="13" t="s">
        <v>472</v>
      </c>
      <c r="D322" s="13" t="s">
        <v>571</v>
      </c>
      <c r="E322" s="13" t="s">
        <v>1030</v>
      </c>
      <c r="F322" s="14">
        <v>1.7</v>
      </c>
      <c r="G322" s="15">
        <v>30</v>
      </c>
      <c r="H322" s="15">
        <v>0.8</v>
      </c>
      <c r="I322" s="15">
        <v>2.2000000000000002</v>
      </c>
      <c r="J322" s="16">
        <v>26.6</v>
      </c>
      <c r="K322" s="16">
        <v>22.4</v>
      </c>
      <c r="L322" s="16">
        <v>10.9</v>
      </c>
      <c r="M322" s="17">
        <v>244700</v>
      </c>
      <c r="N322" s="18"/>
      <c r="O322" s="19">
        <v>9</v>
      </c>
      <c r="P322" s="20">
        <v>6</v>
      </c>
      <c r="Q322" s="21">
        <v>9</v>
      </c>
      <c r="R322" s="22">
        <v>1</v>
      </c>
      <c r="S322" s="24">
        <v>6.8870522081900002E-3</v>
      </c>
      <c r="T322" s="25">
        <v>79</v>
      </c>
      <c r="U322" s="25">
        <v>529</v>
      </c>
      <c r="V322" s="25">
        <f>SUM(T322:U322)</f>
        <v>608</v>
      </c>
      <c r="W322" s="28">
        <v>38448.499500765502</v>
      </c>
      <c r="X322" s="29">
        <v>38325.040000000001</v>
      </c>
      <c r="Y322" s="29">
        <f t="shared" ref="Y322:Y385" si="27">W322-X322</f>
        <v>123.45950076550071</v>
      </c>
      <c r="Z322" s="33">
        <f t="shared" ref="Z322:Z385" si="28">+W322/X322</f>
        <v>1.0032213795671316</v>
      </c>
    </row>
    <row r="323" spans="1:26">
      <c r="A323" s="13" t="s">
        <v>2739</v>
      </c>
      <c r="B323" s="13">
        <v>17031720500</v>
      </c>
      <c r="C323" s="13" t="s">
        <v>2740</v>
      </c>
      <c r="D323" s="13" t="s">
        <v>4272</v>
      </c>
      <c r="E323" s="13" t="s">
        <v>4129</v>
      </c>
      <c r="F323" s="14">
        <v>2.1</v>
      </c>
      <c r="G323" s="15">
        <v>31.5</v>
      </c>
      <c r="H323" s="15">
        <v>3</v>
      </c>
      <c r="I323" s="15">
        <v>18.600000000000001</v>
      </c>
      <c r="J323" s="16">
        <v>14.4</v>
      </c>
      <c r="K323" s="16">
        <v>33.4</v>
      </c>
      <c r="L323" s="16">
        <v>26.9</v>
      </c>
      <c r="M323" s="17">
        <v>324700</v>
      </c>
      <c r="N323" s="18"/>
      <c r="O323" s="19">
        <v>8</v>
      </c>
      <c r="P323" s="20">
        <v>5</v>
      </c>
      <c r="Q323" s="21">
        <v>10</v>
      </c>
      <c r="R323" s="22">
        <v>6</v>
      </c>
      <c r="S323" s="23">
        <v>6.89655169845E-3</v>
      </c>
      <c r="T323" s="25">
        <v>30550</v>
      </c>
      <c r="U323" s="25">
        <v>120690</v>
      </c>
      <c r="V323" s="25">
        <f>SUM(T323:U323)</f>
        <v>151240</v>
      </c>
      <c r="W323" s="28">
        <v>30687.7731846514</v>
      </c>
      <c r="X323" s="29">
        <v>38325.040000000001</v>
      </c>
      <c r="Y323" s="29">
        <f t="shared" si="27"/>
        <v>-7637.2668153486011</v>
      </c>
      <c r="Z323" s="33">
        <f t="shared" si="28"/>
        <v>0.80072383967900362</v>
      </c>
    </row>
    <row r="324" spans="1:26">
      <c r="A324" s="13" t="s">
        <v>1743</v>
      </c>
      <c r="B324" s="13">
        <v>17031819801</v>
      </c>
      <c r="C324" s="13" t="s">
        <v>1744</v>
      </c>
      <c r="D324" s="13" t="s">
        <v>4272</v>
      </c>
      <c r="E324" s="13" t="s">
        <v>1745</v>
      </c>
      <c r="F324" s="14">
        <v>3.5</v>
      </c>
      <c r="G324" s="15">
        <v>29.2</v>
      </c>
      <c r="H324" s="15">
        <v>1.8</v>
      </c>
      <c r="I324" s="15">
        <v>16.399999999999999</v>
      </c>
      <c r="J324" s="16">
        <v>7.2</v>
      </c>
      <c r="K324" s="16">
        <v>42.1</v>
      </c>
      <c r="L324" s="16">
        <v>31.9</v>
      </c>
      <c r="M324" s="17">
        <v>577800</v>
      </c>
      <c r="N324" s="18"/>
      <c r="O324" s="19">
        <v>10</v>
      </c>
      <c r="P324" s="20">
        <v>5</v>
      </c>
      <c r="Q324" s="21">
        <v>10</v>
      </c>
      <c r="R324" s="22">
        <v>9</v>
      </c>
      <c r="S324" s="23">
        <v>7.0472164079500004E-3</v>
      </c>
      <c r="T324" s="25">
        <v>1</v>
      </c>
      <c r="U324" s="25">
        <v>104</v>
      </c>
      <c r="V324" s="25">
        <f>SUM(T324:U324)</f>
        <v>105</v>
      </c>
      <c r="W324" s="28">
        <v>56420.380500963394</v>
      </c>
      <c r="X324" s="29">
        <v>38325.040000000001</v>
      </c>
      <c r="Y324" s="29">
        <f t="shared" si="27"/>
        <v>18095.340500963393</v>
      </c>
      <c r="Z324" s="33">
        <f t="shared" si="28"/>
        <v>1.4721545104966203</v>
      </c>
    </row>
    <row r="325" spans="1:26">
      <c r="A325" s="13" t="s">
        <v>1678</v>
      </c>
      <c r="B325" s="13">
        <v>17031800400</v>
      </c>
      <c r="C325" s="13" t="s">
        <v>1679</v>
      </c>
      <c r="D325" s="13" t="s">
        <v>4272</v>
      </c>
      <c r="E325" s="13" t="s">
        <v>1675</v>
      </c>
      <c r="F325" s="14">
        <v>2.1</v>
      </c>
      <c r="G325" s="15">
        <v>31.2</v>
      </c>
      <c r="H325" s="15">
        <v>3.9</v>
      </c>
      <c r="I325" s="15">
        <v>31</v>
      </c>
      <c r="J325" s="16">
        <v>3.2</v>
      </c>
      <c r="K325" s="16">
        <v>44.2</v>
      </c>
      <c r="L325" s="16">
        <v>43.5</v>
      </c>
      <c r="M325" s="17" t="s">
        <v>2295</v>
      </c>
      <c r="N325" s="18"/>
      <c r="O325" s="19">
        <v>9</v>
      </c>
      <c r="P325" s="20">
        <v>6</v>
      </c>
      <c r="Q325" s="21">
        <v>9</v>
      </c>
      <c r="R325" s="22">
        <v>9</v>
      </c>
      <c r="S325" s="23">
        <v>7.0733865723E-3</v>
      </c>
      <c r="T325" s="25">
        <v>7</v>
      </c>
      <c r="U325" s="25">
        <v>148</v>
      </c>
      <c r="V325" s="25">
        <f>SUM(T325:U325)</f>
        <v>155</v>
      </c>
      <c r="W325" s="28">
        <v>145049.63871338312</v>
      </c>
      <c r="X325" s="29">
        <v>38325.040000000001</v>
      </c>
      <c r="Y325" s="29">
        <f t="shared" si="27"/>
        <v>106724.59871338311</v>
      </c>
      <c r="Z325" s="33">
        <f t="shared" si="28"/>
        <v>3.7847224350811666</v>
      </c>
    </row>
    <row r="326" spans="1:26">
      <c r="A326" s="13" t="s">
        <v>1199</v>
      </c>
      <c r="B326" s="13">
        <v>17043846413</v>
      </c>
      <c r="C326" s="13" t="s">
        <v>1200</v>
      </c>
      <c r="D326" s="13" t="s">
        <v>1522</v>
      </c>
      <c r="E326" s="13" t="s">
        <v>1275</v>
      </c>
      <c r="F326" s="14">
        <v>2.2999999999999998</v>
      </c>
      <c r="G326" s="15">
        <v>32</v>
      </c>
      <c r="H326" s="15">
        <v>0.8</v>
      </c>
      <c r="I326" s="15">
        <v>13.3</v>
      </c>
      <c r="J326" s="16">
        <v>21.7</v>
      </c>
      <c r="K326" s="16">
        <v>26.4</v>
      </c>
      <c r="L326" s="16">
        <v>21.8</v>
      </c>
      <c r="M326" s="17">
        <v>332100</v>
      </c>
      <c r="N326" s="18">
        <v>0</v>
      </c>
      <c r="O326" s="19">
        <v>9</v>
      </c>
      <c r="P326" s="20">
        <v>10</v>
      </c>
      <c r="Q326" s="21">
        <v>10</v>
      </c>
      <c r="R326" s="22">
        <v>5</v>
      </c>
      <c r="S326" s="24">
        <v>7.0993914268899999E-3</v>
      </c>
      <c r="T326" s="25"/>
      <c r="U326" s="25"/>
      <c r="V326" s="25"/>
      <c r="W326" s="28">
        <v>49441.394055818302</v>
      </c>
      <c r="X326" s="29">
        <v>38325.040000000001</v>
      </c>
      <c r="Y326" s="29">
        <f t="shared" si="27"/>
        <v>11116.354055818301</v>
      </c>
      <c r="Z326" s="33">
        <f t="shared" si="28"/>
        <v>1.2900545976160311</v>
      </c>
    </row>
    <row r="327" spans="1:26">
      <c r="A327" s="13" t="s">
        <v>1197</v>
      </c>
      <c r="B327" s="13">
        <v>17043846412</v>
      </c>
      <c r="C327" s="13" t="s">
        <v>1198</v>
      </c>
      <c r="D327" s="13" t="s">
        <v>1522</v>
      </c>
      <c r="E327" s="13" t="s">
        <v>1275</v>
      </c>
      <c r="F327" s="14">
        <v>4.9000000000000004</v>
      </c>
      <c r="G327" s="15">
        <v>34.9</v>
      </c>
      <c r="H327" s="15">
        <v>0.6</v>
      </c>
      <c r="I327" s="15">
        <v>10.6</v>
      </c>
      <c r="J327" s="16">
        <v>14.2</v>
      </c>
      <c r="K327" s="16">
        <v>31.2</v>
      </c>
      <c r="L327" s="16">
        <v>23.7</v>
      </c>
      <c r="M327" s="17">
        <v>269100</v>
      </c>
      <c r="N327" s="18">
        <v>0</v>
      </c>
      <c r="O327" s="19">
        <v>9</v>
      </c>
      <c r="P327" s="20">
        <v>10</v>
      </c>
      <c r="Q327" s="21">
        <v>10</v>
      </c>
      <c r="R327" s="22">
        <v>5</v>
      </c>
      <c r="S327" s="24">
        <v>7.0993914268899999E-3</v>
      </c>
      <c r="T327" s="25"/>
      <c r="U327" s="25"/>
      <c r="V327" s="25"/>
      <c r="W327" s="28">
        <v>49440.394055818302</v>
      </c>
      <c r="X327" s="29">
        <v>38325.040000000001</v>
      </c>
      <c r="Y327" s="29">
        <f t="shared" si="27"/>
        <v>11115.354055818301</v>
      </c>
      <c r="Z327" s="33">
        <f t="shared" si="28"/>
        <v>1.2900285050144318</v>
      </c>
    </row>
    <row r="328" spans="1:26">
      <c r="A328" s="13" t="s">
        <v>1375</v>
      </c>
      <c r="B328" s="13">
        <v>17043844002</v>
      </c>
      <c r="C328" s="13" t="s">
        <v>1376</v>
      </c>
      <c r="D328" s="13" t="s">
        <v>1522</v>
      </c>
      <c r="E328" s="13" t="s">
        <v>2522</v>
      </c>
      <c r="F328" s="14">
        <v>4.2</v>
      </c>
      <c r="G328" s="15">
        <v>27</v>
      </c>
      <c r="H328" s="15">
        <v>0</v>
      </c>
      <c r="I328" s="15">
        <v>7.3</v>
      </c>
      <c r="J328" s="16">
        <v>4.9000000000000004</v>
      </c>
      <c r="K328" s="16">
        <v>45</v>
      </c>
      <c r="L328" s="16">
        <v>31</v>
      </c>
      <c r="M328" s="17">
        <v>616000</v>
      </c>
      <c r="N328" s="18">
        <v>0</v>
      </c>
      <c r="O328" s="19">
        <v>9</v>
      </c>
      <c r="P328" s="20">
        <v>3</v>
      </c>
      <c r="Q328" s="21">
        <v>8</v>
      </c>
      <c r="R328" s="22">
        <v>5</v>
      </c>
      <c r="S328" s="24">
        <v>7.2125582955799997E-3</v>
      </c>
      <c r="T328" s="25">
        <v>22</v>
      </c>
      <c r="U328" s="25">
        <v>655</v>
      </c>
      <c r="V328" s="25">
        <f>SUM(T328:U328)</f>
        <v>677</v>
      </c>
      <c r="W328" s="28">
        <v>55749.956709956699</v>
      </c>
      <c r="X328" s="29">
        <v>38325.040000000001</v>
      </c>
      <c r="Y328" s="29">
        <f t="shared" si="27"/>
        <v>17424.916709956698</v>
      </c>
      <c r="Z328" s="33">
        <f t="shared" si="28"/>
        <v>1.454661409615142</v>
      </c>
    </row>
    <row r="329" spans="1:26">
      <c r="A329" s="13" t="s">
        <v>1373</v>
      </c>
      <c r="B329" s="13">
        <v>17043844001</v>
      </c>
      <c r="C329" s="13" t="s">
        <v>1374</v>
      </c>
      <c r="D329" s="13" t="s">
        <v>1522</v>
      </c>
      <c r="E329" s="13" t="s">
        <v>2522</v>
      </c>
      <c r="F329" s="14">
        <v>1.9</v>
      </c>
      <c r="G329" s="15">
        <v>27.9</v>
      </c>
      <c r="H329" s="15">
        <v>1.2</v>
      </c>
      <c r="I329" s="15">
        <v>8.1</v>
      </c>
      <c r="J329" s="16">
        <v>15.4</v>
      </c>
      <c r="K329" s="16">
        <v>31.2</v>
      </c>
      <c r="L329" s="16">
        <v>24</v>
      </c>
      <c r="M329" s="17">
        <v>418400</v>
      </c>
      <c r="N329" s="18">
        <v>0</v>
      </c>
      <c r="O329" s="19">
        <v>9</v>
      </c>
      <c r="P329" s="20">
        <v>3</v>
      </c>
      <c r="Q329" s="21">
        <v>8</v>
      </c>
      <c r="R329" s="22">
        <v>5</v>
      </c>
      <c r="S329" s="24">
        <v>7.2125582955799997E-3</v>
      </c>
      <c r="T329" s="25">
        <v>22</v>
      </c>
      <c r="U329" s="25">
        <v>655</v>
      </c>
      <c r="V329" s="25">
        <f>SUM(T329:U329)</f>
        <v>677</v>
      </c>
      <c r="W329" s="28">
        <v>55748.956709956699</v>
      </c>
      <c r="X329" s="29">
        <v>38325.040000000001</v>
      </c>
      <c r="Y329" s="29">
        <f t="shared" si="27"/>
        <v>17423.916709956698</v>
      </c>
      <c r="Z329" s="33">
        <f t="shared" si="28"/>
        <v>1.4546353170135424</v>
      </c>
    </row>
    <row r="330" spans="1:26">
      <c r="A330" s="13" t="s">
        <v>3423</v>
      </c>
      <c r="B330" s="13">
        <v>17031281900</v>
      </c>
      <c r="C330" s="13" t="s">
        <v>3424</v>
      </c>
      <c r="D330" s="13" t="s">
        <v>4272</v>
      </c>
      <c r="E330" s="13" t="s">
        <v>4129</v>
      </c>
      <c r="F330" s="14">
        <v>5</v>
      </c>
      <c r="G330" s="15">
        <v>26.2</v>
      </c>
      <c r="H330" s="15">
        <v>37.799999999999997</v>
      </c>
      <c r="I330" s="15">
        <v>21.4</v>
      </c>
      <c r="J330" s="16">
        <v>4.4000000000000004</v>
      </c>
      <c r="K330" s="16">
        <v>42.7</v>
      </c>
      <c r="L330" s="16">
        <v>43.7</v>
      </c>
      <c r="M330" s="17">
        <v>323200</v>
      </c>
      <c r="N330" s="18"/>
      <c r="O330" s="19">
        <v>3</v>
      </c>
      <c r="P330" s="20">
        <v>10</v>
      </c>
      <c r="Q330" s="21">
        <v>4</v>
      </c>
      <c r="R330" s="22">
        <v>10</v>
      </c>
      <c r="S330" s="23">
        <v>7.4294204823699998E-3</v>
      </c>
      <c r="T330" s="25">
        <v>30550</v>
      </c>
      <c r="U330" s="25">
        <v>120383</v>
      </c>
      <c r="V330" s="25">
        <f>SUM(T330:U330)</f>
        <v>150933</v>
      </c>
      <c r="W330" s="28">
        <v>30380.7731846514</v>
      </c>
      <c r="X330" s="29">
        <v>38325.040000000001</v>
      </c>
      <c r="Y330" s="29">
        <f t="shared" si="27"/>
        <v>-7944.2668153486011</v>
      </c>
      <c r="Z330" s="33">
        <f t="shared" si="28"/>
        <v>0.7927134109879963</v>
      </c>
    </row>
    <row r="331" spans="1:26">
      <c r="A331" s="13" t="s">
        <v>2763</v>
      </c>
      <c r="B331" s="13">
        <v>17031740200</v>
      </c>
      <c r="C331" s="13" t="s">
        <v>2764</v>
      </c>
      <c r="D331" s="13" t="s">
        <v>4272</v>
      </c>
      <c r="E331" s="13" t="s">
        <v>4129</v>
      </c>
      <c r="F331" s="14">
        <v>3.5</v>
      </c>
      <c r="G331" s="15">
        <v>30.1</v>
      </c>
      <c r="H331" s="15">
        <v>5.4</v>
      </c>
      <c r="I331" s="15">
        <v>6.4</v>
      </c>
      <c r="J331" s="16">
        <v>31</v>
      </c>
      <c r="K331" s="16">
        <v>15.9</v>
      </c>
      <c r="L331" s="16">
        <v>15.2</v>
      </c>
      <c r="M331" s="17">
        <v>279200</v>
      </c>
      <c r="N331" s="18"/>
      <c r="O331" s="19">
        <v>5</v>
      </c>
      <c r="P331" s="20">
        <v>8</v>
      </c>
      <c r="Q331" s="21">
        <v>7</v>
      </c>
      <c r="R331" s="22">
        <v>2</v>
      </c>
      <c r="S331" s="23">
        <v>7.5805434025800001E-3</v>
      </c>
      <c r="T331" s="25">
        <v>30550</v>
      </c>
      <c r="U331" s="25">
        <v>120702</v>
      </c>
      <c r="V331" s="25">
        <f>SUM(T331:U331)</f>
        <v>151252</v>
      </c>
      <c r="W331" s="28">
        <v>30699.7731846514</v>
      </c>
      <c r="X331" s="29">
        <v>38325.040000000001</v>
      </c>
      <c r="Y331" s="29">
        <f t="shared" si="27"/>
        <v>-7625.2668153486011</v>
      </c>
      <c r="Z331" s="33">
        <f t="shared" si="28"/>
        <v>0.80103695089819604</v>
      </c>
    </row>
    <row r="332" spans="1:26">
      <c r="A332" s="13" t="s">
        <v>3805</v>
      </c>
      <c r="B332" s="13">
        <v>17031070400</v>
      </c>
      <c r="C332" s="13" t="s">
        <v>3806</v>
      </c>
      <c r="D332" s="13" t="s">
        <v>4272</v>
      </c>
      <c r="E332" s="13" t="s">
        <v>4129</v>
      </c>
      <c r="F332" s="14">
        <v>2.5</v>
      </c>
      <c r="G332" s="15">
        <v>33.6</v>
      </c>
      <c r="H332" s="15">
        <v>2.2999999999999998</v>
      </c>
      <c r="I332" s="15">
        <v>50.3</v>
      </c>
      <c r="J332" s="16">
        <v>5.2</v>
      </c>
      <c r="K332" s="16">
        <v>43</v>
      </c>
      <c r="L332" s="16">
        <v>32.700000000000003</v>
      </c>
      <c r="M332" s="17">
        <v>614300</v>
      </c>
      <c r="N332" s="18"/>
      <c r="O332" s="19">
        <v>6</v>
      </c>
      <c r="P332" s="20">
        <v>7</v>
      </c>
      <c r="Q332" s="21">
        <v>10</v>
      </c>
      <c r="R332" s="22">
        <v>9</v>
      </c>
      <c r="S332" s="23">
        <v>8.0536911264100005E-3</v>
      </c>
      <c r="T332" s="25">
        <v>30550</v>
      </c>
      <c r="U332" s="25">
        <v>120142</v>
      </c>
      <c r="V332" s="25">
        <f>SUM(T332:U332)</f>
        <v>150692</v>
      </c>
      <c r="W332" s="28">
        <v>30139.7731846514</v>
      </c>
      <c r="X332" s="29">
        <v>38325.040000000001</v>
      </c>
      <c r="Y332" s="29">
        <f t="shared" si="27"/>
        <v>-8185.2668153486011</v>
      </c>
      <c r="Z332" s="33">
        <f t="shared" si="28"/>
        <v>0.78642509400254768</v>
      </c>
    </row>
    <row r="333" spans="1:26">
      <c r="A333" s="13" t="s">
        <v>2368</v>
      </c>
      <c r="B333" s="13">
        <v>17031818500</v>
      </c>
      <c r="C333" s="13" t="s">
        <v>2369</v>
      </c>
      <c r="D333" s="13" t="s">
        <v>4272</v>
      </c>
      <c r="E333" s="13" t="s">
        <v>2365</v>
      </c>
      <c r="F333" s="14">
        <v>1.1000000000000001</v>
      </c>
      <c r="G333" s="15">
        <v>28.3</v>
      </c>
      <c r="H333" s="15">
        <v>0.5</v>
      </c>
      <c r="I333" s="15">
        <v>4</v>
      </c>
      <c r="J333" s="16">
        <v>27.9</v>
      </c>
      <c r="K333" s="16">
        <v>20</v>
      </c>
      <c r="L333" s="16">
        <v>13.7</v>
      </c>
      <c r="M333" s="17">
        <v>334400</v>
      </c>
      <c r="N333" s="18"/>
      <c r="O333" s="19">
        <v>7</v>
      </c>
      <c r="P333" s="20">
        <v>8</v>
      </c>
      <c r="Q333" s="21">
        <v>9</v>
      </c>
      <c r="R333" s="22">
        <v>2</v>
      </c>
      <c r="S333" s="23">
        <v>8.1632649526000006E-3</v>
      </c>
      <c r="T333" s="25"/>
      <c r="U333" s="25"/>
      <c r="V333" s="25"/>
      <c r="W333" s="28">
        <v>36298.573495157536</v>
      </c>
      <c r="X333" s="29">
        <v>38325.040000000001</v>
      </c>
      <c r="Y333" s="29">
        <f t="shared" si="27"/>
        <v>-2026.4665048424649</v>
      </c>
      <c r="Z333" s="33">
        <f t="shared" si="28"/>
        <v>0.94712421683467352</v>
      </c>
    </row>
    <row r="334" spans="1:26">
      <c r="A334" s="13" t="s">
        <v>1189</v>
      </c>
      <c r="B334" s="13">
        <v>17043846311</v>
      </c>
      <c r="C334" s="13" t="s">
        <v>1190</v>
      </c>
      <c r="D334" s="13" t="s">
        <v>1522</v>
      </c>
      <c r="E334" s="13" t="s">
        <v>1275</v>
      </c>
      <c r="F334" s="14">
        <v>6.6</v>
      </c>
      <c r="G334" s="15">
        <v>31.4</v>
      </c>
      <c r="H334" s="15">
        <v>0</v>
      </c>
      <c r="I334" s="15">
        <v>2.9</v>
      </c>
      <c r="J334" s="16">
        <v>23.3</v>
      </c>
      <c r="K334" s="16">
        <v>22.2</v>
      </c>
      <c r="L334" s="16">
        <v>13.2</v>
      </c>
      <c r="M334" s="17">
        <v>271100</v>
      </c>
      <c r="N334" s="18">
        <v>0</v>
      </c>
      <c r="O334" s="19">
        <v>10</v>
      </c>
      <c r="P334" s="20">
        <v>1</v>
      </c>
      <c r="Q334" s="21">
        <v>9</v>
      </c>
      <c r="R334" s="22">
        <v>1</v>
      </c>
      <c r="S334" s="24">
        <v>8.2474229857300001E-3</v>
      </c>
      <c r="T334" s="25"/>
      <c r="U334" s="25"/>
      <c r="V334" s="25"/>
      <c r="W334" s="28">
        <v>49436.394055818302</v>
      </c>
      <c r="X334" s="29">
        <v>38325.040000000001</v>
      </c>
      <c r="Y334" s="29">
        <f t="shared" si="27"/>
        <v>11111.354055818301</v>
      </c>
      <c r="Z334" s="33">
        <f t="shared" si="28"/>
        <v>1.2899241346080343</v>
      </c>
    </row>
    <row r="335" spans="1:26">
      <c r="A335" s="13" t="s">
        <v>3669</v>
      </c>
      <c r="B335" s="13">
        <v>17031170200</v>
      </c>
      <c r="C335" s="13" t="s">
        <v>3670</v>
      </c>
      <c r="D335" s="13" t="s">
        <v>4272</v>
      </c>
      <c r="E335" s="13" t="s">
        <v>4129</v>
      </c>
      <c r="F335" s="14">
        <v>7.4</v>
      </c>
      <c r="G335" s="15">
        <v>32.200000000000003</v>
      </c>
      <c r="H335" s="15">
        <v>3.6</v>
      </c>
      <c r="I335" s="15">
        <v>11</v>
      </c>
      <c r="J335" s="16">
        <v>26.8</v>
      </c>
      <c r="K335" s="16">
        <v>15</v>
      </c>
      <c r="L335" s="16">
        <v>6.1</v>
      </c>
      <c r="M335" s="17">
        <v>305900</v>
      </c>
      <c r="N335" s="18"/>
      <c r="O335" s="19">
        <v>8</v>
      </c>
      <c r="P335" s="20">
        <v>2</v>
      </c>
      <c r="Q335" s="21">
        <v>4</v>
      </c>
      <c r="R335" s="22">
        <v>3</v>
      </c>
      <c r="S335" s="23">
        <v>8.2547171041400004E-3</v>
      </c>
      <c r="T335" s="25">
        <v>30550</v>
      </c>
      <c r="U335" s="25">
        <v>120236</v>
      </c>
      <c r="V335" s="25">
        <f>SUM(T335:U335)</f>
        <v>150786</v>
      </c>
      <c r="W335" s="28">
        <v>30233.7731846514</v>
      </c>
      <c r="X335" s="29">
        <v>38325.040000000001</v>
      </c>
      <c r="Y335" s="29">
        <f t="shared" si="27"/>
        <v>-8091.2668153486011</v>
      </c>
      <c r="Z335" s="33">
        <f t="shared" si="28"/>
        <v>0.78887779855288864</v>
      </c>
    </row>
    <row r="336" spans="1:26">
      <c r="A336" s="13" t="s">
        <v>1869</v>
      </c>
      <c r="B336" s="13">
        <v>17031806700</v>
      </c>
      <c r="C336" s="13" t="s">
        <v>1870</v>
      </c>
      <c r="D336" s="13" t="s">
        <v>4272</v>
      </c>
      <c r="E336" s="13" t="s">
        <v>1871</v>
      </c>
      <c r="F336" s="14">
        <v>2.8</v>
      </c>
      <c r="G336" s="15">
        <v>28.1</v>
      </c>
      <c r="H336" s="15">
        <v>0</v>
      </c>
      <c r="I336" s="15">
        <v>9.4</v>
      </c>
      <c r="J336" s="16">
        <v>9.6999999999999993</v>
      </c>
      <c r="K336" s="16">
        <v>32.700000000000003</v>
      </c>
      <c r="L336" s="16">
        <v>37.9</v>
      </c>
      <c r="M336" s="17">
        <v>468400</v>
      </c>
      <c r="N336" s="18"/>
      <c r="O336" s="19">
        <v>8</v>
      </c>
      <c r="P336" s="20">
        <v>3</v>
      </c>
      <c r="Q336" s="21">
        <v>7</v>
      </c>
      <c r="R336" s="22">
        <v>5</v>
      </c>
      <c r="S336" s="23">
        <v>8.3542186766899992E-3</v>
      </c>
      <c r="T336" s="25">
        <v>157</v>
      </c>
      <c r="U336" s="25">
        <v>1800</v>
      </c>
      <c r="V336" s="25">
        <f>SUM(T336:U336)</f>
        <v>1957</v>
      </c>
      <c r="W336" s="28">
        <v>49425.816358977529</v>
      </c>
      <c r="X336" s="29">
        <v>38325.040000000001</v>
      </c>
      <c r="Y336" s="29">
        <f t="shared" si="27"/>
        <v>11100.776358977528</v>
      </c>
      <c r="Z336" s="33">
        <f t="shared" si="28"/>
        <v>1.2896481349785291</v>
      </c>
    </row>
    <row r="337" spans="1:26">
      <c r="A337" s="13" t="s">
        <v>2296</v>
      </c>
      <c r="B337" s="13">
        <v>17031819600</v>
      </c>
      <c r="C337" s="13" t="s">
        <v>2297</v>
      </c>
      <c r="D337" s="13" t="s">
        <v>4272</v>
      </c>
      <c r="E337" s="13" t="s">
        <v>2298</v>
      </c>
      <c r="F337" s="14">
        <v>2.8</v>
      </c>
      <c r="G337" s="15">
        <v>32.200000000000003</v>
      </c>
      <c r="H337" s="15">
        <v>4.7</v>
      </c>
      <c r="I337" s="15">
        <v>16.7</v>
      </c>
      <c r="J337" s="16">
        <v>12.4</v>
      </c>
      <c r="K337" s="16">
        <v>39.4</v>
      </c>
      <c r="L337" s="16">
        <v>22.3</v>
      </c>
      <c r="M337" s="17">
        <v>477300</v>
      </c>
      <c r="N337" s="18"/>
      <c r="O337" s="19">
        <v>10</v>
      </c>
      <c r="P337" s="20">
        <v>3</v>
      </c>
      <c r="Q337" s="21">
        <v>10</v>
      </c>
      <c r="R337" s="22">
        <v>7</v>
      </c>
      <c r="S337" s="23">
        <v>8.44277627766E-3</v>
      </c>
      <c r="T337" s="25">
        <v>11</v>
      </c>
      <c r="U337" s="25">
        <v>202</v>
      </c>
      <c r="V337" s="25">
        <f>SUM(T337:U337)</f>
        <v>213</v>
      </c>
      <c r="W337" s="28">
        <v>45079.262958199353</v>
      </c>
      <c r="X337" s="29">
        <v>38325.040000000001</v>
      </c>
      <c r="Y337" s="29">
        <f t="shared" si="27"/>
        <v>6754.2229581993524</v>
      </c>
      <c r="Z337" s="33">
        <f t="shared" si="28"/>
        <v>1.1762352487616283</v>
      </c>
    </row>
    <row r="338" spans="1:26">
      <c r="A338" s="13" t="s">
        <v>287</v>
      </c>
      <c r="B338" s="13">
        <v>17197881112</v>
      </c>
      <c r="C338" s="13" t="s">
        <v>288</v>
      </c>
      <c r="D338" s="13" t="s">
        <v>363</v>
      </c>
      <c r="E338" s="13" t="s">
        <v>280</v>
      </c>
      <c r="F338" s="14">
        <v>2.7</v>
      </c>
      <c r="G338" s="15">
        <v>36.299999999999997</v>
      </c>
      <c r="H338" s="15">
        <v>0</v>
      </c>
      <c r="I338" s="15">
        <v>7.9</v>
      </c>
      <c r="J338" s="16">
        <v>27.6</v>
      </c>
      <c r="K338" s="16">
        <v>20.8</v>
      </c>
      <c r="L338" s="16">
        <v>14</v>
      </c>
      <c r="M338" s="17">
        <v>292000</v>
      </c>
      <c r="N338" s="18"/>
      <c r="O338" s="16">
        <v>8</v>
      </c>
      <c r="P338" s="14">
        <v>1</v>
      </c>
      <c r="Q338" s="17">
        <v>9</v>
      </c>
      <c r="R338" s="15">
        <v>1</v>
      </c>
      <c r="S338" s="18">
        <v>8.5744904354199993E-3</v>
      </c>
      <c r="T338" s="18">
        <v>10</v>
      </c>
      <c r="U338" s="18">
        <v>266</v>
      </c>
      <c r="V338" s="18">
        <v>276</v>
      </c>
      <c r="W338" s="30">
        <v>34167.786463884564</v>
      </c>
      <c r="X338" s="29">
        <v>38325.040000000001</v>
      </c>
      <c r="Y338" s="29">
        <f t="shared" si="27"/>
        <v>-4157.2535361154369</v>
      </c>
      <c r="Z338" s="33">
        <f t="shared" si="28"/>
        <v>0.89152643973455903</v>
      </c>
    </row>
    <row r="339" spans="1:26">
      <c r="A339" s="13" t="s">
        <v>422</v>
      </c>
      <c r="B339" s="13">
        <v>17111871106</v>
      </c>
      <c r="C339" s="13" t="s">
        <v>423</v>
      </c>
      <c r="D339" s="13" t="s">
        <v>571</v>
      </c>
      <c r="E339" s="13" t="s">
        <v>424</v>
      </c>
      <c r="F339" s="14">
        <v>5.8</v>
      </c>
      <c r="G339" s="15">
        <v>37.4</v>
      </c>
      <c r="H339" s="15">
        <v>0.7</v>
      </c>
      <c r="I339" s="15">
        <v>4.7</v>
      </c>
      <c r="J339" s="16">
        <v>22.4</v>
      </c>
      <c r="K339" s="16">
        <v>27.7</v>
      </c>
      <c r="L339" s="16">
        <v>12.1</v>
      </c>
      <c r="M339" s="17">
        <v>318600</v>
      </c>
      <c r="N339" s="18"/>
      <c r="O339" s="19">
        <v>10</v>
      </c>
      <c r="P339" s="20">
        <v>6</v>
      </c>
      <c r="Q339" s="21">
        <v>8</v>
      </c>
      <c r="R339" s="22">
        <v>1</v>
      </c>
      <c r="S339" s="24">
        <v>8.6862109601499992E-3</v>
      </c>
      <c r="T339" s="25">
        <v>32</v>
      </c>
      <c r="U339" s="25">
        <v>238</v>
      </c>
      <c r="V339" s="25">
        <f t="shared" ref="V339:V348" si="29">SUM(T339:U339)</f>
        <v>270</v>
      </c>
      <c r="W339" s="28">
        <v>29188.09152425341</v>
      </c>
      <c r="X339" s="29">
        <v>38325.040000000001</v>
      </c>
      <c r="Y339" s="29">
        <f t="shared" si="27"/>
        <v>-9136.9484757465907</v>
      </c>
      <c r="Z339" s="33">
        <f t="shared" si="28"/>
        <v>0.76159324358835401</v>
      </c>
    </row>
    <row r="340" spans="1:26">
      <c r="A340" s="13" t="s">
        <v>1886</v>
      </c>
      <c r="B340" s="13">
        <v>17031805701</v>
      </c>
      <c r="C340" s="13" t="s">
        <v>1887</v>
      </c>
      <c r="D340" s="13" t="s">
        <v>4272</v>
      </c>
      <c r="E340" s="13" t="s">
        <v>2130</v>
      </c>
      <c r="F340" s="14">
        <v>2.6</v>
      </c>
      <c r="G340" s="15">
        <v>28.4</v>
      </c>
      <c r="H340" s="15">
        <v>1.3</v>
      </c>
      <c r="I340" s="15">
        <v>6.5</v>
      </c>
      <c r="J340" s="16">
        <v>19.100000000000001</v>
      </c>
      <c r="K340" s="16">
        <v>32.200000000000003</v>
      </c>
      <c r="L340" s="16">
        <v>21.8</v>
      </c>
      <c r="M340" s="17">
        <v>458400</v>
      </c>
      <c r="N340" s="18"/>
      <c r="O340" s="19">
        <v>10</v>
      </c>
      <c r="P340" s="20">
        <v>2</v>
      </c>
      <c r="Q340" s="21">
        <v>8</v>
      </c>
      <c r="R340" s="22">
        <v>6</v>
      </c>
      <c r="S340" s="23">
        <v>8.88585112989E-3</v>
      </c>
      <c r="T340" s="25">
        <v>15</v>
      </c>
      <c r="U340" s="25">
        <v>571</v>
      </c>
      <c r="V340" s="25">
        <f t="shared" si="29"/>
        <v>586</v>
      </c>
      <c r="W340" s="28">
        <v>53221.840581643497</v>
      </c>
      <c r="X340" s="29">
        <v>38325.040000000001</v>
      </c>
      <c r="Y340" s="29">
        <f t="shared" si="27"/>
        <v>14896.800581643496</v>
      </c>
      <c r="Z340" s="33">
        <f t="shared" si="28"/>
        <v>1.3886962826821183</v>
      </c>
    </row>
    <row r="341" spans="1:26">
      <c r="A341" s="13" t="s">
        <v>1882</v>
      </c>
      <c r="B341" s="13">
        <v>17031805502</v>
      </c>
      <c r="C341" s="13" t="s">
        <v>1883</v>
      </c>
      <c r="D341" s="13" t="s">
        <v>4272</v>
      </c>
      <c r="E341" s="13" t="s">
        <v>2130</v>
      </c>
      <c r="F341" s="14">
        <v>3</v>
      </c>
      <c r="G341" s="15">
        <v>29.8</v>
      </c>
      <c r="H341" s="15">
        <v>0.7</v>
      </c>
      <c r="I341" s="15">
        <v>12.2</v>
      </c>
      <c r="J341" s="16">
        <v>17</v>
      </c>
      <c r="K341" s="16">
        <v>27.3</v>
      </c>
      <c r="L341" s="16">
        <v>30.7</v>
      </c>
      <c r="M341" s="17">
        <v>599800</v>
      </c>
      <c r="N341" s="18"/>
      <c r="O341" s="19">
        <v>10</v>
      </c>
      <c r="P341" s="20">
        <v>9</v>
      </c>
      <c r="Q341" s="21">
        <v>8</v>
      </c>
      <c r="R341" s="22">
        <v>8</v>
      </c>
      <c r="S341" s="23">
        <v>8.9374380186200003E-3</v>
      </c>
      <c r="T341" s="25">
        <v>15</v>
      </c>
      <c r="U341" s="25">
        <v>571</v>
      </c>
      <c r="V341" s="25">
        <f t="shared" si="29"/>
        <v>586</v>
      </c>
      <c r="W341" s="28">
        <v>53219.840581643497</v>
      </c>
      <c r="X341" s="29">
        <v>38325.040000000001</v>
      </c>
      <c r="Y341" s="29">
        <f t="shared" si="27"/>
        <v>14894.800581643496</v>
      </c>
      <c r="Z341" s="33">
        <f t="shared" si="28"/>
        <v>1.3886440974789196</v>
      </c>
    </row>
    <row r="342" spans="1:26">
      <c r="A342" s="13" t="s">
        <v>2029</v>
      </c>
      <c r="B342" s="13">
        <v>17031824107</v>
      </c>
      <c r="C342" s="13" t="s">
        <v>2030</v>
      </c>
      <c r="D342" s="13" t="s">
        <v>4272</v>
      </c>
      <c r="E342" s="13" t="s">
        <v>2018</v>
      </c>
      <c r="F342" s="14">
        <v>5.8</v>
      </c>
      <c r="G342" s="15">
        <v>34.700000000000003</v>
      </c>
      <c r="H342" s="15">
        <v>0</v>
      </c>
      <c r="I342" s="15">
        <v>8.8000000000000007</v>
      </c>
      <c r="J342" s="16">
        <v>34.9</v>
      </c>
      <c r="K342" s="16">
        <v>17.7</v>
      </c>
      <c r="L342" s="16">
        <v>14.1</v>
      </c>
      <c r="M342" s="17">
        <v>292000</v>
      </c>
      <c r="N342" s="18"/>
      <c r="O342" s="19">
        <v>9</v>
      </c>
      <c r="P342" s="20">
        <v>6</v>
      </c>
      <c r="Q342" s="21">
        <v>9</v>
      </c>
      <c r="R342" s="22">
        <v>1</v>
      </c>
      <c r="S342" s="23">
        <v>8.9426618069400002E-3</v>
      </c>
      <c r="T342" s="25">
        <v>23</v>
      </c>
      <c r="U342" s="25">
        <v>1159</v>
      </c>
      <c r="V342" s="25">
        <f t="shared" si="29"/>
        <v>1182</v>
      </c>
      <c r="W342" s="28">
        <v>47943.280162770599</v>
      </c>
      <c r="X342" s="29">
        <v>38325.040000000001</v>
      </c>
      <c r="Y342" s="29">
        <f t="shared" si="27"/>
        <v>9618.2401627705985</v>
      </c>
      <c r="Z342" s="33">
        <f t="shared" si="28"/>
        <v>1.2509649086542531</v>
      </c>
    </row>
    <row r="343" spans="1:26">
      <c r="A343" s="13" t="s">
        <v>833</v>
      </c>
      <c r="B343" s="13">
        <v>17097864901</v>
      </c>
      <c r="C343" s="13" t="s">
        <v>834</v>
      </c>
      <c r="D343" s="13" t="s">
        <v>896</v>
      </c>
      <c r="E343" s="13" t="s">
        <v>832</v>
      </c>
      <c r="F343" s="14">
        <v>2.2999999999999998</v>
      </c>
      <c r="G343" s="15">
        <v>29.2</v>
      </c>
      <c r="H343" s="15">
        <v>0.9</v>
      </c>
      <c r="I343" s="15">
        <v>10.8</v>
      </c>
      <c r="J343" s="16">
        <v>6.7</v>
      </c>
      <c r="K343" s="16">
        <v>37.6</v>
      </c>
      <c r="L343" s="16">
        <v>38.4</v>
      </c>
      <c r="M343" s="17">
        <v>606900</v>
      </c>
      <c r="N343" s="18"/>
      <c r="O343" s="19">
        <v>10</v>
      </c>
      <c r="P343" s="20">
        <v>5</v>
      </c>
      <c r="Q343" s="21">
        <v>10</v>
      </c>
      <c r="R343" s="22">
        <v>8</v>
      </c>
      <c r="S343" s="24">
        <v>9.0534975752200007E-3</v>
      </c>
      <c r="T343" s="25">
        <v>8</v>
      </c>
      <c r="U343" s="25">
        <v>172</v>
      </c>
      <c r="V343" s="25">
        <f t="shared" si="29"/>
        <v>180</v>
      </c>
      <c r="W343" s="28">
        <v>86582.829684499302</v>
      </c>
      <c r="X343" s="29">
        <v>38325.040000000001</v>
      </c>
      <c r="Y343" s="29">
        <f t="shared" si="27"/>
        <v>48257.789684499301</v>
      </c>
      <c r="Z343" s="33">
        <f t="shared" si="28"/>
        <v>2.2591712803039292</v>
      </c>
    </row>
    <row r="344" spans="1:26">
      <c r="A344" s="13" t="s">
        <v>817</v>
      </c>
      <c r="B344" s="13">
        <v>17097864516</v>
      </c>
      <c r="C344" s="13" t="s">
        <v>818</v>
      </c>
      <c r="D344" s="13" t="s">
        <v>896</v>
      </c>
      <c r="E344" s="13" t="s">
        <v>4078</v>
      </c>
      <c r="F344" s="14">
        <v>2.7</v>
      </c>
      <c r="G344" s="15">
        <v>29.3</v>
      </c>
      <c r="H344" s="15">
        <v>0.8</v>
      </c>
      <c r="I344" s="15">
        <v>5.9</v>
      </c>
      <c r="J344" s="16">
        <v>13.4</v>
      </c>
      <c r="K344" s="16">
        <v>30.9</v>
      </c>
      <c r="L344" s="16">
        <v>25.8</v>
      </c>
      <c r="M344" s="17">
        <v>352600</v>
      </c>
      <c r="N344" s="18"/>
      <c r="O344" s="19">
        <v>10</v>
      </c>
      <c r="P344" s="20">
        <v>5</v>
      </c>
      <c r="Q344" s="21">
        <v>8</v>
      </c>
      <c r="R344" s="22">
        <v>3</v>
      </c>
      <c r="S344" s="24">
        <v>9.0634441003199992E-3</v>
      </c>
      <c r="T344" s="25">
        <v>8</v>
      </c>
      <c r="U344" s="25">
        <v>392</v>
      </c>
      <c r="V344" s="25">
        <f t="shared" si="29"/>
        <v>400</v>
      </c>
      <c r="W344" s="28">
        <v>45334.945705610196</v>
      </c>
      <c r="X344" s="29">
        <v>38325.040000000001</v>
      </c>
      <c r="Y344" s="29">
        <f t="shared" si="27"/>
        <v>7009.9057056101956</v>
      </c>
      <c r="Z344" s="33">
        <f t="shared" si="28"/>
        <v>1.1829066768256522</v>
      </c>
    </row>
    <row r="345" spans="1:26">
      <c r="A345" s="13" t="s">
        <v>2150</v>
      </c>
      <c r="B345" s="13">
        <v>17031801605</v>
      </c>
      <c r="C345" s="13" t="s">
        <v>2151</v>
      </c>
      <c r="D345" s="13" t="s">
        <v>4272</v>
      </c>
      <c r="E345" s="13" t="s">
        <v>2147</v>
      </c>
      <c r="F345" s="14">
        <v>2.5</v>
      </c>
      <c r="G345" s="15">
        <v>29.2</v>
      </c>
      <c r="H345" s="15">
        <v>0</v>
      </c>
      <c r="I345" s="15">
        <v>7.7</v>
      </c>
      <c r="J345" s="16">
        <v>11.5</v>
      </c>
      <c r="K345" s="16">
        <v>31.4</v>
      </c>
      <c r="L345" s="16">
        <v>34.799999999999997</v>
      </c>
      <c r="M345" s="17">
        <v>572100</v>
      </c>
      <c r="N345" s="18"/>
      <c r="O345" s="19">
        <v>10</v>
      </c>
      <c r="P345" s="20">
        <v>4</v>
      </c>
      <c r="Q345" s="21">
        <v>10</v>
      </c>
      <c r="R345" s="22">
        <v>3</v>
      </c>
      <c r="S345" s="23">
        <v>9.1743115335699999E-3</v>
      </c>
      <c r="T345" s="25">
        <v>8</v>
      </c>
      <c r="U345" s="25">
        <v>450</v>
      </c>
      <c r="V345" s="25">
        <f t="shared" si="29"/>
        <v>458</v>
      </c>
      <c r="W345" s="28">
        <v>93749.525806451595</v>
      </c>
      <c r="X345" s="29">
        <v>38325.040000000001</v>
      </c>
      <c r="Y345" s="29">
        <f t="shared" si="27"/>
        <v>55424.485806451594</v>
      </c>
      <c r="Z345" s="33">
        <f t="shared" si="28"/>
        <v>2.4461690269977954</v>
      </c>
    </row>
    <row r="346" spans="1:26">
      <c r="A346" s="13" t="s">
        <v>656</v>
      </c>
      <c r="B346" s="13">
        <v>17097864105</v>
      </c>
      <c r="C346" s="13" t="s">
        <v>657</v>
      </c>
      <c r="D346" s="13" t="s">
        <v>896</v>
      </c>
      <c r="E346" s="13" t="s">
        <v>653</v>
      </c>
      <c r="F346" s="14">
        <v>7.1</v>
      </c>
      <c r="G346" s="15">
        <v>34.299999999999997</v>
      </c>
      <c r="H346" s="15">
        <v>1.3</v>
      </c>
      <c r="I346" s="15">
        <v>5.4</v>
      </c>
      <c r="J346" s="16">
        <v>14.4</v>
      </c>
      <c r="K346" s="16">
        <v>36.700000000000003</v>
      </c>
      <c r="L346" s="16">
        <v>20.9</v>
      </c>
      <c r="M346" s="17">
        <v>355500</v>
      </c>
      <c r="N346" s="18"/>
      <c r="O346" s="19">
        <v>9</v>
      </c>
      <c r="P346" s="20">
        <v>3</v>
      </c>
      <c r="Q346" s="21">
        <v>8</v>
      </c>
      <c r="R346" s="22">
        <v>2</v>
      </c>
      <c r="S346" s="24">
        <v>9.2133237049000002E-3</v>
      </c>
      <c r="T346" s="25">
        <v>12</v>
      </c>
      <c r="U346" s="25">
        <v>421</v>
      </c>
      <c r="V346" s="25">
        <f t="shared" si="29"/>
        <v>433</v>
      </c>
      <c r="W346" s="28">
        <v>31168.367306206499</v>
      </c>
      <c r="X346" s="29">
        <v>38325.040000000001</v>
      </c>
      <c r="Y346" s="29">
        <f t="shared" si="27"/>
        <v>-7156.6726937935018</v>
      </c>
      <c r="Z346" s="33">
        <f t="shared" si="28"/>
        <v>0.81326379062374099</v>
      </c>
    </row>
    <row r="347" spans="1:26">
      <c r="A347" s="13" t="s">
        <v>2077</v>
      </c>
      <c r="B347" s="13">
        <v>17031822302</v>
      </c>
      <c r="C347" s="13" t="s">
        <v>2078</v>
      </c>
      <c r="D347" s="13" t="s">
        <v>4272</v>
      </c>
      <c r="E347" s="13" t="s">
        <v>2070</v>
      </c>
      <c r="F347" s="14">
        <v>4.2</v>
      </c>
      <c r="G347" s="15">
        <v>31.4</v>
      </c>
      <c r="H347" s="15">
        <v>1.1000000000000001</v>
      </c>
      <c r="I347" s="15">
        <v>5.8</v>
      </c>
      <c r="J347" s="16">
        <v>39.6</v>
      </c>
      <c r="K347" s="16">
        <v>11.7</v>
      </c>
      <c r="L347" s="16">
        <v>3.6</v>
      </c>
      <c r="M347" s="17">
        <v>223100</v>
      </c>
      <c r="N347" s="18"/>
      <c r="O347" s="19">
        <v>8</v>
      </c>
      <c r="P347" s="20">
        <v>4</v>
      </c>
      <c r="Q347" s="21">
        <v>4</v>
      </c>
      <c r="R347" s="22">
        <v>5</v>
      </c>
      <c r="S347" s="23">
        <v>9.5808384940000001E-3</v>
      </c>
      <c r="T347" s="25">
        <v>89</v>
      </c>
      <c r="U347" s="25">
        <v>1117</v>
      </c>
      <c r="V347" s="25">
        <f t="shared" si="29"/>
        <v>1206</v>
      </c>
      <c r="W347" s="28">
        <v>25307.0899276768</v>
      </c>
      <c r="X347" s="29">
        <v>38325.040000000001</v>
      </c>
      <c r="Y347" s="29">
        <f t="shared" si="27"/>
        <v>-13017.950072323201</v>
      </c>
      <c r="Z347" s="33">
        <f t="shared" si="28"/>
        <v>0.66032781512235339</v>
      </c>
    </row>
    <row r="348" spans="1:26">
      <c r="A348" s="13" t="s">
        <v>2731</v>
      </c>
      <c r="B348" s="13">
        <v>17031720100</v>
      </c>
      <c r="C348" s="13" t="s">
        <v>2732</v>
      </c>
      <c r="D348" s="13" t="s">
        <v>4272</v>
      </c>
      <c r="E348" s="13" t="s">
        <v>4129</v>
      </c>
      <c r="F348" s="14">
        <v>2.8</v>
      </c>
      <c r="G348" s="15">
        <v>33.5</v>
      </c>
      <c r="H348" s="15">
        <v>2.9</v>
      </c>
      <c r="I348" s="15">
        <v>19.8</v>
      </c>
      <c r="J348" s="16">
        <v>13.4</v>
      </c>
      <c r="K348" s="16">
        <v>32</v>
      </c>
      <c r="L348" s="16">
        <v>33.799999999999997</v>
      </c>
      <c r="M348" s="17">
        <v>380100</v>
      </c>
      <c r="N348" s="18"/>
      <c r="O348" s="19">
        <v>7</v>
      </c>
      <c r="P348" s="20">
        <v>4</v>
      </c>
      <c r="Q348" s="21">
        <v>5</v>
      </c>
      <c r="R348" s="22">
        <v>9</v>
      </c>
      <c r="S348" s="23">
        <v>9.6069872379299995E-3</v>
      </c>
      <c r="T348" s="25">
        <v>30550</v>
      </c>
      <c r="U348" s="25">
        <v>120686</v>
      </c>
      <c r="V348" s="25">
        <f t="shared" si="29"/>
        <v>151236</v>
      </c>
      <c r="W348" s="28">
        <v>30683.7731846514</v>
      </c>
      <c r="X348" s="29">
        <v>38325.040000000001</v>
      </c>
      <c r="Y348" s="29">
        <f t="shared" si="27"/>
        <v>-7641.2668153486011</v>
      </c>
      <c r="Z348" s="33">
        <f t="shared" si="28"/>
        <v>0.80061946927260608</v>
      </c>
    </row>
    <row r="349" spans="1:26">
      <c r="A349" s="13" t="s">
        <v>352</v>
      </c>
      <c r="B349" s="13">
        <v>17197880602</v>
      </c>
      <c r="C349" s="13" t="s">
        <v>353</v>
      </c>
      <c r="D349" s="13" t="s">
        <v>363</v>
      </c>
      <c r="E349" s="13" t="s">
        <v>343</v>
      </c>
      <c r="F349" s="14">
        <v>5.4</v>
      </c>
      <c r="G349" s="15">
        <v>24.3</v>
      </c>
      <c r="H349" s="15">
        <v>3.2</v>
      </c>
      <c r="I349" s="15">
        <v>4.3</v>
      </c>
      <c r="J349" s="16">
        <v>40.4</v>
      </c>
      <c r="K349" s="16">
        <v>17.3</v>
      </c>
      <c r="L349" s="16">
        <v>6.6</v>
      </c>
      <c r="M349" s="17">
        <v>196100</v>
      </c>
      <c r="N349" s="18"/>
      <c r="O349" s="16">
        <v>7</v>
      </c>
      <c r="P349" s="14">
        <v>8</v>
      </c>
      <c r="Q349" s="17">
        <v>8</v>
      </c>
      <c r="R349" s="15">
        <v>7</v>
      </c>
      <c r="S349" s="18">
        <v>9.6946191042700004E-3</v>
      </c>
      <c r="T349" s="18">
        <v>35</v>
      </c>
      <c r="U349" s="18">
        <v>312</v>
      </c>
      <c r="V349" s="18">
        <v>347</v>
      </c>
      <c r="W349" s="30">
        <v>28572.151495631868</v>
      </c>
      <c r="X349" s="29">
        <v>38325.040000000001</v>
      </c>
      <c r="Y349" s="29">
        <f t="shared" si="27"/>
        <v>-9752.888504368133</v>
      </c>
      <c r="Z349" s="33">
        <f t="shared" si="28"/>
        <v>0.74552176581242624</v>
      </c>
    </row>
    <row r="350" spans="1:26">
      <c r="A350" s="13" t="s">
        <v>350</v>
      </c>
      <c r="B350" s="13">
        <v>17197880601</v>
      </c>
      <c r="C350" s="13" t="s">
        <v>351</v>
      </c>
      <c r="D350" s="13" t="s">
        <v>363</v>
      </c>
      <c r="E350" s="13" t="s">
        <v>343</v>
      </c>
      <c r="F350" s="14">
        <v>4.3</v>
      </c>
      <c r="G350" s="15">
        <v>26.7</v>
      </c>
      <c r="H350" s="15">
        <v>1.3</v>
      </c>
      <c r="I350" s="15">
        <v>2</v>
      </c>
      <c r="J350" s="16">
        <v>26.8</v>
      </c>
      <c r="K350" s="16">
        <v>23.9</v>
      </c>
      <c r="L350" s="16">
        <v>16.600000000000001</v>
      </c>
      <c r="M350" s="17">
        <v>232900</v>
      </c>
      <c r="N350" s="18"/>
      <c r="O350" s="16">
        <v>7</v>
      </c>
      <c r="P350" s="14">
        <v>8</v>
      </c>
      <c r="Q350" s="17">
        <v>8</v>
      </c>
      <c r="R350" s="15">
        <v>7</v>
      </c>
      <c r="S350" s="18">
        <v>9.6946191042700004E-3</v>
      </c>
      <c r="T350" s="18">
        <v>35</v>
      </c>
      <c r="U350" s="18">
        <v>312</v>
      </c>
      <c r="V350" s="18">
        <v>347</v>
      </c>
      <c r="W350" s="30">
        <v>28572.151495631868</v>
      </c>
      <c r="X350" s="29">
        <v>38325.040000000001</v>
      </c>
      <c r="Y350" s="29">
        <f t="shared" si="27"/>
        <v>-9752.888504368133</v>
      </c>
      <c r="Z350" s="33">
        <f t="shared" si="28"/>
        <v>0.74552176581242624</v>
      </c>
    </row>
    <row r="351" spans="1:26">
      <c r="A351" s="13" t="s">
        <v>1748</v>
      </c>
      <c r="B351" s="13">
        <v>17031819900</v>
      </c>
      <c r="C351" s="13" t="s">
        <v>1749</v>
      </c>
      <c r="D351" s="13" t="s">
        <v>4272</v>
      </c>
      <c r="E351" s="13" t="s">
        <v>1745</v>
      </c>
      <c r="F351" s="14">
        <v>5.7</v>
      </c>
      <c r="G351" s="15">
        <v>29.1</v>
      </c>
      <c r="H351" s="15">
        <v>0.9</v>
      </c>
      <c r="I351" s="15">
        <v>14.3</v>
      </c>
      <c r="J351" s="16">
        <v>11.3</v>
      </c>
      <c r="K351" s="16">
        <v>43.1</v>
      </c>
      <c r="L351" s="16">
        <v>31.2</v>
      </c>
      <c r="M351" s="17">
        <v>588100</v>
      </c>
      <c r="N351" s="18"/>
      <c r="O351" s="19">
        <v>10</v>
      </c>
      <c r="P351" s="20">
        <v>2</v>
      </c>
      <c r="Q351" s="21">
        <v>10</v>
      </c>
      <c r="R351" s="22">
        <v>9</v>
      </c>
      <c r="S351" s="23">
        <v>9.8253274336499996E-3</v>
      </c>
      <c r="T351" s="25">
        <v>1</v>
      </c>
      <c r="U351" s="25">
        <v>104</v>
      </c>
      <c r="V351" s="25">
        <f>SUM(T351:U351)</f>
        <v>105</v>
      </c>
      <c r="W351" s="28">
        <v>56420.380500963394</v>
      </c>
      <c r="X351" s="29">
        <v>38325.040000000001</v>
      </c>
      <c r="Y351" s="29">
        <f t="shared" si="27"/>
        <v>18095.340500963393</v>
      </c>
      <c r="Z351" s="33">
        <f t="shared" si="28"/>
        <v>1.4721545104966203</v>
      </c>
    </row>
    <row r="352" spans="1:26">
      <c r="A352" s="13" t="s">
        <v>799</v>
      </c>
      <c r="B352" s="13">
        <v>17097865801</v>
      </c>
      <c r="C352" s="13" t="s">
        <v>800</v>
      </c>
      <c r="D352" s="13" t="s">
        <v>896</v>
      </c>
      <c r="E352" s="13" t="s">
        <v>786</v>
      </c>
      <c r="F352" s="14">
        <v>4.0999999999999996</v>
      </c>
      <c r="G352" s="15">
        <v>27.7</v>
      </c>
      <c r="H352" s="15">
        <v>0.4</v>
      </c>
      <c r="I352" s="15">
        <v>4.2</v>
      </c>
      <c r="J352" s="16">
        <v>14</v>
      </c>
      <c r="K352" s="16">
        <v>33.5</v>
      </c>
      <c r="L352" s="16">
        <v>29.6</v>
      </c>
      <c r="M352" s="17">
        <v>425900</v>
      </c>
      <c r="N352" s="18"/>
      <c r="O352" s="19">
        <v>8</v>
      </c>
      <c r="P352" s="20">
        <v>8</v>
      </c>
      <c r="Q352" s="21">
        <v>9</v>
      </c>
      <c r="R352" s="22">
        <v>5</v>
      </c>
      <c r="S352" s="24">
        <v>1.0040160268499999E-2</v>
      </c>
      <c r="T352" s="25">
        <v>17</v>
      </c>
      <c r="U352" s="25">
        <v>364</v>
      </c>
      <c r="V352" s="25">
        <f>SUM(T352:U352)</f>
        <v>381</v>
      </c>
      <c r="W352" s="28">
        <v>93427.684910795302</v>
      </c>
      <c r="X352" s="29">
        <v>38325.040000000001</v>
      </c>
      <c r="Y352" s="29">
        <f t="shared" si="27"/>
        <v>55102.644910795301</v>
      </c>
      <c r="Z352" s="33">
        <f t="shared" si="28"/>
        <v>2.4377713607290508</v>
      </c>
    </row>
    <row r="353" spans="1:26">
      <c r="A353" s="13" t="s">
        <v>4290</v>
      </c>
      <c r="B353" s="13">
        <v>17031802801</v>
      </c>
      <c r="C353" s="13" t="s">
        <v>4291</v>
      </c>
      <c r="D353" s="13" t="s">
        <v>4272</v>
      </c>
      <c r="E353" s="13" t="s">
        <v>4289</v>
      </c>
      <c r="F353" s="14">
        <v>1.7</v>
      </c>
      <c r="G353" s="15">
        <v>25.7</v>
      </c>
      <c r="H353" s="15">
        <v>4.2</v>
      </c>
      <c r="I353" s="15">
        <v>6.1</v>
      </c>
      <c r="J353" s="16">
        <v>23.2</v>
      </c>
      <c r="K353" s="16">
        <v>33.5</v>
      </c>
      <c r="L353" s="16">
        <v>17.899999999999999</v>
      </c>
      <c r="M353" s="17">
        <v>367200</v>
      </c>
      <c r="N353" s="18"/>
      <c r="O353" s="19">
        <v>10</v>
      </c>
      <c r="P353" s="20">
        <v>4</v>
      </c>
      <c r="Q353" s="21">
        <v>9</v>
      </c>
      <c r="R353" s="22">
        <v>6</v>
      </c>
      <c r="S353" s="23">
        <v>1.0147601366E-2</v>
      </c>
      <c r="T353" s="25">
        <v>41</v>
      </c>
      <c r="U353" s="25">
        <v>1154</v>
      </c>
      <c r="V353" s="25">
        <f>SUM(T353:U353)</f>
        <v>1195</v>
      </c>
      <c r="W353" s="28">
        <v>48269.233139372314</v>
      </c>
      <c r="X353" s="29">
        <v>38325.040000000001</v>
      </c>
      <c r="Y353" s="29">
        <f t="shared" si="27"/>
        <v>9944.1931393723135</v>
      </c>
      <c r="Z353" s="33">
        <f t="shared" si="28"/>
        <v>1.2594698698128513</v>
      </c>
    </row>
    <row r="354" spans="1:26">
      <c r="A354" s="13" t="s">
        <v>2547</v>
      </c>
      <c r="B354" s="13">
        <v>17031809000</v>
      </c>
      <c r="C354" s="13" t="s">
        <v>2548</v>
      </c>
      <c r="D354" s="13" t="s">
        <v>4272</v>
      </c>
      <c r="E354" s="13" t="s">
        <v>2542</v>
      </c>
      <c r="F354" s="14">
        <v>1.2</v>
      </c>
      <c r="G354" s="15">
        <v>25.9</v>
      </c>
      <c r="H354" s="15">
        <v>3.4</v>
      </c>
      <c r="I354" s="15">
        <v>17.5</v>
      </c>
      <c r="J354" s="16">
        <v>5.8</v>
      </c>
      <c r="K354" s="16">
        <v>36.200000000000003</v>
      </c>
      <c r="L354" s="16">
        <v>43.1</v>
      </c>
      <c r="M354" s="17">
        <v>603000</v>
      </c>
      <c r="N354" s="18"/>
      <c r="O354" s="19">
        <v>9</v>
      </c>
      <c r="P354" s="20">
        <v>7</v>
      </c>
      <c r="Q354" s="21">
        <v>10</v>
      </c>
      <c r="R354" s="22">
        <v>6</v>
      </c>
      <c r="S354" s="23">
        <v>1.0147601366E-2</v>
      </c>
      <c r="T354" s="25">
        <v>213</v>
      </c>
      <c r="U354" s="25">
        <v>2101</v>
      </c>
      <c r="V354" s="25">
        <f>SUM(T354:U354)</f>
        <v>2314</v>
      </c>
      <c r="W354" s="28">
        <v>39451.995677040002</v>
      </c>
      <c r="X354" s="29">
        <v>38325.040000000001</v>
      </c>
      <c r="Y354" s="29">
        <f t="shared" si="27"/>
        <v>1126.9556770400013</v>
      </c>
      <c r="Z354" s="33">
        <f t="shared" si="28"/>
        <v>1.0294052055011553</v>
      </c>
    </row>
    <row r="355" spans="1:26">
      <c r="A355" s="13" t="s">
        <v>3663</v>
      </c>
      <c r="B355" s="13">
        <v>17031161200</v>
      </c>
      <c r="C355" s="13" t="s">
        <v>3664</v>
      </c>
      <c r="D355" s="13" t="s">
        <v>4272</v>
      </c>
      <c r="E355" s="13" t="s">
        <v>4129</v>
      </c>
      <c r="F355" s="14">
        <v>6.7</v>
      </c>
      <c r="G355" s="15">
        <v>38</v>
      </c>
      <c r="H355" s="15">
        <v>0.6</v>
      </c>
      <c r="I355" s="15">
        <v>29.7</v>
      </c>
      <c r="J355" s="16">
        <v>32.1</v>
      </c>
      <c r="K355" s="16">
        <v>13.9</v>
      </c>
      <c r="L355" s="16">
        <v>15.2</v>
      </c>
      <c r="M355" s="17">
        <v>340100</v>
      </c>
      <c r="N355" s="18"/>
      <c r="O355" s="19">
        <v>2</v>
      </c>
      <c r="P355" s="20">
        <v>7</v>
      </c>
      <c r="Q355" s="21">
        <v>3</v>
      </c>
      <c r="R355" s="22">
        <v>9</v>
      </c>
      <c r="S355" s="23">
        <v>1.0152284055899999E-2</v>
      </c>
      <c r="T355" s="25">
        <v>30550</v>
      </c>
      <c r="U355" s="25">
        <v>120233</v>
      </c>
      <c r="V355" s="25">
        <f>SUM(T355:U355)</f>
        <v>150783</v>
      </c>
      <c r="W355" s="28">
        <v>30230.7731846514</v>
      </c>
      <c r="X355" s="29">
        <v>38325.040000000001</v>
      </c>
      <c r="Y355" s="29">
        <f t="shared" si="27"/>
        <v>-8094.2668153486011</v>
      </c>
      <c r="Z355" s="33">
        <f t="shared" si="28"/>
        <v>0.78879952074809057</v>
      </c>
    </row>
    <row r="356" spans="1:26">
      <c r="A356" s="13" t="s">
        <v>1669</v>
      </c>
      <c r="B356" s="13">
        <v>17031801300</v>
      </c>
      <c r="C356" s="13" t="s">
        <v>1670</v>
      </c>
      <c r="D356" s="13" t="s">
        <v>4272</v>
      </c>
      <c r="E356" s="13" t="s">
        <v>1662</v>
      </c>
      <c r="F356" s="14">
        <v>1.4</v>
      </c>
      <c r="G356" s="15">
        <v>33.200000000000003</v>
      </c>
      <c r="H356" s="15">
        <v>6</v>
      </c>
      <c r="I356" s="15">
        <v>21.1</v>
      </c>
      <c r="J356" s="16">
        <v>5.9</v>
      </c>
      <c r="K356" s="16">
        <v>35.700000000000003</v>
      </c>
      <c r="L356" s="16">
        <v>42.4</v>
      </c>
      <c r="M356" s="17">
        <v>739500</v>
      </c>
      <c r="N356" s="18"/>
      <c r="O356" s="19">
        <v>10</v>
      </c>
      <c r="P356" s="20">
        <v>6</v>
      </c>
      <c r="Q356" s="21">
        <v>10</v>
      </c>
      <c r="R356" s="22">
        <v>9</v>
      </c>
      <c r="S356" s="23">
        <v>1.0319917462799999E-2</v>
      </c>
      <c r="T356" s="25"/>
      <c r="U356" s="25"/>
      <c r="V356" s="25"/>
      <c r="W356" s="28">
        <v>81014.638867353293</v>
      </c>
      <c r="X356" s="29">
        <v>38325.040000000001</v>
      </c>
      <c r="Y356" s="29">
        <f t="shared" si="27"/>
        <v>42689.598867353292</v>
      </c>
      <c r="Z356" s="33">
        <f t="shared" si="28"/>
        <v>2.113882695682856</v>
      </c>
    </row>
    <row r="357" spans="1:26">
      <c r="A357" s="13" t="s">
        <v>782</v>
      </c>
      <c r="B357" s="13">
        <v>17097864407</v>
      </c>
      <c r="C357" s="13" t="s">
        <v>783</v>
      </c>
      <c r="D357" s="13" t="s">
        <v>896</v>
      </c>
      <c r="E357" s="13" t="s">
        <v>779</v>
      </c>
      <c r="F357" s="14">
        <v>4.5</v>
      </c>
      <c r="G357" s="15">
        <v>32.5</v>
      </c>
      <c r="H357" s="15">
        <v>0</v>
      </c>
      <c r="I357" s="15">
        <v>2.8</v>
      </c>
      <c r="J357" s="16">
        <v>9.8000000000000007</v>
      </c>
      <c r="K357" s="16">
        <v>39.6</v>
      </c>
      <c r="L357" s="16">
        <v>21.5</v>
      </c>
      <c r="M357" s="17">
        <v>614600</v>
      </c>
      <c r="N357" s="18"/>
      <c r="O357" s="19">
        <v>10</v>
      </c>
      <c r="P357" s="20">
        <v>3</v>
      </c>
      <c r="Q357" s="21">
        <v>10</v>
      </c>
      <c r="R357" s="22">
        <v>1</v>
      </c>
      <c r="S357" s="24">
        <v>1.03926099837E-2</v>
      </c>
      <c r="T357" s="25">
        <v>1</v>
      </c>
      <c r="U357" s="25">
        <v>34</v>
      </c>
      <c r="V357" s="25">
        <f t="shared" ref="V357:V367" si="30">SUM(T357:U357)</f>
        <v>35</v>
      </c>
      <c r="W357" s="28">
        <v>64446.992170168298</v>
      </c>
      <c r="X357" s="29">
        <v>38325.040000000001</v>
      </c>
      <c r="Y357" s="29">
        <f t="shared" si="27"/>
        <v>26121.952170168297</v>
      </c>
      <c r="Z357" s="33">
        <f t="shared" si="28"/>
        <v>1.6815896909740551</v>
      </c>
    </row>
    <row r="358" spans="1:26">
      <c r="A358" s="13" t="s">
        <v>2006</v>
      </c>
      <c r="B358" s="13">
        <v>17031812900</v>
      </c>
      <c r="C358" s="13" t="s">
        <v>2007</v>
      </c>
      <c r="D358" s="13" t="s">
        <v>4272</v>
      </c>
      <c r="E358" s="13" t="s">
        <v>2097</v>
      </c>
      <c r="F358" s="14">
        <v>4.5</v>
      </c>
      <c r="G358" s="15">
        <v>28.4</v>
      </c>
      <c r="H358" s="15">
        <v>5.7</v>
      </c>
      <c r="I358" s="15">
        <v>20.3</v>
      </c>
      <c r="J358" s="16">
        <v>7.2</v>
      </c>
      <c r="K358" s="16">
        <v>39</v>
      </c>
      <c r="L358" s="16">
        <v>37.799999999999997</v>
      </c>
      <c r="M358" s="17">
        <v>398600</v>
      </c>
      <c r="N358" s="18"/>
      <c r="O358" s="19">
        <v>9</v>
      </c>
      <c r="P358" s="20">
        <v>9</v>
      </c>
      <c r="Q358" s="21">
        <v>8</v>
      </c>
      <c r="R358" s="22">
        <v>9</v>
      </c>
      <c r="S358" s="23">
        <v>1.05605199933E-2</v>
      </c>
      <c r="T358" s="25">
        <v>192</v>
      </c>
      <c r="U358" s="25">
        <v>1725</v>
      </c>
      <c r="V358" s="25">
        <f t="shared" si="30"/>
        <v>1917</v>
      </c>
      <c r="W358" s="28">
        <v>33561.823027102</v>
      </c>
      <c r="X358" s="29">
        <v>38325.040000000001</v>
      </c>
      <c r="Y358" s="29">
        <f t="shared" si="27"/>
        <v>-4763.2169728980007</v>
      </c>
      <c r="Z358" s="33">
        <f t="shared" si="28"/>
        <v>0.87571527719480524</v>
      </c>
    </row>
    <row r="359" spans="1:26">
      <c r="A359" s="13" t="s">
        <v>1175</v>
      </c>
      <c r="B359" s="13">
        <v>17043842500</v>
      </c>
      <c r="C359" s="13" t="s">
        <v>1176</v>
      </c>
      <c r="D359" s="13" t="s">
        <v>1522</v>
      </c>
      <c r="E359" s="13" t="s">
        <v>1752</v>
      </c>
      <c r="F359" s="14">
        <v>3.1</v>
      </c>
      <c r="G359" s="15">
        <v>28.5</v>
      </c>
      <c r="H359" s="15">
        <v>6.1</v>
      </c>
      <c r="I359" s="15">
        <v>14.6</v>
      </c>
      <c r="J359" s="16">
        <v>13.2</v>
      </c>
      <c r="K359" s="16">
        <v>40</v>
      </c>
      <c r="L359" s="16">
        <v>26.2</v>
      </c>
      <c r="M359" s="17">
        <v>394100</v>
      </c>
      <c r="N359" s="18">
        <v>0</v>
      </c>
      <c r="O359" s="19">
        <v>10</v>
      </c>
      <c r="P359" s="20">
        <v>9</v>
      </c>
      <c r="Q359" s="21">
        <v>8</v>
      </c>
      <c r="R359" s="22">
        <v>10</v>
      </c>
      <c r="S359" s="24">
        <v>1.07361963019E-2</v>
      </c>
      <c r="T359" s="25">
        <v>24</v>
      </c>
      <c r="U359" s="25">
        <v>786</v>
      </c>
      <c r="V359" s="25">
        <f t="shared" si="30"/>
        <v>810</v>
      </c>
      <c r="W359" s="28">
        <v>42347.889722841901</v>
      </c>
      <c r="X359" s="29">
        <v>38325.040000000001</v>
      </c>
      <c r="Y359" s="29">
        <f t="shared" si="27"/>
        <v>4022.8497228419001</v>
      </c>
      <c r="Z359" s="33">
        <f t="shared" si="28"/>
        <v>1.1049666151122581</v>
      </c>
    </row>
    <row r="360" spans="1:26">
      <c r="A360" s="13" t="s">
        <v>1755</v>
      </c>
      <c r="B360" s="13">
        <v>17031842500</v>
      </c>
      <c r="C360" s="13" t="s">
        <v>1756</v>
      </c>
      <c r="D360" s="13" t="s">
        <v>4272</v>
      </c>
      <c r="E360" s="13" t="s">
        <v>1752</v>
      </c>
      <c r="F360" s="14">
        <v>12.3</v>
      </c>
      <c r="G360" s="15">
        <v>39.799999999999997</v>
      </c>
      <c r="H360" s="15">
        <v>0</v>
      </c>
      <c r="I360" s="15">
        <v>58.4</v>
      </c>
      <c r="J360" s="16">
        <v>26.6</v>
      </c>
      <c r="K360" s="16">
        <v>8.1999999999999993</v>
      </c>
      <c r="L360" s="16">
        <v>1.6</v>
      </c>
      <c r="M360" s="17">
        <v>77300</v>
      </c>
      <c r="N360" s="18"/>
      <c r="O360" s="19">
        <v>10</v>
      </c>
      <c r="P360" s="20">
        <v>9</v>
      </c>
      <c r="Q360" s="21">
        <v>8</v>
      </c>
      <c r="R360" s="22">
        <v>10</v>
      </c>
      <c r="S360" s="23">
        <v>1.07361963019E-2</v>
      </c>
      <c r="T360" s="25">
        <v>24</v>
      </c>
      <c r="U360" s="25">
        <v>786</v>
      </c>
      <c r="V360" s="25">
        <f t="shared" si="30"/>
        <v>810</v>
      </c>
      <c r="W360" s="28">
        <v>42343.889722841908</v>
      </c>
      <c r="X360" s="29">
        <v>38325.040000000001</v>
      </c>
      <c r="Y360" s="29">
        <f t="shared" si="27"/>
        <v>4018.8497228419074</v>
      </c>
      <c r="Z360" s="33">
        <f t="shared" si="28"/>
        <v>1.1048622447058609</v>
      </c>
    </row>
    <row r="361" spans="1:26">
      <c r="A361" s="13" t="s">
        <v>544</v>
      </c>
      <c r="B361" s="13">
        <v>17097860103</v>
      </c>
      <c r="C361" s="13" t="s">
        <v>545</v>
      </c>
      <c r="D361" s="13" t="s">
        <v>896</v>
      </c>
      <c r="E361" s="13" t="s">
        <v>543</v>
      </c>
      <c r="F361" s="14">
        <v>7.2</v>
      </c>
      <c r="G361" s="15">
        <v>28.1</v>
      </c>
      <c r="H361" s="15">
        <v>0.6</v>
      </c>
      <c r="I361" s="15">
        <v>1.4</v>
      </c>
      <c r="J361" s="16">
        <v>28</v>
      </c>
      <c r="K361" s="16">
        <v>17.899999999999999</v>
      </c>
      <c r="L361" s="16">
        <v>8.4</v>
      </c>
      <c r="M361" s="17">
        <v>218900</v>
      </c>
      <c r="N361" s="18"/>
      <c r="O361" s="19">
        <v>8</v>
      </c>
      <c r="P361" s="20">
        <v>1</v>
      </c>
      <c r="Q361" s="21">
        <v>7</v>
      </c>
      <c r="R361" s="22">
        <v>7</v>
      </c>
      <c r="S361" s="24">
        <v>1.0752688162E-2</v>
      </c>
      <c r="T361" s="25">
        <v>10</v>
      </c>
      <c r="U361" s="25">
        <v>96</v>
      </c>
      <c r="V361" s="25">
        <f t="shared" si="30"/>
        <v>106</v>
      </c>
      <c r="W361" s="28">
        <v>25930.364283595372</v>
      </c>
      <c r="X361" s="29">
        <v>38325.040000000001</v>
      </c>
      <c r="Y361" s="29">
        <f t="shared" si="27"/>
        <v>-12394.675716404628</v>
      </c>
      <c r="Z361" s="33">
        <f t="shared" si="28"/>
        <v>0.67659066457844197</v>
      </c>
    </row>
    <row r="362" spans="1:26">
      <c r="A362" s="13" t="s">
        <v>2664</v>
      </c>
      <c r="B362" s="13">
        <v>17031804902</v>
      </c>
      <c r="C362" s="13" t="s">
        <v>2665</v>
      </c>
      <c r="D362" s="13" t="s">
        <v>4272</v>
      </c>
      <c r="E362" s="13" t="s">
        <v>2661</v>
      </c>
      <c r="F362" s="14">
        <v>2.6</v>
      </c>
      <c r="G362" s="15">
        <v>27</v>
      </c>
      <c r="H362" s="15">
        <v>0</v>
      </c>
      <c r="I362" s="15">
        <v>8</v>
      </c>
      <c r="J362" s="16">
        <v>29.9</v>
      </c>
      <c r="K362" s="16">
        <v>19.7</v>
      </c>
      <c r="L362" s="16">
        <v>13.5</v>
      </c>
      <c r="M362" s="17">
        <v>336200</v>
      </c>
      <c r="N362" s="18"/>
      <c r="O362" s="19">
        <v>8</v>
      </c>
      <c r="P362" s="20">
        <v>3</v>
      </c>
      <c r="Q362" s="21">
        <v>8</v>
      </c>
      <c r="R362" s="22">
        <v>6</v>
      </c>
      <c r="S362" s="23">
        <v>1.0899182409000001E-2</v>
      </c>
      <c r="T362" s="25">
        <v>57</v>
      </c>
      <c r="U362" s="25">
        <v>729</v>
      </c>
      <c r="V362" s="25">
        <f t="shared" si="30"/>
        <v>786</v>
      </c>
      <c r="W362" s="28">
        <v>45037.841717497089</v>
      </c>
      <c r="X362" s="29">
        <v>38325.040000000001</v>
      </c>
      <c r="Y362" s="29">
        <f t="shared" si="27"/>
        <v>6712.8017174970882</v>
      </c>
      <c r="Z362" s="33">
        <f t="shared" si="28"/>
        <v>1.1751544608302325</v>
      </c>
    </row>
    <row r="363" spans="1:26">
      <c r="A363" s="13" t="s">
        <v>1137</v>
      </c>
      <c r="B363" s="13">
        <v>17043841605</v>
      </c>
      <c r="C363" s="13" t="s">
        <v>1138</v>
      </c>
      <c r="D363" s="13" t="s">
        <v>1522</v>
      </c>
      <c r="E363" s="13" t="s">
        <v>1733</v>
      </c>
      <c r="F363" s="14">
        <v>8.3000000000000007</v>
      </c>
      <c r="G363" s="15">
        <v>24.1</v>
      </c>
      <c r="H363" s="15">
        <v>0</v>
      </c>
      <c r="I363" s="15">
        <v>3.2</v>
      </c>
      <c r="J363" s="16">
        <v>30.9</v>
      </c>
      <c r="K363" s="16">
        <v>19.399999999999999</v>
      </c>
      <c r="L363" s="16">
        <v>12.6</v>
      </c>
      <c r="M363" s="17">
        <v>263700</v>
      </c>
      <c r="N363" s="18">
        <v>0</v>
      </c>
      <c r="O363" s="19">
        <v>9</v>
      </c>
      <c r="P363" s="20">
        <v>2</v>
      </c>
      <c r="Q363" s="21">
        <v>7</v>
      </c>
      <c r="R363" s="22">
        <v>1</v>
      </c>
      <c r="S363" s="24">
        <v>1.0989011265300001E-2</v>
      </c>
      <c r="T363" s="25">
        <v>14</v>
      </c>
      <c r="U363" s="25">
        <v>144</v>
      </c>
      <c r="V363" s="25">
        <f t="shared" si="30"/>
        <v>158</v>
      </c>
      <c r="W363" s="28">
        <v>29063.208980213101</v>
      </c>
      <c r="X363" s="29">
        <v>38325.040000000001</v>
      </c>
      <c r="Y363" s="29">
        <f t="shared" si="27"/>
        <v>-9261.8310197868996</v>
      </c>
      <c r="Z363" s="33">
        <f t="shared" si="28"/>
        <v>0.75833473311999411</v>
      </c>
    </row>
    <row r="364" spans="1:26">
      <c r="A364" s="13" t="s">
        <v>1731</v>
      </c>
      <c r="B364" s="13">
        <v>17031841600</v>
      </c>
      <c r="C364" s="13" t="s">
        <v>1732</v>
      </c>
      <c r="D364" s="13" t="s">
        <v>4272</v>
      </c>
      <c r="E364" s="13" t="s">
        <v>1733</v>
      </c>
      <c r="F364" s="14">
        <v>4.0999999999999996</v>
      </c>
      <c r="G364" s="15">
        <v>37.5</v>
      </c>
      <c r="H364" s="15">
        <v>9.9</v>
      </c>
      <c r="I364" s="15">
        <v>28.8</v>
      </c>
      <c r="J364" s="16">
        <v>38.299999999999997</v>
      </c>
      <c r="K364" s="16">
        <v>9.1999999999999993</v>
      </c>
      <c r="L364" s="16">
        <v>5.7</v>
      </c>
      <c r="M364" s="17">
        <v>117500</v>
      </c>
      <c r="N364" s="18"/>
      <c r="O364" s="19">
        <v>9</v>
      </c>
      <c r="P364" s="20">
        <v>2</v>
      </c>
      <c r="Q364" s="21">
        <v>7</v>
      </c>
      <c r="R364" s="22">
        <v>1</v>
      </c>
      <c r="S364" s="23">
        <v>1.0989011265300001E-2</v>
      </c>
      <c r="T364" s="25">
        <v>14</v>
      </c>
      <c r="U364" s="25">
        <v>144</v>
      </c>
      <c r="V364" s="25">
        <f t="shared" si="30"/>
        <v>158</v>
      </c>
      <c r="W364" s="28">
        <v>29062.20898021309</v>
      </c>
      <c r="X364" s="29">
        <v>38325.040000000001</v>
      </c>
      <c r="Y364" s="29">
        <f t="shared" si="27"/>
        <v>-9262.8310197869105</v>
      </c>
      <c r="Z364" s="33">
        <f t="shared" si="28"/>
        <v>0.75830864051839453</v>
      </c>
    </row>
    <row r="365" spans="1:26">
      <c r="A365" s="13" t="s">
        <v>1520</v>
      </c>
      <c r="B365" s="13">
        <v>17043840202</v>
      </c>
      <c r="C365" s="13" t="s">
        <v>1521</v>
      </c>
      <c r="D365" s="13" t="s">
        <v>1522</v>
      </c>
      <c r="E365" s="13" t="s">
        <v>4273</v>
      </c>
      <c r="F365" s="14">
        <v>4</v>
      </c>
      <c r="G365" s="15">
        <v>25.9</v>
      </c>
      <c r="H365" s="15">
        <v>0.9</v>
      </c>
      <c r="I365" s="15">
        <v>2.4</v>
      </c>
      <c r="J365" s="16">
        <v>27.7</v>
      </c>
      <c r="K365" s="16">
        <v>21.4</v>
      </c>
      <c r="L365" s="16">
        <v>6.1</v>
      </c>
      <c r="M365" s="17">
        <v>371400</v>
      </c>
      <c r="N365" s="18">
        <v>0</v>
      </c>
      <c r="O365" s="19">
        <v>7</v>
      </c>
      <c r="P365" s="20">
        <v>3</v>
      </c>
      <c r="Q365" s="21">
        <v>6</v>
      </c>
      <c r="R365" s="22">
        <v>4</v>
      </c>
      <c r="S365" s="24">
        <v>1.1049724184E-2</v>
      </c>
      <c r="T365" s="25">
        <v>67</v>
      </c>
      <c r="U365" s="25">
        <v>827</v>
      </c>
      <c r="V365" s="25">
        <f t="shared" si="30"/>
        <v>894</v>
      </c>
      <c r="W365" s="28">
        <v>38014.292323101079</v>
      </c>
      <c r="X365" s="29">
        <v>38325.040000000001</v>
      </c>
      <c r="Y365" s="29">
        <f t="shared" si="27"/>
        <v>-310.74767689892178</v>
      </c>
      <c r="Z365" s="33">
        <f t="shared" si="28"/>
        <v>0.99189178466874606</v>
      </c>
    </row>
    <row r="366" spans="1:26">
      <c r="A366" s="13" t="s">
        <v>1676</v>
      </c>
      <c r="B366" s="13">
        <v>17031800300</v>
      </c>
      <c r="C366" s="13" t="s">
        <v>1677</v>
      </c>
      <c r="D366" s="13" t="s">
        <v>4272</v>
      </c>
      <c r="E366" s="13" t="s">
        <v>1675</v>
      </c>
      <c r="F366" s="14">
        <v>2.6</v>
      </c>
      <c r="G366" s="15">
        <v>31.7</v>
      </c>
      <c r="H366" s="15">
        <v>0.8</v>
      </c>
      <c r="I366" s="15">
        <v>14.1</v>
      </c>
      <c r="J366" s="16">
        <v>1.5</v>
      </c>
      <c r="K366" s="16">
        <v>41.2</v>
      </c>
      <c r="L366" s="16">
        <v>46.9</v>
      </c>
      <c r="M366" s="17">
        <v>963700</v>
      </c>
      <c r="N366" s="18"/>
      <c r="O366" s="19">
        <v>9</v>
      </c>
      <c r="P366" s="20">
        <v>3</v>
      </c>
      <c r="Q366" s="21">
        <v>9</v>
      </c>
      <c r="R366" s="22">
        <v>8</v>
      </c>
      <c r="S366" s="23">
        <v>1.1190233752099999E-2</v>
      </c>
      <c r="T366" s="25">
        <v>7</v>
      </c>
      <c r="U366" s="25">
        <v>148</v>
      </c>
      <c r="V366" s="25">
        <f t="shared" si="30"/>
        <v>155</v>
      </c>
      <c r="W366" s="28">
        <v>145049.63871338312</v>
      </c>
      <c r="X366" s="29">
        <v>38325.040000000001</v>
      </c>
      <c r="Y366" s="29">
        <f t="shared" si="27"/>
        <v>106724.59871338311</v>
      </c>
      <c r="Z366" s="33">
        <f t="shared" si="28"/>
        <v>3.7847224350811666</v>
      </c>
    </row>
    <row r="367" spans="1:26">
      <c r="A367" s="13" t="s">
        <v>2113</v>
      </c>
      <c r="B367" s="13">
        <v>17031802701</v>
      </c>
      <c r="C367" s="13" t="s">
        <v>2114</v>
      </c>
      <c r="D367" s="13" t="s">
        <v>4272</v>
      </c>
      <c r="E367" s="13" t="s">
        <v>2106</v>
      </c>
      <c r="F367" s="14">
        <v>2.1</v>
      </c>
      <c r="G367" s="15">
        <v>25.3</v>
      </c>
      <c r="H367" s="15">
        <v>1</v>
      </c>
      <c r="I367" s="15">
        <v>3.4</v>
      </c>
      <c r="J367" s="16">
        <v>20.3</v>
      </c>
      <c r="K367" s="16">
        <v>25.4</v>
      </c>
      <c r="L367" s="16">
        <v>9.6999999999999993</v>
      </c>
      <c r="M367" s="17">
        <v>359600</v>
      </c>
      <c r="N367" s="18"/>
      <c r="O367" s="19">
        <v>6</v>
      </c>
      <c r="P367" s="20">
        <v>7</v>
      </c>
      <c r="Q367" s="21">
        <v>6</v>
      </c>
      <c r="R367" s="22">
        <v>8</v>
      </c>
      <c r="S367" s="23">
        <v>1.12170502543E-2</v>
      </c>
      <c r="T367" s="25">
        <v>35</v>
      </c>
      <c r="U367" s="25">
        <v>666</v>
      </c>
      <c r="V367" s="25">
        <f t="shared" si="30"/>
        <v>701</v>
      </c>
      <c r="W367" s="28">
        <v>36548.317204201798</v>
      </c>
      <c r="X367" s="29">
        <v>38325.040000000001</v>
      </c>
      <c r="Y367" s="29">
        <f t="shared" si="27"/>
        <v>-1776.7227957982032</v>
      </c>
      <c r="Z367" s="33">
        <f t="shared" si="28"/>
        <v>0.95364067993671497</v>
      </c>
    </row>
    <row r="368" spans="1:26">
      <c r="A368" s="13" t="s">
        <v>623</v>
      </c>
      <c r="B368" s="13">
        <v>17097861506</v>
      </c>
      <c r="C368" s="13" t="s">
        <v>624</v>
      </c>
      <c r="D368" s="13" t="s">
        <v>896</v>
      </c>
      <c r="E368" s="13" t="s">
        <v>625</v>
      </c>
      <c r="F368" s="14">
        <v>7.3</v>
      </c>
      <c r="G368" s="15">
        <v>27.1</v>
      </c>
      <c r="H368" s="15">
        <v>0</v>
      </c>
      <c r="I368" s="15">
        <v>4.2</v>
      </c>
      <c r="J368" s="16">
        <v>15.1</v>
      </c>
      <c r="K368" s="16">
        <v>30.2</v>
      </c>
      <c r="L368" s="16">
        <v>13.9</v>
      </c>
      <c r="M368" s="17">
        <v>223600</v>
      </c>
      <c r="N368" s="18"/>
      <c r="O368" s="19">
        <v>4</v>
      </c>
      <c r="P368" s="20">
        <v>1</v>
      </c>
      <c r="Q368" s="21">
        <v>7</v>
      </c>
      <c r="R368" s="22">
        <v>1</v>
      </c>
      <c r="S368" s="24">
        <v>1.1261261068299999E-2</v>
      </c>
      <c r="T368" s="25"/>
      <c r="U368" s="25"/>
      <c r="V368" s="25"/>
      <c r="W368" s="28">
        <v>18269.954949594736</v>
      </c>
      <c r="X368" s="29">
        <v>38325.040000000001</v>
      </c>
      <c r="Y368" s="29">
        <f t="shared" si="27"/>
        <v>-20055.085050405265</v>
      </c>
      <c r="Z368" s="33">
        <f t="shared" si="28"/>
        <v>0.47671065573825194</v>
      </c>
    </row>
    <row r="369" spans="1:26">
      <c r="A369" s="13" t="s">
        <v>823</v>
      </c>
      <c r="B369" s="13">
        <v>17097864520</v>
      </c>
      <c r="C369" s="13" t="s">
        <v>824</v>
      </c>
      <c r="D369" s="13" t="s">
        <v>896</v>
      </c>
      <c r="E369" s="13" t="s">
        <v>4078</v>
      </c>
      <c r="F369" s="14">
        <v>4.8</v>
      </c>
      <c r="G369" s="15">
        <v>28.5</v>
      </c>
      <c r="H369" s="15">
        <v>0</v>
      </c>
      <c r="I369" s="15">
        <v>4</v>
      </c>
      <c r="J369" s="16">
        <v>12.5</v>
      </c>
      <c r="K369" s="16">
        <v>42.4</v>
      </c>
      <c r="L369" s="16">
        <v>23.1</v>
      </c>
      <c r="M369" s="17">
        <v>420400</v>
      </c>
      <c r="N369" s="18"/>
      <c r="O369" s="19">
        <v>10</v>
      </c>
      <c r="P369" s="20">
        <v>8</v>
      </c>
      <c r="Q369" s="21">
        <v>8</v>
      </c>
      <c r="R369" s="22">
        <v>9</v>
      </c>
      <c r="S369" s="24">
        <v>1.1456628330099999E-2</v>
      </c>
      <c r="T369" s="25">
        <v>8</v>
      </c>
      <c r="U369" s="25">
        <v>392</v>
      </c>
      <c r="V369" s="25">
        <f t="shared" ref="V369:V374" si="31">SUM(T369:U369)</f>
        <v>400</v>
      </c>
      <c r="W369" s="28">
        <v>45337.945705610196</v>
      </c>
      <c r="X369" s="29">
        <v>38325.040000000001</v>
      </c>
      <c r="Y369" s="29">
        <f t="shared" si="27"/>
        <v>7012.9057056101956</v>
      </c>
      <c r="Z369" s="33">
        <f t="shared" si="28"/>
        <v>1.1829849546304503</v>
      </c>
    </row>
    <row r="370" spans="1:26">
      <c r="A370" s="13" t="s">
        <v>3833</v>
      </c>
      <c r="B370" s="13">
        <v>17031080201</v>
      </c>
      <c r="C370" s="13" t="s">
        <v>3834</v>
      </c>
      <c r="D370" s="13" t="s">
        <v>4272</v>
      </c>
      <c r="E370" s="13" t="s">
        <v>4129</v>
      </c>
      <c r="F370" s="14">
        <v>3.2</v>
      </c>
      <c r="G370" s="15">
        <v>27.4</v>
      </c>
      <c r="H370" s="15">
        <v>16.899999999999999</v>
      </c>
      <c r="I370" s="15">
        <v>31.5</v>
      </c>
      <c r="J370" s="16">
        <v>5.2</v>
      </c>
      <c r="K370" s="16">
        <v>38.200000000000003</v>
      </c>
      <c r="L370" s="16">
        <v>41.5</v>
      </c>
      <c r="M370" s="17">
        <v>280100</v>
      </c>
      <c r="N370" s="18"/>
      <c r="O370" s="19">
        <v>8</v>
      </c>
      <c r="P370" s="20">
        <v>10</v>
      </c>
      <c r="Q370" s="21">
        <v>6</v>
      </c>
      <c r="R370" s="22">
        <v>9</v>
      </c>
      <c r="S370" s="23">
        <v>1.15798180923E-2</v>
      </c>
      <c r="T370" s="25">
        <v>30550</v>
      </c>
      <c r="U370" s="25">
        <v>120156</v>
      </c>
      <c r="V370" s="25">
        <f t="shared" si="31"/>
        <v>150706</v>
      </c>
      <c r="W370" s="28">
        <v>30153.7731846514</v>
      </c>
      <c r="X370" s="29">
        <v>38325.040000000001</v>
      </c>
      <c r="Y370" s="29">
        <f t="shared" si="27"/>
        <v>-8171.2668153486011</v>
      </c>
      <c r="Z370" s="33">
        <f t="shared" si="28"/>
        <v>0.78679039042493881</v>
      </c>
    </row>
    <row r="371" spans="1:26">
      <c r="A371" s="13" t="s">
        <v>3835</v>
      </c>
      <c r="B371" s="13">
        <v>17031080202</v>
      </c>
      <c r="C371" s="13" t="s">
        <v>3836</v>
      </c>
      <c r="D371" s="13" t="s">
        <v>4272</v>
      </c>
      <c r="E371" s="13" t="s">
        <v>4129</v>
      </c>
      <c r="F371" s="14">
        <v>1.5</v>
      </c>
      <c r="G371" s="15">
        <v>28</v>
      </c>
      <c r="H371" s="15">
        <v>15</v>
      </c>
      <c r="I371" s="15">
        <v>42.7</v>
      </c>
      <c r="J371" s="16">
        <v>7.1</v>
      </c>
      <c r="K371" s="16">
        <v>37.299999999999997</v>
      </c>
      <c r="L371" s="16">
        <v>38.9</v>
      </c>
      <c r="M371" s="17">
        <v>275300</v>
      </c>
      <c r="N371" s="18"/>
      <c r="O371" s="19">
        <v>8</v>
      </c>
      <c r="P371" s="20">
        <v>10</v>
      </c>
      <c r="Q371" s="21">
        <v>6</v>
      </c>
      <c r="R371" s="22">
        <v>9</v>
      </c>
      <c r="S371" s="23">
        <v>1.15798180923E-2</v>
      </c>
      <c r="T371" s="25">
        <v>30550</v>
      </c>
      <c r="U371" s="25">
        <v>120157</v>
      </c>
      <c r="V371" s="25">
        <f t="shared" si="31"/>
        <v>150707</v>
      </c>
      <c r="W371" s="28">
        <v>30154.7731846514</v>
      </c>
      <c r="X371" s="29">
        <v>38325.040000000001</v>
      </c>
      <c r="Y371" s="29">
        <f t="shared" si="27"/>
        <v>-8170.2668153486011</v>
      </c>
      <c r="Z371" s="33">
        <f t="shared" si="28"/>
        <v>0.78681648302653828</v>
      </c>
    </row>
    <row r="372" spans="1:26">
      <c r="A372" s="13" t="s">
        <v>2117</v>
      </c>
      <c r="B372" s="13">
        <v>17031802802</v>
      </c>
      <c r="C372" s="13" t="s">
        <v>2118</v>
      </c>
      <c r="D372" s="13" t="s">
        <v>4272</v>
      </c>
      <c r="E372" s="13" t="s">
        <v>2106</v>
      </c>
      <c r="F372" s="14">
        <v>5.4</v>
      </c>
      <c r="G372" s="15">
        <v>28.3</v>
      </c>
      <c r="H372" s="15">
        <v>1.3</v>
      </c>
      <c r="I372" s="15">
        <v>4.0999999999999996</v>
      </c>
      <c r="J372" s="16">
        <v>20.7</v>
      </c>
      <c r="K372" s="16">
        <v>24.3</v>
      </c>
      <c r="L372" s="16">
        <v>15.7</v>
      </c>
      <c r="M372" s="17">
        <v>324600</v>
      </c>
      <c r="N372" s="18"/>
      <c r="O372" s="19">
        <v>9</v>
      </c>
      <c r="P372" s="20">
        <v>7</v>
      </c>
      <c r="Q372" s="21">
        <v>9</v>
      </c>
      <c r="R372" s="22">
        <v>8</v>
      </c>
      <c r="S372" s="23">
        <v>1.18623962626E-2</v>
      </c>
      <c r="T372" s="25">
        <v>35</v>
      </c>
      <c r="U372" s="25">
        <v>666</v>
      </c>
      <c r="V372" s="25">
        <f t="shared" si="31"/>
        <v>701</v>
      </c>
      <c r="W372" s="28">
        <v>36550.317204201703</v>
      </c>
      <c r="X372" s="29">
        <v>38325.040000000001</v>
      </c>
      <c r="Y372" s="29">
        <f t="shared" si="27"/>
        <v>-1774.7227957982977</v>
      </c>
      <c r="Z372" s="33">
        <f t="shared" si="28"/>
        <v>0.95369286513991125</v>
      </c>
    </row>
    <row r="373" spans="1:26">
      <c r="A373" s="13" t="s">
        <v>3991</v>
      </c>
      <c r="B373" s="13">
        <v>17031030900</v>
      </c>
      <c r="C373" s="13" t="s">
        <v>3992</v>
      </c>
      <c r="D373" s="13" t="s">
        <v>4272</v>
      </c>
      <c r="E373" s="13" t="s">
        <v>4129</v>
      </c>
      <c r="F373" s="14">
        <v>4.5999999999999996</v>
      </c>
      <c r="G373" s="15">
        <v>36.6</v>
      </c>
      <c r="H373" s="15">
        <v>8.9</v>
      </c>
      <c r="I373" s="15">
        <v>26.6</v>
      </c>
      <c r="J373" s="16">
        <v>10.7</v>
      </c>
      <c r="K373" s="16">
        <v>40.299999999999997</v>
      </c>
      <c r="L373" s="16">
        <v>20.3</v>
      </c>
      <c r="M373" s="17">
        <v>349400</v>
      </c>
      <c r="N373" s="18"/>
      <c r="O373" s="19">
        <v>4</v>
      </c>
      <c r="P373" s="20">
        <v>8</v>
      </c>
      <c r="Q373" s="21">
        <v>7</v>
      </c>
      <c r="R373" s="22">
        <v>8</v>
      </c>
      <c r="S373" s="23">
        <v>1.1887072585499999E-2</v>
      </c>
      <c r="T373" s="25">
        <v>30550</v>
      </c>
      <c r="U373" s="25">
        <v>120071</v>
      </c>
      <c r="V373" s="25">
        <f t="shared" si="31"/>
        <v>150621</v>
      </c>
      <c r="W373" s="28">
        <v>30068.7731846514</v>
      </c>
      <c r="X373" s="29">
        <v>38325.040000000001</v>
      </c>
      <c r="Y373" s="29">
        <f t="shared" si="27"/>
        <v>-8256.2668153486011</v>
      </c>
      <c r="Z373" s="33">
        <f t="shared" si="28"/>
        <v>0.78457251928899219</v>
      </c>
    </row>
    <row r="374" spans="1:26">
      <c r="A374" s="13" t="s">
        <v>728</v>
      </c>
      <c r="B374" s="13">
        <v>17097864408</v>
      </c>
      <c r="C374" s="13" t="s">
        <v>729</v>
      </c>
      <c r="D374" s="13" t="s">
        <v>896</v>
      </c>
      <c r="E374" s="13" t="s">
        <v>730</v>
      </c>
      <c r="F374" s="14">
        <v>2.9</v>
      </c>
      <c r="G374" s="15">
        <v>30.2</v>
      </c>
      <c r="H374" s="15">
        <v>1.5</v>
      </c>
      <c r="I374" s="15">
        <v>3.7</v>
      </c>
      <c r="J374" s="16">
        <v>18.899999999999999</v>
      </c>
      <c r="K374" s="16">
        <v>30.1</v>
      </c>
      <c r="L374" s="16">
        <v>12.9</v>
      </c>
      <c r="M374" s="17">
        <v>311400</v>
      </c>
      <c r="N374" s="18"/>
      <c r="O374" s="19">
        <v>9</v>
      </c>
      <c r="P374" s="20">
        <v>9</v>
      </c>
      <c r="Q374" s="21">
        <v>6</v>
      </c>
      <c r="R374" s="22">
        <v>1</v>
      </c>
      <c r="S374" s="24">
        <v>1.20192309842E-2</v>
      </c>
      <c r="T374" s="25">
        <v>8</v>
      </c>
      <c r="U374" s="25">
        <v>301</v>
      </c>
      <c r="V374" s="25">
        <f t="shared" si="31"/>
        <v>309</v>
      </c>
      <c r="W374" s="28">
        <v>45110.17844225969</v>
      </c>
      <c r="X374" s="29">
        <v>38325.040000000001</v>
      </c>
      <c r="Y374" s="29">
        <f t="shared" si="27"/>
        <v>6785.1384422596893</v>
      </c>
      <c r="Z374" s="33">
        <f t="shared" si="28"/>
        <v>1.1770419141704664</v>
      </c>
    </row>
    <row r="375" spans="1:26">
      <c r="A375" s="13" t="s">
        <v>709</v>
      </c>
      <c r="B375" s="13">
        <v>17097863500</v>
      </c>
      <c r="C375" s="13" t="s">
        <v>710</v>
      </c>
      <c r="D375" s="13" t="s">
        <v>896</v>
      </c>
      <c r="E375" s="13" t="s">
        <v>708</v>
      </c>
      <c r="F375" s="14">
        <v>2.1</v>
      </c>
      <c r="G375" s="15">
        <v>34.5</v>
      </c>
      <c r="H375" s="15">
        <v>2.8</v>
      </c>
      <c r="I375" s="15">
        <v>4.5999999999999996</v>
      </c>
      <c r="J375" s="16">
        <v>7.6</v>
      </c>
      <c r="K375" s="16">
        <v>40.200000000000003</v>
      </c>
      <c r="L375" s="16">
        <v>33.4</v>
      </c>
      <c r="M375" s="17">
        <v>675900</v>
      </c>
      <c r="N375" s="18"/>
      <c r="O375" s="19">
        <v>9</v>
      </c>
      <c r="P375" s="20">
        <v>9</v>
      </c>
      <c r="Q375" s="21">
        <v>7</v>
      </c>
      <c r="R375" s="22">
        <v>5</v>
      </c>
      <c r="S375" s="24">
        <v>1.2096773833E-2</v>
      </c>
      <c r="T375" s="25"/>
      <c r="U375" s="25"/>
      <c r="V375" s="25"/>
      <c r="W375" s="28">
        <v>149577.90823225805</v>
      </c>
      <c r="X375" s="29">
        <v>38325.040000000001</v>
      </c>
      <c r="Y375" s="29">
        <f t="shared" si="27"/>
        <v>111252.86823225804</v>
      </c>
      <c r="Z375" s="33">
        <f t="shared" si="28"/>
        <v>3.9028767675717506</v>
      </c>
    </row>
    <row r="376" spans="1:26">
      <c r="A376" s="13" t="s">
        <v>698</v>
      </c>
      <c r="B376" s="13">
        <v>17097864305</v>
      </c>
      <c r="C376" s="13" t="s">
        <v>699</v>
      </c>
      <c r="D376" s="13" t="s">
        <v>896</v>
      </c>
      <c r="E376" s="13" t="s">
        <v>700</v>
      </c>
      <c r="F376" s="14">
        <v>3</v>
      </c>
      <c r="G376" s="15">
        <v>35.799999999999997</v>
      </c>
      <c r="H376" s="15">
        <v>1.7</v>
      </c>
      <c r="I376" s="15">
        <v>5.5</v>
      </c>
      <c r="J376" s="16">
        <v>11.8</v>
      </c>
      <c r="K376" s="16">
        <v>36.299999999999997</v>
      </c>
      <c r="L376" s="16">
        <v>25.9</v>
      </c>
      <c r="M376" s="17">
        <v>404300</v>
      </c>
      <c r="N376" s="18"/>
      <c r="O376" s="19">
        <v>10</v>
      </c>
      <c r="P376" s="20">
        <v>2</v>
      </c>
      <c r="Q376" s="21">
        <v>10</v>
      </c>
      <c r="R376" s="22">
        <v>1</v>
      </c>
      <c r="S376" s="24">
        <v>1.21951214969E-2</v>
      </c>
      <c r="T376" s="25"/>
      <c r="U376" s="25"/>
      <c r="V376" s="25"/>
      <c r="W376" s="28">
        <v>77536.898652724718</v>
      </c>
      <c r="X376" s="29">
        <v>38325.040000000001</v>
      </c>
      <c r="Y376" s="29">
        <f t="shared" si="27"/>
        <v>39211.858652724717</v>
      </c>
      <c r="Z376" s="33">
        <f t="shared" si="28"/>
        <v>2.0231394057964378</v>
      </c>
    </row>
    <row r="377" spans="1:26">
      <c r="A377" s="13" t="s">
        <v>2002</v>
      </c>
      <c r="B377" s="13">
        <v>17031812801</v>
      </c>
      <c r="C377" s="13" t="s">
        <v>2003</v>
      </c>
      <c r="D377" s="13" t="s">
        <v>4272</v>
      </c>
      <c r="E377" s="13" t="s">
        <v>2097</v>
      </c>
      <c r="F377" s="14">
        <v>2.4</v>
      </c>
      <c r="G377" s="15">
        <v>31.2</v>
      </c>
      <c r="H377" s="15">
        <v>4.5999999999999996</v>
      </c>
      <c r="I377" s="15">
        <v>35.299999999999997</v>
      </c>
      <c r="J377" s="16">
        <v>4.9000000000000004</v>
      </c>
      <c r="K377" s="16">
        <v>27.7</v>
      </c>
      <c r="L377" s="16">
        <v>30.6</v>
      </c>
      <c r="M377" s="17">
        <v>227800</v>
      </c>
      <c r="N377" s="18"/>
      <c r="O377" s="19">
        <v>9</v>
      </c>
      <c r="P377" s="20">
        <v>9</v>
      </c>
      <c r="Q377" s="21">
        <v>8</v>
      </c>
      <c r="R377" s="22">
        <v>9</v>
      </c>
      <c r="S377" s="23">
        <v>1.2363635934900001E-2</v>
      </c>
      <c r="T377" s="25">
        <v>192</v>
      </c>
      <c r="U377" s="25">
        <v>1725</v>
      </c>
      <c r="V377" s="25">
        <f>SUM(T377:U377)</f>
        <v>1917</v>
      </c>
      <c r="W377" s="28">
        <v>33559.823027102</v>
      </c>
      <c r="X377" s="29">
        <v>38325.040000000001</v>
      </c>
      <c r="Y377" s="29">
        <f t="shared" si="27"/>
        <v>-4765.2169728980007</v>
      </c>
      <c r="Z377" s="33">
        <f t="shared" si="28"/>
        <v>0.87566309199160652</v>
      </c>
    </row>
    <row r="378" spans="1:26">
      <c r="A378" s="13" t="s">
        <v>2004</v>
      </c>
      <c r="B378" s="13">
        <v>17031812802</v>
      </c>
      <c r="C378" s="13" t="s">
        <v>2005</v>
      </c>
      <c r="D378" s="13" t="s">
        <v>4272</v>
      </c>
      <c r="E378" s="13" t="s">
        <v>2097</v>
      </c>
      <c r="F378" s="14">
        <v>3.9</v>
      </c>
      <c r="G378" s="15">
        <v>32.1</v>
      </c>
      <c r="H378" s="15">
        <v>3.5</v>
      </c>
      <c r="I378" s="15">
        <v>31.4</v>
      </c>
      <c r="J378" s="16">
        <v>14.2</v>
      </c>
      <c r="K378" s="16">
        <v>37.799999999999997</v>
      </c>
      <c r="L378" s="16">
        <v>25.3</v>
      </c>
      <c r="M378" s="17">
        <v>327000</v>
      </c>
      <c r="N378" s="18"/>
      <c r="O378" s="19">
        <v>9</v>
      </c>
      <c r="P378" s="20">
        <v>9</v>
      </c>
      <c r="Q378" s="21">
        <v>8</v>
      </c>
      <c r="R378" s="22">
        <v>9</v>
      </c>
      <c r="S378" s="23">
        <v>1.2363635934900001E-2</v>
      </c>
      <c r="T378" s="25">
        <v>192</v>
      </c>
      <c r="U378" s="25">
        <v>1725</v>
      </c>
      <c r="V378" s="25">
        <f>SUM(T378:U378)</f>
        <v>1917</v>
      </c>
      <c r="W378" s="28">
        <v>33560.823027102</v>
      </c>
      <c r="X378" s="29">
        <v>38325.040000000001</v>
      </c>
      <c r="Y378" s="29">
        <f t="shared" si="27"/>
        <v>-4764.2169728980007</v>
      </c>
      <c r="Z378" s="33">
        <f t="shared" si="28"/>
        <v>0.87568918459320588</v>
      </c>
    </row>
    <row r="379" spans="1:26">
      <c r="A379" s="13" t="s">
        <v>240</v>
      </c>
      <c r="B379" s="13">
        <v>17197883206</v>
      </c>
      <c r="C379" s="13" t="s">
        <v>241</v>
      </c>
      <c r="D379" s="13" t="s">
        <v>363</v>
      </c>
      <c r="E379" s="13" t="s">
        <v>320</v>
      </c>
      <c r="F379" s="14">
        <v>8</v>
      </c>
      <c r="G379" s="15">
        <v>24.4</v>
      </c>
      <c r="H379" s="15">
        <v>0</v>
      </c>
      <c r="I379" s="15">
        <v>2.4</v>
      </c>
      <c r="J379" s="16">
        <v>29.1</v>
      </c>
      <c r="K379" s="16">
        <v>21</v>
      </c>
      <c r="L379" s="16">
        <v>8.9</v>
      </c>
      <c r="M379" s="17">
        <v>195600</v>
      </c>
      <c r="N379" s="18"/>
      <c r="O379" s="16">
        <v>5</v>
      </c>
      <c r="P379" s="14">
        <v>7</v>
      </c>
      <c r="Q379" s="17">
        <v>8</v>
      </c>
      <c r="R379" s="15">
        <v>1</v>
      </c>
      <c r="S379" s="18">
        <v>1.2369172647600001E-2</v>
      </c>
      <c r="T379" s="18">
        <v>543</v>
      </c>
      <c r="U379" s="18">
        <v>4190</v>
      </c>
      <c r="V379" s="18">
        <v>4733</v>
      </c>
      <c r="W379" s="30">
        <v>21661.580595931711</v>
      </c>
      <c r="X379" s="29">
        <v>38325.040000000001</v>
      </c>
      <c r="Y379" s="29">
        <f t="shared" si="27"/>
        <v>-16663.45940406829</v>
      </c>
      <c r="Z379" s="33">
        <f t="shared" si="28"/>
        <v>0.56520699250233553</v>
      </c>
    </row>
    <row r="380" spans="1:26">
      <c r="A380" s="13" t="s">
        <v>1082</v>
      </c>
      <c r="B380" s="13">
        <v>17043842702</v>
      </c>
      <c r="C380" s="13" t="s">
        <v>1083</v>
      </c>
      <c r="D380" s="13" t="s">
        <v>1522</v>
      </c>
      <c r="E380" s="13" t="s">
        <v>1752</v>
      </c>
      <c r="F380" s="14">
        <v>5.0999999999999996</v>
      </c>
      <c r="G380" s="15">
        <v>30.1</v>
      </c>
      <c r="H380" s="15">
        <v>0</v>
      </c>
      <c r="I380" s="15">
        <v>7.9</v>
      </c>
      <c r="J380" s="16">
        <v>10.199999999999999</v>
      </c>
      <c r="K380" s="16">
        <v>40.299999999999997</v>
      </c>
      <c r="L380" s="16">
        <v>22.8</v>
      </c>
      <c r="M380" s="17">
        <v>341600</v>
      </c>
      <c r="N380" s="18">
        <v>0</v>
      </c>
      <c r="O380" s="19">
        <v>10</v>
      </c>
      <c r="P380" s="20">
        <v>8</v>
      </c>
      <c r="Q380" s="21">
        <v>9</v>
      </c>
      <c r="R380" s="22">
        <v>2</v>
      </c>
      <c r="S380" s="24">
        <v>1.2567324563900001E-2</v>
      </c>
      <c r="T380" s="25">
        <v>24</v>
      </c>
      <c r="U380" s="25">
        <v>786</v>
      </c>
      <c r="V380" s="25">
        <f t="shared" ref="V380:V393" si="32">SUM(T380:U380)</f>
        <v>810</v>
      </c>
      <c r="W380" s="28">
        <v>42353.889722841901</v>
      </c>
      <c r="X380" s="29">
        <v>38325.040000000001</v>
      </c>
      <c r="Y380" s="29">
        <f t="shared" si="27"/>
        <v>4028.8497228419001</v>
      </c>
      <c r="Z380" s="33">
        <f t="shared" si="28"/>
        <v>1.1051231707218545</v>
      </c>
    </row>
    <row r="381" spans="1:26">
      <c r="A381" s="13" t="s">
        <v>3849</v>
      </c>
      <c r="B381" s="13">
        <v>17031081300</v>
      </c>
      <c r="C381" s="13" t="s">
        <v>3850</v>
      </c>
      <c r="D381" s="13" t="s">
        <v>4272</v>
      </c>
      <c r="E381" s="13" t="s">
        <v>4129</v>
      </c>
      <c r="F381" s="14">
        <v>2.7</v>
      </c>
      <c r="G381" s="15">
        <v>24.6</v>
      </c>
      <c r="H381" s="15">
        <v>33.799999999999997</v>
      </c>
      <c r="I381" s="15">
        <v>19.7</v>
      </c>
      <c r="J381" s="16">
        <v>5.7</v>
      </c>
      <c r="K381" s="16">
        <v>32.5</v>
      </c>
      <c r="L381" s="16">
        <v>44.4</v>
      </c>
      <c r="M381" s="17">
        <v>565300</v>
      </c>
      <c r="N381" s="18"/>
      <c r="O381" s="19">
        <v>8</v>
      </c>
      <c r="P381" s="20">
        <v>10</v>
      </c>
      <c r="Q381" s="21">
        <v>5</v>
      </c>
      <c r="R381" s="22">
        <v>9</v>
      </c>
      <c r="S381" s="23">
        <v>1.2578615918799999E-2</v>
      </c>
      <c r="T381" s="25">
        <v>30550</v>
      </c>
      <c r="U381" s="25">
        <v>120164</v>
      </c>
      <c r="V381" s="25">
        <f t="shared" si="32"/>
        <v>150714</v>
      </c>
      <c r="W381" s="28">
        <v>30161.7731846514</v>
      </c>
      <c r="X381" s="29">
        <v>38325.040000000001</v>
      </c>
      <c r="Y381" s="29">
        <f t="shared" si="27"/>
        <v>-8163.2668153486011</v>
      </c>
      <c r="Z381" s="33">
        <f t="shared" si="28"/>
        <v>0.7869991312377338</v>
      </c>
    </row>
    <row r="382" spans="1:26">
      <c r="A382" s="13" t="s">
        <v>856</v>
      </c>
      <c r="B382" s="13">
        <v>17097861106</v>
      </c>
      <c r="C382" s="13" t="s">
        <v>857</v>
      </c>
      <c r="D382" s="13" t="s">
        <v>896</v>
      </c>
      <c r="E382" s="13" t="s">
        <v>855</v>
      </c>
      <c r="F382" s="14">
        <v>3.3</v>
      </c>
      <c r="G382" s="15">
        <v>34.700000000000003</v>
      </c>
      <c r="H382" s="15">
        <v>0.9</v>
      </c>
      <c r="I382" s="15">
        <v>3.4</v>
      </c>
      <c r="J382" s="16">
        <v>11.6</v>
      </c>
      <c r="K382" s="16">
        <v>37.4</v>
      </c>
      <c r="L382" s="16">
        <v>24</v>
      </c>
      <c r="M382" s="17">
        <v>241300</v>
      </c>
      <c r="N382" s="18"/>
      <c r="O382" s="19">
        <v>10</v>
      </c>
      <c r="P382" s="20">
        <v>8</v>
      </c>
      <c r="Q382" s="21">
        <v>9</v>
      </c>
      <c r="R382" s="22">
        <v>5</v>
      </c>
      <c r="S382" s="24">
        <v>1.2578615918799999E-2</v>
      </c>
      <c r="T382" s="25">
        <v>24</v>
      </c>
      <c r="U382" s="25">
        <v>469</v>
      </c>
      <c r="V382" s="25">
        <f t="shared" si="32"/>
        <v>493</v>
      </c>
      <c r="W382" s="28">
        <v>32786.7002910722</v>
      </c>
      <c r="X382" s="29">
        <v>38325.040000000001</v>
      </c>
      <c r="Y382" s="29">
        <f t="shared" si="27"/>
        <v>-5538.3397089278005</v>
      </c>
      <c r="Z382" s="33">
        <f t="shared" si="28"/>
        <v>0.85549030845296448</v>
      </c>
    </row>
    <row r="383" spans="1:26">
      <c r="A383" s="13" t="s">
        <v>1402</v>
      </c>
      <c r="B383" s="13">
        <v>17043841326</v>
      </c>
      <c r="C383" s="13" t="s">
        <v>1403</v>
      </c>
      <c r="D383" s="13" t="s">
        <v>1522</v>
      </c>
      <c r="E383" s="13" t="s">
        <v>4126</v>
      </c>
      <c r="F383" s="14">
        <v>6</v>
      </c>
      <c r="G383" s="15">
        <v>30.5</v>
      </c>
      <c r="H383" s="15">
        <v>0</v>
      </c>
      <c r="I383" s="15">
        <v>5.8</v>
      </c>
      <c r="J383" s="16">
        <v>22</v>
      </c>
      <c r="K383" s="16">
        <v>25.4</v>
      </c>
      <c r="L383" s="16">
        <v>20.9</v>
      </c>
      <c r="M383" s="17">
        <v>434600</v>
      </c>
      <c r="N383" s="18">
        <v>0</v>
      </c>
      <c r="O383" s="19">
        <v>9</v>
      </c>
      <c r="P383" s="20">
        <v>2</v>
      </c>
      <c r="Q383" s="21">
        <v>9</v>
      </c>
      <c r="R383" s="22">
        <v>1</v>
      </c>
      <c r="S383" s="24">
        <v>1.26498006284E-2</v>
      </c>
      <c r="T383" s="25">
        <v>44</v>
      </c>
      <c r="U383" s="25">
        <v>577</v>
      </c>
      <c r="V383" s="25">
        <f t="shared" si="32"/>
        <v>621</v>
      </c>
      <c r="W383" s="28">
        <v>35539.502606330701</v>
      </c>
      <c r="X383" s="29">
        <v>38325.040000000001</v>
      </c>
      <c r="Y383" s="29">
        <f t="shared" si="27"/>
        <v>-2785.5373936692995</v>
      </c>
      <c r="Z383" s="33">
        <f t="shared" si="28"/>
        <v>0.92731808254683368</v>
      </c>
    </row>
    <row r="384" spans="1:26">
      <c r="A384" s="13" t="s">
        <v>1396</v>
      </c>
      <c r="B384" s="13">
        <v>17043841307</v>
      </c>
      <c r="C384" s="13" t="s">
        <v>1397</v>
      </c>
      <c r="D384" s="13" t="s">
        <v>1522</v>
      </c>
      <c r="E384" s="13" t="s">
        <v>4126</v>
      </c>
      <c r="F384" s="14">
        <v>4.8</v>
      </c>
      <c r="G384" s="15">
        <v>33.4</v>
      </c>
      <c r="H384" s="15">
        <v>0.6</v>
      </c>
      <c r="I384" s="15">
        <v>6.4</v>
      </c>
      <c r="J384" s="16">
        <v>23.4</v>
      </c>
      <c r="K384" s="16">
        <v>30.2</v>
      </c>
      <c r="L384" s="16">
        <v>12</v>
      </c>
      <c r="M384" s="17">
        <v>328800</v>
      </c>
      <c r="N384" s="18">
        <v>0</v>
      </c>
      <c r="O384" s="19">
        <v>9</v>
      </c>
      <c r="P384" s="20">
        <v>2</v>
      </c>
      <c r="Q384" s="21">
        <v>9</v>
      </c>
      <c r="R384" s="22">
        <v>1</v>
      </c>
      <c r="S384" s="24">
        <v>1.26498006284E-2</v>
      </c>
      <c r="T384" s="25">
        <v>44</v>
      </c>
      <c r="U384" s="25">
        <v>577</v>
      </c>
      <c r="V384" s="25">
        <f t="shared" si="32"/>
        <v>621</v>
      </c>
      <c r="W384" s="28">
        <v>35536.502606330701</v>
      </c>
      <c r="X384" s="29">
        <v>38325.040000000001</v>
      </c>
      <c r="Y384" s="29">
        <f t="shared" si="27"/>
        <v>-2788.5373936692995</v>
      </c>
      <c r="Z384" s="33">
        <f t="shared" si="28"/>
        <v>0.92723980474203549</v>
      </c>
    </row>
    <row r="385" spans="1:26">
      <c r="A385" s="13" t="s">
        <v>1404</v>
      </c>
      <c r="B385" s="13">
        <v>17043841327</v>
      </c>
      <c r="C385" s="13" t="s">
        <v>1405</v>
      </c>
      <c r="D385" s="13" t="s">
        <v>1522</v>
      </c>
      <c r="E385" s="13" t="s">
        <v>4126</v>
      </c>
      <c r="F385" s="14">
        <v>3</v>
      </c>
      <c r="G385" s="15">
        <v>36</v>
      </c>
      <c r="H385" s="15">
        <v>0</v>
      </c>
      <c r="I385" s="15">
        <v>3.6</v>
      </c>
      <c r="J385" s="16">
        <v>24</v>
      </c>
      <c r="K385" s="16">
        <v>26</v>
      </c>
      <c r="L385" s="16">
        <v>14.6</v>
      </c>
      <c r="M385" s="17">
        <v>332500</v>
      </c>
      <c r="N385" s="18">
        <v>0</v>
      </c>
      <c r="O385" s="19">
        <v>9</v>
      </c>
      <c r="P385" s="20">
        <v>2</v>
      </c>
      <c r="Q385" s="21">
        <v>9</v>
      </c>
      <c r="R385" s="22">
        <v>1</v>
      </c>
      <c r="S385" s="24">
        <v>1.26498006284E-2</v>
      </c>
      <c r="T385" s="25">
        <v>44</v>
      </c>
      <c r="U385" s="25">
        <v>577</v>
      </c>
      <c r="V385" s="25">
        <f t="shared" si="32"/>
        <v>621</v>
      </c>
      <c r="W385" s="28">
        <v>35540.502606330701</v>
      </c>
      <c r="X385" s="29">
        <v>38325.040000000001</v>
      </c>
      <c r="Y385" s="29">
        <f t="shared" si="27"/>
        <v>-2784.5373936692995</v>
      </c>
      <c r="Z385" s="33">
        <f t="shared" si="28"/>
        <v>0.92734417514843304</v>
      </c>
    </row>
    <row r="386" spans="1:26">
      <c r="A386" s="13" t="s">
        <v>1534</v>
      </c>
      <c r="B386" s="13">
        <v>17043846404</v>
      </c>
      <c r="C386" s="13" t="s">
        <v>1535</v>
      </c>
      <c r="D386" s="13" t="s">
        <v>1522</v>
      </c>
      <c r="E386" s="13" t="s">
        <v>1533</v>
      </c>
      <c r="F386" s="14">
        <v>3.4</v>
      </c>
      <c r="G386" s="15">
        <v>29.5</v>
      </c>
      <c r="H386" s="15">
        <v>3.8</v>
      </c>
      <c r="I386" s="15">
        <v>4.9000000000000004</v>
      </c>
      <c r="J386" s="16">
        <v>13.8</v>
      </c>
      <c r="K386" s="16">
        <v>29.7</v>
      </c>
      <c r="L386" s="16">
        <v>18</v>
      </c>
      <c r="M386" s="17">
        <v>267100</v>
      </c>
      <c r="N386" s="18">
        <v>0</v>
      </c>
      <c r="O386" s="19">
        <v>6</v>
      </c>
      <c r="P386" s="20">
        <v>9</v>
      </c>
      <c r="Q386" s="21">
        <v>9</v>
      </c>
      <c r="R386" s="22">
        <v>2</v>
      </c>
      <c r="S386" s="24">
        <v>1.26582281664E-2</v>
      </c>
      <c r="T386" s="25">
        <v>634</v>
      </c>
      <c r="U386" s="25">
        <v>3767</v>
      </c>
      <c r="V386" s="25">
        <f t="shared" si="32"/>
        <v>4401</v>
      </c>
      <c r="W386" s="28">
        <v>21329.286272290399</v>
      </c>
      <c r="X386" s="29">
        <v>38325.040000000001</v>
      </c>
      <c r="Y386" s="29">
        <f t="shared" ref="Y386:Y449" si="33">W386-X386</f>
        <v>-16995.753727709602</v>
      </c>
      <c r="Z386" s="33">
        <f t="shared" ref="Z386:Z449" si="34">+W386/X386</f>
        <v>0.55653656910183003</v>
      </c>
    </row>
    <row r="387" spans="1:26">
      <c r="A387" s="13" t="s">
        <v>1104</v>
      </c>
      <c r="B387" s="13">
        <v>17043840102</v>
      </c>
      <c r="C387" s="13" t="s">
        <v>1105</v>
      </c>
      <c r="D387" s="13" t="s">
        <v>1522</v>
      </c>
      <c r="E387" s="13" t="s">
        <v>1686</v>
      </c>
      <c r="F387" s="14">
        <v>3.8</v>
      </c>
      <c r="G387" s="15">
        <v>27.1</v>
      </c>
      <c r="H387" s="15">
        <v>1.7</v>
      </c>
      <c r="I387" s="15">
        <v>4.7</v>
      </c>
      <c r="J387" s="16">
        <v>41.9</v>
      </c>
      <c r="K387" s="16">
        <v>13.4</v>
      </c>
      <c r="L387" s="16">
        <v>5.9</v>
      </c>
      <c r="M387" s="17">
        <v>294400</v>
      </c>
      <c r="N387" s="18">
        <v>0</v>
      </c>
      <c r="O387" s="19">
        <v>7</v>
      </c>
      <c r="P387" s="20">
        <v>4</v>
      </c>
      <c r="Q387" s="21">
        <v>4</v>
      </c>
      <c r="R387" s="22">
        <v>7</v>
      </c>
      <c r="S387" s="24">
        <v>1.26984128729E-2</v>
      </c>
      <c r="T387" s="25">
        <v>8</v>
      </c>
      <c r="U387" s="25">
        <v>205</v>
      </c>
      <c r="V387" s="25">
        <f t="shared" si="32"/>
        <v>213</v>
      </c>
      <c r="W387" s="28">
        <v>52869.446187363836</v>
      </c>
      <c r="X387" s="29">
        <v>38325.040000000001</v>
      </c>
      <c r="Y387" s="29">
        <f t="shared" si="33"/>
        <v>14544.406187363835</v>
      </c>
      <c r="Z387" s="33">
        <f t="shared" si="34"/>
        <v>1.3795013961463272</v>
      </c>
    </row>
    <row r="388" spans="1:26">
      <c r="A388" s="13" t="s">
        <v>1167</v>
      </c>
      <c r="B388" s="13">
        <v>17043841801</v>
      </c>
      <c r="C388" s="13" t="s">
        <v>1168</v>
      </c>
      <c r="D388" s="13" t="s">
        <v>1522</v>
      </c>
      <c r="E388" s="13" t="s">
        <v>1752</v>
      </c>
      <c r="F388" s="14">
        <v>3.9</v>
      </c>
      <c r="G388" s="15">
        <v>28.5</v>
      </c>
      <c r="H388" s="15">
        <v>3.5</v>
      </c>
      <c r="I388" s="15">
        <v>9.3000000000000007</v>
      </c>
      <c r="J388" s="16">
        <v>11.6</v>
      </c>
      <c r="K388" s="16">
        <v>33.9</v>
      </c>
      <c r="L388" s="16">
        <v>28.1</v>
      </c>
      <c r="M388" s="17">
        <v>372100</v>
      </c>
      <c r="N388" s="18">
        <v>0</v>
      </c>
      <c r="O388" s="19">
        <v>9</v>
      </c>
      <c r="P388" s="20">
        <v>6</v>
      </c>
      <c r="Q388" s="21">
        <v>10</v>
      </c>
      <c r="R388" s="22">
        <v>6</v>
      </c>
      <c r="S388" s="24">
        <v>1.29474485293E-2</v>
      </c>
      <c r="T388" s="25">
        <v>24</v>
      </c>
      <c r="U388" s="25">
        <v>786</v>
      </c>
      <c r="V388" s="25">
        <f t="shared" si="32"/>
        <v>810</v>
      </c>
      <c r="W388" s="28">
        <v>42343.889722841908</v>
      </c>
      <c r="X388" s="29">
        <v>38325.040000000001</v>
      </c>
      <c r="Y388" s="29">
        <f t="shared" si="33"/>
        <v>4018.8497228419074</v>
      </c>
      <c r="Z388" s="33">
        <f t="shared" si="34"/>
        <v>1.1048622447058609</v>
      </c>
    </row>
    <row r="389" spans="1:26">
      <c r="A389" s="13" t="s">
        <v>1750</v>
      </c>
      <c r="B389" s="13">
        <v>17031841800</v>
      </c>
      <c r="C389" s="13" t="s">
        <v>1751</v>
      </c>
      <c r="D389" s="13" t="s">
        <v>4272</v>
      </c>
      <c r="E389" s="13" t="s">
        <v>1752</v>
      </c>
      <c r="F389" s="14">
        <v>8.6999999999999993</v>
      </c>
      <c r="G389" s="15">
        <v>46.4</v>
      </c>
      <c r="H389" s="15">
        <v>0</v>
      </c>
      <c r="I389" s="15">
        <v>26.1</v>
      </c>
      <c r="J389" s="16">
        <v>21.3</v>
      </c>
      <c r="K389" s="16">
        <v>11.9</v>
      </c>
      <c r="L389" s="16">
        <v>5.6</v>
      </c>
      <c r="M389" s="17">
        <v>157400</v>
      </c>
      <c r="N389" s="18"/>
      <c r="O389" s="19">
        <v>9</v>
      </c>
      <c r="P389" s="20">
        <v>6</v>
      </c>
      <c r="Q389" s="21">
        <v>10</v>
      </c>
      <c r="R389" s="22">
        <v>6</v>
      </c>
      <c r="S389" s="23">
        <v>1.29474485293E-2</v>
      </c>
      <c r="T389" s="25">
        <v>24</v>
      </c>
      <c r="U389" s="25">
        <v>786</v>
      </c>
      <c r="V389" s="25">
        <f t="shared" si="32"/>
        <v>810</v>
      </c>
      <c r="W389" s="28">
        <v>42343.889722841908</v>
      </c>
      <c r="X389" s="29">
        <v>38325.040000000001</v>
      </c>
      <c r="Y389" s="29">
        <f t="shared" si="33"/>
        <v>4018.8497228419074</v>
      </c>
      <c r="Z389" s="33">
        <f t="shared" si="34"/>
        <v>1.1048622447058609</v>
      </c>
    </row>
    <row r="390" spans="1:26">
      <c r="A390" s="13" t="s">
        <v>1437</v>
      </c>
      <c r="B390" s="13">
        <v>17043844801</v>
      </c>
      <c r="C390" s="13" t="s">
        <v>1438</v>
      </c>
      <c r="D390" s="13" t="s">
        <v>1522</v>
      </c>
      <c r="E390" s="13" t="s">
        <v>1430</v>
      </c>
      <c r="F390" s="14">
        <v>1.6</v>
      </c>
      <c r="G390" s="15">
        <v>22.5</v>
      </c>
      <c r="H390" s="15">
        <v>1.6</v>
      </c>
      <c r="I390" s="15">
        <v>6.7</v>
      </c>
      <c r="J390" s="16">
        <v>17.100000000000001</v>
      </c>
      <c r="K390" s="16">
        <v>26.8</v>
      </c>
      <c r="L390" s="16">
        <v>20.7</v>
      </c>
      <c r="M390" s="17">
        <v>345700</v>
      </c>
      <c r="N390" s="18">
        <v>0</v>
      </c>
      <c r="O390" s="19">
        <v>9</v>
      </c>
      <c r="P390" s="20">
        <v>7</v>
      </c>
      <c r="Q390" s="21">
        <v>9</v>
      </c>
      <c r="R390" s="22">
        <v>7</v>
      </c>
      <c r="S390" s="24">
        <v>1.30480164662E-2</v>
      </c>
      <c r="T390" s="25">
        <v>41</v>
      </c>
      <c r="U390" s="25">
        <v>946</v>
      </c>
      <c r="V390" s="25">
        <f t="shared" si="32"/>
        <v>987</v>
      </c>
      <c r="W390" s="28">
        <v>53263.3643718772</v>
      </c>
      <c r="X390" s="29">
        <v>38325.040000000001</v>
      </c>
      <c r="Y390" s="29">
        <f t="shared" si="33"/>
        <v>14938.324371877199</v>
      </c>
      <c r="Z390" s="33">
        <f t="shared" si="34"/>
        <v>1.3897797463975823</v>
      </c>
    </row>
    <row r="391" spans="1:26">
      <c r="A391" s="13" t="s">
        <v>1439</v>
      </c>
      <c r="B391" s="13">
        <v>17043844802</v>
      </c>
      <c r="C391" s="13" t="s">
        <v>1336</v>
      </c>
      <c r="D391" s="13" t="s">
        <v>1522</v>
      </c>
      <c r="E391" s="13" t="s">
        <v>1430</v>
      </c>
      <c r="F391" s="14">
        <v>3.8</v>
      </c>
      <c r="G391" s="15">
        <v>24.2</v>
      </c>
      <c r="H391" s="15">
        <v>3.6</v>
      </c>
      <c r="I391" s="15">
        <v>9.8000000000000007</v>
      </c>
      <c r="J391" s="16">
        <v>18.100000000000001</v>
      </c>
      <c r="K391" s="16">
        <v>21.7</v>
      </c>
      <c r="L391" s="16">
        <v>18.399999999999999</v>
      </c>
      <c r="M391" s="17">
        <v>345300</v>
      </c>
      <c r="N391" s="18">
        <v>0</v>
      </c>
      <c r="O391" s="19">
        <v>9</v>
      </c>
      <c r="P391" s="20">
        <v>7</v>
      </c>
      <c r="Q391" s="21">
        <v>9</v>
      </c>
      <c r="R391" s="22">
        <v>7</v>
      </c>
      <c r="S391" s="24">
        <v>1.30480164662E-2</v>
      </c>
      <c r="T391" s="25">
        <v>41</v>
      </c>
      <c r="U391" s="25">
        <v>946</v>
      </c>
      <c r="V391" s="25">
        <f t="shared" si="32"/>
        <v>987</v>
      </c>
      <c r="W391" s="28">
        <v>53264.3643718772</v>
      </c>
      <c r="X391" s="29">
        <v>38325.040000000001</v>
      </c>
      <c r="Y391" s="29">
        <f t="shared" si="33"/>
        <v>14939.324371877199</v>
      </c>
      <c r="Z391" s="33">
        <f t="shared" si="34"/>
        <v>1.3898058389991816</v>
      </c>
    </row>
    <row r="392" spans="1:26">
      <c r="A392" s="13" t="s">
        <v>1335</v>
      </c>
      <c r="B392" s="13">
        <v>17043845300</v>
      </c>
      <c r="C392" s="13" t="s">
        <v>1232</v>
      </c>
      <c r="D392" s="13" t="s">
        <v>1522</v>
      </c>
      <c r="E392" s="13" t="s">
        <v>2372</v>
      </c>
      <c r="F392" s="14">
        <v>6.2</v>
      </c>
      <c r="G392" s="15">
        <v>30.2</v>
      </c>
      <c r="H392" s="15">
        <v>6.1</v>
      </c>
      <c r="I392" s="15">
        <v>17.7</v>
      </c>
      <c r="J392" s="16">
        <v>7.2</v>
      </c>
      <c r="K392" s="16">
        <v>41</v>
      </c>
      <c r="L392" s="16">
        <v>38.799999999999997</v>
      </c>
      <c r="M392" s="17" t="s">
        <v>2295</v>
      </c>
      <c r="N392" s="18">
        <v>0</v>
      </c>
      <c r="O392" s="19">
        <v>10</v>
      </c>
      <c r="P392" s="20">
        <v>10</v>
      </c>
      <c r="Q392" s="21">
        <v>9</v>
      </c>
      <c r="R392" s="22">
        <v>9</v>
      </c>
      <c r="S392" s="24">
        <v>1.3071895577E-2</v>
      </c>
      <c r="T392" s="25">
        <v>3</v>
      </c>
      <c r="U392" s="25">
        <v>237</v>
      </c>
      <c r="V392" s="25">
        <f t="shared" si="32"/>
        <v>240</v>
      </c>
      <c r="W392" s="28">
        <v>117582.0172454805</v>
      </c>
      <c r="X392" s="29">
        <v>38325.040000000001</v>
      </c>
      <c r="Y392" s="29">
        <f t="shared" si="33"/>
        <v>79256.977245480492</v>
      </c>
      <c r="Z392" s="33">
        <f t="shared" si="34"/>
        <v>3.0680207312368233</v>
      </c>
    </row>
    <row r="393" spans="1:26">
      <c r="A393" s="13" t="s">
        <v>2148</v>
      </c>
      <c r="B393" s="13">
        <v>17031801601</v>
      </c>
      <c r="C393" s="13" t="s">
        <v>2149</v>
      </c>
      <c r="D393" s="13" t="s">
        <v>4272</v>
      </c>
      <c r="E393" s="13" t="s">
        <v>2147</v>
      </c>
      <c r="F393" s="14">
        <v>2.1</v>
      </c>
      <c r="G393" s="15">
        <v>31.6</v>
      </c>
      <c r="H393" s="15">
        <v>1.8</v>
      </c>
      <c r="I393" s="15">
        <v>7.3</v>
      </c>
      <c r="J393" s="16">
        <v>12.2</v>
      </c>
      <c r="K393" s="16">
        <v>35.5</v>
      </c>
      <c r="L393" s="16">
        <v>31.2</v>
      </c>
      <c r="M393" s="17">
        <v>551800</v>
      </c>
      <c r="N393" s="18"/>
      <c r="O393" s="19">
        <v>8</v>
      </c>
      <c r="P393" s="20">
        <v>10</v>
      </c>
      <c r="Q393" s="21">
        <v>7</v>
      </c>
      <c r="R393" s="22">
        <v>5</v>
      </c>
      <c r="S393" s="23">
        <v>1.30932899192E-2</v>
      </c>
      <c r="T393" s="25">
        <v>8</v>
      </c>
      <c r="U393" s="25">
        <v>450</v>
      </c>
      <c r="V393" s="25">
        <f t="shared" si="32"/>
        <v>458</v>
      </c>
      <c r="W393" s="28">
        <v>93748.525806451595</v>
      </c>
      <c r="X393" s="29">
        <v>38325.040000000001</v>
      </c>
      <c r="Y393" s="29">
        <f t="shared" si="33"/>
        <v>55423.485806451594</v>
      </c>
      <c r="Z393" s="33">
        <f t="shared" si="34"/>
        <v>2.446142934396196</v>
      </c>
    </row>
    <row r="394" spans="1:26">
      <c r="A394" s="13" t="s">
        <v>690</v>
      </c>
      <c r="B394" s="13">
        <v>17097864203</v>
      </c>
      <c r="C394" s="13" t="s">
        <v>691</v>
      </c>
      <c r="D394" s="13" t="s">
        <v>896</v>
      </c>
      <c r="E394" s="13" t="s">
        <v>692</v>
      </c>
      <c r="F394" s="14">
        <v>3.4</v>
      </c>
      <c r="G394" s="15">
        <v>35.5</v>
      </c>
      <c r="H394" s="15">
        <v>1.9</v>
      </c>
      <c r="I394" s="15">
        <v>2.2999999999999998</v>
      </c>
      <c r="J394" s="16">
        <v>30.5</v>
      </c>
      <c r="K394" s="16">
        <v>18.399999999999999</v>
      </c>
      <c r="L394" s="16">
        <v>4.9000000000000004</v>
      </c>
      <c r="M394" s="17">
        <v>234000</v>
      </c>
      <c r="N394" s="18"/>
      <c r="O394" s="19">
        <v>9</v>
      </c>
      <c r="P394" s="20">
        <v>2</v>
      </c>
      <c r="Q394" s="21">
        <v>8</v>
      </c>
      <c r="R394" s="22">
        <v>1</v>
      </c>
      <c r="S394" s="24">
        <v>1.3192611746500001E-2</v>
      </c>
      <c r="T394" s="25"/>
      <c r="U394" s="25"/>
      <c r="V394" s="25"/>
      <c r="W394" s="28">
        <v>27743.023143564358</v>
      </c>
      <c r="X394" s="29">
        <v>38325.040000000001</v>
      </c>
      <c r="Y394" s="29">
        <f t="shared" si="33"/>
        <v>-10582.016856435643</v>
      </c>
      <c r="Z394" s="33">
        <f t="shared" si="34"/>
        <v>0.72388765004718481</v>
      </c>
    </row>
    <row r="395" spans="1:26">
      <c r="A395" s="13" t="s">
        <v>586</v>
      </c>
      <c r="B395" s="13">
        <v>17097861014</v>
      </c>
      <c r="C395" s="13" t="s">
        <v>587</v>
      </c>
      <c r="D395" s="13" t="s">
        <v>896</v>
      </c>
      <c r="E395" s="13" t="s">
        <v>588</v>
      </c>
      <c r="F395" s="14">
        <v>5</v>
      </c>
      <c r="G395" s="15">
        <v>39.799999999999997</v>
      </c>
      <c r="H395" s="15">
        <v>0.5</v>
      </c>
      <c r="I395" s="15">
        <v>2</v>
      </c>
      <c r="J395" s="16">
        <v>25.2</v>
      </c>
      <c r="K395" s="16">
        <v>26.1</v>
      </c>
      <c r="L395" s="16">
        <v>11.6</v>
      </c>
      <c r="M395" s="17">
        <v>208000</v>
      </c>
      <c r="N395" s="18"/>
      <c r="O395" s="19">
        <v>2</v>
      </c>
      <c r="P395" s="20">
        <v>1</v>
      </c>
      <c r="Q395" s="21">
        <v>6</v>
      </c>
      <c r="R395" s="22">
        <v>8</v>
      </c>
      <c r="S395" s="24">
        <v>1.33037697524E-2</v>
      </c>
      <c r="T395" s="25">
        <v>64</v>
      </c>
      <c r="U395" s="25">
        <v>650</v>
      </c>
      <c r="V395" s="25">
        <f t="shared" ref="V395:V401" si="35">SUM(T395:U395)</f>
        <v>714</v>
      </c>
      <c r="W395" s="28">
        <v>15691.953078970719</v>
      </c>
      <c r="X395" s="29">
        <v>38325.040000000001</v>
      </c>
      <c r="Y395" s="29">
        <f t="shared" si="33"/>
        <v>-22633.08692102928</v>
      </c>
      <c r="Z395" s="33">
        <f t="shared" si="34"/>
        <v>0.40944388000562343</v>
      </c>
    </row>
    <row r="396" spans="1:26">
      <c r="A396" s="13" t="s">
        <v>1331</v>
      </c>
      <c r="B396" s="13">
        <v>17043844702</v>
      </c>
      <c r="C396" s="13" t="s">
        <v>1332</v>
      </c>
      <c r="D396" s="13" t="s">
        <v>1522</v>
      </c>
      <c r="E396" s="13" t="s">
        <v>2372</v>
      </c>
      <c r="F396" s="14">
        <v>2.2999999999999998</v>
      </c>
      <c r="G396" s="15">
        <v>31.7</v>
      </c>
      <c r="H396" s="15">
        <v>1.6</v>
      </c>
      <c r="I396" s="15">
        <v>15.9</v>
      </c>
      <c r="J396" s="16">
        <v>10.3</v>
      </c>
      <c r="K396" s="16">
        <v>34.6</v>
      </c>
      <c r="L396" s="16">
        <v>36.200000000000003</v>
      </c>
      <c r="M396" s="17">
        <v>703700</v>
      </c>
      <c r="N396" s="18">
        <v>0</v>
      </c>
      <c r="O396" s="19">
        <v>10</v>
      </c>
      <c r="P396" s="20">
        <v>10</v>
      </c>
      <c r="Q396" s="21">
        <v>8</v>
      </c>
      <c r="R396" s="22">
        <v>8</v>
      </c>
      <c r="S396" s="24">
        <v>1.3346043415399999E-2</v>
      </c>
      <c r="T396" s="25">
        <v>3</v>
      </c>
      <c r="U396" s="25">
        <v>237</v>
      </c>
      <c r="V396" s="25">
        <f t="shared" si="35"/>
        <v>240</v>
      </c>
      <c r="W396" s="28">
        <v>117582.0172454805</v>
      </c>
      <c r="X396" s="29">
        <v>38325.040000000001</v>
      </c>
      <c r="Y396" s="29">
        <f t="shared" si="33"/>
        <v>79256.977245480492</v>
      </c>
      <c r="Z396" s="33">
        <f t="shared" si="34"/>
        <v>3.0680207312368233</v>
      </c>
    </row>
    <row r="397" spans="1:26">
      <c r="A397" s="13" t="s">
        <v>736</v>
      </c>
      <c r="B397" s="13">
        <v>17097863603</v>
      </c>
      <c r="C397" s="13" t="s">
        <v>737</v>
      </c>
      <c r="D397" s="13" t="s">
        <v>896</v>
      </c>
      <c r="E397" s="13" t="s">
        <v>738</v>
      </c>
      <c r="F397" s="14">
        <v>5.3</v>
      </c>
      <c r="G397" s="15">
        <v>25.3</v>
      </c>
      <c r="H397" s="15">
        <v>0</v>
      </c>
      <c r="I397" s="15">
        <v>0.5</v>
      </c>
      <c r="J397" s="16">
        <v>10.5</v>
      </c>
      <c r="K397" s="16">
        <v>35</v>
      </c>
      <c r="L397" s="16">
        <v>26.1</v>
      </c>
      <c r="M397" s="17">
        <v>578100</v>
      </c>
      <c r="N397" s="18"/>
      <c r="O397" s="19">
        <v>10</v>
      </c>
      <c r="P397" s="20">
        <v>8</v>
      </c>
      <c r="Q397" s="21">
        <v>10</v>
      </c>
      <c r="R397" s="22">
        <v>5</v>
      </c>
      <c r="S397" s="24">
        <v>1.33470222354E-2</v>
      </c>
      <c r="T397" s="25">
        <v>17</v>
      </c>
      <c r="U397" s="25">
        <v>360</v>
      </c>
      <c r="V397" s="25">
        <f t="shared" si="35"/>
        <v>377</v>
      </c>
      <c r="W397" s="28">
        <v>61877.808318976124</v>
      </c>
      <c r="X397" s="29">
        <v>38325.040000000001</v>
      </c>
      <c r="Y397" s="29">
        <f t="shared" si="33"/>
        <v>23552.768318976123</v>
      </c>
      <c r="Z397" s="33">
        <f t="shared" si="34"/>
        <v>1.6145530003093571</v>
      </c>
    </row>
    <row r="398" spans="1:26">
      <c r="A398" s="13" t="s">
        <v>1849</v>
      </c>
      <c r="B398" s="13">
        <v>17031804310</v>
      </c>
      <c r="C398" s="13" t="s">
        <v>1850</v>
      </c>
      <c r="D398" s="13" t="s">
        <v>4272</v>
      </c>
      <c r="E398" s="13" t="s">
        <v>1840</v>
      </c>
      <c r="F398" s="14">
        <v>8</v>
      </c>
      <c r="G398" s="15">
        <v>31.2</v>
      </c>
      <c r="H398" s="15">
        <v>0.8</v>
      </c>
      <c r="I398" s="15">
        <v>5.2</v>
      </c>
      <c r="J398" s="16">
        <v>24.5</v>
      </c>
      <c r="K398" s="16">
        <v>28</v>
      </c>
      <c r="L398" s="16">
        <v>11.8</v>
      </c>
      <c r="M398" s="17">
        <v>252100</v>
      </c>
      <c r="N398" s="18"/>
      <c r="O398" s="19">
        <v>5</v>
      </c>
      <c r="P398" s="20">
        <v>9</v>
      </c>
      <c r="Q398" s="21">
        <v>5</v>
      </c>
      <c r="R398" s="22">
        <v>1</v>
      </c>
      <c r="S398" s="23">
        <v>1.3477088883500001E-2</v>
      </c>
      <c r="T398" s="25">
        <v>85</v>
      </c>
      <c r="U398" s="25">
        <v>2282</v>
      </c>
      <c r="V398" s="25">
        <f t="shared" si="35"/>
        <v>2367</v>
      </c>
      <c r="W398" s="28">
        <v>63649.1994018349</v>
      </c>
      <c r="X398" s="29">
        <v>38325.040000000001</v>
      </c>
      <c r="Y398" s="29">
        <f t="shared" si="33"/>
        <v>25324.159401834899</v>
      </c>
      <c r="Z398" s="33">
        <f t="shared" si="34"/>
        <v>1.6607732021110715</v>
      </c>
    </row>
    <row r="399" spans="1:26">
      <c r="A399" s="13" t="s">
        <v>1847</v>
      </c>
      <c r="B399" s="13">
        <v>17031804309</v>
      </c>
      <c r="C399" s="13" t="s">
        <v>1848</v>
      </c>
      <c r="D399" s="13" t="s">
        <v>4272</v>
      </c>
      <c r="E399" s="13" t="s">
        <v>1840</v>
      </c>
      <c r="F399" s="14">
        <v>6.4</v>
      </c>
      <c r="G399" s="15">
        <v>31.5</v>
      </c>
      <c r="H399" s="15">
        <v>0</v>
      </c>
      <c r="I399" s="15">
        <v>0</v>
      </c>
      <c r="J399" s="16">
        <v>36.700000000000003</v>
      </c>
      <c r="K399" s="16">
        <v>14</v>
      </c>
      <c r="L399" s="16">
        <v>3.9</v>
      </c>
      <c r="M399" s="17">
        <v>218400</v>
      </c>
      <c r="N399" s="18"/>
      <c r="O399" s="19">
        <v>5</v>
      </c>
      <c r="P399" s="20">
        <v>9</v>
      </c>
      <c r="Q399" s="21">
        <v>5</v>
      </c>
      <c r="R399" s="22">
        <v>1</v>
      </c>
      <c r="S399" s="23">
        <v>1.3477088883500001E-2</v>
      </c>
      <c r="T399" s="25">
        <v>85</v>
      </c>
      <c r="U399" s="25">
        <v>2282</v>
      </c>
      <c r="V399" s="25">
        <f t="shared" si="35"/>
        <v>2367</v>
      </c>
      <c r="W399" s="28">
        <v>63648.1994018349</v>
      </c>
      <c r="X399" s="29">
        <v>38325.040000000001</v>
      </c>
      <c r="Y399" s="29">
        <f t="shared" si="33"/>
        <v>25323.159401834899</v>
      </c>
      <c r="Z399" s="33">
        <f t="shared" si="34"/>
        <v>1.6607471095094721</v>
      </c>
    </row>
    <row r="400" spans="1:26">
      <c r="A400" s="13" t="s">
        <v>1851</v>
      </c>
      <c r="B400" s="13">
        <v>17031804311</v>
      </c>
      <c r="C400" s="13" t="s">
        <v>1852</v>
      </c>
      <c r="D400" s="13" t="s">
        <v>4272</v>
      </c>
      <c r="E400" s="13" t="s">
        <v>1840</v>
      </c>
      <c r="F400" s="14">
        <v>3.6</v>
      </c>
      <c r="G400" s="15">
        <v>33.200000000000003</v>
      </c>
      <c r="H400" s="15">
        <v>0.9</v>
      </c>
      <c r="I400" s="15">
        <v>3</v>
      </c>
      <c r="J400" s="16">
        <v>25.5</v>
      </c>
      <c r="K400" s="16">
        <v>26.8</v>
      </c>
      <c r="L400" s="16">
        <v>17.100000000000001</v>
      </c>
      <c r="M400" s="17">
        <v>346300</v>
      </c>
      <c r="N400" s="18"/>
      <c r="O400" s="19">
        <v>5</v>
      </c>
      <c r="P400" s="20">
        <v>9</v>
      </c>
      <c r="Q400" s="21">
        <v>5</v>
      </c>
      <c r="R400" s="22">
        <v>1</v>
      </c>
      <c r="S400" s="23">
        <v>1.3477088883500001E-2</v>
      </c>
      <c r="T400" s="25">
        <v>85</v>
      </c>
      <c r="U400" s="25">
        <v>2282</v>
      </c>
      <c r="V400" s="25">
        <f t="shared" si="35"/>
        <v>2367</v>
      </c>
      <c r="W400" s="28">
        <v>63650.1994018349</v>
      </c>
      <c r="X400" s="29">
        <v>38325.040000000001</v>
      </c>
      <c r="Y400" s="29">
        <f t="shared" si="33"/>
        <v>25325.159401834899</v>
      </c>
      <c r="Z400" s="33">
        <f t="shared" si="34"/>
        <v>1.6607992947126708</v>
      </c>
    </row>
    <row r="401" spans="1:26">
      <c r="A401" s="13" t="s">
        <v>1845</v>
      </c>
      <c r="B401" s="13">
        <v>17031804308</v>
      </c>
      <c r="C401" s="13" t="s">
        <v>1846</v>
      </c>
      <c r="D401" s="13" t="s">
        <v>4272</v>
      </c>
      <c r="E401" s="13" t="s">
        <v>1840</v>
      </c>
      <c r="F401" s="14">
        <v>4.0999999999999996</v>
      </c>
      <c r="G401" s="15">
        <v>34.299999999999997</v>
      </c>
      <c r="H401" s="15">
        <v>0.6</v>
      </c>
      <c r="I401" s="15">
        <v>3</v>
      </c>
      <c r="J401" s="16">
        <v>26.8</v>
      </c>
      <c r="K401" s="16">
        <v>28.5</v>
      </c>
      <c r="L401" s="16">
        <v>11.5</v>
      </c>
      <c r="M401" s="17">
        <v>218700</v>
      </c>
      <c r="N401" s="18"/>
      <c r="O401" s="19">
        <v>5</v>
      </c>
      <c r="P401" s="20">
        <v>9</v>
      </c>
      <c r="Q401" s="21">
        <v>5</v>
      </c>
      <c r="R401" s="22">
        <v>1</v>
      </c>
      <c r="S401" s="23">
        <v>1.3477088883500001E-2</v>
      </c>
      <c r="T401" s="25">
        <v>85</v>
      </c>
      <c r="U401" s="25">
        <v>2282</v>
      </c>
      <c r="V401" s="25">
        <f t="shared" si="35"/>
        <v>2367</v>
      </c>
      <c r="W401" s="28">
        <v>63647.1994018349</v>
      </c>
      <c r="X401" s="29">
        <v>38325.040000000001</v>
      </c>
      <c r="Y401" s="29">
        <f t="shared" si="33"/>
        <v>25322.159401834899</v>
      </c>
      <c r="Z401" s="33">
        <f t="shared" si="34"/>
        <v>1.6607210169078728</v>
      </c>
    </row>
    <row r="402" spans="1:26">
      <c r="A402" s="13" t="s">
        <v>1924</v>
      </c>
      <c r="B402" s="13">
        <v>17031804000</v>
      </c>
      <c r="C402" s="13" t="s">
        <v>1925</v>
      </c>
      <c r="D402" s="13" t="s">
        <v>4272</v>
      </c>
      <c r="E402" s="13" t="s">
        <v>1923</v>
      </c>
      <c r="F402" s="14">
        <v>3</v>
      </c>
      <c r="G402" s="15">
        <v>23.6</v>
      </c>
      <c r="H402" s="15">
        <v>0.9</v>
      </c>
      <c r="I402" s="15">
        <v>3.9</v>
      </c>
      <c r="J402" s="16">
        <v>33.9</v>
      </c>
      <c r="K402" s="16">
        <v>11.6</v>
      </c>
      <c r="L402" s="16">
        <v>9.1999999999999993</v>
      </c>
      <c r="M402" s="17">
        <v>258500</v>
      </c>
      <c r="N402" s="18"/>
      <c r="O402" s="19">
        <v>9</v>
      </c>
      <c r="P402" s="20">
        <v>3</v>
      </c>
      <c r="Q402" s="21">
        <v>8</v>
      </c>
      <c r="R402" s="22">
        <v>4</v>
      </c>
      <c r="S402" s="23">
        <v>1.3479359448E-2</v>
      </c>
      <c r="T402" s="25"/>
      <c r="U402" s="25"/>
      <c r="V402" s="25"/>
      <c r="W402" s="28">
        <v>47831.252583094734</v>
      </c>
      <c r="X402" s="29">
        <v>38325.040000000001</v>
      </c>
      <c r="Y402" s="29">
        <f t="shared" si="33"/>
        <v>9506.2125830947334</v>
      </c>
      <c r="Z402" s="33">
        <f t="shared" si="34"/>
        <v>1.2480418176496288</v>
      </c>
    </row>
    <row r="403" spans="1:26">
      <c r="A403" s="13" t="s">
        <v>615</v>
      </c>
      <c r="B403" s="13">
        <v>17097864513</v>
      </c>
      <c r="C403" s="13" t="s">
        <v>616</v>
      </c>
      <c r="D403" s="13" t="s">
        <v>896</v>
      </c>
      <c r="E403" s="13" t="s">
        <v>612</v>
      </c>
      <c r="F403" s="14">
        <v>2.6</v>
      </c>
      <c r="G403" s="15">
        <v>27.4</v>
      </c>
      <c r="H403" s="15">
        <v>0</v>
      </c>
      <c r="I403" s="15">
        <v>7.1</v>
      </c>
      <c r="J403" s="16">
        <v>13.1</v>
      </c>
      <c r="K403" s="16">
        <v>34</v>
      </c>
      <c r="L403" s="16">
        <v>28.1</v>
      </c>
      <c r="M403" s="17">
        <v>378900</v>
      </c>
      <c r="N403" s="18"/>
      <c r="O403" s="19">
        <v>8</v>
      </c>
      <c r="P403" s="20">
        <v>10</v>
      </c>
      <c r="Q403" s="21">
        <v>9</v>
      </c>
      <c r="R403" s="22">
        <v>7</v>
      </c>
      <c r="S403" s="24">
        <v>1.3496932573600001E-2</v>
      </c>
      <c r="T403" s="25">
        <v>6</v>
      </c>
      <c r="U403" s="25">
        <v>673</v>
      </c>
      <c r="V403" s="25">
        <f>SUM(T403:U403)</f>
        <v>679</v>
      </c>
      <c r="W403" s="28">
        <v>51076.258750447974</v>
      </c>
      <c r="X403" s="29">
        <v>38325.040000000001</v>
      </c>
      <c r="Y403" s="29">
        <f t="shared" si="33"/>
        <v>12751.218750447973</v>
      </c>
      <c r="Z403" s="33">
        <f t="shared" si="34"/>
        <v>1.3327124707618825</v>
      </c>
    </row>
    <row r="404" spans="1:26">
      <c r="A404" s="13" t="s">
        <v>3958</v>
      </c>
      <c r="B404" s="13">
        <v>17031060400</v>
      </c>
      <c r="C404" s="13" t="s">
        <v>3959</v>
      </c>
      <c r="D404" s="13" t="s">
        <v>4272</v>
      </c>
      <c r="E404" s="13" t="s">
        <v>4129</v>
      </c>
      <c r="F404" s="14">
        <v>5.2</v>
      </c>
      <c r="G404" s="15">
        <v>35</v>
      </c>
      <c r="H404" s="15">
        <v>3.6</v>
      </c>
      <c r="I404" s="15">
        <v>37.299999999999997</v>
      </c>
      <c r="J404" s="16">
        <v>5.3</v>
      </c>
      <c r="K404" s="16">
        <v>43.1</v>
      </c>
      <c r="L404" s="16">
        <v>37.4</v>
      </c>
      <c r="M404" s="17">
        <v>584700</v>
      </c>
      <c r="N404" s="18"/>
      <c r="O404" s="19">
        <v>8</v>
      </c>
      <c r="P404" s="20">
        <v>3</v>
      </c>
      <c r="Q404" s="21">
        <v>9</v>
      </c>
      <c r="R404" s="22">
        <v>8</v>
      </c>
      <c r="S404" s="23">
        <v>1.35317994282E-2</v>
      </c>
      <c r="T404" s="25">
        <v>30550</v>
      </c>
      <c r="U404" s="25">
        <v>120109</v>
      </c>
      <c r="V404" s="25">
        <f>SUM(T404:U404)</f>
        <v>150659</v>
      </c>
      <c r="W404" s="28">
        <v>30106.7731846514</v>
      </c>
      <c r="X404" s="29">
        <v>38325.040000000001</v>
      </c>
      <c r="Y404" s="29">
        <f t="shared" si="33"/>
        <v>-8218.2668153486011</v>
      </c>
      <c r="Z404" s="33">
        <f t="shared" si="34"/>
        <v>0.78556403814976838</v>
      </c>
    </row>
    <row r="405" spans="1:26">
      <c r="A405" s="13" t="s">
        <v>835</v>
      </c>
      <c r="B405" s="13">
        <v>17097864903</v>
      </c>
      <c r="C405" s="13" t="s">
        <v>836</v>
      </c>
      <c r="D405" s="13" t="s">
        <v>896</v>
      </c>
      <c r="E405" s="13" t="s">
        <v>832</v>
      </c>
      <c r="F405" s="14">
        <v>3.6</v>
      </c>
      <c r="G405" s="15">
        <v>30.3</v>
      </c>
      <c r="H405" s="15">
        <v>1.2</v>
      </c>
      <c r="I405" s="15">
        <v>9.9</v>
      </c>
      <c r="J405" s="16">
        <v>5.9</v>
      </c>
      <c r="K405" s="16">
        <v>32</v>
      </c>
      <c r="L405" s="16">
        <v>44.2</v>
      </c>
      <c r="M405" s="17">
        <v>512800</v>
      </c>
      <c r="N405" s="18"/>
      <c r="O405" s="19">
        <v>10</v>
      </c>
      <c r="P405" s="20">
        <v>7</v>
      </c>
      <c r="Q405" s="21">
        <v>10</v>
      </c>
      <c r="R405" s="22">
        <v>8</v>
      </c>
      <c r="S405" s="24">
        <v>1.3571428135000001E-2</v>
      </c>
      <c r="T405" s="25">
        <v>8</v>
      </c>
      <c r="U405" s="25">
        <v>172</v>
      </c>
      <c r="V405" s="25">
        <f>SUM(T405:U405)</f>
        <v>180</v>
      </c>
      <c r="W405" s="28">
        <v>86583.829684499302</v>
      </c>
      <c r="X405" s="29">
        <v>38325.040000000001</v>
      </c>
      <c r="Y405" s="29">
        <f t="shared" si="33"/>
        <v>48258.789684499301</v>
      </c>
      <c r="Z405" s="33">
        <f t="shared" si="34"/>
        <v>2.2591973729055286</v>
      </c>
    </row>
    <row r="406" spans="1:26">
      <c r="A406" s="13" t="s">
        <v>1457</v>
      </c>
      <c r="B406" s="13">
        <v>17043841323</v>
      </c>
      <c r="C406" s="13" t="s">
        <v>1458</v>
      </c>
      <c r="D406" s="13" t="s">
        <v>1522</v>
      </c>
      <c r="E406" s="13" t="s">
        <v>4214</v>
      </c>
      <c r="F406" s="14">
        <v>5.0999999999999996</v>
      </c>
      <c r="G406" s="15">
        <v>32.6</v>
      </c>
      <c r="H406" s="15">
        <v>0</v>
      </c>
      <c r="I406" s="15">
        <v>3.3</v>
      </c>
      <c r="J406" s="16">
        <v>23.6</v>
      </c>
      <c r="K406" s="16">
        <v>22.3</v>
      </c>
      <c r="L406" s="16">
        <v>2.8</v>
      </c>
      <c r="M406" s="17">
        <v>234100</v>
      </c>
      <c r="N406" s="18">
        <v>0</v>
      </c>
      <c r="O406" s="19">
        <v>10</v>
      </c>
      <c r="P406" s="20">
        <v>2</v>
      </c>
      <c r="Q406" s="21">
        <v>10</v>
      </c>
      <c r="R406" s="22">
        <v>1</v>
      </c>
      <c r="S406" s="24">
        <v>1.35782752186E-2</v>
      </c>
      <c r="T406" s="25">
        <v>21</v>
      </c>
      <c r="U406" s="25">
        <v>373</v>
      </c>
      <c r="V406" s="25">
        <f>SUM(T406:U406)</f>
        <v>394</v>
      </c>
      <c r="W406" s="28">
        <v>32695.487793632299</v>
      </c>
      <c r="X406" s="29">
        <v>38325.040000000001</v>
      </c>
      <c r="Y406" s="29">
        <f t="shared" si="33"/>
        <v>-5629.5522063677017</v>
      </c>
      <c r="Z406" s="33">
        <f t="shared" si="34"/>
        <v>0.85311033709638129</v>
      </c>
    </row>
    <row r="407" spans="1:26">
      <c r="A407" s="13" t="s">
        <v>323</v>
      </c>
      <c r="B407" s="13">
        <v>17197880412</v>
      </c>
      <c r="C407" s="13" t="s">
        <v>324</v>
      </c>
      <c r="D407" s="13" t="s">
        <v>363</v>
      </c>
      <c r="E407" s="13" t="s">
        <v>320</v>
      </c>
      <c r="F407" s="14">
        <v>3.4</v>
      </c>
      <c r="G407" s="15">
        <v>32.799999999999997</v>
      </c>
      <c r="H407" s="15">
        <v>0</v>
      </c>
      <c r="I407" s="15">
        <v>3</v>
      </c>
      <c r="J407" s="16">
        <v>35.700000000000003</v>
      </c>
      <c r="K407" s="16">
        <v>10.9</v>
      </c>
      <c r="L407" s="16">
        <v>4.8</v>
      </c>
      <c r="M407" s="17">
        <v>211600</v>
      </c>
      <c r="N407" s="18"/>
      <c r="O407" s="16">
        <v>7</v>
      </c>
      <c r="P407" s="14">
        <v>3</v>
      </c>
      <c r="Q407" s="17">
        <v>7</v>
      </c>
      <c r="R407" s="15">
        <v>1</v>
      </c>
      <c r="S407" s="18">
        <v>1.36228185147E-2</v>
      </c>
      <c r="T407" s="18">
        <v>543</v>
      </c>
      <c r="U407" s="18">
        <v>4190</v>
      </c>
      <c r="V407" s="18">
        <v>4733</v>
      </c>
      <c r="W407" s="30">
        <v>21661.580595931711</v>
      </c>
      <c r="X407" s="29">
        <v>38325.040000000001</v>
      </c>
      <c r="Y407" s="29">
        <f t="shared" si="33"/>
        <v>-16663.45940406829</v>
      </c>
      <c r="Z407" s="33">
        <f t="shared" si="34"/>
        <v>0.56520699250233553</v>
      </c>
    </row>
    <row r="408" spans="1:26">
      <c r="A408" s="13" t="s">
        <v>318</v>
      </c>
      <c r="B408" s="13">
        <v>17197880410</v>
      </c>
      <c r="C408" s="13" t="s">
        <v>319</v>
      </c>
      <c r="D408" s="13" t="s">
        <v>363</v>
      </c>
      <c r="E408" s="13" t="s">
        <v>320</v>
      </c>
      <c r="F408" s="14">
        <v>4.2</v>
      </c>
      <c r="G408" s="15">
        <v>45.1</v>
      </c>
      <c r="H408" s="15">
        <v>0.3</v>
      </c>
      <c r="I408" s="15">
        <v>3.9</v>
      </c>
      <c r="J408" s="16">
        <v>28.1</v>
      </c>
      <c r="K408" s="16">
        <v>27.4</v>
      </c>
      <c r="L408" s="16">
        <v>5.6</v>
      </c>
      <c r="M408" s="17">
        <v>232900</v>
      </c>
      <c r="N408" s="18"/>
      <c r="O408" s="19">
        <v>7</v>
      </c>
      <c r="P408" s="20">
        <v>3</v>
      </c>
      <c r="Q408" s="21">
        <v>7</v>
      </c>
      <c r="R408" s="22">
        <v>1</v>
      </c>
      <c r="S408" s="24">
        <v>1.36228185147E-2</v>
      </c>
      <c r="T408" s="25">
        <v>543</v>
      </c>
      <c r="U408" s="25">
        <v>4190</v>
      </c>
      <c r="V408" s="25">
        <f>SUM(T408:U408)</f>
        <v>4733</v>
      </c>
      <c r="W408" s="28">
        <v>21661.580595931711</v>
      </c>
      <c r="X408" s="29">
        <v>38325.040000000001</v>
      </c>
      <c r="Y408" s="29">
        <f t="shared" si="33"/>
        <v>-16663.45940406829</v>
      </c>
      <c r="Z408" s="33">
        <f t="shared" si="34"/>
        <v>0.56520699250233553</v>
      </c>
    </row>
    <row r="409" spans="1:26">
      <c r="A409" s="13" t="s">
        <v>3007</v>
      </c>
      <c r="B409" s="13">
        <v>17031560900</v>
      </c>
      <c r="C409" s="13" t="s">
        <v>3008</v>
      </c>
      <c r="D409" s="13" t="s">
        <v>4272</v>
      </c>
      <c r="E409" s="13" t="s">
        <v>4129</v>
      </c>
      <c r="F409" s="14">
        <v>4</v>
      </c>
      <c r="G409" s="15">
        <v>30.8</v>
      </c>
      <c r="H409" s="15">
        <v>3.1</v>
      </c>
      <c r="I409" s="15">
        <v>7</v>
      </c>
      <c r="J409" s="16">
        <v>34.9</v>
      </c>
      <c r="K409" s="16">
        <v>13.5</v>
      </c>
      <c r="L409" s="16">
        <v>7.7</v>
      </c>
      <c r="M409" s="17">
        <v>281000</v>
      </c>
      <c r="N409" s="18"/>
      <c r="O409" s="19">
        <v>8</v>
      </c>
      <c r="P409" s="20">
        <v>3</v>
      </c>
      <c r="Q409" s="21">
        <v>6</v>
      </c>
      <c r="R409" s="22">
        <v>7</v>
      </c>
      <c r="S409" s="23">
        <v>1.37741044164E-2</v>
      </c>
      <c r="T409" s="25">
        <v>30550</v>
      </c>
      <c r="U409" s="25">
        <v>120554</v>
      </c>
      <c r="V409" s="25">
        <f>SUM(T409:U409)</f>
        <v>151104</v>
      </c>
      <c r="W409" s="28">
        <v>30551.7731846514</v>
      </c>
      <c r="X409" s="29">
        <v>38325.040000000001</v>
      </c>
      <c r="Y409" s="29">
        <f t="shared" si="33"/>
        <v>-7773.2668153486011</v>
      </c>
      <c r="Z409" s="33">
        <f t="shared" si="34"/>
        <v>0.79717524586148891</v>
      </c>
    </row>
    <row r="410" spans="1:26">
      <c r="A410" s="13" t="s">
        <v>1660</v>
      </c>
      <c r="B410" s="13">
        <v>17031800900</v>
      </c>
      <c r="C410" s="13" t="s">
        <v>1661</v>
      </c>
      <c r="D410" s="13" t="s">
        <v>4272</v>
      </c>
      <c r="E410" s="13" t="s">
        <v>1662</v>
      </c>
      <c r="F410" s="14">
        <v>3.1</v>
      </c>
      <c r="G410" s="15">
        <v>30.1</v>
      </c>
      <c r="H410" s="15">
        <v>0.9</v>
      </c>
      <c r="I410" s="15">
        <v>11.3</v>
      </c>
      <c r="J410" s="16">
        <v>12</v>
      </c>
      <c r="K410" s="16">
        <v>28.5</v>
      </c>
      <c r="L410" s="16">
        <v>37.4</v>
      </c>
      <c r="M410" s="17">
        <v>487100</v>
      </c>
      <c r="N410" s="18"/>
      <c r="O410" s="19">
        <v>9</v>
      </c>
      <c r="P410" s="20">
        <v>5</v>
      </c>
      <c r="Q410" s="21">
        <v>9</v>
      </c>
      <c r="R410" s="22">
        <v>2</v>
      </c>
      <c r="S410" s="23">
        <v>1.3781223446099999E-2</v>
      </c>
      <c r="T410" s="25"/>
      <c r="U410" s="25"/>
      <c r="V410" s="25"/>
      <c r="W410" s="28">
        <v>81010.638867353337</v>
      </c>
      <c r="X410" s="29">
        <v>38325.040000000001</v>
      </c>
      <c r="Y410" s="29">
        <f t="shared" si="33"/>
        <v>42685.598867353336</v>
      </c>
      <c r="Z410" s="33">
        <f t="shared" si="34"/>
        <v>2.1137783252764599</v>
      </c>
    </row>
    <row r="411" spans="1:26">
      <c r="A411" s="13" t="s">
        <v>1339</v>
      </c>
      <c r="B411" s="13">
        <v>17043844902</v>
      </c>
      <c r="C411" s="13" t="s">
        <v>1340</v>
      </c>
      <c r="D411" s="13" t="s">
        <v>1522</v>
      </c>
      <c r="E411" s="13" t="s">
        <v>1430</v>
      </c>
      <c r="F411" s="14">
        <v>3.2</v>
      </c>
      <c r="G411" s="15">
        <v>27.4</v>
      </c>
      <c r="H411" s="15">
        <v>7.1</v>
      </c>
      <c r="I411" s="15">
        <v>20.100000000000001</v>
      </c>
      <c r="J411" s="16">
        <v>11.5</v>
      </c>
      <c r="K411" s="16">
        <v>35.200000000000003</v>
      </c>
      <c r="L411" s="16">
        <v>29.2</v>
      </c>
      <c r="M411" s="17">
        <v>579500</v>
      </c>
      <c r="N411" s="18">
        <v>0</v>
      </c>
      <c r="O411" s="19">
        <v>10</v>
      </c>
      <c r="P411" s="20">
        <v>7</v>
      </c>
      <c r="Q411" s="21">
        <v>9</v>
      </c>
      <c r="R411" s="22">
        <v>9</v>
      </c>
      <c r="S411" s="24">
        <v>1.3840830884900001E-2</v>
      </c>
      <c r="T411" s="25">
        <v>41</v>
      </c>
      <c r="U411" s="25">
        <v>946</v>
      </c>
      <c r="V411" s="25">
        <f t="shared" ref="V411:V416" si="36">SUM(T411:U411)</f>
        <v>987</v>
      </c>
      <c r="W411" s="28">
        <v>53266.3643718772</v>
      </c>
      <c r="X411" s="29">
        <v>38325.040000000001</v>
      </c>
      <c r="Y411" s="29">
        <f t="shared" si="33"/>
        <v>14941.324371877199</v>
      </c>
      <c r="Z411" s="33">
        <f t="shared" si="34"/>
        <v>1.3898580242023804</v>
      </c>
    </row>
    <row r="412" spans="1:26">
      <c r="A412" s="13" t="s">
        <v>1337</v>
      </c>
      <c r="B412" s="13">
        <v>17043844901</v>
      </c>
      <c r="C412" s="13" t="s">
        <v>1338</v>
      </c>
      <c r="D412" s="13" t="s">
        <v>1522</v>
      </c>
      <c r="E412" s="13" t="s">
        <v>1430</v>
      </c>
      <c r="F412" s="14">
        <v>1.2</v>
      </c>
      <c r="G412" s="15">
        <v>29.7</v>
      </c>
      <c r="H412" s="15">
        <v>3.3</v>
      </c>
      <c r="I412" s="15">
        <v>21.2</v>
      </c>
      <c r="J412" s="16">
        <v>16</v>
      </c>
      <c r="K412" s="16">
        <v>33.700000000000003</v>
      </c>
      <c r="L412" s="16">
        <v>23.8</v>
      </c>
      <c r="M412" s="17">
        <v>383500</v>
      </c>
      <c r="N412" s="18">
        <v>0</v>
      </c>
      <c r="O412" s="19">
        <v>10</v>
      </c>
      <c r="P412" s="20">
        <v>7</v>
      </c>
      <c r="Q412" s="21">
        <v>9</v>
      </c>
      <c r="R412" s="22">
        <v>9</v>
      </c>
      <c r="S412" s="24">
        <v>1.3840830884900001E-2</v>
      </c>
      <c r="T412" s="25">
        <v>41</v>
      </c>
      <c r="U412" s="25">
        <v>946</v>
      </c>
      <c r="V412" s="25">
        <f t="shared" si="36"/>
        <v>987</v>
      </c>
      <c r="W412" s="28">
        <v>53265.3643718772</v>
      </c>
      <c r="X412" s="29">
        <v>38325.040000000001</v>
      </c>
      <c r="Y412" s="29">
        <f t="shared" si="33"/>
        <v>14940.324371877199</v>
      </c>
      <c r="Z412" s="33">
        <f t="shared" si="34"/>
        <v>1.389831931600781</v>
      </c>
    </row>
    <row r="413" spans="1:26">
      <c r="A413" s="13" t="s">
        <v>1359</v>
      </c>
      <c r="B413" s="13">
        <v>17043840600</v>
      </c>
      <c r="C413" s="13" t="s">
        <v>1360</v>
      </c>
      <c r="D413" s="13" t="s">
        <v>1522</v>
      </c>
      <c r="E413" s="13" t="s">
        <v>2522</v>
      </c>
      <c r="F413" s="14">
        <v>3.9</v>
      </c>
      <c r="G413" s="15">
        <v>29.4</v>
      </c>
      <c r="H413" s="15">
        <v>0</v>
      </c>
      <c r="I413" s="15">
        <v>8.6</v>
      </c>
      <c r="J413" s="16">
        <v>16</v>
      </c>
      <c r="K413" s="16">
        <v>28.6</v>
      </c>
      <c r="L413" s="16">
        <v>21.7</v>
      </c>
      <c r="M413" s="17">
        <v>381400</v>
      </c>
      <c r="N413" s="18">
        <v>0</v>
      </c>
      <c r="O413" s="19">
        <v>10</v>
      </c>
      <c r="P413" s="20">
        <v>5</v>
      </c>
      <c r="Q413" s="21">
        <v>6</v>
      </c>
      <c r="R413" s="22">
        <v>7</v>
      </c>
      <c r="S413" s="24">
        <v>1.38461533934E-2</v>
      </c>
      <c r="T413" s="25">
        <v>22</v>
      </c>
      <c r="U413" s="25">
        <v>655</v>
      </c>
      <c r="V413" s="25">
        <f t="shared" si="36"/>
        <v>677</v>
      </c>
      <c r="W413" s="28">
        <v>55741.956709956707</v>
      </c>
      <c r="X413" s="29">
        <v>38325.040000000001</v>
      </c>
      <c r="Y413" s="29">
        <f t="shared" si="33"/>
        <v>17416.916709956706</v>
      </c>
      <c r="Z413" s="33">
        <f t="shared" si="34"/>
        <v>1.4544526688023471</v>
      </c>
    </row>
    <row r="414" spans="1:26">
      <c r="A414" s="13" t="s">
        <v>1394</v>
      </c>
      <c r="B414" s="13">
        <v>17043841210</v>
      </c>
      <c r="C414" s="13" t="s">
        <v>1395</v>
      </c>
      <c r="D414" s="13" t="s">
        <v>1522</v>
      </c>
      <c r="E414" s="13" t="s">
        <v>4126</v>
      </c>
      <c r="F414" s="14">
        <v>6.4</v>
      </c>
      <c r="G414" s="15">
        <v>25.3</v>
      </c>
      <c r="H414" s="15">
        <v>0</v>
      </c>
      <c r="I414" s="15">
        <v>1.1000000000000001</v>
      </c>
      <c r="J414" s="16">
        <v>21.1</v>
      </c>
      <c r="K414" s="16">
        <v>21.9</v>
      </c>
      <c r="L414" s="16">
        <v>12.2</v>
      </c>
      <c r="M414" s="17">
        <v>154400</v>
      </c>
      <c r="N414" s="18">
        <v>0</v>
      </c>
      <c r="O414" s="19">
        <v>7</v>
      </c>
      <c r="P414" s="20">
        <v>5</v>
      </c>
      <c r="Q414" s="21">
        <v>6</v>
      </c>
      <c r="R414" s="22">
        <v>1</v>
      </c>
      <c r="S414" s="24">
        <v>1.3879250734999999E-2</v>
      </c>
      <c r="T414" s="25">
        <v>44</v>
      </c>
      <c r="U414" s="25">
        <v>577</v>
      </c>
      <c r="V414" s="25">
        <f t="shared" si="36"/>
        <v>621</v>
      </c>
      <c r="W414" s="28">
        <v>35535.502606330701</v>
      </c>
      <c r="X414" s="29">
        <v>38325.040000000001</v>
      </c>
      <c r="Y414" s="29">
        <f t="shared" si="33"/>
        <v>-2789.5373936692995</v>
      </c>
      <c r="Z414" s="33">
        <f t="shared" si="34"/>
        <v>0.92721371214043613</v>
      </c>
    </row>
    <row r="415" spans="1:26">
      <c r="A415" s="13" t="s">
        <v>1390</v>
      </c>
      <c r="B415" s="13">
        <v>17043841206</v>
      </c>
      <c r="C415" s="13" t="s">
        <v>1391</v>
      </c>
      <c r="D415" s="13" t="s">
        <v>1522</v>
      </c>
      <c r="E415" s="13" t="s">
        <v>4126</v>
      </c>
      <c r="F415" s="14">
        <v>4</v>
      </c>
      <c r="G415" s="15">
        <v>30.3</v>
      </c>
      <c r="H415" s="15">
        <v>2.2000000000000002</v>
      </c>
      <c r="I415" s="15">
        <v>3</v>
      </c>
      <c r="J415" s="16">
        <v>21.3</v>
      </c>
      <c r="K415" s="16">
        <v>23.1</v>
      </c>
      <c r="L415" s="16">
        <v>10.4</v>
      </c>
      <c r="M415" s="17">
        <v>275700</v>
      </c>
      <c r="N415" s="18">
        <v>0</v>
      </c>
      <c r="O415" s="19">
        <v>7</v>
      </c>
      <c r="P415" s="20">
        <v>5</v>
      </c>
      <c r="Q415" s="21">
        <v>6</v>
      </c>
      <c r="R415" s="22">
        <v>1</v>
      </c>
      <c r="S415" s="24">
        <v>1.3879250734999999E-2</v>
      </c>
      <c r="T415" s="25">
        <v>44</v>
      </c>
      <c r="U415" s="25">
        <v>577</v>
      </c>
      <c r="V415" s="25">
        <f t="shared" si="36"/>
        <v>621</v>
      </c>
      <c r="W415" s="28">
        <v>35533.502606330701</v>
      </c>
      <c r="X415" s="29">
        <v>38325.040000000001</v>
      </c>
      <c r="Y415" s="29">
        <f t="shared" si="33"/>
        <v>-2791.5373936692995</v>
      </c>
      <c r="Z415" s="33">
        <f t="shared" si="34"/>
        <v>0.92716152693723741</v>
      </c>
    </row>
    <row r="416" spans="1:26">
      <c r="A416" s="13" t="s">
        <v>4150</v>
      </c>
      <c r="B416" s="13">
        <v>17031815300</v>
      </c>
      <c r="C416" s="13" t="s">
        <v>4151</v>
      </c>
      <c r="D416" s="13" t="s">
        <v>4272</v>
      </c>
      <c r="E416" s="13" t="s">
        <v>4137</v>
      </c>
      <c r="F416" s="14">
        <v>4.4000000000000004</v>
      </c>
      <c r="G416" s="15">
        <v>29.7</v>
      </c>
      <c r="H416" s="15">
        <v>4.0999999999999996</v>
      </c>
      <c r="I416" s="15">
        <v>6.4</v>
      </c>
      <c r="J416" s="16">
        <v>30.3</v>
      </c>
      <c r="K416" s="16">
        <v>24.7</v>
      </c>
      <c r="L416" s="16">
        <v>7.3</v>
      </c>
      <c r="M416" s="17">
        <v>233500</v>
      </c>
      <c r="N416" s="18"/>
      <c r="O416" s="19">
        <v>6</v>
      </c>
      <c r="P416" s="20">
        <v>6</v>
      </c>
      <c r="Q416" s="21">
        <v>3</v>
      </c>
      <c r="R416" s="22">
        <v>9</v>
      </c>
      <c r="S416" s="23">
        <v>1.39593910426E-2</v>
      </c>
      <c r="T416" s="25">
        <v>205</v>
      </c>
      <c r="U416" s="25">
        <v>1257</v>
      </c>
      <c r="V416" s="25">
        <f t="shared" si="36"/>
        <v>1462</v>
      </c>
      <c r="W416" s="28">
        <v>16235.257108565578</v>
      </c>
      <c r="X416" s="29">
        <v>38325.040000000001</v>
      </c>
      <c r="Y416" s="29">
        <f t="shared" si="33"/>
        <v>-22089.782891434421</v>
      </c>
      <c r="Z416" s="33">
        <f t="shared" si="34"/>
        <v>0.42362009559717556</v>
      </c>
    </row>
    <row r="417" spans="1:26">
      <c r="A417" s="13" t="s">
        <v>4185</v>
      </c>
      <c r="B417" s="13">
        <v>17031818800</v>
      </c>
      <c r="C417" s="13" t="s">
        <v>4186</v>
      </c>
      <c r="D417" s="13" t="s">
        <v>4272</v>
      </c>
      <c r="E417" s="13" t="s">
        <v>4182</v>
      </c>
      <c r="F417" s="14">
        <v>4</v>
      </c>
      <c r="G417" s="15">
        <v>26.7</v>
      </c>
      <c r="H417" s="15">
        <v>4.3</v>
      </c>
      <c r="I417" s="15">
        <v>9.6</v>
      </c>
      <c r="J417" s="16">
        <v>27.4</v>
      </c>
      <c r="K417" s="16">
        <v>26.1</v>
      </c>
      <c r="L417" s="16">
        <v>7.8</v>
      </c>
      <c r="M417" s="17">
        <v>263500</v>
      </c>
      <c r="N417" s="18"/>
      <c r="O417" s="19">
        <v>7</v>
      </c>
      <c r="P417" s="20">
        <v>4</v>
      </c>
      <c r="Q417" s="21">
        <v>9</v>
      </c>
      <c r="R417" s="22">
        <v>8</v>
      </c>
      <c r="S417" s="23">
        <v>1.4005602337399999E-2</v>
      </c>
      <c r="T417" s="25"/>
      <c r="U417" s="25"/>
      <c r="V417" s="25"/>
      <c r="W417" s="28">
        <v>23453.824428285385</v>
      </c>
      <c r="X417" s="29">
        <v>38325.040000000001</v>
      </c>
      <c r="Y417" s="29">
        <f t="shared" si="33"/>
        <v>-14871.215571714616</v>
      </c>
      <c r="Z417" s="33">
        <f t="shared" si="34"/>
        <v>0.61197129678887185</v>
      </c>
    </row>
    <row r="418" spans="1:26">
      <c r="A418" s="13" t="s">
        <v>1201</v>
      </c>
      <c r="B418" s="13">
        <v>17043846509</v>
      </c>
      <c r="C418" s="13" t="s">
        <v>1202</v>
      </c>
      <c r="D418" s="13" t="s">
        <v>1522</v>
      </c>
      <c r="E418" s="13" t="s">
        <v>1275</v>
      </c>
      <c r="F418" s="14">
        <v>5.3</v>
      </c>
      <c r="G418" s="15">
        <v>34</v>
      </c>
      <c r="H418" s="15">
        <v>2.4</v>
      </c>
      <c r="I418" s="15">
        <v>6.5</v>
      </c>
      <c r="J418" s="16">
        <v>12.8</v>
      </c>
      <c r="K418" s="16">
        <v>21.3</v>
      </c>
      <c r="L418" s="16">
        <v>24.5</v>
      </c>
      <c r="M418" s="17">
        <v>158400</v>
      </c>
      <c r="N418" s="18">
        <v>0</v>
      </c>
      <c r="O418" s="19">
        <v>10</v>
      </c>
      <c r="P418" s="20">
        <v>10</v>
      </c>
      <c r="Q418" s="21">
        <v>10</v>
      </c>
      <c r="R418" s="22">
        <v>4</v>
      </c>
      <c r="S418" s="24">
        <v>1.4030165039E-2</v>
      </c>
      <c r="T418" s="25"/>
      <c r="U418" s="25"/>
      <c r="V418" s="25"/>
      <c r="W418" s="28">
        <v>49442.394055818302</v>
      </c>
      <c r="X418" s="29">
        <v>38325.040000000001</v>
      </c>
      <c r="Y418" s="29">
        <f t="shared" si="33"/>
        <v>11117.354055818301</v>
      </c>
      <c r="Z418" s="33">
        <f t="shared" si="34"/>
        <v>1.2900806902176305</v>
      </c>
    </row>
    <row r="419" spans="1:26">
      <c r="A419" s="13" t="s">
        <v>2012</v>
      </c>
      <c r="B419" s="13">
        <v>17031813200</v>
      </c>
      <c r="C419" s="13" t="s">
        <v>2013</v>
      </c>
      <c r="D419" s="13" t="s">
        <v>4272</v>
      </c>
      <c r="E419" s="13" t="s">
        <v>2097</v>
      </c>
      <c r="F419" s="14">
        <v>2.7</v>
      </c>
      <c r="G419" s="15">
        <v>30.6</v>
      </c>
      <c r="H419" s="15">
        <v>0.4</v>
      </c>
      <c r="I419" s="15">
        <v>22.5</v>
      </c>
      <c r="J419" s="16">
        <v>6.4</v>
      </c>
      <c r="K419" s="16">
        <v>35.9</v>
      </c>
      <c r="L419" s="16">
        <v>28.3</v>
      </c>
      <c r="M419" s="17">
        <v>394100</v>
      </c>
      <c r="N419" s="18"/>
      <c r="O419" s="19">
        <v>9</v>
      </c>
      <c r="P419" s="20">
        <v>6</v>
      </c>
      <c r="Q419" s="21">
        <v>9</v>
      </c>
      <c r="R419" s="22">
        <v>9</v>
      </c>
      <c r="S419" s="23">
        <v>1.41218006611E-2</v>
      </c>
      <c r="T419" s="25">
        <v>192</v>
      </c>
      <c r="U419" s="25">
        <v>1725</v>
      </c>
      <c r="V419" s="25">
        <f>SUM(T419:U419)</f>
        <v>1917</v>
      </c>
      <c r="W419" s="28">
        <v>33564.823027102</v>
      </c>
      <c r="X419" s="29">
        <v>38325.040000000001</v>
      </c>
      <c r="Y419" s="29">
        <f t="shared" si="33"/>
        <v>-4760.2169728980007</v>
      </c>
      <c r="Z419" s="33">
        <f t="shared" si="34"/>
        <v>0.87579355499960343</v>
      </c>
    </row>
    <row r="420" spans="1:26">
      <c r="A420" s="13" t="s">
        <v>4274</v>
      </c>
      <c r="B420" s="13">
        <v>17031823200</v>
      </c>
      <c r="C420" s="13" t="s">
        <v>4275</v>
      </c>
      <c r="D420" s="13" t="s">
        <v>4272</v>
      </c>
      <c r="E420" s="13" t="s">
        <v>4276</v>
      </c>
      <c r="F420" s="14">
        <v>3.7</v>
      </c>
      <c r="G420" s="15">
        <v>29.2</v>
      </c>
      <c r="H420" s="15">
        <v>0.7</v>
      </c>
      <c r="I420" s="15">
        <v>6.9</v>
      </c>
      <c r="J420" s="16">
        <v>37.5</v>
      </c>
      <c r="K420" s="16">
        <v>12.8</v>
      </c>
      <c r="L420" s="16">
        <v>4.7</v>
      </c>
      <c r="M420" s="17">
        <v>219400</v>
      </c>
      <c r="N420" s="18"/>
      <c r="O420" s="19">
        <v>5</v>
      </c>
      <c r="P420" s="20">
        <v>10</v>
      </c>
      <c r="Q420" s="21">
        <v>8</v>
      </c>
      <c r="R420" s="22">
        <v>1</v>
      </c>
      <c r="S420" s="23">
        <v>1.4131338335599999E-2</v>
      </c>
      <c r="T420" s="25"/>
      <c r="U420" s="25"/>
      <c r="V420" s="25"/>
      <c r="W420" s="28">
        <v>41600.721066555998</v>
      </c>
      <c r="X420" s="29">
        <v>38325.040000000001</v>
      </c>
      <c r="Y420" s="29">
        <f t="shared" si="33"/>
        <v>3275.6810665559969</v>
      </c>
      <c r="Z420" s="33">
        <f t="shared" si="34"/>
        <v>1.085471041036252</v>
      </c>
    </row>
    <row r="421" spans="1:26">
      <c r="A421" s="13" t="s">
        <v>2773</v>
      </c>
      <c r="B421" s="13">
        <v>17031750300</v>
      </c>
      <c r="C421" s="13" t="s">
        <v>2774</v>
      </c>
      <c r="D421" s="13" t="s">
        <v>4272</v>
      </c>
      <c r="E421" s="13" t="s">
        <v>4129</v>
      </c>
      <c r="F421" s="14">
        <v>4.9000000000000004</v>
      </c>
      <c r="G421" s="15">
        <v>34.6</v>
      </c>
      <c r="H421" s="15">
        <v>0</v>
      </c>
      <c r="I421" s="15">
        <v>14.8</v>
      </c>
      <c r="J421" s="16">
        <v>16.7</v>
      </c>
      <c r="K421" s="16">
        <v>30.8</v>
      </c>
      <c r="L421" s="16">
        <v>17.5</v>
      </c>
      <c r="M421" s="17">
        <v>262400</v>
      </c>
      <c r="N421" s="18"/>
      <c r="O421" s="19">
        <v>8</v>
      </c>
      <c r="P421" s="20">
        <v>5</v>
      </c>
      <c r="Q421" s="21">
        <v>9</v>
      </c>
      <c r="R421" s="22">
        <v>7</v>
      </c>
      <c r="S421" s="23">
        <v>1.41643062234E-2</v>
      </c>
      <c r="T421" s="25">
        <v>30550</v>
      </c>
      <c r="U421" s="25">
        <v>120707</v>
      </c>
      <c r="V421" s="25">
        <f t="shared" ref="V421:V426" si="37">SUM(T421:U421)</f>
        <v>151257</v>
      </c>
      <c r="W421" s="28">
        <v>30704.7731846514</v>
      </c>
      <c r="X421" s="29">
        <v>38325.040000000001</v>
      </c>
      <c r="Y421" s="29">
        <f t="shared" si="33"/>
        <v>-7620.2668153486011</v>
      </c>
      <c r="Z421" s="33">
        <f t="shared" si="34"/>
        <v>0.80116741390619295</v>
      </c>
    </row>
    <row r="422" spans="1:26">
      <c r="A422" s="13" t="s">
        <v>2025</v>
      </c>
      <c r="B422" s="13">
        <v>17031824105</v>
      </c>
      <c r="C422" s="13" t="s">
        <v>2026</v>
      </c>
      <c r="D422" s="13" t="s">
        <v>4272</v>
      </c>
      <c r="E422" s="13" t="s">
        <v>2018</v>
      </c>
      <c r="F422" s="14">
        <v>3.8</v>
      </c>
      <c r="G422" s="15">
        <v>33.6</v>
      </c>
      <c r="H422" s="15">
        <v>0.3</v>
      </c>
      <c r="I422" s="15">
        <v>4.8</v>
      </c>
      <c r="J422" s="16">
        <v>22</v>
      </c>
      <c r="K422" s="16">
        <v>27.8</v>
      </c>
      <c r="L422" s="16">
        <v>13.6</v>
      </c>
      <c r="M422" s="17">
        <v>336000</v>
      </c>
      <c r="N422" s="18"/>
      <c r="O422" s="19">
        <v>8</v>
      </c>
      <c r="P422" s="20">
        <v>1</v>
      </c>
      <c r="Q422" s="21">
        <v>9</v>
      </c>
      <c r="R422" s="22">
        <v>5</v>
      </c>
      <c r="S422" s="23">
        <v>1.41657926142E-2</v>
      </c>
      <c r="T422" s="25">
        <v>23</v>
      </c>
      <c r="U422" s="25">
        <v>1159</v>
      </c>
      <c r="V422" s="25">
        <f t="shared" si="37"/>
        <v>1182</v>
      </c>
      <c r="W422" s="28">
        <v>47941.280162770599</v>
      </c>
      <c r="X422" s="29">
        <v>38325.040000000001</v>
      </c>
      <c r="Y422" s="29">
        <f t="shared" si="33"/>
        <v>9616.2401627705985</v>
      </c>
      <c r="Z422" s="33">
        <f t="shared" si="34"/>
        <v>1.2509127234510544</v>
      </c>
    </row>
    <row r="423" spans="1:26">
      <c r="A423" s="13" t="s">
        <v>2356</v>
      </c>
      <c r="B423" s="13">
        <v>17031823704</v>
      </c>
      <c r="C423" s="13" t="s">
        <v>2357</v>
      </c>
      <c r="D423" s="13" t="s">
        <v>4272</v>
      </c>
      <c r="E423" s="13" t="s">
        <v>2353</v>
      </c>
      <c r="F423" s="14">
        <v>6.5</v>
      </c>
      <c r="G423" s="15">
        <v>34</v>
      </c>
      <c r="H423" s="15">
        <v>0.5</v>
      </c>
      <c r="I423" s="15">
        <v>3.9</v>
      </c>
      <c r="J423" s="16">
        <v>33.299999999999997</v>
      </c>
      <c r="K423" s="16">
        <v>20.399999999999999</v>
      </c>
      <c r="L423" s="16">
        <v>10.5</v>
      </c>
      <c r="M423" s="17">
        <v>275300</v>
      </c>
      <c r="N423" s="18"/>
      <c r="O423" s="19">
        <v>10</v>
      </c>
      <c r="P423" s="20">
        <v>2</v>
      </c>
      <c r="Q423" s="21">
        <v>6</v>
      </c>
      <c r="R423" s="22">
        <v>2</v>
      </c>
      <c r="S423" s="23">
        <v>1.42095917836E-2</v>
      </c>
      <c r="T423" s="25">
        <v>20</v>
      </c>
      <c r="U423" s="25">
        <v>297</v>
      </c>
      <c r="V423" s="25">
        <f t="shared" si="37"/>
        <v>317</v>
      </c>
      <c r="W423" s="28">
        <v>26327.188910242723</v>
      </c>
      <c r="X423" s="29">
        <v>38325.040000000001</v>
      </c>
      <c r="Y423" s="29">
        <f t="shared" si="33"/>
        <v>-11997.851089757278</v>
      </c>
      <c r="Z423" s="33">
        <f t="shared" si="34"/>
        <v>0.68694485146637085</v>
      </c>
    </row>
    <row r="424" spans="1:26">
      <c r="A424" s="13" t="s">
        <v>2327</v>
      </c>
      <c r="B424" s="13">
        <v>17031824005</v>
      </c>
      <c r="C424" s="13" t="s">
        <v>2328</v>
      </c>
      <c r="D424" s="13" t="s">
        <v>4272</v>
      </c>
      <c r="E424" s="13" t="s">
        <v>2326</v>
      </c>
      <c r="F424" s="14">
        <v>6.4</v>
      </c>
      <c r="G424" s="15">
        <v>29.6</v>
      </c>
      <c r="H424" s="15">
        <v>1.7</v>
      </c>
      <c r="I424" s="15">
        <v>4</v>
      </c>
      <c r="J424" s="16">
        <v>30.2</v>
      </c>
      <c r="K424" s="16">
        <v>19.600000000000001</v>
      </c>
      <c r="L424" s="16">
        <v>9.6999999999999993</v>
      </c>
      <c r="M424" s="17">
        <v>401700</v>
      </c>
      <c r="N424" s="18"/>
      <c r="O424" s="19">
        <v>9</v>
      </c>
      <c r="P424" s="20">
        <v>4</v>
      </c>
      <c r="Q424" s="21">
        <v>9</v>
      </c>
      <c r="R424" s="22">
        <v>6</v>
      </c>
      <c r="S424" s="23">
        <v>1.4232999645200001E-2</v>
      </c>
      <c r="T424" s="25">
        <v>5</v>
      </c>
      <c r="U424" s="25">
        <v>170</v>
      </c>
      <c r="V424" s="25">
        <f t="shared" si="37"/>
        <v>175</v>
      </c>
      <c r="W424" s="28">
        <v>42077.923437500001</v>
      </c>
      <c r="X424" s="29">
        <v>38325.040000000001</v>
      </c>
      <c r="Y424" s="29">
        <f t="shared" si="33"/>
        <v>3752.8834375000006</v>
      </c>
      <c r="Z424" s="33">
        <f t="shared" si="34"/>
        <v>1.0979224923835695</v>
      </c>
    </row>
    <row r="425" spans="1:26">
      <c r="A425" s="13" t="s">
        <v>2329</v>
      </c>
      <c r="B425" s="13">
        <v>17031824006</v>
      </c>
      <c r="C425" s="13" t="s">
        <v>2214</v>
      </c>
      <c r="D425" s="13" t="s">
        <v>4272</v>
      </c>
      <c r="E425" s="13" t="s">
        <v>2326</v>
      </c>
      <c r="F425" s="14">
        <v>3.4</v>
      </c>
      <c r="G425" s="15">
        <v>34</v>
      </c>
      <c r="H425" s="15">
        <v>0</v>
      </c>
      <c r="I425" s="15">
        <v>8.6</v>
      </c>
      <c r="J425" s="16">
        <v>21.8</v>
      </c>
      <c r="K425" s="16">
        <v>29.5</v>
      </c>
      <c r="L425" s="16">
        <v>14.2</v>
      </c>
      <c r="M425" s="17">
        <v>496400</v>
      </c>
      <c r="N425" s="18"/>
      <c r="O425" s="19">
        <v>9</v>
      </c>
      <c r="P425" s="20">
        <v>4</v>
      </c>
      <c r="Q425" s="21">
        <v>9</v>
      </c>
      <c r="R425" s="22">
        <v>6</v>
      </c>
      <c r="S425" s="23">
        <v>1.4232999645200001E-2</v>
      </c>
      <c r="T425" s="25">
        <v>5</v>
      </c>
      <c r="U425" s="25">
        <v>170</v>
      </c>
      <c r="V425" s="25">
        <f t="shared" si="37"/>
        <v>175</v>
      </c>
      <c r="W425" s="28">
        <v>42077.923437500001</v>
      </c>
      <c r="X425" s="29">
        <v>38325.040000000001</v>
      </c>
      <c r="Y425" s="29">
        <f t="shared" si="33"/>
        <v>3752.8834375000006</v>
      </c>
      <c r="Z425" s="33">
        <f t="shared" si="34"/>
        <v>1.0979224923835695</v>
      </c>
    </row>
    <row r="426" spans="1:26">
      <c r="A426" s="13" t="s">
        <v>3275</v>
      </c>
      <c r="B426" s="13">
        <v>17031320600</v>
      </c>
      <c r="C426" s="13" t="s">
        <v>3276</v>
      </c>
      <c r="D426" s="13" t="s">
        <v>4272</v>
      </c>
      <c r="E426" s="13" t="s">
        <v>4129</v>
      </c>
      <c r="F426" s="14">
        <v>2.2999999999999998</v>
      </c>
      <c r="G426" s="15">
        <v>26.6</v>
      </c>
      <c r="H426" s="15">
        <v>12.4</v>
      </c>
      <c r="I426" s="15">
        <v>40.4</v>
      </c>
      <c r="J426" s="16">
        <v>6.8</v>
      </c>
      <c r="K426" s="16">
        <v>36.5</v>
      </c>
      <c r="L426" s="16">
        <v>36.299999999999997</v>
      </c>
      <c r="M426" s="17">
        <v>363600</v>
      </c>
      <c r="N426" s="18"/>
      <c r="O426" s="19">
        <v>5</v>
      </c>
      <c r="P426" s="20">
        <v>10</v>
      </c>
      <c r="Q426" s="21">
        <v>5</v>
      </c>
      <c r="R426" s="22">
        <v>10</v>
      </c>
      <c r="S426" s="23">
        <v>1.42487045377E-2</v>
      </c>
      <c r="T426" s="25">
        <v>30550</v>
      </c>
      <c r="U426" s="25">
        <v>120418</v>
      </c>
      <c r="V426" s="25">
        <f t="shared" si="37"/>
        <v>150968</v>
      </c>
      <c r="W426" s="28">
        <v>30415.7731846514</v>
      </c>
      <c r="X426" s="29">
        <v>38325.040000000001</v>
      </c>
      <c r="Y426" s="29">
        <f t="shared" si="33"/>
        <v>-7909.2668153486011</v>
      </c>
      <c r="Z426" s="33">
        <f t="shared" si="34"/>
        <v>0.79362665204397431</v>
      </c>
    </row>
    <row r="427" spans="1:26">
      <c r="A427" s="13" t="s">
        <v>1181</v>
      </c>
      <c r="B427" s="13">
        <v>17043846206</v>
      </c>
      <c r="C427" s="13" t="s">
        <v>1182</v>
      </c>
      <c r="D427" s="13" t="s">
        <v>1522</v>
      </c>
      <c r="E427" s="13" t="s">
        <v>1275</v>
      </c>
      <c r="F427" s="14">
        <v>3.7</v>
      </c>
      <c r="G427" s="15">
        <v>29.3</v>
      </c>
      <c r="H427" s="15">
        <v>0.3</v>
      </c>
      <c r="I427" s="15">
        <v>6.1</v>
      </c>
      <c r="J427" s="16">
        <v>13</v>
      </c>
      <c r="K427" s="16">
        <v>34.5</v>
      </c>
      <c r="L427" s="16">
        <v>27.8</v>
      </c>
      <c r="M427" s="17">
        <v>349600</v>
      </c>
      <c r="N427" s="18">
        <v>0</v>
      </c>
      <c r="O427" s="19">
        <v>10</v>
      </c>
      <c r="P427" s="20">
        <v>4</v>
      </c>
      <c r="Q427" s="21">
        <v>8</v>
      </c>
      <c r="R427" s="22">
        <v>6</v>
      </c>
      <c r="S427" s="24">
        <v>1.4363545924399999E-2</v>
      </c>
      <c r="T427" s="25"/>
      <c r="U427" s="25"/>
      <c r="V427" s="25"/>
      <c r="W427" s="28">
        <v>49432.394055818302</v>
      </c>
      <c r="X427" s="29">
        <v>38325.040000000001</v>
      </c>
      <c r="Y427" s="29">
        <f t="shared" si="33"/>
        <v>11107.354055818301</v>
      </c>
      <c r="Z427" s="33">
        <f t="shared" si="34"/>
        <v>1.2898197642016369</v>
      </c>
    </row>
    <row r="428" spans="1:26">
      <c r="A428" s="13" t="s">
        <v>1680</v>
      </c>
      <c r="B428" s="13">
        <v>17031800500</v>
      </c>
      <c r="C428" s="13" t="s">
        <v>1681</v>
      </c>
      <c r="D428" s="13" t="s">
        <v>4272</v>
      </c>
      <c r="E428" s="13" t="s">
        <v>1675</v>
      </c>
      <c r="F428" s="14">
        <v>1.5</v>
      </c>
      <c r="G428" s="15">
        <v>33.200000000000003</v>
      </c>
      <c r="H428" s="15">
        <v>0.4</v>
      </c>
      <c r="I428" s="15">
        <v>23</v>
      </c>
      <c r="J428" s="16">
        <v>4.5</v>
      </c>
      <c r="K428" s="16">
        <v>36.700000000000003</v>
      </c>
      <c r="L428" s="16">
        <v>51.6</v>
      </c>
      <c r="M428" s="17">
        <v>970900</v>
      </c>
      <c r="N428" s="18"/>
      <c r="O428" s="19">
        <v>9</v>
      </c>
      <c r="P428" s="20">
        <v>6</v>
      </c>
      <c r="Q428" s="21">
        <v>9</v>
      </c>
      <c r="R428" s="22">
        <v>8</v>
      </c>
      <c r="S428" s="23">
        <v>1.45547948778E-2</v>
      </c>
      <c r="T428" s="25">
        <v>7</v>
      </c>
      <c r="U428" s="25">
        <v>148</v>
      </c>
      <c r="V428" s="25">
        <f>SUM(T428:U428)</f>
        <v>155</v>
      </c>
      <c r="W428" s="28">
        <v>145049.63871338312</v>
      </c>
      <c r="X428" s="29">
        <v>38325.040000000001</v>
      </c>
      <c r="Y428" s="29">
        <f t="shared" si="33"/>
        <v>106724.59871338311</v>
      </c>
      <c r="Z428" s="33">
        <f t="shared" si="34"/>
        <v>3.7847224350811666</v>
      </c>
    </row>
    <row r="429" spans="1:26">
      <c r="A429" s="13" t="s">
        <v>759</v>
      </c>
      <c r="B429" s="13">
        <v>17097861505</v>
      </c>
      <c r="C429" s="13" t="s">
        <v>760</v>
      </c>
      <c r="D429" s="13" t="s">
        <v>896</v>
      </c>
      <c r="E429" s="13" t="s">
        <v>761</v>
      </c>
      <c r="F429" s="14">
        <v>5.3</v>
      </c>
      <c r="G429" s="15">
        <v>29.4</v>
      </c>
      <c r="H429" s="15">
        <v>1.1000000000000001</v>
      </c>
      <c r="I429" s="15">
        <v>4.4000000000000004</v>
      </c>
      <c r="J429" s="16">
        <v>15.6</v>
      </c>
      <c r="K429" s="16">
        <v>31.2</v>
      </c>
      <c r="L429" s="16">
        <v>15.5</v>
      </c>
      <c r="M429" s="17">
        <v>322300</v>
      </c>
      <c r="N429" s="18"/>
      <c r="O429" s="19">
        <v>8</v>
      </c>
      <c r="P429" s="20">
        <v>2</v>
      </c>
      <c r="Q429" s="21">
        <v>6</v>
      </c>
      <c r="R429" s="22">
        <v>1</v>
      </c>
      <c r="S429" s="24">
        <v>1.46082341671E-2</v>
      </c>
      <c r="T429" s="25">
        <v>28</v>
      </c>
      <c r="U429" s="25">
        <v>1365</v>
      </c>
      <c r="V429" s="25">
        <f>SUM(T429:U429)</f>
        <v>1393</v>
      </c>
      <c r="W429" s="28">
        <v>43990.480204505511</v>
      </c>
      <c r="X429" s="29">
        <v>38325.040000000001</v>
      </c>
      <c r="Y429" s="29">
        <f t="shared" si="33"/>
        <v>5665.4402045055103</v>
      </c>
      <c r="Z429" s="33">
        <f t="shared" si="34"/>
        <v>1.1478260741412276</v>
      </c>
    </row>
    <row r="430" spans="1:26">
      <c r="A430" s="13" t="s">
        <v>1388</v>
      </c>
      <c r="B430" s="13">
        <v>17043841205</v>
      </c>
      <c r="C430" s="13" t="s">
        <v>1389</v>
      </c>
      <c r="D430" s="13" t="s">
        <v>1522</v>
      </c>
      <c r="E430" s="13" t="s">
        <v>4126</v>
      </c>
      <c r="F430" s="14">
        <v>7.5</v>
      </c>
      <c r="G430" s="15">
        <v>30.5</v>
      </c>
      <c r="H430" s="15">
        <v>0.6</v>
      </c>
      <c r="I430" s="15">
        <v>2.2000000000000002</v>
      </c>
      <c r="J430" s="16">
        <v>33</v>
      </c>
      <c r="K430" s="16">
        <v>25.3</v>
      </c>
      <c r="L430" s="16">
        <v>7.8</v>
      </c>
      <c r="M430" s="17">
        <v>253400</v>
      </c>
      <c r="N430" s="18">
        <v>0</v>
      </c>
      <c r="O430" s="19">
        <v>8</v>
      </c>
      <c r="P430" s="20">
        <v>2</v>
      </c>
      <c r="Q430" s="21">
        <v>6</v>
      </c>
      <c r="R430" s="22">
        <v>1</v>
      </c>
      <c r="S430" s="24">
        <v>1.46266361699E-2</v>
      </c>
      <c r="T430" s="25">
        <v>44</v>
      </c>
      <c r="U430" s="25">
        <v>577</v>
      </c>
      <c r="V430" s="25">
        <f>SUM(T430:U430)</f>
        <v>621</v>
      </c>
      <c r="W430" s="28">
        <v>35532.502606330738</v>
      </c>
      <c r="X430" s="29">
        <v>38325.040000000001</v>
      </c>
      <c r="Y430" s="29">
        <f t="shared" si="33"/>
        <v>-2792.5373936692631</v>
      </c>
      <c r="Z430" s="33">
        <f t="shared" si="34"/>
        <v>0.92713543433563894</v>
      </c>
    </row>
    <row r="431" spans="1:26">
      <c r="A431" s="13" t="s">
        <v>2404</v>
      </c>
      <c r="B431" s="13">
        <v>17031801901</v>
      </c>
      <c r="C431" s="13" t="s">
        <v>2405</v>
      </c>
      <c r="D431" s="13" t="s">
        <v>4272</v>
      </c>
      <c r="E431" s="13" t="s">
        <v>2401</v>
      </c>
      <c r="F431" s="14">
        <v>5.0999999999999996</v>
      </c>
      <c r="G431" s="15">
        <v>22.9</v>
      </c>
      <c r="H431" s="15">
        <v>4.4000000000000004</v>
      </c>
      <c r="I431" s="15">
        <v>7.6</v>
      </c>
      <c r="J431" s="16">
        <v>18.3</v>
      </c>
      <c r="K431" s="16">
        <v>29</v>
      </c>
      <c r="L431" s="16">
        <v>27.4</v>
      </c>
      <c r="M431" s="17">
        <v>396800</v>
      </c>
      <c r="N431" s="18"/>
      <c r="O431" s="19">
        <v>10</v>
      </c>
      <c r="P431" s="20">
        <v>9</v>
      </c>
      <c r="Q431" s="21">
        <v>5</v>
      </c>
      <c r="R431" s="22">
        <v>8</v>
      </c>
      <c r="S431" s="23">
        <v>1.46771036088E-2</v>
      </c>
      <c r="T431" s="25"/>
      <c r="U431" s="25"/>
      <c r="V431" s="25"/>
      <c r="W431" s="28">
        <v>65176.162892687702</v>
      </c>
      <c r="X431" s="29">
        <v>38325.040000000001</v>
      </c>
      <c r="Y431" s="29">
        <f t="shared" si="33"/>
        <v>26851.122892687701</v>
      </c>
      <c r="Z431" s="33">
        <f t="shared" si="34"/>
        <v>1.70061565213468</v>
      </c>
    </row>
    <row r="432" spans="1:26">
      <c r="A432" s="13" t="s">
        <v>1899</v>
      </c>
      <c r="B432" s="13">
        <v>17031830201</v>
      </c>
      <c r="C432" s="13" t="s">
        <v>1900</v>
      </c>
      <c r="D432" s="13" t="s">
        <v>4272</v>
      </c>
      <c r="E432" s="13" t="s">
        <v>1901</v>
      </c>
      <c r="F432" s="14">
        <v>7.6</v>
      </c>
      <c r="G432" s="15">
        <v>42.3</v>
      </c>
      <c r="H432" s="15">
        <v>4.4000000000000004</v>
      </c>
      <c r="I432" s="15">
        <v>24.1</v>
      </c>
      <c r="J432" s="16">
        <v>23.5</v>
      </c>
      <c r="K432" s="16">
        <v>24.3</v>
      </c>
      <c r="L432" s="16">
        <v>4.5</v>
      </c>
      <c r="M432" s="17">
        <v>137900</v>
      </c>
      <c r="N432" s="18"/>
      <c r="O432" s="19">
        <v>7</v>
      </c>
      <c r="P432" s="20">
        <v>5</v>
      </c>
      <c r="Q432" s="21">
        <v>2</v>
      </c>
      <c r="R432" s="22">
        <v>9</v>
      </c>
      <c r="S432" s="23">
        <v>1.48232607171E-2</v>
      </c>
      <c r="T432" s="25">
        <v>35</v>
      </c>
      <c r="U432" s="25">
        <v>385</v>
      </c>
      <c r="V432" s="25">
        <f>SUM(T432:U432)</f>
        <v>420</v>
      </c>
      <c r="W432" s="28">
        <v>15391.7076799062</v>
      </c>
      <c r="X432" s="29">
        <v>38325.040000000001</v>
      </c>
      <c r="Y432" s="29">
        <f t="shared" si="33"/>
        <v>-22933.332320093803</v>
      </c>
      <c r="Z432" s="33">
        <f t="shared" si="34"/>
        <v>0.40160969642578848</v>
      </c>
    </row>
    <row r="433" spans="1:26">
      <c r="A433" s="13" t="s">
        <v>174</v>
      </c>
      <c r="B433" s="13">
        <v>17197883507</v>
      </c>
      <c r="C433" s="13" t="s">
        <v>175</v>
      </c>
      <c r="D433" s="13" t="s">
        <v>363</v>
      </c>
      <c r="E433" s="13" t="s">
        <v>176</v>
      </c>
      <c r="F433" s="14">
        <v>4.4000000000000004</v>
      </c>
      <c r="G433" s="15">
        <v>36.299999999999997</v>
      </c>
      <c r="H433" s="15">
        <v>0.7</v>
      </c>
      <c r="I433" s="15">
        <v>0.7</v>
      </c>
      <c r="J433" s="16">
        <v>25.8</v>
      </c>
      <c r="K433" s="16">
        <v>20.100000000000001</v>
      </c>
      <c r="L433" s="16">
        <v>8.1999999999999993</v>
      </c>
      <c r="M433" s="17">
        <v>467000</v>
      </c>
      <c r="N433" s="18"/>
      <c r="O433" s="16">
        <v>9</v>
      </c>
      <c r="P433" s="14">
        <v>1</v>
      </c>
      <c r="Q433" s="17">
        <v>7</v>
      </c>
      <c r="R433" s="15">
        <v>7</v>
      </c>
      <c r="S433" s="18">
        <v>1.48331271484E-2</v>
      </c>
      <c r="T433" s="18">
        <v>6</v>
      </c>
      <c r="U433" s="18">
        <v>36</v>
      </c>
      <c r="V433" s="18">
        <v>42</v>
      </c>
      <c r="W433" s="30">
        <v>27151.935328322223</v>
      </c>
      <c r="X433" s="29">
        <v>38325.040000000001</v>
      </c>
      <c r="Y433" s="29">
        <f t="shared" si="33"/>
        <v>-11173.104671677778</v>
      </c>
      <c r="Z433" s="33">
        <f t="shared" si="34"/>
        <v>0.70846463117382841</v>
      </c>
    </row>
    <row r="434" spans="1:26">
      <c r="A434" s="13" t="s">
        <v>3443</v>
      </c>
      <c r="B434" s="13">
        <v>17031243400</v>
      </c>
      <c r="C434" s="13" t="s">
        <v>3444</v>
      </c>
      <c r="D434" s="13" t="s">
        <v>4272</v>
      </c>
      <c r="E434" s="13" t="s">
        <v>4129</v>
      </c>
      <c r="F434" s="14">
        <v>5.2</v>
      </c>
      <c r="G434" s="15">
        <v>26.3</v>
      </c>
      <c r="H434" s="15">
        <v>10.5</v>
      </c>
      <c r="I434" s="15">
        <v>25.6</v>
      </c>
      <c r="J434" s="16">
        <v>16.100000000000001</v>
      </c>
      <c r="K434" s="16">
        <v>32.299999999999997</v>
      </c>
      <c r="L434" s="16">
        <v>16</v>
      </c>
      <c r="M434" s="17">
        <v>361100</v>
      </c>
      <c r="N434" s="18"/>
      <c r="O434" s="19">
        <v>3</v>
      </c>
      <c r="P434" s="20">
        <v>6</v>
      </c>
      <c r="Q434" s="21">
        <v>5</v>
      </c>
      <c r="R434" s="22">
        <v>9</v>
      </c>
      <c r="S434" s="23">
        <v>1.48423006758E-2</v>
      </c>
      <c r="T434" s="25">
        <v>30550</v>
      </c>
      <c r="U434" s="25">
        <v>120339</v>
      </c>
      <c r="V434" s="25">
        <f>SUM(T434:U434)</f>
        <v>150889</v>
      </c>
      <c r="W434" s="28">
        <v>30336.7731846514</v>
      </c>
      <c r="X434" s="29">
        <v>38325.040000000001</v>
      </c>
      <c r="Y434" s="29">
        <f t="shared" si="33"/>
        <v>-7988.2668153486011</v>
      </c>
      <c r="Z434" s="33">
        <f t="shared" si="34"/>
        <v>0.79156533651762395</v>
      </c>
    </row>
    <row r="435" spans="1:26">
      <c r="A435" s="13" t="s">
        <v>1086</v>
      </c>
      <c r="B435" s="13">
        <v>17043845401</v>
      </c>
      <c r="C435" s="13" t="s">
        <v>1087</v>
      </c>
      <c r="D435" s="13" t="s">
        <v>1522</v>
      </c>
      <c r="E435" s="13" t="s">
        <v>1088</v>
      </c>
      <c r="F435" s="14">
        <v>2.2999999999999998</v>
      </c>
      <c r="G435" s="15">
        <v>26</v>
      </c>
      <c r="H435" s="15">
        <v>0</v>
      </c>
      <c r="I435" s="15">
        <v>10.4</v>
      </c>
      <c r="J435" s="16">
        <v>8.5</v>
      </c>
      <c r="K435" s="16">
        <v>33.700000000000003</v>
      </c>
      <c r="L435" s="16">
        <v>39.6</v>
      </c>
      <c r="M435" s="17">
        <v>767900</v>
      </c>
      <c r="N435" s="18">
        <v>0</v>
      </c>
      <c r="O435" s="19">
        <v>9</v>
      </c>
      <c r="P435" s="20">
        <v>3</v>
      </c>
      <c r="Q435" s="21">
        <v>10</v>
      </c>
      <c r="R435" s="22">
        <v>2</v>
      </c>
      <c r="S435" s="24">
        <v>1.49476835504E-2</v>
      </c>
      <c r="T435" s="25">
        <v>9</v>
      </c>
      <c r="U435" s="25">
        <v>167</v>
      </c>
      <c r="V435" s="25">
        <f>SUM(T435:U435)</f>
        <v>176</v>
      </c>
      <c r="W435" s="28">
        <v>58083.731615925055</v>
      </c>
      <c r="X435" s="29">
        <v>38325.040000000001</v>
      </c>
      <c r="Y435" s="29">
        <f t="shared" si="33"/>
        <v>19758.691615925054</v>
      </c>
      <c r="Z435" s="33">
        <f t="shared" si="34"/>
        <v>1.5155556684591862</v>
      </c>
    </row>
    <row r="436" spans="1:26">
      <c r="A436" s="13" t="s">
        <v>2417</v>
      </c>
      <c r="B436" s="13">
        <v>17031802200</v>
      </c>
      <c r="C436" s="13" t="s">
        <v>2418</v>
      </c>
      <c r="D436" s="13" t="s">
        <v>4272</v>
      </c>
      <c r="E436" s="13" t="s">
        <v>2401</v>
      </c>
      <c r="F436" s="14">
        <v>2.6</v>
      </c>
      <c r="G436" s="15">
        <v>29.4</v>
      </c>
      <c r="H436" s="15">
        <v>2</v>
      </c>
      <c r="I436" s="15">
        <v>15.7</v>
      </c>
      <c r="J436" s="16">
        <v>8</v>
      </c>
      <c r="K436" s="16">
        <v>37.799999999999997</v>
      </c>
      <c r="L436" s="16">
        <v>33.299999999999997</v>
      </c>
      <c r="M436" s="17">
        <v>577000</v>
      </c>
      <c r="N436" s="18"/>
      <c r="O436" s="19">
        <v>10</v>
      </c>
      <c r="P436" s="20">
        <v>7</v>
      </c>
      <c r="Q436" s="21">
        <v>8</v>
      </c>
      <c r="R436" s="22">
        <v>7</v>
      </c>
      <c r="S436" s="23">
        <v>1.52284260839E-2</v>
      </c>
      <c r="T436" s="25"/>
      <c r="U436" s="25"/>
      <c r="V436" s="25"/>
      <c r="W436" s="28">
        <v>65182.162892687702</v>
      </c>
      <c r="X436" s="29">
        <v>38325.040000000001</v>
      </c>
      <c r="Y436" s="29">
        <f t="shared" si="33"/>
        <v>26857.122892687701</v>
      </c>
      <c r="Z436" s="33">
        <f t="shared" si="34"/>
        <v>1.7007722077442764</v>
      </c>
    </row>
    <row r="437" spans="1:26">
      <c r="A437" s="13" t="s">
        <v>2073</v>
      </c>
      <c r="B437" s="13">
        <v>17031822200</v>
      </c>
      <c r="C437" s="13" t="s">
        <v>2074</v>
      </c>
      <c r="D437" s="13" t="s">
        <v>4272</v>
      </c>
      <c r="E437" s="13" t="s">
        <v>2070</v>
      </c>
      <c r="F437" s="14">
        <v>6.7</v>
      </c>
      <c r="G437" s="15">
        <v>25.6</v>
      </c>
      <c r="H437" s="15">
        <v>0.9</v>
      </c>
      <c r="I437" s="15">
        <v>2.2000000000000002</v>
      </c>
      <c r="J437" s="16">
        <v>39.9</v>
      </c>
      <c r="K437" s="16">
        <v>10.8</v>
      </c>
      <c r="L437" s="16">
        <v>6</v>
      </c>
      <c r="M437" s="17">
        <v>231900</v>
      </c>
      <c r="N437" s="18"/>
      <c r="O437" s="19">
        <v>8</v>
      </c>
      <c r="P437" s="20">
        <v>10</v>
      </c>
      <c r="Q437" s="21">
        <v>5</v>
      </c>
      <c r="R437" s="22">
        <v>7</v>
      </c>
      <c r="S437" s="23">
        <v>1.52403283864E-2</v>
      </c>
      <c r="T437" s="25">
        <v>89</v>
      </c>
      <c r="U437" s="25">
        <v>1117</v>
      </c>
      <c r="V437" s="25">
        <f t="shared" ref="V437:V450" si="38">SUM(T437:U437)</f>
        <v>1206</v>
      </c>
      <c r="W437" s="28">
        <v>25305.0899276768</v>
      </c>
      <c r="X437" s="29">
        <v>38325.040000000001</v>
      </c>
      <c r="Y437" s="29">
        <f t="shared" si="33"/>
        <v>-13019.950072323201</v>
      </c>
      <c r="Z437" s="33">
        <f t="shared" si="34"/>
        <v>0.66027562991915467</v>
      </c>
    </row>
    <row r="438" spans="1:26">
      <c r="A438" s="13" t="s">
        <v>1991</v>
      </c>
      <c r="B438" s="13">
        <v>17031830400</v>
      </c>
      <c r="C438" s="13" t="s">
        <v>1879</v>
      </c>
      <c r="D438" s="13" t="s">
        <v>4272</v>
      </c>
      <c r="E438" s="13" t="s">
        <v>2161</v>
      </c>
      <c r="F438" s="14">
        <v>8.1</v>
      </c>
      <c r="G438" s="15">
        <v>35.799999999999997</v>
      </c>
      <c r="H438" s="15">
        <v>0</v>
      </c>
      <c r="I438" s="15">
        <v>13.9</v>
      </c>
      <c r="J438" s="16">
        <v>23.1</v>
      </c>
      <c r="K438" s="16">
        <v>13</v>
      </c>
      <c r="L438" s="16">
        <v>10.8</v>
      </c>
      <c r="M438" s="17">
        <v>113500</v>
      </c>
      <c r="N438" s="18"/>
      <c r="O438" s="19">
        <v>4</v>
      </c>
      <c r="P438" s="20">
        <v>2</v>
      </c>
      <c r="Q438" s="21">
        <v>3</v>
      </c>
      <c r="R438" s="22">
        <v>6</v>
      </c>
      <c r="S438" s="23">
        <v>1.53677277267E-2</v>
      </c>
      <c r="T438" s="25">
        <v>50</v>
      </c>
      <c r="U438" s="25">
        <v>433</v>
      </c>
      <c r="V438" s="25">
        <f t="shared" si="38"/>
        <v>483</v>
      </c>
      <c r="W438" s="28">
        <v>9988.2261660978384</v>
      </c>
      <c r="X438" s="29">
        <v>38325.040000000001</v>
      </c>
      <c r="Y438" s="29">
        <f t="shared" si="33"/>
        <v>-28336.813833902161</v>
      </c>
      <c r="Z438" s="33">
        <f t="shared" si="34"/>
        <v>0.2606188060364148</v>
      </c>
    </row>
    <row r="439" spans="1:26">
      <c r="A439" s="13" t="s">
        <v>701</v>
      </c>
      <c r="B439" s="13">
        <v>17097863202</v>
      </c>
      <c r="C439" s="13" t="s">
        <v>702</v>
      </c>
      <c r="D439" s="13" t="s">
        <v>896</v>
      </c>
      <c r="E439" s="13" t="s">
        <v>703</v>
      </c>
      <c r="F439" s="14">
        <v>4.4000000000000004</v>
      </c>
      <c r="G439" s="15">
        <v>26.8</v>
      </c>
      <c r="H439" s="15">
        <v>0.4</v>
      </c>
      <c r="I439" s="15">
        <v>9.6999999999999993</v>
      </c>
      <c r="J439" s="16">
        <v>8.9</v>
      </c>
      <c r="K439" s="16">
        <v>32.1</v>
      </c>
      <c r="L439" s="16">
        <v>35.5</v>
      </c>
      <c r="M439" s="17">
        <v>477800</v>
      </c>
      <c r="N439" s="18"/>
      <c r="O439" s="19">
        <v>10</v>
      </c>
      <c r="P439" s="20">
        <v>9</v>
      </c>
      <c r="Q439" s="21">
        <v>9</v>
      </c>
      <c r="R439" s="22">
        <v>8</v>
      </c>
      <c r="S439" s="24">
        <v>1.5370705165E-2</v>
      </c>
      <c r="T439" s="25">
        <v>0</v>
      </c>
      <c r="U439" s="25">
        <v>31</v>
      </c>
      <c r="V439" s="25">
        <f t="shared" si="38"/>
        <v>31</v>
      </c>
      <c r="W439" s="28">
        <v>113201.84987766515</v>
      </c>
      <c r="X439" s="29">
        <v>38325.040000000001</v>
      </c>
      <c r="Y439" s="29">
        <f t="shared" si="33"/>
        <v>74876.80987766516</v>
      </c>
      <c r="Z439" s="33">
        <f t="shared" si="34"/>
        <v>2.9537307691698471</v>
      </c>
    </row>
    <row r="440" spans="1:26">
      <c r="A440" s="13" t="s">
        <v>2576</v>
      </c>
      <c r="B440" s="13">
        <v>17031806300</v>
      </c>
      <c r="C440" s="13" t="s">
        <v>2577</v>
      </c>
      <c r="D440" s="13" t="s">
        <v>4272</v>
      </c>
      <c r="E440" s="13" t="s">
        <v>2661</v>
      </c>
      <c r="F440" s="14">
        <v>3.5</v>
      </c>
      <c r="G440" s="15">
        <v>28.8</v>
      </c>
      <c r="H440" s="15">
        <v>0.3</v>
      </c>
      <c r="I440" s="15">
        <v>8.1999999999999993</v>
      </c>
      <c r="J440" s="16">
        <v>27.3</v>
      </c>
      <c r="K440" s="16">
        <v>22</v>
      </c>
      <c r="L440" s="16">
        <v>14.2</v>
      </c>
      <c r="M440" s="17">
        <v>284500</v>
      </c>
      <c r="N440" s="18"/>
      <c r="O440" s="19">
        <v>8</v>
      </c>
      <c r="P440" s="20">
        <v>4</v>
      </c>
      <c r="Q440" s="21">
        <v>7</v>
      </c>
      <c r="R440" s="22">
        <v>7</v>
      </c>
      <c r="S440" s="23">
        <v>1.54373925179E-2</v>
      </c>
      <c r="T440" s="25">
        <v>57</v>
      </c>
      <c r="U440" s="25">
        <v>729</v>
      </c>
      <c r="V440" s="25">
        <f t="shared" si="38"/>
        <v>786</v>
      </c>
      <c r="W440" s="28">
        <v>45037.841717497089</v>
      </c>
      <c r="X440" s="29">
        <v>38325.040000000001</v>
      </c>
      <c r="Y440" s="29">
        <f t="shared" si="33"/>
        <v>6712.8017174970882</v>
      </c>
      <c r="Z440" s="33">
        <f t="shared" si="34"/>
        <v>1.1751544608302325</v>
      </c>
    </row>
    <row r="441" spans="1:26">
      <c r="A441" s="13" t="s">
        <v>2098</v>
      </c>
      <c r="B441" s="13">
        <v>17031812200</v>
      </c>
      <c r="C441" s="13" t="s">
        <v>2099</v>
      </c>
      <c r="D441" s="13" t="s">
        <v>4272</v>
      </c>
      <c r="E441" s="13" t="s">
        <v>2097</v>
      </c>
      <c r="F441" s="14">
        <v>3.8</v>
      </c>
      <c r="G441" s="15">
        <v>30.5</v>
      </c>
      <c r="H441" s="15">
        <v>0</v>
      </c>
      <c r="I441" s="15">
        <v>11.3</v>
      </c>
      <c r="J441" s="16">
        <v>6.9</v>
      </c>
      <c r="K441" s="16">
        <v>30.7</v>
      </c>
      <c r="L441" s="16">
        <v>46</v>
      </c>
      <c r="M441" s="17">
        <v>626500</v>
      </c>
      <c r="N441" s="18"/>
      <c r="O441" s="19">
        <v>9</v>
      </c>
      <c r="P441" s="20">
        <v>6</v>
      </c>
      <c r="Q441" s="21">
        <v>9</v>
      </c>
      <c r="R441" s="22">
        <v>7</v>
      </c>
      <c r="S441" s="23">
        <v>1.5668202191599999E-2</v>
      </c>
      <c r="T441" s="25">
        <v>192</v>
      </c>
      <c r="U441" s="25">
        <v>1725</v>
      </c>
      <c r="V441" s="25">
        <f t="shared" si="38"/>
        <v>1917</v>
      </c>
      <c r="W441" s="28">
        <v>33552.823027102</v>
      </c>
      <c r="X441" s="29">
        <v>38325.040000000001</v>
      </c>
      <c r="Y441" s="29">
        <f t="shared" si="33"/>
        <v>-4772.2169728980007</v>
      </c>
      <c r="Z441" s="33">
        <f t="shared" si="34"/>
        <v>0.8754804437804109</v>
      </c>
    </row>
    <row r="442" spans="1:26">
      <c r="A442" s="13" t="s">
        <v>639</v>
      </c>
      <c r="B442" s="13">
        <v>17097861008</v>
      </c>
      <c r="C442" s="13" t="s">
        <v>640</v>
      </c>
      <c r="D442" s="13" t="s">
        <v>896</v>
      </c>
      <c r="E442" s="13" t="s">
        <v>638</v>
      </c>
      <c r="F442" s="14">
        <v>4.7</v>
      </c>
      <c r="G442" s="15">
        <v>37.299999999999997</v>
      </c>
      <c r="H442" s="15">
        <v>0.5</v>
      </c>
      <c r="I442" s="15">
        <v>1.7</v>
      </c>
      <c r="J442" s="16">
        <v>21.2</v>
      </c>
      <c r="K442" s="16">
        <v>16.3</v>
      </c>
      <c r="L442" s="16">
        <v>11.8</v>
      </c>
      <c r="M442" s="17">
        <v>226600</v>
      </c>
      <c r="N442" s="18"/>
      <c r="O442" s="19">
        <v>10</v>
      </c>
      <c r="P442" s="20">
        <v>3</v>
      </c>
      <c r="Q442" s="21">
        <v>6</v>
      </c>
      <c r="R442" s="22">
        <v>1</v>
      </c>
      <c r="S442" s="24">
        <v>1.5703069046099999E-2</v>
      </c>
      <c r="T442" s="25">
        <v>4</v>
      </c>
      <c r="U442" s="25">
        <v>76</v>
      </c>
      <c r="V442" s="25">
        <f t="shared" si="38"/>
        <v>80</v>
      </c>
      <c r="W442" s="28">
        <v>28985.353962107591</v>
      </c>
      <c r="X442" s="29">
        <v>38325.040000000001</v>
      </c>
      <c r="Y442" s="29">
        <f t="shared" si="33"/>
        <v>-9339.6860378924102</v>
      </c>
      <c r="Z442" s="33">
        <f t="shared" si="34"/>
        <v>0.75630329315005518</v>
      </c>
    </row>
    <row r="443" spans="1:26">
      <c r="A443" s="13" t="s">
        <v>2081</v>
      </c>
      <c r="B443" s="13">
        <v>17031822601</v>
      </c>
      <c r="C443" s="13" t="s">
        <v>2082</v>
      </c>
      <c r="D443" s="13" t="s">
        <v>4272</v>
      </c>
      <c r="E443" s="13" t="s">
        <v>2070</v>
      </c>
      <c r="F443" s="14">
        <v>7.4</v>
      </c>
      <c r="G443" s="15">
        <v>28.3</v>
      </c>
      <c r="H443" s="15">
        <v>0.5</v>
      </c>
      <c r="I443" s="15">
        <v>4.0999999999999996</v>
      </c>
      <c r="J443" s="16">
        <v>32.9</v>
      </c>
      <c r="K443" s="16">
        <v>19.399999999999999</v>
      </c>
      <c r="L443" s="16">
        <v>10.8</v>
      </c>
      <c r="M443" s="17">
        <v>253200</v>
      </c>
      <c r="N443" s="18"/>
      <c r="O443" s="19">
        <v>7</v>
      </c>
      <c r="P443" s="20">
        <v>1</v>
      </c>
      <c r="Q443" s="21">
        <v>9</v>
      </c>
      <c r="R443" s="22">
        <v>7</v>
      </c>
      <c r="S443" s="23">
        <v>1.59292034805E-2</v>
      </c>
      <c r="T443" s="25">
        <v>89</v>
      </c>
      <c r="U443" s="25">
        <v>1117</v>
      </c>
      <c r="V443" s="25">
        <f t="shared" si="38"/>
        <v>1206</v>
      </c>
      <c r="W443" s="28">
        <v>25309.0899276768</v>
      </c>
      <c r="X443" s="29">
        <v>38325.040000000001</v>
      </c>
      <c r="Y443" s="29">
        <f t="shared" si="33"/>
        <v>-13015.950072323201</v>
      </c>
      <c r="Z443" s="33">
        <f t="shared" si="34"/>
        <v>0.66038000032555211</v>
      </c>
    </row>
    <row r="444" spans="1:26">
      <c r="A444" s="13" t="s">
        <v>3837</v>
      </c>
      <c r="B444" s="13">
        <v>17031080300</v>
      </c>
      <c r="C444" s="13" t="s">
        <v>3838</v>
      </c>
      <c r="D444" s="13" t="s">
        <v>4272</v>
      </c>
      <c r="E444" s="13" t="s">
        <v>4129</v>
      </c>
      <c r="F444" s="14">
        <v>2.7</v>
      </c>
      <c r="G444" s="15">
        <v>28.7</v>
      </c>
      <c r="H444" s="15">
        <v>14.5</v>
      </c>
      <c r="I444" s="15">
        <v>36.700000000000003</v>
      </c>
      <c r="J444" s="16">
        <v>5.6</v>
      </c>
      <c r="K444" s="16">
        <v>50.8</v>
      </c>
      <c r="L444" s="16">
        <v>29.1</v>
      </c>
      <c r="M444" s="17">
        <v>417200</v>
      </c>
      <c r="N444" s="18"/>
      <c r="O444" s="19">
        <v>6</v>
      </c>
      <c r="P444" s="20">
        <v>10</v>
      </c>
      <c r="Q444" s="21">
        <v>10</v>
      </c>
      <c r="R444" s="22">
        <v>9</v>
      </c>
      <c r="S444" s="23">
        <v>1.5931373462099999E-2</v>
      </c>
      <c r="T444" s="25">
        <v>30550</v>
      </c>
      <c r="U444" s="25">
        <v>120158</v>
      </c>
      <c r="V444" s="25">
        <f t="shared" si="38"/>
        <v>150708</v>
      </c>
      <c r="W444" s="28">
        <v>30155.7731846514</v>
      </c>
      <c r="X444" s="29">
        <v>38325.040000000001</v>
      </c>
      <c r="Y444" s="29">
        <f t="shared" si="33"/>
        <v>-8169.2668153486011</v>
      </c>
      <c r="Z444" s="33">
        <f t="shared" si="34"/>
        <v>0.78684257562813764</v>
      </c>
    </row>
    <row r="445" spans="1:26">
      <c r="A445" s="13" t="s">
        <v>4225</v>
      </c>
      <c r="B445" s="13">
        <v>17031804509</v>
      </c>
      <c r="C445" s="13" t="s">
        <v>4226</v>
      </c>
      <c r="D445" s="13" t="s">
        <v>4272</v>
      </c>
      <c r="E445" s="13" t="s">
        <v>4214</v>
      </c>
      <c r="F445" s="14">
        <v>3.9</v>
      </c>
      <c r="G445" s="15">
        <v>27.5</v>
      </c>
      <c r="H445" s="15">
        <v>1.1000000000000001</v>
      </c>
      <c r="I445" s="15">
        <v>1</v>
      </c>
      <c r="J445" s="16">
        <v>24.1</v>
      </c>
      <c r="K445" s="16">
        <v>15.8</v>
      </c>
      <c r="L445" s="16">
        <v>5.9</v>
      </c>
      <c r="M445" s="17">
        <v>243000</v>
      </c>
      <c r="N445" s="18"/>
      <c r="O445" s="19">
        <v>10</v>
      </c>
      <c r="P445" s="20">
        <v>7</v>
      </c>
      <c r="Q445" s="21">
        <v>7</v>
      </c>
      <c r="R445" s="22">
        <v>9</v>
      </c>
      <c r="S445" s="23">
        <v>1.6042780131099998E-2</v>
      </c>
      <c r="T445" s="25">
        <v>21</v>
      </c>
      <c r="U445" s="25">
        <v>373</v>
      </c>
      <c r="V445" s="25">
        <f t="shared" si="38"/>
        <v>394</v>
      </c>
      <c r="W445" s="28">
        <v>32691.487793632303</v>
      </c>
      <c r="X445" s="29">
        <v>38325.040000000001</v>
      </c>
      <c r="Y445" s="29">
        <f t="shared" si="33"/>
        <v>-5633.5522063676981</v>
      </c>
      <c r="Z445" s="33">
        <f t="shared" si="34"/>
        <v>0.85300596668998396</v>
      </c>
    </row>
    <row r="446" spans="1:26">
      <c r="A446" s="13" t="s">
        <v>4217</v>
      </c>
      <c r="B446" s="13">
        <v>17031804505</v>
      </c>
      <c r="C446" s="13" t="s">
        <v>4218</v>
      </c>
      <c r="D446" s="13" t="s">
        <v>4272</v>
      </c>
      <c r="E446" s="13" t="s">
        <v>4214</v>
      </c>
      <c r="F446" s="14">
        <v>7.1</v>
      </c>
      <c r="G446" s="15">
        <v>31.4</v>
      </c>
      <c r="H446" s="15">
        <v>5.5</v>
      </c>
      <c r="I446" s="15">
        <v>5.3</v>
      </c>
      <c r="J446" s="16">
        <v>30</v>
      </c>
      <c r="K446" s="16">
        <v>21.7</v>
      </c>
      <c r="L446" s="16">
        <v>7.6</v>
      </c>
      <c r="M446" s="17">
        <v>187200</v>
      </c>
      <c r="N446" s="18"/>
      <c r="O446" s="19">
        <v>10</v>
      </c>
      <c r="P446" s="20">
        <v>7</v>
      </c>
      <c r="Q446" s="21">
        <v>7</v>
      </c>
      <c r="R446" s="22">
        <v>9</v>
      </c>
      <c r="S446" s="23">
        <v>1.6042780131099998E-2</v>
      </c>
      <c r="T446" s="25">
        <v>21</v>
      </c>
      <c r="U446" s="25">
        <v>373</v>
      </c>
      <c r="V446" s="25">
        <f t="shared" si="38"/>
        <v>394</v>
      </c>
      <c r="W446" s="28">
        <v>32691.487793632303</v>
      </c>
      <c r="X446" s="29">
        <v>38325.040000000001</v>
      </c>
      <c r="Y446" s="29">
        <f t="shared" si="33"/>
        <v>-5633.5522063676981</v>
      </c>
      <c r="Z446" s="33">
        <f t="shared" si="34"/>
        <v>0.85300596668998396</v>
      </c>
    </row>
    <row r="447" spans="1:26">
      <c r="A447" s="13" t="s">
        <v>4219</v>
      </c>
      <c r="B447" s="13">
        <v>17031804506</v>
      </c>
      <c r="C447" s="13" t="s">
        <v>4220</v>
      </c>
      <c r="D447" s="13" t="s">
        <v>4272</v>
      </c>
      <c r="E447" s="13" t="s">
        <v>4214</v>
      </c>
      <c r="F447" s="14">
        <v>3</v>
      </c>
      <c r="G447" s="15">
        <v>32.200000000000003</v>
      </c>
      <c r="H447" s="15">
        <v>0.3</v>
      </c>
      <c r="I447" s="15">
        <v>3.1</v>
      </c>
      <c r="J447" s="16">
        <v>14.3</v>
      </c>
      <c r="K447" s="16">
        <v>34.299999999999997</v>
      </c>
      <c r="L447" s="16">
        <v>17.5</v>
      </c>
      <c r="M447" s="17">
        <v>336400</v>
      </c>
      <c r="N447" s="18"/>
      <c r="O447" s="19">
        <v>10</v>
      </c>
      <c r="P447" s="20">
        <v>7</v>
      </c>
      <c r="Q447" s="21">
        <v>7</v>
      </c>
      <c r="R447" s="22">
        <v>9</v>
      </c>
      <c r="S447" s="23">
        <v>1.6042780131099998E-2</v>
      </c>
      <c r="T447" s="25">
        <v>21</v>
      </c>
      <c r="U447" s="25">
        <v>373</v>
      </c>
      <c r="V447" s="25">
        <f t="shared" si="38"/>
        <v>394</v>
      </c>
      <c r="W447" s="28">
        <v>32691.487793632303</v>
      </c>
      <c r="X447" s="29">
        <v>38325.040000000001</v>
      </c>
      <c r="Y447" s="29">
        <f t="shared" si="33"/>
        <v>-5633.5522063676981</v>
      </c>
      <c r="Z447" s="33">
        <f t="shared" si="34"/>
        <v>0.85300596668998396</v>
      </c>
    </row>
    <row r="448" spans="1:26">
      <c r="A448" s="13" t="s">
        <v>4223</v>
      </c>
      <c r="B448" s="13">
        <v>17031804508</v>
      </c>
      <c r="C448" s="13" t="s">
        <v>4224</v>
      </c>
      <c r="D448" s="13" t="s">
        <v>4272</v>
      </c>
      <c r="E448" s="13" t="s">
        <v>4214</v>
      </c>
      <c r="F448" s="14">
        <v>12.4</v>
      </c>
      <c r="G448" s="15">
        <v>34.5</v>
      </c>
      <c r="H448" s="15">
        <v>0</v>
      </c>
      <c r="I448" s="15">
        <v>4.7</v>
      </c>
      <c r="J448" s="16">
        <v>18.899999999999999</v>
      </c>
      <c r="K448" s="16">
        <v>22.7</v>
      </c>
      <c r="L448" s="16">
        <v>3.3</v>
      </c>
      <c r="M448" s="17">
        <v>201900</v>
      </c>
      <c r="N448" s="18"/>
      <c r="O448" s="19">
        <v>10</v>
      </c>
      <c r="P448" s="20">
        <v>7</v>
      </c>
      <c r="Q448" s="21">
        <v>7</v>
      </c>
      <c r="R448" s="22">
        <v>9</v>
      </c>
      <c r="S448" s="23">
        <v>1.6042780131099998E-2</v>
      </c>
      <c r="T448" s="25">
        <v>21</v>
      </c>
      <c r="U448" s="25">
        <v>373</v>
      </c>
      <c r="V448" s="25">
        <f t="shared" si="38"/>
        <v>394</v>
      </c>
      <c r="W448" s="28">
        <v>32691.487793632303</v>
      </c>
      <c r="X448" s="29">
        <v>38325.040000000001</v>
      </c>
      <c r="Y448" s="29">
        <f t="shared" si="33"/>
        <v>-5633.5522063676981</v>
      </c>
      <c r="Z448" s="33">
        <f t="shared" si="34"/>
        <v>0.85300596668998396</v>
      </c>
    </row>
    <row r="449" spans="1:26">
      <c r="A449" s="13" t="s">
        <v>4221</v>
      </c>
      <c r="B449" s="13">
        <v>17031804507</v>
      </c>
      <c r="C449" s="13" t="s">
        <v>4222</v>
      </c>
      <c r="D449" s="13" t="s">
        <v>4272</v>
      </c>
      <c r="E449" s="13" t="s">
        <v>4214</v>
      </c>
      <c r="F449" s="14">
        <v>4</v>
      </c>
      <c r="G449" s="15">
        <v>38.1</v>
      </c>
      <c r="H449" s="15">
        <v>0</v>
      </c>
      <c r="I449" s="15">
        <v>5.4</v>
      </c>
      <c r="J449" s="16">
        <v>18</v>
      </c>
      <c r="K449" s="16">
        <v>32.4</v>
      </c>
      <c r="L449" s="16">
        <v>16.899999999999999</v>
      </c>
      <c r="M449" s="17">
        <v>309900</v>
      </c>
      <c r="N449" s="18"/>
      <c r="O449" s="19">
        <v>10</v>
      </c>
      <c r="P449" s="20">
        <v>7</v>
      </c>
      <c r="Q449" s="21">
        <v>7</v>
      </c>
      <c r="R449" s="22">
        <v>9</v>
      </c>
      <c r="S449" s="23">
        <v>1.6042780131099998E-2</v>
      </c>
      <c r="T449" s="25">
        <v>21</v>
      </c>
      <c r="U449" s="25">
        <v>373</v>
      </c>
      <c r="V449" s="25">
        <f t="shared" si="38"/>
        <v>394</v>
      </c>
      <c r="W449" s="28">
        <v>32691.487793632303</v>
      </c>
      <c r="X449" s="29">
        <v>38325.040000000001</v>
      </c>
      <c r="Y449" s="29">
        <f t="shared" si="33"/>
        <v>-5633.5522063676981</v>
      </c>
      <c r="Z449" s="33">
        <f t="shared" si="34"/>
        <v>0.85300596668998396</v>
      </c>
    </row>
    <row r="450" spans="1:26">
      <c r="A450" s="13" t="s">
        <v>1381</v>
      </c>
      <c r="B450" s="13">
        <v>17043844602</v>
      </c>
      <c r="C450" s="13" t="s">
        <v>1382</v>
      </c>
      <c r="D450" s="13" t="s">
        <v>1522</v>
      </c>
      <c r="E450" s="13" t="s">
        <v>2522</v>
      </c>
      <c r="F450" s="14">
        <v>4.7</v>
      </c>
      <c r="G450" s="15">
        <v>28.5</v>
      </c>
      <c r="H450" s="15">
        <v>1.4</v>
      </c>
      <c r="I450" s="15">
        <v>5.7</v>
      </c>
      <c r="J450" s="16">
        <v>25.8</v>
      </c>
      <c r="K450" s="16">
        <v>25.4</v>
      </c>
      <c r="L450" s="16">
        <v>20</v>
      </c>
      <c r="M450" s="17">
        <v>392900</v>
      </c>
      <c r="N450" s="18">
        <v>0</v>
      </c>
      <c r="O450" s="19">
        <v>10</v>
      </c>
      <c r="P450" s="20">
        <v>10</v>
      </c>
      <c r="Q450" s="21">
        <v>6</v>
      </c>
      <c r="R450" s="22">
        <v>1</v>
      </c>
      <c r="S450" s="24">
        <v>1.6157988458899999E-2</v>
      </c>
      <c r="T450" s="25">
        <v>22</v>
      </c>
      <c r="U450" s="25">
        <v>655</v>
      </c>
      <c r="V450" s="25">
        <f t="shared" si="38"/>
        <v>677</v>
      </c>
      <c r="W450" s="28">
        <v>55752.956709956597</v>
      </c>
      <c r="X450" s="29">
        <v>38325.040000000001</v>
      </c>
      <c r="Y450" s="29">
        <f t="shared" ref="Y450:Y513" si="39">W450-X450</f>
        <v>17427.916709956597</v>
      </c>
      <c r="Z450" s="33">
        <f t="shared" ref="Z450:Z513" si="40">+W450/X450</f>
        <v>1.4547396874199374</v>
      </c>
    </row>
    <row r="451" spans="1:26">
      <c r="A451" s="13" t="s">
        <v>516</v>
      </c>
      <c r="B451" s="13">
        <v>17111870811</v>
      </c>
      <c r="C451" s="13" t="s">
        <v>517</v>
      </c>
      <c r="D451" s="13" t="s">
        <v>571</v>
      </c>
      <c r="E451" s="13" t="s">
        <v>518</v>
      </c>
      <c r="F451" s="14">
        <v>6.2</v>
      </c>
      <c r="G451" s="15">
        <v>32.9</v>
      </c>
      <c r="H451" s="15">
        <v>1.6</v>
      </c>
      <c r="I451" s="15">
        <v>0.5</v>
      </c>
      <c r="J451" s="16">
        <v>35.700000000000003</v>
      </c>
      <c r="K451" s="16">
        <v>12.5</v>
      </c>
      <c r="L451" s="16">
        <v>3.9</v>
      </c>
      <c r="M451" s="17">
        <v>199400</v>
      </c>
      <c r="N451" s="18"/>
      <c r="O451" s="19">
        <v>7</v>
      </c>
      <c r="P451" s="20">
        <v>2</v>
      </c>
      <c r="Q451" s="21">
        <v>5</v>
      </c>
      <c r="R451" s="22">
        <v>1</v>
      </c>
      <c r="S451" s="24">
        <v>1.6304347664100001E-2</v>
      </c>
      <c r="T451" s="25"/>
      <c r="U451" s="25"/>
      <c r="V451" s="25"/>
      <c r="W451" s="28">
        <v>25488.072131147543</v>
      </c>
      <c r="X451" s="29">
        <v>38325.040000000001</v>
      </c>
      <c r="Y451" s="29">
        <f t="shared" si="39"/>
        <v>-12836.967868852458</v>
      </c>
      <c r="Z451" s="33">
        <f t="shared" si="40"/>
        <v>0.665050111654092</v>
      </c>
    </row>
    <row r="452" spans="1:26">
      <c r="A452" s="13" t="s">
        <v>1027</v>
      </c>
      <c r="B452" s="13">
        <v>17089850101</v>
      </c>
      <c r="C452" s="13" t="s">
        <v>1028</v>
      </c>
      <c r="D452" s="13" t="s">
        <v>1029</v>
      </c>
      <c r="E452" s="13" t="s">
        <v>1030</v>
      </c>
      <c r="F452" s="14">
        <v>4.9000000000000004</v>
      </c>
      <c r="G452" s="15">
        <v>31.7</v>
      </c>
      <c r="H452" s="15">
        <v>1.7</v>
      </c>
      <c r="I452" s="15">
        <v>2.4</v>
      </c>
      <c r="J452" s="16">
        <v>24.1</v>
      </c>
      <c r="K452" s="16">
        <v>19.7</v>
      </c>
      <c r="L452" s="16">
        <v>7.3</v>
      </c>
      <c r="M452" s="17">
        <v>174600</v>
      </c>
      <c r="N452" s="18">
        <v>0</v>
      </c>
      <c r="O452" s="19">
        <v>9</v>
      </c>
      <c r="P452" s="20">
        <v>6</v>
      </c>
      <c r="Q452" s="21">
        <v>7</v>
      </c>
      <c r="R452" s="22">
        <v>1</v>
      </c>
      <c r="S452" s="24">
        <v>1.64233576506E-2</v>
      </c>
      <c r="T452" s="25">
        <v>79</v>
      </c>
      <c r="U452" s="25">
        <v>529</v>
      </c>
      <c r="V452" s="25">
        <f t="shared" ref="V452:V467" si="41">SUM(T452:U452)</f>
        <v>608</v>
      </c>
      <c r="W452" s="28">
        <v>38443.499500765494</v>
      </c>
      <c r="X452" s="29">
        <v>38325.040000000001</v>
      </c>
      <c r="Y452" s="29">
        <f t="shared" si="39"/>
        <v>118.45950076549343</v>
      </c>
      <c r="Z452" s="33">
        <f t="shared" si="40"/>
        <v>1.0030909165591346</v>
      </c>
    </row>
    <row r="453" spans="1:26">
      <c r="A453" s="13" t="s">
        <v>1035</v>
      </c>
      <c r="B453" s="13">
        <v>17089850106</v>
      </c>
      <c r="C453" s="13" t="s">
        <v>1036</v>
      </c>
      <c r="D453" s="13" t="s">
        <v>1029</v>
      </c>
      <c r="E453" s="13" t="s">
        <v>1030</v>
      </c>
      <c r="F453" s="14">
        <v>5.6</v>
      </c>
      <c r="G453" s="15">
        <v>32.4</v>
      </c>
      <c r="H453" s="15">
        <v>1.8</v>
      </c>
      <c r="I453" s="15">
        <v>0.9</v>
      </c>
      <c r="J453" s="16">
        <v>19.399999999999999</v>
      </c>
      <c r="K453" s="16">
        <v>24.9</v>
      </c>
      <c r="L453" s="16">
        <v>14</v>
      </c>
      <c r="M453" s="17">
        <v>296500</v>
      </c>
      <c r="N453" s="18">
        <v>0</v>
      </c>
      <c r="O453" s="19">
        <v>9</v>
      </c>
      <c r="P453" s="20">
        <v>6</v>
      </c>
      <c r="Q453" s="21">
        <v>7</v>
      </c>
      <c r="R453" s="22">
        <v>1</v>
      </c>
      <c r="S453" s="24">
        <v>1.64233576506E-2</v>
      </c>
      <c r="T453" s="25">
        <v>79</v>
      </c>
      <c r="U453" s="25">
        <v>529</v>
      </c>
      <c r="V453" s="25">
        <f t="shared" si="41"/>
        <v>608</v>
      </c>
      <c r="W453" s="28">
        <v>38446.499500765502</v>
      </c>
      <c r="X453" s="29">
        <v>38325.040000000001</v>
      </c>
      <c r="Y453" s="29">
        <f t="shared" si="39"/>
        <v>121.45950076550071</v>
      </c>
      <c r="Z453" s="33">
        <f t="shared" si="40"/>
        <v>1.0031691943639329</v>
      </c>
    </row>
    <row r="454" spans="1:26">
      <c r="A454" s="13" t="s">
        <v>1031</v>
      </c>
      <c r="B454" s="13">
        <v>17089850103</v>
      </c>
      <c r="C454" s="13" t="s">
        <v>1032</v>
      </c>
      <c r="D454" s="13" t="s">
        <v>1029</v>
      </c>
      <c r="E454" s="13" t="s">
        <v>1030</v>
      </c>
      <c r="F454" s="14">
        <v>6.3</v>
      </c>
      <c r="G454" s="15">
        <v>37.799999999999997</v>
      </c>
      <c r="H454" s="15">
        <v>1.5</v>
      </c>
      <c r="I454" s="15">
        <v>5.0999999999999996</v>
      </c>
      <c r="J454" s="16">
        <v>16.8</v>
      </c>
      <c r="K454" s="16">
        <v>29.7</v>
      </c>
      <c r="L454" s="16">
        <v>14.9</v>
      </c>
      <c r="M454" s="17">
        <v>299300</v>
      </c>
      <c r="N454" s="18">
        <v>0</v>
      </c>
      <c r="O454" s="19">
        <v>9</v>
      </c>
      <c r="P454" s="20">
        <v>6</v>
      </c>
      <c r="Q454" s="21">
        <v>7</v>
      </c>
      <c r="R454" s="22">
        <v>1</v>
      </c>
      <c r="S454" s="24">
        <v>1.64233576506E-2</v>
      </c>
      <c r="T454" s="25">
        <v>79</v>
      </c>
      <c r="U454" s="25">
        <v>529</v>
      </c>
      <c r="V454" s="25">
        <f t="shared" si="41"/>
        <v>608</v>
      </c>
      <c r="W454" s="28">
        <v>38444.499500765502</v>
      </c>
      <c r="X454" s="29">
        <v>38325.040000000001</v>
      </c>
      <c r="Y454" s="29">
        <f t="shared" si="39"/>
        <v>119.45950076550071</v>
      </c>
      <c r="Z454" s="33">
        <f t="shared" si="40"/>
        <v>1.0031170091607342</v>
      </c>
    </row>
    <row r="455" spans="1:26">
      <c r="A455" s="13" t="s">
        <v>1033</v>
      </c>
      <c r="B455" s="13">
        <v>17089850105</v>
      </c>
      <c r="C455" s="13" t="s">
        <v>1034</v>
      </c>
      <c r="D455" s="13" t="s">
        <v>1029</v>
      </c>
      <c r="E455" s="13" t="s">
        <v>1030</v>
      </c>
      <c r="F455" s="14">
        <v>3.5</v>
      </c>
      <c r="G455" s="15">
        <v>40.9</v>
      </c>
      <c r="H455" s="15">
        <v>0.1</v>
      </c>
      <c r="I455" s="15">
        <v>4.3</v>
      </c>
      <c r="J455" s="16">
        <v>17.5</v>
      </c>
      <c r="K455" s="16">
        <v>28.7</v>
      </c>
      <c r="L455" s="16">
        <v>18.3</v>
      </c>
      <c r="M455" s="17">
        <v>290700</v>
      </c>
      <c r="N455" s="18">
        <v>0</v>
      </c>
      <c r="O455" s="19">
        <v>9</v>
      </c>
      <c r="P455" s="20">
        <v>6</v>
      </c>
      <c r="Q455" s="21">
        <v>7</v>
      </c>
      <c r="R455" s="22">
        <v>1</v>
      </c>
      <c r="S455" s="24">
        <v>1.64233576506E-2</v>
      </c>
      <c r="T455" s="25">
        <v>79</v>
      </c>
      <c r="U455" s="25">
        <v>529</v>
      </c>
      <c r="V455" s="25">
        <f t="shared" si="41"/>
        <v>608</v>
      </c>
      <c r="W455" s="28">
        <v>38445.499500765502</v>
      </c>
      <c r="X455" s="29">
        <v>38325.040000000001</v>
      </c>
      <c r="Y455" s="29">
        <f t="shared" si="39"/>
        <v>120.45950076550071</v>
      </c>
      <c r="Z455" s="33">
        <f t="shared" si="40"/>
        <v>1.0031431017623336</v>
      </c>
    </row>
    <row r="456" spans="1:26">
      <c r="A456" s="13" t="s">
        <v>2657</v>
      </c>
      <c r="B456" s="13">
        <v>17031824503</v>
      </c>
      <c r="C456" s="13" t="s">
        <v>2658</v>
      </c>
      <c r="D456" s="13" t="s">
        <v>4272</v>
      </c>
      <c r="E456" s="13" t="s">
        <v>2654</v>
      </c>
      <c r="F456" s="14">
        <v>6.7</v>
      </c>
      <c r="G456" s="15">
        <v>29.8</v>
      </c>
      <c r="H456" s="15">
        <v>1.3</v>
      </c>
      <c r="I456" s="15">
        <v>7.2</v>
      </c>
      <c r="J456" s="16">
        <v>32.4</v>
      </c>
      <c r="K456" s="16">
        <v>17.399999999999999</v>
      </c>
      <c r="L456" s="16">
        <v>10.1</v>
      </c>
      <c r="M456" s="17">
        <v>209700</v>
      </c>
      <c r="N456" s="18"/>
      <c r="O456" s="19">
        <v>3</v>
      </c>
      <c r="P456" s="20">
        <v>2</v>
      </c>
      <c r="Q456" s="21">
        <v>8</v>
      </c>
      <c r="R456" s="22">
        <v>2</v>
      </c>
      <c r="S456" s="23">
        <v>1.6431923955699999E-2</v>
      </c>
      <c r="T456" s="25">
        <v>15</v>
      </c>
      <c r="U456" s="25">
        <v>478</v>
      </c>
      <c r="V456" s="25">
        <f t="shared" si="41"/>
        <v>493</v>
      </c>
      <c r="W456" s="28">
        <v>39356.147031963468</v>
      </c>
      <c r="X456" s="29">
        <v>38325.040000000001</v>
      </c>
      <c r="Y456" s="29">
        <f t="shared" si="39"/>
        <v>1031.1070319634673</v>
      </c>
      <c r="Z456" s="33">
        <f t="shared" si="40"/>
        <v>1.0269042649913338</v>
      </c>
    </row>
    <row r="457" spans="1:26">
      <c r="A457" s="13" t="s">
        <v>3825</v>
      </c>
      <c r="B457" s="13">
        <v>17031071600</v>
      </c>
      <c r="C457" s="13" t="s">
        <v>3826</v>
      </c>
      <c r="D457" s="13" t="s">
        <v>4272</v>
      </c>
      <c r="E457" s="13" t="s">
        <v>4129</v>
      </c>
      <c r="F457" s="14">
        <v>0.8</v>
      </c>
      <c r="G457" s="15">
        <v>27.1</v>
      </c>
      <c r="H457" s="15">
        <v>1.3</v>
      </c>
      <c r="I457" s="15">
        <v>37.5</v>
      </c>
      <c r="J457" s="16">
        <v>2.7</v>
      </c>
      <c r="K457" s="16">
        <v>32.5</v>
      </c>
      <c r="L457" s="16">
        <v>45.1</v>
      </c>
      <c r="M457" s="17">
        <v>796900</v>
      </c>
      <c r="N457" s="18"/>
      <c r="O457" s="19">
        <v>10</v>
      </c>
      <c r="P457" s="20">
        <v>2</v>
      </c>
      <c r="Q457" s="21">
        <v>7</v>
      </c>
      <c r="R457" s="22">
        <v>9</v>
      </c>
      <c r="S457" s="23">
        <v>1.66051667184E-2</v>
      </c>
      <c r="T457" s="25">
        <v>30550</v>
      </c>
      <c r="U457" s="25">
        <v>120152</v>
      </c>
      <c r="V457" s="25">
        <f t="shared" si="41"/>
        <v>150702</v>
      </c>
      <c r="W457" s="28">
        <v>30149.7731846514</v>
      </c>
      <c r="X457" s="29">
        <v>38325.040000000001</v>
      </c>
      <c r="Y457" s="29">
        <f t="shared" si="39"/>
        <v>-8175.2668153486011</v>
      </c>
      <c r="Z457" s="33">
        <f t="shared" si="40"/>
        <v>0.78668602001854138</v>
      </c>
    </row>
    <row r="458" spans="1:26">
      <c r="A458" s="13" t="s">
        <v>1739</v>
      </c>
      <c r="B458" s="13">
        <v>17031818100</v>
      </c>
      <c r="C458" s="13" t="s">
        <v>1740</v>
      </c>
      <c r="D458" s="13" t="s">
        <v>4272</v>
      </c>
      <c r="E458" s="13" t="s">
        <v>2365</v>
      </c>
      <c r="F458" s="14">
        <v>5</v>
      </c>
      <c r="G458" s="15">
        <v>31.6</v>
      </c>
      <c r="H458" s="15">
        <v>2.5</v>
      </c>
      <c r="I458" s="15">
        <v>10.3</v>
      </c>
      <c r="J458" s="16">
        <v>21.4</v>
      </c>
      <c r="K458" s="16">
        <v>22.4</v>
      </c>
      <c r="L458" s="16">
        <v>14.1</v>
      </c>
      <c r="M458" s="17">
        <v>276600</v>
      </c>
      <c r="N458" s="18"/>
      <c r="O458" s="19">
        <v>7</v>
      </c>
      <c r="P458" s="20">
        <v>3</v>
      </c>
      <c r="Q458" s="21">
        <v>10</v>
      </c>
      <c r="R458" s="22">
        <v>1</v>
      </c>
      <c r="S458" s="23">
        <v>1.66051667184E-2</v>
      </c>
      <c r="T458" s="25">
        <v>15</v>
      </c>
      <c r="U458" s="25">
        <v>282</v>
      </c>
      <c r="V458" s="25">
        <f t="shared" si="41"/>
        <v>297</v>
      </c>
      <c r="W458" s="28">
        <v>38891.587689915061</v>
      </c>
      <c r="X458" s="29">
        <v>38325.040000000001</v>
      </c>
      <c r="Y458" s="29">
        <f t="shared" si="39"/>
        <v>566.54768991505989</v>
      </c>
      <c r="Z458" s="33">
        <f t="shared" si="40"/>
        <v>1.0147827031599983</v>
      </c>
    </row>
    <row r="459" spans="1:26">
      <c r="A459" s="13" t="s">
        <v>3793</v>
      </c>
      <c r="B459" s="13">
        <v>17031120200</v>
      </c>
      <c r="C459" s="13" t="s">
        <v>3794</v>
      </c>
      <c r="D459" s="13" t="s">
        <v>4272</v>
      </c>
      <c r="E459" s="13" t="s">
        <v>4129</v>
      </c>
      <c r="F459" s="14">
        <v>3.7</v>
      </c>
      <c r="G459" s="15">
        <v>31.2</v>
      </c>
      <c r="H459" s="15">
        <v>1.3</v>
      </c>
      <c r="I459" s="15">
        <v>13.2</v>
      </c>
      <c r="J459" s="16">
        <v>20.8</v>
      </c>
      <c r="K459" s="16">
        <v>26.5</v>
      </c>
      <c r="L459" s="16">
        <v>22.4</v>
      </c>
      <c r="M459" s="17">
        <v>519500</v>
      </c>
      <c r="N459" s="18"/>
      <c r="O459" s="19">
        <v>9</v>
      </c>
      <c r="P459" s="20">
        <v>8</v>
      </c>
      <c r="Q459" s="21">
        <v>9</v>
      </c>
      <c r="R459" s="22">
        <v>9</v>
      </c>
      <c r="S459" s="23">
        <v>1.6704631969299999E-2</v>
      </c>
      <c r="T459" s="25">
        <v>30550</v>
      </c>
      <c r="U459" s="25">
        <v>120190</v>
      </c>
      <c r="V459" s="25">
        <f t="shared" si="41"/>
        <v>150740</v>
      </c>
      <c r="W459" s="28">
        <v>30187.7731846514</v>
      </c>
      <c r="X459" s="29">
        <v>38325.040000000001</v>
      </c>
      <c r="Y459" s="29">
        <f t="shared" si="39"/>
        <v>-8137.2668153486011</v>
      </c>
      <c r="Z459" s="33">
        <f t="shared" si="40"/>
        <v>0.78767753887931757</v>
      </c>
    </row>
    <row r="460" spans="1:26">
      <c r="A460" s="13" t="s">
        <v>597</v>
      </c>
      <c r="B460" s="13">
        <v>17097861010</v>
      </c>
      <c r="C460" s="13" t="s">
        <v>598</v>
      </c>
      <c r="D460" s="13" t="s">
        <v>896</v>
      </c>
      <c r="E460" s="13" t="s">
        <v>599</v>
      </c>
      <c r="F460" s="14">
        <v>7.2</v>
      </c>
      <c r="G460" s="15">
        <v>40.299999999999997</v>
      </c>
      <c r="H460" s="15">
        <v>0</v>
      </c>
      <c r="I460" s="15">
        <v>1</v>
      </c>
      <c r="J460" s="16">
        <v>35.9</v>
      </c>
      <c r="K460" s="16">
        <v>16.3</v>
      </c>
      <c r="L460" s="16">
        <v>9.1</v>
      </c>
      <c r="M460" s="17">
        <v>234900</v>
      </c>
      <c r="N460" s="18"/>
      <c r="O460" s="19">
        <v>5</v>
      </c>
      <c r="P460" s="20">
        <v>2</v>
      </c>
      <c r="Q460" s="21">
        <v>6</v>
      </c>
      <c r="R460" s="22">
        <v>3</v>
      </c>
      <c r="S460" s="24">
        <v>1.6713092103599999E-2</v>
      </c>
      <c r="T460" s="25">
        <v>2</v>
      </c>
      <c r="U460" s="25">
        <v>47</v>
      </c>
      <c r="V460" s="25">
        <f t="shared" si="41"/>
        <v>49</v>
      </c>
      <c r="W460" s="28">
        <v>18745.087817638265</v>
      </c>
      <c r="X460" s="29">
        <v>38325.040000000001</v>
      </c>
      <c r="Y460" s="29">
        <f t="shared" si="39"/>
        <v>-19579.952182361736</v>
      </c>
      <c r="Z460" s="33">
        <f t="shared" si="40"/>
        <v>0.48910810837087881</v>
      </c>
    </row>
    <row r="461" spans="1:26">
      <c r="A461" s="13" t="s">
        <v>1770</v>
      </c>
      <c r="B461" s="13">
        <v>17031807200</v>
      </c>
      <c r="C461" s="13" t="s">
        <v>1771</v>
      </c>
      <c r="D461" s="13" t="s">
        <v>4272</v>
      </c>
      <c r="E461" s="13" t="s">
        <v>1871</v>
      </c>
      <c r="F461" s="14">
        <v>3.3</v>
      </c>
      <c r="G461" s="15">
        <v>30.2</v>
      </c>
      <c r="H461" s="15">
        <v>4.8</v>
      </c>
      <c r="I461" s="15">
        <v>9.6</v>
      </c>
      <c r="J461" s="16">
        <v>25.8</v>
      </c>
      <c r="K461" s="16">
        <v>24.4</v>
      </c>
      <c r="L461" s="16">
        <v>20.7</v>
      </c>
      <c r="M461" s="17">
        <v>361400</v>
      </c>
      <c r="N461" s="18"/>
      <c r="O461" s="19">
        <v>10</v>
      </c>
      <c r="P461" s="20">
        <v>6</v>
      </c>
      <c r="Q461" s="21">
        <v>5</v>
      </c>
      <c r="R461" s="22">
        <v>6</v>
      </c>
      <c r="S461" s="23">
        <v>1.6918428242199999E-2</v>
      </c>
      <c r="T461" s="25">
        <v>157</v>
      </c>
      <c r="U461" s="25">
        <v>1800</v>
      </c>
      <c r="V461" s="25">
        <f t="shared" si="41"/>
        <v>1957</v>
      </c>
      <c r="W461" s="28">
        <v>49431.816358977499</v>
      </c>
      <c r="X461" s="29">
        <v>38325.040000000001</v>
      </c>
      <c r="Y461" s="29">
        <f t="shared" si="39"/>
        <v>11106.776358977499</v>
      </c>
      <c r="Z461" s="33">
        <f t="shared" si="40"/>
        <v>1.2898046905881246</v>
      </c>
    </row>
    <row r="462" spans="1:26">
      <c r="A462" s="13" t="s">
        <v>1978</v>
      </c>
      <c r="B462" s="13">
        <v>17031823803</v>
      </c>
      <c r="C462" s="13" t="s">
        <v>1979</v>
      </c>
      <c r="D462" s="13" t="s">
        <v>4272</v>
      </c>
      <c r="E462" s="13" t="s">
        <v>1975</v>
      </c>
      <c r="F462" s="14">
        <v>6</v>
      </c>
      <c r="G462" s="15">
        <v>33.299999999999997</v>
      </c>
      <c r="H462" s="15">
        <v>1.7</v>
      </c>
      <c r="I462" s="15">
        <v>6</v>
      </c>
      <c r="J462" s="16">
        <v>30</v>
      </c>
      <c r="K462" s="16">
        <v>11</v>
      </c>
      <c r="L462" s="16">
        <v>7.6</v>
      </c>
      <c r="M462" s="17">
        <v>239700</v>
      </c>
      <c r="N462" s="18"/>
      <c r="O462" s="19">
        <v>10</v>
      </c>
      <c r="P462" s="20">
        <v>4</v>
      </c>
      <c r="Q462" s="21">
        <v>6</v>
      </c>
      <c r="R462" s="22">
        <v>5</v>
      </c>
      <c r="S462" s="23">
        <v>1.6938898712400001E-2</v>
      </c>
      <c r="T462" s="25">
        <v>4</v>
      </c>
      <c r="U462" s="25">
        <v>188</v>
      </c>
      <c r="V462" s="25">
        <f t="shared" si="41"/>
        <v>192</v>
      </c>
      <c r="W462" s="28">
        <v>25572.051246854266</v>
      </c>
      <c r="X462" s="29">
        <v>38325.040000000001</v>
      </c>
      <c r="Y462" s="29">
        <f t="shared" si="39"/>
        <v>-12752.988753145735</v>
      </c>
      <c r="Z462" s="33">
        <f t="shared" si="40"/>
        <v>0.66724134526289514</v>
      </c>
    </row>
    <row r="463" spans="1:26">
      <c r="A463" s="13" t="s">
        <v>1347</v>
      </c>
      <c r="B463" s="13">
        <v>17043845701</v>
      </c>
      <c r="C463" s="13" t="s">
        <v>1348</v>
      </c>
      <c r="D463" s="13" t="s">
        <v>1522</v>
      </c>
      <c r="E463" s="13" t="s">
        <v>1430</v>
      </c>
      <c r="F463" s="14">
        <v>7</v>
      </c>
      <c r="G463" s="15">
        <v>29.3</v>
      </c>
      <c r="H463" s="15">
        <v>0.7</v>
      </c>
      <c r="I463" s="15">
        <v>11.2</v>
      </c>
      <c r="J463" s="16">
        <v>23.1</v>
      </c>
      <c r="K463" s="16">
        <v>25.8</v>
      </c>
      <c r="L463" s="16">
        <v>16.8</v>
      </c>
      <c r="M463" s="17">
        <v>287800</v>
      </c>
      <c r="N463" s="18">
        <v>0</v>
      </c>
      <c r="O463" s="19">
        <v>9</v>
      </c>
      <c r="P463" s="20">
        <v>3</v>
      </c>
      <c r="Q463" s="21">
        <v>9</v>
      </c>
      <c r="R463" s="22">
        <v>4</v>
      </c>
      <c r="S463" s="24">
        <v>1.6971278935699999E-2</v>
      </c>
      <c r="T463" s="25">
        <v>41</v>
      </c>
      <c r="U463" s="25">
        <v>946</v>
      </c>
      <c r="V463" s="25">
        <f t="shared" si="41"/>
        <v>987</v>
      </c>
      <c r="W463" s="28">
        <v>53270.3643718772</v>
      </c>
      <c r="X463" s="29">
        <v>38325.040000000001</v>
      </c>
      <c r="Y463" s="29">
        <f t="shared" si="39"/>
        <v>14945.324371877199</v>
      </c>
      <c r="Z463" s="33">
        <f t="shared" si="40"/>
        <v>1.389962394608778</v>
      </c>
    </row>
    <row r="464" spans="1:26">
      <c r="A464" s="13" t="s">
        <v>610</v>
      </c>
      <c r="B464" s="13">
        <v>17097863902</v>
      </c>
      <c r="C464" s="13" t="s">
        <v>611</v>
      </c>
      <c r="D464" s="13" t="s">
        <v>896</v>
      </c>
      <c r="E464" s="13" t="s">
        <v>612</v>
      </c>
      <c r="F464" s="14">
        <v>3.5</v>
      </c>
      <c r="G464" s="15">
        <v>24</v>
      </c>
      <c r="H464" s="15">
        <v>0</v>
      </c>
      <c r="I464" s="15">
        <v>0.5</v>
      </c>
      <c r="J464" s="16">
        <v>17.8</v>
      </c>
      <c r="K464" s="16">
        <v>34.799999999999997</v>
      </c>
      <c r="L464" s="16">
        <v>19.8</v>
      </c>
      <c r="M464" s="17">
        <v>212900</v>
      </c>
      <c r="N464" s="18"/>
      <c r="O464" s="19">
        <v>8</v>
      </c>
      <c r="P464" s="20">
        <v>9</v>
      </c>
      <c r="Q464" s="21">
        <v>7</v>
      </c>
      <c r="R464" s="22">
        <v>2</v>
      </c>
      <c r="S464" s="24">
        <v>1.7142856493599999E-2</v>
      </c>
      <c r="T464" s="25">
        <v>6</v>
      </c>
      <c r="U464" s="25">
        <v>673</v>
      </c>
      <c r="V464" s="25">
        <f t="shared" si="41"/>
        <v>679</v>
      </c>
      <c r="W464" s="28">
        <v>51076.258750447974</v>
      </c>
      <c r="X464" s="29">
        <v>38325.040000000001</v>
      </c>
      <c r="Y464" s="29">
        <f t="shared" si="39"/>
        <v>12751.218750447973</v>
      </c>
      <c r="Z464" s="33">
        <f t="shared" si="40"/>
        <v>1.3327124707618825</v>
      </c>
    </row>
    <row r="465" spans="1:26">
      <c r="A465" s="13" t="s">
        <v>4001</v>
      </c>
      <c r="B465" s="13">
        <v>17031031400</v>
      </c>
      <c r="C465" s="13" t="s">
        <v>4002</v>
      </c>
      <c r="D465" s="13" t="s">
        <v>4272</v>
      </c>
      <c r="E465" s="13" t="s">
        <v>4129</v>
      </c>
      <c r="F465" s="14">
        <v>3.8</v>
      </c>
      <c r="G465" s="15">
        <v>37</v>
      </c>
      <c r="H465" s="15">
        <v>4.0999999999999996</v>
      </c>
      <c r="I465" s="15">
        <v>38.200000000000003</v>
      </c>
      <c r="J465" s="16">
        <v>5</v>
      </c>
      <c r="K465" s="16">
        <v>42</v>
      </c>
      <c r="L465" s="16">
        <v>32.4</v>
      </c>
      <c r="M465" s="17">
        <v>237800</v>
      </c>
      <c r="N465" s="18"/>
      <c r="O465" s="19">
        <v>6</v>
      </c>
      <c r="P465" s="20">
        <v>8</v>
      </c>
      <c r="Q465" s="21">
        <v>6</v>
      </c>
      <c r="R465" s="22">
        <v>7</v>
      </c>
      <c r="S465" s="23">
        <v>1.7261220142199999E-2</v>
      </c>
      <c r="T465" s="25">
        <v>30550</v>
      </c>
      <c r="U465" s="25">
        <v>120076</v>
      </c>
      <c r="V465" s="25">
        <f t="shared" si="41"/>
        <v>150626</v>
      </c>
      <c r="W465" s="28">
        <v>30073.7731846514</v>
      </c>
      <c r="X465" s="29">
        <v>38325.040000000001</v>
      </c>
      <c r="Y465" s="29">
        <f t="shared" si="39"/>
        <v>-8251.2668153486011</v>
      </c>
      <c r="Z465" s="33">
        <f t="shared" si="40"/>
        <v>0.78470298229698909</v>
      </c>
    </row>
    <row r="466" spans="1:26">
      <c r="A466" s="13" t="s">
        <v>3675</v>
      </c>
      <c r="B466" s="13">
        <v>17031170500</v>
      </c>
      <c r="C466" s="13" t="s">
        <v>3676</v>
      </c>
      <c r="D466" s="13" t="s">
        <v>4272</v>
      </c>
      <c r="E466" s="13" t="s">
        <v>4129</v>
      </c>
      <c r="F466" s="14">
        <v>3.9</v>
      </c>
      <c r="G466" s="15">
        <v>31.1</v>
      </c>
      <c r="H466" s="15">
        <v>0</v>
      </c>
      <c r="I466" s="15">
        <v>9.9</v>
      </c>
      <c r="J466" s="16">
        <v>32</v>
      </c>
      <c r="K466" s="16">
        <v>13.8</v>
      </c>
      <c r="L466" s="16">
        <v>10.4</v>
      </c>
      <c r="M466" s="17">
        <v>309700</v>
      </c>
      <c r="N466" s="18"/>
      <c r="O466" s="19">
        <v>8</v>
      </c>
      <c r="P466" s="20">
        <v>1</v>
      </c>
      <c r="Q466" s="21">
        <v>6</v>
      </c>
      <c r="R466" s="22">
        <v>5</v>
      </c>
      <c r="S466" s="23">
        <v>1.7307693138699998E-2</v>
      </c>
      <c r="T466" s="25">
        <v>30550</v>
      </c>
      <c r="U466" s="25">
        <v>120239</v>
      </c>
      <c r="V466" s="25">
        <f t="shared" si="41"/>
        <v>150789</v>
      </c>
      <c r="W466" s="28">
        <v>30236.7731846514</v>
      </c>
      <c r="X466" s="29">
        <v>38325.040000000001</v>
      </c>
      <c r="Y466" s="29">
        <f t="shared" si="39"/>
        <v>-8088.2668153486011</v>
      </c>
      <c r="Z466" s="33">
        <f t="shared" si="40"/>
        <v>0.78895607635768672</v>
      </c>
    </row>
    <row r="467" spans="1:26">
      <c r="A467" s="13" t="s">
        <v>2139</v>
      </c>
      <c r="B467" s="13">
        <v>17031810501</v>
      </c>
      <c r="C467" s="13" t="s">
        <v>2140</v>
      </c>
      <c r="D467" s="13" t="s">
        <v>4272</v>
      </c>
      <c r="E467" s="13" t="s">
        <v>2141</v>
      </c>
      <c r="F467" s="14">
        <v>2.7</v>
      </c>
      <c r="G467" s="15">
        <v>28</v>
      </c>
      <c r="H467" s="15">
        <v>0.7</v>
      </c>
      <c r="I467" s="15">
        <v>4.7</v>
      </c>
      <c r="J467" s="16">
        <v>35.1</v>
      </c>
      <c r="K467" s="16">
        <v>11.6</v>
      </c>
      <c r="L467" s="16">
        <v>7.1</v>
      </c>
      <c r="M467" s="17">
        <v>356300</v>
      </c>
      <c r="N467" s="18"/>
      <c r="O467" s="19">
        <v>9</v>
      </c>
      <c r="P467" s="20">
        <v>4</v>
      </c>
      <c r="Q467" s="21">
        <v>5</v>
      </c>
      <c r="R467" s="22">
        <v>4</v>
      </c>
      <c r="S467" s="23">
        <v>1.74703001976E-2</v>
      </c>
      <c r="T467" s="25">
        <v>14</v>
      </c>
      <c r="U467" s="25">
        <v>539</v>
      </c>
      <c r="V467" s="25">
        <f t="shared" si="41"/>
        <v>553</v>
      </c>
      <c r="W467" s="28">
        <v>43309.274704913536</v>
      </c>
      <c r="X467" s="29">
        <v>38325.040000000001</v>
      </c>
      <c r="Y467" s="29">
        <f t="shared" si="39"/>
        <v>4984.2347049135351</v>
      </c>
      <c r="Z467" s="33">
        <f t="shared" si="40"/>
        <v>1.1300516504330729</v>
      </c>
    </row>
    <row r="468" spans="1:26">
      <c r="A468" s="13" t="s">
        <v>606</v>
      </c>
      <c r="B468" s="13">
        <v>17097861108</v>
      </c>
      <c r="C468" s="13" t="s">
        <v>607</v>
      </c>
      <c r="D468" s="13" t="s">
        <v>896</v>
      </c>
      <c r="E468" s="13" t="s">
        <v>605</v>
      </c>
      <c r="F468" s="14">
        <v>5.2</v>
      </c>
      <c r="G468" s="15">
        <v>34.700000000000003</v>
      </c>
      <c r="H468" s="15">
        <v>0</v>
      </c>
      <c r="I468" s="15">
        <v>3.2</v>
      </c>
      <c r="J468" s="16">
        <v>19.3</v>
      </c>
      <c r="K468" s="16">
        <v>29.8</v>
      </c>
      <c r="L468" s="16">
        <v>14.3</v>
      </c>
      <c r="M468" s="17">
        <v>240200</v>
      </c>
      <c r="N468" s="18"/>
      <c r="O468" s="19">
        <v>10</v>
      </c>
      <c r="P468" s="20">
        <v>8</v>
      </c>
      <c r="Q468" s="21">
        <v>9</v>
      </c>
      <c r="R468" s="22">
        <v>2</v>
      </c>
      <c r="S468" s="24">
        <v>1.7500000074500002E-2</v>
      </c>
      <c r="T468" s="25"/>
      <c r="U468" s="25"/>
      <c r="V468" s="25"/>
      <c r="W468" s="28">
        <v>42933.129441624369</v>
      </c>
      <c r="X468" s="29">
        <v>38325.040000000001</v>
      </c>
      <c r="Y468" s="29">
        <f t="shared" si="39"/>
        <v>4608.0894416243682</v>
      </c>
      <c r="Z468" s="33">
        <f t="shared" si="40"/>
        <v>1.1202370419345777</v>
      </c>
    </row>
    <row r="469" spans="1:26">
      <c r="A469" s="13" t="s">
        <v>1665</v>
      </c>
      <c r="B469" s="13">
        <v>17031801100</v>
      </c>
      <c r="C469" s="13" t="s">
        <v>1666</v>
      </c>
      <c r="D469" s="13" t="s">
        <v>4272</v>
      </c>
      <c r="E469" s="13" t="s">
        <v>1662</v>
      </c>
      <c r="F469" s="14">
        <v>2.1</v>
      </c>
      <c r="G469" s="15">
        <v>32.6</v>
      </c>
      <c r="H469" s="15">
        <v>0.5</v>
      </c>
      <c r="I469" s="15">
        <v>28.3</v>
      </c>
      <c r="J469" s="16">
        <v>6.6</v>
      </c>
      <c r="K469" s="16">
        <v>33.5</v>
      </c>
      <c r="L469" s="16">
        <v>43.4</v>
      </c>
      <c r="M469" s="17">
        <v>718200</v>
      </c>
      <c r="N469" s="18"/>
      <c r="O469" s="19">
        <v>10</v>
      </c>
      <c r="P469" s="20">
        <v>7</v>
      </c>
      <c r="Q469" s="21">
        <v>10</v>
      </c>
      <c r="R469" s="22">
        <v>9</v>
      </c>
      <c r="S469" s="23">
        <v>1.7557861283399999E-2</v>
      </c>
      <c r="T469" s="25"/>
      <c r="U469" s="25"/>
      <c r="V469" s="25"/>
      <c r="W469" s="28">
        <v>81012.638867353293</v>
      </c>
      <c r="X469" s="29">
        <v>38325.040000000001</v>
      </c>
      <c r="Y469" s="29">
        <f t="shared" si="39"/>
        <v>42687.598867353292</v>
      </c>
      <c r="Z469" s="33">
        <f t="shared" si="40"/>
        <v>2.1138305104796573</v>
      </c>
    </row>
    <row r="470" spans="1:26">
      <c r="A470" s="13" t="s">
        <v>1089</v>
      </c>
      <c r="B470" s="13">
        <v>17043845505</v>
      </c>
      <c r="C470" s="13" t="s">
        <v>1090</v>
      </c>
      <c r="D470" s="13" t="s">
        <v>1522</v>
      </c>
      <c r="E470" s="13" t="s">
        <v>1088</v>
      </c>
      <c r="F470" s="14">
        <v>5.5</v>
      </c>
      <c r="G470" s="15">
        <v>30.1</v>
      </c>
      <c r="H470" s="15">
        <v>4.0999999999999996</v>
      </c>
      <c r="I470" s="15">
        <v>5.6</v>
      </c>
      <c r="J470" s="16">
        <v>20.399999999999999</v>
      </c>
      <c r="K470" s="16">
        <v>24.2</v>
      </c>
      <c r="L470" s="16">
        <v>16.600000000000001</v>
      </c>
      <c r="M470" s="17">
        <v>363600</v>
      </c>
      <c r="N470" s="18">
        <v>0</v>
      </c>
      <c r="O470" s="19">
        <v>10</v>
      </c>
      <c r="P470" s="20">
        <v>4</v>
      </c>
      <c r="Q470" s="21">
        <v>5</v>
      </c>
      <c r="R470" s="22">
        <v>5</v>
      </c>
      <c r="S470" s="24">
        <v>1.7667844891500001E-2</v>
      </c>
      <c r="T470" s="25">
        <v>9</v>
      </c>
      <c r="U470" s="25">
        <v>167</v>
      </c>
      <c r="V470" s="25">
        <f t="shared" ref="V470:V476" si="42">SUM(T470:U470)</f>
        <v>176</v>
      </c>
      <c r="W470" s="28">
        <v>58083.731615925055</v>
      </c>
      <c r="X470" s="29">
        <v>38325.040000000001</v>
      </c>
      <c r="Y470" s="29">
        <f t="shared" si="39"/>
        <v>19758.691615925054</v>
      </c>
      <c r="Z470" s="33">
        <f t="shared" si="40"/>
        <v>1.5155556684591862</v>
      </c>
    </row>
    <row r="471" spans="1:26">
      <c r="A471" s="13" t="s">
        <v>1241</v>
      </c>
      <c r="B471" s="13">
        <v>17043846002</v>
      </c>
      <c r="C471" s="13" t="s">
        <v>1242</v>
      </c>
      <c r="D471" s="13" t="s">
        <v>1522</v>
      </c>
      <c r="E471" s="13" t="s">
        <v>1240</v>
      </c>
      <c r="F471" s="14">
        <v>2.5</v>
      </c>
      <c r="G471" s="15">
        <v>24.6</v>
      </c>
      <c r="H471" s="15">
        <v>1</v>
      </c>
      <c r="I471" s="15">
        <v>6.9</v>
      </c>
      <c r="J471" s="16">
        <v>21.4</v>
      </c>
      <c r="K471" s="16">
        <v>21.2</v>
      </c>
      <c r="L471" s="16">
        <v>11.2</v>
      </c>
      <c r="M471" s="17">
        <v>221500</v>
      </c>
      <c r="N471" s="18">
        <v>0</v>
      </c>
      <c r="O471" s="19">
        <v>9</v>
      </c>
      <c r="P471" s="20">
        <v>9</v>
      </c>
      <c r="Q471" s="21">
        <v>7</v>
      </c>
      <c r="R471" s="22">
        <v>10</v>
      </c>
      <c r="S471" s="24">
        <v>1.7722878605099999E-2</v>
      </c>
      <c r="T471" s="25">
        <v>16</v>
      </c>
      <c r="U471" s="25">
        <v>314</v>
      </c>
      <c r="V471" s="25">
        <f t="shared" si="42"/>
        <v>330</v>
      </c>
      <c r="W471" s="28">
        <v>51478.715944618103</v>
      </c>
      <c r="X471" s="29">
        <v>38325.040000000001</v>
      </c>
      <c r="Y471" s="29">
        <f t="shared" si="39"/>
        <v>13153.675944618102</v>
      </c>
      <c r="Z471" s="33">
        <f t="shared" si="40"/>
        <v>1.3432136259901648</v>
      </c>
    </row>
    <row r="472" spans="1:26">
      <c r="A472" s="13" t="s">
        <v>4075</v>
      </c>
      <c r="B472" s="13">
        <v>17031030200</v>
      </c>
      <c r="C472" s="13" t="s">
        <v>3968</v>
      </c>
      <c r="D472" s="13" t="s">
        <v>4272</v>
      </c>
      <c r="E472" s="13" t="s">
        <v>4129</v>
      </c>
      <c r="F472" s="14">
        <v>8.5</v>
      </c>
      <c r="G472" s="15">
        <v>33.5</v>
      </c>
      <c r="H472" s="15">
        <v>2.4</v>
      </c>
      <c r="I472" s="15">
        <v>32.799999999999997</v>
      </c>
      <c r="J472" s="16">
        <v>8.4</v>
      </c>
      <c r="K472" s="16">
        <v>30</v>
      </c>
      <c r="L472" s="16">
        <v>30.5</v>
      </c>
      <c r="M472" s="17">
        <v>413500</v>
      </c>
      <c r="N472" s="18"/>
      <c r="O472" s="19">
        <v>4</v>
      </c>
      <c r="P472" s="20">
        <v>6</v>
      </c>
      <c r="Q472" s="21">
        <v>9</v>
      </c>
      <c r="R472" s="22">
        <v>9</v>
      </c>
      <c r="S472" s="23">
        <v>1.7841212451499999E-2</v>
      </c>
      <c r="T472" s="25">
        <v>30550</v>
      </c>
      <c r="U472" s="25">
        <v>120059</v>
      </c>
      <c r="V472" s="25">
        <f t="shared" si="42"/>
        <v>150609</v>
      </c>
      <c r="W472" s="28">
        <v>30056.7731846514</v>
      </c>
      <c r="X472" s="29">
        <v>38325.040000000001</v>
      </c>
      <c r="Y472" s="29">
        <f t="shared" si="39"/>
        <v>-8268.2668153486011</v>
      </c>
      <c r="Z472" s="33">
        <f t="shared" si="40"/>
        <v>0.78425940806979977</v>
      </c>
    </row>
    <row r="473" spans="1:26">
      <c r="A473" s="13" t="s">
        <v>2218</v>
      </c>
      <c r="B473" s="13">
        <v>17031808001</v>
      </c>
      <c r="C473" s="13" t="s">
        <v>2219</v>
      </c>
      <c r="D473" s="13" t="s">
        <v>4272</v>
      </c>
      <c r="E473" s="13" t="s">
        <v>2217</v>
      </c>
      <c r="F473" s="14">
        <v>2.6</v>
      </c>
      <c r="G473" s="15">
        <v>25.9</v>
      </c>
      <c r="H473" s="15">
        <v>0.6</v>
      </c>
      <c r="I473" s="15">
        <v>1.5</v>
      </c>
      <c r="J473" s="16">
        <v>24.1</v>
      </c>
      <c r="K473" s="16">
        <v>16.899999999999999</v>
      </c>
      <c r="L473" s="16">
        <v>17.3</v>
      </c>
      <c r="M473" s="17">
        <v>464200</v>
      </c>
      <c r="N473" s="18"/>
      <c r="O473" s="19">
        <v>9</v>
      </c>
      <c r="P473" s="20">
        <v>8</v>
      </c>
      <c r="Q473" s="21">
        <v>5</v>
      </c>
      <c r="R473" s="22">
        <v>4</v>
      </c>
      <c r="S473" s="23">
        <v>1.80995482951E-2</v>
      </c>
      <c r="T473" s="25">
        <v>13</v>
      </c>
      <c r="U473" s="25">
        <v>484</v>
      </c>
      <c r="V473" s="25">
        <f t="shared" si="42"/>
        <v>497</v>
      </c>
      <c r="W473" s="28">
        <v>69166.376250992849</v>
      </c>
      <c r="X473" s="29">
        <v>38325.040000000001</v>
      </c>
      <c r="Y473" s="29">
        <f t="shared" si="39"/>
        <v>30841.336250992848</v>
      </c>
      <c r="Z473" s="33">
        <f t="shared" si="40"/>
        <v>1.804730699589429</v>
      </c>
    </row>
    <row r="474" spans="1:26">
      <c r="A474" s="13" t="s">
        <v>2115</v>
      </c>
      <c r="B474" s="13">
        <v>17031802702</v>
      </c>
      <c r="C474" s="13" t="s">
        <v>2116</v>
      </c>
      <c r="D474" s="13" t="s">
        <v>4272</v>
      </c>
      <c r="E474" s="13" t="s">
        <v>2106</v>
      </c>
      <c r="F474" s="14">
        <v>4.8</v>
      </c>
      <c r="G474" s="15">
        <v>30.2</v>
      </c>
      <c r="H474" s="15">
        <v>0.5</v>
      </c>
      <c r="I474" s="15">
        <v>3.4</v>
      </c>
      <c r="J474" s="16">
        <v>26.9</v>
      </c>
      <c r="K474" s="16">
        <v>21.9</v>
      </c>
      <c r="L474" s="16">
        <v>11.2</v>
      </c>
      <c r="M474" s="17">
        <v>360500</v>
      </c>
      <c r="N474" s="18"/>
      <c r="O474" s="19">
        <v>9</v>
      </c>
      <c r="P474" s="20">
        <v>10</v>
      </c>
      <c r="Q474" s="21">
        <v>8</v>
      </c>
      <c r="R474" s="22">
        <v>6</v>
      </c>
      <c r="S474" s="23">
        <v>1.80995482951E-2</v>
      </c>
      <c r="T474" s="25">
        <v>35</v>
      </c>
      <c r="U474" s="25">
        <v>666</v>
      </c>
      <c r="V474" s="25">
        <f t="shared" si="42"/>
        <v>701</v>
      </c>
      <c r="W474" s="28">
        <v>36549.317204201798</v>
      </c>
      <c r="X474" s="29">
        <v>38325.040000000001</v>
      </c>
      <c r="Y474" s="29">
        <f t="shared" si="39"/>
        <v>-1775.7227957982032</v>
      </c>
      <c r="Z474" s="33">
        <f t="shared" si="40"/>
        <v>0.95366677253831433</v>
      </c>
    </row>
    <row r="475" spans="1:26">
      <c r="A475" s="13" t="s">
        <v>764</v>
      </c>
      <c r="B475" s="13">
        <v>17097861508</v>
      </c>
      <c r="C475" s="13" t="s">
        <v>765</v>
      </c>
      <c r="D475" s="13" t="s">
        <v>896</v>
      </c>
      <c r="E475" s="13" t="s">
        <v>761</v>
      </c>
      <c r="F475" s="14">
        <v>7.8</v>
      </c>
      <c r="G475" s="15">
        <v>27.2</v>
      </c>
      <c r="H475" s="15">
        <v>1.8</v>
      </c>
      <c r="I475" s="15">
        <v>4.4000000000000004</v>
      </c>
      <c r="J475" s="16">
        <v>23.8</v>
      </c>
      <c r="K475" s="16">
        <v>22</v>
      </c>
      <c r="L475" s="16">
        <v>11.5</v>
      </c>
      <c r="M475" s="17">
        <v>225400</v>
      </c>
      <c r="N475" s="18"/>
      <c r="O475" s="19">
        <v>8</v>
      </c>
      <c r="P475" s="20">
        <v>8</v>
      </c>
      <c r="Q475" s="21">
        <v>5</v>
      </c>
      <c r="R475" s="22">
        <v>1</v>
      </c>
      <c r="S475" s="24">
        <v>1.81430093944E-2</v>
      </c>
      <c r="T475" s="25">
        <v>28</v>
      </c>
      <c r="U475" s="25">
        <v>1365</v>
      </c>
      <c r="V475" s="25">
        <f t="shared" si="42"/>
        <v>1393</v>
      </c>
      <c r="W475" s="28">
        <v>43992.480204505497</v>
      </c>
      <c r="X475" s="29">
        <v>38325.040000000001</v>
      </c>
      <c r="Y475" s="29">
        <f t="shared" si="39"/>
        <v>5667.4402045054958</v>
      </c>
      <c r="Z475" s="33">
        <f t="shared" si="40"/>
        <v>1.1478782593444259</v>
      </c>
    </row>
    <row r="476" spans="1:26">
      <c r="A476" s="13" t="s">
        <v>1171</v>
      </c>
      <c r="B476" s="13">
        <v>17043841902</v>
      </c>
      <c r="C476" s="13" t="s">
        <v>1172</v>
      </c>
      <c r="D476" s="13" t="s">
        <v>1522</v>
      </c>
      <c r="E476" s="13" t="s">
        <v>1752</v>
      </c>
      <c r="F476" s="14">
        <v>4</v>
      </c>
      <c r="G476" s="15">
        <v>16.2</v>
      </c>
      <c r="H476" s="15">
        <v>36.9</v>
      </c>
      <c r="I476" s="15">
        <v>5.9</v>
      </c>
      <c r="J476" s="16">
        <v>14</v>
      </c>
      <c r="K476" s="16">
        <v>36.299999999999997</v>
      </c>
      <c r="L476" s="16">
        <v>29.8</v>
      </c>
      <c r="M476" s="17">
        <v>387100</v>
      </c>
      <c r="N476" s="18">
        <v>0</v>
      </c>
      <c r="O476" s="19">
        <v>9</v>
      </c>
      <c r="P476" s="20">
        <v>8</v>
      </c>
      <c r="Q476" s="21">
        <v>8</v>
      </c>
      <c r="R476" s="22">
        <v>8</v>
      </c>
      <c r="S476" s="24">
        <v>1.8148820847300001E-2</v>
      </c>
      <c r="T476" s="25">
        <v>24</v>
      </c>
      <c r="U476" s="25">
        <v>786</v>
      </c>
      <c r="V476" s="25">
        <f t="shared" si="42"/>
        <v>810</v>
      </c>
      <c r="W476" s="28">
        <v>42345.889722841901</v>
      </c>
      <c r="X476" s="29">
        <v>38325.040000000001</v>
      </c>
      <c r="Y476" s="29">
        <f t="shared" si="39"/>
        <v>4020.8497228419001</v>
      </c>
      <c r="Z476" s="33">
        <f t="shared" si="40"/>
        <v>1.1049144299090594</v>
      </c>
    </row>
    <row r="477" spans="1:26">
      <c r="A477" s="13" t="s">
        <v>256</v>
      </c>
      <c r="B477" s="13">
        <v>17197881001</v>
      </c>
      <c r="C477" s="13" t="s">
        <v>257</v>
      </c>
      <c r="D477" s="13" t="s">
        <v>363</v>
      </c>
      <c r="E477" s="13" t="s">
        <v>258</v>
      </c>
      <c r="F477" s="14">
        <v>5.2</v>
      </c>
      <c r="G477" s="15">
        <v>35.4</v>
      </c>
      <c r="H477" s="15">
        <v>1</v>
      </c>
      <c r="I477" s="15">
        <v>2.6</v>
      </c>
      <c r="J477" s="16">
        <v>33.299999999999997</v>
      </c>
      <c r="K477" s="16">
        <v>20.8</v>
      </c>
      <c r="L477" s="16">
        <v>9.1999999999999993</v>
      </c>
      <c r="M477" s="17">
        <v>326000</v>
      </c>
      <c r="N477" s="18"/>
      <c r="O477" s="16">
        <v>8</v>
      </c>
      <c r="P477" s="14">
        <v>1</v>
      </c>
      <c r="Q477" s="17">
        <v>8</v>
      </c>
      <c r="R477" s="15">
        <v>1</v>
      </c>
      <c r="S477" s="18">
        <v>1.8255578354000001E-2</v>
      </c>
      <c r="T477" s="18"/>
      <c r="U477" s="18"/>
      <c r="V477" s="18"/>
      <c r="W477" s="30">
        <v>42780.979603633357</v>
      </c>
      <c r="X477" s="29">
        <v>38325.040000000001</v>
      </c>
      <c r="Y477" s="29">
        <f t="shared" si="39"/>
        <v>4455.9396036333565</v>
      </c>
      <c r="Z477" s="33">
        <f t="shared" si="40"/>
        <v>1.1162670568284692</v>
      </c>
    </row>
    <row r="478" spans="1:26">
      <c r="A478" s="13" t="s">
        <v>313</v>
      </c>
      <c r="B478" s="13">
        <v>17197880404</v>
      </c>
      <c r="C478" s="13" t="s">
        <v>314</v>
      </c>
      <c r="D478" s="13" t="s">
        <v>363</v>
      </c>
      <c r="E478" s="13" t="s">
        <v>875</v>
      </c>
      <c r="F478" s="14">
        <v>4.0999999999999996</v>
      </c>
      <c r="G478" s="15">
        <v>40.6</v>
      </c>
      <c r="H478" s="15">
        <v>2.9</v>
      </c>
      <c r="I478" s="15">
        <v>3.8</v>
      </c>
      <c r="J478" s="16">
        <v>24.4</v>
      </c>
      <c r="K478" s="16">
        <v>26.4</v>
      </c>
      <c r="L478" s="16">
        <v>13.2</v>
      </c>
      <c r="M478" s="17">
        <v>295100</v>
      </c>
      <c r="N478" s="18"/>
      <c r="O478" s="16">
        <v>10</v>
      </c>
      <c r="P478" s="14">
        <v>5</v>
      </c>
      <c r="Q478" s="17">
        <v>6</v>
      </c>
      <c r="R478" s="15">
        <v>1</v>
      </c>
      <c r="S478" s="18">
        <v>1.8264839425700001E-2</v>
      </c>
      <c r="T478" s="18">
        <v>21</v>
      </c>
      <c r="U478" s="18">
        <v>510</v>
      </c>
      <c r="V478" s="18">
        <v>531</v>
      </c>
      <c r="W478" s="30">
        <v>34900.281448169575</v>
      </c>
      <c r="X478" s="29">
        <v>38325.040000000001</v>
      </c>
      <c r="Y478" s="29">
        <f t="shared" si="39"/>
        <v>-3424.7585518304259</v>
      </c>
      <c r="Z478" s="33">
        <f t="shared" si="40"/>
        <v>0.91063913953304609</v>
      </c>
    </row>
    <row r="479" spans="1:26">
      <c r="A479" s="13" t="s">
        <v>1131</v>
      </c>
      <c r="B479" s="13">
        <v>17043843800</v>
      </c>
      <c r="C479" s="13" t="s">
        <v>1132</v>
      </c>
      <c r="D479" s="13" t="s">
        <v>1522</v>
      </c>
      <c r="E479" s="13" t="s">
        <v>1724</v>
      </c>
      <c r="F479" s="14">
        <v>7.8</v>
      </c>
      <c r="G479" s="15">
        <v>24.7</v>
      </c>
      <c r="H479" s="15">
        <v>4</v>
      </c>
      <c r="I479" s="15">
        <v>1.3</v>
      </c>
      <c r="J479" s="16">
        <v>22.4</v>
      </c>
      <c r="K479" s="16">
        <v>26.6</v>
      </c>
      <c r="L479" s="16">
        <v>6.3</v>
      </c>
      <c r="M479" s="17">
        <v>290200</v>
      </c>
      <c r="N479" s="18">
        <v>0</v>
      </c>
      <c r="O479" s="19">
        <v>6</v>
      </c>
      <c r="P479" s="20">
        <v>6</v>
      </c>
      <c r="Q479" s="21">
        <v>6</v>
      </c>
      <c r="R479" s="22">
        <v>7</v>
      </c>
      <c r="S479" s="24">
        <v>1.8393030390099999E-2</v>
      </c>
      <c r="T479" s="25">
        <v>30</v>
      </c>
      <c r="U479" s="25">
        <v>492</v>
      </c>
      <c r="V479" s="25">
        <f t="shared" ref="V479:V487" si="43">SUM(T479:U479)</f>
        <v>522</v>
      </c>
      <c r="W479" s="28">
        <v>33195.242467129297</v>
      </c>
      <c r="X479" s="29">
        <v>38325.040000000001</v>
      </c>
      <c r="Y479" s="29">
        <f t="shared" si="39"/>
        <v>-5129.7975328707034</v>
      </c>
      <c r="Z479" s="33">
        <f t="shared" si="40"/>
        <v>0.86615023668936275</v>
      </c>
    </row>
    <row r="480" spans="1:26">
      <c r="A480" s="13" t="s">
        <v>1729</v>
      </c>
      <c r="B480" s="13">
        <v>17031843800</v>
      </c>
      <c r="C480" s="13" t="s">
        <v>1730</v>
      </c>
      <c r="D480" s="13" t="s">
        <v>4272</v>
      </c>
      <c r="E480" s="13" t="s">
        <v>1724</v>
      </c>
      <c r="F480" s="14">
        <v>14.6</v>
      </c>
      <c r="G480" s="15">
        <v>34.4</v>
      </c>
      <c r="H480" s="15">
        <v>1</v>
      </c>
      <c r="I480" s="15">
        <v>29.4</v>
      </c>
      <c r="J480" s="16">
        <v>30.7</v>
      </c>
      <c r="K480" s="16">
        <v>8.9</v>
      </c>
      <c r="L480" s="16">
        <v>1.4</v>
      </c>
      <c r="M480" s="17">
        <v>213800</v>
      </c>
      <c r="N480" s="18"/>
      <c r="O480" s="19">
        <v>6</v>
      </c>
      <c r="P480" s="20">
        <v>6</v>
      </c>
      <c r="Q480" s="21">
        <v>6</v>
      </c>
      <c r="R480" s="22">
        <v>7</v>
      </c>
      <c r="S480" s="23">
        <v>1.8393030390099999E-2</v>
      </c>
      <c r="T480" s="25">
        <v>30</v>
      </c>
      <c r="U480" s="25">
        <v>492</v>
      </c>
      <c r="V480" s="25">
        <f t="shared" si="43"/>
        <v>522</v>
      </c>
      <c r="W480" s="28">
        <v>33191.24246712929</v>
      </c>
      <c r="X480" s="29">
        <v>38325.040000000001</v>
      </c>
      <c r="Y480" s="29">
        <f t="shared" si="39"/>
        <v>-5133.7975328707107</v>
      </c>
      <c r="Z480" s="33">
        <f t="shared" si="40"/>
        <v>0.86604586628296509</v>
      </c>
    </row>
    <row r="481" spans="1:26">
      <c r="A481" s="13" t="s">
        <v>1420</v>
      </c>
      <c r="B481" s="13">
        <v>17043845802</v>
      </c>
      <c r="C481" s="13" t="s">
        <v>1421</v>
      </c>
      <c r="D481" s="13" t="s">
        <v>1522</v>
      </c>
      <c r="E481" s="13" t="s">
        <v>1417</v>
      </c>
      <c r="F481" s="14">
        <v>3.5</v>
      </c>
      <c r="G481" s="15">
        <v>30.6</v>
      </c>
      <c r="H481" s="15">
        <v>1</v>
      </c>
      <c r="I481" s="15">
        <v>5.5</v>
      </c>
      <c r="J481" s="16">
        <v>26.7</v>
      </c>
      <c r="K481" s="16">
        <v>25.9</v>
      </c>
      <c r="L481" s="16">
        <v>16.7</v>
      </c>
      <c r="M481" s="17">
        <v>296700</v>
      </c>
      <c r="N481" s="18">
        <v>0</v>
      </c>
      <c r="O481" s="19">
        <v>9</v>
      </c>
      <c r="P481" s="20">
        <v>8</v>
      </c>
      <c r="Q481" s="21">
        <v>10</v>
      </c>
      <c r="R481" s="22">
        <v>1</v>
      </c>
      <c r="S481" s="24">
        <v>1.8433179706299999E-2</v>
      </c>
      <c r="T481" s="25">
        <v>12</v>
      </c>
      <c r="U481" s="25">
        <v>277</v>
      </c>
      <c r="V481" s="25">
        <f t="shared" si="43"/>
        <v>289</v>
      </c>
      <c r="W481" s="28">
        <v>46160.550620302456</v>
      </c>
      <c r="X481" s="29">
        <v>38325.040000000001</v>
      </c>
      <c r="Y481" s="29">
        <f t="shared" si="39"/>
        <v>7835.5106203024552</v>
      </c>
      <c r="Z481" s="33">
        <f t="shared" si="40"/>
        <v>1.204448856943201</v>
      </c>
    </row>
    <row r="482" spans="1:26">
      <c r="A482" s="13" t="s">
        <v>1787</v>
      </c>
      <c r="B482" s="13">
        <v>17031826301</v>
      </c>
      <c r="C482" s="13" t="s">
        <v>1788</v>
      </c>
      <c r="D482" s="13" t="s">
        <v>4272</v>
      </c>
      <c r="E482" s="13" t="s">
        <v>1789</v>
      </c>
      <c r="F482" s="14">
        <v>8.1999999999999993</v>
      </c>
      <c r="G482" s="15">
        <v>33.299999999999997</v>
      </c>
      <c r="H482" s="15">
        <v>1.2</v>
      </c>
      <c r="I482" s="15">
        <v>13.6</v>
      </c>
      <c r="J482" s="16">
        <v>24.8</v>
      </c>
      <c r="K482" s="16">
        <v>8.6999999999999993</v>
      </c>
      <c r="L482" s="16">
        <v>7.4</v>
      </c>
      <c r="M482" s="17">
        <v>146700</v>
      </c>
      <c r="N482" s="18"/>
      <c r="O482" s="19">
        <v>2</v>
      </c>
      <c r="P482" s="20">
        <v>2</v>
      </c>
      <c r="Q482" s="21">
        <v>3</v>
      </c>
      <c r="R482" s="22">
        <v>4</v>
      </c>
      <c r="S482" s="23">
        <v>1.8484288826599998E-2</v>
      </c>
      <c r="T482" s="25">
        <v>50</v>
      </c>
      <c r="U482" s="25">
        <v>483</v>
      </c>
      <c r="V482" s="25">
        <f t="shared" si="43"/>
        <v>533</v>
      </c>
      <c r="W482" s="28">
        <v>22965.960871538809</v>
      </c>
      <c r="X482" s="29">
        <v>38325.040000000001</v>
      </c>
      <c r="Y482" s="29">
        <f t="shared" si="39"/>
        <v>-15359.079128461191</v>
      </c>
      <c r="Z482" s="33">
        <f t="shared" si="40"/>
        <v>0.5992416673678308</v>
      </c>
    </row>
    <row r="483" spans="1:26">
      <c r="A483" s="13" t="s">
        <v>1926</v>
      </c>
      <c r="B483" s="13">
        <v>17031804108</v>
      </c>
      <c r="C483" s="13" t="s">
        <v>1927</v>
      </c>
      <c r="D483" s="13" t="s">
        <v>4272</v>
      </c>
      <c r="E483" s="13" t="s">
        <v>1928</v>
      </c>
      <c r="F483" s="14">
        <v>2.8</v>
      </c>
      <c r="G483" s="15">
        <v>24.7</v>
      </c>
      <c r="H483" s="15">
        <v>0.9</v>
      </c>
      <c r="I483" s="15">
        <v>3.4</v>
      </c>
      <c r="J483" s="16">
        <v>12.4</v>
      </c>
      <c r="K483" s="16">
        <v>36.4</v>
      </c>
      <c r="L483" s="16">
        <v>24.8</v>
      </c>
      <c r="M483" s="17">
        <v>325000</v>
      </c>
      <c r="N483" s="18"/>
      <c r="O483" s="19">
        <v>10</v>
      </c>
      <c r="P483" s="20">
        <v>6</v>
      </c>
      <c r="Q483" s="21">
        <v>8</v>
      </c>
      <c r="R483" s="22">
        <v>1</v>
      </c>
      <c r="S483" s="23">
        <v>1.8750000745099998E-2</v>
      </c>
      <c r="T483" s="25">
        <v>85</v>
      </c>
      <c r="U483" s="25">
        <v>2282</v>
      </c>
      <c r="V483" s="25">
        <f t="shared" si="43"/>
        <v>2367</v>
      </c>
      <c r="W483" s="28">
        <v>63644.199401834914</v>
      </c>
      <c r="X483" s="29">
        <v>38325.040000000001</v>
      </c>
      <c r="Y483" s="29">
        <f t="shared" si="39"/>
        <v>25319.159401834913</v>
      </c>
      <c r="Z483" s="33">
        <f t="shared" si="40"/>
        <v>1.6606427391030749</v>
      </c>
    </row>
    <row r="484" spans="1:26">
      <c r="A484" s="13" t="s">
        <v>3769</v>
      </c>
      <c r="B484" s="13">
        <v>17031100300</v>
      </c>
      <c r="C484" s="13" t="s">
        <v>3770</v>
      </c>
      <c r="D484" s="13" t="s">
        <v>4272</v>
      </c>
      <c r="E484" s="13" t="s">
        <v>4129</v>
      </c>
      <c r="F484" s="14">
        <v>4.5999999999999996</v>
      </c>
      <c r="G484" s="15">
        <v>28</v>
      </c>
      <c r="H484" s="15">
        <v>0.5</v>
      </c>
      <c r="I484" s="15">
        <v>10</v>
      </c>
      <c r="J484" s="16">
        <v>26.2</v>
      </c>
      <c r="K484" s="16">
        <v>17.899999999999999</v>
      </c>
      <c r="L484" s="16">
        <v>11.4</v>
      </c>
      <c r="M484" s="17">
        <v>382600</v>
      </c>
      <c r="N484" s="18"/>
      <c r="O484" s="19">
        <v>10</v>
      </c>
      <c r="P484" s="20">
        <v>5</v>
      </c>
      <c r="Q484" s="21">
        <v>6</v>
      </c>
      <c r="R484" s="22">
        <v>9</v>
      </c>
      <c r="S484" s="23">
        <v>1.8823528662299999E-2</v>
      </c>
      <c r="T484" s="25">
        <v>30550</v>
      </c>
      <c r="U484" s="25">
        <v>120178</v>
      </c>
      <c r="V484" s="25">
        <f t="shared" si="43"/>
        <v>150728</v>
      </c>
      <c r="W484" s="28">
        <v>30175.7731846514</v>
      </c>
      <c r="X484" s="29">
        <v>38325.040000000001</v>
      </c>
      <c r="Y484" s="29">
        <f t="shared" si="39"/>
        <v>-8149.2668153486011</v>
      </c>
      <c r="Z484" s="33">
        <f t="shared" si="40"/>
        <v>0.78736442766012504</v>
      </c>
    </row>
    <row r="485" spans="1:26">
      <c r="A485" s="13" t="s">
        <v>1355</v>
      </c>
      <c r="B485" s="13">
        <v>17043846003</v>
      </c>
      <c r="C485" s="13" t="s">
        <v>1356</v>
      </c>
      <c r="D485" s="13" t="s">
        <v>1522</v>
      </c>
      <c r="E485" s="13" t="s">
        <v>1430</v>
      </c>
      <c r="F485" s="14">
        <v>2.4</v>
      </c>
      <c r="G485" s="15">
        <v>30.1</v>
      </c>
      <c r="H485" s="15">
        <v>0.5</v>
      </c>
      <c r="I485" s="15">
        <v>10.1</v>
      </c>
      <c r="J485" s="16">
        <v>17.899999999999999</v>
      </c>
      <c r="K485" s="16">
        <v>30.2</v>
      </c>
      <c r="L485" s="16">
        <v>20.6</v>
      </c>
      <c r="M485" s="17">
        <v>289700</v>
      </c>
      <c r="N485" s="18">
        <v>0</v>
      </c>
      <c r="O485" s="19">
        <v>8</v>
      </c>
      <c r="P485" s="20">
        <v>9</v>
      </c>
      <c r="Q485" s="21">
        <v>9</v>
      </c>
      <c r="R485" s="22">
        <v>9</v>
      </c>
      <c r="S485" s="24">
        <v>1.8847007304400001E-2</v>
      </c>
      <c r="T485" s="25">
        <v>41</v>
      </c>
      <c r="U485" s="25">
        <v>946</v>
      </c>
      <c r="V485" s="25">
        <f t="shared" si="43"/>
        <v>987</v>
      </c>
      <c r="W485" s="28">
        <v>53274.3643718772</v>
      </c>
      <c r="X485" s="29">
        <v>38325.040000000001</v>
      </c>
      <c r="Y485" s="29">
        <f t="shared" si="39"/>
        <v>14949.324371877199</v>
      </c>
      <c r="Z485" s="33">
        <f t="shared" si="40"/>
        <v>1.3900667650151755</v>
      </c>
    </row>
    <row r="486" spans="1:26">
      <c r="A486" s="13" t="s">
        <v>2500</v>
      </c>
      <c r="B486" s="13">
        <v>17031842000</v>
      </c>
      <c r="C486" s="13" t="s">
        <v>2386</v>
      </c>
      <c r="D486" s="13" t="s">
        <v>4272</v>
      </c>
      <c r="E486" s="13" t="s">
        <v>2499</v>
      </c>
      <c r="F486" s="14">
        <v>4.0999999999999996</v>
      </c>
      <c r="G486" s="15">
        <v>16.5</v>
      </c>
      <c r="H486" s="15">
        <v>58.8</v>
      </c>
      <c r="I486" s="15">
        <v>4.0999999999999996</v>
      </c>
      <c r="J486" s="16">
        <v>15.8</v>
      </c>
      <c r="K486" s="16">
        <v>16.899999999999999</v>
      </c>
      <c r="L486" s="16">
        <v>20.7</v>
      </c>
      <c r="M486" s="17">
        <v>458600</v>
      </c>
      <c r="N486" s="18"/>
      <c r="O486" s="19">
        <v>9</v>
      </c>
      <c r="P486" s="20">
        <v>3</v>
      </c>
      <c r="Q486" s="21">
        <v>8</v>
      </c>
      <c r="R486" s="22">
        <v>8</v>
      </c>
      <c r="S486" s="23">
        <v>1.8930040299899999E-2</v>
      </c>
      <c r="T486" s="25">
        <v>10</v>
      </c>
      <c r="U486" s="25">
        <v>389</v>
      </c>
      <c r="V486" s="25">
        <f t="shared" si="43"/>
        <v>399</v>
      </c>
      <c r="W486" s="28">
        <v>53911.510127504553</v>
      </c>
      <c r="X486" s="29">
        <v>38325.040000000001</v>
      </c>
      <c r="Y486" s="29">
        <f t="shared" si="39"/>
        <v>15586.470127504552</v>
      </c>
      <c r="Z486" s="33">
        <f t="shared" si="40"/>
        <v>1.4066915553774908</v>
      </c>
    </row>
    <row r="487" spans="1:26">
      <c r="A487" s="13" t="s">
        <v>1285</v>
      </c>
      <c r="B487" s="13">
        <v>17043842000</v>
      </c>
      <c r="C487" s="13" t="s">
        <v>1286</v>
      </c>
      <c r="D487" s="13" t="s">
        <v>1522</v>
      </c>
      <c r="E487" s="13" t="s">
        <v>2499</v>
      </c>
      <c r="F487" s="14">
        <v>2.6</v>
      </c>
      <c r="G487" s="15">
        <v>32.6</v>
      </c>
      <c r="H487" s="15">
        <v>3.4</v>
      </c>
      <c r="I487" s="15">
        <v>14.3</v>
      </c>
      <c r="J487" s="16">
        <v>13.6</v>
      </c>
      <c r="K487" s="16">
        <v>33.4</v>
      </c>
      <c r="L487" s="16">
        <v>30.9</v>
      </c>
      <c r="M487" s="17">
        <v>576200</v>
      </c>
      <c r="N487" s="18">
        <v>0</v>
      </c>
      <c r="O487" s="19">
        <v>9</v>
      </c>
      <c r="P487" s="20">
        <v>3</v>
      </c>
      <c r="Q487" s="21">
        <v>8</v>
      </c>
      <c r="R487" s="22">
        <v>8</v>
      </c>
      <c r="S487" s="24">
        <v>1.8930040299899999E-2</v>
      </c>
      <c r="T487" s="25">
        <v>10</v>
      </c>
      <c r="U487" s="25">
        <v>389</v>
      </c>
      <c r="V487" s="25">
        <f t="shared" si="43"/>
        <v>399</v>
      </c>
      <c r="W487" s="28">
        <v>53913.510127504604</v>
      </c>
      <c r="X487" s="29">
        <v>38325.040000000001</v>
      </c>
      <c r="Y487" s="29">
        <f t="shared" si="39"/>
        <v>15588.470127504603</v>
      </c>
      <c r="Z487" s="33">
        <f t="shared" si="40"/>
        <v>1.4067437405806908</v>
      </c>
    </row>
    <row r="488" spans="1:26">
      <c r="A488" s="13" t="s">
        <v>1284</v>
      </c>
      <c r="B488" s="13">
        <v>17043846205</v>
      </c>
      <c r="C488" s="13" t="s">
        <v>1180</v>
      </c>
      <c r="D488" s="13" t="s">
        <v>1522</v>
      </c>
      <c r="E488" s="13" t="s">
        <v>1275</v>
      </c>
      <c r="F488" s="14">
        <v>6.8</v>
      </c>
      <c r="G488" s="15">
        <v>33.6</v>
      </c>
      <c r="H488" s="15">
        <v>0</v>
      </c>
      <c r="I488" s="15">
        <v>7.8</v>
      </c>
      <c r="J488" s="16">
        <v>10.5</v>
      </c>
      <c r="K488" s="16">
        <v>33.5</v>
      </c>
      <c r="L488" s="16">
        <v>39.5</v>
      </c>
      <c r="M488" s="17">
        <v>482500</v>
      </c>
      <c r="N488" s="18">
        <v>0</v>
      </c>
      <c r="O488" s="19">
        <v>10</v>
      </c>
      <c r="P488" s="20">
        <v>6</v>
      </c>
      <c r="Q488" s="21">
        <v>10</v>
      </c>
      <c r="R488" s="22">
        <v>1</v>
      </c>
      <c r="S488" s="24">
        <v>1.8935978412599998E-2</v>
      </c>
      <c r="T488" s="25"/>
      <c r="U488" s="25"/>
      <c r="V488" s="25"/>
      <c r="W488" s="28">
        <v>49431.394055818302</v>
      </c>
      <c r="X488" s="29">
        <v>38325.040000000001</v>
      </c>
      <c r="Y488" s="29">
        <f t="shared" si="39"/>
        <v>11106.354055818301</v>
      </c>
      <c r="Z488" s="33">
        <f t="shared" si="40"/>
        <v>1.2897936716000376</v>
      </c>
    </row>
    <row r="489" spans="1:26">
      <c r="A489" s="13" t="s">
        <v>898</v>
      </c>
      <c r="B489" s="13">
        <v>17097860806</v>
      </c>
      <c r="C489" s="13" t="s">
        <v>899</v>
      </c>
      <c r="D489" s="13" t="s">
        <v>896</v>
      </c>
      <c r="E489" s="13" t="s">
        <v>897</v>
      </c>
      <c r="F489" s="14">
        <v>4.7</v>
      </c>
      <c r="G489" s="15">
        <v>43.3</v>
      </c>
      <c r="H489" s="15">
        <v>1.4</v>
      </c>
      <c r="I489" s="15">
        <v>3.1</v>
      </c>
      <c r="J489" s="16">
        <v>27.5</v>
      </c>
      <c r="K489" s="16">
        <v>15.1</v>
      </c>
      <c r="L489" s="16">
        <v>13.2</v>
      </c>
      <c r="M489" s="17">
        <v>247000</v>
      </c>
      <c r="N489" s="18"/>
      <c r="O489" s="19">
        <v>7</v>
      </c>
      <c r="P489" s="20">
        <v>5</v>
      </c>
      <c r="Q489" s="21">
        <v>5</v>
      </c>
      <c r="R489" s="22">
        <v>7</v>
      </c>
      <c r="S489" s="24">
        <v>1.8965518102099999E-2</v>
      </c>
      <c r="T489" s="25">
        <v>5</v>
      </c>
      <c r="U489" s="25">
        <v>296</v>
      </c>
      <c r="V489" s="25">
        <f>SUM(T489:U489)</f>
        <v>301</v>
      </c>
      <c r="W489" s="28">
        <v>29558.292238392201</v>
      </c>
      <c r="X489" s="29">
        <v>38325.040000000001</v>
      </c>
      <c r="Y489" s="29">
        <f t="shared" si="39"/>
        <v>-8766.7477616077995</v>
      </c>
      <c r="Z489" s="33">
        <f t="shared" si="40"/>
        <v>0.77125274333418048</v>
      </c>
    </row>
    <row r="490" spans="1:26">
      <c r="A490" s="13" t="s">
        <v>2247</v>
      </c>
      <c r="B490" s="13">
        <v>17031819200</v>
      </c>
      <c r="C490" s="13" t="s">
        <v>2248</v>
      </c>
      <c r="D490" s="13" t="s">
        <v>4272</v>
      </c>
      <c r="E490" s="13" t="s">
        <v>2242</v>
      </c>
      <c r="F490" s="14">
        <v>4</v>
      </c>
      <c r="G490" s="15">
        <v>28</v>
      </c>
      <c r="H490" s="15">
        <v>0.6</v>
      </c>
      <c r="I490" s="15">
        <v>3.7</v>
      </c>
      <c r="J490" s="16">
        <v>36.5</v>
      </c>
      <c r="K490" s="16">
        <v>18</v>
      </c>
      <c r="L490" s="16">
        <v>2.1</v>
      </c>
      <c r="M490" s="17">
        <v>210200</v>
      </c>
      <c r="N490" s="18"/>
      <c r="O490" s="19">
        <v>5</v>
      </c>
      <c r="P490" s="20">
        <v>7</v>
      </c>
      <c r="Q490" s="21">
        <v>3</v>
      </c>
      <c r="R490" s="22">
        <v>7</v>
      </c>
      <c r="S490" s="23">
        <v>1.90735701472E-2</v>
      </c>
      <c r="T490" s="25">
        <v>21</v>
      </c>
      <c r="U490" s="25">
        <v>261</v>
      </c>
      <c r="V490" s="25">
        <f>SUM(T490:U490)</f>
        <v>282</v>
      </c>
      <c r="W490" s="28">
        <v>23483.077360425017</v>
      </c>
      <c r="X490" s="29">
        <v>38325.040000000001</v>
      </c>
      <c r="Y490" s="29">
        <f t="shared" si="39"/>
        <v>-14841.962639574984</v>
      </c>
      <c r="Z490" s="33">
        <f t="shared" si="40"/>
        <v>0.61273458189280472</v>
      </c>
    </row>
    <row r="491" spans="1:26">
      <c r="A491" s="13" t="s">
        <v>821</v>
      </c>
      <c r="B491" s="13">
        <v>17097864519</v>
      </c>
      <c r="C491" s="13" t="s">
        <v>822</v>
      </c>
      <c r="D491" s="13" t="s">
        <v>896</v>
      </c>
      <c r="E491" s="13" t="s">
        <v>4078</v>
      </c>
      <c r="F491" s="14">
        <v>2.2000000000000002</v>
      </c>
      <c r="G491" s="15">
        <v>28.9</v>
      </c>
      <c r="H491" s="15">
        <v>0</v>
      </c>
      <c r="I491" s="15">
        <v>5.8</v>
      </c>
      <c r="J491" s="16">
        <v>13.5</v>
      </c>
      <c r="K491" s="16">
        <v>35.799999999999997</v>
      </c>
      <c r="L491" s="16">
        <v>28.7</v>
      </c>
      <c r="M491" s="17">
        <v>366000</v>
      </c>
      <c r="N491" s="18"/>
      <c r="O491" s="19">
        <v>10</v>
      </c>
      <c r="P491" s="20">
        <v>8</v>
      </c>
      <c r="Q491" s="21">
        <v>7</v>
      </c>
      <c r="R491" s="22">
        <v>7</v>
      </c>
      <c r="S491" s="24">
        <v>1.93370170891E-2</v>
      </c>
      <c r="T491" s="25">
        <v>8</v>
      </c>
      <c r="U491" s="25">
        <v>392</v>
      </c>
      <c r="V491" s="25">
        <f>SUM(T491:U491)</f>
        <v>400</v>
      </c>
      <c r="W491" s="28">
        <v>45336.945705610196</v>
      </c>
      <c r="X491" s="29">
        <v>38325.040000000001</v>
      </c>
      <c r="Y491" s="29">
        <f t="shared" si="39"/>
        <v>7011.9057056101956</v>
      </c>
      <c r="Z491" s="33">
        <f t="shared" si="40"/>
        <v>1.1829588620288509</v>
      </c>
    </row>
    <row r="492" spans="1:26">
      <c r="A492" s="13" t="s">
        <v>2102</v>
      </c>
      <c r="B492" s="13">
        <v>17031808500</v>
      </c>
      <c r="C492" s="13" t="s">
        <v>2103</v>
      </c>
      <c r="D492" s="13" t="s">
        <v>4272</v>
      </c>
      <c r="E492" s="13" t="s">
        <v>2205</v>
      </c>
      <c r="F492" s="14">
        <v>2.2000000000000002</v>
      </c>
      <c r="G492" s="15">
        <v>26.7</v>
      </c>
      <c r="H492" s="15">
        <v>0</v>
      </c>
      <c r="I492" s="15">
        <v>10.4</v>
      </c>
      <c r="J492" s="16">
        <v>19.5</v>
      </c>
      <c r="K492" s="16">
        <v>29.4</v>
      </c>
      <c r="L492" s="16">
        <v>14.3</v>
      </c>
      <c r="M492" s="17">
        <v>379000</v>
      </c>
      <c r="N492" s="18"/>
      <c r="O492" s="19">
        <v>8</v>
      </c>
      <c r="P492" s="20">
        <v>2</v>
      </c>
      <c r="Q492" s="21">
        <v>7</v>
      </c>
      <c r="R492" s="22">
        <v>6</v>
      </c>
      <c r="S492" s="23">
        <v>1.9379844888999999E-2</v>
      </c>
      <c r="T492" s="25">
        <v>11</v>
      </c>
      <c r="U492" s="25">
        <v>396</v>
      </c>
      <c r="V492" s="25">
        <f>SUM(T492:U492)</f>
        <v>407</v>
      </c>
      <c r="W492" s="28">
        <v>45354.721529866802</v>
      </c>
      <c r="X492" s="29">
        <v>38325.040000000001</v>
      </c>
      <c r="Y492" s="29">
        <f t="shared" si="39"/>
        <v>7029.6815298668007</v>
      </c>
      <c r="Z492" s="33">
        <f t="shared" si="40"/>
        <v>1.183422679529279</v>
      </c>
    </row>
    <row r="493" spans="1:26">
      <c r="A493" s="13" t="s">
        <v>3532</v>
      </c>
      <c r="B493" s="13">
        <v>17031242400</v>
      </c>
      <c r="C493" s="13" t="s">
        <v>3533</v>
      </c>
      <c r="D493" s="13" t="s">
        <v>4272</v>
      </c>
      <c r="E493" s="13" t="s">
        <v>4129</v>
      </c>
      <c r="F493" s="14">
        <v>2.9</v>
      </c>
      <c r="G493" s="15">
        <v>32.5</v>
      </c>
      <c r="H493" s="15">
        <v>5.3</v>
      </c>
      <c r="I493" s="15">
        <v>30.5</v>
      </c>
      <c r="J493" s="16">
        <v>13.6</v>
      </c>
      <c r="K493" s="16">
        <v>34.4</v>
      </c>
      <c r="L493" s="16">
        <v>23</v>
      </c>
      <c r="M493" s="17">
        <v>370800</v>
      </c>
      <c r="N493" s="18"/>
      <c r="O493" s="19">
        <v>5</v>
      </c>
      <c r="P493" s="20">
        <v>5</v>
      </c>
      <c r="Q493" s="21">
        <v>5</v>
      </c>
      <c r="R493" s="22">
        <v>8</v>
      </c>
      <c r="S493" s="23">
        <v>1.9379844888999999E-2</v>
      </c>
      <c r="T493" s="25">
        <v>30550</v>
      </c>
      <c r="U493" s="25">
        <v>120329</v>
      </c>
      <c r="V493" s="25">
        <f>SUM(T493:U493)</f>
        <v>150879</v>
      </c>
      <c r="W493" s="28">
        <v>30326.7731846514</v>
      </c>
      <c r="X493" s="29">
        <v>38325.040000000001</v>
      </c>
      <c r="Y493" s="29">
        <f t="shared" si="39"/>
        <v>-7998.2668153486011</v>
      </c>
      <c r="Z493" s="33">
        <f t="shared" si="40"/>
        <v>0.79130441050163025</v>
      </c>
    </row>
    <row r="494" spans="1:26">
      <c r="A494" s="13" t="s">
        <v>196</v>
      </c>
      <c r="B494" s="13">
        <v>17197881500</v>
      </c>
      <c r="C494" s="13" t="s">
        <v>197</v>
      </c>
      <c r="D494" s="13" t="s">
        <v>363</v>
      </c>
      <c r="E494" s="13" t="s">
        <v>320</v>
      </c>
      <c r="F494" s="14">
        <v>6</v>
      </c>
      <c r="G494" s="15">
        <v>23.7</v>
      </c>
      <c r="H494" s="15">
        <v>0</v>
      </c>
      <c r="I494" s="15">
        <v>1.3</v>
      </c>
      <c r="J494" s="16">
        <v>42.2</v>
      </c>
      <c r="K494" s="16">
        <v>11.4</v>
      </c>
      <c r="L494" s="16">
        <v>6.6</v>
      </c>
      <c r="M494" s="17">
        <v>150700</v>
      </c>
      <c r="N494" s="18"/>
      <c r="O494" s="16">
        <v>4</v>
      </c>
      <c r="P494" s="14">
        <v>8</v>
      </c>
      <c r="Q494" s="17">
        <v>7</v>
      </c>
      <c r="R494" s="15">
        <v>1</v>
      </c>
      <c r="S494" s="18">
        <v>1.93905811757E-2</v>
      </c>
      <c r="T494" s="18">
        <v>543</v>
      </c>
      <c r="U494" s="18">
        <v>4190</v>
      </c>
      <c r="V494" s="18">
        <v>4733</v>
      </c>
      <c r="W494" s="30">
        <v>21661.580595931711</v>
      </c>
      <c r="X494" s="29">
        <v>38325.040000000001</v>
      </c>
      <c r="Y494" s="29">
        <f t="shared" si="39"/>
        <v>-16663.45940406829</v>
      </c>
      <c r="Z494" s="33">
        <f t="shared" si="40"/>
        <v>0.56520699250233553</v>
      </c>
    </row>
    <row r="495" spans="1:26">
      <c r="A495" s="13" t="s">
        <v>1921</v>
      </c>
      <c r="B495" s="13">
        <v>17031803902</v>
      </c>
      <c r="C495" s="13" t="s">
        <v>1922</v>
      </c>
      <c r="D495" s="13" t="s">
        <v>4272</v>
      </c>
      <c r="E495" s="13" t="s">
        <v>1923</v>
      </c>
      <c r="F495" s="14">
        <v>5</v>
      </c>
      <c r="G495" s="15">
        <v>24.2</v>
      </c>
      <c r="H495" s="15">
        <v>1.6</v>
      </c>
      <c r="I495" s="15">
        <v>3.9</v>
      </c>
      <c r="J495" s="16">
        <v>36.9</v>
      </c>
      <c r="K495" s="16">
        <v>17</v>
      </c>
      <c r="L495" s="16">
        <v>5.2</v>
      </c>
      <c r="M495" s="17">
        <v>266400</v>
      </c>
      <c r="N495" s="18"/>
      <c r="O495" s="19">
        <v>9</v>
      </c>
      <c r="P495" s="20">
        <v>6</v>
      </c>
      <c r="Q495" s="21">
        <v>8</v>
      </c>
      <c r="R495" s="22">
        <v>7</v>
      </c>
      <c r="S495" s="23">
        <v>1.93965509534E-2</v>
      </c>
      <c r="T495" s="25"/>
      <c r="U495" s="25"/>
      <c r="V495" s="25"/>
      <c r="W495" s="28">
        <v>47831.252583094734</v>
      </c>
      <c r="X495" s="29">
        <v>38325.040000000001</v>
      </c>
      <c r="Y495" s="29">
        <f t="shared" si="39"/>
        <v>9506.2125830947334</v>
      </c>
      <c r="Z495" s="33">
        <f t="shared" si="40"/>
        <v>1.2480418176496288</v>
      </c>
    </row>
    <row r="496" spans="1:26">
      <c r="A496" s="13" t="s">
        <v>770</v>
      </c>
      <c r="B496" s="13">
        <v>17097861603</v>
      </c>
      <c r="C496" s="13" t="s">
        <v>771</v>
      </c>
      <c r="D496" s="13" t="s">
        <v>896</v>
      </c>
      <c r="E496" s="13" t="s">
        <v>761</v>
      </c>
      <c r="F496" s="14">
        <v>4.5999999999999996</v>
      </c>
      <c r="G496" s="15">
        <v>30.8</v>
      </c>
      <c r="H496" s="15">
        <v>0.4</v>
      </c>
      <c r="I496" s="15">
        <v>2</v>
      </c>
      <c r="J496" s="16">
        <v>17.8</v>
      </c>
      <c r="K496" s="16">
        <v>33.299999999999997</v>
      </c>
      <c r="L496" s="16">
        <v>18.7</v>
      </c>
      <c r="M496" s="17">
        <v>282100</v>
      </c>
      <c r="N496" s="18"/>
      <c r="O496" s="19">
        <v>8</v>
      </c>
      <c r="P496" s="20">
        <v>7</v>
      </c>
      <c r="Q496" s="21">
        <v>7</v>
      </c>
      <c r="R496" s="22">
        <v>1</v>
      </c>
      <c r="S496" s="24">
        <v>1.96232330054E-2</v>
      </c>
      <c r="T496" s="25">
        <v>28</v>
      </c>
      <c r="U496" s="25">
        <v>1365</v>
      </c>
      <c r="V496" s="25">
        <f>SUM(T496:U496)</f>
        <v>1393</v>
      </c>
      <c r="W496" s="28">
        <v>43995.480204505497</v>
      </c>
      <c r="X496" s="29">
        <v>38325.040000000001</v>
      </c>
      <c r="Y496" s="29">
        <f t="shared" si="39"/>
        <v>5670.4402045054958</v>
      </c>
      <c r="Z496" s="33">
        <f t="shared" si="40"/>
        <v>1.147956537149224</v>
      </c>
    </row>
    <row r="497" spans="1:26">
      <c r="A497" s="13" t="s">
        <v>4097</v>
      </c>
      <c r="B497" s="13">
        <v>17031820101</v>
      </c>
      <c r="C497" s="13" t="s">
        <v>4098</v>
      </c>
      <c r="D497" s="13" t="s">
        <v>4272</v>
      </c>
      <c r="E497" s="13" t="s">
        <v>4099</v>
      </c>
      <c r="F497" s="14">
        <v>2.4</v>
      </c>
      <c r="G497" s="15">
        <v>30.7</v>
      </c>
      <c r="H497" s="15">
        <v>0</v>
      </c>
      <c r="I497" s="15">
        <v>4.5</v>
      </c>
      <c r="J497" s="16">
        <v>16.2</v>
      </c>
      <c r="K497" s="16">
        <v>29.6</v>
      </c>
      <c r="L497" s="16">
        <v>24.1</v>
      </c>
      <c r="M497" s="17">
        <v>391000</v>
      </c>
      <c r="N497" s="18"/>
      <c r="O497" s="19">
        <v>9</v>
      </c>
      <c r="P497" s="20">
        <v>6</v>
      </c>
      <c r="Q497" s="21">
        <v>10</v>
      </c>
      <c r="R497" s="22">
        <v>1</v>
      </c>
      <c r="S497" s="23">
        <v>1.9646365195500001E-2</v>
      </c>
      <c r="T497" s="25">
        <v>1</v>
      </c>
      <c r="U497" s="25">
        <v>156</v>
      </c>
      <c r="V497" s="25">
        <f>SUM(T497:U497)</f>
        <v>157</v>
      </c>
      <c r="W497" s="28">
        <v>124435.56889856994</v>
      </c>
      <c r="X497" s="29">
        <v>38325.040000000001</v>
      </c>
      <c r="Y497" s="29">
        <f t="shared" si="39"/>
        <v>86110.52889856993</v>
      </c>
      <c r="Z497" s="33">
        <f t="shared" si="40"/>
        <v>3.2468477240616038</v>
      </c>
    </row>
    <row r="498" spans="1:26">
      <c r="A498" s="13" t="s">
        <v>169</v>
      </c>
      <c r="B498" s="13">
        <v>17197883504</v>
      </c>
      <c r="C498" s="13" t="s">
        <v>170</v>
      </c>
      <c r="D498" s="13" t="s">
        <v>363</v>
      </c>
      <c r="E498" s="13" t="s">
        <v>171</v>
      </c>
      <c r="F498" s="14">
        <v>3</v>
      </c>
      <c r="G498" s="15">
        <v>33</v>
      </c>
      <c r="H498" s="15">
        <v>0.8</v>
      </c>
      <c r="I498" s="15">
        <v>7.2</v>
      </c>
      <c r="J498" s="16">
        <v>30.1</v>
      </c>
      <c r="K498" s="16">
        <v>24.2</v>
      </c>
      <c r="L498" s="16">
        <v>14.9</v>
      </c>
      <c r="M498" s="17">
        <v>290000</v>
      </c>
      <c r="N498" s="18"/>
      <c r="O498" s="16">
        <v>10</v>
      </c>
      <c r="P498" s="14">
        <v>7</v>
      </c>
      <c r="Q498" s="17">
        <v>7</v>
      </c>
      <c r="R498" s="15">
        <v>1</v>
      </c>
      <c r="S498" s="18">
        <v>1.96779966354E-2</v>
      </c>
      <c r="T498" s="18">
        <v>15</v>
      </c>
      <c r="U498" s="18">
        <v>303</v>
      </c>
      <c r="V498" s="18">
        <v>318</v>
      </c>
      <c r="W498" s="30">
        <v>54076.837138679562</v>
      </c>
      <c r="X498" s="29">
        <v>38325.040000000001</v>
      </c>
      <c r="Y498" s="29">
        <f t="shared" si="39"/>
        <v>15751.797138679562</v>
      </c>
      <c r="Z498" s="33">
        <f t="shared" si="40"/>
        <v>1.4110053672136953</v>
      </c>
    </row>
    <row r="499" spans="1:26">
      <c r="A499" s="13" t="s">
        <v>1919</v>
      </c>
      <c r="B499" s="13">
        <v>17031803901</v>
      </c>
      <c r="C499" s="13" t="s">
        <v>1920</v>
      </c>
      <c r="D499" s="13" t="s">
        <v>4272</v>
      </c>
      <c r="E499" s="13" t="s">
        <v>1945</v>
      </c>
      <c r="F499" s="14">
        <v>2.5</v>
      </c>
      <c r="G499" s="15">
        <v>29.3</v>
      </c>
      <c r="H499" s="15">
        <v>2.2000000000000002</v>
      </c>
      <c r="I499" s="15">
        <v>8.6999999999999993</v>
      </c>
      <c r="J499" s="16">
        <v>22.5</v>
      </c>
      <c r="K499" s="16">
        <v>22.8</v>
      </c>
      <c r="L499" s="16">
        <v>16.100000000000001</v>
      </c>
      <c r="M499" s="17">
        <v>229900</v>
      </c>
      <c r="N499" s="18"/>
      <c r="O499" s="19">
        <v>7</v>
      </c>
      <c r="P499" s="20">
        <v>10</v>
      </c>
      <c r="Q499" s="21">
        <v>8</v>
      </c>
      <c r="R499" s="22">
        <v>8</v>
      </c>
      <c r="S499" s="23">
        <v>1.9744483754000001E-2</v>
      </c>
      <c r="T499" s="25">
        <v>34</v>
      </c>
      <c r="U499" s="25">
        <v>893</v>
      </c>
      <c r="V499" s="25">
        <f t="shared" ref="V499:V508" si="44">SUM(T499:U499)</f>
        <v>927</v>
      </c>
      <c r="W499" s="28">
        <v>33970.206820601838</v>
      </c>
      <c r="X499" s="29">
        <v>38325.040000000001</v>
      </c>
      <c r="Y499" s="29">
        <f t="shared" si="39"/>
        <v>-4354.8331793981633</v>
      </c>
      <c r="Z499" s="33">
        <f t="shared" si="40"/>
        <v>0.88637107281823679</v>
      </c>
    </row>
    <row r="500" spans="1:26">
      <c r="A500" s="13" t="s">
        <v>2055</v>
      </c>
      <c r="B500" s="13">
        <v>17031816700</v>
      </c>
      <c r="C500" s="13" t="s">
        <v>2056</v>
      </c>
      <c r="D500" s="13" t="s">
        <v>4272</v>
      </c>
      <c r="E500" s="13" t="s">
        <v>2054</v>
      </c>
      <c r="F500" s="14">
        <v>7.2</v>
      </c>
      <c r="G500" s="15">
        <v>22.9</v>
      </c>
      <c r="H500" s="15">
        <v>1.4</v>
      </c>
      <c r="I500" s="15">
        <v>5.2</v>
      </c>
      <c r="J500" s="16">
        <v>44.3</v>
      </c>
      <c r="K500" s="16">
        <v>2.4</v>
      </c>
      <c r="L500" s="16">
        <v>1.4</v>
      </c>
      <c r="M500" s="17">
        <v>224600</v>
      </c>
      <c r="N500" s="18"/>
      <c r="O500" s="19">
        <v>4</v>
      </c>
      <c r="P500" s="20">
        <v>7</v>
      </c>
      <c r="Q500" s="21">
        <v>1</v>
      </c>
      <c r="R500" s="22">
        <v>6</v>
      </c>
      <c r="S500" s="23">
        <v>1.97568386793E-2</v>
      </c>
      <c r="T500" s="25">
        <v>11</v>
      </c>
      <c r="U500" s="25">
        <v>395</v>
      </c>
      <c r="V500" s="25">
        <f t="shared" si="44"/>
        <v>406</v>
      </c>
      <c r="W500" s="28">
        <v>32333.064675809463</v>
      </c>
      <c r="X500" s="29">
        <v>38325.040000000001</v>
      </c>
      <c r="Y500" s="29">
        <f t="shared" si="39"/>
        <v>-5991.9753241905382</v>
      </c>
      <c r="Z500" s="33">
        <f t="shared" si="40"/>
        <v>0.84365377507262773</v>
      </c>
    </row>
    <row r="501" spans="1:26">
      <c r="A501" s="13" t="s">
        <v>789</v>
      </c>
      <c r="B501" s="13">
        <v>17097865300</v>
      </c>
      <c r="C501" s="13" t="s">
        <v>790</v>
      </c>
      <c r="D501" s="13" t="s">
        <v>896</v>
      </c>
      <c r="E501" s="13" t="s">
        <v>786</v>
      </c>
      <c r="F501" s="14">
        <v>3.8</v>
      </c>
      <c r="G501" s="15">
        <v>31</v>
      </c>
      <c r="H501" s="15">
        <v>0.3</v>
      </c>
      <c r="I501" s="15">
        <v>10.7</v>
      </c>
      <c r="J501" s="16">
        <v>10</v>
      </c>
      <c r="K501" s="16">
        <v>38</v>
      </c>
      <c r="L501" s="16">
        <v>32.4</v>
      </c>
      <c r="M501" s="17">
        <v>546200</v>
      </c>
      <c r="N501" s="18"/>
      <c r="O501" s="19">
        <v>10</v>
      </c>
      <c r="P501" s="20">
        <v>3</v>
      </c>
      <c r="Q501" s="21">
        <v>10</v>
      </c>
      <c r="R501" s="22">
        <v>8</v>
      </c>
      <c r="S501" s="24">
        <v>1.97568386793E-2</v>
      </c>
      <c r="T501" s="25">
        <v>17</v>
      </c>
      <c r="U501" s="25">
        <v>364</v>
      </c>
      <c r="V501" s="25">
        <f t="shared" si="44"/>
        <v>381</v>
      </c>
      <c r="W501" s="28">
        <v>93422.684910795302</v>
      </c>
      <c r="X501" s="29">
        <v>38325.040000000001</v>
      </c>
      <c r="Y501" s="29">
        <f t="shared" si="39"/>
        <v>55097.644910795301</v>
      </c>
      <c r="Z501" s="33">
        <f t="shared" si="40"/>
        <v>2.437640897721054</v>
      </c>
    </row>
    <row r="502" spans="1:26">
      <c r="A502" s="13" t="s">
        <v>2545</v>
      </c>
      <c r="B502" s="13">
        <v>17031808900</v>
      </c>
      <c r="C502" s="13" t="s">
        <v>2546</v>
      </c>
      <c r="D502" s="13" t="s">
        <v>4272</v>
      </c>
      <c r="E502" s="13" t="s">
        <v>2542</v>
      </c>
      <c r="F502" s="14">
        <v>1.6</v>
      </c>
      <c r="G502" s="15">
        <v>28</v>
      </c>
      <c r="H502" s="15">
        <v>2.9</v>
      </c>
      <c r="I502" s="15">
        <v>16.5</v>
      </c>
      <c r="J502" s="16">
        <v>4.2</v>
      </c>
      <c r="K502" s="16">
        <v>35.5</v>
      </c>
      <c r="L502" s="16">
        <v>45.5</v>
      </c>
      <c r="M502" s="17">
        <v>524600</v>
      </c>
      <c r="N502" s="18"/>
      <c r="O502" s="19">
        <v>9</v>
      </c>
      <c r="P502" s="20">
        <v>5</v>
      </c>
      <c r="Q502" s="21">
        <v>10</v>
      </c>
      <c r="R502" s="22">
        <v>7</v>
      </c>
      <c r="S502" s="23">
        <v>1.9794140011100001E-2</v>
      </c>
      <c r="T502" s="25">
        <v>213</v>
      </c>
      <c r="U502" s="25">
        <v>2101</v>
      </c>
      <c r="V502" s="25">
        <f t="shared" si="44"/>
        <v>2314</v>
      </c>
      <c r="W502" s="28">
        <v>39450.995677040002</v>
      </c>
      <c r="X502" s="29">
        <v>38325.040000000001</v>
      </c>
      <c r="Y502" s="29">
        <f t="shared" si="39"/>
        <v>1125.9556770400013</v>
      </c>
      <c r="Z502" s="33">
        <f t="shared" si="40"/>
        <v>1.029379112899556</v>
      </c>
    </row>
    <row r="503" spans="1:26">
      <c r="A503" s="13" t="s">
        <v>3783</v>
      </c>
      <c r="B503" s="13">
        <v>17031110300</v>
      </c>
      <c r="C503" s="13" t="s">
        <v>3784</v>
      </c>
      <c r="D503" s="13" t="s">
        <v>4272</v>
      </c>
      <c r="E503" s="13" t="s">
        <v>4129</v>
      </c>
      <c r="F503" s="14">
        <v>3.6</v>
      </c>
      <c r="G503" s="15">
        <v>34.1</v>
      </c>
      <c r="H503" s="15">
        <v>1.1000000000000001</v>
      </c>
      <c r="I503" s="15">
        <v>8.5</v>
      </c>
      <c r="J503" s="16">
        <v>30.9</v>
      </c>
      <c r="K503" s="16">
        <v>23.7</v>
      </c>
      <c r="L503" s="16">
        <v>9</v>
      </c>
      <c r="M503" s="17">
        <v>324300</v>
      </c>
      <c r="N503" s="18"/>
      <c r="O503" s="19">
        <v>7</v>
      </c>
      <c r="P503" s="20">
        <v>1</v>
      </c>
      <c r="Q503" s="21">
        <v>8</v>
      </c>
      <c r="R503" s="22">
        <v>9</v>
      </c>
      <c r="S503" s="23">
        <v>1.9892884418400002E-2</v>
      </c>
      <c r="T503" s="25">
        <v>30550</v>
      </c>
      <c r="U503" s="25">
        <v>120185</v>
      </c>
      <c r="V503" s="25">
        <f t="shared" si="44"/>
        <v>150735</v>
      </c>
      <c r="W503" s="28">
        <v>30182.7731846514</v>
      </c>
      <c r="X503" s="29">
        <v>38325.040000000001</v>
      </c>
      <c r="Y503" s="29">
        <f t="shared" si="39"/>
        <v>-8142.2668153486011</v>
      </c>
      <c r="Z503" s="33">
        <f t="shared" si="40"/>
        <v>0.78754707587132067</v>
      </c>
    </row>
    <row r="504" spans="1:26">
      <c r="A504" s="13" t="s">
        <v>3956</v>
      </c>
      <c r="B504" s="13">
        <v>17031060300</v>
      </c>
      <c r="C504" s="13" t="s">
        <v>3957</v>
      </c>
      <c r="D504" s="13" t="s">
        <v>4272</v>
      </c>
      <c r="E504" s="13" t="s">
        <v>4129</v>
      </c>
      <c r="F504" s="14">
        <v>3</v>
      </c>
      <c r="G504" s="15">
        <v>33.6</v>
      </c>
      <c r="H504" s="15">
        <v>2.7</v>
      </c>
      <c r="I504" s="15">
        <v>22.3</v>
      </c>
      <c r="J504" s="16">
        <v>6.3</v>
      </c>
      <c r="K504" s="16">
        <v>42</v>
      </c>
      <c r="L504" s="16">
        <v>34</v>
      </c>
      <c r="M504" s="17">
        <v>712000</v>
      </c>
      <c r="N504" s="18"/>
      <c r="O504" s="19">
        <v>8</v>
      </c>
      <c r="P504" s="20">
        <v>5</v>
      </c>
      <c r="Q504" s="21">
        <v>9</v>
      </c>
      <c r="R504" s="22">
        <v>9</v>
      </c>
      <c r="S504" s="23">
        <v>1.9971469417199999E-2</v>
      </c>
      <c r="T504" s="25">
        <v>30550</v>
      </c>
      <c r="U504" s="25">
        <v>120108</v>
      </c>
      <c r="V504" s="25">
        <f t="shared" si="44"/>
        <v>150658</v>
      </c>
      <c r="W504" s="28">
        <v>30105.7731846514</v>
      </c>
      <c r="X504" s="29">
        <v>38325.040000000001</v>
      </c>
      <c r="Y504" s="29">
        <f t="shared" si="39"/>
        <v>-8219.2668153486011</v>
      </c>
      <c r="Z504" s="33">
        <f t="shared" si="40"/>
        <v>0.78553794554816903</v>
      </c>
    </row>
    <row r="505" spans="1:26">
      <c r="A505" s="13" t="s">
        <v>2584</v>
      </c>
      <c r="B505" s="13">
        <v>17031806600</v>
      </c>
      <c r="C505" s="13" t="s">
        <v>2585</v>
      </c>
      <c r="D505" s="13" t="s">
        <v>4272</v>
      </c>
      <c r="E505" s="13" t="s">
        <v>2661</v>
      </c>
      <c r="F505" s="14">
        <v>5.7</v>
      </c>
      <c r="G505" s="15">
        <v>29</v>
      </c>
      <c r="H505" s="15">
        <v>0</v>
      </c>
      <c r="I505" s="15">
        <v>5.9</v>
      </c>
      <c r="J505" s="16">
        <v>23.3</v>
      </c>
      <c r="K505" s="16">
        <v>14.7</v>
      </c>
      <c r="L505" s="16">
        <v>14.7</v>
      </c>
      <c r="M505" s="17">
        <v>290600</v>
      </c>
      <c r="N505" s="18"/>
      <c r="O505" s="19">
        <v>6</v>
      </c>
      <c r="P505" s="20">
        <v>9</v>
      </c>
      <c r="Q505" s="21">
        <v>5</v>
      </c>
      <c r="R505" s="22">
        <v>8</v>
      </c>
      <c r="S505" s="23">
        <v>1.9975030794700002E-2</v>
      </c>
      <c r="T505" s="25">
        <v>57</v>
      </c>
      <c r="U505" s="25">
        <v>729</v>
      </c>
      <c r="V505" s="25">
        <f t="shared" si="44"/>
        <v>786</v>
      </c>
      <c r="W505" s="28">
        <v>45037.841717497089</v>
      </c>
      <c r="X505" s="29">
        <v>38325.040000000001</v>
      </c>
      <c r="Y505" s="29">
        <f t="shared" si="39"/>
        <v>6712.8017174970882</v>
      </c>
      <c r="Z505" s="33">
        <f t="shared" si="40"/>
        <v>1.1751544608302325</v>
      </c>
    </row>
    <row r="506" spans="1:26">
      <c r="A506" s="13" t="s">
        <v>3926</v>
      </c>
      <c r="B506" s="13">
        <v>17031050100</v>
      </c>
      <c r="C506" s="13" t="s">
        <v>3927</v>
      </c>
      <c r="D506" s="13" t="s">
        <v>4272</v>
      </c>
      <c r="E506" s="13" t="s">
        <v>4129</v>
      </c>
      <c r="F506" s="14">
        <v>3.4</v>
      </c>
      <c r="G506" s="15">
        <v>34.299999999999997</v>
      </c>
      <c r="H506" s="15">
        <v>0.7</v>
      </c>
      <c r="I506" s="15">
        <v>43.1</v>
      </c>
      <c r="J506" s="16">
        <v>7.2</v>
      </c>
      <c r="K506" s="16">
        <v>48.5</v>
      </c>
      <c r="L506" s="16">
        <v>22.2</v>
      </c>
      <c r="M506" s="17">
        <v>436800</v>
      </c>
      <c r="N506" s="18"/>
      <c r="O506" s="19">
        <v>5</v>
      </c>
      <c r="P506" s="20">
        <v>7</v>
      </c>
      <c r="Q506" s="21">
        <v>9</v>
      </c>
      <c r="R506" s="22">
        <v>9</v>
      </c>
      <c r="S506" s="23">
        <v>1.9999999553000001E-2</v>
      </c>
      <c r="T506" s="25">
        <v>30550</v>
      </c>
      <c r="U506" s="25">
        <v>120093</v>
      </c>
      <c r="V506" s="25">
        <f t="shared" si="44"/>
        <v>150643</v>
      </c>
      <c r="W506" s="28">
        <v>30090.7731846514</v>
      </c>
      <c r="X506" s="29">
        <v>38325.040000000001</v>
      </c>
      <c r="Y506" s="29">
        <f t="shared" si="39"/>
        <v>-8234.2668153486011</v>
      </c>
      <c r="Z506" s="33">
        <f t="shared" si="40"/>
        <v>0.78514655652417842</v>
      </c>
    </row>
    <row r="507" spans="1:26">
      <c r="A507" s="13" t="s">
        <v>1257</v>
      </c>
      <c r="B507" s="13">
        <v>17043843301</v>
      </c>
      <c r="C507" s="13" t="s">
        <v>1258</v>
      </c>
      <c r="D507" s="13" t="s">
        <v>1522</v>
      </c>
      <c r="E507" s="13" t="s">
        <v>2224</v>
      </c>
      <c r="F507" s="14">
        <v>6.4</v>
      </c>
      <c r="G507" s="15">
        <v>25.4</v>
      </c>
      <c r="H507" s="15">
        <v>1.2</v>
      </c>
      <c r="I507" s="15">
        <v>3.1</v>
      </c>
      <c r="J507" s="16">
        <v>23.9</v>
      </c>
      <c r="K507" s="16">
        <v>18.7</v>
      </c>
      <c r="L507" s="16">
        <v>10</v>
      </c>
      <c r="M507" s="17">
        <v>261000</v>
      </c>
      <c r="N507" s="18">
        <v>0</v>
      </c>
      <c r="O507" s="19">
        <v>8</v>
      </c>
      <c r="P507" s="20">
        <v>3</v>
      </c>
      <c r="Q507" s="21">
        <v>7</v>
      </c>
      <c r="R507" s="22">
        <v>7</v>
      </c>
      <c r="S507" s="24">
        <v>2.0152883604199999E-2</v>
      </c>
      <c r="T507" s="25">
        <v>53</v>
      </c>
      <c r="U507" s="25">
        <v>1187</v>
      </c>
      <c r="V507" s="25">
        <f t="shared" si="44"/>
        <v>1240</v>
      </c>
      <c r="W507" s="28">
        <v>40971.890698482603</v>
      </c>
      <c r="X507" s="29">
        <v>38325.040000000001</v>
      </c>
      <c r="Y507" s="29">
        <f t="shared" si="39"/>
        <v>2646.8506984826017</v>
      </c>
      <c r="Z507" s="33">
        <f t="shared" si="40"/>
        <v>1.0690632207685262</v>
      </c>
    </row>
    <row r="508" spans="1:26">
      <c r="A508" s="13" t="s">
        <v>2225</v>
      </c>
      <c r="B508" s="13">
        <v>17031843300</v>
      </c>
      <c r="C508" s="13" t="s">
        <v>2226</v>
      </c>
      <c r="D508" s="13" t="s">
        <v>4272</v>
      </c>
      <c r="E508" s="13" t="s">
        <v>2224</v>
      </c>
      <c r="F508" s="14">
        <v>4.8</v>
      </c>
      <c r="G508" s="15">
        <v>32.9</v>
      </c>
      <c r="H508" s="15">
        <v>1.6</v>
      </c>
      <c r="I508" s="15">
        <v>47.6</v>
      </c>
      <c r="J508" s="16">
        <v>44</v>
      </c>
      <c r="K508" s="16">
        <v>3.8</v>
      </c>
      <c r="L508" s="16">
        <v>9.3000000000000007</v>
      </c>
      <c r="M508" s="17">
        <v>232400</v>
      </c>
      <c r="N508" s="18"/>
      <c r="O508" s="19">
        <v>8</v>
      </c>
      <c r="P508" s="20">
        <v>3</v>
      </c>
      <c r="Q508" s="21">
        <v>7</v>
      </c>
      <c r="R508" s="22">
        <v>7</v>
      </c>
      <c r="S508" s="23">
        <v>2.0152883604199999E-2</v>
      </c>
      <c r="T508" s="25">
        <v>53</v>
      </c>
      <c r="U508" s="25">
        <v>1187</v>
      </c>
      <c r="V508" s="25">
        <f t="shared" si="44"/>
        <v>1240</v>
      </c>
      <c r="W508" s="28">
        <v>40970.890698482566</v>
      </c>
      <c r="X508" s="29">
        <v>38325.040000000001</v>
      </c>
      <c r="Y508" s="29">
        <f t="shared" si="39"/>
        <v>2645.8506984825653</v>
      </c>
      <c r="Z508" s="33">
        <f t="shared" si="40"/>
        <v>1.069037128166926</v>
      </c>
    </row>
    <row r="509" spans="1:26">
      <c r="A509" s="13" t="s">
        <v>2399</v>
      </c>
      <c r="B509" s="13">
        <v>17031801603</v>
      </c>
      <c r="C509" s="13" t="s">
        <v>2400</v>
      </c>
      <c r="D509" s="13" t="s">
        <v>4272</v>
      </c>
      <c r="E509" s="13" t="s">
        <v>2401</v>
      </c>
      <c r="F509" s="14">
        <v>2.4</v>
      </c>
      <c r="G509" s="15">
        <v>30.8</v>
      </c>
      <c r="H509" s="15">
        <v>0</v>
      </c>
      <c r="I509" s="15">
        <v>2.8</v>
      </c>
      <c r="J509" s="16">
        <v>23.7</v>
      </c>
      <c r="K509" s="16">
        <v>39.200000000000003</v>
      </c>
      <c r="L509" s="16">
        <v>14</v>
      </c>
      <c r="M509" s="17">
        <v>364500</v>
      </c>
      <c r="N509" s="18"/>
      <c r="O509" s="19">
        <v>10</v>
      </c>
      <c r="P509" s="20">
        <v>10</v>
      </c>
      <c r="Q509" s="21">
        <v>5</v>
      </c>
      <c r="R509" s="22">
        <v>3</v>
      </c>
      <c r="S509" s="23">
        <v>2.0236087962999999E-2</v>
      </c>
      <c r="T509" s="25"/>
      <c r="U509" s="25"/>
      <c r="V509" s="25"/>
      <c r="W509" s="28">
        <v>65174.162892687731</v>
      </c>
      <c r="X509" s="29">
        <v>38325.040000000001</v>
      </c>
      <c r="Y509" s="29">
        <f t="shared" si="39"/>
        <v>26849.12289268773</v>
      </c>
      <c r="Z509" s="33">
        <f t="shared" si="40"/>
        <v>1.7005634669314822</v>
      </c>
    </row>
    <row r="510" spans="1:26">
      <c r="A510" s="13" t="s">
        <v>1855</v>
      </c>
      <c r="B510" s="13">
        <v>17031804715</v>
      </c>
      <c r="C510" s="13" t="s">
        <v>1856</v>
      </c>
      <c r="D510" s="13" t="s">
        <v>4272</v>
      </c>
      <c r="E510" s="13" t="s">
        <v>1840</v>
      </c>
      <c r="F510" s="14">
        <v>6.4</v>
      </c>
      <c r="G510" s="15">
        <v>22.4</v>
      </c>
      <c r="H510" s="15">
        <v>4.4000000000000004</v>
      </c>
      <c r="I510" s="15">
        <v>2.2000000000000002</v>
      </c>
      <c r="J510" s="16">
        <v>31.3</v>
      </c>
      <c r="K510" s="16">
        <v>13.1</v>
      </c>
      <c r="L510" s="16">
        <v>4.3</v>
      </c>
      <c r="M510" s="17">
        <v>164000</v>
      </c>
      <c r="N510" s="18"/>
      <c r="O510" s="19">
        <v>10</v>
      </c>
      <c r="P510" s="20">
        <v>1</v>
      </c>
      <c r="Q510" s="21">
        <v>6</v>
      </c>
      <c r="R510" s="22">
        <v>1</v>
      </c>
      <c r="S510" s="23">
        <v>2.0462045445999999E-2</v>
      </c>
      <c r="T510" s="25">
        <v>85</v>
      </c>
      <c r="U510" s="25">
        <v>2282</v>
      </c>
      <c r="V510" s="25">
        <f t="shared" ref="V510:V518" si="45">SUM(T510:U510)</f>
        <v>2367</v>
      </c>
      <c r="W510" s="28">
        <v>63652.1994018349</v>
      </c>
      <c r="X510" s="29">
        <v>38325.040000000001</v>
      </c>
      <c r="Y510" s="29">
        <f t="shared" si="39"/>
        <v>25327.159401834899</v>
      </c>
      <c r="Z510" s="33">
        <f t="shared" si="40"/>
        <v>1.6608514799158696</v>
      </c>
    </row>
    <row r="511" spans="1:26">
      <c r="A511" s="13" t="s">
        <v>1841</v>
      </c>
      <c r="B511" s="13">
        <v>17031804713</v>
      </c>
      <c r="C511" s="13" t="s">
        <v>1842</v>
      </c>
      <c r="D511" s="13" t="s">
        <v>4272</v>
      </c>
      <c r="E511" s="13" t="s">
        <v>1840</v>
      </c>
      <c r="F511" s="14">
        <v>5.0999999999999996</v>
      </c>
      <c r="G511" s="15">
        <v>23</v>
      </c>
      <c r="H511" s="15">
        <v>1.1000000000000001</v>
      </c>
      <c r="I511" s="15">
        <v>2.5</v>
      </c>
      <c r="J511" s="16">
        <v>16.5</v>
      </c>
      <c r="K511" s="16">
        <v>41.8</v>
      </c>
      <c r="L511" s="16">
        <v>17.7</v>
      </c>
      <c r="M511" s="17">
        <v>261300</v>
      </c>
      <c r="N511" s="18"/>
      <c r="O511" s="19">
        <v>10</v>
      </c>
      <c r="P511" s="20">
        <v>1</v>
      </c>
      <c r="Q511" s="21">
        <v>6</v>
      </c>
      <c r="R511" s="22">
        <v>1</v>
      </c>
      <c r="S511" s="23">
        <v>2.0462045445999999E-2</v>
      </c>
      <c r="T511" s="25">
        <v>85</v>
      </c>
      <c r="U511" s="25">
        <v>2282</v>
      </c>
      <c r="V511" s="25">
        <f t="shared" si="45"/>
        <v>2367</v>
      </c>
      <c r="W511" s="28">
        <v>63645.1994018349</v>
      </c>
      <c r="X511" s="29">
        <v>38325.040000000001</v>
      </c>
      <c r="Y511" s="29">
        <f t="shared" si="39"/>
        <v>25320.159401834899</v>
      </c>
      <c r="Z511" s="33">
        <f t="shared" si="40"/>
        <v>1.6606688317046741</v>
      </c>
    </row>
    <row r="512" spans="1:26">
      <c r="A512" s="13" t="s">
        <v>1853</v>
      </c>
      <c r="B512" s="13">
        <v>17031804714</v>
      </c>
      <c r="C512" s="13" t="s">
        <v>1854</v>
      </c>
      <c r="D512" s="13" t="s">
        <v>4272</v>
      </c>
      <c r="E512" s="13" t="s">
        <v>1840</v>
      </c>
      <c r="F512" s="14">
        <v>5.4</v>
      </c>
      <c r="G512" s="15">
        <v>27.3</v>
      </c>
      <c r="H512" s="15">
        <v>1.6</v>
      </c>
      <c r="I512" s="15">
        <v>1</v>
      </c>
      <c r="J512" s="16">
        <v>19.399999999999999</v>
      </c>
      <c r="K512" s="16">
        <v>24.7</v>
      </c>
      <c r="L512" s="16">
        <v>14.3</v>
      </c>
      <c r="M512" s="17">
        <v>312900</v>
      </c>
      <c r="N512" s="18"/>
      <c r="O512" s="19">
        <v>10</v>
      </c>
      <c r="P512" s="20">
        <v>1</v>
      </c>
      <c r="Q512" s="21">
        <v>6</v>
      </c>
      <c r="R512" s="22">
        <v>1</v>
      </c>
      <c r="S512" s="23">
        <v>2.0462045445999999E-2</v>
      </c>
      <c r="T512" s="25">
        <v>85</v>
      </c>
      <c r="U512" s="25">
        <v>2282</v>
      </c>
      <c r="V512" s="25">
        <f t="shared" si="45"/>
        <v>2367</v>
      </c>
      <c r="W512" s="28">
        <v>63651.1994018349</v>
      </c>
      <c r="X512" s="29">
        <v>38325.040000000001</v>
      </c>
      <c r="Y512" s="29">
        <f t="shared" si="39"/>
        <v>25326.159401834899</v>
      </c>
      <c r="Z512" s="33">
        <f t="shared" si="40"/>
        <v>1.6608253873142702</v>
      </c>
    </row>
    <row r="513" spans="1:26">
      <c r="A513" s="13" t="s">
        <v>1838</v>
      </c>
      <c r="B513" s="13">
        <v>17031804712</v>
      </c>
      <c r="C513" s="13" t="s">
        <v>1839</v>
      </c>
      <c r="D513" s="13" t="s">
        <v>4272</v>
      </c>
      <c r="E513" s="13" t="s">
        <v>1840</v>
      </c>
      <c r="F513" s="14">
        <v>2.2000000000000002</v>
      </c>
      <c r="G513" s="15">
        <v>29.1</v>
      </c>
      <c r="H513" s="15">
        <v>0.7</v>
      </c>
      <c r="I513" s="15">
        <v>5.6</v>
      </c>
      <c r="J513" s="16">
        <v>22.6</v>
      </c>
      <c r="K513" s="16">
        <v>29.3</v>
      </c>
      <c r="L513" s="16">
        <v>15.1</v>
      </c>
      <c r="M513" s="17">
        <v>343300</v>
      </c>
      <c r="N513" s="18"/>
      <c r="O513" s="19">
        <v>10</v>
      </c>
      <c r="P513" s="20">
        <v>1</v>
      </c>
      <c r="Q513" s="21">
        <v>6</v>
      </c>
      <c r="R513" s="22">
        <v>1</v>
      </c>
      <c r="S513" s="23">
        <v>2.0462045445999999E-2</v>
      </c>
      <c r="T513" s="25">
        <v>85</v>
      </c>
      <c r="U513" s="25">
        <v>2282</v>
      </c>
      <c r="V513" s="25">
        <f t="shared" si="45"/>
        <v>2367</v>
      </c>
      <c r="W513" s="28">
        <v>63644.199401834914</v>
      </c>
      <c r="X513" s="29">
        <v>38325.040000000001</v>
      </c>
      <c r="Y513" s="29">
        <f t="shared" si="39"/>
        <v>25319.159401834913</v>
      </c>
      <c r="Z513" s="33">
        <f t="shared" si="40"/>
        <v>1.6606427391030749</v>
      </c>
    </row>
    <row r="514" spans="1:26">
      <c r="A514" s="13" t="s">
        <v>1857</v>
      </c>
      <c r="B514" s="13">
        <v>17031804716</v>
      </c>
      <c r="C514" s="13" t="s">
        <v>1858</v>
      </c>
      <c r="D514" s="13" t="s">
        <v>4272</v>
      </c>
      <c r="E514" s="13" t="s">
        <v>1840</v>
      </c>
      <c r="F514" s="14">
        <v>2.4</v>
      </c>
      <c r="G514" s="15">
        <v>33.299999999999997</v>
      </c>
      <c r="H514" s="15">
        <v>1.8</v>
      </c>
      <c r="I514" s="15">
        <v>5.2</v>
      </c>
      <c r="J514" s="16">
        <v>12.4</v>
      </c>
      <c r="K514" s="16">
        <v>39.299999999999997</v>
      </c>
      <c r="L514" s="16">
        <v>16.5</v>
      </c>
      <c r="M514" s="17">
        <v>330400</v>
      </c>
      <c r="N514" s="18"/>
      <c r="O514" s="19">
        <v>10</v>
      </c>
      <c r="P514" s="20">
        <v>1</v>
      </c>
      <c r="Q514" s="21">
        <v>6</v>
      </c>
      <c r="R514" s="22">
        <v>1</v>
      </c>
      <c r="S514" s="23">
        <v>2.0462045445999999E-2</v>
      </c>
      <c r="T514" s="25">
        <v>85</v>
      </c>
      <c r="U514" s="25">
        <v>2282</v>
      </c>
      <c r="V514" s="25">
        <f t="shared" si="45"/>
        <v>2367</v>
      </c>
      <c r="W514" s="28">
        <v>63653.1994018349</v>
      </c>
      <c r="X514" s="29">
        <v>38325.040000000001</v>
      </c>
      <c r="Y514" s="29">
        <f t="shared" ref="Y514:Y577" si="46">W514-X514</f>
        <v>25328.159401834899</v>
      </c>
      <c r="Z514" s="33">
        <f t="shared" ref="Z514:Z577" si="47">+W514/X514</f>
        <v>1.6608775725174689</v>
      </c>
    </row>
    <row r="515" spans="1:26">
      <c r="A515" s="13" t="s">
        <v>444</v>
      </c>
      <c r="B515" s="13">
        <v>17111870810</v>
      </c>
      <c r="C515" s="13" t="s">
        <v>445</v>
      </c>
      <c r="D515" s="13" t="s">
        <v>571</v>
      </c>
      <c r="E515" s="13" t="s">
        <v>446</v>
      </c>
      <c r="F515" s="14">
        <v>4.2</v>
      </c>
      <c r="G515" s="15">
        <v>33.799999999999997</v>
      </c>
      <c r="H515" s="15">
        <v>1.1000000000000001</v>
      </c>
      <c r="I515" s="15">
        <v>4</v>
      </c>
      <c r="J515" s="16">
        <v>34.799999999999997</v>
      </c>
      <c r="K515" s="16">
        <v>20.100000000000001</v>
      </c>
      <c r="L515" s="16">
        <v>11.9</v>
      </c>
      <c r="M515" s="17">
        <v>265300</v>
      </c>
      <c r="N515" s="18"/>
      <c r="O515" s="19">
        <v>9</v>
      </c>
      <c r="P515" s="20">
        <v>2</v>
      </c>
      <c r="Q515" s="21">
        <v>7</v>
      </c>
      <c r="R515" s="22">
        <v>1</v>
      </c>
      <c r="S515" s="24">
        <v>2.05011386424E-2</v>
      </c>
      <c r="T515" s="25">
        <v>1</v>
      </c>
      <c r="U515" s="25">
        <v>19</v>
      </c>
      <c r="V515" s="25">
        <f t="shared" si="45"/>
        <v>20</v>
      </c>
      <c r="W515" s="28">
        <v>34989.101296207395</v>
      </c>
      <c r="X515" s="29">
        <v>38325.040000000001</v>
      </c>
      <c r="Y515" s="29">
        <f t="shared" si="46"/>
        <v>-3335.9387037926062</v>
      </c>
      <c r="Z515" s="33">
        <f t="shared" si="47"/>
        <v>0.91295668044201372</v>
      </c>
    </row>
    <row r="516" spans="1:26">
      <c r="A516" s="13" t="s">
        <v>1177</v>
      </c>
      <c r="B516" s="13">
        <v>17043842601</v>
      </c>
      <c r="C516" s="13" t="s">
        <v>1178</v>
      </c>
      <c r="D516" s="13" t="s">
        <v>1522</v>
      </c>
      <c r="E516" s="13" t="s">
        <v>1752</v>
      </c>
      <c r="F516" s="14">
        <v>4</v>
      </c>
      <c r="G516" s="15">
        <v>30.9</v>
      </c>
      <c r="H516" s="15">
        <v>0.8</v>
      </c>
      <c r="I516" s="15">
        <v>9.4</v>
      </c>
      <c r="J516" s="16">
        <v>5.7</v>
      </c>
      <c r="K516" s="16">
        <v>37.1</v>
      </c>
      <c r="L516" s="16">
        <v>33.4</v>
      </c>
      <c r="M516" s="17">
        <v>506400</v>
      </c>
      <c r="N516" s="18">
        <v>0</v>
      </c>
      <c r="O516" s="19">
        <v>10</v>
      </c>
      <c r="P516" s="20">
        <v>6</v>
      </c>
      <c r="Q516" s="21">
        <v>10</v>
      </c>
      <c r="R516" s="22">
        <v>2</v>
      </c>
      <c r="S516" s="24">
        <v>2.0761245861600001E-2</v>
      </c>
      <c r="T516" s="25">
        <v>24</v>
      </c>
      <c r="U516" s="25">
        <v>786</v>
      </c>
      <c r="V516" s="25">
        <f t="shared" si="45"/>
        <v>810</v>
      </c>
      <c r="W516" s="28">
        <v>42348.889722841901</v>
      </c>
      <c r="X516" s="29">
        <v>38325.040000000001</v>
      </c>
      <c r="Y516" s="29">
        <f t="shared" si="46"/>
        <v>4023.8497228419001</v>
      </c>
      <c r="Z516" s="33">
        <f t="shared" si="47"/>
        <v>1.1049927077138575</v>
      </c>
    </row>
    <row r="517" spans="1:26">
      <c r="A517" s="13" t="s">
        <v>1757</v>
      </c>
      <c r="B517" s="13">
        <v>17031842600</v>
      </c>
      <c r="C517" s="13" t="s">
        <v>1758</v>
      </c>
      <c r="D517" s="13" t="s">
        <v>4272</v>
      </c>
      <c r="E517" s="13" t="s">
        <v>1752</v>
      </c>
      <c r="F517" s="14">
        <v>6.9</v>
      </c>
      <c r="G517" s="15">
        <v>32.700000000000003</v>
      </c>
      <c r="H517" s="15">
        <v>5.2</v>
      </c>
      <c r="I517" s="15">
        <v>17.5</v>
      </c>
      <c r="J517" s="16">
        <v>29.2</v>
      </c>
      <c r="K517" s="16">
        <v>12</v>
      </c>
      <c r="L517" s="16">
        <v>6.7</v>
      </c>
      <c r="M517" s="17">
        <v>290100</v>
      </c>
      <c r="N517" s="18"/>
      <c r="O517" s="19">
        <v>10</v>
      </c>
      <c r="P517" s="20">
        <v>6</v>
      </c>
      <c r="Q517" s="21">
        <v>10</v>
      </c>
      <c r="R517" s="22">
        <v>2</v>
      </c>
      <c r="S517" s="23">
        <v>2.0761245861600001E-2</v>
      </c>
      <c r="T517" s="25">
        <v>24</v>
      </c>
      <c r="U517" s="25">
        <v>786</v>
      </c>
      <c r="V517" s="25">
        <f t="shared" si="45"/>
        <v>810</v>
      </c>
      <c r="W517" s="28">
        <v>42343.889722841908</v>
      </c>
      <c r="X517" s="29">
        <v>38325.040000000001</v>
      </c>
      <c r="Y517" s="29">
        <f t="shared" si="46"/>
        <v>4018.8497228419074</v>
      </c>
      <c r="Z517" s="33">
        <f t="shared" si="47"/>
        <v>1.1048622447058609</v>
      </c>
    </row>
    <row r="518" spans="1:26">
      <c r="A518" s="13" t="s">
        <v>1968</v>
      </c>
      <c r="B518" s="13">
        <v>17031823604</v>
      </c>
      <c r="C518" s="13" t="s">
        <v>1969</v>
      </c>
      <c r="D518" s="13" t="s">
        <v>4272</v>
      </c>
      <c r="E518" s="13" t="s">
        <v>1970</v>
      </c>
      <c r="F518" s="14">
        <v>3.1</v>
      </c>
      <c r="G518" s="15">
        <v>31.3</v>
      </c>
      <c r="H518" s="15">
        <v>1.1000000000000001</v>
      </c>
      <c r="I518" s="15">
        <v>5.3</v>
      </c>
      <c r="J518" s="16">
        <v>29.8</v>
      </c>
      <c r="K518" s="16">
        <v>28</v>
      </c>
      <c r="L518" s="16">
        <v>13.2</v>
      </c>
      <c r="M518" s="17">
        <v>333000</v>
      </c>
      <c r="N518" s="18"/>
      <c r="O518" s="19">
        <v>10</v>
      </c>
      <c r="P518" s="20">
        <v>6</v>
      </c>
      <c r="Q518" s="21">
        <v>9</v>
      </c>
      <c r="R518" s="22">
        <v>3</v>
      </c>
      <c r="S518" s="23">
        <v>2.09205020219E-2</v>
      </c>
      <c r="T518" s="25">
        <v>3</v>
      </c>
      <c r="U518" s="25">
        <v>220</v>
      </c>
      <c r="V518" s="25">
        <f t="shared" si="45"/>
        <v>223</v>
      </c>
      <c r="W518" s="28">
        <v>43500.717778665603</v>
      </c>
      <c r="X518" s="29">
        <v>38325.040000000001</v>
      </c>
      <c r="Y518" s="29">
        <f t="shared" si="46"/>
        <v>5175.6777786656021</v>
      </c>
      <c r="Z518" s="33">
        <f t="shared" si="47"/>
        <v>1.1350468982854447</v>
      </c>
    </row>
    <row r="519" spans="1:26">
      <c r="A519" s="13" t="s">
        <v>537</v>
      </c>
      <c r="B519" s="13">
        <v>17097862603</v>
      </c>
      <c r="C519" s="13" t="s">
        <v>538</v>
      </c>
      <c r="D519" s="13" t="s">
        <v>896</v>
      </c>
      <c r="E519" s="13" t="s">
        <v>625</v>
      </c>
      <c r="F519" s="14">
        <v>4.0999999999999996</v>
      </c>
      <c r="G519" s="15">
        <v>25.1</v>
      </c>
      <c r="H519" s="15">
        <v>0.3</v>
      </c>
      <c r="I519" s="15">
        <v>5</v>
      </c>
      <c r="J519" s="16">
        <v>33.1</v>
      </c>
      <c r="K519" s="16">
        <v>10.1</v>
      </c>
      <c r="L519" s="16">
        <v>4.9000000000000004</v>
      </c>
      <c r="M519" s="17">
        <v>171200</v>
      </c>
      <c r="N519" s="18"/>
      <c r="O519" s="19">
        <v>4</v>
      </c>
      <c r="P519" s="20">
        <v>10</v>
      </c>
      <c r="Q519" s="21">
        <v>3</v>
      </c>
      <c r="R519" s="22">
        <v>2</v>
      </c>
      <c r="S519" s="24">
        <v>2.09390856326E-2</v>
      </c>
      <c r="T519" s="25"/>
      <c r="U519" s="25"/>
      <c r="V519" s="25"/>
      <c r="W519" s="28">
        <v>18282.954949594699</v>
      </c>
      <c r="X519" s="29">
        <v>38325.040000000001</v>
      </c>
      <c r="Y519" s="29">
        <f t="shared" si="46"/>
        <v>-20042.085050405301</v>
      </c>
      <c r="Z519" s="33">
        <f t="shared" si="47"/>
        <v>0.47704985955904283</v>
      </c>
    </row>
    <row r="520" spans="1:26">
      <c r="A520" s="13" t="s">
        <v>3831</v>
      </c>
      <c r="B520" s="13">
        <v>17031080100</v>
      </c>
      <c r="C520" s="13" t="s">
        <v>3832</v>
      </c>
      <c r="D520" s="13" t="s">
        <v>4272</v>
      </c>
      <c r="E520" s="13" t="s">
        <v>4129</v>
      </c>
      <c r="F520" s="14">
        <v>1.8</v>
      </c>
      <c r="G520" s="15">
        <v>28</v>
      </c>
      <c r="H520" s="15">
        <v>12.2</v>
      </c>
      <c r="I520" s="15">
        <v>30.1</v>
      </c>
      <c r="J520" s="16">
        <v>4.5</v>
      </c>
      <c r="K520" s="16">
        <v>38.299999999999997</v>
      </c>
      <c r="L520" s="16">
        <v>43</v>
      </c>
      <c r="M520" s="17">
        <v>636800</v>
      </c>
      <c r="N520" s="18"/>
      <c r="O520" s="19">
        <v>8</v>
      </c>
      <c r="P520" s="20">
        <v>8</v>
      </c>
      <c r="Q520" s="21">
        <v>5</v>
      </c>
      <c r="R520" s="22">
        <v>9</v>
      </c>
      <c r="S520" s="23">
        <v>2.0964359864600001E-2</v>
      </c>
      <c r="T520" s="25">
        <v>30550</v>
      </c>
      <c r="U520" s="25">
        <v>120155</v>
      </c>
      <c r="V520" s="25">
        <f t="shared" ref="V520:V530" si="48">SUM(T520:U520)</f>
        <v>150705</v>
      </c>
      <c r="W520" s="28">
        <v>30152.7731846514</v>
      </c>
      <c r="X520" s="29">
        <v>38325.040000000001</v>
      </c>
      <c r="Y520" s="29">
        <f t="shared" si="46"/>
        <v>-8172.2668153486011</v>
      </c>
      <c r="Z520" s="33">
        <f t="shared" si="47"/>
        <v>0.78676429782333945</v>
      </c>
    </row>
    <row r="521" spans="1:26">
      <c r="A521" s="13" t="s">
        <v>3857</v>
      </c>
      <c r="B521" s="13">
        <v>17031081500</v>
      </c>
      <c r="C521" s="13" t="s">
        <v>3750</v>
      </c>
      <c r="D521" s="13" t="s">
        <v>4272</v>
      </c>
      <c r="E521" s="13" t="s">
        <v>4129</v>
      </c>
      <c r="F521" s="14">
        <v>3.5</v>
      </c>
      <c r="G521" s="15">
        <v>22.4</v>
      </c>
      <c r="H521" s="15">
        <v>40.5</v>
      </c>
      <c r="I521" s="15">
        <v>14.8</v>
      </c>
      <c r="J521" s="16">
        <v>3.9</v>
      </c>
      <c r="K521" s="16">
        <v>41.5</v>
      </c>
      <c r="L521" s="16">
        <v>41.8</v>
      </c>
      <c r="M521" s="17">
        <v>502400</v>
      </c>
      <c r="N521" s="18"/>
      <c r="O521" s="19">
        <v>8</v>
      </c>
      <c r="P521" s="20">
        <v>10</v>
      </c>
      <c r="Q521" s="21">
        <v>4</v>
      </c>
      <c r="R521" s="22">
        <v>10</v>
      </c>
      <c r="S521" s="23">
        <v>2.1097047254399998E-2</v>
      </c>
      <c r="T521" s="25">
        <v>30550</v>
      </c>
      <c r="U521" s="25">
        <v>120168</v>
      </c>
      <c r="V521" s="25">
        <f t="shared" si="48"/>
        <v>150718</v>
      </c>
      <c r="W521" s="28">
        <v>30165.7731846514</v>
      </c>
      <c r="X521" s="29">
        <v>38325.040000000001</v>
      </c>
      <c r="Y521" s="29">
        <f t="shared" si="46"/>
        <v>-8159.2668153486011</v>
      </c>
      <c r="Z521" s="33">
        <f t="shared" si="47"/>
        <v>0.78710350164413134</v>
      </c>
    </row>
    <row r="522" spans="1:26">
      <c r="A522" s="13" t="s">
        <v>3247</v>
      </c>
      <c r="B522" s="13">
        <v>17031410800</v>
      </c>
      <c r="C522" s="13" t="s">
        <v>3248</v>
      </c>
      <c r="D522" s="13" t="s">
        <v>4272</v>
      </c>
      <c r="E522" s="13" t="s">
        <v>4129</v>
      </c>
      <c r="F522" s="14">
        <v>2.8</v>
      </c>
      <c r="G522" s="15">
        <v>29</v>
      </c>
      <c r="H522" s="15">
        <v>24.3</v>
      </c>
      <c r="I522" s="15">
        <v>31.5</v>
      </c>
      <c r="J522" s="16">
        <v>8.3000000000000007</v>
      </c>
      <c r="K522" s="16">
        <v>16.399999999999999</v>
      </c>
      <c r="L522" s="16">
        <v>42.2</v>
      </c>
      <c r="M522" s="17">
        <v>168300</v>
      </c>
      <c r="N522" s="18"/>
      <c r="O522" s="19">
        <v>7</v>
      </c>
      <c r="P522" s="20">
        <v>10</v>
      </c>
      <c r="Q522" s="21">
        <v>8</v>
      </c>
      <c r="R522" s="22">
        <v>10</v>
      </c>
      <c r="S522" s="23">
        <v>2.1186441183100001E-2</v>
      </c>
      <c r="T522" s="25">
        <v>30550</v>
      </c>
      <c r="U522" s="25">
        <v>120458</v>
      </c>
      <c r="V522" s="25">
        <f t="shared" si="48"/>
        <v>151008</v>
      </c>
      <c r="W522" s="28">
        <v>30455.7731846514</v>
      </c>
      <c r="X522" s="29">
        <v>38325.040000000001</v>
      </c>
      <c r="Y522" s="29">
        <f t="shared" si="46"/>
        <v>-7869.2668153486011</v>
      </c>
      <c r="Z522" s="33">
        <f t="shared" si="47"/>
        <v>0.79467035610794923</v>
      </c>
    </row>
    <row r="523" spans="1:26">
      <c r="A523" s="13" t="s">
        <v>3761</v>
      </c>
      <c r="B523" s="13">
        <v>17031090200</v>
      </c>
      <c r="C523" s="13" t="s">
        <v>3762</v>
      </c>
      <c r="D523" s="13" t="s">
        <v>4272</v>
      </c>
      <c r="E523" s="13" t="s">
        <v>4129</v>
      </c>
      <c r="F523" s="14">
        <v>6.4</v>
      </c>
      <c r="G523" s="15">
        <v>29.6</v>
      </c>
      <c r="H523" s="15">
        <v>3.3</v>
      </c>
      <c r="I523" s="15">
        <v>8.3000000000000007</v>
      </c>
      <c r="J523" s="16">
        <v>21</v>
      </c>
      <c r="K523" s="16">
        <v>27.7</v>
      </c>
      <c r="L523" s="16">
        <v>13.5</v>
      </c>
      <c r="M523" s="17">
        <v>357300</v>
      </c>
      <c r="N523" s="18"/>
      <c r="O523" s="19">
        <v>9</v>
      </c>
      <c r="P523" s="20">
        <v>5</v>
      </c>
      <c r="Q523" s="21">
        <v>10</v>
      </c>
      <c r="R523" s="22">
        <v>9</v>
      </c>
      <c r="S523" s="23">
        <v>2.13749278337E-2</v>
      </c>
      <c r="T523" s="25">
        <v>30550</v>
      </c>
      <c r="U523" s="25">
        <v>120174</v>
      </c>
      <c r="V523" s="25">
        <f t="shared" si="48"/>
        <v>150724</v>
      </c>
      <c r="W523" s="28">
        <v>30171.7731846514</v>
      </c>
      <c r="X523" s="29">
        <v>38325.040000000001</v>
      </c>
      <c r="Y523" s="29">
        <f t="shared" si="46"/>
        <v>-8153.2668153486011</v>
      </c>
      <c r="Z523" s="33">
        <f t="shared" si="47"/>
        <v>0.78726005725372761</v>
      </c>
    </row>
    <row r="524" spans="1:26">
      <c r="A524" s="13" t="s">
        <v>4092</v>
      </c>
      <c r="B524" s="13">
        <v>17031821102</v>
      </c>
      <c r="C524" s="13" t="s">
        <v>4093</v>
      </c>
      <c r="D524" s="13" t="s">
        <v>4272</v>
      </c>
      <c r="E524" s="13" t="s">
        <v>4083</v>
      </c>
      <c r="F524" s="14">
        <v>7.1</v>
      </c>
      <c r="G524" s="15">
        <v>31</v>
      </c>
      <c r="H524" s="15">
        <v>1</v>
      </c>
      <c r="I524" s="15">
        <v>7.7</v>
      </c>
      <c r="J524" s="16">
        <v>37.4</v>
      </c>
      <c r="K524" s="16">
        <v>8.1999999999999993</v>
      </c>
      <c r="L524" s="16">
        <v>3.8</v>
      </c>
      <c r="M524" s="17">
        <v>244200</v>
      </c>
      <c r="N524" s="18"/>
      <c r="O524" s="19">
        <v>7</v>
      </c>
      <c r="P524" s="20">
        <v>6</v>
      </c>
      <c r="Q524" s="21">
        <v>4</v>
      </c>
      <c r="R524" s="22">
        <v>4</v>
      </c>
      <c r="S524" s="23">
        <v>2.1413275972E-2</v>
      </c>
      <c r="T524" s="25">
        <v>67</v>
      </c>
      <c r="U524" s="25">
        <v>611</v>
      </c>
      <c r="V524" s="25">
        <f t="shared" si="48"/>
        <v>678</v>
      </c>
      <c r="W524" s="28">
        <v>21362.532549697495</v>
      </c>
      <c r="X524" s="29">
        <v>38325.040000000001</v>
      </c>
      <c r="Y524" s="29">
        <f t="shared" si="46"/>
        <v>-16962.507450302506</v>
      </c>
      <c r="Z524" s="33">
        <f t="shared" si="47"/>
        <v>0.5574040509728756</v>
      </c>
    </row>
    <row r="525" spans="1:26">
      <c r="A525" s="13" t="s">
        <v>3683</v>
      </c>
      <c r="B525" s="13">
        <v>17031170900</v>
      </c>
      <c r="C525" s="13" t="s">
        <v>3684</v>
      </c>
      <c r="D525" s="13" t="s">
        <v>4272</v>
      </c>
      <c r="E525" s="13" t="s">
        <v>4129</v>
      </c>
      <c r="F525" s="14">
        <v>5.9</v>
      </c>
      <c r="G525" s="15">
        <v>39.299999999999997</v>
      </c>
      <c r="H525" s="15">
        <v>0</v>
      </c>
      <c r="I525" s="15">
        <v>10.5</v>
      </c>
      <c r="J525" s="16">
        <v>26.6</v>
      </c>
      <c r="K525" s="16">
        <v>14.5</v>
      </c>
      <c r="L525" s="16">
        <v>3</v>
      </c>
      <c r="M525" s="17">
        <v>291500</v>
      </c>
      <c r="N525" s="18"/>
      <c r="O525" s="19">
        <v>6</v>
      </c>
      <c r="P525" s="20">
        <v>1</v>
      </c>
      <c r="Q525" s="21">
        <v>3</v>
      </c>
      <c r="R525" s="22">
        <v>7</v>
      </c>
      <c r="S525" s="23">
        <v>2.1459227427800001E-2</v>
      </c>
      <c r="T525" s="25">
        <v>30550</v>
      </c>
      <c r="U525" s="25">
        <v>120243</v>
      </c>
      <c r="V525" s="25">
        <f t="shared" si="48"/>
        <v>150793</v>
      </c>
      <c r="W525" s="28">
        <v>30240.7731846514</v>
      </c>
      <c r="X525" s="29">
        <v>38325.040000000001</v>
      </c>
      <c r="Y525" s="29">
        <f t="shared" si="46"/>
        <v>-8084.2668153486011</v>
      </c>
      <c r="Z525" s="33">
        <f t="shared" si="47"/>
        <v>0.78906044676408427</v>
      </c>
    </row>
    <row r="526" spans="1:26">
      <c r="A526" s="13" t="s">
        <v>3205</v>
      </c>
      <c r="B526" s="13">
        <v>17031440600</v>
      </c>
      <c r="C526" s="13" t="s">
        <v>3206</v>
      </c>
      <c r="D526" s="13" t="s">
        <v>4272</v>
      </c>
      <c r="E526" s="13" t="s">
        <v>4129</v>
      </c>
      <c r="F526" s="14">
        <v>4.0999999999999996</v>
      </c>
      <c r="G526" s="15">
        <v>38.4</v>
      </c>
      <c r="H526" s="15">
        <v>1.2</v>
      </c>
      <c r="I526" s="15">
        <v>18.600000000000001</v>
      </c>
      <c r="J526" s="16">
        <v>20.6</v>
      </c>
      <c r="K526" s="16">
        <v>30.9</v>
      </c>
      <c r="L526" s="16">
        <v>13.9</v>
      </c>
      <c r="M526" s="17">
        <v>210500</v>
      </c>
      <c r="N526" s="18"/>
      <c r="O526" s="19">
        <v>1</v>
      </c>
      <c r="P526" s="20">
        <v>1</v>
      </c>
      <c r="Q526" s="21">
        <v>2</v>
      </c>
      <c r="R526" s="22">
        <v>9</v>
      </c>
      <c r="S526" s="23">
        <v>2.1489972248700001E-2</v>
      </c>
      <c r="T526" s="25">
        <v>30550</v>
      </c>
      <c r="U526" s="25">
        <v>120491</v>
      </c>
      <c r="V526" s="25">
        <f t="shared" si="48"/>
        <v>151041</v>
      </c>
      <c r="W526" s="28">
        <v>30488.7731846514</v>
      </c>
      <c r="X526" s="29">
        <v>38325.040000000001</v>
      </c>
      <c r="Y526" s="29">
        <f t="shared" si="46"/>
        <v>-7836.2668153486011</v>
      </c>
      <c r="Z526" s="33">
        <f t="shared" si="47"/>
        <v>0.79553141196072852</v>
      </c>
    </row>
    <row r="527" spans="1:26">
      <c r="A527" s="13" t="s">
        <v>2299</v>
      </c>
      <c r="B527" s="13">
        <v>17031819700</v>
      </c>
      <c r="C527" s="13" t="s">
        <v>2300</v>
      </c>
      <c r="D527" s="13" t="s">
        <v>4272</v>
      </c>
      <c r="E527" s="13" t="s">
        <v>2298</v>
      </c>
      <c r="F527" s="14">
        <v>4</v>
      </c>
      <c r="G527" s="15">
        <v>30.5</v>
      </c>
      <c r="H527" s="15">
        <v>0.4</v>
      </c>
      <c r="I527" s="15">
        <v>19.2</v>
      </c>
      <c r="J527" s="16">
        <v>5.3</v>
      </c>
      <c r="K527" s="16">
        <v>39.5</v>
      </c>
      <c r="L527" s="16">
        <v>37.6</v>
      </c>
      <c r="M527" s="17">
        <v>552400</v>
      </c>
      <c r="N527" s="18"/>
      <c r="O527" s="19">
        <v>10</v>
      </c>
      <c r="P527" s="20">
        <v>5</v>
      </c>
      <c r="Q527" s="21">
        <v>10</v>
      </c>
      <c r="R527" s="22">
        <v>9</v>
      </c>
      <c r="S527" s="23">
        <v>2.16560512781E-2</v>
      </c>
      <c r="T527" s="25">
        <v>11</v>
      </c>
      <c r="U527" s="25">
        <v>202</v>
      </c>
      <c r="V527" s="25">
        <f t="shared" si="48"/>
        <v>213</v>
      </c>
      <c r="W527" s="28">
        <v>45079.262958199353</v>
      </c>
      <c r="X527" s="29">
        <v>38325.040000000001</v>
      </c>
      <c r="Y527" s="29">
        <f t="shared" si="46"/>
        <v>6754.2229581993524</v>
      </c>
      <c r="Z527" s="33">
        <f t="shared" si="47"/>
        <v>1.1762352487616283</v>
      </c>
    </row>
    <row r="528" spans="1:26">
      <c r="A528" s="13" t="s">
        <v>1047</v>
      </c>
      <c r="B528" s="13">
        <v>17089850703</v>
      </c>
      <c r="C528" s="13" t="s">
        <v>1048</v>
      </c>
      <c r="D528" s="13" t="s">
        <v>1029</v>
      </c>
      <c r="E528" s="13" t="s">
        <v>1044</v>
      </c>
      <c r="F528" s="14">
        <v>5.2</v>
      </c>
      <c r="G528" s="15">
        <v>28.9</v>
      </c>
      <c r="H528" s="15">
        <v>3.3</v>
      </c>
      <c r="I528" s="15">
        <v>0.2</v>
      </c>
      <c r="J528" s="16">
        <v>38.4</v>
      </c>
      <c r="K528" s="16">
        <v>8.8000000000000007</v>
      </c>
      <c r="L528" s="16">
        <v>10.8</v>
      </c>
      <c r="M528" s="17">
        <v>346600</v>
      </c>
      <c r="N528" s="18">
        <v>0</v>
      </c>
      <c r="O528" s="19">
        <v>9</v>
      </c>
      <c r="P528" s="20">
        <v>3</v>
      </c>
      <c r="Q528" s="21">
        <v>9</v>
      </c>
      <c r="R528" s="22">
        <v>1</v>
      </c>
      <c r="S528" s="24">
        <v>2.1739130839699999E-2</v>
      </c>
      <c r="T528" s="25">
        <v>7</v>
      </c>
      <c r="U528" s="25">
        <v>206</v>
      </c>
      <c r="V528" s="25">
        <f t="shared" si="48"/>
        <v>213</v>
      </c>
      <c r="W528" s="28">
        <v>34714.592071137457</v>
      </c>
      <c r="X528" s="29">
        <v>38325.040000000001</v>
      </c>
      <c r="Y528" s="29">
        <f t="shared" si="46"/>
        <v>-3610.4479288625444</v>
      </c>
      <c r="Z528" s="33">
        <f t="shared" si="47"/>
        <v>0.9057940205969115</v>
      </c>
    </row>
    <row r="529" spans="1:26">
      <c r="A529" s="13" t="s">
        <v>1045</v>
      </c>
      <c r="B529" s="13">
        <v>17089850702</v>
      </c>
      <c r="C529" s="13" t="s">
        <v>1046</v>
      </c>
      <c r="D529" s="13" t="s">
        <v>1029</v>
      </c>
      <c r="E529" s="13" t="s">
        <v>1044</v>
      </c>
      <c r="F529" s="14">
        <v>2.9</v>
      </c>
      <c r="G529" s="15">
        <v>32.700000000000003</v>
      </c>
      <c r="H529" s="15">
        <v>1.2</v>
      </c>
      <c r="I529" s="15">
        <v>1.9</v>
      </c>
      <c r="J529" s="16">
        <v>30.8</v>
      </c>
      <c r="K529" s="16">
        <v>17.2</v>
      </c>
      <c r="L529" s="16">
        <v>10.4</v>
      </c>
      <c r="M529" s="17">
        <v>261100</v>
      </c>
      <c r="N529" s="18">
        <v>0</v>
      </c>
      <c r="O529" s="19">
        <v>9</v>
      </c>
      <c r="P529" s="20">
        <v>3</v>
      </c>
      <c r="Q529" s="21">
        <v>9</v>
      </c>
      <c r="R529" s="22">
        <v>1</v>
      </c>
      <c r="S529" s="24">
        <v>2.1739130839699999E-2</v>
      </c>
      <c r="T529" s="25">
        <v>7</v>
      </c>
      <c r="U529" s="25">
        <v>206</v>
      </c>
      <c r="V529" s="25">
        <f t="shared" si="48"/>
        <v>213</v>
      </c>
      <c r="W529" s="28">
        <v>34714.592071137457</v>
      </c>
      <c r="X529" s="29">
        <v>38325.040000000001</v>
      </c>
      <c r="Y529" s="29">
        <f t="shared" si="46"/>
        <v>-3610.4479288625444</v>
      </c>
      <c r="Z529" s="33">
        <f t="shared" si="47"/>
        <v>0.9057940205969115</v>
      </c>
    </row>
    <row r="530" spans="1:26">
      <c r="A530" s="13" t="s">
        <v>1042</v>
      </c>
      <c r="B530" s="13">
        <v>17089850701</v>
      </c>
      <c r="C530" s="13" t="s">
        <v>1043</v>
      </c>
      <c r="D530" s="13" t="s">
        <v>1029</v>
      </c>
      <c r="E530" s="13" t="s">
        <v>1044</v>
      </c>
      <c r="F530" s="14">
        <v>3.5</v>
      </c>
      <c r="G530" s="15">
        <v>36.1</v>
      </c>
      <c r="H530" s="15">
        <v>0.3</v>
      </c>
      <c r="I530" s="15">
        <v>4</v>
      </c>
      <c r="J530" s="16">
        <v>20.3</v>
      </c>
      <c r="K530" s="16">
        <v>30.2</v>
      </c>
      <c r="L530" s="16">
        <v>13.2</v>
      </c>
      <c r="M530" s="17">
        <v>328900</v>
      </c>
      <c r="N530" s="18">
        <v>0</v>
      </c>
      <c r="O530" s="19">
        <v>9</v>
      </c>
      <c r="P530" s="20">
        <v>3</v>
      </c>
      <c r="Q530" s="21">
        <v>9</v>
      </c>
      <c r="R530" s="22">
        <v>1</v>
      </c>
      <c r="S530" s="24">
        <v>2.1739130839699999E-2</v>
      </c>
      <c r="T530" s="25">
        <v>7</v>
      </c>
      <c r="U530" s="25">
        <v>206</v>
      </c>
      <c r="V530" s="25">
        <f t="shared" si="48"/>
        <v>213</v>
      </c>
      <c r="W530" s="28">
        <v>34714.592071137457</v>
      </c>
      <c r="X530" s="29">
        <v>38325.040000000001</v>
      </c>
      <c r="Y530" s="29">
        <f t="shared" si="46"/>
        <v>-3610.4479288625444</v>
      </c>
      <c r="Z530" s="33">
        <f t="shared" si="47"/>
        <v>0.9057940205969115</v>
      </c>
    </row>
    <row r="531" spans="1:26">
      <c r="A531" s="13" t="s">
        <v>435</v>
      </c>
      <c r="B531" s="13">
        <v>17111871004</v>
      </c>
      <c r="C531" s="13" t="s">
        <v>436</v>
      </c>
      <c r="D531" s="13" t="s">
        <v>571</v>
      </c>
      <c r="E531" s="13" t="s">
        <v>434</v>
      </c>
      <c r="F531" s="14">
        <v>6.1</v>
      </c>
      <c r="G531" s="15">
        <v>27.5</v>
      </c>
      <c r="H531" s="15">
        <v>4.9000000000000004</v>
      </c>
      <c r="I531" s="15">
        <v>1.6</v>
      </c>
      <c r="J531" s="16">
        <v>38.299999999999997</v>
      </c>
      <c r="K531" s="16">
        <v>11</v>
      </c>
      <c r="L531" s="16">
        <v>7.2</v>
      </c>
      <c r="M531" s="17">
        <v>249800</v>
      </c>
      <c r="N531" s="18"/>
      <c r="O531" s="19">
        <v>7</v>
      </c>
      <c r="P531" s="20">
        <v>2</v>
      </c>
      <c r="Q531" s="21">
        <v>4</v>
      </c>
      <c r="R531" s="22">
        <v>1</v>
      </c>
      <c r="S531" s="24">
        <v>2.1765416488100001E-2</v>
      </c>
      <c r="T531" s="25"/>
      <c r="U531" s="25"/>
      <c r="V531" s="25"/>
      <c r="W531" s="28">
        <v>23468.757191422599</v>
      </c>
      <c r="X531" s="29">
        <v>38325.040000000001</v>
      </c>
      <c r="Y531" s="29">
        <f t="shared" si="46"/>
        <v>-14856.282808577402</v>
      </c>
      <c r="Z531" s="33">
        <f t="shared" si="47"/>
        <v>0.61236093142818893</v>
      </c>
    </row>
    <row r="532" spans="1:26">
      <c r="A532" s="13" t="s">
        <v>2027</v>
      </c>
      <c r="B532" s="13">
        <v>17031824106</v>
      </c>
      <c r="C532" s="13" t="s">
        <v>2028</v>
      </c>
      <c r="D532" s="13" t="s">
        <v>4272</v>
      </c>
      <c r="E532" s="13" t="s">
        <v>2018</v>
      </c>
      <c r="F532" s="14">
        <v>4.5999999999999996</v>
      </c>
      <c r="G532" s="15">
        <v>32.299999999999997</v>
      </c>
      <c r="H532" s="15">
        <v>0.3</v>
      </c>
      <c r="I532" s="15">
        <v>7</v>
      </c>
      <c r="J532" s="16">
        <v>30.6</v>
      </c>
      <c r="K532" s="16">
        <v>22.6</v>
      </c>
      <c r="L532" s="16">
        <v>12</v>
      </c>
      <c r="M532" s="17">
        <v>322900</v>
      </c>
      <c r="N532" s="18"/>
      <c r="O532" s="19">
        <v>9</v>
      </c>
      <c r="P532" s="20">
        <v>8</v>
      </c>
      <c r="Q532" s="21">
        <v>10</v>
      </c>
      <c r="R532" s="22">
        <v>4</v>
      </c>
      <c r="S532" s="23">
        <v>2.189780958E-2</v>
      </c>
      <c r="T532" s="25">
        <v>23</v>
      </c>
      <c r="U532" s="25">
        <v>1159</v>
      </c>
      <c r="V532" s="25">
        <f t="shared" ref="V532:V537" si="49">SUM(T532:U532)</f>
        <v>1182</v>
      </c>
      <c r="W532" s="28">
        <v>47942.280162770599</v>
      </c>
      <c r="X532" s="29">
        <v>38325.040000000001</v>
      </c>
      <c r="Y532" s="29">
        <f t="shared" si="46"/>
        <v>9617.2401627705985</v>
      </c>
      <c r="Z532" s="33">
        <f t="shared" si="47"/>
        <v>1.2509388160526538</v>
      </c>
    </row>
    <row r="533" spans="1:26">
      <c r="A533" s="13" t="s">
        <v>2391</v>
      </c>
      <c r="B533" s="13">
        <v>17031842300</v>
      </c>
      <c r="C533" s="13" t="s">
        <v>2392</v>
      </c>
      <c r="D533" s="13" t="s">
        <v>4272</v>
      </c>
      <c r="E533" s="13" t="s">
        <v>2499</v>
      </c>
      <c r="F533" s="14">
        <v>9.5</v>
      </c>
      <c r="G533" s="15">
        <v>27.9</v>
      </c>
      <c r="H533" s="15">
        <v>13</v>
      </c>
      <c r="I533" s="15">
        <v>22.8</v>
      </c>
      <c r="J533" s="16">
        <v>12.4</v>
      </c>
      <c r="K533" s="16">
        <v>35.700000000000003</v>
      </c>
      <c r="L533" s="16">
        <v>27.9</v>
      </c>
      <c r="M533" s="17">
        <v>423900</v>
      </c>
      <c r="N533" s="18"/>
      <c r="O533" s="19">
        <v>10</v>
      </c>
      <c r="P533" s="20">
        <v>5</v>
      </c>
      <c r="Q533" s="21">
        <v>10</v>
      </c>
      <c r="R533" s="22">
        <v>7</v>
      </c>
      <c r="S533" s="23">
        <v>2.2018348798199999E-2</v>
      </c>
      <c r="T533" s="25">
        <v>10</v>
      </c>
      <c r="U533" s="25">
        <v>389</v>
      </c>
      <c r="V533" s="25">
        <f t="shared" si="49"/>
        <v>399</v>
      </c>
      <c r="W533" s="28">
        <v>53911.510127504553</v>
      </c>
      <c r="X533" s="29">
        <v>38325.040000000001</v>
      </c>
      <c r="Y533" s="29">
        <f t="shared" si="46"/>
        <v>15586.470127504552</v>
      </c>
      <c r="Z533" s="33">
        <f t="shared" si="47"/>
        <v>1.4066915553774908</v>
      </c>
    </row>
    <row r="534" spans="1:26">
      <c r="A534" s="13" t="s">
        <v>1291</v>
      </c>
      <c r="B534" s="13">
        <v>17043842300</v>
      </c>
      <c r="C534" s="13" t="s">
        <v>1292</v>
      </c>
      <c r="D534" s="13" t="s">
        <v>1522</v>
      </c>
      <c r="E534" s="13" t="s">
        <v>2499</v>
      </c>
      <c r="F534" s="14">
        <v>3</v>
      </c>
      <c r="G534" s="15">
        <v>30.1</v>
      </c>
      <c r="H534" s="15">
        <v>4.8</v>
      </c>
      <c r="I534" s="15">
        <v>16.3</v>
      </c>
      <c r="J534" s="16">
        <v>5.0999999999999996</v>
      </c>
      <c r="K534" s="16">
        <v>48.1</v>
      </c>
      <c r="L534" s="16">
        <v>26.7</v>
      </c>
      <c r="M534" s="17">
        <v>481900</v>
      </c>
      <c r="N534" s="18">
        <v>0</v>
      </c>
      <c r="O534" s="19">
        <v>10</v>
      </c>
      <c r="P534" s="20">
        <v>5</v>
      </c>
      <c r="Q534" s="21">
        <v>10</v>
      </c>
      <c r="R534" s="22">
        <v>7</v>
      </c>
      <c r="S534" s="24">
        <v>2.2018348798199999E-2</v>
      </c>
      <c r="T534" s="25">
        <v>10</v>
      </c>
      <c r="U534" s="25">
        <v>389</v>
      </c>
      <c r="V534" s="25">
        <f t="shared" si="49"/>
        <v>399</v>
      </c>
      <c r="W534" s="28">
        <v>53916.510127504604</v>
      </c>
      <c r="X534" s="29">
        <v>38325.040000000001</v>
      </c>
      <c r="Y534" s="29">
        <f t="shared" si="46"/>
        <v>15591.470127504603</v>
      </c>
      <c r="Z534" s="33">
        <f t="shared" si="47"/>
        <v>1.4068220183854889</v>
      </c>
    </row>
    <row r="535" spans="1:26">
      <c r="A535" s="13" t="s">
        <v>733</v>
      </c>
      <c r="B535" s="13">
        <v>17097860904</v>
      </c>
      <c r="C535" s="13" t="s">
        <v>734</v>
      </c>
      <c r="D535" s="13" t="s">
        <v>896</v>
      </c>
      <c r="E535" s="13" t="s">
        <v>735</v>
      </c>
      <c r="F535" s="14">
        <v>8.1</v>
      </c>
      <c r="G535" s="15">
        <v>36.1</v>
      </c>
      <c r="H535" s="15">
        <v>0</v>
      </c>
      <c r="I535" s="15">
        <v>2.2000000000000002</v>
      </c>
      <c r="J535" s="16">
        <v>31.2</v>
      </c>
      <c r="K535" s="16">
        <v>16.600000000000001</v>
      </c>
      <c r="L535" s="16">
        <v>7.5</v>
      </c>
      <c r="M535" s="17">
        <v>238500</v>
      </c>
      <c r="N535" s="18"/>
      <c r="O535" s="19">
        <v>6</v>
      </c>
      <c r="P535" s="20">
        <v>4</v>
      </c>
      <c r="Q535" s="21">
        <v>4</v>
      </c>
      <c r="R535" s="22">
        <v>1</v>
      </c>
      <c r="S535" s="24">
        <v>2.2113021463199999E-2</v>
      </c>
      <c r="T535" s="25">
        <v>12</v>
      </c>
      <c r="U535" s="25">
        <v>79</v>
      </c>
      <c r="V535" s="25">
        <f t="shared" si="49"/>
        <v>91</v>
      </c>
      <c r="W535" s="28">
        <v>27510.078942994849</v>
      </c>
      <c r="X535" s="29">
        <v>38325.040000000001</v>
      </c>
      <c r="Y535" s="29">
        <f t="shared" si="46"/>
        <v>-10814.961057005152</v>
      </c>
      <c r="Z535" s="33">
        <f t="shared" si="47"/>
        <v>0.71780952982684032</v>
      </c>
    </row>
    <row r="536" spans="1:26">
      <c r="A536" s="13" t="s">
        <v>837</v>
      </c>
      <c r="B536" s="13">
        <v>17097864904</v>
      </c>
      <c r="C536" s="13" t="s">
        <v>838</v>
      </c>
      <c r="D536" s="13" t="s">
        <v>896</v>
      </c>
      <c r="E536" s="13" t="s">
        <v>832</v>
      </c>
      <c r="F536" s="14">
        <v>1.4</v>
      </c>
      <c r="G536" s="15">
        <v>25</v>
      </c>
      <c r="H536" s="15">
        <v>10.1</v>
      </c>
      <c r="I536" s="15">
        <v>10.6</v>
      </c>
      <c r="J536" s="16">
        <v>23.2</v>
      </c>
      <c r="K536" s="16">
        <v>28.4</v>
      </c>
      <c r="L536" s="16">
        <v>32.700000000000003</v>
      </c>
      <c r="M536" s="17">
        <v>474100</v>
      </c>
      <c r="N536" s="18"/>
      <c r="O536" s="19">
        <v>10</v>
      </c>
      <c r="P536" s="20">
        <v>10</v>
      </c>
      <c r="Q536" s="21">
        <v>10</v>
      </c>
      <c r="R536" s="22">
        <v>8</v>
      </c>
      <c r="S536" s="24">
        <v>2.21169032156E-2</v>
      </c>
      <c r="T536" s="25">
        <v>8</v>
      </c>
      <c r="U536" s="25">
        <v>172</v>
      </c>
      <c r="V536" s="25">
        <f t="shared" si="49"/>
        <v>180</v>
      </c>
      <c r="W536" s="28">
        <v>86584.829684499302</v>
      </c>
      <c r="X536" s="29">
        <v>38325.040000000001</v>
      </c>
      <c r="Y536" s="29">
        <f t="shared" si="46"/>
        <v>48259.789684499301</v>
      </c>
      <c r="Z536" s="33">
        <f t="shared" si="47"/>
        <v>2.2592234655071279</v>
      </c>
    </row>
    <row r="537" spans="1:26">
      <c r="A537" s="13" t="s">
        <v>731</v>
      </c>
      <c r="B537" s="13">
        <v>17097864409</v>
      </c>
      <c r="C537" s="13" t="s">
        <v>732</v>
      </c>
      <c r="D537" s="13" t="s">
        <v>896</v>
      </c>
      <c r="E537" s="13" t="s">
        <v>730</v>
      </c>
      <c r="F537" s="14">
        <v>4.2</v>
      </c>
      <c r="G537" s="15">
        <v>31.1</v>
      </c>
      <c r="H537" s="15">
        <v>0.9</v>
      </c>
      <c r="I537" s="15">
        <v>2.2999999999999998</v>
      </c>
      <c r="J537" s="16">
        <v>15.8</v>
      </c>
      <c r="K537" s="16">
        <v>31.6</v>
      </c>
      <c r="L537" s="16">
        <v>11.9</v>
      </c>
      <c r="M537" s="17">
        <v>314300</v>
      </c>
      <c r="N537" s="18"/>
      <c r="O537" s="19">
        <v>10</v>
      </c>
      <c r="P537" s="20">
        <v>7</v>
      </c>
      <c r="Q537" s="21">
        <v>8</v>
      </c>
      <c r="R537" s="22">
        <v>1</v>
      </c>
      <c r="S537" s="24">
        <v>2.2165387868899999E-2</v>
      </c>
      <c r="T537" s="25">
        <v>8</v>
      </c>
      <c r="U537" s="25">
        <v>301</v>
      </c>
      <c r="V537" s="25">
        <f t="shared" si="49"/>
        <v>309</v>
      </c>
      <c r="W537" s="28">
        <v>45110.17844225969</v>
      </c>
      <c r="X537" s="29">
        <v>38325.040000000001</v>
      </c>
      <c r="Y537" s="29">
        <f t="shared" si="46"/>
        <v>6785.1384422596893</v>
      </c>
      <c r="Z537" s="33">
        <f t="shared" si="47"/>
        <v>1.1770419141704664</v>
      </c>
    </row>
    <row r="538" spans="1:26">
      <c r="A538" s="13" t="s">
        <v>150</v>
      </c>
      <c r="B538" s="13">
        <v>17197883303</v>
      </c>
      <c r="C538" s="13" t="s">
        <v>151</v>
      </c>
      <c r="D538" s="13" t="s">
        <v>363</v>
      </c>
      <c r="E538" s="13" t="s">
        <v>152</v>
      </c>
      <c r="F538" s="14">
        <v>4.4000000000000004</v>
      </c>
      <c r="G538" s="15">
        <v>28.2</v>
      </c>
      <c r="H538" s="15">
        <v>0.9</v>
      </c>
      <c r="I538" s="15">
        <v>0.8</v>
      </c>
      <c r="J538" s="16">
        <v>34.4</v>
      </c>
      <c r="K538" s="16">
        <v>12.8</v>
      </c>
      <c r="L538" s="16">
        <v>15.6</v>
      </c>
      <c r="M538" s="17">
        <v>261500</v>
      </c>
      <c r="N538" s="18"/>
      <c r="O538" s="16">
        <v>6</v>
      </c>
      <c r="P538" s="14">
        <v>7</v>
      </c>
      <c r="Q538" s="17">
        <v>8</v>
      </c>
      <c r="R538" s="15">
        <v>1</v>
      </c>
      <c r="S538" s="18">
        <v>2.2181145846800001E-2</v>
      </c>
      <c r="T538" s="18"/>
      <c r="U538" s="18"/>
      <c r="V538" s="18"/>
      <c r="W538" s="30">
        <v>20486.600318471337</v>
      </c>
      <c r="X538" s="29">
        <v>38325.040000000001</v>
      </c>
      <c r="Y538" s="29">
        <f t="shared" si="46"/>
        <v>-17838.439681528664</v>
      </c>
      <c r="Z538" s="33">
        <f t="shared" si="47"/>
        <v>0.53454870023544232</v>
      </c>
    </row>
    <row r="539" spans="1:26">
      <c r="A539" s="13" t="s">
        <v>278</v>
      </c>
      <c r="B539" s="13">
        <v>17197881107</v>
      </c>
      <c r="C539" s="13" t="s">
        <v>279</v>
      </c>
      <c r="D539" s="13" t="s">
        <v>363</v>
      </c>
      <c r="E539" s="13" t="s">
        <v>280</v>
      </c>
      <c r="F539" s="14">
        <v>5</v>
      </c>
      <c r="G539" s="15">
        <v>29</v>
      </c>
      <c r="H539" s="15">
        <v>0</v>
      </c>
      <c r="I539" s="15">
        <v>2.6</v>
      </c>
      <c r="J539" s="16">
        <v>23.5</v>
      </c>
      <c r="K539" s="16">
        <v>17.899999999999999</v>
      </c>
      <c r="L539" s="16">
        <v>16.5</v>
      </c>
      <c r="M539" s="17">
        <v>257900</v>
      </c>
      <c r="N539" s="18"/>
      <c r="O539" s="16">
        <v>8</v>
      </c>
      <c r="P539" s="14">
        <v>4</v>
      </c>
      <c r="Q539" s="17">
        <v>7</v>
      </c>
      <c r="R539" s="15">
        <v>3</v>
      </c>
      <c r="S539" s="18">
        <v>2.2375214844900002E-2</v>
      </c>
      <c r="T539" s="18">
        <v>10</v>
      </c>
      <c r="U539" s="18">
        <v>266</v>
      </c>
      <c r="V539" s="18">
        <v>276</v>
      </c>
      <c r="W539" s="30">
        <v>34167.786463884564</v>
      </c>
      <c r="X539" s="29">
        <v>38325.040000000001</v>
      </c>
      <c r="Y539" s="29">
        <f t="shared" si="46"/>
        <v>-4157.2535361154369</v>
      </c>
      <c r="Z539" s="33">
        <f t="shared" si="47"/>
        <v>0.89152643973455903</v>
      </c>
    </row>
    <row r="540" spans="1:26">
      <c r="A540" s="13" t="s">
        <v>281</v>
      </c>
      <c r="B540" s="13">
        <v>17197881108</v>
      </c>
      <c r="C540" s="13" t="s">
        <v>282</v>
      </c>
      <c r="D540" s="13" t="s">
        <v>363</v>
      </c>
      <c r="E540" s="13" t="s">
        <v>280</v>
      </c>
      <c r="F540" s="14">
        <v>2.1</v>
      </c>
      <c r="G540" s="15">
        <v>36.200000000000003</v>
      </c>
      <c r="H540" s="15">
        <v>1</v>
      </c>
      <c r="I540" s="15">
        <v>4.7</v>
      </c>
      <c r="J540" s="16">
        <v>24</v>
      </c>
      <c r="K540" s="16">
        <v>21</v>
      </c>
      <c r="L540" s="16">
        <v>7.9</v>
      </c>
      <c r="M540" s="17">
        <v>288300</v>
      </c>
      <c r="N540" s="18"/>
      <c r="O540" s="16">
        <v>8</v>
      </c>
      <c r="P540" s="14">
        <v>4</v>
      </c>
      <c r="Q540" s="17">
        <v>7</v>
      </c>
      <c r="R540" s="15">
        <v>3</v>
      </c>
      <c r="S540" s="18">
        <v>2.2375214844900002E-2</v>
      </c>
      <c r="T540" s="18">
        <v>10</v>
      </c>
      <c r="U540" s="18">
        <v>266</v>
      </c>
      <c r="V540" s="18">
        <v>276</v>
      </c>
      <c r="W540" s="30">
        <v>34167.786463884564</v>
      </c>
      <c r="X540" s="29">
        <v>38325.040000000001</v>
      </c>
      <c r="Y540" s="29">
        <f t="shared" si="46"/>
        <v>-4157.2535361154369</v>
      </c>
      <c r="Z540" s="33">
        <f t="shared" si="47"/>
        <v>0.89152643973455903</v>
      </c>
    </row>
    <row r="541" spans="1:26">
      <c r="A541" s="13" t="s">
        <v>165</v>
      </c>
      <c r="B541" s="13">
        <v>17197883401</v>
      </c>
      <c r="C541" s="13" t="s">
        <v>166</v>
      </c>
      <c r="D541" s="13" t="s">
        <v>363</v>
      </c>
      <c r="E541" s="13" t="s">
        <v>161</v>
      </c>
      <c r="F541" s="14">
        <v>7.2</v>
      </c>
      <c r="G541" s="15">
        <v>26.9</v>
      </c>
      <c r="H541" s="15">
        <v>0.8</v>
      </c>
      <c r="I541" s="15">
        <v>0</v>
      </c>
      <c r="J541" s="16">
        <v>42.6</v>
      </c>
      <c r="K541" s="16">
        <v>10.3</v>
      </c>
      <c r="L541" s="16">
        <v>5.6</v>
      </c>
      <c r="M541" s="17">
        <v>180500</v>
      </c>
      <c r="N541" s="18"/>
      <c r="O541" s="16">
        <v>9</v>
      </c>
      <c r="P541" s="14">
        <v>2</v>
      </c>
      <c r="Q541" s="17">
        <v>7</v>
      </c>
      <c r="R541" s="15">
        <v>1</v>
      </c>
      <c r="S541" s="18">
        <v>2.23826710135E-2</v>
      </c>
      <c r="T541" s="18">
        <v>3</v>
      </c>
      <c r="U541" s="18">
        <v>117</v>
      </c>
      <c r="V541" s="18">
        <v>120</v>
      </c>
      <c r="W541" s="30">
        <v>23413.111635220124</v>
      </c>
      <c r="X541" s="29">
        <v>38325.040000000001</v>
      </c>
      <c r="Y541" s="29">
        <f t="shared" si="46"/>
        <v>-14911.928364779877</v>
      </c>
      <c r="Z541" s="33">
        <f t="shared" si="47"/>
        <v>0.61090899409942234</v>
      </c>
    </row>
    <row r="542" spans="1:26">
      <c r="A542" s="13" t="s">
        <v>3775</v>
      </c>
      <c r="B542" s="13">
        <v>17031100600</v>
      </c>
      <c r="C542" s="13" t="s">
        <v>3776</v>
      </c>
      <c r="D542" s="13" t="s">
        <v>4272</v>
      </c>
      <c r="E542" s="13" t="s">
        <v>4129</v>
      </c>
      <c r="F542" s="14">
        <v>6.6</v>
      </c>
      <c r="G542" s="15">
        <v>30.4</v>
      </c>
      <c r="H542" s="15">
        <v>1.4</v>
      </c>
      <c r="I542" s="15">
        <v>10.1</v>
      </c>
      <c r="J542" s="16">
        <v>34.6</v>
      </c>
      <c r="K542" s="16">
        <v>15.3</v>
      </c>
      <c r="L542" s="16">
        <v>10.4</v>
      </c>
      <c r="M542" s="17">
        <v>328400</v>
      </c>
      <c r="N542" s="18"/>
      <c r="O542" s="19">
        <v>10</v>
      </c>
      <c r="P542" s="20">
        <v>5</v>
      </c>
      <c r="Q542" s="21">
        <v>7</v>
      </c>
      <c r="R542" s="22">
        <v>8</v>
      </c>
      <c r="S542" s="23">
        <v>2.2417934611400001E-2</v>
      </c>
      <c r="T542" s="25">
        <v>30550</v>
      </c>
      <c r="U542" s="25">
        <v>120181</v>
      </c>
      <c r="V542" s="25">
        <f t="shared" ref="V542:V549" si="50">SUM(T542:U542)</f>
        <v>150731</v>
      </c>
      <c r="W542" s="28">
        <v>30178.7731846514</v>
      </c>
      <c r="X542" s="29">
        <v>38325.040000000001</v>
      </c>
      <c r="Y542" s="29">
        <f t="shared" si="46"/>
        <v>-8146.2668153486011</v>
      </c>
      <c r="Z542" s="33">
        <f t="shared" si="47"/>
        <v>0.78744270546492312</v>
      </c>
    </row>
    <row r="543" spans="1:26">
      <c r="A543" s="13" t="s">
        <v>3882</v>
      </c>
      <c r="B543" s="13">
        <v>17031062600</v>
      </c>
      <c r="C543" s="13" t="s">
        <v>3883</v>
      </c>
      <c r="D543" s="13" t="s">
        <v>4272</v>
      </c>
      <c r="E543" s="13" t="s">
        <v>4129</v>
      </c>
      <c r="F543" s="14">
        <v>1.2</v>
      </c>
      <c r="G543" s="15">
        <v>34.700000000000003</v>
      </c>
      <c r="H543" s="15">
        <v>0.3</v>
      </c>
      <c r="I543" s="15">
        <v>31.7</v>
      </c>
      <c r="J543" s="16">
        <v>4.0999999999999996</v>
      </c>
      <c r="K543" s="16">
        <v>51.2</v>
      </c>
      <c r="L543" s="16">
        <v>39.6</v>
      </c>
      <c r="M543" s="17">
        <v>640000</v>
      </c>
      <c r="N543" s="18"/>
      <c r="O543" s="19">
        <v>5</v>
      </c>
      <c r="P543" s="20">
        <v>8</v>
      </c>
      <c r="Q543" s="21">
        <v>9</v>
      </c>
      <c r="R543" s="22">
        <v>8</v>
      </c>
      <c r="S543" s="23">
        <v>2.2421523928600001E-2</v>
      </c>
      <c r="T543" s="25">
        <v>30550</v>
      </c>
      <c r="U543" s="25">
        <v>120126</v>
      </c>
      <c r="V543" s="25">
        <f t="shared" si="50"/>
        <v>150676</v>
      </c>
      <c r="W543" s="28">
        <v>30123.7731846514</v>
      </c>
      <c r="X543" s="29">
        <v>38325.040000000001</v>
      </c>
      <c r="Y543" s="29">
        <f t="shared" si="46"/>
        <v>-8201.2668153486011</v>
      </c>
      <c r="Z543" s="33">
        <f t="shared" si="47"/>
        <v>0.78600761237695771</v>
      </c>
    </row>
    <row r="544" spans="1:26">
      <c r="A544" s="13" t="s">
        <v>4100</v>
      </c>
      <c r="B544" s="13">
        <v>17031820201</v>
      </c>
      <c r="C544" s="13" t="s">
        <v>4101</v>
      </c>
      <c r="D544" s="13" t="s">
        <v>4272</v>
      </c>
      <c r="E544" s="13" t="s">
        <v>4099</v>
      </c>
      <c r="F544" s="14">
        <v>3.1</v>
      </c>
      <c r="G544" s="15">
        <v>27.4</v>
      </c>
      <c r="H544" s="15">
        <v>1.4</v>
      </c>
      <c r="I544" s="15">
        <v>4.9000000000000004</v>
      </c>
      <c r="J544" s="16">
        <v>24</v>
      </c>
      <c r="K544" s="16">
        <v>25</v>
      </c>
      <c r="L544" s="16">
        <v>16.899999999999999</v>
      </c>
      <c r="M544" s="17">
        <v>381100</v>
      </c>
      <c r="N544" s="18"/>
      <c r="O544" s="19">
        <v>9</v>
      </c>
      <c r="P544" s="20">
        <v>10</v>
      </c>
      <c r="Q544" s="21">
        <v>6</v>
      </c>
      <c r="R544" s="22">
        <v>4</v>
      </c>
      <c r="S544" s="23">
        <v>2.25080382079E-2</v>
      </c>
      <c r="T544" s="25">
        <v>1</v>
      </c>
      <c r="U544" s="25">
        <v>156</v>
      </c>
      <c r="V544" s="25">
        <f t="shared" si="50"/>
        <v>157</v>
      </c>
      <c r="W544" s="28">
        <v>124435.56889856994</v>
      </c>
      <c r="X544" s="29">
        <v>38325.040000000001</v>
      </c>
      <c r="Y544" s="29">
        <f t="shared" si="46"/>
        <v>86110.52889856993</v>
      </c>
      <c r="Z544" s="33">
        <f t="shared" si="47"/>
        <v>3.2468477240616038</v>
      </c>
    </row>
    <row r="545" spans="1:26">
      <c r="A545" s="13" t="s">
        <v>2036</v>
      </c>
      <c r="B545" s="13">
        <v>17031824115</v>
      </c>
      <c r="C545" s="13" t="s">
        <v>2037</v>
      </c>
      <c r="D545" s="13" t="s">
        <v>4272</v>
      </c>
      <c r="E545" s="13" t="s">
        <v>2018</v>
      </c>
      <c r="F545" s="14">
        <v>4.2</v>
      </c>
      <c r="G545" s="15">
        <v>31.7</v>
      </c>
      <c r="H545" s="15">
        <v>6.2</v>
      </c>
      <c r="I545" s="15">
        <v>5</v>
      </c>
      <c r="J545" s="16">
        <v>35.5</v>
      </c>
      <c r="K545" s="16">
        <v>18.2</v>
      </c>
      <c r="L545" s="16">
        <v>9.1999999999999993</v>
      </c>
      <c r="M545" s="17">
        <v>241500</v>
      </c>
      <c r="N545" s="18"/>
      <c r="O545" s="19">
        <v>10</v>
      </c>
      <c r="P545" s="20">
        <v>4</v>
      </c>
      <c r="Q545" s="21">
        <v>9</v>
      </c>
      <c r="R545" s="22">
        <v>6</v>
      </c>
      <c r="S545" s="23">
        <v>2.2559853270699998E-2</v>
      </c>
      <c r="T545" s="25">
        <v>23</v>
      </c>
      <c r="U545" s="25">
        <v>1159</v>
      </c>
      <c r="V545" s="25">
        <f t="shared" si="50"/>
        <v>1182</v>
      </c>
      <c r="W545" s="28">
        <v>47946.280162770599</v>
      </c>
      <c r="X545" s="29">
        <v>38325.040000000001</v>
      </c>
      <c r="Y545" s="29">
        <f t="shared" si="46"/>
        <v>9621.2401627705985</v>
      </c>
      <c r="Z545" s="33">
        <f t="shared" si="47"/>
        <v>1.2510431864590512</v>
      </c>
    </row>
    <row r="546" spans="1:26">
      <c r="A546" s="13" t="s">
        <v>793</v>
      </c>
      <c r="B546" s="13">
        <v>17097865502</v>
      </c>
      <c r="C546" s="13" t="s">
        <v>794</v>
      </c>
      <c r="D546" s="13" t="s">
        <v>896</v>
      </c>
      <c r="E546" s="13" t="s">
        <v>786</v>
      </c>
      <c r="F546" s="14">
        <v>4.8</v>
      </c>
      <c r="G546" s="15">
        <v>25.6</v>
      </c>
      <c r="H546" s="15">
        <v>6.7</v>
      </c>
      <c r="I546" s="15">
        <v>12.9</v>
      </c>
      <c r="J546" s="16">
        <v>8.1</v>
      </c>
      <c r="K546" s="16">
        <v>28.4</v>
      </c>
      <c r="L546" s="16">
        <v>38.5</v>
      </c>
      <c r="M546" s="17">
        <v>668700</v>
      </c>
      <c r="N546" s="18"/>
      <c r="O546" s="19">
        <v>10</v>
      </c>
      <c r="P546" s="20">
        <v>7</v>
      </c>
      <c r="Q546" s="21">
        <v>5</v>
      </c>
      <c r="R546" s="22">
        <v>9</v>
      </c>
      <c r="S546" s="24">
        <v>2.2617124021099999E-2</v>
      </c>
      <c r="T546" s="25">
        <v>17</v>
      </c>
      <c r="U546" s="25">
        <v>364</v>
      </c>
      <c r="V546" s="25">
        <f t="shared" si="50"/>
        <v>381</v>
      </c>
      <c r="W546" s="28">
        <v>93424.684910795302</v>
      </c>
      <c r="X546" s="29">
        <v>38325.040000000001</v>
      </c>
      <c r="Y546" s="29">
        <f t="shared" si="46"/>
        <v>55099.644910795301</v>
      </c>
      <c r="Z546" s="33">
        <f t="shared" si="47"/>
        <v>2.4376930829242527</v>
      </c>
    </row>
    <row r="547" spans="1:26">
      <c r="A547" s="13" t="s">
        <v>1259</v>
      </c>
      <c r="B547" s="13">
        <v>17043843400</v>
      </c>
      <c r="C547" s="13" t="s">
        <v>1260</v>
      </c>
      <c r="D547" s="13" t="s">
        <v>1522</v>
      </c>
      <c r="E547" s="13" t="s">
        <v>2224</v>
      </c>
      <c r="F547" s="14">
        <v>7.3</v>
      </c>
      <c r="G547" s="15">
        <v>24.9</v>
      </c>
      <c r="H547" s="15">
        <v>0.7</v>
      </c>
      <c r="I547" s="15">
        <v>7.2</v>
      </c>
      <c r="J547" s="16">
        <v>22.1</v>
      </c>
      <c r="K547" s="16">
        <v>26.8</v>
      </c>
      <c r="L547" s="16">
        <v>14.3</v>
      </c>
      <c r="M547" s="17">
        <v>286200</v>
      </c>
      <c r="N547" s="18">
        <v>0</v>
      </c>
      <c r="O547" s="19">
        <v>9</v>
      </c>
      <c r="P547" s="20">
        <v>1</v>
      </c>
      <c r="Q547" s="21">
        <v>9</v>
      </c>
      <c r="R547" s="22">
        <v>7</v>
      </c>
      <c r="S547" s="24">
        <v>2.3115577176200001E-2</v>
      </c>
      <c r="T547" s="25">
        <v>53</v>
      </c>
      <c r="U547" s="25">
        <v>1187</v>
      </c>
      <c r="V547" s="25">
        <f t="shared" si="50"/>
        <v>1240</v>
      </c>
      <c r="W547" s="28">
        <v>40972.890698482603</v>
      </c>
      <c r="X547" s="29">
        <v>38325.040000000001</v>
      </c>
      <c r="Y547" s="29">
        <f t="shared" si="46"/>
        <v>2647.8506984826017</v>
      </c>
      <c r="Z547" s="33">
        <f t="shared" si="47"/>
        <v>1.0690893133701256</v>
      </c>
    </row>
    <row r="548" spans="1:26">
      <c r="A548" s="13" t="s">
        <v>2227</v>
      </c>
      <c r="B548" s="13">
        <v>17031843400</v>
      </c>
      <c r="C548" s="13" t="s">
        <v>2228</v>
      </c>
      <c r="D548" s="13" t="s">
        <v>4272</v>
      </c>
      <c r="E548" s="13" t="s">
        <v>2224</v>
      </c>
      <c r="F548" s="14">
        <v>17.2</v>
      </c>
      <c r="G548" s="15">
        <v>30.5</v>
      </c>
      <c r="H548" s="15">
        <v>4.8</v>
      </c>
      <c r="I548" s="15">
        <v>36</v>
      </c>
      <c r="J548" s="16">
        <v>38.9</v>
      </c>
      <c r="K548" s="16">
        <v>12.7</v>
      </c>
      <c r="L548" s="16">
        <v>1</v>
      </c>
      <c r="M548" s="17">
        <v>117700</v>
      </c>
      <c r="N548" s="18"/>
      <c r="O548" s="19">
        <v>9</v>
      </c>
      <c r="P548" s="20">
        <v>1</v>
      </c>
      <c r="Q548" s="21">
        <v>9</v>
      </c>
      <c r="R548" s="22">
        <v>7</v>
      </c>
      <c r="S548" s="23">
        <v>2.3115577176200001E-2</v>
      </c>
      <c r="T548" s="25">
        <v>53</v>
      </c>
      <c r="U548" s="25">
        <v>1187</v>
      </c>
      <c r="V548" s="25">
        <f t="shared" si="50"/>
        <v>1240</v>
      </c>
      <c r="W548" s="28">
        <v>40970.890698482566</v>
      </c>
      <c r="X548" s="29">
        <v>38325.040000000001</v>
      </c>
      <c r="Y548" s="29">
        <f t="shared" si="46"/>
        <v>2645.8506984825653</v>
      </c>
      <c r="Z548" s="33">
        <f t="shared" si="47"/>
        <v>1.069037128166926</v>
      </c>
    </row>
    <row r="549" spans="1:26">
      <c r="A549" s="13" t="s">
        <v>496</v>
      </c>
      <c r="B549" s="13">
        <v>17111871201</v>
      </c>
      <c r="C549" s="13" t="s">
        <v>497</v>
      </c>
      <c r="D549" s="13" t="s">
        <v>571</v>
      </c>
      <c r="E549" s="13" t="s">
        <v>489</v>
      </c>
      <c r="F549" s="14">
        <v>4.5999999999999996</v>
      </c>
      <c r="G549" s="15">
        <v>33.299999999999997</v>
      </c>
      <c r="H549" s="15">
        <v>0.1</v>
      </c>
      <c r="I549" s="15">
        <v>1.9</v>
      </c>
      <c r="J549" s="16">
        <v>16.7</v>
      </c>
      <c r="K549" s="16">
        <v>33.4</v>
      </c>
      <c r="L549" s="16">
        <v>14</v>
      </c>
      <c r="M549" s="17">
        <v>236000</v>
      </c>
      <c r="N549" s="18"/>
      <c r="O549" s="19">
        <v>8</v>
      </c>
      <c r="P549" s="20">
        <v>4</v>
      </c>
      <c r="Q549" s="21">
        <v>9</v>
      </c>
      <c r="R549" s="22">
        <v>2</v>
      </c>
      <c r="S549" s="24">
        <v>2.3118544369900001E-2</v>
      </c>
      <c r="T549" s="25">
        <v>54</v>
      </c>
      <c r="U549" s="25">
        <v>827</v>
      </c>
      <c r="V549" s="25">
        <f t="shared" si="50"/>
        <v>881</v>
      </c>
      <c r="W549" s="28">
        <v>35249.335517757703</v>
      </c>
      <c r="X549" s="29">
        <v>38325.040000000001</v>
      </c>
      <c r="Y549" s="29">
        <f t="shared" si="46"/>
        <v>-3075.7044822422977</v>
      </c>
      <c r="Z549" s="33">
        <f t="shared" si="47"/>
        <v>0.91974686830744867</v>
      </c>
    </row>
    <row r="550" spans="1:26">
      <c r="A550" s="13" t="s">
        <v>2318</v>
      </c>
      <c r="B550" s="13">
        <v>17031828100</v>
      </c>
      <c r="C550" s="13" t="s">
        <v>2319</v>
      </c>
      <c r="D550" s="13" t="s">
        <v>4272</v>
      </c>
      <c r="E550" s="13" t="s">
        <v>2315</v>
      </c>
      <c r="F550" s="14">
        <v>3</v>
      </c>
      <c r="G550" s="15">
        <v>32</v>
      </c>
      <c r="H550" s="15">
        <v>0.7</v>
      </c>
      <c r="I550" s="15">
        <v>4.0999999999999996</v>
      </c>
      <c r="J550" s="16">
        <v>35.1</v>
      </c>
      <c r="K550" s="16">
        <v>22</v>
      </c>
      <c r="L550" s="16">
        <v>6.2</v>
      </c>
      <c r="M550" s="17">
        <v>132900</v>
      </c>
      <c r="N550" s="18"/>
      <c r="O550" s="19">
        <v>3</v>
      </c>
      <c r="P550" s="20">
        <v>7</v>
      </c>
      <c r="Q550" s="21">
        <v>5</v>
      </c>
      <c r="R550" s="22">
        <v>1</v>
      </c>
      <c r="S550" s="23">
        <v>2.3136246949399999E-2</v>
      </c>
      <c r="T550" s="25"/>
      <c r="U550" s="25"/>
      <c r="V550" s="25"/>
      <c r="W550" s="28">
        <v>18378.921005259257</v>
      </c>
      <c r="X550" s="29">
        <v>38325.040000000001</v>
      </c>
      <c r="Y550" s="29">
        <f t="shared" si="46"/>
        <v>-19946.118994740744</v>
      </c>
      <c r="Z550" s="33">
        <f t="shared" si="47"/>
        <v>0.47955386361656133</v>
      </c>
    </row>
    <row r="551" spans="1:26">
      <c r="A551" s="13" t="s">
        <v>519</v>
      </c>
      <c r="B551" s="13">
        <v>17097861902</v>
      </c>
      <c r="C551" s="13" t="s">
        <v>520</v>
      </c>
      <c r="D551" s="13" t="s">
        <v>896</v>
      </c>
      <c r="E551" s="13" t="s">
        <v>625</v>
      </c>
      <c r="F551" s="14">
        <v>6.7</v>
      </c>
      <c r="G551" s="15">
        <v>28.7</v>
      </c>
      <c r="H551" s="15">
        <v>0.3</v>
      </c>
      <c r="I551" s="15">
        <v>3.8</v>
      </c>
      <c r="J551" s="16">
        <v>25.9</v>
      </c>
      <c r="K551" s="16">
        <v>12.3</v>
      </c>
      <c r="L551" s="16">
        <v>7</v>
      </c>
      <c r="M551" s="17">
        <v>170400</v>
      </c>
      <c r="N551" s="18"/>
      <c r="O551" s="19">
        <v>2</v>
      </c>
      <c r="P551" s="20">
        <v>8</v>
      </c>
      <c r="Q551" s="21">
        <v>3</v>
      </c>
      <c r="R551" s="22">
        <v>1</v>
      </c>
      <c r="S551" s="24">
        <v>2.32220608741E-2</v>
      </c>
      <c r="T551" s="25"/>
      <c r="U551" s="25"/>
      <c r="V551" s="25"/>
      <c r="W551" s="28">
        <v>18273.954949594699</v>
      </c>
      <c r="X551" s="29">
        <v>38325.040000000001</v>
      </c>
      <c r="Y551" s="29">
        <f t="shared" si="46"/>
        <v>-20051.085050405301</v>
      </c>
      <c r="Z551" s="33">
        <f t="shared" si="47"/>
        <v>0.47681502614464849</v>
      </c>
    </row>
    <row r="552" spans="1:26">
      <c r="A552" s="13" t="s">
        <v>1129</v>
      </c>
      <c r="B552" s="13">
        <v>17043843700</v>
      </c>
      <c r="C552" s="13" t="s">
        <v>1130</v>
      </c>
      <c r="D552" s="13" t="s">
        <v>1522</v>
      </c>
      <c r="E552" s="13" t="s">
        <v>1724</v>
      </c>
      <c r="F552" s="14">
        <v>5.4</v>
      </c>
      <c r="G552" s="15">
        <v>26.6</v>
      </c>
      <c r="H552" s="15">
        <v>0.6</v>
      </c>
      <c r="I552" s="15">
        <v>4.7</v>
      </c>
      <c r="J552" s="16">
        <v>25.5</v>
      </c>
      <c r="K552" s="16">
        <v>24.4</v>
      </c>
      <c r="L552" s="16">
        <v>9.6</v>
      </c>
      <c r="M552" s="17">
        <v>287200</v>
      </c>
      <c r="N552" s="18">
        <v>0</v>
      </c>
      <c r="O552" s="19">
        <v>6</v>
      </c>
      <c r="P552" s="20">
        <v>8</v>
      </c>
      <c r="Q552" s="21">
        <v>8</v>
      </c>
      <c r="R552" s="22">
        <v>5</v>
      </c>
      <c r="S552" s="24">
        <v>2.32558138669E-2</v>
      </c>
      <c r="T552" s="25">
        <v>30</v>
      </c>
      <c r="U552" s="25">
        <v>492</v>
      </c>
      <c r="V552" s="25">
        <f>SUM(T552:U552)</f>
        <v>522</v>
      </c>
      <c r="W552" s="28">
        <v>33194.242467129297</v>
      </c>
      <c r="X552" s="29">
        <v>38325.040000000001</v>
      </c>
      <c r="Y552" s="29">
        <f t="shared" si="46"/>
        <v>-5130.7975328707034</v>
      </c>
      <c r="Z552" s="33">
        <f t="shared" si="47"/>
        <v>0.86612414408776339</v>
      </c>
    </row>
    <row r="553" spans="1:26">
      <c r="A553" s="13" t="s">
        <v>1727</v>
      </c>
      <c r="B553" s="13">
        <v>17031843700</v>
      </c>
      <c r="C553" s="13" t="s">
        <v>1728</v>
      </c>
      <c r="D553" s="13" t="s">
        <v>4272</v>
      </c>
      <c r="E553" s="13" t="s">
        <v>1724</v>
      </c>
      <c r="F553" s="14">
        <v>1.4</v>
      </c>
      <c r="G553" s="15">
        <v>28</v>
      </c>
      <c r="H553" s="15">
        <v>2.4</v>
      </c>
      <c r="I553" s="15">
        <v>30.8</v>
      </c>
      <c r="J553" s="16">
        <v>17.100000000000001</v>
      </c>
      <c r="K553" s="16">
        <v>41.3</v>
      </c>
      <c r="L553" s="16">
        <v>15.4</v>
      </c>
      <c r="M553" s="17">
        <v>433200</v>
      </c>
      <c r="N553" s="18"/>
      <c r="O553" s="19">
        <v>6</v>
      </c>
      <c r="P553" s="20">
        <v>8</v>
      </c>
      <c r="Q553" s="21">
        <v>8</v>
      </c>
      <c r="R553" s="22">
        <v>5</v>
      </c>
      <c r="S553" s="23">
        <v>2.32558138669E-2</v>
      </c>
      <c r="T553" s="25">
        <v>30</v>
      </c>
      <c r="U553" s="25">
        <v>492</v>
      </c>
      <c r="V553" s="25">
        <f>SUM(T553:U553)</f>
        <v>522</v>
      </c>
      <c r="W553" s="28">
        <v>33191.24246712929</v>
      </c>
      <c r="X553" s="29">
        <v>38325.040000000001</v>
      </c>
      <c r="Y553" s="29">
        <f t="shared" si="46"/>
        <v>-5133.7975328707107</v>
      </c>
      <c r="Z553" s="33">
        <f t="shared" si="47"/>
        <v>0.86604586628296509</v>
      </c>
    </row>
    <row r="554" spans="1:26">
      <c r="A554" s="13" t="s">
        <v>1185</v>
      </c>
      <c r="B554" s="13">
        <v>17043846208</v>
      </c>
      <c r="C554" s="13" t="s">
        <v>1186</v>
      </c>
      <c r="D554" s="13" t="s">
        <v>1522</v>
      </c>
      <c r="E554" s="13" t="s">
        <v>1275</v>
      </c>
      <c r="F554" s="14">
        <v>1.2</v>
      </c>
      <c r="G554" s="15">
        <v>29.9</v>
      </c>
      <c r="H554" s="15">
        <v>1.1000000000000001</v>
      </c>
      <c r="I554" s="15">
        <v>11.5</v>
      </c>
      <c r="J554" s="16">
        <v>5.8</v>
      </c>
      <c r="K554" s="16">
        <v>46.3</v>
      </c>
      <c r="L554" s="16">
        <v>31.9</v>
      </c>
      <c r="M554" s="17">
        <v>490700</v>
      </c>
      <c r="N554" s="18">
        <v>0</v>
      </c>
      <c r="O554" s="19">
        <v>10</v>
      </c>
      <c r="P554" s="20">
        <v>4</v>
      </c>
      <c r="Q554" s="21">
        <v>9</v>
      </c>
      <c r="R554" s="22">
        <v>1</v>
      </c>
      <c r="S554" s="24">
        <v>2.33644861728E-2</v>
      </c>
      <c r="T554" s="25"/>
      <c r="U554" s="25"/>
      <c r="V554" s="25"/>
      <c r="W554" s="28">
        <v>49434.394055818302</v>
      </c>
      <c r="X554" s="29">
        <v>38325.040000000001</v>
      </c>
      <c r="Y554" s="29">
        <f t="shared" si="46"/>
        <v>11109.354055818301</v>
      </c>
      <c r="Z554" s="33">
        <f t="shared" si="47"/>
        <v>1.2898719494048356</v>
      </c>
    </row>
    <row r="555" spans="1:26">
      <c r="A555" s="13" t="s">
        <v>1859</v>
      </c>
      <c r="B555" s="13">
        <v>17031804803</v>
      </c>
      <c r="C555" s="13" t="s">
        <v>1860</v>
      </c>
      <c r="D555" s="13" t="s">
        <v>4272</v>
      </c>
      <c r="E555" s="13" t="s">
        <v>1840</v>
      </c>
      <c r="F555" s="14">
        <v>3.1</v>
      </c>
      <c r="G555" s="15">
        <v>27.6</v>
      </c>
      <c r="H555" s="15">
        <v>0</v>
      </c>
      <c r="I555" s="15">
        <v>1.8</v>
      </c>
      <c r="J555" s="16">
        <v>23.4</v>
      </c>
      <c r="K555" s="16">
        <v>23.8</v>
      </c>
      <c r="L555" s="16">
        <v>13.4</v>
      </c>
      <c r="M555" s="17">
        <v>352000</v>
      </c>
      <c r="N555" s="18"/>
      <c r="O555" s="19">
        <v>10</v>
      </c>
      <c r="P555" s="20">
        <v>10</v>
      </c>
      <c r="Q555" s="21">
        <v>10</v>
      </c>
      <c r="R555" s="22">
        <v>4</v>
      </c>
      <c r="S555" s="23">
        <v>2.3445464670700002E-2</v>
      </c>
      <c r="T555" s="25">
        <v>85</v>
      </c>
      <c r="U555" s="25">
        <v>2282</v>
      </c>
      <c r="V555" s="25">
        <f t="shared" ref="V555:V576" si="51">SUM(T555:U555)</f>
        <v>2367</v>
      </c>
      <c r="W555" s="28">
        <v>63654.1994018349</v>
      </c>
      <c r="X555" s="29">
        <v>38325.040000000001</v>
      </c>
      <c r="Y555" s="29">
        <f t="shared" si="46"/>
        <v>25329.159401834899</v>
      </c>
      <c r="Z555" s="33">
        <f t="shared" si="47"/>
        <v>1.6609036651190683</v>
      </c>
    </row>
    <row r="556" spans="1:26">
      <c r="A556" s="13" t="s">
        <v>1971</v>
      </c>
      <c r="B556" s="13">
        <v>17031823904</v>
      </c>
      <c r="C556" s="13" t="s">
        <v>1972</v>
      </c>
      <c r="D556" s="13" t="s">
        <v>4272</v>
      </c>
      <c r="E556" s="13" t="s">
        <v>1970</v>
      </c>
      <c r="F556" s="14">
        <v>2.9</v>
      </c>
      <c r="G556" s="15">
        <v>27.6</v>
      </c>
      <c r="H556" s="15">
        <v>0.5</v>
      </c>
      <c r="I556" s="15">
        <v>5.0999999999999996</v>
      </c>
      <c r="J556" s="16">
        <v>23.9</v>
      </c>
      <c r="K556" s="16">
        <v>27.2</v>
      </c>
      <c r="L556" s="16">
        <v>21.3</v>
      </c>
      <c r="M556" s="17">
        <v>293500</v>
      </c>
      <c r="N556" s="18"/>
      <c r="O556" s="19">
        <v>10</v>
      </c>
      <c r="P556" s="20">
        <v>4</v>
      </c>
      <c r="Q556" s="21">
        <v>8</v>
      </c>
      <c r="R556" s="22">
        <v>6</v>
      </c>
      <c r="S556" s="23">
        <v>2.3659305647000001E-2</v>
      </c>
      <c r="T556" s="25">
        <v>3</v>
      </c>
      <c r="U556" s="25">
        <v>220</v>
      </c>
      <c r="V556" s="25">
        <f t="shared" si="51"/>
        <v>223</v>
      </c>
      <c r="W556" s="28">
        <v>43500.717778665603</v>
      </c>
      <c r="X556" s="29">
        <v>38325.040000000001</v>
      </c>
      <c r="Y556" s="29">
        <f t="shared" si="46"/>
        <v>5175.6777786656021</v>
      </c>
      <c r="Z556" s="33">
        <f t="shared" si="47"/>
        <v>1.1350468982854447</v>
      </c>
    </row>
    <row r="557" spans="1:26">
      <c r="A557" s="13" t="s">
        <v>3934</v>
      </c>
      <c r="B557" s="13">
        <v>17031050600</v>
      </c>
      <c r="C557" s="13" t="s">
        <v>3935</v>
      </c>
      <c r="D557" s="13" t="s">
        <v>4272</v>
      </c>
      <c r="E557" s="13" t="s">
        <v>4129</v>
      </c>
      <c r="F557" s="14">
        <v>0.8</v>
      </c>
      <c r="G557" s="15">
        <v>34.9</v>
      </c>
      <c r="H557" s="15">
        <v>3.6</v>
      </c>
      <c r="I557" s="15">
        <v>41.6</v>
      </c>
      <c r="J557" s="16">
        <v>9</v>
      </c>
      <c r="K557" s="16">
        <v>54.2</v>
      </c>
      <c r="L557" s="16">
        <v>16.100000000000001</v>
      </c>
      <c r="M557" s="17">
        <v>458000</v>
      </c>
      <c r="N557" s="18"/>
      <c r="O557" s="19">
        <v>7</v>
      </c>
      <c r="P557" s="20">
        <v>10</v>
      </c>
      <c r="Q557" s="21">
        <v>8</v>
      </c>
      <c r="R557" s="22">
        <v>9</v>
      </c>
      <c r="S557" s="23">
        <v>2.3684211075299999E-2</v>
      </c>
      <c r="T557" s="25">
        <v>30550</v>
      </c>
      <c r="U557" s="25">
        <v>120097</v>
      </c>
      <c r="V557" s="25">
        <f t="shared" si="51"/>
        <v>150647</v>
      </c>
      <c r="W557" s="28">
        <v>30094.7731846514</v>
      </c>
      <c r="X557" s="29">
        <v>38325.040000000001</v>
      </c>
      <c r="Y557" s="29">
        <f t="shared" si="46"/>
        <v>-8230.2668153486011</v>
      </c>
      <c r="Z557" s="33">
        <f t="shared" si="47"/>
        <v>0.78525092693057597</v>
      </c>
    </row>
    <row r="558" spans="1:26">
      <c r="A558" s="13" t="s">
        <v>1874</v>
      </c>
      <c r="B558" s="13">
        <v>17031806802</v>
      </c>
      <c r="C558" s="13" t="s">
        <v>1875</v>
      </c>
      <c r="D558" s="13" t="s">
        <v>4272</v>
      </c>
      <c r="E558" s="13" t="s">
        <v>1871</v>
      </c>
      <c r="F558" s="14">
        <v>3.7</v>
      </c>
      <c r="G558" s="15">
        <v>25.1</v>
      </c>
      <c r="H558" s="15">
        <v>0</v>
      </c>
      <c r="I558" s="15">
        <v>7.8</v>
      </c>
      <c r="J558" s="16">
        <v>9.6</v>
      </c>
      <c r="K558" s="16">
        <v>27.1</v>
      </c>
      <c r="L558" s="16">
        <v>25.7</v>
      </c>
      <c r="M558" s="17">
        <v>441700</v>
      </c>
      <c r="N558" s="18"/>
      <c r="O558" s="19">
        <v>9</v>
      </c>
      <c r="P558" s="20">
        <v>1</v>
      </c>
      <c r="Q558" s="21">
        <v>5</v>
      </c>
      <c r="R558" s="22">
        <v>8</v>
      </c>
      <c r="S558" s="23">
        <v>2.3728813976000001E-2</v>
      </c>
      <c r="T558" s="25">
        <v>157</v>
      </c>
      <c r="U558" s="25">
        <v>1800</v>
      </c>
      <c r="V558" s="25">
        <f t="shared" si="51"/>
        <v>1957</v>
      </c>
      <c r="W558" s="28">
        <v>49427.816358977499</v>
      </c>
      <c r="X558" s="29">
        <v>38325.040000000001</v>
      </c>
      <c r="Y558" s="29">
        <f t="shared" si="46"/>
        <v>11102.776358977499</v>
      </c>
      <c r="Z558" s="33">
        <f t="shared" si="47"/>
        <v>1.2897003201817272</v>
      </c>
    </row>
    <row r="559" spans="1:26">
      <c r="A559" s="13" t="s">
        <v>3759</v>
      </c>
      <c r="B559" s="13">
        <v>17031090100</v>
      </c>
      <c r="C559" s="13" t="s">
        <v>3760</v>
      </c>
      <c r="D559" s="13" t="s">
        <v>4272</v>
      </c>
      <c r="E559" s="13" t="s">
        <v>4129</v>
      </c>
      <c r="F559" s="14">
        <v>2.7</v>
      </c>
      <c r="G559" s="15">
        <v>32.5</v>
      </c>
      <c r="H559" s="15">
        <v>2.5</v>
      </c>
      <c r="I559" s="15">
        <v>8.4</v>
      </c>
      <c r="J559" s="16">
        <v>21.7</v>
      </c>
      <c r="K559" s="16">
        <v>20.3</v>
      </c>
      <c r="L559" s="16">
        <v>15.4</v>
      </c>
      <c r="M559" s="17">
        <v>370900</v>
      </c>
      <c r="N559" s="18"/>
      <c r="O559" s="19">
        <v>9</v>
      </c>
      <c r="P559" s="20">
        <v>3</v>
      </c>
      <c r="Q559" s="21">
        <v>10</v>
      </c>
      <c r="R559" s="22">
        <v>7</v>
      </c>
      <c r="S559" s="23">
        <v>2.3786868900100001E-2</v>
      </c>
      <c r="T559" s="25">
        <v>30550</v>
      </c>
      <c r="U559" s="25">
        <v>120173</v>
      </c>
      <c r="V559" s="25">
        <f t="shared" si="51"/>
        <v>150723</v>
      </c>
      <c r="W559" s="28">
        <v>30170.7731846514</v>
      </c>
      <c r="X559" s="29">
        <v>38325.040000000001</v>
      </c>
      <c r="Y559" s="29">
        <f t="shared" si="46"/>
        <v>-8154.2668153486011</v>
      </c>
      <c r="Z559" s="33">
        <f t="shared" si="47"/>
        <v>0.78723396465212825</v>
      </c>
    </row>
    <row r="560" spans="1:26">
      <c r="A560" s="13" t="s">
        <v>1400</v>
      </c>
      <c r="B560" s="13">
        <v>17043841325</v>
      </c>
      <c r="C560" s="13" t="s">
        <v>1401</v>
      </c>
      <c r="D560" s="13" t="s">
        <v>1522</v>
      </c>
      <c r="E560" s="13" t="s">
        <v>4126</v>
      </c>
      <c r="F560" s="14">
        <v>6.7</v>
      </c>
      <c r="G560" s="15">
        <v>29.4</v>
      </c>
      <c r="H560" s="15">
        <v>0.3</v>
      </c>
      <c r="I560" s="15">
        <v>1.3</v>
      </c>
      <c r="J560" s="16">
        <v>25.7</v>
      </c>
      <c r="K560" s="16">
        <v>25.4</v>
      </c>
      <c r="L560" s="16">
        <v>12.3</v>
      </c>
      <c r="M560" s="17">
        <v>259500</v>
      </c>
      <c r="N560" s="18">
        <v>0</v>
      </c>
      <c r="O560" s="19">
        <v>9</v>
      </c>
      <c r="P560" s="20">
        <v>4</v>
      </c>
      <c r="Q560" s="21">
        <v>8</v>
      </c>
      <c r="R560" s="22">
        <v>1</v>
      </c>
      <c r="S560" s="24">
        <v>2.3900981992500001E-2</v>
      </c>
      <c r="T560" s="25">
        <v>44</v>
      </c>
      <c r="U560" s="25">
        <v>577</v>
      </c>
      <c r="V560" s="25">
        <f t="shared" si="51"/>
        <v>621</v>
      </c>
      <c r="W560" s="28">
        <v>35538.502606330701</v>
      </c>
      <c r="X560" s="29">
        <v>38325.040000000001</v>
      </c>
      <c r="Y560" s="29">
        <f t="shared" si="46"/>
        <v>-2786.5373936692995</v>
      </c>
      <c r="Z560" s="33">
        <f t="shared" si="47"/>
        <v>0.92729198994523421</v>
      </c>
    </row>
    <row r="561" spans="1:26">
      <c r="A561" s="13" t="s">
        <v>1225</v>
      </c>
      <c r="B561" s="13">
        <v>17043841310</v>
      </c>
      <c r="C561" s="13" t="s">
        <v>1226</v>
      </c>
      <c r="D561" s="13" t="s">
        <v>1522</v>
      </c>
      <c r="E561" s="13" t="s">
        <v>4126</v>
      </c>
      <c r="F561" s="14">
        <v>3.3</v>
      </c>
      <c r="G561" s="15">
        <v>32.6</v>
      </c>
      <c r="H561" s="15">
        <v>0</v>
      </c>
      <c r="I561" s="15">
        <v>2.9</v>
      </c>
      <c r="J561" s="16">
        <v>14.7</v>
      </c>
      <c r="K561" s="16">
        <v>36.6</v>
      </c>
      <c r="L561" s="16">
        <v>19.5</v>
      </c>
      <c r="M561" s="17">
        <v>444700</v>
      </c>
      <c r="N561" s="18">
        <v>0</v>
      </c>
      <c r="O561" s="19">
        <v>9</v>
      </c>
      <c r="P561" s="20">
        <v>4</v>
      </c>
      <c r="Q561" s="21">
        <v>8</v>
      </c>
      <c r="R561" s="22">
        <v>1</v>
      </c>
      <c r="S561" s="24">
        <v>2.3900981992500001E-2</v>
      </c>
      <c r="T561" s="25">
        <v>44</v>
      </c>
      <c r="U561" s="25">
        <v>577</v>
      </c>
      <c r="V561" s="25">
        <f t="shared" si="51"/>
        <v>621</v>
      </c>
      <c r="W561" s="28">
        <v>35532.502606330738</v>
      </c>
      <c r="X561" s="29">
        <v>38325.040000000001</v>
      </c>
      <c r="Y561" s="29">
        <f t="shared" si="46"/>
        <v>-2792.5373936692631</v>
      </c>
      <c r="Z561" s="33">
        <f t="shared" si="47"/>
        <v>0.92713543433563894</v>
      </c>
    </row>
    <row r="562" spans="1:26">
      <c r="A562" s="13" t="s">
        <v>3809</v>
      </c>
      <c r="B562" s="13">
        <v>17031070600</v>
      </c>
      <c r="C562" s="13" t="s">
        <v>3810</v>
      </c>
      <c r="D562" s="13" t="s">
        <v>4272</v>
      </c>
      <c r="E562" s="13" t="s">
        <v>4129</v>
      </c>
      <c r="F562" s="14">
        <v>1</v>
      </c>
      <c r="G562" s="15">
        <v>26.5</v>
      </c>
      <c r="H562" s="15">
        <v>2.5</v>
      </c>
      <c r="I562" s="15">
        <v>19.2</v>
      </c>
      <c r="J562" s="16">
        <v>3.8</v>
      </c>
      <c r="K562" s="16">
        <v>43.7</v>
      </c>
      <c r="L562" s="16">
        <v>38.700000000000003</v>
      </c>
      <c r="M562" s="17">
        <v>644700</v>
      </c>
      <c r="N562" s="18"/>
      <c r="O562" s="19">
        <v>5</v>
      </c>
      <c r="P562" s="20">
        <v>4</v>
      </c>
      <c r="Q562" s="21">
        <v>9</v>
      </c>
      <c r="R562" s="22">
        <v>8</v>
      </c>
      <c r="S562" s="23">
        <v>2.4000000208599999E-2</v>
      </c>
      <c r="T562" s="25">
        <v>30550</v>
      </c>
      <c r="U562" s="25">
        <v>120144</v>
      </c>
      <c r="V562" s="25">
        <f t="shared" si="51"/>
        <v>150694</v>
      </c>
      <c r="W562" s="28">
        <v>30141.7731846514</v>
      </c>
      <c r="X562" s="29">
        <v>38325.040000000001</v>
      </c>
      <c r="Y562" s="29">
        <f t="shared" si="46"/>
        <v>-8183.2668153486011</v>
      </c>
      <c r="Z562" s="33">
        <f t="shared" si="47"/>
        <v>0.78647727920574639</v>
      </c>
    </row>
    <row r="563" spans="1:26">
      <c r="A563" s="13" t="s">
        <v>1766</v>
      </c>
      <c r="B563" s="13">
        <v>17031802503</v>
      </c>
      <c r="C563" s="13" t="s">
        <v>1653</v>
      </c>
      <c r="D563" s="13" t="s">
        <v>4272</v>
      </c>
      <c r="E563" s="13" t="s">
        <v>1761</v>
      </c>
      <c r="F563" s="14">
        <v>5.2</v>
      </c>
      <c r="G563" s="15">
        <v>26.3</v>
      </c>
      <c r="H563" s="15">
        <v>1.6</v>
      </c>
      <c r="I563" s="15">
        <v>2</v>
      </c>
      <c r="J563" s="16">
        <v>25</v>
      </c>
      <c r="K563" s="16">
        <v>32.4</v>
      </c>
      <c r="L563" s="16">
        <v>9.5</v>
      </c>
      <c r="M563" s="17">
        <v>241300</v>
      </c>
      <c r="N563" s="18"/>
      <c r="O563" s="19">
        <v>5</v>
      </c>
      <c r="P563" s="20">
        <v>3</v>
      </c>
      <c r="Q563" s="21">
        <v>5</v>
      </c>
      <c r="R563" s="22">
        <v>5</v>
      </c>
      <c r="S563" s="23">
        <v>2.4064170196699999E-2</v>
      </c>
      <c r="T563" s="25">
        <v>62</v>
      </c>
      <c r="U563" s="25">
        <v>637</v>
      </c>
      <c r="V563" s="25">
        <f t="shared" si="51"/>
        <v>699</v>
      </c>
      <c r="W563" s="28">
        <v>36468.457474500603</v>
      </c>
      <c r="X563" s="29">
        <v>38325.040000000001</v>
      </c>
      <c r="Y563" s="29">
        <f t="shared" si="46"/>
        <v>-1856.5825254993979</v>
      </c>
      <c r="Z563" s="33">
        <f t="shared" si="47"/>
        <v>0.95155693182578815</v>
      </c>
    </row>
    <row r="564" spans="1:26">
      <c r="A564" s="13" t="s">
        <v>2560</v>
      </c>
      <c r="B564" s="13">
        <v>17031805801</v>
      </c>
      <c r="C564" s="13" t="s">
        <v>2561</v>
      </c>
      <c r="D564" s="13" t="s">
        <v>4272</v>
      </c>
      <c r="E564" s="13" t="s">
        <v>2661</v>
      </c>
      <c r="F564" s="14">
        <v>0.9</v>
      </c>
      <c r="G564" s="15">
        <v>24.5</v>
      </c>
      <c r="H564" s="15">
        <v>1.5</v>
      </c>
      <c r="I564" s="15">
        <v>10.8</v>
      </c>
      <c r="J564" s="16">
        <v>18.2</v>
      </c>
      <c r="K564" s="16">
        <v>31</v>
      </c>
      <c r="L564" s="16">
        <v>19.2</v>
      </c>
      <c r="M564" s="17">
        <v>411000</v>
      </c>
      <c r="N564" s="18"/>
      <c r="O564" s="19">
        <v>10</v>
      </c>
      <c r="P564" s="20">
        <v>1</v>
      </c>
      <c r="Q564" s="21">
        <v>9</v>
      </c>
      <c r="R564" s="22">
        <v>9</v>
      </c>
      <c r="S564" s="23">
        <v>2.4132730439300001E-2</v>
      </c>
      <c r="T564" s="25">
        <v>57</v>
      </c>
      <c r="U564" s="25">
        <v>729</v>
      </c>
      <c r="V564" s="25">
        <f t="shared" si="51"/>
        <v>786</v>
      </c>
      <c r="W564" s="28">
        <v>45037.841717497089</v>
      </c>
      <c r="X564" s="29">
        <v>38325.040000000001</v>
      </c>
      <c r="Y564" s="29">
        <f t="shared" si="46"/>
        <v>6712.8017174970882</v>
      </c>
      <c r="Z564" s="33">
        <f t="shared" si="47"/>
        <v>1.1751544608302325</v>
      </c>
    </row>
    <row r="565" spans="1:26">
      <c r="A565" s="13" t="s">
        <v>2008</v>
      </c>
      <c r="B565" s="13">
        <v>17031813000</v>
      </c>
      <c r="C565" s="13" t="s">
        <v>2009</v>
      </c>
      <c r="D565" s="13" t="s">
        <v>4272</v>
      </c>
      <c r="E565" s="13" t="s">
        <v>2097</v>
      </c>
      <c r="F565" s="14">
        <v>2.8</v>
      </c>
      <c r="G565" s="15">
        <v>34.4</v>
      </c>
      <c r="H565" s="15">
        <v>1.9</v>
      </c>
      <c r="I565" s="15">
        <v>19.8</v>
      </c>
      <c r="J565" s="16">
        <v>10.8</v>
      </c>
      <c r="K565" s="16">
        <v>26.6</v>
      </c>
      <c r="L565" s="16">
        <v>42.4</v>
      </c>
      <c r="M565" s="17">
        <v>387000</v>
      </c>
      <c r="N565" s="18"/>
      <c r="O565" s="19">
        <v>9</v>
      </c>
      <c r="P565" s="20">
        <v>5</v>
      </c>
      <c r="Q565" s="21">
        <v>9</v>
      </c>
      <c r="R565" s="22">
        <v>9</v>
      </c>
      <c r="S565" s="23">
        <v>2.4177949875599999E-2</v>
      </c>
      <c r="T565" s="25">
        <v>192</v>
      </c>
      <c r="U565" s="25">
        <v>1725</v>
      </c>
      <c r="V565" s="25">
        <f t="shared" si="51"/>
        <v>1917</v>
      </c>
      <c r="W565" s="28">
        <v>33562.823027102</v>
      </c>
      <c r="X565" s="29">
        <v>38325.040000000001</v>
      </c>
      <c r="Y565" s="29">
        <f t="shared" si="46"/>
        <v>-4762.2169728980007</v>
      </c>
      <c r="Z565" s="33">
        <f t="shared" si="47"/>
        <v>0.8757413697964046</v>
      </c>
    </row>
    <row r="566" spans="1:26">
      <c r="A566" s="13" t="s">
        <v>1544</v>
      </c>
      <c r="B566" s="13">
        <v>17043846515</v>
      </c>
      <c r="C566" s="13" t="s">
        <v>1440</v>
      </c>
      <c r="D566" s="13" t="s">
        <v>1522</v>
      </c>
      <c r="E566" s="13" t="s">
        <v>1533</v>
      </c>
      <c r="F566" s="14">
        <v>5.7</v>
      </c>
      <c r="G566" s="15">
        <v>30</v>
      </c>
      <c r="H566" s="15">
        <v>0.6</v>
      </c>
      <c r="I566" s="15">
        <v>5.5</v>
      </c>
      <c r="J566" s="16">
        <v>19.3</v>
      </c>
      <c r="K566" s="16">
        <v>23.7</v>
      </c>
      <c r="L566" s="16">
        <v>13</v>
      </c>
      <c r="M566" s="17">
        <v>223800</v>
      </c>
      <c r="N566" s="18">
        <v>0</v>
      </c>
      <c r="O566" s="19">
        <v>8</v>
      </c>
      <c r="P566" s="20">
        <v>5</v>
      </c>
      <c r="Q566" s="21">
        <v>8</v>
      </c>
      <c r="R566" s="22">
        <v>1</v>
      </c>
      <c r="S566" s="24">
        <v>2.4186324328200001E-2</v>
      </c>
      <c r="T566" s="25">
        <v>634</v>
      </c>
      <c r="U566" s="25">
        <v>3767</v>
      </c>
      <c r="V566" s="25">
        <f t="shared" si="51"/>
        <v>4401</v>
      </c>
      <c r="W566" s="28">
        <v>21334.286272290399</v>
      </c>
      <c r="X566" s="29">
        <v>38325.040000000001</v>
      </c>
      <c r="Y566" s="29">
        <f t="shared" si="46"/>
        <v>-16990.753727709602</v>
      </c>
      <c r="Z566" s="33">
        <f t="shared" si="47"/>
        <v>0.55666703210982682</v>
      </c>
    </row>
    <row r="567" spans="1:26">
      <c r="A567" s="13" t="s">
        <v>1540</v>
      </c>
      <c r="B567" s="13">
        <v>17043846511</v>
      </c>
      <c r="C567" s="13" t="s">
        <v>1541</v>
      </c>
      <c r="D567" s="13" t="s">
        <v>1522</v>
      </c>
      <c r="E567" s="13" t="s">
        <v>1533</v>
      </c>
      <c r="F567" s="14">
        <v>7.7</v>
      </c>
      <c r="G567" s="15">
        <v>31.6</v>
      </c>
      <c r="H567" s="15">
        <v>0.4</v>
      </c>
      <c r="I567" s="15">
        <v>2</v>
      </c>
      <c r="J567" s="16">
        <v>19.100000000000001</v>
      </c>
      <c r="K567" s="16">
        <v>24.9</v>
      </c>
      <c r="L567" s="16">
        <v>8.6999999999999993</v>
      </c>
      <c r="M567" s="17">
        <v>214700</v>
      </c>
      <c r="N567" s="18">
        <v>0</v>
      </c>
      <c r="O567" s="19">
        <v>8</v>
      </c>
      <c r="P567" s="20">
        <v>5</v>
      </c>
      <c r="Q567" s="21">
        <v>8</v>
      </c>
      <c r="R567" s="22">
        <v>1</v>
      </c>
      <c r="S567" s="24">
        <v>2.4186324328200001E-2</v>
      </c>
      <c r="T567" s="25">
        <v>634</v>
      </c>
      <c r="U567" s="25">
        <v>3767</v>
      </c>
      <c r="V567" s="25">
        <f t="shared" si="51"/>
        <v>4401</v>
      </c>
      <c r="W567" s="28">
        <v>21332.286272290399</v>
      </c>
      <c r="X567" s="29">
        <v>38325.040000000001</v>
      </c>
      <c r="Y567" s="29">
        <f t="shared" si="46"/>
        <v>-16992.753727709602</v>
      </c>
      <c r="Z567" s="33">
        <f t="shared" si="47"/>
        <v>0.5566148469066281</v>
      </c>
    </row>
    <row r="568" spans="1:26">
      <c r="A568" s="13" t="s">
        <v>1443</v>
      </c>
      <c r="B568" s="13">
        <v>17043846519</v>
      </c>
      <c r="C568" s="13" t="s">
        <v>1444</v>
      </c>
      <c r="D568" s="13" t="s">
        <v>1522</v>
      </c>
      <c r="E568" s="13" t="s">
        <v>1533</v>
      </c>
      <c r="F568" s="14">
        <v>4.7</v>
      </c>
      <c r="G568" s="15">
        <v>32.1</v>
      </c>
      <c r="H568" s="15">
        <v>0.7</v>
      </c>
      <c r="I568" s="15">
        <v>9.6999999999999993</v>
      </c>
      <c r="J568" s="16">
        <v>5.4</v>
      </c>
      <c r="K568" s="16">
        <v>28.1</v>
      </c>
      <c r="L568" s="16">
        <v>35.9</v>
      </c>
      <c r="M568" s="17">
        <v>339100</v>
      </c>
      <c r="N568" s="18">
        <v>0</v>
      </c>
      <c r="O568" s="19">
        <v>8</v>
      </c>
      <c r="P568" s="20">
        <v>5</v>
      </c>
      <c r="Q568" s="21">
        <v>8</v>
      </c>
      <c r="R568" s="22">
        <v>1</v>
      </c>
      <c r="S568" s="24">
        <v>2.4186324328200001E-2</v>
      </c>
      <c r="T568" s="25">
        <v>634</v>
      </c>
      <c r="U568" s="25">
        <v>3767</v>
      </c>
      <c r="V568" s="25">
        <f t="shared" si="51"/>
        <v>4401</v>
      </c>
      <c r="W568" s="28">
        <v>21336.286272290399</v>
      </c>
      <c r="X568" s="29">
        <v>38325.040000000001</v>
      </c>
      <c r="Y568" s="29">
        <f t="shared" si="46"/>
        <v>-16988.753727709602</v>
      </c>
      <c r="Z568" s="33">
        <f t="shared" si="47"/>
        <v>0.55671921731302565</v>
      </c>
    </row>
    <row r="569" spans="1:26">
      <c r="A569" s="13" t="s">
        <v>1447</v>
      </c>
      <c r="B569" s="13">
        <v>17043846522</v>
      </c>
      <c r="C569" s="13" t="s">
        <v>1448</v>
      </c>
      <c r="D569" s="13" t="s">
        <v>1522</v>
      </c>
      <c r="E569" s="13" t="s">
        <v>1533</v>
      </c>
      <c r="F569" s="14">
        <v>7.1</v>
      </c>
      <c r="G569" s="15">
        <v>36</v>
      </c>
      <c r="H569" s="15">
        <v>0</v>
      </c>
      <c r="I569" s="15">
        <v>12.7</v>
      </c>
      <c r="J569" s="16">
        <v>9.3000000000000007</v>
      </c>
      <c r="K569" s="16">
        <v>46.5</v>
      </c>
      <c r="L569" s="16">
        <v>19.5</v>
      </c>
      <c r="M569" s="17">
        <v>335000</v>
      </c>
      <c r="N569" s="18">
        <v>0</v>
      </c>
      <c r="O569" s="19">
        <v>8</v>
      </c>
      <c r="P569" s="20">
        <v>5</v>
      </c>
      <c r="Q569" s="21">
        <v>8</v>
      </c>
      <c r="R569" s="22">
        <v>1</v>
      </c>
      <c r="S569" s="24">
        <v>2.4186324328200001E-2</v>
      </c>
      <c r="T569" s="25">
        <v>634</v>
      </c>
      <c r="U569" s="25">
        <v>3767</v>
      </c>
      <c r="V569" s="25">
        <f t="shared" si="51"/>
        <v>4401</v>
      </c>
      <c r="W569" s="28">
        <v>21338.286272290399</v>
      </c>
      <c r="X569" s="29">
        <v>38325.040000000001</v>
      </c>
      <c r="Y569" s="29">
        <f t="shared" si="46"/>
        <v>-16986.753727709602</v>
      </c>
      <c r="Z569" s="33">
        <f t="shared" si="47"/>
        <v>0.55677140251622437</v>
      </c>
    </row>
    <row r="570" spans="1:26">
      <c r="A570" s="13" t="s">
        <v>1445</v>
      </c>
      <c r="B570" s="13">
        <v>17043846521</v>
      </c>
      <c r="C570" s="13" t="s">
        <v>1446</v>
      </c>
      <c r="D570" s="13" t="s">
        <v>1522</v>
      </c>
      <c r="E570" s="13" t="s">
        <v>1533</v>
      </c>
      <c r="F570" s="14">
        <v>4.5</v>
      </c>
      <c r="G570" s="15">
        <v>36.299999999999997</v>
      </c>
      <c r="H570" s="15">
        <v>0.6</v>
      </c>
      <c r="I570" s="15">
        <v>17.399999999999999</v>
      </c>
      <c r="J570" s="16">
        <v>10.4</v>
      </c>
      <c r="K570" s="16">
        <v>37.5</v>
      </c>
      <c r="L570" s="16">
        <v>30.2</v>
      </c>
      <c r="M570" s="17">
        <v>441600</v>
      </c>
      <c r="N570" s="18">
        <v>0</v>
      </c>
      <c r="O570" s="19">
        <v>8</v>
      </c>
      <c r="P570" s="20">
        <v>5</v>
      </c>
      <c r="Q570" s="21">
        <v>8</v>
      </c>
      <c r="R570" s="22">
        <v>1</v>
      </c>
      <c r="S570" s="24">
        <v>2.4186324328200001E-2</v>
      </c>
      <c r="T570" s="25">
        <v>634</v>
      </c>
      <c r="U570" s="25">
        <v>3767</v>
      </c>
      <c r="V570" s="25">
        <f t="shared" si="51"/>
        <v>4401</v>
      </c>
      <c r="W570" s="28">
        <v>21337.286272290399</v>
      </c>
      <c r="X570" s="29">
        <v>38325.040000000001</v>
      </c>
      <c r="Y570" s="29">
        <f t="shared" si="46"/>
        <v>-16987.753727709602</v>
      </c>
      <c r="Z570" s="33">
        <f t="shared" si="47"/>
        <v>0.55674530991462501</v>
      </c>
    </row>
    <row r="571" spans="1:26">
      <c r="A571" s="13" t="s">
        <v>1441</v>
      </c>
      <c r="B571" s="13">
        <v>17043846518</v>
      </c>
      <c r="C571" s="13" t="s">
        <v>1442</v>
      </c>
      <c r="D571" s="13" t="s">
        <v>1522</v>
      </c>
      <c r="E571" s="13" t="s">
        <v>1533</v>
      </c>
      <c r="F571" s="14">
        <v>5</v>
      </c>
      <c r="G571" s="15">
        <v>40.799999999999997</v>
      </c>
      <c r="H571" s="15">
        <v>0.5</v>
      </c>
      <c r="I571" s="15">
        <v>12</v>
      </c>
      <c r="J571" s="16">
        <v>9</v>
      </c>
      <c r="K571" s="16">
        <v>33.700000000000003</v>
      </c>
      <c r="L571" s="16">
        <v>36.799999999999997</v>
      </c>
      <c r="M571" s="17">
        <v>346900</v>
      </c>
      <c r="N571" s="18">
        <v>0</v>
      </c>
      <c r="O571" s="19">
        <v>8</v>
      </c>
      <c r="P571" s="20">
        <v>5</v>
      </c>
      <c r="Q571" s="21">
        <v>8</v>
      </c>
      <c r="R571" s="22">
        <v>1</v>
      </c>
      <c r="S571" s="24">
        <v>2.4186324328200001E-2</v>
      </c>
      <c r="T571" s="25">
        <v>634</v>
      </c>
      <c r="U571" s="25">
        <v>3767</v>
      </c>
      <c r="V571" s="25">
        <f t="shared" si="51"/>
        <v>4401</v>
      </c>
      <c r="W571" s="28">
        <v>21335.286272290399</v>
      </c>
      <c r="X571" s="29">
        <v>38325.040000000001</v>
      </c>
      <c r="Y571" s="29">
        <f t="shared" si="46"/>
        <v>-16989.753727709602</v>
      </c>
      <c r="Z571" s="33">
        <f t="shared" si="47"/>
        <v>0.55669312471142618</v>
      </c>
    </row>
    <row r="572" spans="1:26">
      <c r="A572" s="13" t="s">
        <v>2052</v>
      </c>
      <c r="B572" s="13">
        <v>17031811800</v>
      </c>
      <c r="C572" s="13" t="s">
        <v>2053</v>
      </c>
      <c r="D572" s="13" t="s">
        <v>4272</v>
      </c>
      <c r="E572" s="13" t="s">
        <v>2054</v>
      </c>
      <c r="F572" s="14">
        <v>3.6</v>
      </c>
      <c r="G572" s="15">
        <v>22.2</v>
      </c>
      <c r="H572" s="15">
        <v>0.7</v>
      </c>
      <c r="I572" s="15">
        <v>2.1</v>
      </c>
      <c r="J572" s="16">
        <v>34.1</v>
      </c>
      <c r="K572" s="16">
        <v>7.5</v>
      </c>
      <c r="L572" s="16">
        <v>2.9</v>
      </c>
      <c r="M572" s="17">
        <v>234700</v>
      </c>
      <c r="N572" s="18"/>
      <c r="O572" s="19">
        <v>5</v>
      </c>
      <c r="P572" s="20">
        <v>9</v>
      </c>
      <c r="Q572" s="21">
        <v>5</v>
      </c>
      <c r="R572" s="22">
        <v>5</v>
      </c>
      <c r="S572" s="23">
        <v>2.4597918614699999E-2</v>
      </c>
      <c r="T572" s="25">
        <v>11</v>
      </c>
      <c r="U572" s="25">
        <v>395</v>
      </c>
      <c r="V572" s="25">
        <f t="shared" si="51"/>
        <v>406</v>
      </c>
      <c r="W572" s="28">
        <v>32333.064675809463</v>
      </c>
      <c r="X572" s="29">
        <v>38325.040000000001</v>
      </c>
      <c r="Y572" s="29">
        <f t="shared" si="46"/>
        <v>-5991.9753241905382</v>
      </c>
      <c r="Z572" s="33">
        <f t="shared" si="47"/>
        <v>0.84365377507262773</v>
      </c>
    </row>
    <row r="573" spans="1:26">
      <c r="A573" s="13" t="s">
        <v>4227</v>
      </c>
      <c r="B573" s="13">
        <v>17031841300</v>
      </c>
      <c r="C573" s="13" t="s">
        <v>4228</v>
      </c>
      <c r="D573" s="13" t="s">
        <v>4272</v>
      </c>
      <c r="E573" s="13" t="s">
        <v>4214</v>
      </c>
      <c r="F573" s="14">
        <v>8.8000000000000007</v>
      </c>
      <c r="G573" s="15">
        <v>30.1</v>
      </c>
      <c r="H573" s="15">
        <v>13.4</v>
      </c>
      <c r="I573" s="15">
        <v>23</v>
      </c>
      <c r="J573" s="16">
        <v>28.1</v>
      </c>
      <c r="K573" s="16">
        <v>8.1999999999999993</v>
      </c>
      <c r="L573" s="16">
        <v>3.5</v>
      </c>
      <c r="M573" s="17">
        <v>260500</v>
      </c>
      <c r="N573" s="18"/>
      <c r="O573" s="19">
        <v>8</v>
      </c>
      <c r="P573" s="20">
        <v>7</v>
      </c>
      <c r="Q573" s="21">
        <v>9</v>
      </c>
      <c r="R573" s="22">
        <v>1</v>
      </c>
      <c r="S573" s="23">
        <v>2.4626208469299998E-2</v>
      </c>
      <c r="T573" s="25">
        <v>21</v>
      </c>
      <c r="U573" s="25">
        <v>373</v>
      </c>
      <c r="V573" s="25">
        <f t="shared" si="51"/>
        <v>394</v>
      </c>
      <c r="W573" s="28">
        <v>32691.487793632303</v>
      </c>
      <c r="X573" s="29">
        <v>38325.040000000001</v>
      </c>
      <c r="Y573" s="29">
        <f t="shared" si="46"/>
        <v>-5633.5522063676981</v>
      </c>
      <c r="Z573" s="33">
        <f t="shared" si="47"/>
        <v>0.85300596668998396</v>
      </c>
    </row>
    <row r="574" spans="1:26">
      <c r="A574" s="13" t="s">
        <v>1449</v>
      </c>
      <c r="B574" s="13">
        <v>17043841308</v>
      </c>
      <c r="C574" s="13" t="s">
        <v>1450</v>
      </c>
      <c r="D574" s="13" t="s">
        <v>1522</v>
      </c>
      <c r="E574" s="13" t="s">
        <v>4214</v>
      </c>
      <c r="F574" s="14">
        <v>5.6</v>
      </c>
      <c r="G574" s="15">
        <v>31.8</v>
      </c>
      <c r="H574" s="15">
        <v>0.4</v>
      </c>
      <c r="I574" s="15">
        <v>3.5</v>
      </c>
      <c r="J574" s="16">
        <v>22.5</v>
      </c>
      <c r="K574" s="16">
        <v>33.1</v>
      </c>
      <c r="L574" s="16">
        <v>16.5</v>
      </c>
      <c r="M574" s="17">
        <v>402800</v>
      </c>
      <c r="N574" s="18">
        <v>0</v>
      </c>
      <c r="O574" s="19">
        <v>8</v>
      </c>
      <c r="P574" s="20">
        <v>7</v>
      </c>
      <c r="Q574" s="21">
        <v>9</v>
      </c>
      <c r="R574" s="22">
        <v>1</v>
      </c>
      <c r="S574" s="24">
        <v>2.4626208469299998E-2</v>
      </c>
      <c r="T574" s="25">
        <v>21</v>
      </c>
      <c r="U574" s="25">
        <v>373</v>
      </c>
      <c r="V574" s="25">
        <f t="shared" si="51"/>
        <v>394</v>
      </c>
      <c r="W574" s="28">
        <v>32691.487793632303</v>
      </c>
      <c r="X574" s="29">
        <v>38325.040000000001</v>
      </c>
      <c r="Y574" s="29">
        <f t="shared" si="46"/>
        <v>-5633.5522063676981</v>
      </c>
      <c r="Z574" s="33">
        <f t="shared" si="47"/>
        <v>0.85300596668998396</v>
      </c>
    </row>
    <row r="575" spans="1:26">
      <c r="A575" s="13" t="s">
        <v>2761</v>
      </c>
      <c r="B575" s="13">
        <v>17031740100</v>
      </c>
      <c r="C575" s="13" t="s">
        <v>2762</v>
      </c>
      <c r="D575" s="13" t="s">
        <v>4272</v>
      </c>
      <c r="E575" s="13" t="s">
        <v>4129</v>
      </c>
      <c r="F575" s="14">
        <v>4.5999999999999996</v>
      </c>
      <c r="G575" s="15">
        <v>31.5</v>
      </c>
      <c r="H575" s="15">
        <v>0</v>
      </c>
      <c r="I575" s="15">
        <v>6.5</v>
      </c>
      <c r="J575" s="16">
        <v>32.4</v>
      </c>
      <c r="K575" s="16">
        <v>22.9</v>
      </c>
      <c r="L575" s="16">
        <v>7.4</v>
      </c>
      <c r="M575" s="17">
        <v>231900</v>
      </c>
      <c r="N575" s="18"/>
      <c r="O575" s="19">
        <v>9</v>
      </c>
      <c r="P575" s="20">
        <v>6</v>
      </c>
      <c r="Q575" s="21">
        <v>7</v>
      </c>
      <c r="R575" s="22">
        <v>5</v>
      </c>
      <c r="S575" s="23">
        <v>2.47218795121E-2</v>
      </c>
      <c r="T575" s="25">
        <v>30550</v>
      </c>
      <c r="U575" s="25">
        <v>120701</v>
      </c>
      <c r="V575" s="25">
        <f t="shared" si="51"/>
        <v>151251</v>
      </c>
      <c r="W575" s="28">
        <v>30698.7731846514</v>
      </c>
      <c r="X575" s="29">
        <v>38325.040000000001</v>
      </c>
      <c r="Y575" s="29">
        <f t="shared" si="46"/>
        <v>-7626.2668153486011</v>
      </c>
      <c r="Z575" s="33">
        <f t="shared" si="47"/>
        <v>0.80101085829659668</v>
      </c>
    </row>
    <row r="576" spans="1:26">
      <c r="A576" s="13" t="s">
        <v>3924</v>
      </c>
      <c r="B576" s="13">
        <v>17031040900</v>
      </c>
      <c r="C576" s="13" t="s">
        <v>3925</v>
      </c>
      <c r="D576" s="13" t="s">
        <v>4272</v>
      </c>
      <c r="E576" s="13" t="s">
        <v>4129</v>
      </c>
      <c r="F576" s="14">
        <v>0.6</v>
      </c>
      <c r="G576" s="15">
        <v>38.1</v>
      </c>
      <c r="H576" s="15">
        <v>3.6</v>
      </c>
      <c r="I576" s="15">
        <v>33.6</v>
      </c>
      <c r="J576" s="16">
        <v>14.7</v>
      </c>
      <c r="K576" s="16">
        <v>31.6</v>
      </c>
      <c r="L576" s="16">
        <v>30.5</v>
      </c>
      <c r="M576" s="17">
        <v>637200</v>
      </c>
      <c r="N576" s="18"/>
      <c r="O576" s="19">
        <v>5</v>
      </c>
      <c r="P576" s="20">
        <v>4</v>
      </c>
      <c r="Q576" s="21">
        <v>5</v>
      </c>
      <c r="R576" s="22">
        <v>9</v>
      </c>
      <c r="S576" s="23">
        <v>2.4725275114200002E-2</v>
      </c>
      <c r="T576" s="25">
        <v>30550</v>
      </c>
      <c r="U576" s="25">
        <v>120092</v>
      </c>
      <c r="V576" s="25">
        <f t="shared" si="51"/>
        <v>150642</v>
      </c>
      <c r="W576" s="28">
        <v>30089.7731846514</v>
      </c>
      <c r="X576" s="29">
        <v>38325.040000000001</v>
      </c>
      <c r="Y576" s="29">
        <f t="shared" si="46"/>
        <v>-8235.2668153486011</v>
      </c>
      <c r="Z576" s="33">
        <f t="shared" si="47"/>
        <v>0.78512046392257906</v>
      </c>
    </row>
    <row r="577" spans="1:26">
      <c r="A577" s="13" t="s">
        <v>368</v>
      </c>
      <c r="B577" s="13">
        <v>17197880109</v>
      </c>
      <c r="C577" s="13" t="s">
        <v>369</v>
      </c>
      <c r="D577" s="13" t="s">
        <v>363</v>
      </c>
      <c r="E577" s="13" t="s">
        <v>1485</v>
      </c>
      <c r="F577" s="14">
        <v>7.6</v>
      </c>
      <c r="G577" s="15">
        <v>31.1</v>
      </c>
      <c r="H577" s="15">
        <v>1</v>
      </c>
      <c r="I577" s="15">
        <v>6.4</v>
      </c>
      <c r="J577" s="16">
        <v>21.5</v>
      </c>
      <c r="K577" s="16">
        <v>23.1</v>
      </c>
      <c r="L577" s="16">
        <v>13.9</v>
      </c>
      <c r="M577" s="17">
        <v>229900</v>
      </c>
      <c r="N577" s="18"/>
      <c r="O577" s="16">
        <v>5</v>
      </c>
      <c r="P577" s="14">
        <v>3</v>
      </c>
      <c r="Q577" s="17">
        <v>6</v>
      </c>
      <c r="R577" s="15">
        <v>1</v>
      </c>
      <c r="S577" s="18">
        <v>2.4774774909E-2</v>
      </c>
      <c r="T577" s="18"/>
      <c r="U577" s="18"/>
      <c r="V577" s="18"/>
      <c r="W577" s="30">
        <v>32929.938513752968</v>
      </c>
      <c r="X577" s="29">
        <v>38325.040000000001</v>
      </c>
      <c r="Y577" s="29">
        <f t="shared" si="46"/>
        <v>-5395.1014862470329</v>
      </c>
      <c r="Z577" s="33">
        <f t="shared" si="47"/>
        <v>0.85922776633117581</v>
      </c>
    </row>
    <row r="578" spans="1:26">
      <c r="A578" s="13" t="s">
        <v>2765</v>
      </c>
      <c r="B578" s="13">
        <v>17031740300</v>
      </c>
      <c r="C578" s="13" t="s">
        <v>2766</v>
      </c>
      <c r="D578" s="13" t="s">
        <v>4272</v>
      </c>
      <c r="E578" s="13" t="s">
        <v>4129</v>
      </c>
      <c r="F578" s="14">
        <v>3.9</v>
      </c>
      <c r="G578" s="15">
        <v>30.7</v>
      </c>
      <c r="H578" s="15">
        <v>0.4</v>
      </c>
      <c r="I578" s="15">
        <v>6</v>
      </c>
      <c r="J578" s="16">
        <v>29</v>
      </c>
      <c r="K578" s="16">
        <v>20.7</v>
      </c>
      <c r="L578" s="16">
        <v>11.5</v>
      </c>
      <c r="M578" s="17">
        <v>247200</v>
      </c>
      <c r="N578" s="18"/>
      <c r="O578" s="19">
        <v>5</v>
      </c>
      <c r="P578" s="20">
        <v>4</v>
      </c>
      <c r="Q578" s="21">
        <v>9</v>
      </c>
      <c r="R578" s="22">
        <v>2</v>
      </c>
      <c r="S578" s="23">
        <v>2.4871354922700002E-2</v>
      </c>
      <c r="T578" s="25">
        <v>30550</v>
      </c>
      <c r="U578" s="25">
        <v>120703</v>
      </c>
      <c r="V578" s="25">
        <f>SUM(T578:U578)</f>
        <v>151253</v>
      </c>
      <c r="W578" s="28">
        <v>30700.7731846514</v>
      </c>
      <c r="X578" s="29">
        <v>38325.040000000001</v>
      </c>
      <c r="Y578" s="29">
        <f t="shared" ref="Y578:Y641" si="52">W578-X578</f>
        <v>-7624.2668153486011</v>
      </c>
      <c r="Z578" s="33">
        <f t="shared" ref="Z578:Z641" si="53">+W578/X578</f>
        <v>0.8010630434997954</v>
      </c>
    </row>
    <row r="579" spans="1:26">
      <c r="A579" s="13" t="s">
        <v>2538</v>
      </c>
      <c r="B579" s="13">
        <v>17031811000</v>
      </c>
      <c r="C579" s="13" t="s">
        <v>2539</v>
      </c>
      <c r="D579" s="13" t="s">
        <v>4272</v>
      </c>
      <c r="E579" s="13" t="s">
        <v>2531</v>
      </c>
      <c r="F579" s="14">
        <v>5.3</v>
      </c>
      <c r="G579" s="15">
        <v>26.4</v>
      </c>
      <c r="H579" s="15">
        <v>0.4</v>
      </c>
      <c r="I579" s="15">
        <v>9.4</v>
      </c>
      <c r="J579" s="16">
        <v>28.1</v>
      </c>
      <c r="K579" s="16">
        <v>13.6</v>
      </c>
      <c r="L579" s="16">
        <v>17.8</v>
      </c>
      <c r="M579" s="17">
        <v>361500</v>
      </c>
      <c r="N579" s="18"/>
      <c r="O579" s="19">
        <v>6</v>
      </c>
      <c r="P579" s="20">
        <v>3</v>
      </c>
      <c r="Q579" s="21">
        <v>6</v>
      </c>
      <c r="R579" s="22">
        <v>8</v>
      </c>
      <c r="S579" s="23">
        <v>2.4955436587300001E-2</v>
      </c>
      <c r="T579" s="25">
        <v>29</v>
      </c>
      <c r="U579" s="25">
        <v>376</v>
      </c>
      <c r="V579" s="25">
        <f>SUM(T579:U579)</f>
        <v>405</v>
      </c>
      <c r="W579" s="28">
        <v>24050.515814009566</v>
      </c>
      <c r="X579" s="29">
        <v>38325.040000000001</v>
      </c>
      <c r="Y579" s="29">
        <f t="shared" si="52"/>
        <v>-14274.524185990434</v>
      </c>
      <c r="Z579" s="33">
        <f t="shared" si="53"/>
        <v>0.62754052739435018</v>
      </c>
    </row>
    <row r="580" spans="1:26">
      <c r="A580" s="13" t="s">
        <v>2549</v>
      </c>
      <c r="B580" s="13">
        <v>17031809100</v>
      </c>
      <c r="C580" s="13" t="s">
        <v>2550</v>
      </c>
      <c r="D580" s="13" t="s">
        <v>4272</v>
      </c>
      <c r="E580" s="13" t="s">
        <v>2542</v>
      </c>
      <c r="F580" s="14">
        <v>2.9</v>
      </c>
      <c r="G580" s="15">
        <v>34.700000000000003</v>
      </c>
      <c r="H580" s="15">
        <v>1</v>
      </c>
      <c r="I580" s="15">
        <v>22.9</v>
      </c>
      <c r="J580" s="16">
        <v>8.1999999999999993</v>
      </c>
      <c r="K580" s="16">
        <v>33.9</v>
      </c>
      <c r="L580" s="16">
        <v>43.2</v>
      </c>
      <c r="M580" s="17">
        <v>527500</v>
      </c>
      <c r="N580" s="18"/>
      <c r="O580" s="19">
        <v>9</v>
      </c>
      <c r="P580" s="20">
        <v>6</v>
      </c>
      <c r="Q580" s="21">
        <v>10</v>
      </c>
      <c r="R580" s="22">
        <v>9</v>
      </c>
      <c r="S580" s="23">
        <v>2.4971622973700001E-2</v>
      </c>
      <c r="T580" s="25">
        <v>213</v>
      </c>
      <c r="U580" s="25">
        <v>2101</v>
      </c>
      <c r="V580" s="25">
        <f>SUM(T580:U580)</f>
        <v>2314</v>
      </c>
      <c r="W580" s="28">
        <v>39452.995677040002</v>
      </c>
      <c r="X580" s="29">
        <v>38325.040000000001</v>
      </c>
      <c r="Y580" s="29">
        <f t="shared" si="52"/>
        <v>1127.9556770400013</v>
      </c>
      <c r="Z580" s="33">
        <f t="shared" si="53"/>
        <v>1.0294312981027547</v>
      </c>
    </row>
    <row r="581" spans="1:26">
      <c r="A581" s="13" t="s">
        <v>1876</v>
      </c>
      <c r="B581" s="13">
        <v>17031806900</v>
      </c>
      <c r="C581" s="13" t="s">
        <v>1877</v>
      </c>
      <c r="D581" s="13" t="s">
        <v>4272</v>
      </c>
      <c r="E581" s="13" t="s">
        <v>1871</v>
      </c>
      <c r="F581" s="14">
        <v>4</v>
      </c>
      <c r="G581" s="15">
        <v>31.7</v>
      </c>
      <c r="H581" s="15">
        <v>1.5</v>
      </c>
      <c r="I581" s="15">
        <v>6.9</v>
      </c>
      <c r="J581" s="16">
        <v>21.6</v>
      </c>
      <c r="K581" s="16">
        <v>30.9</v>
      </c>
      <c r="L581" s="16">
        <v>17.2</v>
      </c>
      <c r="M581" s="17">
        <v>309100</v>
      </c>
      <c r="N581" s="18"/>
      <c r="O581" s="19">
        <v>7</v>
      </c>
      <c r="P581" s="20">
        <v>10</v>
      </c>
      <c r="Q581" s="21">
        <v>5</v>
      </c>
      <c r="R581" s="22">
        <v>6</v>
      </c>
      <c r="S581" s="23">
        <v>2.5129983201599999E-2</v>
      </c>
      <c r="T581" s="25">
        <v>157</v>
      </c>
      <c r="U581" s="25">
        <v>1800</v>
      </c>
      <c r="V581" s="25">
        <f>SUM(T581:U581)</f>
        <v>1957</v>
      </c>
      <c r="W581" s="28">
        <v>49428.816358977499</v>
      </c>
      <c r="X581" s="29">
        <v>38325.040000000001</v>
      </c>
      <c r="Y581" s="29">
        <f t="shared" si="52"/>
        <v>11103.776358977499</v>
      </c>
      <c r="Z581" s="33">
        <f t="shared" si="53"/>
        <v>1.2897264127833266</v>
      </c>
    </row>
    <row r="582" spans="1:26">
      <c r="A582" s="13" t="s">
        <v>2135</v>
      </c>
      <c r="B582" s="13">
        <v>17031808100</v>
      </c>
      <c r="C582" s="13" t="s">
        <v>2136</v>
      </c>
      <c r="D582" s="13" t="s">
        <v>4272</v>
      </c>
      <c r="E582" s="13" t="s">
        <v>2123</v>
      </c>
      <c r="F582" s="14">
        <v>3.9</v>
      </c>
      <c r="G582" s="15">
        <v>24.6</v>
      </c>
      <c r="H582" s="15">
        <v>5.9</v>
      </c>
      <c r="I582" s="15">
        <v>4.8</v>
      </c>
      <c r="J582" s="16">
        <v>26.3</v>
      </c>
      <c r="K582" s="16">
        <v>15</v>
      </c>
      <c r="L582" s="16">
        <v>10.7</v>
      </c>
      <c r="M582" s="17">
        <v>299000</v>
      </c>
      <c r="N582" s="18"/>
      <c r="O582" s="19">
        <v>10</v>
      </c>
      <c r="P582" s="20">
        <v>10</v>
      </c>
      <c r="Q582" s="21">
        <v>7</v>
      </c>
      <c r="R582" s="22">
        <v>5</v>
      </c>
      <c r="S582" s="23">
        <v>2.5333333760499999E-2</v>
      </c>
      <c r="T582" s="25"/>
      <c r="U582" s="25"/>
      <c r="V582" s="25"/>
      <c r="W582" s="28">
        <v>56106.595711841102</v>
      </c>
      <c r="X582" s="29">
        <v>38325.040000000001</v>
      </c>
      <c r="Y582" s="29">
        <f t="shared" si="52"/>
        <v>17781.555711841102</v>
      </c>
      <c r="Z582" s="33">
        <f t="shared" si="53"/>
        <v>1.4639670490061094</v>
      </c>
    </row>
    <row r="583" spans="1:26">
      <c r="A583" s="13" t="s">
        <v>739</v>
      </c>
      <c r="B583" s="13">
        <v>17097863604</v>
      </c>
      <c r="C583" s="13" t="s">
        <v>740</v>
      </c>
      <c r="D583" s="13" t="s">
        <v>896</v>
      </c>
      <c r="E583" s="13" t="s">
        <v>738</v>
      </c>
      <c r="F583" s="14">
        <v>3.1</v>
      </c>
      <c r="G583" s="15">
        <v>26.7</v>
      </c>
      <c r="H583" s="15">
        <v>2.6</v>
      </c>
      <c r="I583" s="15">
        <v>8.4</v>
      </c>
      <c r="J583" s="16">
        <v>9.1</v>
      </c>
      <c r="K583" s="16">
        <v>40.799999999999997</v>
      </c>
      <c r="L583" s="16">
        <v>32.299999999999997</v>
      </c>
      <c r="M583" s="17">
        <v>539300</v>
      </c>
      <c r="N583" s="18"/>
      <c r="O583" s="19">
        <v>10</v>
      </c>
      <c r="P583" s="20">
        <v>8</v>
      </c>
      <c r="Q583" s="21">
        <v>5</v>
      </c>
      <c r="R583" s="22">
        <v>7</v>
      </c>
      <c r="S583" s="24">
        <v>2.5380710139899999E-2</v>
      </c>
      <c r="T583" s="25">
        <v>17</v>
      </c>
      <c r="U583" s="25">
        <v>360</v>
      </c>
      <c r="V583" s="25">
        <f>SUM(T583:U583)</f>
        <v>377</v>
      </c>
      <c r="W583" s="28">
        <v>61878.808318976102</v>
      </c>
      <c r="X583" s="29">
        <v>38325.040000000001</v>
      </c>
      <c r="Y583" s="29">
        <f t="shared" si="52"/>
        <v>23553.768318976101</v>
      </c>
      <c r="Z583" s="33">
        <f t="shared" si="53"/>
        <v>1.6145790929109558</v>
      </c>
    </row>
    <row r="584" spans="1:26">
      <c r="A584" s="13" t="s">
        <v>3781</v>
      </c>
      <c r="B584" s="13">
        <v>17031110200</v>
      </c>
      <c r="C584" s="13" t="s">
        <v>3782</v>
      </c>
      <c r="D584" s="13" t="s">
        <v>4272</v>
      </c>
      <c r="E584" s="13" t="s">
        <v>4129</v>
      </c>
      <c r="F584" s="14">
        <v>7.2</v>
      </c>
      <c r="G584" s="15">
        <v>34.5</v>
      </c>
      <c r="H584" s="15">
        <v>3.7</v>
      </c>
      <c r="I584" s="15">
        <v>8.3000000000000007</v>
      </c>
      <c r="J584" s="16">
        <v>35.200000000000003</v>
      </c>
      <c r="K584" s="16">
        <v>21.4</v>
      </c>
      <c r="L584" s="16">
        <v>6.3</v>
      </c>
      <c r="M584" s="17">
        <v>345600</v>
      </c>
      <c r="N584" s="18"/>
      <c r="O584" s="19">
        <v>7</v>
      </c>
      <c r="P584" s="20">
        <v>8</v>
      </c>
      <c r="Q584" s="21">
        <v>4</v>
      </c>
      <c r="R584" s="22">
        <v>10</v>
      </c>
      <c r="S584" s="23">
        <v>2.5469169020700001E-2</v>
      </c>
      <c r="T584" s="25">
        <v>30550</v>
      </c>
      <c r="U584" s="25">
        <v>120184</v>
      </c>
      <c r="V584" s="25">
        <f>SUM(T584:U584)</f>
        <v>150734</v>
      </c>
      <c r="W584" s="28">
        <v>30181.7731846514</v>
      </c>
      <c r="X584" s="29">
        <v>38325.040000000001</v>
      </c>
      <c r="Y584" s="29">
        <f t="shared" si="52"/>
        <v>-8143.2668153486011</v>
      </c>
      <c r="Z584" s="33">
        <f t="shared" si="53"/>
        <v>0.78752098326972131</v>
      </c>
    </row>
    <row r="585" spans="1:26">
      <c r="A585" s="13" t="s">
        <v>2402</v>
      </c>
      <c r="B585" s="13">
        <v>17031801607</v>
      </c>
      <c r="C585" s="13" t="s">
        <v>2403</v>
      </c>
      <c r="D585" s="13" t="s">
        <v>4272</v>
      </c>
      <c r="E585" s="13" t="s">
        <v>2401</v>
      </c>
      <c r="F585" s="14">
        <v>2.8</v>
      </c>
      <c r="G585" s="15">
        <v>29.9</v>
      </c>
      <c r="H585" s="15">
        <v>0</v>
      </c>
      <c r="I585" s="15">
        <v>12.5</v>
      </c>
      <c r="J585" s="16">
        <v>9.3000000000000007</v>
      </c>
      <c r="K585" s="16">
        <v>34.700000000000003</v>
      </c>
      <c r="L585" s="16">
        <v>31.3</v>
      </c>
      <c r="M585" s="17">
        <v>620600</v>
      </c>
      <c r="N585" s="18"/>
      <c r="O585" s="19">
        <v>10</v>
      </c>
      <c r="P585" s="20">
        <v>9</v>
      </c>
      <c r="Q585" s="21">
        <v>7</v>
      </c>
      <c r="R585" s="22">
        <v>1</v>
      </c>
      <c r="S585" s="23">
        <v>2.5528810918300001E-2</v>
      </c>
      <c r="T585" s="25"/>
      <c r="U585" s="25"/>
      <c r="V585" s="25"/>
      <c r="W585" s="28">
        <v>65175.162892687702</v>
      </c>
      <c r="X585" s="29">
        <v>38325.040000000001</v>
      </c>
      <c r="Y585" s="29">
        <f t="shared" si="52"/>
        <v>26850.122892687701</v>
      </c>
      <c r="Z585" s="33">
        <f t="shared" si="53"/>
        <v>1.7005895595330807</v>
      </c>
    </row>
    <row r="586" spans="1:26">
      <c r="A586" s="13" t="s">
        <v>2109</v>
      </c>
      <c r="B586" s="13">
        <v>17031802609</v>
      </c>
      <c r="C586" s="13" t="s">
        <v>2110</v>
      </c>
      <c r="D586" s="13" t="s">
        <v>4272</v>
      </c>
      <c r="E586" s="13" t="s">
        <v>2106</v>
      </c>
      <c r="F586" s="14">
        <v>6.4</v>
      </c>
      <c r="G586" s="15">
        <v>25</v>
      </c>
      <c r="H586" s="15">
        <v>1.2</v>
      </c>
      <c r="I586" s="15">
        <v>0.8</v>
      </c>
      <c r="J586" s="16">
        <v>25.2</v>
      </c>
      <c r="K586" s="16">
        <v>20.100000000000001</v>
      </c>
      <c r="L586" s="16">
        <v>5.9</v>
      </c>
      <c r="M586" s="17">
        <v>151000</v>
      </c>
      <c r="N586" s="18"/>
      <c r="O586" s="19">
        <v>6</v>
      </c>
      <c r="P586" s="20">
        <v>2</v>
      </c>
      <c r="Q586" s="21">
        <v>4</v>
      </c>
      <c r="R586" s="22">
        <v>8</v>
      </c>
      <c r="S586" s="23">
        <v>2.5590552017100001E-2</v>
      </c>
      <c r="T586" s="25">
        <v>35</v>
      </c>
      <c r="U586" s="25">
        <v>666</v>
      </c>
      <c r="V586" s="25">
        <f>SUM(T586:U586)</f>
        <v>701</v>
      </c>
      <c r="W586" s="28">
        <v>36546.317204201798</v>
      </c>
      <c r="X586" s="29">
        <v>38325.040000000001</v>
      </c>
      <c r="Y586" s="29">
        <f t="shared" si="52"/>
        <v>-1778.7227957982032</v>
      </c>
      <c r="Z586" s="33">
        <f t="shared" si="53"/>
        <v>0.95358849473351615</v>
      </c>
    </row>
    <row r="587" spans="1:26">
      <c r="A587" s="13" t="s">
        <v>2107</v>
      </c>
      <c r="B587" s="13">
        <v>17031802607</v>
      </c>
      <c r="C587" s="13" t="s">
        <v>2108</v>
      </c>
      <c r="D587" s="13" t="s">
        <v>4272</v>
      </c>
      <c r="E587" s="13" t="s">
        <v>2106</v>
      </c>
      <c r="F587" s="14">
        <v>0</v>
      </c>
      <c r="G587" s="15">
        <v>25.9</v>
      </c>
      <c r="H587" s="15">
        <v>0</v>
      </c>
      <c r="I587" s="15">
        <v>1.8</v>
      </c>
      <c r="J587" s="16">
        <v>59.4</v>
      </c>
      <c r="K587" s="16">
        <v>13.8</v>
      </c>
      <c r="L587" s="16">
        <v>12.3</v>
      </c>
      <c r="M587" s="17">
        <v>381400</v>
      </c>
      <c r="N587" s="18"/>
      <c r="O587" s="19">
        <v>6</v>
      </c>
      <c r="P587" s="20">
        <v>2</v>
      </c>
      <c r="Q587" s="21">
        <v>4</v>
      </c>
      <c r="R587" s="22">
        <v>8</v>
      </c>
      <c r="S587" s="23">
        <v>2.5590552017100001E-2</v>
      </c>
      <c r="T587" s="25">
        <v>35</v>
      </c>
      <c r="U587" s="25">
        <v>666</v>
      </c>
      <c r="V587" s="25">
        <f>SUM(T587:U587)</f>
        <v>701</v>
      </c>
      <c r="W587" s="28">
        <v>36545.317204201798</v>
      </c>
      <c r="X587" s="29">
        <v>38325.040000000001</v>
      </c>
      <c r="Y587" s="29">
        <f t="shared" si="52"/>
        <v>-1779.7227957982032</v>
      </c>
      <c r="Z587" s="33">
        <f t="shared" si="53"/>
        <v>0.95356240213191679</v>
      </c>
    </row>
    <row r="588" spans="1:26">
      <c r="A588" s="13" t="s">
        <v>2111</v>
      </c>
      <c r="B588" s="13">
        <v>17031802610</v>
      </c>
      <c r="C588" s="13" t="s">
        <v>2112</v>
      </c>
      <c r="D588" s="13" t="s">
        <v>4272</v>
      </c>
      <c r="E588" s="13" t="s">
        <v>2106</v>
      </c>
      <c r="F588" s="14">
        <v>2.7</v>
      </c>
      <c r="G588" s="15">
        <v>28.5</v>
      </c>
      <c r="H588" s="15">
        <v>1.2</v>
      </c>
      <c r="I588" s="15">
        <v>7.3</v>
      </c>
      <c r="J588" s="16">
        <v>28.2</v>
      </c>
      <c r="K588" s="16">
        <v>25.2</v>
      </c>
      <c r="L588" s="16">
        <v>12.5</v>
      </c>
      <c r="M588" s="17">
        <v>349200</v>
      </c>
      <c r="N588" s="18"/>
      <c r="O588" s="19">
        <v>6</v>
      </c>
      <c r="P588" s="20">
        <v>2</v>
      </c>
      <c r="Q588" s="21">
        <v>4</v>
      </c>
      <c r="R588" s="22">
        <v>8</v>
      </c>
      <c r="S588" s="23">
        <v>2.5590552017100001E-2</v>
      </c>
      <c r="T588" s="25">
        <v>35</v>
      </c>
      <c r="U588" s="25">
        <v>666</v>
      </c>
      <c r="V588" s="25">
        <f>SUM(T588:U588)</f>
        <v>701</v>
      </c>
      <c r="W588" s="28">
        <v>36547.317204201798</v>
      </c>
      <c r="X588" s="29">
        <v>38325.040000000001</v>
      </c>
      <c r="Y588" s="29">
        <f t="shared" si="52"/>
        <v>-1777.7227957982032</v>
      </c>
      <c r="Z588" s="33">
        <f t="shared" si="53"/>
        <v>0.9536145873351155</v>
      </c>
    </row>
    <row r="589" spans="1:26">
      <c r="A589" s="13" t="s">
        <v>4287</v>
      </c>
      <c r="B589" s="13">
        <v>17031802608</v>
      </c>
      <c r="C589" s="13" t="s">
        <v>4288</v>
      </c>
      <c r="D589" s="13" t="s">
        <v>4272</v>
      </c>
      <c r="E589" s="13" t="s">
        <v>4289</v>
      </c>
      <c r="F589" s="14">
        <v>5.4</v>
      </c>
      <c r="G589" s="15">
        <v>29.2</v>
      </c>
      <c r="H589" s="15">
        <v>1.2</v>
      </c>
      <c r="I589" s="15">
        <v>5.4</v>
      </c>
      <c r="J589" s="16">
        <v>22.5</v>
      </c>
      <c r="K589" s="16">
        <v>31.1</v>
      </c>
      <c r="L589" s="16">
        <v>13.3</v>
      </c>
      <c r="M589" s="17">
        <v>289600</v>
      </c>
      <c r="N589" s="18"/>
      <c r="O589" s="19">
        <v>6</v>
      </c>
      <c r="P589" s="20">
        <v>2</v>
      </c>
      <c r="Q589" s="21">
        <v>4</v>
      </c>
      <c r="R589" s="22">
        <v>8</v>
      </c>
      <c r="S589" s="23">
        <v>2.5590552017100001E-2</v>
      </c>
      <c r="T589" s="25">
        <v>41</v>
      </c>
      <c r="U589" s="25">
        <v>1154</v>
      </c>
      <c r="V589" s="25">
        <f>SUM(T589:U589)</f>
        <v>1195</v>
      </c>
      <c r="W589" s="28">
        <v>48269.233139372314</v>
      </c>
      <c r="X589" s="29">
        <v>38325.040000000001</v>
      </c>
      <c r="Y589" s="29">
        <f t="shared" si="52"/>
        <v>9944.1931393723135</v>
      </c>
      <c r="Z589" s="33">
        <f t="shared" si="53"/>
        <v>1.2594698698128513</v>
      </c>
    </row>
    <row r="590" spans="1:26">
      <c r="A590" s="13" t="s">
        <v>2685</v>
      </c>
      <c r="B590" s="13">
        <v>17031828802</v>
      </c>
      <c r="C590" s="13" t="s">
        <v>2686</v>
      </c>
      <c r="D590" s="13" t="s">
        <v>4272</v>
      </c>
      <c r="E590" s="13" t="s">
        <v>2680</v>
      </c>
      <c r="F590" s="14">
        <v>6.4</v>
      </c>
      <c r="G590" s="15">
        <v>28.4</v>
      </c>
      <c r="H590" s="15">
        <v>0</v>
      </c>
      <c r="I590" s="15">
        <v>5</v>
      </c>
      <c r="J590" s="16">
        <v>28.3</v>
      </c>
      <c r="K590" s="16">
        <v>17.5</v>
      </c>
      <c r="L590" s="16">
        <v>7.1</v>
      </c>
      <c r="M590" s="17">
        <v>152300</v>
      </c>
      <c r="N590" s="18"/>
      <c r="O590" s="19">
        <v>5</v>
      </c>
      <c r="P590" s="20">
        <v>1</v>
      </c>
      <c r="Q590" s="21">
        <v>4</v>
      </c>
      <c r="R590" s="22">
        <v>3</v>
      </c>
      <c r="S590" s="23">
        <v>2.5641025975299998E-2</v>
      </c>
      <c r="T590" s="25"/>
      <c r="U590" s="25"/>
      <c r="V590" s="25"/>
      <c r="W590" s="28">
        <v>16739.603051922299</v>
      </c>
      <c r="X590" s="29">
        <v>38325.040000000001</v>
      </c>
      <c r="Y590" s="29">
        <f t="shared" si="52"/>
        <v>-21585.436948077702</v>
      </c>
      <c r="Z590" s="33">
        <f t="shared" si="53"/>
        <v>0.43677979336544198</v>
      </c>
    </row>
    <row r="591" spans="1:26">
      <c r="A591" s="13" t="s">
        <v>1892</v>
      </c>
      <c r="B591" s="13">
        <v>17031810400</v>
      </c>
      <c r="C591" s="13" t="s">
        <v>1893</v>
      </c>
      <c r="D591" s="13" t="s">
        <v>4272</v>
      </c>
      <c r="E591" s="13" t="s">
        <v>2130</v>
      </c>
      <c r="F591" s="14">
        <v>3.2</v>
      </c>
      <c r="G591" s="15">
        <v>27.4</v>
      </c>
      <c r="H591" s="15">
        <v>0.4</v>
      </c>
      <c r="I591" s="15">
        <v>13.3</v>
      </c>
      <c r="J591" s="16">
        <v>24.4</v>
      </c>
      <c r="K591" s="16">
        <v>22.9</v>
      </c>
      <c r="L591" s="16">
        <v>23.6</v>
      </c>
      <c r="M591" s="17">
        <v>418400</v>
      </c>
      <c r="N591" s="18"/>
      <c r="O591" s="19">
        <v>10</v>
      </c>
      <c r="P591" s="20">
        <v>6</v>
      </c>
      <c r="Q591" s="21">
        <v>9</v>
      </c>
      <c r="R591" s="22">
        <v>8</v>
      </c>
      <c r="S591" s="23">
        <v>2.5763358920799999E-2</v>
      </c>
      <c r="T591" s="25">
        <v>15</v>
      </c>
      <c r="U591" s="25">
        <v>571</v>
      </c>
      <c r="V591" s="25">
        <f>SUM(T591:U591)</f>
        <v>586</v>
      </c>
      <c r="W591" s="28">
        <v>53224.840581643497</v>
      </c>
      <c r="X591" s="29">
        <v>38325.040000000001</v>
      </c>
      <c r="Y591" s="29">
        <f t="shared" si="52"/>
        <v>14899.800581643496</v>
      </c>
      <c r="Z591" s="33">
        <f t="shared" si="53"/>
        <v>1.3887745604869166</v>
      </c>
    </row>
    <row r="592" spans="1:26">
      <c r="A592" s="13" t="s">
        <v>780</v>
      </c>
      <c r="B592" s="13">
        <v>17097864402</v>
      </c>
      <c r="C592" s="13" t="s">
        <v>781</v>
      </c>
      <c r="D592" s="13" t="s">
        <v>896</v>
      </c>
      <c r="E592" s="13" t="s">
        <v>779</v>
      </c>
      <c r="F592" s="14">
        <v>4.0999999999999996</v>
      </c>
      <c r="G592" s="15">
        <v>36.5</v>
      </c>
      <c r="H592" s="15">
        <v>1.1000000000000001</v>
      </c>
      <c r="I592" s="15">
        <v>2.5</v>
      </c>
      <c r="J592" s="16">
        <v>14.5</v>
      </c>
      <c r="K592" s="16">
        <v>32.200000000000003</v>
      </c>
      <c r="L592" s="16">
        <v>26.3</v>
      </c>
      <c r="M592" s="17">
        <v>502500</v>
      </c>
      <c r="N592" s="18"/>
      <c r="O592" s="19">
        <v>10</v>
      </c>
      <c r="P592" s="20">
        <v>6</v>
      </c>
      <c r="Q592" s="21">
        <v>10</v>
      </c>
      <c r="R592" s="22">
        <v>1</v>
      </c>
      <c r="S592" s="24">
        <v>2.5768086314199998E-2</v>
      </c>
      <c r="T592" s="25">
        <v>1</v>
      </c>
      <c r="U592" s="25">
        <v>34</v>
      </c>
      <c r="V592" s="25">
        <f>SUM(T592:U592)</f>
        <v>35</v>
      </c>
      <c r="W592" s="28">
        <v>64445.992170168298</v>
      </c>
      <c r="X592" s="29">
        <v>38325.040000000001</v>
      </c>
      <c r="Y592" s="29">
        <f t="shared" si="52"/>
        <v>26120.952170168297</v>
      </c>
      <c r="Z592" s="33">
        <f t="shared" si="53"/>
        <v>1.6815635983724557</v>
      </c>
    </row>
    <row r="593" spans="1:26">
      <c r="A593" s="13" t="s">
        <v>2215</v>
      </c>
      <c r="B593" s="13">
        <v>17031807900</v>
      </c>
      <c r="C593" s="13" t="s">
        <v>2216</v>
      </c>
      <c r="D593" s="13" t="s">
        <v>4272</v>
      </c>
      <c r="E593" s="13" t="s">
        <v>2217</v>
      </c>
      <c r="F593" s="14">
        <v>2</v>
      </c>
      <c r="G593" s="15">
        <v>29.5</v>
      </c>
      <c r="H593" s="15">
        <v>0</v>
      </c>
      <c r="I593" s="15">
        <v>8.6</v>
      </c>
      <c r="J593" s="16">
        <v>12.4</v>
      </c>
      <c r="K593" s="16">
        <v>31.1</v>
      </c>
      <c r="L593" s="16">
        <v>18.600000000000001</v>
      </c>
      <c r="M593" s="17">
        <v>578800</v>
      </c>
      <c r="N593" s="18"/>
      <c r="O593" s="19">
        <v>9</v>
      </c>
      <c r="P593" s="20">
        <v>9</v>
      </c>
      <c r="Q593" s="21">
        <v>4</v>
      </c>
      <c r="R593" s="22">
        <v>7</v>
      </c>
      <c r="S593" s="23">
        <v>2.58697587997E-2</v>
      </c>
      <c r="T593" s="25">
        <v>13</v>
      </c>
      <c r="U593" s="25">
        <v>484</v>
      </c>
      <c r="V593" s="25">
        <f>SUM(T593:U593)</f>
        <v>497</v>
      </c>
      <c r="W593" s="28">
        <v>69166.376250992849</v>
      </c>
      <c r="X593" s="29">
        <v>38325.040000000001</v>
      </c>
      <c r="Y593" s="29">
        <f t="shared" si="52"/>
        <v>30841.336250992848</v>
      </c>
      <c r="Z593" s="33">
        <f t="shared" si="53"/>
        <v>1.804730699589429</v>
      </c>
    </row>
    <row r="594" spans="1:26">
      <c r="A594" s="13" t="s">
        <v>4312</v>
      </c>
      <c r="B594" s="13">
        <v>17031803300</v>
      </c>
      <c r="C594" s="13" t="s">
        <v>4191</v>
      </c>
      <c r="D594" s="13" t="s">
        <v>4272</v>
      </c>
      <c r="E594" s="13" t="s">
        <v>4289</v>
      </c>
      <c r="F594" s="14">
        <v>3.8</v>
      </c>
      <c r="G594" s="15">
        <v>26.3</v>
      </c>
      <c r="H594" s="15">
        <v>3.6</v>
      </c>
      <c r="I594" s="15">
        <v>7.9</v>
      </c>
      <c r="J594" s="16">
        <v>21.6</v>
      </c>
      <c r="K594" s="16">
        <v>23.6</v>
      </c>
      <c r="L594" s="16">
        <v>24.4</v>
      </c>
      <c r="M594" s="17">
        <v>347900</v>
      </c>
      <c r="N594" s="18"/>
      <c r="O594" s="19">
        <v>10</v>
      </c>
      <c r="P594" s="20">
        <v>9</v>
      </c>
      <c r="Q594" s="21">
        <v>8</v>
      </c>
      <c r="R594" s="22">
        <v>9</v>
      </c>
      <c r="S594" s="23">
        <v>2.5952959433200001E-2</v>
      </c>
      <c r="T594" s="25">
        <v>41</v>
      </c>
      <c r="U594" s="25">
        <v>1154</v>
      </c>
      <c r="V594" s="25">
        <f>SUM(T594:U594)</f>
        <v>1195</v>
      </c>
      <c r="W594" s="28">
        <v>48269.233139372314</v>
      </c>
      <c r="X594" s="29">
        <v>38325.040000000001</v>
      </c>
      <c r="Y594" s="29">
        <f t="shared" si="52"/>
        <v>9944.1931393723135</v>
      </c>
      <c r="Z594" s="33">
        <f t="shared" si="53"/>
        <v>1.2594698698128513</v>
      </c>
    </row>
    <row r="595" spans="1:26">
      <c r="A595" s="13" t="s">
        <v>458</v>
      </c>
      <c r="B595" s="13">
        <v>17111870902</v>
      </c>
      <c r="C595" s="13" t="s">
        <v>459</v>
      </c>
      <c r="D595" s="13" t="s">
        <v>571</v>
      </c>
      <c r="E595" s="13" t="s">
        <v>457</v>
      </c>
      <c r="F595" s="14">
        <v>5.6</v>
      </c>
      <c r="G595" s="15">
        <v>36.299999999999997</v>
      </c>
      <c r="H595" s="15">
        <v>0.3</v>
      </c>
      <c r="I595" s="15">
        <v>3.9</v>
      </c>
      <c r="J595" s="16">
        <v>29.8</v>
      </c>
      <c r="K595" s="16">
        <v>20.6</v>
      </c>
      <c r="L595" s="16">
        <v>9.6999999999999993</v>
      </c>
      <c r="M595" s="17">
        <v>306600</v>
      </c>
      <c r="N595" s="18"/>
      <c r="O595" s="19">
        <v>5</v>
      </c>
      <c r="P595" s="20">
        <v>5</v>
      </c>
      <c r="Q595" s="21">
        <v>6</v>
      </c>
      <c r="R595" s="22">
        <v>1</v>
      </c>
      <c r="S595" s="24">
        <v>2.6041666045800001E-2</v>
      </c>
      <c r="T595" s="25">
        <v>25</v>
      </c>
      <c r="U595" s="25">
        <v>391</v>
      </c>
      <c r="V595" s="25">
        <f>SUM(T595:U595)</f>
        <v>416</v>
      </c>
      <c r="W595" s="28">
        <v>26111.4142914816</v>
      </c>
      <c r="X595" s="29">
        <v>38325.040000000001</v>
      </c>
      <c r="Y595" s="29">
        <f t="shared" si="52"/>
        <v>-12213.625708518401</v>
      </c>
      <c r="Z595" s="33">
        <f t="shared" si="53"/>
        <v>0.68131473030378054</v>
      </c>
    </row>
    <row r="596" spans="1:26">
      <c r="A596" s="13" t="s">
        <v>1663</v>
      </c>
      <c r="B596" s="13">
        <v>17031801000</v>
      </c>
      <c r="C596" s="13" t="s">
        <v>1664</v>
      </c>
      <c r="D596" s="13" t="s">
        <v>4272</v>
      </c>
      <c r="E596" s="13" t="s">
        <v>1662</v>
      </c>
      <c r="F596" s="14">
        <v>0.6</v>
      </c>
      <c r="G596" s="15">
        <v>30.8</v>
      </c>
      <c r="H596" s="15">
        <v>4.8</v>
      </c>
      <c r="I596" s="15">
        <v>12.4</v>
      </c>
      <c r="J596" s="16">
        <v>5.4</v>
      </c>
      <c r="K596" s="16">
        <v>30.7</v>
      </c>
      <c r="L596" s="16">
        <v>46.3</v>
      </c>
      <c r="M596" s="17">
        <v>553800</v>
      </c>
      <c r="N596" s="18"/>
      <c r="O596" s="19">
        <v>9</v>
      </c>
      <c r="P596" s="20">
        <v>4</v>
      </c>
      <c r="Q596" s="21">
        <v>10</v>
      </c>
      <c r="R596" s="22">
        <v>5</v>
      </c>
      <c r="S596" s="23">
        <v>2.6178009808099999E-2</v>
      </c>
      <c r="T596" s="25"/>
      <c r="U596" s="25"/>
      <c r="V596" s="25"/>
      <c r="W596" s="28">
        <v>81011.638867353293</v>
      </c>
      <c r="X596" s="29">
        <v>38325.040000000001</v>
      </c>
      <c r="Y596" s="29">
        <f t="shared" si="52"/>
        <v>42686.598867353292</v>
      </c>
      <c r="Z596" s="33">
        <f t="shared" si="53"/>
        <v>2.113804417878058</v>
      </c>
    </row>
    <row r="597" spans="1:26">
      <c r="A597" s="13" t="s">
        <v>1223</v>
      </c>
      <c r="B597" s="13">
        <v>17043841104</v>
      </c>
      <c r="C597" s="13" t="s">
        <v>1224</v>
      </c>
      <c r="D597" s="13" t="s">
        <v>1522</v>
      </c>
      <c r="E597" s="13" t="s">
        <v>1935</v>
      </c>
      <c r="F597" s="14">
        <v>5.8</v>
      </c>
      <c r="G597" s="15">
        <v>26.3</v>
      </c>
      <c r="H597" s="15">
        <v>0.3</v>
      </c>
      <c r="I597" s="15">
        <v>4.5</v>
      </c>
      <c r="J597" s="16">
        <v>29.1</v>
      </c>
      <c r="K597" s="16">
        <v>25.9</v>
      </c>
      <c r="L597" s="16">
        <v>15.2</v>
      </c>
      <c r="M597" s="17">
        <v>346900</v>
      </c>
      <c r="N597" s="18">
        <v>0</v>
      </c>
      <c r="O597" s="19">
        <v>9</v>
      </c>
      <c r="P597" s="20">
        <v>7</v>
      </c>
      <c r="Q597" s="21">
        <v>7</v>
      </c>
      <c r="R597" s="22">
        <v>5</v>
      </c>
      <c r="S597" s="24">
        <v>2.6200873777300002E-2</v>
      </c>
      <c r="T597" s="25">
        <v>24</v>
      </c>
      <c r="U597" s="25">
        <v>267</v>
      </c>
      <c r="V597" s="25">
        <f>SUM(T597:U597)</f>
        <v>291</v>
      </c>
      <c r="W597" s="28">
        <v>37546.393928744015</v>
      </c>
      <c r="X597" s="29">
        <v>38325.040000000001</v>
      </c>
      <c r="Y597" s="29">
        <f t="shared" si="52"/>
        <v>-778.64607125598559</v>
      </c>
      <c r="Z597" s="33">
        <f t="shared" si="53"/>
        <v>0.97968309827580125</v>
      </c>
    </row>
    <row r="598" spans="1:26">
      <c r="A598" s="13" t="s">
        <v>1377</v>
      </c>
      <c r="B598" s="13">
        <v>17043844100</v>
      </c>
      <c r="C598" s="13" t="s">
        <v>1378</v>
      </c>
      <c r="D598" s="13" t="s">
        <v>1522</v>
      </c>
      <c r="E598" s="13" t="s">
        <v>2522</v>
      </c>
      <c r="F598" s="14">
        <v>2.2999999999999998</v>
      </c>
      <c r="G598" s="15">
        <v>22.4</v>
      </c>
      <c r="H598" s="15">
        <v>2.2999999999999998</v>
      </c>
      <c r="I598" s="15">
        <v>4.9000000000000004</v>
      </c>
      <c r="J598" s="16">
        <v>21.8</v>
      </c>
      <c r="K598" s="16">
        <v>26.8</v>
      </c>
      <c r="L598" s="16">
        <v>16.7</v>
      </c>
      <c r="M598" s="17">
        <v>375300</v>
      </c>
      <c r="N598" s="18">
        <v>0</v>
      </c>
      <c r="O598" s="19">
        <v>10</v>
      </c>
      <c r="P598" s="20">
        <v>3</v>
      </c>
      <c r="Q598" s="21">
        <v>10</v>
      </c>
      <c r="R598" s="22">
        <v>3</v>
      </c>
      <c r="S598" s="24">
        <v>2.6290165260400001E-2</v>
      </c>
      <c r="T598" s="25">
        <v>22</v>
      </c>
      <c r="U598" s="25">
        <v>655</v>
      </c>
      <c r="V598" s="25">
        <f>SUM(T598:U598)</f>
        <v>677</v>
      </c>
      <c r="W598" s="28">
        <v>55750.956709956699</v>
      </c>
      <c r="X598" s="29">
        <v>38325.040000000001</v>
      </c>
      <c r="Y598" s="29">
        <f t="shared" si="52"/>
        <v>17425.916709956698</v>
      </c>
      <c r="Z598" s="33">
        <f t="shared" si="53"/>
        <v>1.4546875022167414</v>
      </c>
    </row>
    <row r="599" spans="1:26">
      <c r="A599" s="13" t="s">
        <v>706</v>
      </c>
      <c r="B599" s="13">
        <v>17097863400</v>
      </c>
      <c r="C599" s="13" t="s">
        <v>707</v>
      </c>
      <c r="D599" s="13" t="s">
        <v>896</v>
      </c>
      <c r="E599" s="13" t="s">
        <v>708</v>
      </c>
      <c r="F599" s="14">
        <v>3.5</v>
      </c>
      <c r="G599" s="15">
        <v>27.6</v>
      </c>
      <c r="H599" s="15">
        <v>16.5</v>
      </c>
      <c r="I599" s="15">
        <v>9.4</v>
      </c>
      <c r="J599" s="16">
        <v>14.3</v>
      </c>
      <c r="K599" s="16">
        <v>38</v>
      </c>
      <c r="L599" s="16">
        <v>27.1</v>
      </c>
      <c r="M599" s="17" t="s">
        <v>2295</v>
      </c>
      <c r="N599" s="18"/>
      <c r="O599" s="19">
        <v>9</v>
      </c>
      <c r="P599" s="20">
        <v>5</v>
      </c>
      <c r="Q599" s="21">
        <v>8</v>
      </c>
      <c r="R599" s="22">
        <v>9</v>
      </c>
      <c r="S599" s="24">
        <v>2.66963299364E-2</v>
      </c>
      <c r="T599" s="25"/>
      <c r="U599" s="25"/>
      <c r="V599" s="25"/>
      <c r="W599" s="28">
        <v>149577.90823225805</v>
      </c>
      <c r="X599" s="29">
        <v>38325.040000000001</v>
      </c>
      <c r="Y599" s="29">
        <f t="shared" si="52"/>
        <v>111252.86823225804</v>
      </c>
      <c r="Z599" s="33">
        <f t="shared" si="53"/>
        <v>3.9028767675717506</v>
      </c>
    </row>
    <row r="600" spans="1:26">
      <c r="A600" s="13" t="s">
        <v>293</v>
      </c>
      <c r="B600" s="13">
        <v>17197881116</v>
      </c>
      <c r="C600" s="13" t="s">
        <v>294</v>
      </c>
      <c r="D600" s="13" t="s">
        <v>363</v>
      </c>
      <c r="E600" s="13" t="s">
        <v>280</v>
      </c>
      <c r="F600" s="14">
        <v>3.7</v>
      </c>
      <c r="G600" s="15">
        <v>33.5</v>
      </c>
      <c r="H600" s="15">
        <v>0</v>
      </c>
      <c r="I600" s="15">
        <v>4.5999999999999996</v>
      </c>
      <c r="J600" s="16">
        <v>27.2</v>
      </c>
      <c r="K600" s="16">
        <v>19.3</v>
      </c>
      <c r="L600" s="16">
        <v>14.8</v>
      </c>
      <c r="M600" s="17">
        <v>319400</v>
      </c>
      <c r="N600" s="18"/>
      <c r="O600" s="16">
        <v>8</v>
      </c>
      <c r="P600" s="14">
        <v>4</v>
      </c>
      <c r="Q600" s="17">
        <v>10</v>
      </c>
      <c r="R600" s="15">
        <v>4</v>
      </c>
      <c r="S600" s="18">
        <v>2.67281103879E-2</v>
      </c>
      <c r="T600" s="18">
        <v>10</v>
      </c>
      <c r="U600" s="18">
        <v>266</v>
      </c>
      <c r="V600" s="18">
        <v>276</v>
      </c>
      <c r="W600" s="30">
        <v>34167.786463884564</v>
      </c>
      <c r="X600" s="29">
        <v>38325.040000000001</v>
      </c>
      <c r="Y600" s="29">
        <f t="shared" si="52"/>
        <v>-4157.2535361154369</v>
      </c>
      <c r="Z600" s="33">
        <f t="shared" si="53"/>
        <v>0.89152643973455903</v>
      </c>
    </row>
    <row r="601" spans="1:26">
      <c r="A601" s="13" t="s">
        <v>2284</v>
      </c>
      <c r="B601" s="13">
        <v>17031828602</v>
      </c>
      <c r="C601" s="13" t="s">
        <v>2285</v>
      </c>
      <c r="D601" s="13" t="s">
        <v>4272</v>
      </c>
      <c r="E601" s="13" t="s">
        <v>2286</v>
      </c>
      <c r="F601" s="14">
        <v>6.7</v>
      </c>
      <c r="G601" s="15">
        <v>34.200000000000003</v>
      </c>
      <c r="H601" s="15">
        <v>8.4</v>
      </c>
      <c r="I601" s="15">
        <v>15.6</v>
      </c>
      <c r="J601" s="16">
        <v>13.3</v>
      </c>
      <c r="K601" s="16">
        <v>26.3</v>
      </c>
      <c r="L601" s="16">
        <v>23</v>
      </c>
      <c r="M601" s="17">
        <v>213700</v>
      </c>
      <c r="N601" s="18"/>
      <c r="O601" s="19">
        <v>5</v>
      </c>
      <c r="P601" s="20">
        <v>2</v>
      </c>
      <c r="Q601" s="21">
        <v>6</v>
      </c>
      <c r="R601" s="22">
        <v>4</v>
      </c>
      <c r="S601" s="23">
        <v>2.69387755543E-2</v>
      </c>
      <c r="T601" s="25">
        <v>32</v>
      </c>
      <c r="U601" s="25">
        <v>738</v>
      </c>
      <c r="V601" s="25">
        <f t="shared" ref="V601:V612" si="54">SUM(T601:U601)</f>
        <v>770</v>
      </c>
      <c r="W601" s="28">
        <v>22055.111214614706</v>
      </c>
      <c r="X601" s="29">
        <v>38325.040000000001</v>
      </c>
      <c r="Y601" s="29">
        <f t="shared" si="52"/>
        <v>-16269.928785385295</v>
      </c>
      <c r="Z601" s="33">
        <f t="shared" si="53"/>
        <v>0.57547523015278534</v>
      </c>
    </row>
    <row r="602" spans="1:26">
      <c r="A602" s="13" t="s">
        <v>569</v>
      </c>
      <c r="B602" s="13">
        <v>17111871104</v>
      </c>
      <c r="C602" s="13" t="s">
        <v>570</v>
      </c>
      <c r="D602" s="13" t="s">
        <v>571</v>
      </c>
      <c r="E602" s="13" t="s">
        <v>1030</v>
      </c>
      <c r="F602" s="14">
        <v>4.7</v>
      </c>
      <c r="G602" s="15">
        <v>40.299999999999997</v>
      </c>
      <c r="H602" s="15">
        <v>0.5</v>
      </c>
      <c r="I602" s="15">
        <v>2.2000000000000002</v>
      </c>
      <c r="J602" s="16">
        <v>23</v>
      </c>
      <c r="K602" s="16">
        <v>31.1</v>
      </c>
      <c r="L602" s="16">
        <v>10.6</v>
      </c>
      <c r="M602" s="17">
        <v>295700</v>
      </c>
      <c r="N602" s="18"/>
      <c r="O602" s="19">
        <v>10</v>
      </c>
      <c r="P602" s="20">
        <v>6</v>
      </c>
      <c r="Q602" s="21">
        <v>8</v>
      </c>
      <c r="R602" s="22">
        <v>1</v>
      </c>
      <c r="S602" s="24">
        <v>2.7027027681500001E-2</v>
      </c>
      <c r="T602" s="25">
        <v>79</v>
      </c>
      <c r="U602" s="25">
        <v>529</v>
      </c>
      <c r="V602" s="25">
        <f t="shared" si="54"/>
        <v>608</v>
      </c>
      <c r="W602" s="28">
        <v>38443.499500765494</v>
      </c>
      <c r="X602" s="29">
        <v>38325.040000000001</v>
      </c>
      <c r="Y602" s="29">
        <f t="shared" si="52"/>
        <v>118.45950076549343</v>
      </c>
      <c r="Z602" s="33">
        <f t="shared" si="53"/>
        <v>1.0030909165591346</v>
      </c>
    </row>
    <row r="603" spans="1:26">
      <c r="A603" s="13" t="s">
        <v>2389</v>
      </c>
      <c r="B603" s="13">
        <v>17031842200</v>
      </c>
      <c r="C603" s="13" t="s">
        <v>2390</v>
      </c>
      <c r="D603" s="13" t="s">
        <v>4272</v>
      </c>
      <c r="E603" s="13" t="s">
        <v>2499</v>
      </c>
      <c r="F603" s="14">
        <v>7.6</v>
      </c>
      <c r="G603" s="15">
        <v>24.6</v>
      </c>
      <c r="H603" s="15">
        <v>19.399999999999999</v>
      </c>
      <c r="I603" s="15">
        <v>28.9</v>
      </c>
      <c r="J603" s="16">
        <v>14.9</v>
      </c>
      <c r="K603" s="16">
        <v>29.6</v>
      </c>
      <c r="L603" s="16">
        <v>14.1</v>
      </c>
      <c r="M603" s="17">
        <v>381100</v>
      </c>
      <c r="N603" s="18"/>
      <c r="O603" s="19">
        <v>10</v>
      </c>
      <c r="P603" s="20">
        <v>10</v>
      </c>
      <c r="Q603" s="21">
        <v>7</v>
      </c>
      <c r="R603" s="22">
        <v>10</v>
      </c>
      <c r="S603" s="23">
        <v>2.7240773662900002E-2</v>
      </c>
      <c r="T603" s="25">
        <v>10</v>
      </c>
      <c r="U603" s="25">
        <v>389</v>
      </c>
      <c r="V603" s="25">
        <f t="shared" si="54"/>
        <v>399</v>
      </c>
      <c r="W603" s="28">
        <v>53911.510127504553</v>
      </c>
      <c r="X603" s="29">
        <v>38325.040000000001</v>
      </c>
      <c r="Y603" s="29">
        <f t="shared" si="52"/>
        <v>15586.470127504552</v>
      </c>
      <c r="Z603" s="33">
        <f t="shared" si="53"/>
        <v>1.4066915553774908</v>
      </c>
    </row>
    <row r="604" spans="1:26">
      <c r="A604" s="13" t="s">
        <v>1289</v>
      </c>
      <c r="B604" s="13">
        <v>17043842200</v>
      </c>
      <c r="C604" s="13" t="s">
        <v>1290</v>
      </c>
      <c r="D604" s="13" t="s">
        <v>1522</v>
      </c>
      <c r="E604" s="13" t="s">
        <v>2499</v>
      </c>
      <c r="F604" s="14">
        <v>5.3</v>
      </c>
      <c r="G604" s="15">
        <v>29</v>
      </c>
      <c r="H604" s="15">
        <v>9.9</v>
      </c>
      <c r="I604" s="15">
        <v>13.5</v>
      </c>
      <c r="J604" s="16">
        <v>13.8</v>
      </c>
      <c r="K604" s="16">
        <v>38.5</v>
      </c>
      <c r="L604" s="16">
        <v>26.3</v>
      </c>
      <c r="M604" s="17">
        <v>486900</v>
      </c>
      <c r="N604" s="18">
        <v>0</v>
      </c>
      <c r="O604" s="19">
        <v>10</v>
      </c>
      <c r="P604" s="20">
        <v>10</v>
      </c>
      <c r="Q604" s="21">
        <v>7</v>
      </c>
      <c r="R604" s="22">
        <v>10</v>
      </c>
      <c r="S604" s="24">
        <v>2.7240773662900002E-2</v>
      </c>
      <c r="T604" s="25">
        <v>10</v>
      </c>
      <c r="U604" s="25">
        <v>389</v>
      </c>
      <c r="V604" s="25">
        <f t="shared" si="54"/>
        <v>399</v>
      </c>
      <c r="W604" s="28">
        <v>53915.510127504604</v>
      </c>
      <c r="X604" s="29">
        <v>38325.040000000001</v>
      </c>
      <c r="Y604" s="29">
        <f t="shared" si="52"/>
        <v>15590.470127504603</v>
      </c>
      <c r="Z604" s="33">
        <f t="shared" si="53"/>
        <v>1.4067959257838896</v>
      </c>
    </row>
    <row r="605" spans="1:26">
      <c r="A605" s="13" t="s">
        <v>768</v>
      </c>
      <c r="B605" s="13">
        <v>17097861510</v>
      </c>
      <c r="C605" s="13" t="s">
        <v>769</v>
      </c>
      <c r="D605" s="13" t="s">
        <v>896</v>
      </c>
      <c r="E605" s="13" t="s">
        <v>761</v>
      </c>
      <c r="F605" s="14">
        <v>7.3</v>
      </c>
      <c r="G605" s="15">
        <v>23</v>
      </c>
      <c r="H605" s="15">
        <v>0</v>
      </c>
      <c r="I605" s="15">
        <v>2</v>
      </c>
      <c r="J605" s="16">
        <v>20.9</v>
      </c>
      <c r="K605" s="16">
        <v>26</v>
      </c>
      <c r="L605" s="16">
        <v>9.1999999999999993</v>
      </c>
      <c r="M605" s="17">
        <v>267300</v>
      </c>
      <c r="N605" s="18"/>
      <c r="O605" s="19">
        <v>7</v>
      </c>
      <c r="P605" s="20">
        <v>7</v>
      </c>
      <c r="Q605" s="21">
        <v>3</v>
      </c>
      <c r="R605" s="22">
        <v>1</v>
      </c>
      <c r="S605" s="24">
        <v>2.7247956022599999E-2</v>
      </c>
      <c r="T605" s="25">
        <v>28</v>
      </c>
      <c r="U605" s="25">
        <v>1365</v>
      </c>
      <c r="V605" s="25">
        <f t="shared" si="54"/>
        <v>1393</v>
      </c>
      <c r="W605" s="28">
        <v>43994.480204505497</v>
      </c>
      <c r="X605" s="29">
        <v>38325.040000000001</v>
      </c>
      <c r="Y605" s="29">
        <f t="shared" si="52"/>
        <v>5669.4402045054958</v>
      </c>
      <c r="Z605" s="33">
        <f t="shared" si="53"/>
        <v>1.1479304445476246</v>
      </c>
    </row>
    <row r="606" spans="1:26">
      <c r="A606" s="13" t="s">
        <v>724</v>
      </c>
      <c r="B606" s="13">
        <v>17097861012</v>
      </c>
      <c r="C606" s="13" t="s">
        <v>725</v>
      </c>
      <c r="D606" s="13" t="s">
        <v>896</v>
      </c>
      <c r="E606" s="13" t="s">
        <v>721</v>
      </c>
      <c r="F606" s="14">
        <v>5.0999999999999996</v>
      </c>
      <c r="G606" s="15">
        <v>35.1</v>
      </c>
      <c r="H606" s="15">
        <v>0</v>
      </c>
      <c r="I606" s="15">
        <v>3.8</v>
      </c>
      <c r="J606" s="16">
        <v>28.4</v>
      </c>
      <c r="K606" s="16">
        <v>27.5</v>
      </c>
      <c r="L606" s="16">
        <v>6.9</v>
      </c>
      <c r="M606" s="17">
        <v>270700</v>
      </c>
      <c r="N606" s="18"/>
      <c r="O606" s="19">
        <v>9</v>
      </c>
      <c r="P606" s="20">
        <v>5</v>
      </c>
      <c r="Q606" s="21">
        <v>4</v>
      </c>
      <c r="R606" s="22">
        <v>7</v>
      </c>
      <c r="S606" s="24">
        <v>2.75229364634E-2</v>
      </c>
      <c r="T606" s="25">
        <v>13</v>
      </c>
      <c r="U606" s="25">
        <v>97</v>
      </c>
      <c r="V606" s="25">
        <f t="shared" si="54"/>
        <v>110</v>
      </c>
      <c r="W606" s="28">
        <v>29346.383480150998</v>
      </c>
      <c r="X606" s="29">
        <v>38325.040000000001</v>
      </c>
      <c r="Y606" s="29">
        <f t="shared" si="52"/>
        <v>-8978.6565198490025</v>
      </c>
      <c r="Z606" s="33">
        <f t="shared" si="53"/>
        <v>0.76572349252997507</v>
      </c>
    </row>
    <row r="607" spans="1:26">
      <c r="A607" s="13" t="s">
        <v>2277</v>
      </c>
      <c r="B607" s="13">
        <v>17031804710</v>
      </c>
      <c r="C607" s="13" t="s">
        <v>2278</v>
      </c>
      <c r="D607" s="13" t="s">
        <v>4272</v>
      </c>
      <c r="E607" s="13" t="s">
        <v>2375</v>
      </c>
      <c r="F607" s="14">
        <v>4.5999999999999996</v>
      </c>
      <c r="G607" s="15">
        <v>26.8</v>
      </c>
      <c r="H607" s="15">
        <v>0</v>
      </c>
      <c r="I607" s="15">
        <v>1.4</v>
      </c>
      <c r="J607" s="16">
        <v>28.6</v>
      </c>
      <c r="K607" s="16">
        <v>29</v>
      </c>
      <c r="L607" s="16">
        <v>10.7</v>
      </c>
      <c r="M607" s="17">
        <v>276900</v>
      </c>
      <c r="N607" s="18"/>
      <c r="O607" s="19">
        <v>7</v>
      </c>
      <c r="P607" s="20">
        <v>2</v>
      </c>
      <c r="Q607" s="21">
        <v>5</v>
      </c>
      <c r="R607" s="22">
        <v>1</v>
      </c>
      <c r="S607" s="23">
        <v>2.7624309063000001E-2</v>
      </c>
      <c r="T607" s="25">
        <v>58</v>
      </c>
      <c r="U607" s="25">
        <v>749</v>
      </c>
      <c r="V607" s="25">
        <f t="shared" si="54"/>
        <v>807</v>
      </c>
      <c r="W607" s="28">
        <v>36333.067231910602</v>
      </c>
      <c r="X607" s="29">
        <v>38325.040000000001</v>
      </c>
      <c r="Y607" s="29">
        <f t="shared" si="52"/>
        <v>-1991.9727680893993</v>
      </c>
      <c r="Z607" s="33">
        <f t="shared" si="53"/>
        <v>0.94802424816544484</v>
      </c>
    </row>
    <row r="608" spans="1:26">
      <c r="A608" s="13" t="s">
        <v>2471</v>
      </c>
      <c r="B608" s="13">
        <v>17031821900</v>
      </c>
      <c r="C608" s="13" t="s">
        <v>2472</v>
      </c>
      <c r="D608" s="13" t="s">
        <v>4272</v>
      </c>
      <c r="E608" s="13" t="s">
        <v>2466</v>
      </c>
      <c r="F608" s="14">
        <v>5.8</v>
      </c>
      <c r="G608" s="15">
        <v>35.5</v>
      </c>
      <c r="H608" s="15">
        <v>0.8</v>
      </c>
      <c r="I608" s="15">
        <v>10.3</v>
      </c>
      <c r="J608" s="16">
        <v>25.7</v>
      </c>
      <c r="K608" s="16">
        <v>20</v>
      </c>
      <c r="L608" s="16">
        <v>14.1</v>
      </c>
      <c r="M608" s="17">
        <v>220700</v>
      </c>
      <c r="N608" s="18"/>
      <c r="O608" s="19">
        <v>8</v>
      </c>
      <c r="P608" s="20">
        <v>10</v>
      </c>
      <c r="Q608" s="21">
        <v>8</v>
      </c>
      <c r="R608" s="22">
        <v>4</v>
      </c>
      <c r="S608" s="23">
        <v>2.7657736092799999E-2</v>
      </c>
      <c r="T608" s="25">
        <v>33</v>
      </c>
      <c r="U608" s="25">
        <v>689</v>
      </c>
      <c r="V608" s="25">
        <f t="shared" si="54"/>
        <v>722</v>
      </c>
      <c r="W608" s="28">
        <v>23780.754785412049</v>
      </c>
      <c r="X608" s="29">
        <v>38325.040000000001</v>
      </c>
      <c r="Y608" s="29">
        <f t="shared" si="52"/>
        <v>-14544.285214587951</v>
      </c>
      <c r="Z608" s="33">
        <f t="shared" si="53"/>
        <v>0.62050176034811833</v>
      </c>
    </row>
    <row r="609" spans="1:26">
      <c r="A609" s="13" t="s">
        <v>2448</v>
      </c>
      <c r="B609" s="13">
        <v>17031809700</v>
      </c>
      <c r="C609" s="13" t="s">
        <v>2449</v>
      </c>
      <c r="D609" s="13" t="s">
        <v>4272</v>
      </c>
      <c r="E609" s="13" t="s">
        <v>2542</v>
      </c>
      <c r="F609" s="14">
        <v>11.8</v>
      </c>
      <c r="G609" s="15">
        <v>25.4</v>
      </c>
      <c r="H609" s="15">
        <v>8</v>
      </c>
      <c r="I609" s="15">
        <v>12</v>
      </c>
      <c r="J609" s="16">
        <v>24.8</v>
      </c>
      <c r="K609" s="16">
        <v>24.7</v>
      </c>
      <c r="L609" s="16">
        <v>19.600000000000001</v>
      </c>
      <c r="M609" s="17">
        <v>377400</v>
      </c>
      <c r="N609" s="18"/>
      <c r="O609" s="19">
        <v>8</v>
      </c>
      <c r="P609" s="20">
        <v>8</v>
      </c>
      <c r="Q609" s="21">
        <v>5</v>
      </c>
      <c r="R609" s="22">
        <v>7</v>
      </c>
      <c r="S609" s="23">
        <v>2.7659574523599999E-2</v>
      </c>
      <c r="T609" s="25">
        <v>213</v>
      </c>
      <c r="U609" s="25">
        <v>2101</v>
      </c>
      <c r="V609" s="25">
        <f t="shared" si="54"/>
        <v>2314</v>
      </c>
      <c r="W609" s="28">
        <v>39458.995677040002</v>
      </c>
      <c r="X609" s="29">
        <v>38325.040000000001</v>
      </c>
      <c r="Y609" s="29">
        <f t="shared" si="52"/>
        <v>1133.9556770400013</v>
      </c>
      <c r="Z609" s="33">
        <f t="shared" si="53"/>
        <v>1.0295878537123511</v>
      </c>
    </row>
    <row r="610" spans="1:26">
      <c r="A610" s="13" t="s">
        <v>2641</v>
      </c>
      <c r="B610" s="13">
        <v>17031825505</v>
      </c>
      <c r="C610" s="13" t="s">
        <v>2642</v>
      </c>
      <c r="D610" s="13" t="s">
        <v>4272</v>
      </c>
      <c r="E610" s="13" t="s">
        <v>2638</v>
      </c>
      <c r="F610" s="14">
        <v>7.9</v>
      </c>
      <c r="G610" s="15">
        <v>32.200000000000003</v>
      </c>
      <c r="H610" s="15">
        <v>0</v>
      </c>
      <c r="I610" s="15">
        <v>6.8</v>
      </c>
      <c r="J610" s="16">
        <v>20.6</v>
      </c>
      <c r="K610" s="16">
        <v>17.7</v>
      </c>
      <c r="L610" s="16">
        <v>11.2</v>
      </c>
      <c r="M610" s="17">
        <v>168700</v>
      </c>
      <c r="N610" s="18"/>
      <c r="O610" s="19">
        <v>2</v>
      </c>
      <c r="P610" s="20">
        <v>2</v>
      </c>
      <c r="Q610" s="21">
        <v>3</v>
      </c>
      <c r="R610" s="22">
        <v>1</v>
      </c>
      <c r="S610" s="23">
        <v>2.7670526877000001E-2</v>
      </c>
      <c r="T610" s="25">
        <v>64</v>
      </c>
      <c r="U610" s="25">
        <v>572</v>
      </c>
      <c r="V610" s="25">
        <f t="shared" si="54"/>
        <v>636</v>
      </c>
      <c r="W610" s="28">
        <v>18266.910283537876</v>
      </c>
      <c r="X610" s="29">
        <v>38325.040000000001</v>
      </c>
      <c r="Y610" s="29">
        <f t="shared" si="52"/>
        <v>-20058.129716462125</v>
      </c>
      <c r="Z610" s="33">
        <f t="shared" si="53"/>
        <v>0.4766312124798272</v>
      </c>
    </row>
    <row r="611" spans="1:26">
      <c r="A611" s="13" t="s">
        <v>1902</v>
      </c>
      <c r="B611" s="13">
        <v>17031811900</v>
      </c>
      <c r="C611" s="13" t="s">
        <v>1903</v>
      </c>
      <c r="D611" s="13" t="s">
        <v>4272</v>
      </c>
      <c r="E611" s="13" t="s">
        <v>1904</v>
      </c>
      <c r="F611" s="14">
        <v>2.9</v>
      </c>
      <c r="G611" s="15">
        <v>26.2</v>
      </c>
      <c r="H611" s="15">
        <v>13.3</v>
      </c>
      <c r="I611" s="15">
        <v>9.9</v>
      </c>
      <c r="J611" s="16">
        <v>4.5</v>
      </c>
      <c r="K611" s="16">
        <v>31.2</v>
      </c>
      <c r="L611" s="16">
        <v>43.5</v>
      </c>
      <c r="M611" s="17">
        <v>732900</v>
      </c>
      <c r="N611" s="18"/>
      <c r="O611" s="19">
        <v>9</v>
      </c>
      <c r="P611" s="20">
        <v>6</v>
      </c>
      <c r="Q611" s="21">
        <v>7</v>
      </c>
      <c r="R611" s="22">
        <v>6</v>
      </c>
      <c r="S611" s="23">
        <v>2.7703305706399999E-2</v>
      </c>
      <c r="T611" s="25">
        <v>17</v>
      </c>
      <c r="U611" s="25">
        <v>274</v>
      </c>
      <c r="V611" s="25">
        <f t="shared" si="54"/>
        <v>291</v>
      </c>
      <c r="W611" s="28">
        <v>53430.619405657002</v>
      </c>
      <c r="X611" s="29">
        <v>38325.040000000001</v>
      </c>
      <c r="Y611" s="29">
        <f t="shared" si="52"/>
        <v>15105.579405657001</v>
      </c>
      <c r="Z611" s="33">
        <f t="shared" si="53"/>
        <v>1.3941438653594882</v>
      </c>
    </row>
    <row r="612" spans="1:26">
      <c r="A612" s="13" t="s">
        <v>2311</v>
      </c>
      <c r="B612" s="13">
        <v>17031819000</v>
      </c>
      <c r="C612" s="13" t="s">
        <v>2312</v>
      </c>
      <c r="D612" s="13" t="s">
        <v>4272</v>
      </c>
      <c r="E612" s="13" t="s">
        <v>2308</v>
      </c>
      <c r="F612" s="14">
        <v>2.2000000000000002</v>
      </c>
      <c r="G612" s="15">
        <v>32</v>
      </c>
      <c r="H612" s="15">
        <v>4.3</v>
      </c>
      <c r="I612" s="15">
        <v>19.7</v>
      </c>
      <c r="J612" s="16">
        <v>13.4</v>
      </c>
      <c r="K612" s="16">
        <v>36.9</v>
      </c>
      <c r="L612" s="16">
        <v>27.4</v>
      </c>
      <c r="M612" s="17">
        <v>540400</v>
      </c>
      <c r="N612" s="18"/>
      <c r="O612" s="19">
        <v>8</v>
      </c>
      <c r="P612" s="20">
        <v>2</v>
      </c>
      <c r="Q612" s="21">
        <v>10</v>
      </c>
      <c r="R612" s="22">
        <v>7</v>
      </c>
      <c r="S612" s="23">
        <v>2.8046421706699999E-2</v>
      </c>
      <c r="T612" s="25">
        <v>7</v>
      </c>
      <c r="U612" s="25">
        <v>119</v>
      </c>
      <c r="V612" s="25">
        <f t="shared" si="54"/>
        <v>126</v>
      </c>
      <c r="W612" s="28">
        <v>29473.54842035496</v>
      </c>
      <c r="X612" s="29">
        <v>38325.040000000001</v>
      </c>
      <c r="Y612" s="29">
        <f t="shared" si="52"/>
        <v>-8851.4915796450405</v>
      </c>
      <c r="Z612" s="33">
        <f t="shared" si="53"/>
        <v>0.76904155665212504</v>
      </c>
    </row>
    <row r="613" spans="1:26">
      <c r="A613" s="13" t="s">
        <v>204</v>
      </c>
      <c r="B613" s="13">
        <v>17197881700</v>
      </c>
      <c r="C613" s="13" t="s">
        <v>205</v>
      </c>
      <c r="D613" s="13" t="s">
        <v>363</v>
      </c>
      <c r="E613" s="13" t="s">
        <v>320</v>
      </c>
      <c r="F613" s="14">
        <v>4.5</v>
      </c>
      <c r="G613" s="15">
        <v>26.1</v>
      </c>
      <c r="H613" s="15">
        <v>1</v>
      </c>
      <c r="I613" s="15">
        <v>2</v>
      </c>
      <c r="J613" s="16">
        <v>26</v>
      </c>
      <c r="K613" s="16">
        <v>22.1</v>
      </c>
      <c r="L613" s="16">
        <v>16.8</v>
      </c>
      <c r="M613" s="17">
        <v>194600</v>
      </c>
      <c r="N613" s="18"/>
      <c r="O613" s="16">
        <v>4</v>
      </c>
      <c r="P613" s="14">
        <v>6</v>
      </c>
      <c r="Q613" s="17">
        <v>8</v>
      </c>
      <c r="R613" s="15">
        <v>3</v>
      </c>
      <c r="S613" s="18">
        <v>2.8109028935400002E-2</v>
      </c>
      <c r="T613" s="18">
        <v>543</v>
      </c>
      <c r="U613" s="18">
        <v>4190</v>
      </c>
      <c r="V613" s="18">
        <v>4733</v>
      </c>
      <c r="W613" s="30">
        <v>21661.580595931711</v>
      </c>
      <c r="X613" s="29">
        <v>38325.040000000001</v>
      </c>
      <c r="Y613" s="29">
        <f t="shared" si="52"/>
        <v>-16663.45940406829</v>
      </c>
      <c r="Z613" s="33">
        <f t="shared" si="53"/>
        <v>0.56520699250233553</v>
      </c>
    </row>
    <row r="614" spans="1:26">
      <c r="A614" s="13" t="s">
        <v>3795</v>
      </c>
      <c r="B614" s="13">
        <v>17031120300</v>
      </c>
      <c r="C614" s="13" t="s">
        <v>3796</v>
      </c>
      <c r="D614" s="13" t="s">
        <v>4272</v>
      </c>
      <c r="E614" s="13" t="s">
        <v>4129</v>
      </c>
      <c r="F614" s="14">
        <v>3.7</v>
      </c>
      <c r="G614" s="15">
        <v>34.5</v>
      </c>
      <c r="H614" s="15">
        <v>1</v>
      </c>
      <c r="I614" s="15">
        <v>15</v>
      </c>
      <c r="J614" s="16">
        <v>17.7</v>
      </c>
      <c r="K614" s="16">
        <v>32</v>
      </c>
      <c r="L614" s="16">
        <v>20</v>
      </c>
      <c r="M614" s="17">
        <v>455400</v>
      </c>
      <c r="N614" s="18"/>
      <c r="O614" s="19">
        <v>8</v>
      </c>
      <c r="P614" s="20">
        <v>8</v>
      </c>
      <c r="Q614" s="21">
        <v>10</v>
      </c>
      <c r="R614" s="22">
        <v>6</v>
      </c>
      <c r="S614" s="23">
        <v>2.8153153136399999E-2</v>
      </c>
      <c r="T614" s="25">
        <v>30550</v>
      </c>
      <c r="U614" s="25">
        <v>120191</v>
      </c>
      <c r="V614" s="25">
        <f t="shared" ref="V614:V622" si="55">SUM(T614:U614)</f>
        <v>150741</v>
      </c>
      <c r="W614" s="28">
        <v>30188.7731846514</v>
      </c>
      <c r="X614" s="29">
        <v>38325.040000000001</v>
      </c>
      <c r="Y614" s="29">
        <f t="shared" si="52"/>
        <v>-8136.2668153486011</v>
      </c>
      <c r="Z614" s="33">
        <f t="shared" si="53"/>
        <v>0.78770363148091693</v>
      </c>
    </row>
    <row r="615" spans="1:26">
      <c r="A615" s="13" t="s">
        <v>2483</v>
      </c>
      <c r="B615" s="13">
        <v>17031820800</v>
      </c>
      <c r="C615" s="13" t="s">
        <v>2484</v>
      </c>
      <c r="D615" s="13" t="s">
        <v>4272</v>
      </c>
      <c r="E615" s="13" t="s">
        <v>2485</v>
      </c>
      <c r="F615" s="14">
        <v>4.3</v>
      </c>
      <c r="G615" s="15">
        <v>33.1</v>
      </c>
      <c r="H615" s="15">
        <v>0.7</v>
      </c>
      <c r="I615" s="15">
        <v>10.9</v>
      </c>
      <c r="J615" s="16">
        <v>40.1</v>
      </c>
      <c r="K615" s="16">
        <v>13</v>
      </c>
      <c r="L615" s="16">
        <v>2.1</v>
      </c>
      <c r="M615" s="17">
        <v>236600</v>
      </c>
      <c r="N615" s="18"/>
      <c r="O615" s="19">
        <v>6</v>
      </c>
      <c r="P615" s="20">
        <v>9</v>
      </c>
      <c r="Q615" s="21">
        <v>4</v>
      </c>
      <c r="R615" s="22">
        <v>3</v>
      </c>
      <c r="S615" s="23">
        <v>2.8169013559800001E-2</v>
      </c>
      <c r="T615" s="25">
        <v>1</v>
      </c>
      <c r="U615" s="25">
        <v>33</v>
      </c>
      <c r="V615" s="25">
        <f t="shared" si="55"/>
        <v>34</v>
      </c>
      <c r="W615" s="28">
        <v>108456.2793696275</v>
      </c>
      <c r="X615" s="29">
        <v>38325.040000000001</v>
      </c>
      <c r="Y615" s="29">
        <f t="shared" si="52"/>
        <v>70131.239369627496</v>
      </c>
      <c r="Z615" s="33">
        <f t="shared" si="53"/>
        <v>2.8299064885418908</v>
      </c>
    </row>
    <row r="616" spans="1:26">
      <c r="A616" s="13" t="s">
        <v>2512</v>
      </c>
      <c r="B616" s="13">
        <v>17031770202</v>
      </c>
      <c r="C616" s="13" t="s">
        <v>2513</v>
      </c>
      <c r="D616" s="13" t="s">
        <v>4272</v>
      </c>
      <c r="E616" s="13" t="s">
        <v>2511</v>
      </c>
      <c r="F616" s="14">
        <v>3</v>
      </c>
      <c r="G616" s="15">
        <v>21.9</v>
      </c>
      <c r="H616" s="15">
        <v>2.2999999999999998</v>
      </c>
      <c r="I616" s="15">
        <v>2.6</v>
      </c>
      <c r="J616" s="16">
        <v>32.6</v>
      </c>
      <c r="K616" s="16">
        <v>16.2</v>
      </c>
      <c r="L616" s="16">
        <v>7.5</v>
      </c>
      <c r="M616" s="17">
        <v>230300</v>
      </c>
      <c r="N616" s="18"/>
      <c r="O616" s="19">
        <v>5</v>
      </c>
      <c r="P616" s="20">
        <v>9</v>
      </c>
      <c r="Q616" s="21">
        <v>7</v>
      </c>
      <c r="R616" s="22">
        <v>2</v>
      </c>
      <c r="S616" s="23">
        <v>2.82229967415E-2</v>
      </c>
      <c r="T616" s="25">
        <v>38</v>
      </c>
      <c r="U616" s="25">
        <v>752</v>
      </c>
      <c r="V616" s="25">
        <f t="shared" si="55"/>
        <v>790</v>
      </c>
      <c r="W616" s="28">
        <v>79673.212666405045</v>
      </c>
      <c r="X616" s="29">
        <v>38325.040000000001</v>
      </c>
      <c r="Y616" s="29">
        <f t="shared" si="52"/>
        <v>41348.172666405044</v>
      </c>
      <c r="Z616" s="33">
        <f t="shared" si="53"/>
        <v>2.0788813962465542</v>
      </c>
    </row>
    <row r="617" spans="1:26">
      <c r="A617" s="13" t="s">
        <v>2509</v>
      </c>
      <c r="B617" s="13">
        <v>17031770201</v>
      </c>
      <c r="C617" s="13" t="s">
        <v>2510</v>
      </c>
      <c r="D617" s="13" t="s">
        <v>4272</v>
      </c>
      <c r="E617" s="13" t="s">
        <v>2511</v>
      </c>
      <c r="F617" s="14">
        <v>2.5</v>
      </c>
      <c r="G617" s="15">
        <v>23.9</v>
      </c>
      <c r="H617" s="15">
        <v>1</v>
      </c>
      <c r="I617" s="15">
        <v>2.5</v>
      </c>
      <c r="J617" s="16">
        <v>18.899999999999999</v>
      </c>
      <c r="K617" s="16">
        <v>27.8</v>
      </c>
      <c r="L617" s="16">
        <v>10.199999999999999</v>
      </c>
      <c r="M617" s="17">
        <v>295800</v>
      </c>
      <c r="N617" s="18"/>
      <c r="O617" s="19">
        <v>5</v>
      </c>
      <c r="P617" s="20">
        <v>9</v>
      </c>
      <c r="Q617" s="21">
        <v>7</v>
      </c>
      <c r="R617" s="22">
        <v>2</v>
      </c>
      <c r="S617" s="23">
        <v>2.82229967415E-2</v>
      </c>
      <c r="T617" s="25">
        <v>38</v>
      </c>
      <c r="U617" s="25">
        <v>752</v>
      </c>
      <c r="V617" s="25">
        <f t="shared" si="55"/>
        <v>790</v>
      </c>
      <c r="W617" s="28">
        <v>79673.212666405045</v>
      </c>
      <c r="X617" s="29">
        <v>38325.040000000001</v>
      </c>
      <c r="Y617" s="29">
        <f t="shared" si="52"/>
        <v>41348.172666405044</v>
      </c>
      <c r="Z617" s="33">
        <f t="shared" si="53"/>
        <v>2.0788813962465542</v>
      </c>
    </row>
    <row r="618" spans="1:26">
      <c r="A618" s="13" t="s">
        <v>772</v>
      </c>
      <c r="B618" s="13">
        <v>17097861610</v>
      </c>
      <c r="C618" s="13" t="s">
        <v>773</v>
      </c>
      <c r="D618" s="13" t="s">
        <v>896</v>
      </c>
      <c r="E618" s="13" t="s">
        <v>761</v>
      </c>
      <c r="F618" s="14">
        <v>6.9</v>
      </c>
      <c r="G618" s="15">
        <v>33.5</v>
      </c>
      <c r="H618" s="15">
        <v>0</v>
      </c>
      <c r="I618" s="15">
        <v>5.0999999999999996</v>
      </c>
      <c r="J618" s="16">
        <v>11.4</v>
      </c>
      <c r="K618" s="16">
        <v>29.6</v>
      </c>
      <c r="L618" s="16">
        <v>20.9</v>
      </c>
      <c r="M618" s="17">
        <v>301100</v>
      </c>
      <c r="N618" s="18"/>
      <c r="O618" s="19">
        <v>8</v>
      </c>
      <c r="P618" s="20">
        <v>7</v>
      </c>
      <c r="Q618" s="21">
        <v>9</v>
      </c>
      <c r="R618" s="22">
        <v>1</v>
      </c>
      <c r="S618" s="24">
        <v>2.8246013447599999E-2</v>
      </c>
      <c r="T618" s="25">
        <v>28</v>
      </c>
      <c r="U618" s="25">
        <v>1365</v>
      </c>
      <c r="V618" s="25">
        <f t="shared" si="55"/>
        <v>1393</v>
      </c>
      <c r="W618" s="28">
        <v>43996.480204505497</v>
      </c>
      <c r="X618" s="29">
        <v>38325.040000000001</v>
      </c>
      <c r="Y618" s="29">
        <f t="shared" si="52"/>
        <v>5671.4402045054958</v>
      </c>
      <c r="Z618" s="33">
        <f t="shared" si="53"/>
        <v>1.1479826297508233</v>
      </c>
    </row>
    <row r="619" spans="1:26">
      <c r="A619" s="13" t="s">
        <v>2091</v>
      </c>
      <c r="B619" s="13">
        <v>17031822802</v>
      </c>
      <c r="C619" s="13" t="s">
        <v>2092</v>
      </c>
      <c r="D619" s="13" t="s">
        <v>4272</v>
      </c>
      <c r="E619" s="13" t="s">
        <v>2070</v>
      </c>
      <c r="F619" s="14">
        <v>4.0999999999999996</v>
      </c>
      <c r="G619" s="15">
        <v>33.9</v>
      </c>
      <c r="H619" s="15">
        <v>2.4</v>
      </c>
      <c r="I619" s="15">
        <v>10.4</v>
      </c>
      <c r="J619" s="16">
        <v>31.8</v>
      </c>
      <c r="K619" s="16">
        <v>22.7</v>
      </c>
      <c r="L619" s="16">
        <v>14.5</v>
      </c>
      <c r="M619" s="17">
        <v>244500</v>
      </c>
      <c r="N619" s="18"/>
      <c r="O619" s="19">
        <v>8</v>
      </c>
      <c r="P619" s="20">
        <v>5</v>
      </c>
      <c r="Q619" s="21">
        <v>6</v>
      </c>
      <c r="R619" s="22">
        <v>3</v>
      </c>
      <c r="S619" s="23">
        <v>2.8473803773499999E-2</v>
      </c>
      <c r="T619" s="25">
        <v>89</v>
      </c>
      <c r="U619" s="25">
        <v>1117</v>
      </c>
      <c r="V619" s="25">
        <f t="shared" si="55"/>
        <v>1206</v>
      </c>
      <c r="W619" s="28">
        <v>25314.0899276768</v>
      </c>
      <c r="X619" s="29">
        <v>38325.040000000001</v>
      </c>
      <c r="Y619" s="29">
        <f t="shared" si="52"/>
        <v>-13010.950072323201</v>
      </c>
      <c r="Z619" s="33">
        <f t="shared" si="53"/>
        <v>0.66051046333354901</v>
      </c>
    </row>
    <row r="620" spans="1:26">
      <c r="A620" s="13" t="s">
        <v>490</v>
      </c>
      <c r="B620" s="13">
        <v>17111870808</v>
      </c>
      <c r="C620" s="13" t="s">
        <v>491</v>
      </c>
      <c r="D620" s="13" t="s">
        <v>571</v>
      </c>
      <c r="E620" s="13" t="s">
        <v>489</v>
      </c>
      <c r="F620" s="14">
        <v>7.3</v>
      </c>
      <c r="G620" s="15">
        <v>30.5</v>
      </c>
      <c r="H620" s="15">
        <v>0</v>
      </c>
      <c r="I620" s="15">
        <v>6.9</v>
      </c>
      <c r="J620" s="16">
        <v>23.8</v>
      </c>
      <c r="K620" s="16">
        <v>21.7</v>
      </c>
      <c r="L620" s="16">
        <v>16.399999999999999</v>
      </c>
      <c r="M620" s="17">
        <v>269400</v>
      </c>
      <c r="N620" s="18"/>
      <c r="O620" s="19">
        <v>7</v>
      </c>
      <c r="P620" s="20">
        <v>8</v>
      </c>
      <c r="Q620" s="21">
        <v>7</v>
      </c>
      <c r="R620" s="22">
        <v>7</v>
      </c>
      <c r="S620" s="24">
        <v>2.85326093435E-2</v>
      </c>
      <c r="T620" s="25">
        <v>54</v>
      </c>
      <c r="U620" s="25">
        <v>827</v>
      </c>
      <c r="V620" s="25">
        <f t="shared" si="55"/>
        <v>881</v>
      </c>
      <c r="W620" s="28">
        <v>35246.335517757703</v>
      </c>
      <c r="X620" s="29">
        <v>38325.040000000001</v>
      </c>
      <c r="Y620" s="29">
        <f t="shared" si="52"/>
        <v>-3078.7044822422977</v>
      </c>
      <c r="Z620" s="33">
        <f t="shared" si="53"/>
        <v>0.9196685905026506</v>
      </c>
    </row>
    <row r="621" spans="1:26">
      <c r="A621" s="13" t="s">
        <v>1179</v>
      </c>
      <c r="B621" s="13">
        <v>17043842602</v>
      </c>
      <c r="C621" s="13" t="s">
        <v>1075</v>
      </c>
      <c r="D621" s="13" t="s">
        <v>1522</v>
      </c>
      <c r="E621" s="13" t="s">
        <v>1752</v>
      </c>
      <c r="F621" s="14">
        <v>3.9</v>
      </c>
      <c r="G621" s="15">
        <v>32.799999999999997</v>
      </c>
      <c r="H621" s="15">
        <v>0.6</v>
      </c>
      <c r="I621" s="15">
        <v>11.6</v>
      </c>
      <c r="J621" s="16">
        <v>5.2</v>
      </c>
      <c r="K621" s="16">
        <v>42.6</v>
      </c>
      <c r="L621" s="16">
        <v>33.1</v>
      </c>
      <c r="M621" s="17">
        <v>545700</v>
      </c>
      <c r="N621" s="18">
        <v>0</v>
      </c>
      <c r="O621" s="19">
        <v>10</v>
      </c>
      <c r="P621" s="20">
        <v>2</v>
      </c>
      <c r="Q621" s="21">
        <v>10</v>
      </c>
      <c r="R621" s="22">
        <v>5</v>
      </c>
      <c r="S621" s="24">
        <v>2.8714107349500001E-2</v>
      </c>
      <c r="T621" s="25">
        <v>24</v>
      </c>
      <c r="U621" s="25">
        <v>786</v>
      </c>
      <c r="V621" s="25">
        <f t="shared" si="55"/>
        <v>810</v>
      </c>
      <c r="W621" s="28">
        <v>42349.889722841901</v>
      </c>
      <c r="X621" s="29">
        <v>38325.040000000001</v>
      </c>
      <c r="Y621" s="29">
        <f t="shared" si="52"/>
        <v>4024.8497228419001</v>
      </c>
      <c r="Z621" s="33">
        <f t="shared" si="53"/>
        <v>1.1050188003154569</v>
      </c>
    </row>
    <row r="622" spans="1:26">
      <c r="A622" s="13" t="s">
        <v>409</v>
      </c>
      <c r="B622" s="13">
        <v>17111871105</v>
      </c>
      <c r="C622" s="13" t="s">
        <v>410</v>
      </c>
      <c r="D622" s="13" t="s">
        <v>571</v>
      </c>
      <c r="E622" s="13" t="s">
        <v>1044</v>
      </c>
      <c r="F622" s="14">
        <v>5.5</v>
      </c>
      <c r="G622" s="15">
        <v>36.4</v>
      </c>
      <c r="H622" s="15">
        <v>0.5</v>
      </c>
      <c r="I622" s="15">
        <v>1.6</v>
      </c>
      <c r="J622" s="16">
        <v>19</v>
      </c>
      <c r="K622" s="16">
        <v>27.1</v>
      </c>
      <c r="L622" s="16">
        <v>14</v>
      </c>
      <c r="M622" s="17">
        <v>267500</v>
      </c>
      <c r="N622" s="18"/>
      <c r="O622" s="19">
        <v>9</v>
      </c>
      <c r="P622" s="20">
        <v>6</v>
      </c>
      <c r="Q622" s="21">
        <v>6</v>
      </c>
      <c r="R622" s="22">
        <v>1</v>
      </c>
      <c r="S622" s="24">
        <v>2.88540814072E-2</v>
      </c>
      <c r="T622" s="25">
        <v>7</v>
      </c>
      <c r="U622" s="25">
        <v>206</v>
      </c>
      <c r="V622" s="25">
        <f t="shared" si="55"/>
        <v>213</v>
      </c>
      <c r="W622" s="28">
        <v>34714.592071137457</v>
      </c>
      <c r="X622" s="29">
        <v>38325.040000000001</v>
      </c>
      <c r="Y622" s="29">
        <f t="shared" si="52"/>
        <v>-3610.4479288625444</v>
      </c>
      <c r="Z622" s="33">
        <f t="shared" si="53"/>
        <v>0.9057940205969115</v>
      </c>
    </row>
    <row r="623" spans="1:26">
      <c r="A623" s="13" t="s">
        <v>2491</v>
      </c>
      <c r="B623" s="13">
        <v>17031811500</v>
      </c>
      <c r="C623" s="13" t="s">
        <v>2492</v>
      </c>
      <c r="D623" s="13" t="s">
        <v>4272</v>
      </c>
      <c r="E623" s="13" t="s">
        <v>2488</v>
      </c>
      <c r="F623" s="14">
        <v>5.6</v>
      </c>
      <c r="G623" s="15">
        <v>25.3</v>
      </c>
      <c r="H623" s="15">
        <v>1.9</v>
      </c>
      <c r="I623" s="15">
        <v>3.1</v>
      </c>
      <c r="J623" s="16">
        <v>43.2</v>
      </c>
      <c r="K623" s="16">
        <v>6.3</v>
      </c>
      <c r="L623" s="16">
        <v>1.4</v>
      </c>
      <c r="M623" s="17">
        <v>233700</v>
      </c>
      <c r="N623" s="18"/>
      <c r="O623" s="19">
        <v>7</v>
      </c>
      <c r="P623" s="20">
        <v>9</v>
      </c>
      <c r="Q623" s="21">
        <v>3</v>
      </c>
      <c r="R623" s="22">
        <v>9</v>
      </c>
      <c r="S623" s="23">
        <v>2.8985507786300001E-2</v>
      </c>
      <c r="T623" s="25"/>
      <c r="U623" s="25"/>
      <c r="V623" s="25"/>
      <c r="W623" s="28">
        <v>54350.622538591611</v>
      </c>
      <c r="X623" s="29">
        <v>38325.040000000001</v>
      </c>
      <c r="Y623" s="29">
        <f t="shared" si="52"/>
        <v>16025.582538591611</v>
      </c>
      <c r="Z623" s="33">
        <f t="shared" si="53"/>
        <v>1.4181491405773252</v>
      </c>
    </row>
    <row r="624" spans="1:26">
      <c r="A624" s="13" t="s">
        <v>1325</v>
      </c>
      <c r="B624" s="13">
        <v>17043841315</v>
      </c>
      <c r="C624" s="13" t="s">
        <v>1326</v>
      </c>
      <c r="D624" s="13" t="s">
        <v>1522</v>
      </c>
      <c r="E624" s="13" t="s">
        <v>2433</v>
      </c>
      <c r="F624" s="14">
        <v>8.6</v>
      </c>
      <c r="G624" s="15">
        <v>30.3</v>
      </c>
      <c r="H624" s="15">
        <v>0.8</v>
      </c>
      <c r="I624" s="15">
        <v>5.3</v>
      </c>
      <c r="J624" s="16">
        <v>33.299999999999997</v>
      </c>
      <c r="K624" s="16">
        <v>22.3</v>
      </c>
      <c r="L624" s="16">
        <v>7.6</v>
      </c>
      <c r="M624" s="17">
        <v>260400</v>
      </c>
      <c r="N624" s="18">
        <v>0</v>
      </c>
      <c r="O624" s="19">
        <v>6</v>
      </c>
      <c r="P624" s="20">
        <v>3</v>
      </c>
      <c r="Q624" s="21">
        <v>7</v>
      </c>
      <c r="R624" s="22">
        <v>3</v>
      </c>
      <c r="S624" s="24">
        <v>2.9010238125899999E-2</v>
      </c>
      <c r="T624" s="25">
        <v>49</v>
      </c>
      <c r="U624" s="25">
        <v>536</v>
      </c>
      <c r="V624" s="25">
        <f t="shared" ref="V624:V630" si="56">SUM(T624:U624)</f>
        <v>585</v>
      </c>
      <c r="W624" s="28">
        <v>20787.314275932898</v>
      </c>
      <c r="X624" s="29">
        <v>38325.040000000001</v>
      </c>
      <c r="Y624" s="29">
        <f t="shared" si="52"/>
        <v>-17537.725724067102</v>
      </c>
      <c r="Z624" s="33">
        <f t="shared" si="53"/>
        <v>0.54239510972285743</v>
      </c>
    </row>
    <row r="625" spans="1:26">
      <c r="A625" s="13" t="s">
        <v>3773</v>
      </c>
      <c r="B625" s="13">
        <v>17031100500</v>
      </c>
      <c r="C625" s="13" t="s">
        <v>3774</v>
      </c>
      <c r="D625" s="13" t="s">
        <v>4272</v>
      </c>
      <c r="E625" s="13" t="s">
        <v>4129</v>
      </c>
      <c r="F625" s="14">
        <v>5.8</v>
      </c>
      <c r="G625" s="15">
        <v>28.5</v>
      </c>
      <c r="H625" s="15">
        <v>0.5</v>
      </c>
      <c r="I625" s="15">
        <v>7.7</v>
      </c>
      <c r="J625" s="16">
        <v>31.3</v>
      </c>
      <c r="K625" s="16">
        <v>17.8</v>
      </c>
      <c r="L625" s="16">
        <v>6.1</v>
      </c>
      <c r="M625" s="17">
        <v>338300</v>
      </c>
      <c r="N625" s="18"/>
      <c r="O625" s="19">
        <v>10</v>
      </c>
      <c r="P625" s="20">
        <v>8</v>
      </c>
      <c r="Q625" s="21">
        <v>8</v>
      </c>
      <c r="R625" s="22">
        <v>8</v>
      </c>
      <c r="S625" s="23">
        <v>2.90598291904E-2</v>
      </c>
      <c r="T625" s="25">
        <v>30550</v>
      </c>
      <c r="U625" s="25">
        <v>120180</v>
      </c>
      <c r="V625" s="25">
        <f t="shared" si="56"/>
        <v>150730</v>
      </c>
      <c r="W625" s="28">
        <v>30177.7731846514</v>
      </c>
      <c r="X625" s="29">
        <v>38325.040000000001</v>
      </c>
      <c r="Y625" s="29">
        <f t="shared" si="52"/>
        <v>-8147.2668153486011</v>
      </c>
      <c r="Z625" s="33">
        <f t="shared" si="53"/>
        <v>0.78741661286332376</v>
      </c>
    </row>
    <row r="626" spans="1:26">
      <c r="A626" s="13" t="s">
        <v>3743</v>
      </c>
      <c r="B626" s="13">
        <v>17031151200</v>
      </c>
      <c r="C626" s="13" t="s">
        <v>3744</v>
      </c>
      <c r="D626" s="13" t="s">
        <v>4272</v>
      </c>
      <c r="E626" s="13" t="s">
        <v>4129</v>
      </c>
      <c r="F626" s="14">
        <v>5.6</v>
      </c>
      <c r="G626" s="15">
        <v>39.4</v>
      </c>
      <c r="H626" s="15">
        <v>0.6</v>
      </c>
      <c r="I626" s="15">
        <v>8.6999999999999993</v>
      </c>
      <c r="J626" s="16">
        <v>34.5</v>
      </c>
      <c r="K626" s="16">
        <v>14.1</v>
      </c>
      <c r="L626" s="16">
        <v>6.2</v>
      </c>
      <c r="M626" s="17">
        <v>311300</v>
      </c>
      <c r="N626" s="18"/>
      <c r="O626" s="19">
        <v>8</v>
      </c>
      <c r="P626" s="20">
        <v>9</v>
      </c>
      <c r="Q626" s="21">
        <v>3</v>
      </c>
      <c r="R626" s="22">
        <v>3</v>
      </c>
      <c r="S626" s="23">
        <v>2.91479825974E-2</v>
      </c>
      <c r="T626" s="25">
        <v>30550</v>
      </c>
      <c r="U626" s="25">
        <v>120219</v>
      </c>
      <c r="V626" s="25">
        <f t="shared" si="56"/>
        <v>150769</v>
      </c>
      <c r="W626" s="28">
        <v>30216.7731846514</v>
      </c>
      <c r="X626" s="29">
        <v>38325.040000000001</v>
      </c>
      <c r="Y626" s="29">
        <f t="shared" si="52"/>
        <v>-8108.2668153486011</v>
      </c>
      <c r="Z626" s="33">
        <f t="shared" si="53"/>
        <v>0.78843422432569932</v>
      </c>
    </row>
    <row r="627" spans="1:26">
      <c r="A627" s="13" t="s">
        <v>3077</v>
      </c>
      <c r="B627" s="13">
        <v>17031520600</v>
      </c>
      <c r="C627" s="13" t="s">
        <v>3078</v>
      </c>
      <c r="D627" s="13" t="s">
        <v>4272</v>
      </c>
      <c r="E627" s="13" t="s">
        <v>4129</v>
      </c>
      <c r="F627" s="14">
        <v>11.8</v>
      </c>
      <c r="G627" s="15">
        <v>30.1</v>
      </c>
      <c r="H627" s="15">
        <v>0</v>
      </c>
      <c r="I627" s="15">
        <v>11</v>
      </c>
      <c r="J627" s="16">
        <v>26.4</v>
      </c>
      <c r="K627" s="16">
        <v>4.8</v>
      </c>
      <c r="L627" s="16">
        <v>3.6</v>
      </c>
      <c r="M627" s="17">
        <v>155400</v>
      </c>
      <c r="N627" s="18"/>
      <c r="O627" s="19">
        <v>1</v>
      </c>
      <c r="P627" s="20">
        <v>2</v>
      </c>
      <c r="Q627" s="21">
        <v>3</v>
      </c>
      <c r="R627" s="22">
        <v>1</v>
      </c>
      <c r="S627" s="23">
        <v>2.9154518619200001E-2</v>
      </c>
      <c r="T627" s="25">
        <v>30550</v>
      </c>
      <c r="U627" s="25">
        <v>120535</v>
      </c>
      <c r="V627" s="25">
        <f t="shared" si="56"/>
        <v>151085</v>
      </c>
      <c r="W627" s="28">
        <v>30532.7731846514</v>
      </c>
      <c r="X627" s="29">
        <v>38325.040000000001</v>
      </c>
      <c r="Y627" s="29">
        <f t="shared" si="52"/>
        <v>-7792.2668153486011</v>
      </c>
      <c r="Z627" s="33">
        <f t="shared" si="53"/>
        <v>0.79667948643110087</v>
      </c>
    </row>
    <row r="628" spans="1:26">
      <c r="A628" s="13" t="s">
        <v>1313</v>
      </c>
      <c r="B628" s="13">
        <v>17043841207</v>
      </c>
      <c r="C628" s="13" t="s">
        <v>1314</v>
      </c>
      <c r="D628" s="13" t="s">
        <v>1522</v>
      </c>
      <c r="E628" s="13" t="s">
        <v>2398</v>
      </c>
      <c r="F628" s="14">
        <v>2.7</v>
      </c>
      <c r="G628" s="15">
        <v>24.5</v>
      </c>
      <c r="H628" s="15">
        <v>0</v>
      </c>
      <c r="I628" s="15">
        <v>0</v>
      </c>
      <c r="J628" s="16">
        <v>25.2</v>
      </c>
      <c r="K628" s="16">
        <v>18.899999999999999</v>
      </c>
      <c r="L628" s="16">
        <v>8.9</v>
      </c>
      <c r="M628" s="17">
        <v>236900</v>
      </c>
      <c r="N628" s="18">
        <v>0</v>
      </c>
      <c r="O628" s="19">
        <v>5</v>
      </c>
      <c r="P628" s="20">
        <v>9</v>
      </c>
      <c r="Q628" s="21">
        <v>5</v>
      </c>
      <c r="R628" s="22">
        <v>1</v>
      </c>
      <c r="S628" s="24">
        <v>2.9201101511699998E-2</v>
      </c>
      <c r="T628" s="25">
        <v>39</v>
      </c>
      <c r="U628" s="25">
        <v>582</v>
      </c>
      <c r="V628" s="25">
        <f t="shared" si="56"/>
        <v>621</v>
      </c>
      <c r="W628" s="28">
        <v>25726.3367048646</v>
      </c>
      <c r="X628" s="29">
        <v>38325.040000000001</v>
      </c>
      <c r="Y628" s="29">
        <f t="shared" si="52"/>
        <v>-12598.703295135401</v>
      </c>
      <c r="Z628" s="33">
        <f t="shared" si="53"/>
        <v>0.67126705425133537</v>
      </c>
    </row>
    <row r="629" spans="1:26">
      <c r="A629" s="13" t="s">
        <v>2396</v>
      </c>
      <c r="B629" s="13">
        <v>17031841200</v>
      </c>
      <c r="C629" s="13" t="s">
        <v>2397</v>
      </c>
      <c r="D629" s="13" t="s">
        <v>4272</v>
      </c>
      <c r="E629" s="13" t="s">
        <v>2398</v>
      </c>
      <c r="F629" s="14">
        <v>8</v>
      </c>
      <c r="G629" s="15">
        <v>31.1</v>
      </c>
      <c r="H629" s="15">
        <v>5.0999999999999996</v>
      </c>
      <c r="I629" s="15">
        <v>19.8</v>
      </c>
      <c r="J629" s="16">
        <v>25.1</v>
      </c>
      <c r="K629" s="16">
        <v>11.7</v>
      </c>
      <c r="L629" s="16">
        <v>3.6</v>
      </c>
      <c r="M629" s="17">
        <v>271100</v>
      </c>
      <c r="N629" s="18"/>
      <c r="O629" s="19">
        <v>5</v>
      </c>
      <c r="P629" s="20">
        <v>9</v>
      </c>
      <c r="Q629" s="21">
        <v>5</v>
      </c>
      <c r="R629" s="22">
        <v>1</v>
      </c>
      <c r="S629" s="23">
        <v>2.9201101511699998E-2</v>
      </c>
      <c r="T629" s="25">
        <v>39</v>
      </c>
      <c r="U629" s="25">
        <v>582</v>
      </c>
      <c r="V629" s="25">
        <f t="shared" si="56"/>
        <v>621</v>
      </c>
      <c r="W629" s="28">
        <v>25721.336704864359</v>
      </c>
      <c r="X629" s="29">
        <v>38325.040000000001</v>
      </c>
      <c r="Y629" s="29">
        <f t="shared" si="52"/>
        <v>-12603.703295135641</v>
      </c>
      <c r="Z629" s="33">
        <f t="shared" si="53"/>
        <v>0.67113659124333225</v>
      </c>
    </row>
    <row r="630" spans="1:26">
      <c r="A630" s="13" t="s">
        <v>2534</v>
      </c>
      <c r="B630" s="13">
        <v>17031810800</v>
      </c>
      <c r="C630" s="13" t="s">
        <v>2535</v>
      </c>
      <c r="D630" s="13" t="s">
        <v>4272</v>
      </c>
      <c r="E630" s="13" t="s">
        <v>2531</v>
      </c>
      <c r="F630" s="14">
        <v>6.8</v>
      </c>
      <c r="G630" s="15">
        <v>29.3</v>
      </c>
      <c r="H630" s="15">
        <v>1.3</v>
      </c>
      <c r="I630" s="15">
        <v>7.9</v>
      </c>
      <c r="J630" s="16">
        <v>39</v>
      </c>
      <c r="K630" s="16">
        <v>18.3</v>
      </c>
      <c r="L630" s="16">
        <v>7.7</v>
      </c>
      <c r="M630" s="17">
        <v>288900</v>
      </c>
      <c r="N630" s="18"/>
      <c r="O630" s="19">
        <v>6</v>
      </c>
      <c r="P630" s="20">
        <v>3</v>
      </c>
      <c r="Q630" s="21">
        <v>6</v>
      </c>
      <c r="R630" s="22">
        <v>8</v>
      </c>
      <c r="S630" s="23">
        <v>2.9230769723699999E-2</v>
      </c>
      <c r="T630" s="25">
        <v>29</v>
      </c>
      <c r="U630" s="25">
        <v>376</v>
      </c>
      <c r="V630" s="25">
        <f t="shared" si="56"/>
        <v>405</v>
      </c>
      <c r="W630" s="28">
        <v>24050.515814009566</v>
      </c>
      <c r="X630" s="29">
        <v>38325.040000000001</v>
      </c>
      <c r="Y630" s="29">
        <f t="shared" si="52"/>
        <v>-14274.524185990434</v>
      </c>
      <c r="Z630" s="33">
        <f t="shared" si="53"/>
        <v>0.62754052739435018</v>
      </c>
    </row>
    <row r="631" spans="1:26">
      <c r="A631" s="13" t="s">
        <v>2258</v>
      </c>
      <c r="B631" s="13">
        <v>17031830001</v>
      </c>
      <c r="C631" s="13" t="s">
        <v>2259</v>
      </c>
      <c r="D631" s="13" t="s">
        <v>4272</v>
      </c>
      <c r="E631" s="13" t="s">
        <v>2260</v>
      </c>
      <c r="F631" s="14">
        <v>3.1</v>
      </c>
      <c r="G631" s="15">
        <v>26.8</v>
      </c>
      <c r="H631" s="15">
        <v>2.1</v>
      </c>
      <c r="I631" s="15">
        <v>0</v>
      </c>
      <c r="J631" s="16">
        <v>40.799999999999997</v>
      </c>
      <c r="K631" s="16">
        <v>5.7</v>
      </c>
      <c r="L631" s="16">
        <v>2.2999999999999998</v>
      </c>
      <c r="M631" s="17">
        <v>52400</v>
      </c>
      <c r="N631" s="18">
        <v>1</v>
      </c>
      <c r="O631" s="19">
        <v>5</v>
      </c>
      <c r="P631" s="20">
        <v>2</v>
      </c>
      <c r="Q631" s="21">
        <v>1</v>
      </c>
      <c r="R631" s="22">
        <v>1</v>
      </c>
      <c r="S631" s="23">
        <v>2.93159615248E-2</v>
      </c>
      <c r="T631" s="25"/>
      <c r="U631" s="25"/>
      <c r="V631" s="25"/>
      <c r="W631" s="28">
        <v>31643.656057656899</v>
      </c>
      <c r="X631" s="29">
        <v>38325.040000000001</v>
      </c>
      <c r="Y631" s="29">
        <f t="shared" si="52"/>
        <v>-6681.3839423431018</v>
      </c>
      <c r="Z631" s="33">
        <f t="shared" si="53"/>
        <v>0.82566531065999926</v>
      </c>
    </row>
    <row r="632" spans="1:26">
      <c r="A632" s="13" t="s">
        <v>1746</v>
      </c>
      <c r="B632" s="13">
        <v>17031819802</v>
      </c>
      <c r="C632" s="13" t="s">
        <v>1747</v>
      </c>
      <c r="D632" s="13" t="s">
        <v>4272</v>
      </c>
      <c r="E632" s="13" t="s">
        <v>1745</v>
      </c>
      <c r="F632" s="14">
        <v>2.6</v>
      </c>
      <c r="G632" s="15">
        <v>33.5</v>
      </c>
      <c r="H632" s="15">
        <v>1.2</v>
      </c>
      <c r="I632" s="15">
        <v>14.1</v>
      </c>
      <c r="J632" s="16">
        <v>9.6999999999999993</v>
      </c>
      <c r="K632" s="16">
        <v>32.700000000000003</v>
      </c>
      <c r="L632" s="16">
        <v>36.1</v>
      </c>
      <c r="M632" s="17">
        <v>521800</v>
      </c>
      <c r="N632" s="18"/>
      <c r="O632" s="19">
        <v>9</v>
      </c>
      <c r="P632" s="20">
        <v>3</v>
      </c>
      <c r="Q632" s="21">
        <v>10</v>
      </c>
      <c r="R632" s="22">
        <v>7</v>
      </c>
      <c r="S632" s="23">
        <v>2.93724965304E-2</v>
      </c>
      <c r="T632" s="25">
        <v>1</v>
      </c>
      <c r="U632" s="25">
        <v>104</v>
      </c>
      <c r="V632" s="25">
        <f t="shared" ref="V632:V650" si="57">SUM(T632:U632)</f>
        <v>105</v>
      </c>
      <c r="W632" s="28">
        <v>56420.380500963394</v>
      </c>
      <c r="X632" s="29">
        <v>38325.040000000001</v>
      </c>
      <c r="Y632" s="29">
        <f t="shared" si="52"/>
        <v>18095.340500963393</v>
      </c>
      <c r="Z632" s="33">
        <f t="shared" si="53"/>
        <v>1.4721545104966203</v>
      </c>
    </row>
    <row r="633" spans="1:26">
      <c r="A633" s="13" t="s">
        <v>3765</v>
      </c>
      <c r="B633" s="13">
        <v>17031100100</v>
      </c>
      <c r="C633" s="13" t="s">
        <v>3766</v>
      </c>
      <c r="D633" s="13" t="s">
        <v>4272</v>
      </c>
      <c r="E633" s="13" t="s">
        <v>4129</v>
      </c>
      <c r="F633" s="14">
        <v>4.8</v>
      </c>
      <c r="G633" s="15">
        <v>28.1</v>
      </c>
      <c r="H633" s="15">
        <v>3</v>
      </c>
      <c r="I633" s="15">
        <v>12.4</v>
      </c>
      <c r="J633" s="16">
        <v>22.4</v>
      </c>
      <c r="K633" s="16">
        <v>18.2</v>
      </c>
      <c r="L633" s="16">
        <v>12.5</v>
      </c>
      <c r="M633" s="17">
        <v>364800</v>
      </c>
      <c r="N633" s="18"/>
      <c r="O633" s="19">
        <v>8</v>
      </c>
      <c r="P633" s="20">
        <v>8</v>
      </c>
      <c r="Q633" s="21">
        <v>5</v>
      </c>
      <c r="R633" s="22">
        <v>8</v>
      </c>
      <c r="S633" s="23">
        <v>2.9624752700299999E-2</v>
      </c>
      <c r="T633" s="25">
        <v>30550</v>
      </c>
      <c r="U633" s="25">
        <v>120176</v>
      </c>
      <c r="V633" s="25">
        <f t="shared" si="57"/>
        <v>150726</v>
      </c>
      <c r="W633" s="28">
        <v>30173.7731846514</v>
      </c>
      <c r="X633" s="29">
        <v>38325.040000000001</v>
      </c>
      <c r="Y633" s="29">
        <f t="shared" si="52"/>
        <v>-8151.2668153486011</v>
      </c>
      <c r="Z633" s="33">
        <f t="shared" si="53"/>
        <v>0.78731224245692633</v>
      </c>
    </row>
    <row r="634" spans="1:26">
      <c r="A634" s="13" t="s">
        <v>1836</v>
      </c>
      <c r="B634" s="13">
        <v>17031811600</v>
      </c>
      <c r="C634" s="13" t="s">
        <v>1837</v>
      </c>
      <c r="D634" s="13" t="s">
        <v>4272</v>
      </c>
      <c r="E634" s="13" t="s">
        <v>1835</v>
      </c>
      <c r="F634" s="14">
        <v>6.7</v>
      </c>
      <c r="G634" s="15">
        <v>29.9</v>
      </c>
      <c r="H634" s="15">
        <v>1.1000000000000001</v>
      </c>
      <c r="I634" s="15">
        <v>6.4</v>
      </c>
      <c r="J634" s="16">
        <v>36.1</v>
      </c>
      <c r="K634" s="16">
        <v>13.3</v>
      </c>
      <c r="L634" s="16">
        <v>5.5</v>
      </c>
      <c r="M634" s="17">
        <v>311400</v>
      </c>
      <c r="N634" s="18"/>
      <c r="O634" s="19">
        <v>7</v>
      </c>
      <c r="P634" s="20">
        <v>9</v>
      </c>
      <c r="Q634" s="21">
        <v>2</v>
      </c>
      <c r="R634" s="22">
        <v>7</v>
      </c>
      <c r="S634" s="23">
        <v>2.9641184955799999E-2</v>
      </c>
      <c r="T634" s="25">
        <v>21</v>
      </c>
      <c r="U634" s="25">
        <v>241</v>
      </c>
      <c r="V634" s="25">
        <f t="shared" si="57"/>
        <v>262</v>
      </c>
      <c r="W634" s="28">
        <v>40739.69295344696</v>
      </c>
      <c r="X634" s="29">
        <v>38325.040000000001</v>
      </c>
      <c r="Y634" s="29">
        <f t="shared" si="52"/>
        <v>2414.6529534469591</v>
      </c>
      <c r="Z634" s="33">
        <f t="shared" si="53"/>
        <v>1.0630045775150387</v>
      </c>
    </row>
    <row r="635" spans="1:26">
      <c r="A635" s="13" t="s">
        <v>2543</v>
      </c>
      <c r="B635" s="13">
        <v>17031808800</v>
      </c>
      <c r="C635" s="13" t="s">
        <v>2544</v>
      </c>
      <c r="D635" s="13" t="s">
        <v>4272</v>
      </c>
      <c r="E635" s="13" t="s">
        <v>2542</v>
      </c>
      <c r="F635" s="14">
        <v>3.7</v>
      </c>
      <c r="G635" s="15">
        <v>30.6</v>
      </c>
      <c r="H635" s="15">
        <v>13.1</v>
      </c>
      <c r="I635" s="15">
        <v>19.100000000000001</v>
      </c>
      <c r="J635" s="16">
        <v>4.7</v>
      </c>
      <c r="K635" s="16">
        <v>30.6</v>
      </c>
      <c r="L635" s="16">
        <v>55</v>
      </c>
      <c r="M635" s="17">
        <v>572300</v>
      </c>
      <c r="N635" s="18"/>
      <c r="O635" s="19">
        <v>8</v>
      </c>
      <c r="P635" s="20">
        <v>10</v>
      </c>
      <c r="Q635" s="21">
        <v>10</v>
      </c>
      <c r="R635" s="22">
        <v>10</v>
      </c>
      <c r="S635" s="23">
        <v>2.96803656965E-2</v>
      </c>
      <c r="T635" s="25">
        <v>213</v>
      </c>
      <c r="U635" s="25">
        <v>2101</v>
      </c>
      <c r="V635" s="25">
        <f t="shared" si="57"/>
        <v>2314</v>
      </c>
      <c r="W635" s="28">
        <v>39449.995677040002</v>
      </c>
      <c r="X635" s="29">
        <v>38325.040000000001</v>
      </c>
      <c r="Y635" s="29">
        <f t="shared" si="52"/>
        <v>1124.9556770400013</v>
      </c>
      <c r="Z635" s="33">
        <f t="shared" si="53"/>
        <v>1.0293530202979566</v>
      </c>
    </row>
    <row r="636" spans="1:26">
      <c r="A636" s="13" t="s">
        <v>3821</v>
      </c>
      <c r="B636" s="13">
        <v>17031071400</v>
      </c>
      <c r="C636" s="13" t="s">
        <v>3822</v>
      </c>
      <c r="D636" s="13" t="s">
        <v>4272</v>
      </c>
      <c r="E636" s="13" t="s">
        <v>4129</v>
      </c>
      <c r="F636" s="14">
        <v>2.6</v>
      </c>
      <c r="G636" s="15">
        <v>27.3</v>
      </c>
      <c r="H636" s="15">
        <v>5.6</v>
      </c>
      <c r="I636" s="15">
        <v>43.1</v>
      </c>
      <c r="J636" s="16">
        <v>6.7</v>
      </c>
      <c r="K636" s="16">
        <v>38.200000000000003</v>
      </c>
      <c r="L636" s="16">
        <v>39.4</v>
      </c>
      <c r="M636" s="17">
        <v>396700</v>
      </c>
      <c r="N636" s="18"/>
      <c r="O636" s="19">
        <v>10</v>
      </c>
      <c r="P636" s="20">
        <v>10</v>
      </c>
      <c r="Q636" s="21">
        <v>5</v>
      </c>
      <c r="R636" s="22">
        <v>7</v>
      </c>
      <c r="S636" s="23">
        <v>2.9748283326600001E-2</v>
      </c>
      <c r="T636" s="25">
        <v>30550</v>
      </c>
      <c r="U636" s="25">
        <v>120150</v>
      </c>
      <c r="V636" s="25">
        <f t="shared" si="57"/>
        <v>150700</v>
      </c>
      <c r="W636" s="28">
        <v>30147.7731846514</v>
      </c>
      <c r="X636" s="29">
        <v>38325.040000000001</v>
      </c>
      <c r="Y636" s="29">
        <f t="shared" si="52"/>
        <v>-8177.2668153486011</v>
      </c>
      <c r="Z636" s="33">
        <f t="shared" si="53"/>
        <v>0.78663383481534266</v>
      </c>
    </row>
    <row r="637" spans="1:26">
      <c r="A637" s="13" t="s">
        <v>2775</v>
      </c>
      <c r="B637" s="13">
        <v>17031750400</v>
      </c>
      <c r="C637" s="13" t="s">
        <v>2667</v>
      </c>
      <c r="D637" s="13" t="s">
        <v>4272</v>
      </c>
      <c r="E637" s="13" t="s">
        <v>4129</v>
      </c>
      <c r="F637" s="14">
        <v>8.4</v>
      </c>
      <c r="G637" s="15">
        <v>32.299999999999997</v>
      </c>
      <c r="H637" s="15">
        <v>2.2999999999999998</v>
      </c>
      <c r="I637" s="15">
        <v>14.4</v>
      </c>
      <c r="J637" s="16">
        <v>17.600000000000001</v>
      </c>
      <c r="K637" s="16">
        <v>29.1</v>
      </c>
      <c r="L637" s="16">
        <v>16.399999999999999</v>
      </c>
      <c r="M637" s="17">
        <v>229300</v>
      </c>
      <c r="N637" s="18"/>
      <c r="O637" s="19">
        <v>5</v>
      </c>
      <c r="P637" s="20">
        <v>6</v>
      </c>
      <c r="Q637" s="21">
        <v>8</v>
      </c>
      <c r="R637" s="22">
        <v>8</v>
      </c>
      <c r="S637" s="23">
        <v>2.9925186186999998E-2</v>
      </c>
      <c r="T637" s="25">
        <v>30550</v>
      </c>
      <c r="U637" s="25">
        <v>120708</v>
      </c>
      <c r="V637" s="25">
        <f t="shared" si="57"/>
        <v>151258</v>
      </c>
      <c r="W637" s="28">
        <v>30705.7731846514</v>
      </c>
      <c r="X637" s="29">
        <v>38325.040000000001</v>
      </c>
      <c r="Y637" s="29">
        <f t="shared" si="52"/>
        <v>-7619.2668153486011</v>
      </c>
      <c r="Z637" s="33">
        <f t="shared" si="53"/>
        <v>0.80119350650779231</v>
      </c>
    </row>
    <row r="638" spans="1:26">
      <c r="A638" s="13" t="s">
        <v>1778</v>
      </c>
      <c r="B638" s="13">
        <v>17031807600</v>
      </c>
      <c r="C638" s="13" t="s">
        <v>1779</v>
      </c>
      <c r="D638" s="13" t="s">
        <v>4272</v>
      </c>
      <c r="E638" s="13" t="s">
        <v>1871</v>
      </c>
      <c r="F638" s="14">
        <v>9.3000000000000007</v>
      </c>
      <c r="G638" s="15">
        <v>27.7</v>
      </c>
      <c r="H638" s="15">
        <v>0.7</v>
      </c>
      <c r="I638" s="15">
        <v>5.8</v>
      </c>
      <c r="J638" s="16">
        <v>24</v>
      </c>
      <c r="K638" s="16">
        <v>26.4</v>
      </c>
      <c r="L638" s="16">
        <v>12.7</v>
      </c>
      <c r="M638" s="17">
        <v>357900</v>
      </c>
      <c r="N638" s="18"/>
      <c r="O638" s="19">
        <v>9</v>
      </c>
      <c r="P638" s="20">
        <v>10</v>
      </c>
      <c r="Q638" s="21">
        <v>5</v>
      </c>
      <c r="R638" s="22">
        <v>3</v>
      </c>
      <c r="S638" s="23">
        <v>2.99833416939E-2</v>
      </c>
      <c r="T638" s="25">
        <v>157</v>
      </c>
      <c r="U638" s="25">
        <v>1800</v>
      </c>
      <c r="V638" s="25">
        <f t="shared" si="57"/>
        <v>1957</v>
      </c>
      <c r="W638" s="28">
        <v>49435.816358977499</v>
      </c>
      <c r="X638" s="29">
        <v>38325.040000000001</v>
      </c>
      <c r="Y638" s="29">
        <f t="shared" si="52"/>
        <v>11110.776358977499</v>
      </c>
      <c r="Z638" s="33">
        <f t="shared" si="53"/>
        <v>1.2899090609945221</v>
      </c>
    </row>
    <row r="639" spans="1:26">
      <c r="A639" s="13" t="s">
        <v>1233</v>
      </c>
      <c r="B639" s="13">
        <v>17043840901</v>
      </c>
      <c r="C639" s="13" t="s">
        <v>1234</v>
      </c>
      <c r="D639" s="13" t="s">
        <v>1522</v>
      </c>
      <c r="E639" s="13" t="s">
        <v>1235</v>
      </c>
      <c r="F639" s="14">
        <v>5</v>
      </c>
      <c r="G639" s="15">
        <v>26.7</v>
      </c>
      <c r="H639" s="15">
        <v>2.2999999999999998</v>
      </c>
      <c r="I639" s="15">
        <v>3.1</v>
      </c>
      <c r="J639" s="16">
        <v>26.5</v>
      </c>
      <c r="K639" s="16">
        <v>19.899999999999999</v>
      </c>
      <c r="L639" s="16">
        <v>5.9</v>
      </c>
      <c r="M639" s="17">
        <v>343600</v>
      </c>
      <c r="N639" s="18">
        <v>0</v>
      </c>
      <c r="O639" s="19">
        <v>10</v>
      </c>
      <c r="P639" s="20">
        <v>9</v>
      </c>
      <c r="Q639" s="21">
        <v>4</v>
      </c>
      <c r="R639" s="22">
        <v>8</v>
      </c>
      <c r="S639" s="24">
        <v>2.99999993294E-2</v>
      </c>
      <c r="T639" s="25">
        <v>4</v>
      </c>
      <c r="U639" s="25">
        <v>126</v>
      </c>
      <c r="V639" s="25">
        <f t="shared" si="57"/>
        <v>130</v>
      </c>
      <c r="W639" s="28">
        <v>85778.481327321075</v>
      </c>
      <c r="X639" s="29">
        <v>38325.040000000001</v>
      </c>
      <c r="Y639" s="29">
        <f t="shared" si="52"/>
        <v>47453.441327321074</v>
      </c>
      <c r="Z639" s="33">
        <f t="shared" si="53"/>
        <v>2.2381837390729684</v>
      </c>
    </row>
    <row r="640" spans="1:26">
      <c r="A640" s="13" t="s">
        <v>1236</v>
      </c>
      <c r="B640" s="13">
        <v>17043840904</v>
      </c>
      <c r="C640" s="13" t="s">
        <v>1237</v>
      </c>
      <c r="D640" s="13" t="s">
        <v>1522</v>
      </c>
      <c r="E640" s="13" t="s">
        <v>1235</v>
      </c>
      <c r="F640" s="14">
        <v>5.3</v>
      </c>
      <c r="G640" s="15">
        <v>27</v>
      </c>
      <c r="H640" s="15">
        <v>1.3</v>
      </c>
      <c r="I640" s="15">
        <v>2.6</v>
      </c>
      <c r="J640" s="16">
        <v>26.8</v>
      </c>
      <c r="K640" s="16">
        <v>26.2</v>
      </c>
      <c r="L640" s="16">
        <v>7.6</v>
      </c>
      <c r="M640" s="17">
        <v>188600</v>
      </c>
      <c r="N640" s="18">
        <v>0</v>
      </c>
      <c r="O640" s="19">
        <v>10</v>
      </c>
      <c r="P640" s="20">
        <v>9</v>
      </c>
      <c r="Q640" s="21">
        <v>4</v>
      </c>
      <c r="R640" s="22">
        <v>8</v>
      </c>
      <c r="S640" s="24">
        <v>2.99999993294E-2</v>
      </c>
      <c r="T640" s="25">
        <v>4</v>
      </c>
      <c r="U640" s="25">
        <v>126</v>
      </c>
      <c r="V640" s="25">
        <f t="shared" si="57"/>
        <v>130</v>
      </c>
      <c r="W640" s="28">
        <v>85778.481327321075</v>
      </c>
      <c r="X640" s="29">
        <v>38325.040000000001</v>
      </c>
      <c r="Y640" s="29">
        <f t="shared" si="52"/>
        <v>47453.441327321074</v>
      </c>
      <c r="Z640" s="33">
        <f t="shared" si="53"/>
        <v>2.2381837390729684</v>
      </c>
    </row>
    <row r="641" spans="1:26">
      <c r="A641" s="13" t="s">
        <v>4086</v>
      </c>
      <c r="B641" s="13">
        <v>17031821001</v>
      </c>
      <c r="C641" s="13" t="s">
        <v>4087</v>
      </c>
      <c r="D641" s="13" t="s">
        <v>4272</v>
      </c>
      <c r="E641" s="13" t="s">
        <v>4083</v>
      </c>
      <c r="F641" s="14">
        <v>6</v>
      </c>
      <c r="G641" s="15">
        <v>31.3</v>
      </c>
      <c r="H641" s="15">
        <v>2.5</v>
      </c>
      <c r="I641" s="15">
        <v>1.6</v>
      </c>
      <c r="J641" s="16">
        <v>39</v>
      </c>
      <c r="K641" s="16">
        <v>8.1999999999999993</v>
      </c>
      <c r="L641" s="16">
        <v>3.6</v>
      </c>
      <c r="M641" s="17">
        <v>250100</v>
      </c>
      <c r="N641" s="18"/>
      <c r="O641" s="19">
        <v>6</v>
      </c>
      <c r="P641" s="20">
        <v>3</v>
      </c>
      <c r="Q641" s="21">
        <v>4</v>
      </c>
      <c r="R641" s="22">
        <v>1</v>
      </c>
      <c r="S641" s="23">
        <v>3.0008826404800001E-2</v>
      </c>
      <c r="T641" s="25">
        <v>67</v>
      </c>
      <c r="U641" s="25">
        <v>611</v>
      </c>
      <c r="V641" s="25">
        <f t="shared" si="57"/>
        <v>678</v>
      </c>
      <c r="W641" s="28">
        <v>21362.532549697495</v>
      </c>
      <c r="X641" s="29">
        <v>38325.040000000001</v>
      </c>
      <c r="Y641" s="29">
        <f t="shared" si="52"/>
        <v>-16962.507450302506</v>
      </c>
      <c r="Z641" s="33">
        <f t="shared" si="53"/>
        <v>0.5574040509728756</v>
      </c>
    </row>
    <row r="642" spans="1:26">
      <c r="A642" s="13" t="s">
        <v>1123</v>
      </c>
      <c r="B642" s="13">
        <v>17043846313</v>
      </c>
      <c r="C642" s="13" t="s">
        <v>1124</v>
      </c>
      <c r="D642" s="13" t="s">
        <v>1522</v>
      </c>
      <c r="E642" s="13" t="s">
        <v>1114</v>
      </c>
      <c r="F642" s="14">
        <v>4</v>
      </c>
      <c r="G642" s="15">
        <v>33.4</v>
      </c>
      <c r="H642" s="15">
        <v>0</v>
      </c>
      <c r="I642" s="15">
        <v>6.8</v>
      </c>
      <c r="J642" s="16">
        <v>8.5</v>
      </c>
      <c r="K642" s="16">
        <v>37.9</v>
      </c>
      <c r="L642" s="16">
        <v>31.3</v>
      </c>
      <c r="M642" s="17">
        <v>407300</v>
      </c>
      <c r="N642" s="18">
        <v>0</v>
      </c>
      <c r="O642" s="19">
        <v>7</v>
      </c>
      <c r="P642" s="20">
        <v>1</v>
      </c>
      <c r="Q642" s="21">
        <v>8</v>
      </c>
      <c r="R642" s="22">
        <v>1</v>
      </c>
      <c r="S642" s="24">
        <v>3.0080214142799998E-2</v>
      </c>
      <c r="T642" s="25">
        <v>48</v>
      </c>
      <c r="U642" s="25">
        <v>429</v>
      </c>
      <c r="V642" s="25">
        <f t="shared" si="57"/>
        <v>477</v>
      </c>
      <c r="W642" s="28">
        <v>38052.61623851263</v>
      </c>
      <c r="X642" s="29">
        <v>38325.040000000001</v>
      </c>
      <c r="Y642" s="29">
        <f t="shared" ref="Y642:Y705" si="58">W642-X642</f>
        <v>-272.42376148737094</v>
      </c>
      <c r="Z642" s="33">
        <f t="shared" ref="Z642:Z705" si="59">+W642/X642</f>
        <v>0.99289175532530771</v>
      </c>
    </row>
    <row r="643" spans="1:26">
      <c r="A643" s="13" t="s">
        <v>1221</v>
      </c>
      <c r="B643" s="13">
        <v>17043841003</v>
      </c>
      <c r="C643" s="13" t="s">
        <v>1222</v>
      </c>
      <c r="D643" s="13" t="s">
        <v>1522</v>
      </c>
      <c r="E643" s="13" t="s">
        <v>1935</v>
      </c>
      <c r="F643" s="14">
        <v>5.0999999999999996</v>
      </c>
      <c r="G643" s="15">
        <v>32.4</v>
      </c>
      <c r="H643" s="15">
        <v>0</v>
      </c>
      <c r="I643" s="15">
        <v>7.6</v>
      </c>
      <c r="J643" s="16">
        <v>19.100000000000001</v>
      </c>
      <c r="K643" s="16">
        <v>26.3</v>
      </c>
      <c r="L643" s="16">
        <v>13.1</v>
      </c>
      <c r="M643" s="17">
        <v>345500</v>
      </c>
      <c r="N643" s="18">
        <v>0</v>
      </c>
      <c r="O643" s="19">
        <v>8</v>
      </c>
      <c r="P643" s="20">
        <v>4</v>
      </c>
      <c r="Q643" s="21">
        <v>7</v>
      </c>
      <c r="R643" s="22">
        <v>7</v>
      </c>
      <c r="S643" s="24">
        <v>3.0136985704299998E-2</v>
      </c>
      <c r="T643" s="25">
        <v>24</v>
      </c>
      <c r="U643" s="25">
        <v>267</v>
      </c>
      <c r="V643" s="25">
        <f t="shared" si="57"/>
        <v>291</v>
      </c>
      <c r="W643" s="28">
        <v>37546.393928744015</v>
      </c>
      <c r="X643" s="29">
        <v>38325.040000000001</v>
      </c>
      <c r="Y643" s="29">
        <f t="shared" si="58"/>
        <v>-778.64607125598559</v>
      </c>
      <c r="Z643" s="33">
        <f t="shared" si="59"/>
        <v>0.97968309827580125</v>
      </c>
    </row>
    <row r="644" spans="1:26">
      <c r="A644" s="13" t="s">
        <v>2897</v>
      </c>
      <c r="B644" s="13">
        <v>17031640500</v>
      </c>
      <c r="C644" s="13" t="s">
        <v>2898</v>
      </c>
      <c r="D644" s="13" t="s">
        <v>4272</v>
      </c>
      <c r="E644" s="13" t="s">
        <v>4129</v>
      </c>
      <c r="F644" s="14">
        <v>5.8</v>
      </c>
      <c r="G644" s="15">
        <v>32.299999999999997</v>
      </c>
      <c r="H644" s="15">
        <v>3.1</v>
      </c>
      <c r="I644" s="15">
        <v>7</v>
      </c>
      <c r="J644" s="16">
        <v>33.200000000000003</v>
      </c>
      <c r="K644" s="16">
        <v>11.5</v>
      </c>
      <c r="L644" s="16">
        <v>3.2</v>
      </c>
      <c r="M644" s="17">
        <v>230300</v>
      </c>
      <c r="N644" s="18"/>
      <c r="O644" s="19">
        <v>7</v>
      </c>
      <c r="P644" s="20">
        <v>1</v>
      </c>
      <c r="Q644" s="21">
        <v>4</v>
      </c>
      <c r="R644" s="22">
        <v>4</v>
      </c>
      <c r="S644" s="23">
        <v>3.0172413214999999E-2</v>
      </c>
      <c r="T644" s="25">
        <v>30550</v>
      </c>
      <c r="U644" s="25">
        <v>120607</v>
      </c>
      <c r="V644" s="25">
        <f t="shared" si="57"/>
        <v>151157</v>
      </c>
      <c r="W644" s="28">
        <v>30604.7731846514</v>
      </c>
      <c r="X644" s="29">
        <v>38325.040000000001</v>
      </c>
      <c r="Y644" s="29">
        <f t="shared" si="58"/>
        <v>-7720.2668153486011</v>
      </c>
      <c r="Z644" s="33">
        <f t="shared" si="59"/>
        <v>0.79855815374625572</v>
      </c>
    </row>
    <row r="645" spans="1:26">
      <c r="A645" s="13" t="s">
        <v>1451</v>
      </c>
      <c r="B645" s="13">
        <v>17043841314</v>
      </c>
      <c r="C645" s="13" t="s">
        <v>1452</v>
      </c>
      <c r="D645" s="13" t="s">
        <v>1522</v>
      </c>
      <c r="E645" s="13" t="s">
        <v>4214</v>
      </c>
      <c r="F645" s="14">
        <v>5.9</v>
      </c>
      <c r="G645" s="15">
        <v>29.3</v>
      </c>
      <c r="H645" s="15">
        <v>0.3</v>
      </c>
      <c r="I645" s="15">
        <v>4.3</v>
      </c>
      <c r="J645" s="16">
        <v>18.7</v>
      </c>
      <c r="K645" s="16">
        <v>25.3</v>
      </c>
      <c r="L645" s="16">
        <v>9.3000000000000007</v>
      </c>
      <c r="M645" s="17">
        <v>294000</v>
      </c>
      <c r="N645" s="18">
        <v>0</v>
      </c>
      <c r="O645" s="19">
        <v>10</v>
      </c>
      <c r="P645" s="20">
        <v>3</v>
      </c>
      <c r="Q645" s="21">
        <v>8</v>
      </c>
      <c r="R645" s="22">
        <v>4</v>
      </c>
      <c r="S645" s="24">
        <v>3.0176416039500002E-2</v>
      </c>
      <c r="T645" s="25">
        <v>21</v>
      </c>
      <c r="U645" s="25">
        <v>373</v>
      </c>
      <c r="V645" s="25">
        <f t="shared" si="57"/>
        <v>394</v>
      </c>
      <c r="W645" s="28">
        <v>32692.487793632299</v>
      </c>
      <c r="X645" s="29">
        <v>38325.040000000001</v>
      </c>
      <c r="Y645" s="29">
        <f t="shared" si="58"/>
        <v>-5632.5522063677017</v>
      </c>
      <c r="Z645" s="33">
        <f t="shared" si="59"/>
        <v>0.85303205929158321</v>
      </c>
    </row>
    <row r="646" spans="1:26">
      <c r="A646" s="13" t="s">
        <v>1287</v>
      </c>
      <c r="B646" s="13">
        <v>17043842100</v>
      </c>
      <c r="C646" s="13" t="s">
        <v>1288</v>
      </c>
      <c r="D646" s="13" t="s">
        <v>1522</v>
      </c>
      <c r="E646" s="13" t="s">
        <v>2499</v>
      </c>
      <c r="F646" s="14">
        <v>3.7</v>
      </c>
      <c r="G646" s="15">
        <v>30.1</v>
      </c>
      <c r="H646" s="15">
        <v>3.9</v>
      </c>
      <c r="I646" s="15">
        <v>15</v>
      </c>
      <c r="J646" s="16">
        <v>9.5</v>
      </c>
      <c r="K646" s="16">
        <v>34.9</v>
      </c>
      <c r="L646" s="16">
        <v>26.3</v>
      </c>
      <c r="M646" s="17">
        <v>452200</v>
      </c>
      <c r="N646" s="18">
        <v>0</v>
      </c>
      <c r="O646" s="19">
        <v>10</v>
      </c>
      <c r="P646" s="20">
        <v>7</v>
      </c>
      <c r="Q646" s="21">
        <v>9</v>
      </c>
      <c r="R646" s="22">
        <v>7</v>
      </c>
      <c r="S646" s="24">
        <v>3.0363036319599999E-2</v>
      </c>
      <c r="T646" s="25">
        <v>10</v>
      </c>
      <c r="U646" s="25">
        <v>389</v>
      </c>
      <c r="V646" s="25">
        <f t="shared" si="57"/>
        <v>399</v>
      </c>
      <c r="W646" s="28">
        <v>53914.510127504604</v>
      </c>
      <c r="X646" s="29">
        <v>38325.040000000001</v>
      </c>
      <c r="Y646" s="29">
        <f t="shared" si="58"/>
        <v>15589.470127504603</v>
      </c>
      <c r="Z646" s="33">
        <f t="shared" si="59"/>
        <v>1.4067698331822902</v>
      </c>
    </row>
    <row r="647" spans="1:26">
      <c r="A647" s="13" t="s">
        <v>2387</v>
      </c>
      <c r="B647" s="13">
        <v>17031842100</v>
      </c>
      <c r="C647" s="13" t="s">
        <v>2388</v>
      </c>
      <c r="D647" s="13" t="s">
        <v>4272</v>
      </c>
      <c r="E647" s="13" t="s">
        <v>2499</v>
      </c>
      <c r="F647" s="14">
        <v>6.9</v>
      </c>
      <c r="G647" s="15">
        <v>30.4</v>
      </c>
      <c r="H647" s="15">
        <v>4</v>
      </c>
      <c r="I647" s="15">
        <v>16.100000000000001</v>
      </c>
      <c r="J647" s="16">
        <v>34</v>
      </c>
      <c r="K647" s="16">
        <v>5.6</v>
      </c>
      <c r="L647" s="16">
        <v>0.8</v>
      </c>
      <c r="M647" s="17">
        <v>244400</v>
      </c>
      <c r="N647" s="18"/>
      <c r="O647" s="19">
        <v>10</v>
      </c>
      <c r="P647" s="20">
        <v>7</v>
      </c>
      <c r="Q647" s="21">
        <v>9</v>
      </c>
      <c r="R647" s="22">
        <v>7</v>
      </c>
      <c r="S647" s="23">
        <v>3.0363036319599999E-2</v>
      </c>
      <c r="T647" s="25">
        <v>10</v>
      </c>
      <c r="U647" s="25">
        <v>389</v>
      </c>
      <c r="V647" s="25">
        <f t="shared" si="57"/>
        <v>399</v>
      </c>
      <c r="W647" s="28">
        <v>53911.510127504553</v>
      </c>
      <c r="X647" s="29">
        <v>38325.040000000001</v>
      </c>
      <c r="Y647" s="29">
        <f t="shared" si="58"/>
        <v>15586.470127504552</v>
      </c>
      <c r="Z647" s="33">
        <f t="shared" si="59"/>
        <v>1.4066915553774908</v>
      </c>
    </row>
    <row r="648" spans="1:26">
      <c r="A648" s="13" t="s">
        <v>2210</v>
      </c>
      <c r="B648" s="13">
        <v>17031808302</v>
      </c>
      <c r="C648" s="13" t="s">
        <v>2211</v>
      </c>
      <c r="D648" s="13" t="s">
        <v>4272</v>
      </c>
      <c r="E648" s="13" t="s">
        <v>2205</v>
      </c>
      <c r="F648" s="14">
        <v>5</v>
      </c>
      <c r="G648" s="15">
        <v>27</v>
      </c>
      <c r="H648" s="15">
        <v>1.1000000000000001</v>
      </c>
      <c r="I648" s="15">
        <v>4</v>
      </c>
      <c r="J648" s="16">
        <v>17.7</v>
      </c>
      <c r="K648" s="16">
        <v>26.3</v>
      </c>
      <c r="L648" s="16">
        <v>15.1</v>
      </c>
      <c r="M648" s="17">
        <v>348200</v>
      </c>
      <c r="N648" s="18"/>
      <c r="O648" s="19">
        <v>8</v>
      </c>
      <c r="P648" s="20">
        <v>1</v>
      </c>
      <c r="Q648" s="21">
        <v>5</v>
      </c>
      <c r="R648" s="22">
        <v>7</v>
      </c>
      <c r="S648" s="23">
        <v>3.0418250709800001E-2</v>
      </c>
      <c r="T648" s="25">
        <v>11</v>
      </c>
      <c r="U648" s="25">
        <v>396</v>
      </c>
      <c r="V648" s="25">
        <f t="shared" si="57"/>
        <v>407</v>
      </c>
      <c r="W648" s="28">
        <v>45352.721529866802</v>
      </c>
      <c r="X648" s="29">
        <v>38325.040000000001</v>
      </c>
      <c r="Y648" s="29">
        <f t="shared" si="58"/>
        <v>7027.6815298668007</v>
      </c>
      <c r="Z648" s="33">
        <f t="shared" si="59"/>
        <v>1.1833704943260803</v>
      </c>
    </row>
    <row r="649" spans="1:26">
      <c r="A649" s="13" t="s">
        <v>1863</v>
      </c>
      <c r="B649" s="13">
        <v>17031804808</v>
      </c>
      <c r="C649" s="13" t="s">
        <v>1864</v>
      </c>
      <c r="D649" s="13" t="s">
        <v>4272</v>
      </c>
      <c r="E649" s="13" t="s">
        <v>1840</v>
      </c>
      <c r="F649" s="14">
        <v>2.9</v>
      </c>
      <c r="G649" s="15">
        <v>33.5</v>
      </c>
      <c r="H649" s="15">
        <v>0.7</v>
      </c>
      <c r="I649" s="15">
        <v>10</v>
      </c>
      <c r="J649" s="16">
        <v>23.9</v>
      </c>
      <c r="K649" s="16">
        <v>22.2</v>
      </c>
      <c r="L649" s="16">
        <v>13.1</v>
      </c>
      <c r="M649" s="17">
        <v>329900</v>
      </c>
      <c r="N649" s="18"/>
      <c r="O649" s="19">
        <v>9</v>
      </c>
      <c r="P649" s="20">
        <v>2</v>
      </c>
      <c r="Q649" s="21">
        <v>8</v>
      </c>
      <c r="R649" s="22">
        <v>1</v>
      </c>
      <c r="S649" s="23">
        <v>3.0513176694499999E-2</v>
      </c>
      <c r="T649" s="25">
        <v>85</v>
      </c>
      <c r="U649" s="25">
        <v>2282</v>
      </c>
      <c r="V649" s="25">
        <f t="shared" si="57"/>
        <v>2367</v>
      </c>
      <c r="W649" s="28">
        <v>63656.1994018349</v>
      </c>
      <c r="X649" s="29">
        <v>38325.040000000001</v>
      </c>
      <c r="Y649" s="29">
        <f t="shared" si="58"/>
        <v>25331.159401834899</v>
      </c>
      <c r="Z649" s="33">
        <f t="shared" si="59"/>
        <v>1.660955850322267</v>
      </c>
    </row>
    <row r="650" spans="1:26">
      <c r="A650" s="13" t="s">
        <v>2454</v>
      </c>
      <c r="B650" s="13">
        <v>17031810000</v>
      </c>
      <c r="C650" s="13" t="s">
        <v>2455</v>
      </c>
      <c r="D650" s="13" t="s">
        <v>4272</v>
      </c>
      <c r="E650" s="13" t="s">
        <v>2542</v>
      </c>
      <c r="F650" s="14">
        <v>2.9</v>
      </c>
      <c r="G650" s="15">
        <v>36.5</v>
      </c>
      <c r="H650" s="15">
        <v>4.0999999999999996</v>
      </c>
      <c r="I650" s="15">
        <v>29</v>
      </c>
      <c r="J650" s="16">
        <v>6.6</v>
      </c>
      <c r="K650" s="16">
        <v>34.6</v>
      </c>
      <c r="L650" s="16">
        <v>43.1</v>
      </c>
      <c r="M650" s="17">
        <v>313900</v>
      </c>
      <c r="N650" s="18"/>
      <c r="O650" s="19">
        <v>6</v>
      </c>
      <c r="P650" s="20">
        <v>4</v>
      </c>
      <c r="Q650" s="21">
        <v>7</v>
      </c>
      <c r="R650" s="22">
        <v>9</v>
      </c>
      <c r="S650" s="23">
        <v>3.10136154294E-2</v>
      </c>
      <c r="T650" s="25">
        <v>213</v>
      </c>
      <c r="U650" s="25">
        <v>2101</v>
      </c>
      <c r="V650" s="25">
        <f t="shared" si="57"/>
        <v>2314</v>
      </c>
      <c r="W650" s="28">
        <v>39461.995677040002</v>
      </c>
      <c r="X650" s="29">
        <v>38325.040000000001</v>
      </c>
      <c r="Y650" s="29">
        <f t="shared" si="58"/>
        <v>1136.9556770400013</v>
      </c>
      <c r="Z650" s="33">
        <f t="shared" si="59"/>
        <v>1.0296661315171491</v>
      </c>
    </row>
    <row r="651" spans="1:26">
      <c r="A651" s="13" t="s">
        <v>432</v>
      </c>
      <c r="B651" s="13">
        <v>17111871003</v>
      </c>
      <c r="C651" s="13" t="s">
        <v>433</v>
      </c>
      <c r="D651" s="13" t="s">
        <v>571</v>
      </c>
      <c r="E651" s="13" t="s">
        <v>434</v>
      </c>
      <c r="F651" s="14">
        <v>4.5</v>
      </c>
      <c r="G651" s="15">
        <v>33.5</v>
      </c>
      <c r="H651" s="15">
        <v>2.5</v>
      </c>
      <c r="I651" s="15">
        <v>1.7</v>
      </c>
      <c r="J651" s="16">
        <v>28</v>
      </c>
      <c r="K651" s="16">
        <v>17.100000000000001</v>
      </c>
      <c r="L651" s="16">
        <v>9.8000000000000007</v>
      </c>
      <c r="M651" s="17">
        <v>193700</v>
      </c>
      <c r="N651" s="18"/>
      <c r="O651" s="19">
        <v>7</v>
      </c>
      <c r="P651" s="20">
        <v>2</v>
      </c>
      <c r="Q651" s="21">
        <v>7</v>
      </c>
      <c r="R651" s="22">
        <v>1</v>
      </c>
      <c r="S651" s="24">
        <v>3.1044214963899999E-2</v>
      </c>
      <c r="T651" s="25"/>
      <c r="U651" s="25"/>
      <c r="V651" s="25"/>
      <c r="W651" s="28">
        <v>23467.757191422595</v>
      </c>
      <c r="X651" s="29">
        <v>38325.040000000001</v>
      </c>
      <c r="Y651" s="29">
        <f t="shared" si="58"/>
        <v>-14857.282808577405</v>
      </c>
      <c r="Z651" s="33">
        <f t="shared" si="59"/>
        <v>0.61233483882658946</v>
      </c>
    </row>
    <row r="652" spans="1:26">
      <c r="A652" s="13" t="s">
        <v>2273</v>
      </c>
      <c r="B652" s="13">
        <v>17031804705</v>
      </c>
      <c r="C652" s="13" t="s">
        <v>2274</v>
      </c>
      <c r="D652" s="13" t="s">
        <v>4272</v>
      </c>
      <c r="E652" s="13" t="s">
        <v>2375</v>
      </c>
      <c r="F652" s="14">
        <v>4.5999999999999996</v>
      </c>
      <c r="G652" s="15">
        <v>27.4</v>
      </c>
      <c r="H652" s="15">
        <v>1</v>
      </c>
      <c r="I652" s="15">
        <v>0.5</v>
      </c>
      <c r="J652" s="16">
        <v>21.1</v>
      </c>
      <c r="K652" s="16">
        <v>22.7</v>
      </c>
      <c r="L652" s="16">
        <v>13.4</v>
      </c>
      <c r="M652" s="17">
        <v>171600</v>
      </c>
      <c r="N652" s="18"/>
      <c r="O652" s="19">
        <v>7</v>
      </c>
      <c r="P652" s="20">
        <v>1</v>
      </c>
      <c r="Q652" s="21">
        <v>5</v>
      </c>
      <c r="R652" s="22">
        <v>1</v>
      </c>
      <c r="S652" s="23">
        <v>3.1423289328800001E-2</v>
      </c>
      <c r="T652" s="25">
        <v>58</v>
      </c>
      <c r="U652" s="25">
        <v>749</v>
      </c>
      <c r="V652" s="25">
        <f>SUM(T652:U652)</f>
        <v>807</v>
      </c>
      <c r="W652" s="28">
        <v>36331.067231910602</v>
      </c>
      <c r="X652" s="29">
        <v>38325.040000000001</v>
      </c>
      <c r="Y652" s="29">
        <f t="shared" si="58"/>
        <v>-1993.9727680893993</v>
      </c>
      <c r="Z652" s="33">
        <f t="shared" si="59"/>
        <v>0.94797206296224612</v>
      </c>
    </row>
    <row r="653" spans="1:26">
      <c r="A653" s="13" t="s">
        <v>2071</v>
      </c>
      <c r="B653" s="13">
        <v>17031822102</v>
      </c>
      <c r="C653" s="13" t="s">
        <v>2072</v>
      </c>
      <c r="D653" s="13" t="s">
        <v>4272</v>
      </c>
      <c r="E653" s="13" t="s">
        <v>2070</v>
      </c>
      <c r="F653" s="14">
        <v>5.2</v>
      </c>
      <c r="G653" s="15">
        <v>27.8</v>
      </c>
      <c r="H653" s="15">
        <v>7</v>
      </c>
      <c r="I653" s="15">
        <v>5.8</v>
      </c>
      <c r="J653" s="16">
        <v>27</v>
      </c>
      <c r="K653" s="16">
        <v>17.8</v>
      </c>
      <c r="L653" s="16">
        <v>9.6999999999999993</v>
      </c>
      <c r="M653" s="17">
        <v>192900</v>
      </c>
      <c r="N653" s="18"/>
      <c r="O653" s="19">
        <v>7</v>
      </c>
      <c r="P653" s="20">
        <v>8</v>
      </c>
      <c r="Q653" s="21">
        <v>5</v>
      </c>
      <c r="R653" s="22">
        <v>9</v>
      </c>
      <c r="S653" s="23">
        <v>3.1428571790500001E-2</v>
      </c>
      <c r="T653" s="25">
        <v>89</v>
      </c>
      <c r="U653" s="25">
        <v>1117</v>
      </c>
      <c r="V653" s="25">
        <f>SUM(T653:U653)</f>
        <v>1206</v>
      </c>
      <c r="W653" s="28">
        <v>25304.0899276768</v>
      </c>
      <c r="X653" s="29">
        <v>38325.040000000001</v>
      </c>
      <c r="Y653" s="29">
        <f t="shared" si="58"/>
        <v>-13020.950072323201</v>
      </c>
      <c r="Z653" s="33">
        <f t="shared" si="59"/>
        <v>0.66024953731755531</v>
      </c>
    </row>
    <row r="654" spans="1:26">
      <c r="A654" s="13" t="s">
        <v>4204</v>
      </c>
      <c r="B654" s="13">
        <v>17031805110</v>
      </c>
      <c r="C654" s="13" t="s">
        <v>4205</v>
      </c>
      <c r="D654" s="13" t="s">
        <v>4272</v>
      </c>
      <c r="E654" s="13" t="s">
        <v>4289</v>
      </c>
      <c r="F654" s="14">
        <v>5.5</v>
      </c>
      <c r="G654" s="15">
        <v>28</v>
      </c>
      <c r="H654" s="15">
        <v>0</v>
      </c>
      <c r="I654" s="15">
        <v>1</v>
      </c>
      <c r="J654" s="16">
        <v>23.4</v>
      </c>
      <c r="K654" s="16">
        <v>25</v>
      </c>
      <c r="L654" s="16">
        <v>14.1</v>
      </c>
      <c r="M654" s="17">
        <v>286100</v>
      </c>
      <c r="N654" s="18"/>
      <c r="O654" s="19">
        <v>10</v>
      </c>
      <c r="P654" s="20">
        <v>5</v>
      </c>
      <c r="Q654" s="21">
        <v>6</v>
      </c>
      <c r="R654" s="22">
        <v>5</v>
      </c>
      <c r="S654" s="23">
        <v>3.1428571790500001E-2</v>
      </c>
      <c r="T654" s="25">
        <v>41</v>
      </c>
      <c r="U654" s="25">
        <v>1154</v>
      </c>
      <c r="V654" s="25">
        <f>SUM(T654:U654)</f>
        <v>1195</v>
      </c>
      <c r="W654" s="28">
        <v>48269.233139372314</v>
      </c>
      <c r="X654" s="29">
        <v>38325.040000000001</v>
      </c>
      <c r="Y654" s="29">
        <f t="shared" si="58"/>
        <v>9944.1931393723135</v>
      </c>
      <c r="Z654" s="33">
        <f t="shared" si="59"/>
        <v>1.2594698698128513</v>
      </c>
    </row>
    <row r="655" spans="1:26">
      <c r="A655" s="13" t="s">
        <v>2895</v>
      </c>
      <c r="B655" s="13">
        <v>17031640400</v>
      </c>
      <c r="C655" s="13" t="s">
        <v>2896</v>
      </c>
      <c r="D655" s="13" t="s">
        <v>4272</v>
      </c>
      <c r="E655" s="13" t="s">
        <v>4129</v>
      </c>
      <c r="F655" s="14">
        <v>5.2</v>
      </c>
      <c r="G655" s="15">
        <v>39.5</v>
      </c>
      <c r="H655" s="15">
        <v>0</v>
      </c>
      <c r="I655" s="15">
        <v>2.2999999999999998</v>
      </c>
      <c r="J655" s="16">
        <v>34.799999999999997</v>
      </c>
      <c r="K655" s="16">
        <v>6.3</v>
      </c>
      <c r="L655" s="16">
        <v>4.8</v>
      </c>
      <c r="M655" s="17">
        <v>253000</v>
      </c>
      <c r="N655" s="18"/>
      <c r="O655" s="19">
        <v>7</v>
      </c>
      <c r="P655" s="20">
        <v>7</v>
      </c>
      <c r="Q655" s="21">
        <v>7</v>
      </c>
      <c r="R655" s="22">
        <v>5</v>
      </c>
      <c r="S655" s="23">
        <v>3.1496062874800002E-2</v>
      </c>
      <c r="T655" s="25">
        <v>30550</v>
      </c>
      <c r="U655" s="25">
        <v>120606</v>
      </c>
      <c r="V655" s="25">
        <f>SUM(T655:U655)</f>
        <v>151156</v>
      </c>
      <c r="W655" s="28">
        <v>30603.7731846514</v>
      </c>
      <c r="X655" s="29">
        <v>38325.040000000001</v>
      </c>
      <c r="Y655" s="29">
        <f t="shared" si="58"/>
        <v>-7721.2668153486011</v>
      </c>
      <c r="Z655" s="33">
        <f t="shared" si="59"/>
        <v>0.79853206114465636</v>
      </c>
    </row>
    <row r="656" spans="1:26">
      <c r="A656" s="13" t="s">
        <v>4281</v>
      </c>
      <c r="B656" s="13">
        <v>17031823304</v>
      </c>
      <c r="C656" s="13" t="s">
        <v>4282</v>
      </c>
      <c r="D656" s="13" t="s">
        <v>4272</v>
      </c>
      <c r="E656" s="13" t="s">
        <v>4276</v>
      </c>
      <c r="F656" s="14">
        <v>5.4</v>
      </c>
      <c r="G656" s="15">
        <v>32.799999999999997</v>
      </c>
      <c r="H656" s="15">
        <v>2.8</v>
      </c>
      <c r="I656" s="15">
        <v>9.1</v>
      </c>
      <c r="J656" s="16">
        <v>40.700000000000003</v>
      </c>
      <c r="K656" s="16">
        <v>11.9</v>
      </c>
      <c r="L656" s="16">
        <v>2.8</v>
      </c>
      <c r="M656" s="17">
        <v>181800</v>
      </c>
      <c r="N656" s="18"/>
      <c r="O656" s="19">
        <v>5</v>
      </c>
      <c r="P656" s="20">
        <v>5</v>
      </c>
      <c r="Q656" s="21">
        <v>4</v>
      </c>
      <c r="R656" s="22">
        <v>2</v>
      </c>
      <c r="S656" s="23">
        <v>3.1613975763300002E-2</v>
      </c>
      <c r="T656" s="25"/>
      <c r="U656" s="25"/>
      <c r="V656" s="25"/>
      <c r="W656" s="28">
        <v>41600.721066555998</v>
      </c>
      <c r="X656" s="29">
        <v>38325.040000000001</v>
      </c>
      <c r="Y656" s="29">
        <f t="shared" si="58"/>
        <v>3275.6810665559969</v>
      </c>
      <c r="Z656" s="33">
        <f t="shared" si="59"/>
        <v>1.085471041036252</v>
      </c>
    </row>
    <row r="657" spans="1:26">
      <c r="A657" s="13" t="s">
        <v>1477</v>
      </c>
      <c r="B657" s="13">
        <v>17043841109</v>
      </c>
      <c r="C657" s="13" t="s">
        <v>1478</v>
      </c>
      <c r="D657" s="13" t="s">
        <v>1522</v>
      </c>
      <c r="E657" s="13" t="s">
        <v>4158</v>
      </c>
      <c r="F657" s="14">
        <v>6</v>
      </c>
      <c r="G657" s="15">
        <v>25.5</v>
      </c>
      <c r="H657" s="15">
        <v>1.4</v>
      </c>
      <c r="I657" s="15">
        <v>3.4</v>
      </c>
      <c r="J657" s="16">
        <v>19.100000000000001</v>
      </c>
      <c r="K657" s="16">
        <v>31.4</v>
      </c>
      <c r="L657" s="16">
        <v>7.9</v>
      </c>
      <c r="M657" s="17">
        <v>197600</v>
      </c>
      <c r="N657" s="18">
        <v>0</v>
      </c>
      <c r="O657" s="19">
        <v>9</v>
      </c>
      <c r="P657" s="20">
        <v>7</v>
      </c>
      <c r="Q657" s="21">
        <v>9</v>
      </c>
      <c r="R657" s="22">
        <v>1</v>
      </c>
      <c r="S657" s="24">
        <v>3.175554052E-2</v>
      </c>
      <c r="T657" s="25">
        <v>11</v>
      </c>
      <c r="U657" s="25">
        <v>849</v>
      </c>
      <c r="V657" s="25">
        <f>SUM(T657:U657)</f>
        <v>860</v>
      </c>
      <c r="W657" s="28">
        <v>48254.471795803431</v>
      </c>
      <c r="X657" s="29">
        <v>38325.040000000001</v>
      </c>
      <c r="Y657" s="29">
        <f t="shared" si="58"/>
        <v>9929.4317958034298</v>
      </c>
      <c r="Z657" s="33">
        <f t="shared" si="59"/>
        <v>1.2590847079560368</v>
      </c>
    </row>
    <row r="658" spans="1:26">
      <c r="A658" s="13" t="s">
        <v>1187</v>
      </c>
      <c r="B658" s="13">
        <v>17043846209</v>
      </c>
      <c r="C658" s="13" t="s">
        <v>1188</v>
      </c>
      <c r="D658" s="13" t="s">
        <v>1522</v>
      </c>
      <c r="E658" s="13" t="s">
        <v>1275</v>
      </c>
      <c r="F658" s="14">
        <v>5.3</v>
      </c>
      <c r="G658" s="15">
        <v>23.4</v>
      </c>
      <c r="H658" s="15">
        <v>8.4</v>
      </c>
      <c r="I658" s="15">
        <v>9.1</v>
      </c>
      <c r="J658" s="16">
        <v>12.7</v>
      </c>
      <c r="K658" s="16">
        <v>38.299999999999997</v>
      </c>
      <c r="L658" s="16">
        <v>33.299999999999997</v>
      </c>
      <c r="M658" s="17">
        <v>471700</v>
      </c>
      <c r="N658" s="18">
        <v>0</v>
      </c>
      <c r="O658" s="19">
        <v>10</v>
      </c>
      <c r="P658" s="20">
        <v>2</v>
      </c>
      <c r="Q658" s="21">
        <v>10</v>
      </c>
      <c r="R658" s="22">
        <v>1</v>
      </c>
      <c r="S658" s="24">
        <v>3.1755916774300001E-2</v>
      </c>
      <c r="T658" s="25"/>
      <c r="U658" s="25"/>
      <c r="V658" s="25"/>
      <c r="W658" s="28">
        <v>49435.394055818302</v>
      </c>
      <c r="X658" s="29">
        <v>38325.040000000001</v>
      </c>
      <c r="Y658" s="29">
        <f t="shared" si="58"/>
        <v>11110.354055818301</v>
      </c>
      <c r="Z658" s="33">
        <f t="shared" si="59"/>
        <v>1.289898042006435</v>
      </c>
    </row>
    <row r="659" spans="1:26">
      <c r="A659" s="13" t="s">
        <v>909</v>
      </c>
      <c r="B659" s="13">
        <v>17097864411</v>
      </c>
      <c r="C659" s="13" t="s">
        <v>910</v>
      </c>
      <c r="D659" s="13" t="s">
        <v>896</v>
      </c>
      <c r="E659" s="13" t="s">
        <v>4208</v>
      </c>
      <c r="F659" s="14">
        <v>5.7</v>
      </c>
      <c r="G659" s="15">
        <v>32.1</v>
      </c>
      <c r="H659" s="15">
        <v>0.3</v>
      </c>
      <c r="I659" s="15">
        <v>7</v>
      </c>
      <c r="J659" s="16">
        <v>8.9</v>
      </c>
      <c r="K659" s="16">
        <v>39.200000000000003</v>
      </c>
      <c r="L659" s="16">
        <v>28.2</v>
      </c>
      <c r="M659" s="17">
        <v>504000</v>
      </c>
      <c r="N659" s="18"/>
      <c r="O659" s="19">
        <v>10</v>
      </c>
      <c r="P659" s="20">
        <v>4</v>
      </c>
      <c r="Q659" s="21">
        <v>10</v>
      </c>
      <c r="R659" s="22">
        <v>6</v>
      </c>
      <c r="S659" s="24">
        <v>3.2098766416300002E-2</v>
      </c>
      <c r="T659" s="25">
        <v>0</v>
      </c>
      <c r="U659" s="25">
        <v>127</v>
      </c>
      <c r="V659" s="25">
        <f t="shared" ref="V659:V666" si="60">SUM(T659:U659)</f>
        <v>127</v>
      </c>
      <c r="W659" s="28">
        <v>67502.425292921471</v>
      </c>
      <c r="X659" s="29">
        <v>38325.040000000001</v>
      </c>
      <c r="Y659" s="29">
        <f t="shared" si="58"/>
        <v>29177.38529292147</v>
      </c>
      <c r="Z659" s="33">
        <f t="shared" si="59"/>
        <v>1.7613138901595788</v>
      </c>
    </row>
    <row r="660" spans="1:26">
      <c r="A660" s="13" t="s">
        <v>2048</v>
      </c>
      <c r="B660" s="13">
        <v>17031801800</v>
      </c>
      <c r="C660" s="13" t="s">
        <v>2049</v>
      </c>
      <c r="D660" s="13" t="s">
        <v>4272</v>
      </c>
      <c r="E660" s="13" t="s">
        <v>2147</v>
      </c>
      <c r="F660" s="14">
        <v>2.2000000000000002</v>
      </c>
      <c r="G660" s="15">
        <v>29.4</v>
      </c>
      <c r="H660" s="15">
        <v>3.8</v>
      </c>
      <c r="I660" s="15">
        <v>11.9</v>
      </c>
      <c r="J660" s="16">
        <v>9.4</v>
      </c>
      <c r="K660" s="16">
        <v>42</v>
      </c>
      <c r="L660" s="16">
        <v>28.1</v>
      </c>
      <c r="M660" s="17">
        <v>566100</v>
      </c>
      <c r="N660" s="18"/>
      <c r="O660" s="19">
        <v>10</v>
      </c>
      <c r="P660" s="20">
        <v>9</v>
      </c>
      <c r="Q660" s="21">
        <v>8</v>
      </c>
      <c r="R660" s="22">
        <v>4</v>
      </c>
      <c r="S660" s="23">
        <v>3.2136105000999997E-2</v>
      </c>
      <c r="T660" s="25">
        <v>8</v>
      </c>
      <c r="U660" s="25">
        <v>450</v>
      </c>
      <c r="V660" s="25">
        <f t="shared" si="60"/>
        <v>458</v>
      </c>
      <c r="W660" s="28">
        <v>93754.525806451493</v>
      </c>
      <c r="X660" s="29">
        <v>38325.040000000001</v>
      </c>
      <c r="Y660" s="29">
        <f t="shared" si="58"/>
        <v>55429.485806451492</v>
      </c>
      <c r="Z660" s="33">
        <f t="shared" si="59"/>
        <v>2.4462994900057895</v>
      </c>
    </row>
    <row r="661" spans="1:26">
      <c r="A661" s="13" t="s">
        <v>2979</v>
      </c>
      <c r="B661" s="13">
        <v>17031620200</v>
      </c>
      <c r="C661" s="13" t="s">
        <v>2980</v>
      </c>
      <c r="D661" s="13" t="s">
        <v>4272</v>
      </c>
      <c r="E661" s="13" t="s">
        <v>4129</v>
      </c>
      <c r="F661" s="14">
        <v>8.4</v>
      </c>
      <c r="G661" s="15">
        <v>32.799999999999997</v>
      </c>
      <c r="H661" s="15">
        <v>0</v>
      </c>
      <c r="I661" s="15">
        <v>20.399999999999999</v>
      </c>
      <c r="J661" s="16">
        <v>20.7</v>
      </c>
      <c r="K661" s="16">
        <v>5.9</v>
      </c>
      <c r="L661" s="16">
        <v>9.6</v>
      </c>
      <c r="M661" s="17">
        <v>259300</v>
      </c>
      <c r="N661" s="18"/>
      <c r="O661" s="19">
        <v>2</v>
      </c>
      <c r="P661" s="20">
        <v>8</v>
      </c>
      <c r="Q661" s="21">
        <v>2</v>
      </c>
      <c r="R661" s="22">
        <v>9</v>
      </c>
      <c r="S661" s="23">
        <v>3.2315976917700003E-2</v>
      </c>
      <c r="T661" s="25">
        <v>30550</v>
      </c>
      <c r="U661" s="25">
        <v>120594</v>
      </c>
      <c r="V661" s="25">
        <f t="shared" si="60"/>
        <v>151144</v>
      </c>
      <c r="W661" s="28">
        <v>30591.7731846514</v>
      </c>
      <c r="X661" s="29">
        <v>38325.040000000001</v>
      </c>
      <c r="Y661" s="29">
        <f t="shared" si="58"/>
        <v>-7733.2668153486011</v>
      </c>
      <c r="Z661" s="33">
        <f t="shared" si="59"/>
        <v>0.79821894992546383</v>
      </c>
    </row>
    <row r="662" spans="1:26">
      <c r="A662" s="13" t="s">
        <v>1958</v>
      </c>
      <c r="B662" s="13">
        <v>17031803612</v>
      </c>
      <c r="C662" s="13" t="s">
        <v>1959</v>
      </c>
      <c r="D662" s="13" t="s">
        <v>4272</v>
      </c>
      <c r="E662" s="13" t="s">
        <v>1945</v>
      </c>
      <c r="F662" s="14">
        <v>7.1</v>
      </c>
      <c r="G662" s="15">
        <v>26.5</v>
      </c>
      <c r="H662" s="15">
        <v>0</v>
      </c>
      <c r="I662" s="15">
        <v>4.9000000000000004</v>
      </c>
      <c r="J662" s="16">
        <v>26.9</v>
      </c>
      <c r="K662" s="16">
        <v>17.5</v>
      </c>
      <c r="L662" s="16">
        <v>5.6</v>
      </c>
      <c r="M662" s="17">
        <v>228700</v>
      </c>
      <c r="N662" s="18"/>
      <c r="O662" s="19">
        <v>7</v>
      </c>
      <c r="P662" s="20">
        <v>6</v>
      </c>
      <c r="Q662" s="21">
        <v>6</v>
      </c>
      <c r="R662" s="22">
        <v>4</v>
      </c>
      <c r="S662" s="23">
        <v>3.2356534153200001E-2</v>
      </c>
      <c r="T662" s="25">
        <v>34</v>
      </c>
      <c r="U662" s="25">
        <v>893</v>
      </c>
      <c r="V662" s="25">
        <f t="shared" si="60"/>
        <v>927</v>
      </c>
      <c r="W662" s="28">
        <v>33977.206820601801</v>
      </c>
      <c r="X662" s="29">
        <v>38325.040000000001</v>
      </c>
      <c r="Y662" s="29">
        <f t="shared" si="58"/>
        <v>-4347.8331793981997</v>
      </c>
      <c r="Z662" s="33">
        <f t="shared" si="59"/>
        <v>0.88655372102943142</v>
      </c>
    </row>
    <row r="663" spans="1:26">
      <c r="A663" s="13" t="s">
        <v>1956</v>
      </c>
      <c r="B663" s="13">
        <v>17031803611</v>
      </c>
      <c r="C663" s="13" t="s">
        <v>1957</v>
      </c>
      <c r="D663" s="13" t="s">
        <v>4272</v>
      </c>
      <c r="E663" s="13" t="s">
        <v>1945</v>
      </c>
      <c r="F663" s="14">
        <v>6.1</v>
      </c>
      <c r="G663" s="15">
        <v>26.9</v>
      </c>
      <c r="H663" s="15">
        <v>1.8</v>
      </c>
      <c r="I663" s="15">
        <v>1.2</v>
      </c>
      <c r="J663" s="16">
        <v>22.7</v>
      </c>
      <c r="K663" s="16">
        <v>21.9</v>
      </c>
      <c r="L663" s="16">
        <v>9.1999999999999993</v>
      </c>
      <c r="M663" s="17">
        <v>181800</v>
      </c>
      <c r="N663" s="18"/>
      <c r="O663" s="19">
        <v>7</v>
      </c>
      <c r="P663" s="20">
        <v>6</v>
      </c>
      <c r="Q663" s="21">
        <v>6</v>
      </c>
      <c r="R663" s="22">
        <v>4</v>
      </c>
      <c r="S663" s="23">
        <v>3.2356534153200001E-2</v>
      </c>
      <c r="T663" s="25">
        <v>34</v>
      </c>
      <c r="U663" s="25">
        <v>893</v>
      </c>
      <c r="V663" s="25">
        <f t="shared" si="60"/>
        <v>927</v>
      </c>
      <c r="W663" s="28">
        <v>33976.206820601801</v>
      </c>
      <c r="X663" s="29">
        <v>38325.040000000001</v>
      </c>
      <c r="Y663" s="29">
        <f t="shared" si="58"/>
        <v>-4348.8331793981997</v>
      </c>
      <c r="Z663" s="33">
        <f t="shared" si="59"/>
        <v>0.88652762842783206</v>
      </c>
    </row>
    <row r="664" spans="1:26">
      <c r="A664" s="13" t="s">
        <v>1954</v>
      </c>
      <c r="B664" s="13">
        <v>17031803610</v>
      </c>
      <c r="C664" s="13" t="s">
        <v>1955</v>
      </c>
      <c r="D664" s="13" t="s">
        <v>4272</v>
      </c>
      <c r="E664" s="13" t="s">
        <v>1945</v>
      </c>
      <c r="F664" s="14">
        <v>3.9</v>
      </c>
      <c r="G664" s="15">
        <v>28.6</v>
      </c>
      <c r="H664" s="15">
        <v>0</v>
      </c>
      <c r="I664" s="15">
        <v>3.2</v>
      </c>
      <c r="J664" s="16">
        <v>17</v>
      </c>
      <c r="K664" s="16">
        <v>32.9</v>
      </c>
      <c r="L664" s="16">
        <v>24.6</v>
      </c>
      <c r="M664" s="17">
        <v>328100</v>
      </c>
      <c r="N664" s="18"/>
      <c r="O664" s="19">
        <v>7</v>
      </c>
      <c r="P664" s="20">
        <v>6</v>
      </c>
      <c r="Q664" s="21">
        <v>6</v>
      </c>
      <c r="R664" s="22">
        <v>4</v>
      </c>
      <c r="S664" s="23">
        <v>3.2356534153200001E-2</v>
      </c>
      <c r="T664" s="25">
        <v>34</v>
      </c>
      <c r="U664" s="25">
        <v>893</v>
      </c>
      <c r="V664" s="25">
        <f t="shared" si="60"/>
        <v>927</v>
      </c>
      <c r="W664" s="28">
        <v>33975.206820601801</v>
      </c>
      <c r="X664" s="29">
        <v>38325.040000000001</v>
      </c>
      <c r="Y664" s="29">
        <f t="shared" si="58"/>
        <v>-4349.8331793981997</v>
      </c>
      <c r="Z664" s="33">
        <f t="shared" si="59"/>
        <v>0.8865015358262327</v>
      </c>
    </row>
    <row r="665" spans="1:26">
      <c r="A665" s="13" t="s">
        <v>2757</v>
      </c>
      <c r="B665" s="13">
        <v>17031730600</v>
      </c>
      <c r="C665" s="13" t="s">
        <v>2758</v>
      </c>
      <c r="D665" s="13" t="s">
        <v>4272</v>
      </c>
      <c r="E665" s="13" t="s">
        <v>4129</v>
      </c>
      <c r="F665" s="14">
        <v>7.2</v>
      </c>
      <c r="G665" s="15">
        <v>32.5</v>
      </c>
      <c r="H665" s="15">
        <v>2.1</v>
      </c>
      <c r="I665" s="15">
        <v>26.8</v>
      </c>
      <c r="J665" s="16">
        <v>35.200000000000003</v>
      </c>
      <c r="K665" s="16">
        <v>10.6</v>
      </c>
      <c r="L665" s="16">
        <v>11.2</v>
      </c>
      <c r="M665" s="17">
        <v>151900</v>
      </c>
      <c r="N665" s="18"/>
      <c r="O665" s="19">
        <v>2</v>
      </c>
      <c r="P665" s="20">
        <v>1</v>
      </c>
      <c r="Q665" s="21">
        <v>3</v>
      </c>
      <c r="R665" s="22">
        <v>9</v>
      </c>
      <c r="S665" s="23">
        <v>3.2374098896999999E-2</v>
      </c>
      <c r="T665" s="25">
        <v>30550</v>
      </c>
      <c r="U665" s="25">
        <v>120699</v>
      </c>
      <c r="V665" s="25">
        <f t="shared" si="60"/>
        <v>151249</v>
      </c>
      <c r="W665" s="28">
        <v>30696.7731846514</v>
      </c>
      <c r="X665" s="29">
        <v>38325.040000000001</v>
      </c>
      <c r="Y665" s="29">
        <f t="shared" si="58"/>
        <v>-7628.2668153486011</v>
      </c>
      <c r="Z665" s="33">
        <f t="shared" si="59"/>
        <v>0.80095867309339797</v>
      </c>
    </row>
    <row r="666" spans="1:26">
      <c r="A666" s="13" t="s">
        <v>2743</v>
      </c>
      <c r="B666" s="13">
        <v>17031720700</v>
      </c>
      <c r="C666" s="13" t="s">
        <v>2744</v>
      </c>
      <c r="D666" s="13" t="s">
        <v>4272</v>
      </c>
      <c r="E666" s="13" t="s">
        <v>4129</v>
      </c>
      <c r="F666" s="14">
        <v>5.5</v>
      </c>
      <c r="G666" s="15">
        <v>35.4</v>
      </c>
      <c r="H666" s="15">
        <v>1</v>
      </c>
      <c r="I666" s="15">
        <v>20.399999999999999</v>
      </c>
      <c r="J666" s="16">
        <v>14.7</v>
      </c>
      <c r="K666" s="16">
        <v>28.7</v>
      </c>
      <c r="L666" s="16">
        <v>17.100000000000001</v>
      </c>
      <c r="M666" s="17">
        <v>252300</v>
      </c>
      <c r="N666" s="18"/>
      <c r="O666" s="19">
        <v>4</v>
      </c>
      <c r="P666" s="20">
        <v>3</v>
      </c>
      <c r="Q666" s="21">
        <v>4</v>
      </c>
      <c r="R666" s="22">
        <v>9</v>
      </c>
      <c r="S666" s="23">
        <v>3.2459426671300001E-2</v>
      </c>
      <c r="T666" s="25">
        <v>30550</v>
      </c>
      <c r="U666" s="25">
        <v>120692</v>
      </c>
      <c r="V666" s="25">
        <f t="shared" si="60"/>
        <v>151242</v>
      </c>
      <c r="W666" s="28">
        <v>30689.7731846514</v>
      </c>
      <c r="X666" s="29">
        <v>38325.040000000001</v>
      </c>
      <c r="Y666" s="29">
        <f t="shared" si="58"/>
        <v>-7635.2668153486011</v>
      </c>
      <c r="Z666" s="33">
        <f t="shared" si="59"/>
        <v>0.80077602488220234</v>
      </c>
    </row>
    <row r="667" spans="1:26">
      <c r="A667" s="13" t="s">
        <v>1209</v>
      </c>
      <c r="B667" s="13">
        <v>17043846523</v>
      </c>
      <c r="C667" s="13" t="s">
        <v>1210</v>
      </c>
      <c r="D667" s="13" t="s">
        <v>1522</v>
      </c>
      <c r="E667" s="13" t="s">
        <v>1275</v>
      </c>
      <c r="F667" s="14">
        <v>3</v>
      </c>
      <c r="G667" s="15">
        <v>29.6</v>
      </c>
      <c r="H667" s="15">
        <v>0</v>
      </c>
      <c r="I667" s="15">
        <v>10.199999999999999</v>
      </c>
      <c r="J667" s="16">
        <v>6.4</v>
      </c>
      <c r="K667" s="16">
        <v>33.700000000000003</v>
      </c>
      <c r="L667" s="16">
        <v>34.5</v>
      </c>
      <c r="M667" s="17">
        <v>392900</v>
      </c>
      <c r="N667" s="18">
        <v>0</v>
      </c>
      <c r="O667" s="19">
        <v>10</v>
      </c>
      <c r="P667" s="20">
        <v>2</v>
      </c>
      <c r="Q667" s="21">
        <v>10</v>
      </c>
      <c r="R667" s="22">
        <v>1</v>
      </c>
      <c r="S667" s="24">
        <v>3.2528854906599999E-2</v>
      </c>
      <c r="T667" s="25"/>
      <c r="U667" s="25"/>
      <c r="V667" s="25"/>
      <c r="W667" s="28">
        <v>49446.394055818302</v>
      </c>
      <c r="X667" s="29">
        <v>38325.040000000001</v>
      </c>
      <c r="Y667" s="29">
        <f t="shared" si="58"/>
        <v>11121.354055818301</v>
      </c>
      <c r="Z667" s="33">
        <f t="shared" si="59"/>
        <v>1.2901850606240282</v>
      </c>
    </row>
    <row r="668" spans="1:26">
      <c r="A668" s="13" t="s">
        <v>1211</v>
      </c>
      <c r="B668" s="13">
        <v>17043846524</v>
      </c>
      <c r="C668" s="13" t="s">
        <v>1212</v>
      </c>
      <c r="D668" s="13" t="s">
        <v>1522</v>
      </c>
      <c r="E668" s="13" t="s">
        <v>1275</v>
      </c>
      <c r="F668" s="14">
        <v>3.4</v>
      </c>
      <c r="G668" s="15">
        <v>33.4</v>
      </c>
      <c r="H668" s="15">
        <v>0</v>
      </c>
      <c r="I668" s="15">
        <v>5.0999999999999996</v>
      </c>
      <c r="J668" s="16">
        <v>14.9</v>
      </c>
      <c r="K668" s="16">
        <v>36.299999999999997</v>
      </c>
      <c r="L668" s="16">
        <v>21.9</v>
      </c>
      <c r="M668" s="17">
        <v>340000</v>
      </c>
      <c r="N668" s="18">
        <v>0</v>
      </c>
      <c r="O668" s="19">
        <v>10</v>
      </c>
      <c r="P668" s="20">
        <v>2</v>
      </c>
      <c r="Q668" s="21">
        <v>10</v>
      </c>
      <c r="R668" s="22">
        <v>1</v>
      </c>
      <c r="S668" s="24">
        <v>3.2528854906599999E-2</v>
      </c>
      <c r="T668" s="25"/>
      <c r="U668" s="25"/>
      <c r="V668" s="25"/>
      <c r="W668" s="28">
        <v>49447.394055818302</v>
      </c>
      <c r="X668" s="29">
        <v>38325.040000000001</v>
      </c>
      <c r="Y668" s="29">
        <f t="shared" si="58"/>
        <v>11122.354055818301</v>
      </c>
      <c r="Z668" s="33">
        <f t="shared" si="59"/>
        <v>1.2902111532256275</v>
      </c>
    </row>
    <row r="669" spans="1:26">
      <c r="A669" s="13" t="s">
        <v>1205</v>
      </c>
      <c r="B669" s="13">
        <v>17043846514</v>
      </c>
      <c r="C669" s="13" t="s">
        <v>1206</v>
      </c>
      <c r="D669" s="13" t="s">
        <v>1522</v>
      </c>
      <c r="E669" s="13" t="s">
        <v>1275</v>
      </c>
      <c r="F669" s="14">
        <v>4.9000000000000004</v>
      </c>
      <c r="G669" s="15">
        <v>37.200000000000003</v>
      </c>
      <c r="H669" s="15">
        <v>0</v>
      </c>
      <c r="I669" s="15">
        <v>16.100000000000001</v>
      </c>
      <c r="J669" s="16">
        <v>11.5</v>
      </c>
      <c r="K669" s="16">
        <v>37.200000000000003</v>
      </c>
      <c r="L669" s="16">
        <v>31.9</v>
      </c>
      <c r="M669" s="17">
        <v>327800</v>
      </c>
      <c r="N669" s="18">
        <v>0</v>
      </c>
      <c r="O669" s="19">
        <v>10</v>
      </c>
      <c r="P669" s="20">
        <v>2</v>
      </c>
      <c r="Q669" s="21">
        <v>10</v>
      </c>
      <c r="R669" s="22">
        <v>1</v>
      </c>
      <c r="S669" s="24">
        <v>3.2528854906599999E-2</v>
      </c>
      <c r="T669" s="25"/>
      <c r="U669" s="25"/>
      <c r="V669" s="25"/>
      <c r="W669" s="28">
        <v>49444.394055818302</v>
      </c>
      <c r="X669" s="29">
        <v>38325.040000000001</v>
      </c>
      <c r="Y669" s="29">
        <f t="shared" si="58"/>
        <v>11119.354055818301</v>
      </c>
      <c r="Z669" s="33">
        <f t="shared" si="59"/>
        <v>1.2901328754208294</v>
      </c>
    </row>
    <row r="670" spans="1:26">
      <c r="A670" s="13" t="s">
        <v>1207</v>
      </c>
      <c r="B670" s="13">
        <v>17043846517</v>
      </c>
      <c r="C670" s="13" t="s">
        <v>1208</v>
      </c>
      <c r="D670" s="13" t="s">
        <v>1522</v>
      </c>
      <c r="E670" s="13" t="s">
        <v>1275</v>
      </c>
      <c r="F670" s="14">
        <v>3.5</v>
      </c>
      <c r="G670" s="15">
        <v>43.1</v>
      </c>
      <c r="H670" s="15">
        <v>0.4</v>
      </c>
      <c r="I670" s="15">
        <v>20.100000000000001</v>
      </c>
      <c r="J670" s="16">
        <v>13.8</v>
      </c>
      <c r="K670" s="16">
        <v>42.3</v>
      </c>
      <c r="L670" s="16">
        <v>24</v>
      </c>
      <c r="M670" s="17">
        <v>239800</v>
      </c>
      <c r="N670" s="18">
        <v>0</v>
      </c>
      <c r="O670" s="19">
        <v>10</v>
      </c>
      <c r="P670" s="20">
        <v>2</v>
      </c>
      <c r="Q670" s="21">
        <v>10</v>
      </c>
      <c r="R670" s="22">
        <v>1</v>
      </c>
      <c r="S670" s="24">
        <v>3.2528854906599999E-2</v>
      </c>
      <c r="T670" s="25"/>
      <c r="U670" s="25"/>
      <c r="V670" s="25"/>
      <c r="W670" s="28">
        <v>49445.394055818302</v>
      </c>
      <c r="X670" s="29">
        <v>38325.040000000001</v>
      </c>
      <c r="Y670" s="29">
        <f t="shared" si="58"/>
        <v>11120.354055818301</v>
      </c>
      <c r="Z670" s="33">
        <f t="shared" si="59"/>
        <v>1.2901589680224288</v>
      </c>
    </row>
    <row r="671" spans="1:26">
      <c r="A671" s="13" t="s">
        <v>502</v>
      </c>
      <c r="B671" s="13">
        <v>17111871301</v>
      </c>
      <c r="C671" s="13" t="s">
        <v>503</v>
      </c>
      <c r="D671" s="13" t="s">
        <v>571</v>
      </c>
      <c r="E671" s="13" t="s">
        <v>489</v>
      </c>
      <c r="F671" s="14">
        <v>3.4</v>
      </c>
      <c r="G671" s="15">
        <v>29.7</v>
      </c>
      <c r="H671" s="15">
        <v>4.0999999999999996</v>
      </c>
      <c r="I671" s="15">
        <v>6.1</v>
      </c>
      <c r="J671" s="16">
        <v>20.3</v>
      </c>
      <c r="K671" s="16">
        <v>25.6</v>
      </c>
      <c r="L671" s="16">
        <v>10.1</v>
      </c>
      <c r="M671" s="17">
        <v>240100</v>
      </c>
      <c r="N671" s="18"/>
      <c r="O671" s="19">
        <v>7</v>
      </c>
      <c r="P671" s="20">
        <v>9</v>
      </c>
      <c r="Q671" s="21">
        <v>7</v>
      </c>
      <c r="R671" s="22">
        <v>7</v>
      </c>
      <c r="S671" s="24">
        <v>3.2581452280300002E-2</v>
      </c>
      <c r="T671" s="25">
        <v>54</v>
      </c>
      <c r="U671" s="25">
        <v>827</v>
      </c>
      <c r="V671" s="25">
        <f t="shared" ref="V671:V678" si="61">SUM(T671:U671)</f>
        <v>881</v>
      </c>
      <c r="W671" s="28">
        <v>35252.335517757703</v>
      </c>
      <c r="X671" s="29">
        <v>38325.040000000001</v>
      </c>
      <c r="Y671" s="29">
        <f t="shared" si="58"/>
        <v>-3072.7044822422977</v>
      </c>
      <c r="Z671" s="33">
        <f t="shared" si="59"/>
        <v>0.91982514611224675</v>
      </c>
    </row>
    <row r="672" spans="1:26">
      <c r="A672" s="13" t="s">
        <v>2601</v>
      </c>
      <c r="B672" s="13">
        <v>17031828402</v>
      </c>
      <c r="C672" s="13" t="s">
        <v>2602</v>
      </c>
      <c r="D672" s="13" t="s">
        <v>4272</v>
      </c>
      <c r="E672" s="13" t="s">
        <v>2600</v>
      </c>
      <c r="F672" s="14">
        <v>6.5</v>
      </c>
      <c r="G672" s="15">
        <v>29.3</v>
      </c>
      <c r="H672" s="15">
        <v>1.8</v>
      </c>
      <c r="I672" s="15">
        <v>10.6</v>
      </c>
      <c r="J672" s="16">
        <v>26.6</v>
      </c>
      <c r="K672" s="16">
        <v>20.3</v>
      </c>
      <c r="L672" s="16">
        <v>10.1</v>
      </c>
      <c r="M672" s="17">
        <v>154700</v>
      </c>
      <c r="N672" s="18"/>
      <c r="O672" s="19">
        <v>4</v>
      </c>
      <c r="P672" s="20">
        <v>9</v>
      </c>
      <c r="Q672" s="21">
        <v>3</v>
      </c>
      <c r="R672" s="22">
        <v>8</v>
      </c>
      <c r="S672" s="23">
        <v>3.2608695328200002E-2</v>
      </c>
      <c r="T672" s="25">
        <v>1</v>
      </c>
      <c r="U672" s="25">
        <v>78</v>
      </c>
      <c r="V672" s="25">
        <f t="shared" si="61"/>
        <v>79</v>
      </c>
      <c r="W672" s="28">
        <v>21174.637070641606</v>
      </c>
      <c r="X672" s="29">
        <v>38325.040000000001</v>
      </c>
      <c r="Y672" s="29">
        <f t="shared" si="58"/>
        <v>-17150.402929358395</v>
      </c>
      <c r="Z672" s="33">
        <f t="shared" si="59"/>
        <v>0.55250136909554703</v>
      </c>
    </row>
    <row r="673" spans="1:26">
      <c r="A673" s="13" t="s">
        <v>3868</v>
      </c>
      <c r="B673" s="13">
        <v>17031061902</v>
      </c>
      <c r="C673" s="13" t="s">
        <v>3869</v>
      </c>
      <c r="D673" s="13" t="s">
        <v>4272</v>
      </c>
      <c r="E673" s="13" t="s">
        <v>4129</v>
      </c>
      <c r="F673" s="14">
        <v>4</v>
      </c>
      <c r="G673" s="15">
        <v>29.6</v>
      </c>
      <c r="H673" s="15">
        <v>14.3</v>
      </c>
      <c r="I673" s="15">
        <v>41.3</v>
      </c>
      <c r="J673" s="16">
        <v>8.1999999999999993</v>
      </c>
      <c r="K673" s="16">
        <v>41.9</v>
      </c>
      <c r="L673" s="16">
        <v>35.799999999999997</v>
      </c>
      <c r="M673" s="17">
        <v>310100</v>
      </c>
      <c r="N673" s="18"/>
      <c r="O673" s="19">
        <v>7</v>
      </c>
      <c r="P673" s="20">
        <v>8</v>
      </c>
      <c r="Q673" s="21">
        <v>5</v>
      </c>
      <c r="R673" s="22">
        <v>8</v>
      </c>
      <c r="S673" s="23">
        <v>3.28031815588E-2</v>
      </c>
      <c r="T673" s="25">
        <v>30550</v>
      </c>
      <c r="U673" s="25">
        <v>120119</v>
      </c>
      <c r="V673" s="25">
        <f t="shared" si="61"/>
        <v>150669</v>
      </c>
      <c r="W673" s="28">
        <v>30116.7731846514</v>
      </c>
      <c r="X673" s="29">
        <v>38325.040000000001</v>
      </c>
      <c r="Y673" s="29">
        <f t="shared" si="58"/>
        <v>-8208.2668153486011</v>
      </c>
      <c r="Z673" s="33">
        <f t="shared" si="59"/>
        <v>0.78582496416576209</v>
      </c>
    </row>
    <row r="674" spans="1:26">
      <c r="A674" s="13" t="s">
        <v>3866</v>
      </c>
      <c r="B674" s="13">
        <v>17031061901</v>
      </c>
      <c r="C674" s="13" t="s">
        <v>3867</v>
      </c>
      <c r="D674" s="13" t="s">
        <v>4272</v>
      </c>
      <c r="E674" s="13" t="s">
        <v>4129</v>
      </c>
      <c r="F674" s="14">
        <v>5.2</v>
      </c>
      <c r="G674" s="15">
        <v>36.799999999999997</v>
      </c>
      <c r="H674" s="15">
        <v>5.8</v>
      </c>
      <c r="I674" s="15">
        <v>55.2</v>
      </c>
      <c r="J674" s="16">
        <v>7.7</v>
      </c>
      <c r="K674" s="16">
        <v>37.200000000000003</v>
      </c>
      <c r="L674" s="16">
        <v>33.799999999999997</v>
      </c>
      <c r="M674" s="17">
        <v>303700</v>
      </c>
      <c r="N674" s="18"/>
      <c r="O674" s="19">
        <v>7</v>
      </c>
      <c r="P674" s="20">
        <v>8</v>
      </c>
      <c r="Q674" s="21">
        <v>5</v>
      </c>
      <c r="R674" s="22">
        <v>8</v>
      </c>
      <c r="S674" s="23">
        <v>3.28031815588E-2</v>
      </c>
      <c r="T674" s="25">
        <v>30550</v>
      </c>
      <c r="U674" s="25">
        <v>120118</v>
      </c>
      <c r="V674" s="25">
        <f t="shared" si="61"/>
        <v>150668</v>
      </c>
      <c r="W674" s="28">
        <v>30115.7731846514</v>
      </c>
      <c r="X674" s="29">
        <v>38325.040000000001</v>
      </c>
      <c r="Y674" s="29">
        <f t="shared" si="58"/>
        <v>-8209.2668153486011</v>
      </c>
      <c r="Z674" s="33">
        <f t="shared" si="59"/>
        <v>0.78579887156416273</v>
      </c>
    </row>
    <row r="675" spans="1:26">
      <c r="A675" s="13" t="s">
        <v>797</v>
      </c>
      <c r="B675" s="13">
        <v>17097865700</v>
      </c>
      <c r="C675" s="13" t="s">
        <v>798</v>
      </c>
      <c r="D675" s="13" t="s">
        <v>896</v>
      </c>
      <c r="E675" s="13" t="s">
        <v>786</v>
      </c>
      <c r="F675" s="14">
        <v>2.8</v>
      </c>
      <c r="G675" s="15">
        <v>29.9</v>
      </c>
      <c r="H675" s="15">
        <v>1.7</v>
      </c>
      <c r="I675" s="15">
        <v>11.1</v>
      </c>
      <c r="J675" s="16">
        <v>7.3</v>
      </c>
      <c r="K675" s="16">
        <v>33.1</v>
      </c>
      <c r="L675" s="16">
        <v>33.4</v>
      </c>
      <c r="M675" s="17">
        <v>545700</v>
      </c>
      <c r="N675" s="18"/>
      <c r="O675" s="19">
        <v>10</v>
      </c>
      <c r="P675" s="20">
        <v>4</v>
      </c>
      <c r="Q675" s="21">
        <v>10</v>
      </c>
      <c r="R675" s="22">
        <v>8</v>
      </c>
      <c r="S675" s="24">
        <v>3.3394049853100002E-2</v>
      </c>
      <c r="T675" s="25">
        <v>17</v>
      </c>
      <c r="U675" s="25">
        <v>364</v>
      </c>
      <c r="V675" s="25">
        <f t="shared" si="61"/>
        <v>381</v>
      </c>
      <c r="W675" s="28">
        <v>93426.684910795302</v>
      </c>
      <c r="X675" s="29">
        <v>38325.040000000001</v>
      </c>
      <c r="Y675" s="29">
        <f t="shared" si="58"/>
        <v>55101.644910795301</v>
      </c>
      <c r="Z675" s="33">
        <f t="shared" si="59"/>
        <v>2.4377452681274514</v>
      </c>
    </row>
    <row r="676" spans="1:26">
      <c r="A676" s="13" t="s">
        <v>1148</v>
      </c>
      <c r="B676" s="13">
        <v>17043841313</v>
      </c>
      <c r="C676" s="13" t="s">
        <v>1149</v>
      </c>
      <c r="D676" s="13" t="s">
        <v>1522</v>
      </c>
      <c r="E676" s="13" t="s">
        <v>1736</v>
      </c>
      <c r="F676" s="14">
        <v>2.5</v>
      </c>
      <c r="G676" s="15">
        <v>28.9</v>
      </c>
      <c r="H676" s="15">
        <v>0</v>
      </c>
      <c r="I676" s="15">
        <v>0.7</v>
      </c>
      <c r="J676" s="16">
        <v>36.200000000000003</v>
      </c>
      <c r="K676" s="16">
        <v>23.1</v>
      </c>
      <c r="L676" s="16">
        <v>9.6</v>
      </c>
      <c r="M676" s="17">
        <v>260400</v>
      </c>
      <c r="N676" s="18">
        <v>0</v>
      </c>
      <c r="O676" s="19">
        <v>4</v>
      </c>
      <c r="P676" s="20">
        <v>7</v>
      </c>
      <c r="Q676" s="21">
        <v>5</v>
      </c>
      <c r="R676" s="22">
        <v>1</v>
      </c>
      <c r="S676" s="24">
        <v>3.3514492213700002E-2</v>
      </c>
      <c r="T676" s="25">
        <v>29</v>
      </c>
      <c r="U676" s="25">
        <v>361</v>
      </c>
      <c r="V676" s="25">
        <f t="shared" si="61"/>
        <v>390</v>
      </c>
      <c r="W676" s="28">
        <v>29015.396736321345</v>
      </c>
      <c r="X676" s="29">
        <v>38325.040000000001</v>
      </c>
      <c r="Y676" s="29">
        <f t="shared" si="58"/>
        <v>-9309.6432636786558</v>
      </c>
      <c r="Z676" s="33">
        <f t="shared" si="59"/>
        <v>0.75708718728855451</v>
      </c>
    </row>
    <row r="677" spans="1:26">
      <c r="A677" s="13" t="s">
        <v>1865</v>
      </c>
      <c r="B677" s="13">
        <v>17031804809</v>
      </c>
      <c r="C677" s="13" t="s">
        <v>1866</v>
      </c>
      <c r="D677" s="13" t="s">
        <v>4272</v>
      </c>
      <c r="E677" s="13" t="s">
        <v>1840</v>
      </c>
      <c r="F677" s="14">
        <v>4.3</v>
      </c>
      <c r="G677" s="15">
        <v>25.5</v>
      </c>
      <c r="H677" s="15">
        <v>0</v>
      </c>
      <c r="I677" s="15">
        <v>1.5</v>
      </c>
      <c r="J677" s="16">
        <v>24.1</v>
      </c>
      <c r="K677" s="16">
        <v>21.5</v>
      </c>
      <c r="L677" s="16">
        <v>9.6</v>
      </c>
      <c r="M677" s="17">
        <v>316100</v>
      </c>
      <c r="N677" s="18"/>
      <c r="O677" s="19">
        <v>10</v>
      </c>
      <c r="P677" s="20">
        <v>1</v>
      </c>
      <c r="Q677" s="21">
        <v>10</v>
      </c>
      <c r="R677" s="22">
        <v>4</v>
      </c>
      <c r="S677" s="23">
        <v>3.3968515694099997E-2</v>
      </c>
      <c r="T677" s="25">
        <v>85</v>
      </c>
      <c r="U677" s="25">
        <v>2282</v>
      </c>
      <c r="V677" s="25">
        <f t="shared" si="61"/>
        <v>2367</v>
      </c>
      <c r="W677" s="28">
        <v>63657.1994018349</v>
      </c>
      <c r="X677" s="29">
        <v>38325.040000000001</v>
      </c>
      <c r="Y677" s="29">
        <f t="shared" si="58"/>
        <v>25332.159401834899</v>
      </c>
      <c r="Z677" s="33">
        <f t="shared" si="59"/>
        <v>1.6609819429238664</v>
      </c>
    </row>
    <row r="678" spans="1:26">
      <c r="A678" s="13" t="s">
        <v>1910</v>
      </c>
      <c r="B678" s="13">
        <v>17031811200</v>
      </c>
      <c r="C678" s="13" t="s">
        <v>1911</v>
      </c>
      <c r="D678" s="13" t="s">
        <v>4272</v>
      </c>
      <c r="E678" s="13" t="s">
        <v>1909</v>
      </c>
      <c r="F678" s="14">
        <v>6.7</v>
      </c>
      <c r="G678" s="15">
        <v>26.2</v>
      </c>
      <c r="H678" s="15">
        <v>2.2999999999999998</v>
      </c>
      <c r="I678" s="15">
        <v>3.7</v>
      </c>
      <c r="J678" s="16">
        <v>32.799999999999997</v>
      </c>
      <c r="K678" s="16">
        <v>18.2</v>
      </c>
      <c r="L678" s="16">
        <v>6.2</v>
      </c>
      <c r="M678" s="17">
        <v>264500</v>
      </c>
      <c r="N678" s="18"/>
      <c r="O678" s="19">
        <v>5</v>
      </c>
      <c r="P678" s="20">
        <v>8</v>
      </c>
      <c r="Q678" s="21">
        <v>5</v>
      </c>
      <c r="R678" s="22">
        <v>7</v>
      </c>
      <c r="S678" s="23">
        <v>3.41614894569E-2</v>
      </c>
      <c r="T678" s="25">
        <v>11</v>
      </c>
      <c r="U678" s="25">
        <v>226</v>
      </c>
      <c r="V678" s="25">
        <f t="shared" si="61"/>
        <v>237</v>
      </c>
      <c r="W678" s="28">
        <v>27225.234868485382</v>
      </c>
      <c r="X678" s="29">
        <v>38325.040000000001</v>
      </c>
      <c r="Y678" s="29">
        <f t="shared" si="58"/>
        <v>-11099.805131514619</v>
      </c>
      <c r="Z678" s="33">
        <f t="shared" si="59"/>
        <v>0.71037720687272299</v>
      </c>
    </row>
    <row r="679" spans="1:26">
      <c r="A679" s="13" t="s">
        <v>162</v>
      </c>
      <c r="B679" s="13">
        <v>17197883307</v>
      </c>
      <c r="C679" s="13" t="s">
        <v>163</v>
      </c>
      <c r="D679" s="13" t="s">
        <v>363</v>
      </c>
      <c r="E679" s="13" t="s">
        <v>164</v>
      </c>
      <c r="F679" s="14">
        <v>5.7</v>
      </c>
      <c r="G679" s="15">
        <v>30.2</v>
      </c>
      <c r="H679" s="15">
        <v>1.3</v>
      </c>
      <c r="I679" s="15">
        <v>1.4</v>
      </c>
      <c r="J679" s="16">
        <v>37.799999999999997</v>
      </c>
      <c r="K679" s="16">
        <v>8.6999999999999993</v>
      </c>
      <c r="L679" s="16">
        <v>5.5</v>
      </c>
      <c r="M679" s="17">
        <v>221000</v>
      </c>
      <c r="N679" s="18"/>
      <c r="O679" s="16">
        <v>6</v>
      </c>
      <c r="P679" s="14">
        <v>1</v>
      </c>
      <c r="Q679" s="17">
        <v>8</v>
      </c>
      <c r="R679" s="15">
        <v>1</v>
      </c>
      <c r="S679" s="18">
        <v>3.4271724522099999E-2</v>
      </c>
      <c r="T679" s="18"/>
      <c r="U679" s="18"/>
      <c r="V679" s="18"/>
      <c r="W679" s="30"/>
      <c r="X679" s="29">
        <v>38325.040000000001</v>
      </c>
      <c r="Y679" s="29">
        <f t="shared" si="58"/>
        <v>-38325.040000000001</v>
      </c>
      <c r="Z679" s="33">
        <f t="shared" si="59"/>
        <v>0</v>
      </c>
    </row>
    <row r="680" spans="1:26">
      <c r="A680" s="13" t="s">
        <v>361</v>
      </c>
      <c r="B680" s="13">
        <v>17197880105</v>
      </c>
      <c r="C680" s="13" t="s">
        <v>362</v>
      </c>
      <c r="D680" s="13" t="s">
        <v>363</v>
      </c>
      <c r="E680" s="13" t="s">
        <v>1485</v>
      </c>
      <c r="F680" s="14">
        <v>4.3</v>
      </c>
      <c r="G680" s="15">
        <v>32.9</v>
      </c>
      <c r="H680" s="15">
        <v>1.6</v>
      </c>
      <c r="I680" s="15">
        <v>2.2000000000000002</v>
      </c>
      <c r="J680" s="16">
        <v>23.5</v>
      </c>
      <c r="K680" s="16">
        <v>29.9</v>
      </c>
      <c r="L680" s="16">
        <v>9.9</v>
      </c>
      <c r="M680" s="17">
        <v>229500</v>
      </c>
      <c r="N680" s="18"/>
      <c r="O680" s="16">
        <v>6</v>
      </c>
      <c r="P680" s="14">
        <v>5</v>
      </c>
      <c r="Q680" s="17">
        <v>6</v>
      </c>
      <c r="R680" s="15">
        <v>1</v>
      </c>
      <c r="S680" s="18">
        <v>3.4341365099000001E-2</v>
      </c>
      <c r="T680" s="18"/>
      <c r="U680" s="18"/>
      <c r="V680" s="18"/>
      <c r="W680" s="30">
        <v>32929.938513752968</v>
      </c>
      <c r="X680" s="29">
        <v>38325.040000000001</v>
      </c>
      <c r="Y680" s="29">
        <f t="shared" si="58"/>
        <v>-5395.1014862470329</v>
      </c>
      <c r="Z680" s="33">
        <f t="shared" si="59"/>
        <v>0.85922776633117581</v>
      </c>
    </row>
    <row r="681" spans="1:26">
      <c r="A681" s="13" t="s">
        <v>2212</v>
      </c>
      <c r="B681" s="13">
        <v>17031808400</v>
      </c>
      <c r="C681" s="13" t="s">
        <v>2213</v>
      </c>
      <c r="D681" s="13" t="s">
        <v>4272</v>
      </c>
      <c r="E681" s="13" t="s">
        <v>2205</v>
      </c>
      <c r="F681" s="14">
        <v>4.5999999999999996</v>
      </c>
      <c r="G681" s="15">
        <v>28.1</v>
      </c>
      <c r="H681" s="15">
        <v>0.9</v>
      </c>
      <c r="I681" s="15">
        <v>5.7</v>
      </c>
      <c r="J681" s="16">
        <v>25.5</v>
      </c>
      <c r="K681" s="16">
        <v>22</v>
      </c>
      <c r="L681" s="16">
        <v>13.7</v>
      </c>
      <c r="M681" s="17">
        <v>379500</v>
      </c>
      <c r="N681" s="18"/>
      <c r="O681" s="19">
        <v>10</v>
      </c>
      <c r="P681" s="20">
        <v>7</v>
      </c>
      <c r="Q681" s="21">
        <v>5</v>
      </c>
      <c r="R681" s="22">
        <v>8</v>
      </c>
      <c r="S681" s="23">
        <v>3.4383952617600001E-2</v>
      </c>
      <c r="T681" s="25">
        <v>11</v>
      </c>
      <c r="U681" s="25">
        <v>396</v>
      </c>
      <c r="V681" s="25">
        <f>SUM(T681:U681)</f>
        <v>407</v>
      </c>
      <c r="W681" s="28">
        <v>45353.721529866802</v>
      </c>
      <c r="X681" s="29">
        <v>38325.040000000001</v>
      </c>
      <c r="Y681" s="29">
        <f t="shared" si="58"/>
        <v>7028.6815298668007</v>
      </c>
      <c r="Z681" s="33">
        <f t="shared" si="59"/>
        <v>1.1833965869276797</v>
      </c>
    </row>
    <row r="682" spans="1:26">
      <c r="A682" s="13" t="s">
        <v>1100</v>
      </c>
      <c r="B682" s="13">
        <v>17043841404</v>
      </c>
      <c r="C682" s="13" t="s">
        <v>1101</v>
      </c>
      <c r="D682" s="13" t="s">
        <v>1522</v>
      </c>
      <c r="E682" s="13" t="s">
        <v>1097</v>
      </c>
      <c r="F682" s="14">
        <v>4</v>
      </c>
      <c r="G682" s="15">
        <v>33.299999999999997</v>
      </c>
      <c r="H682" s="15">
        <v>0.9</v>
      </c>
      <c r="I682" s="15">
        <v>9.6</v>
      </c>
      <c r="J682" s="16">
        <v>17.7</v>
      </c>
      <c r="K682" s="16">
        <v>33.6</v>
      </c>
      <c r="L682" s="16">
        <v>17.5</v>
      </c>
      <c r="M682" s="17">
        <v>299300</v>
      </c>
      <c r="N682" s="18">
        <v>0</v>
      </c>
      <c r="O682" s="19">
        <v>10</v>
      </c>
      <c r="P682" s="20">
        <v>7</v>
      </c>
      <c r="Q682" s="21">
        <v>10</v>
      </c>
      <c r="R682" s="22">
        <v>10</v>
      </c>
      <c r="S682" s="24">
        <v>3.4542314708200003E-2</v>
      </c>
      <c r="T682" s="25">
        <v>2</v>
      </c>
      <c r="U682" s="25">
        <v>59</v>
      </c>
      <c r="V682" s="25">
        <f>SUM(T682:U682)</f>
        <v>61</v>
      </c>
      <c r="W682" s="28">
        <v>41692.592731277531</v>
      </c>
      <c r="X682" s="29">
        <v>38325.040000000001</v>
      </c>
      <c r="Y682" s="29">
        <f t="shared" si="58"/>
        <v>3367.5527312775303</v>
      </c>
      <c r="Z682" s="33">
        <f t="shared" si="59"/>
        <v>1.0878682117821019</v>
      </c>
    </row>
    <row r="683" spans="1:26">
      <c r="A683" s="13" t="s">
        <v>2306</v>
      </c>
      <c r="B683" s="13">
        <v>17031818600</v>
      </c>
      <c r="C683" s="13" t="s">
        <v>2307</v>
      </c>
      <c r="D683" s="13" t="s">
        <v>4272</v>
      </c>
      <c r="E683" s="13" t="s">
        <v>2308</v>
      </c>
      <c r="F683" s="14">
        <v>5.4</v>
      </c>
      <c r="G683" s="15">
        <v>29</v>
      </c>
      <c r="H683" s="15">
        <v>2</v>
      </c>
      <c r="I683" s="15">
        <v>15.8</v>
      </c>
      <c r="J683" s="16">
        <v>22.8</v>
      </c>
      <c r="K683" s="16">
        <v>23.9</v>
      </c>
      <c r="L683" s="16">
        <v>11.4</v>
      </c>
      <c r="M683" s="17">
        <v>332200</v>
      </c>
      <c r="N683" s="18"/>
      <c r="O683" s="19">
        <v>8</v>
      </c>
      <c r="P683" s="20">
        <v>2</v>
      </c>
      <c r="Q683" s="21">
        <v>10</v>
      </c>
      <c r="R683" s="22">
        <v>5</v>
      </c>
      <c r="S683" s="23">
        <v>3.4569982439299998E-2</v>
      </c>
      <c r="T683" s="25">
        <v>7</v>
      </c>
      <c r="U683" s="25">
        <v>119</v>
      </c>
      <c r="V683" s="25">
        <f>SUM(T683:U683)</f>
        <v>126</v>
      </c>
      <c r="W683" s="28">
        <v>29473.54842035496</v>
      </c>
      <c r="X683" s="29">
        <v>38325.040000000001</v>
      </c>
      <c r="Y683" s="29">
        <f t="shared" si="58"/>
        <v>-8851.4915796450405</v>
      </c>
      <c r="Z683" s="33">
        <f t="shared" si="59"/>
        <v>0.76904155665212504</v>
      </c>
    </row>
    <row r="684" spans="1:26">
      <c r="A684" s="13" t="s">
        <v>3223</v>
      </c>
      <c r="B684" s="13">
        <v>17031390500</v>
      </c>
      <c r="C684" s="13" t="s">
        <v>3224</v>
      </c>
      <c r="D684" s="13" t="s">
        <v>4272</v>
      </c>
      <c r="E684" s="13" t="s">
        <v>4129</v>
      </c>
      <c r="F684" s="14">
        <v>13</v>
      </c>
      <c r="G684" s="15">
        <v>23.9</v>
      </c>
      <c r="H684" s="15">
        <v>15.8</v>
      </c>
      <c r="I684" s="15">
        <v>38.1</v>
      </c>
      <c r="J684" s="16">
        <v>11.5</v>
      </c>
      <c r="K684" s="16">
        <v>13.8</v>
      </c>
      <c r="L684" s="16">
        <v>48.5</v>
      </c>
      <c r="M684" s="17">
        <v>321600</v>
      </c>
      <c r="N684" s="18"/>
      <c r="O684" s="19">
        <v>2</v>
      </c>
      <c r="P684" s="20">
        <v>1</v>
      </c>
      <c r="Q684" s="21">
        <v>5</v>
      </c>
      <c r="R684" s="22">
        <v>9</v>
      </c>
      <c r="S684" s="23">
        <v>3.4615386277399997E-2</v>
      </c>
      <c r="T684" s="25">
        <v>30550</v>
      </c>
      <c r="U684" s="25">
        <v>120446</v>
      </c>
      <c r="V684" s="25">
        <f>SUM(T684:U684)</f>
        <v>150996</v>
      </c>
      <c r="W684" s="28">
        <v>30443.7731846514</v>
      </c>
      <c r="X684" s="29">
        <v>38325.040000000001</v>
      </c>
      <c r="Y684" s="29">
        <f t="shared" si="58"/>
        <v>-7881.2668153486011</v>
      </c>
      <c r="Z684" s="33">
        <f t="shared" si="59"/>
        <v>0.79435724488875681</v>
      </c>
    </row>
    <row r="685" spans="1:26">
      <c r="A685" s="13" t="s">
        <v>4192</v>
      </c>
      <c r="B685" s="13">
        <v>17031803400</v>
      </c>
      <c r="C685" s="13" t="s">
        <v>4193</v>
      </c>
      <c r="D685" s="13" t="s">
        <v>4272</v>
      </c>
      <c r="E685" s="13" t="s">
        <v>4289</v>
      </c>
      <c r="F685" s="14">
        <v>2.2999999999999998</v>
      </c>
      <c r="G685" s="15">
        <v>29.3</v>
      </c>
      <c r="H685" s="15">
        <v>1.9</v>
      </c>
      <c r="I685" s="15">
        <v>9.1999999999999993</v>
      </c>
      <c r="J685" s="16">
        <v>19.399999999999999</v>
      </c>
      <c r="K685" s="16">
        <v>30.9</v>
      </c>
      <c r="L685" s="16">
        <v>23.7</v>
      </c>
      <c r="M685" s="17">
        <v>402400</v>
      </c>
      <c r="N685" s="18"/>
      <c r="O685" s="19">
        <v>10</v>
      </c>
      <c r="P685" s="20">
        <v>6</v>
      </c>
      <c r="Q685" s="21">
        <v>10</v>
      </c>
      <c r="R685" s="22">
        <v>7</v>
      </c>
      <c r="S685" s="23">
        <v>3.4869976341699999E-2</v>
      </c>
      <c r="T685" s="25">
        <v>41</v>
      </c>
      <c r="U685" s="25">
        <v>1154</v>
      </c>
      <c r="V685" s="25">
        <f>SUM(T685:U685)</f>
        <v>1195</v>
      </c>
      <c r="W685" s="28">
        <v>48269.233139372314</v>
      </c>
      <c r="X685" s="29">
        <v>38325.040000000001</v>
      </c>
      <c r="Y685" s="29">
        <f t="shared" si="58"/>
        <v>9944.1931393723135</v>
      </c>
      <c r="Z685" s="33">
        <f t="shared" si="59"/>
        <v>1.2594698698128513</v>
      </c>
    </row>
    <row r="686" spans="1:26">
      <c r="A686" s="13" t="s">
        <v>4180</v>
      </c>
      <c r="B686" s="13">
        <v>17031815800</v>
      </c>
      <c r="C686" s="13" t="s">
        <v>4181</v>
      </c>
      <c r="D686" s="13" t="s">
        <v>4272</v>
      </c>
      <c r="E686" s="13" t="s">
        <v>4182</v>
      </c>
      <c r="F686" s="14">
        <v>3.7</v>
      </c>
      <c r="G686" s="15">
        <v>28.6</v>
      </c>
      <c r="H686" s="15">
        <v>0.3</v>
      </c>
      <c r="I686" s="15">
        <v>4.2</v>
      </c>
      <c r="J686" s="16">
        <v>17</v>
      </c>
      <c r="K686" s="16">
        <v>17.3</v>
      </c>
      <c r="L686" s="16">
        <v>25.4</v>
      </c>
      <c r="M686" s="17">
        <v>322600</v>
      </c>
      <c r="N686" s="18"/>
      <c r="O686" s="19">
        <v>8</v>
      </c>
      <c r="P686" s="20">
        <v>6</v>
      </c>
      <c r="Q686" s="21">
        <v>10</v>
      </c>
      <c r="R686" s="22">
        <v>8</v>
      </c>
      <c r="S686" s="23">
        <v>3.5000000149000003E-2</v>
      </c>
      <c r="T686" s="25"/>
      <c r="U686" s="25"/>
      <c r="V686" s="25"/>
      <c r="W686" s="28">
        <v>23453.824428285385</v>
      </c>
      <c r="X686" s="29">
        <v>38325.040000000001</v>
      </c>
      <c r="Y686" s="29">
        <f t="shared" si="58"/>
        <v>-14871.215571714616</v>
      </c>
      <c r="Z686" s="33">
        <f t="shared" si="59"/>
        <v>0.61197129678887185</v>
      </c>
    </row>
    <row r="687" spans="1:26">
      <c r="A687" s="13" t="s">
        <v>2104</v>
      </c>
      <c r="B687" s="13">
        <v>17031802605</v>
      </c>
      <c r="C687" s="13" t="s">
        <v>2105</v>
      </c>
      <c r="D687" s="13" t="s">
        <v>4272</v>
      </c>
      <c r="E687" s="13" t="s">
        <v>2106</v>
      </c>
      <c r="F687" s="14">
        <v>5.9</v>
      </c>
      <c r="G687" s="15">
        <v>31.9</v>
      </c>
      <c r="H687" s="15">
        <v>0.5</v>
      </c>
      <c r="I687" s="15">
        <v>8.1999999999999993</v>
      </c>
      <c r="J687" s="16">
        <v>15.1</v>
      </c>
      <c r="K687" s="16">
        <v>31.8</v>
      </c>
      <c r="L687" s="16">
        <v>21</v>
      </c>
      <c r="M687" s="17">
        <v>361900</v>
      </c>
      <c r="N687" s="18"/>
      <c r="O687" s="19">
        <v>6</v>
      </c>
      <c r="P687" s="20">
        <v>8</v>
      </c>
      <c r="Q687" s="21">
        <v>8</v>
      </c>
      <c r="R687" s="22">
        <v>9</v>
      </c>
      <c r="S687" s="23">
        <v>3.52781563997E-2</v>
      </c>
      <c r="T687" s="25">
        <v>35</v>
      </c>
      <c r="U687" s="25">
        <v>666</v>
      </c>
      <c r="V687" s="25">
        <f t="shared" ref="V687:V695" si="62">SUM(T687:U687)</f>
        <v>701</v>
      </c>
      <c r="W687" s="28">
        <v>36544.31720420182</v>
      </c>
      <c r="X687" s="29">
        <v>38325.040000000001</v>
      </c>
      <c r="Y687" s="29">
        <f t="shared" si="58"/>
        <v>-1780.7227957981813</v>
      </c>
      <c r="Z687" s="33">
        <f t="shared" si="59"/>
        <v>0.95353630953031798</v>
      </c>
    </row>
    <row r="688" spans="1:26">
      <c r="A688" s="13" t="s">
        <v>89</v>
      </c>
      <c r="B688" s="13">
        <v>17197883603</v>
      </c>
      <c r="C688" s="13" t="s">
        <v>90</v>
      </c>
      <c r="D688" s="13" t="s">
        <v>363</v>
      </c>
      <c r="E688" s="13" t="s">
        <v>2161</v>
      </c>
      <c r="F688" s="14">
        <v>10.5</v>
      </c>
      <c r="G688" s="15">
        <v>34.4</v>
      </c>
      <c r="H688" s="15">
        <v>0</v>
      </c>
      <c r="I688" s="15">
        <v>8.4</v>
      </c>
      <c r="J688" s="16">
        <v>36.5</v>
      </c>
      <c r="K688" s="16">
        <v>13.9</v>
      </c>
      <c r="L688" s="16">
        <v>5.7</v>
      </c>
      <c r="M688" s="17">
        <v>142300</v>
      </c>
      <c r="N688" s="18"/>
      <c r="O688" s="19">
        <v>4</v>
      </c>
      <c r="P688" s="20">
        <v>2</v>
      </c>
      <c r="Q688" s="21">
        <v>3</v>
      </c>
      <c r="R688" s="22">
        <v>4</v>
      </c>
      <c r="S688" s="24">
        <v>3.53302620351E-2</v>
      </c>
      <c r="T688" s="25">
        <v>50</v>
      </c>
      <c r="U688" s="25">
        <v>433</v>
      </c>
      <c r="V688" s="25">
        <f t="shared" si="62"/>
        <v>483</v>
      </c>
      <c r="W688" s="28">
        <v>9988.2261660978384</v>
      </c>
      <c r="X688" s="29">
        <v>38325.040000000001</v>
      </c>
      <c r="Y688" s="29">
        <f t="shared" si="58"/>
        <v>-28336.813833902161</v>
      </c>
      <c r="Z688" s="33">
        <f t="shared" si="59"/>
        <v>0.2606188060364148</v>
      </c>
    </row>
    <row r="689" spans="1:26">
      <c r="A689" s="13" t="s">
        <v>1890</v>
      </c>
      <c r="B689" s="13">
        <v>17031805802</v>
      </c>
      <c r="C689" s="13" t="s">
        <v>1891</v>
      </c>
      <c r="D689" s="13" t="s">
        <v>4272</v>
      </c>
      <c r="E689" s="13" t="s">
        <v>2130</v>
      </c>
      <c r="F689" s="14">
        <v>2.2999999999999998</v>
      </c>
      <c r="G689" s="15">
        <v>26.9</v>
      </c>
      <c r="H689" s="15">
        <v>8.4</v>
      </c>
      <c r="I689" s="15">
        <v>8.6999999999999993</v>
      </c>
      <c r="J689" s="16">
        <v>28.4</v>
      </c>
      <c r="K689" s="16">
        <v>25.4</v>
      </c>
      <c r="L689" s="16">
        <v>18.399999999999999</v>
      </c>
      <c r="M689" s="17">
        <v>436800</v>
      </c>
      <c r="N689" s="18"/>
      <c r="O689" s="19">
        <v>10</v>
      </c>
      <c r="P689" s="20">
        <v>7</v>
      </c>
      <c r="Q689" s="21">
        <v>6</v>
      </c>
      <c r="R689" s="22">
        <v>7</v>
      </c>
      <c r="S689" s="23">
        <v>3.5411857068500002E-2</v>
      </c>
      <c r="T689" s="25">
        <v>15</v>
      </c>
      <c r="U689" s="25">
        <v>571</v>
      </c>
      <c r="V689" s="25">
        <f t="shared" si="62"/>
        <v>586</v>
      </c>
      <c r="W689" s="28">
        <v>53223.840581643497</v>
      </c>
      <c r="X689" s="29">
        <v>38325.040000000001</v>
      </c>
      <c r="Y689" s="29">
        <f t="shared" si="58"/>
        <v>14898.800581643496</v>
      </c>
      <c r="Z689" s="33">
        <f t="shared" si="59"/>
        <v>1.3887484678853173</v>
      </c>
    </row>
    <row r="690" spans="1:26">
      <c r="A690" s="13" t="s">
        <v>3677</v>
      </c>
      <c r="B690" s="13">
        <v>17031170600</v>
      </c>
      <c r="C690" s="13" t="s">
        <v>3678</v>
      </c>
      <c r="D690" s="13" t="s">
        <v>4272</v>
      </c>
      <c r="E690" s="13" t="s">
        <v>4129</v>
      </c>
      <c r="F690" s="14">
        <v>7.9</v>
      </c>
      <c r="G690" s="15">
        <v>33.1</v>
      </c>
      <c r="H690" s="15">
        <v>0.9</v>
      </c>
      <c r="I690" s="15">
        <v>10</v>
      </c>
      <c r="J690" s="16">
        <v>30</v>
      </c>
      <c r="K690" s="16">
        <v>21</v>
      </c>
      <c r="L690" s="16">
        <v>8.5</v>
      </c>
      <c r="M690" s="17">
        <v>320400</v>
      </c>
      <c r="N690" s="18"/>
      <c r="O690" s="19">
        <v>8</v>
      </c>
      <c r="P690" s="20">
        <v>2</v>
      </c>
      <c r="Q690" s="21">
        <v>6</v>
      </c>
      <c r="R690" s="22">
        <v>7</v>
      </c>
      <c r="S690" s="23">
        <v>3.5460993647599998E-2</v>
      </c>
      <c r="T690" s="25">
        <v>30550</v>
      </c>
      <c r="U690" s="25">
        <v>120240</v>
      </c>
      <c r="V690" s="25">
        <f t="shared" si="62"/>
        <v>150790</v>
      </c>
      <c r="W690" s="28">
        <v>30237.7731846514</v>
      </c>
      <c r="X690" s="29">
        <v>38325.040000000001</v>
      </c>
      <c r="Y690" s="29">
        <f t="shared" si="58"/>
        <v>-8087.2668153486011</v>
      </c>
      <c r="Z690" s="33">
        <f t="shared" si="59"/>
        <v>0.78898216895928608</v>
      </c>
    </row>
    <row r="691" spans="1:26">
      <c r="A691" s="13" t="s">
        <v>1936</v>
      </c>
      <c r="B691" s="13">
        <v>17031804611</v>
      </c>
      <c r="C691" s="13" t="s">
        <v>1824</v>
      </c>
      <c r="D691" s="13" t="s">
        <v>4272</v>
      </c>
      <c r="E691" s="13" t="s">
        <v>1935</v>
      </c>
      <c r="F691" s="14">
        <v>3.8</v>
      </c>
      <c r="G691" s="15">
        <v>28.3</v>
      </c>
      <c r="H691" s="15">
        <v>0.8</v>
      </c>
      <c r="I691" s="15">
        <v>3.2</v>
      </c>
      <c r="J691" s="16">
        <v>27.6</v>
      </c>
      <c r="K691" s="16">
        <v>20.7</v>
      </c>
      <c r="L691" s="16">
        <v>15.4</v>
      </c>
      <c r="M691" s="17">
        <v>249000</v>
      </c>
      <c r="N691" s="18"/>
      <c r="O691" s="19">
        <v>10</v>
      </c>
      <c r="P691" s="20">
        <v>3</v>
      </c>
      <c r="Q691" s="21">
        <v>8</v>
      </c>
      <c r="R691" s="22">
        <v>7</v>
      </c>
      <c r="S691" s="23">
        <v>3.5612534731599997E-2</v>
      </c>
      <c r="T691" s="25">
        <v>24</v>
      </c>
      <c r="U691" s="25">
        <v>267</v>
      </c>
      <c r="V691" s="25">
        <f t="shared" si="62"/>
        <v>291</v>
      </c>
      <c r="W691" s="28">
        <v>37546.393928744015</v>
      </c>
      <c r="X691" s="29">
        <v>38325.040000000001</v>
      </c>
      <c r="Y691" s="29">
        <f t="shared" si="58"/>
        <v>-778.64607125598559</v>
      </c>
      <c r="Z691" s="33">
        <f t="shared" si="59"/>
        <v>0.97968309827580125</v>
      </c>
    </row>
    <row r="692" spans="1:26">
      <c r="A692" s="13" t="s">
        <v>1933</v>
      </c>
      <c r="B692" s="13">
        <v>17031804610</v>
      </c>
      <c r="C692" s="13" t="s">
        <v>1934</v>
      </c>
      <c r="D692" s="13" t="s">
        <v>4272</v>
      </c>
      <c r="E692" s="13" t="s">
        <v>1935</v>
      </c>
      <c r="F692" s="14">
        <v>6.1</v>
      </c>
      <c r="G692" s="15">
        <v>30.3</v>
      </c>
      <c r="H692" s="15">
        <v>0</v>
      </c>
      <c r="I692" s="15">
        <v>5.4</v>
      </c>
      <c r="J692" s="16">
        <v>30.4</v>
      </c>
      <c r="K692" s="16">
        <v>24.5</v>
      </c>
      <c r="L692" s="16">
        <v>11.6</v>
      </c>
      <c r="M692" s="17">
        <v>191800</v>
      </c>
      <c r="N692" s="18"/>
      <c r="O692" s="19">
        <v>10</v>
      </c>
      <c r="P692" s="20">
        <v>3</v>
      </c>
      <c r="Q692" s="21">
        <v>8</v>
      </c>
      <c r="R692" s="22">
        <v>7</v>
      </c>
      <c r="S692" s="23">
        <v>3.5612534731599997E-2</v>
      </c>
      <c r="T692" s="25">
        <v>24</v>
      </c>
      <c r="U692" s="25">
        <v>267</v>
      </c>
      <c r="V692" s="25">
        <f t="shared" si="62"/>
        <v>291</v>
      </c>
      <c r="W692" s="28">
        <v>37546.393928744015</v>
      </c>
      <c r="X692" s="29">
        <v>38325.040000000001</v>
      </c>
      <c r="Y692" s="29">
        <f t="shared" si="58"/>
        <v>-778.64607125598559</v>
      </c>
      <c r="Z692" s="33">
        <f t="shared" si="59"/>
        <v>0.97968309827580125</v>
      </c>
    </row>
    <row r="693" spans="1:26">
      <c r="A693" s="13" t="s">
        <v>3904</v>
      </c>
      <c r="B693" s="13">
        <v>17031070101</v>
      </c>
      <c r="C693" s="13" t="s">
        <v>3905</v>
      </c>
      <c r="D693" s="13" t="s">
        <v>4272</v>
      </c>
      <c r="E693" s="13" t="s">
        <v>4129</v>
      </c>
      <c r="F693" s="14">
        <v>2</v>
      </c>
      <c r="G693" s="15">
        <v>28.3</v>
      </c>
      <c r="H693" s="15">
        <v>5.2</v>
      </c>
      <c r="I693" s="15">
        <v>39.299999999999997</v>
      </c>
      <c r="J693" s="16">
        <v>5.4</v>
      </c>
      <c r="K693" s="16">
        <v>42.6</v>
      </c>
      <c r="L693" s="16">
        <v>36.9</v>
      </c>
      <c r="M693" s="17">
        <v>381700</v>
      </c>
      <c r="N693" s="18"/>
      <c r="O693" s="19">
        <v>8</v>
      </c>
      <c r="P693" s="20">
        <v>9</v>
      </c>
      <c r="Q693" s="21">
        <v>8</v>
      </c>
      <c r="R693" s="22">
        <v>7</v>
      </c>
      <c r="S693" s="23">
        <v>3.5648994147799998E-2</v>
      </c>
      <c r="T693" s="25">
        <v>30550</v>
      </c>
      <c r="U693" s="25">
        <v>120137</v>
      </c>
      <c r="V693" s="25">
        <f t="shared" si="62"/>
        <v>150687</v>
      </c>
      <c r="W693" s="28">
        <v>30134.7731846514</v>
      </c>
      <c r="X693" s="29">
        <v>38325.040000000001</v>
      </c>
      <c r="Y693" s="29">
        <f t="shared" si="58"/>
        <v>-8190.2668153486011</v>
      </c>
      <c r="Z693" s="33">
        <f t="shared" si="59"/>
        <v>0.78629463099455077</v>
      </c>
    </row>
    <row r="694" spans="1:26">
      <c r="A694" s="13" t="s">
        <v>3908</v>
      </c>
      <c r="B694" s="13">
        <v>17031070103</v>
      </c>
      <c r="C694" s="13" t="s">
        <v>3909</v>
      </c>
      <c r="D694" s="13" t="s">
        <v>4272</v>
      </c>
      <c r="E694" s="13" t="s">
        <v>4129</v>
      </c>
      <c r="F694" s="14">
        <v>6</v>
      </c>
      <c r="G694" s="15">
        <v>34</v>
      </c>
      <c r="H694" s="15">
        <v>3.9</v>
      </c>
      <c r="I694" s="15">
        <v>50.5</v>
      </c>
      <c r="J694" s="16">
        <v>4.4000000000000004</v>
      </c>
      <c r="K694" s="16">
        <v>72.099999999999994</v>
      </c>
      <c r="L694" s="16">
        <v>17.600000000000001</v>
      </c>
      <c r="M694" s="17">
        <v>323700</v>
      </c>
      <c r="N694" s="18"/>
      <c r="O694" s="19">
        <v>8</v>
      </c>
      <c r="P694" s="20">
        <v>9</v>
      </c>
      <c r="Q694" s="21">
        <v>8</v>
      </c>
      <c r="R694" s="22">
        <v>7</v>
      </c>
      <c r="S694" s="23">
        <v>3.5648994147799998E-2</v>
      </c>
      <c r="T694" s="25">
        <v>30550</v>
      </c>
      <c r="U694" s="25">
        <v>120139</v>
      </c>
      <c r="V694" s="25">
        <f t="shared" si="62"/>
        <v>150689</v>
      </c>
      <c r="W694" s="28">
        <v>30136.7731846514</v>
      </c>
      <c r="X694" s="29">
        <v>38325.040000000001</v>
      </c>
      <c r="Y694" s="29">
        <f t="shared" si="58"/>
        <v>-8188.2668153486011</v>
      </c>
      <c r="Z694" s="33">
        <f t="shared" si="59"/>
        <v>0.78634681619774949</v>
      </c>
    </row>
    <row r="695" spans="1:26">
      <c r="A695" s="13" t="s">
        <v>3906</v>
      </c>
      <c r="B695" s="13">
        <v>17031070102</v>
      </c>
      <c r="C695" s="13" t="s">
        <v>3907</v>
      </c>
      <c r="D695" s="13" t="s">
        <v>4272</v>
      </c>
      <c r="E695" s="13" t="s">
        <v>4129</v>
      </c>
      <c r="F695" s="14">
        <v>5.2</v>
      </c>
      <c r="G695" s="15">
        <v>35.1</v>
      </c>
      <c r="H695" s="15">
        <v>9.8000000000000007</v>
      </c>
      <c r="I695" s="15">
        <v>55.5</v>
      </c>
      <c r="J695" s="16">
        <v>3.7</v>
      </c>
      <c r="K695" s="16">
        <v>40.700000000000003</v>
      </c>
      <c r="L695" s="16">
        <v>36.4</v>
      </c>
      <c r="M695" s="17">
        <v>246900</v>
      </c>
      <c r="N695" s="18"/>
      <c r="O695" s="19">
        <v>8</v>
      </c>
      <c r="P695" s="20">
        <v>9</v>
      </c>
      <c r="Q695" s="21">
        <v>8</v>
      </c>
      <c r="R695" s="22">
        <v>7</v>
      </c>
      <c r="S695" s="23">
        <v>3.5648994147799998E-2</v>
      </c>
      <c r="T695" s="25">
        <v>30550</v>
      </c>
      <c r="U695" s="25">
        <v>120138</v>
      </c>
      <c r="V695" s="25">
        <f t="shared" si="62"/>
        <v>150688</v>
      </c>
      <c r="W695" s="28">
        <v>30135.7731846514</v>
      </c>
      <c r="X695" s="29">
        <v>38325.040000000001</v>
      </c>
      <c r="Y695" s="29">
        <f t="shared" si="58"/>
        <v>-8189.2668153486011</v>
      </c>
      <c r="Z695" s="33">
        <f t="shared" si="59"/>
        <v>0.78632072359615013</v>
      </c>
    </row>
    <row r="696" spans="1:26">
      <c r="A696" s="13" t="s">
        <v>236</v>
      </c>
      <c r="B696" s="13">
        <v>17197883000</v>
      </c>
      <c r="C696" s="13" t="s">
        <v>237</v>
      </c>
      <c r="D696" s="13" t="s">
        <v>363</v>
      </c>
      <c r="E696" s="13" t="s">
        <v>320</v>
      </c>
      <c r="F696" s="14">
        <v>8.1999999999999993</v>
      </c>
      <c r="G696" s="15">
        <v>26.6</v>
      </c>
      <c r="H696" s="15">
        <v>3.5</v>
      </c>
      <c r="I696" s="15">
        <v>3.9</v>
      </c>
      <c r="J696" s="16">
        <v>34.6</v>
      </c>
      <c r="K696" s="16">
        <v>9.3000000000000007</v>
      </c>
      <c r="L696" s="16">
        <v>4.3</v>
      </c>
      <c r="M696" s="17">
        <v>157600</v>
      </c>
      <c r="N696" s="18">
        <v>1</v>
      </c>
      <c r="O696" s="16">
        <v>3</v>
      </c>
      <c r="P696" s="14">
        <v>7</v>
      </c>
      <c r="Q696" s="17">
        <v>3</v>
      </c>
      <c r="R696" s="15">
        <v>3</v>
      </c>
      <c r="S696" s="18">
        <v>3.5856574773799998E-2</v>
      </c>
      <c r="T696" s="18">
        <v>543</v>
      </c>
      <c r="U696" s="18">
        <v>4190</v>
      </c>
      <c r="V696" s="18">
        <v>4733</v>
      </c>
      <c r="W696" s="30">
        <v>21661.580595931711</v>
      </c>
      <c r="X696" s="29">
        <v>38325.040000000001</v>
      </c>
      <c r="Y696" s="29">
        <f t="shared" si="58"/>
        <v>-16663.45940406829</v>
      </c>
      <c r="Z696" s="33">
        <f t="shared" si="59"/>
        <v>0.56520699250233553</v>
      </c>
    </row>
    <row r="697" spans="1:26">
      <c r="A697" s="13" t="s">
        <v>263</v>
      </c>
      <c r="B697" s="13">
        <v>17197881006</v>
      </c>
      <c r="C697" s="13" t="s">
        <v>264</v>
      </c>
      <c r="D697" s="13" t="s">
        <v>363</v>
      </c>
      <c r="E697" s="13" t="s">
        <v>258</v>
      </c>
      <c r="F697" s="14">
        <v>3.6</v>
      </c>
      <c r="G697" s="15">
        <v>34.4</v>
      </c>
      <c r="H697" s="15">
        <v>2.2000000000000002</v>
      </c>
      <c r="I697" s="15">
        <v>0</v>
      </c>
      <c r="J697" s="16">
        <v>24.2</v>
      </c>
      <c r="K697" s="16">
        <v>18</v>
      </c>
      <c r="L697" s="16">
        <v>15.3</v>
      </c>
      <c r="M697" s="17">
        <v>305400</v>
      </c>
      <c r="N697" s="18"/>
      <c r="O697" s="16">
        <v>8</v>
      </c>
      <c r="P697" s="14">
        <v>2</v>
      </c>
      <c r="Q697" s="17">
        <v>5</v>
      </c>
      <c r="R697" s="15">
        <v>1</v>
      </c>
      <c r="S697" s="18">
        <v>3.6090224981299997E-2</v>
      </c>
      <c r="T697" s="18"/>
      <c r="U697" s="18"/>
      <c r="V697" s="18"/>
      <c r="W697" s="30">
        <v>42780.979603633357</v>
      </c>
      <c r="X697" s="29">
        <v>38325.040000000001</v>
      </c>
      <c r="Y697" s="29">
        <f t="shared" si="58"/>
        <v>4455.9396036333565</v>
      </c>
      <c r="Z697" s="33">
        <f t="shared" si="59"/>
        <v>1.1162670568284692</v>
      </c>
    </row>
    <row r="698" spans="1:26">
      <c r="A698" s="13" t="s">
        <v>1768</v>
      </c>
      <c r="B698" s="13">
        <v>17031807100</v>
      </c>
      <c r="C698" s="13" t="s">
        <v>1769</v>
      </c>
      <c r="D698" s="13" t="s">
        <v>4272</v>
      </c>
      <c r="E698" s="13" t="s">
        <v>1871</v>
      </c>
      <c r="F698" s="14">
        <v>1.8</v>
      </c>
      <c r="G698" s="15">
        <v>26.6</v>
      </c>
      <c r="H698" s="15">
        <v>0.5</v>
      </c>
      <c r="I698" s="15">
        <v>13.6</v>
      </c>
      <c r="J698" s="16">
        <v>6.9</v>
      </c>
      <c r="K698" s="16">
        <v>44.3</v>
      </c>
      <c r="L698" s="16">
        <v>32</v>
      </c>
      <c r="M698" s="17">
        <v>444700</v>
      </c>
      <c r="N698" s="18"/>
      <c r="O698" s="19">
        <v>9</v>
      </c>
      <c r="P698" s="20">
        <v>4</v>
      </c>
      <c r="Q698" s="21">
        <v>7</v>
      </c>
      <c r="R698" s="22">
        <v>4</v>
      </c>
      <c r="S698" s="23">
        <v>3.6166366189699997E-2</v>
      </c>
      <c r="T698" s="25">
        <v>157</v>
      </c>
      <c r="U698" s="25">
        <v>1800</v>
      </c>
      <c r="V698" s="25">
        <f>SUM(T698:U698)</f>
        <v>1957</v>
      </c>
      <c r="W698" s="28">
        <v>49430.816358977499</v>
      </c>
      <c r="X698" s="29">
        <v>38325.040000000001</v>
      </c>
      <c r="Y698" s="29">
        <f t="shared" si="58"/>
        <v>11105.776358977499</v>
      </c>
      <c r="Z698" s="33">
        <f t="shared" si="59"/>
        <v>1.2897785979865253</v>
      </c>
    </row>
    <row r="699" spans="1:26">
      <c r="A699" s="13" t="s">
        <v>795</v>
      </c>
      <c r="B699" s="13">
        <v>17097865600</v>
      </c>
      <c r="C699" s="13" t="s">
        <v>796</v>
      </c>
      <c r="D699" s="13" t="s">
        <v>896</v>
      </c>
      <c r="E699" s="13" t="s">
        <v>786</v>
      </c>
      <c r="F699" s="14">
        <v>2.1</v>
      </c>
      <c r="G699" s="15">
        <v>29.3</v>
      </c>
      <c r="H699" s="15">
        <v>1.8</v>
      </c>
      <c r="I699" s="15">
        <v>15.1</v>
      </c>
      <c r="J699" s="16">
        <v>1.7</v>
      </c>
      <c r="K699" s="16">
        <v>35.4</v>
      </c>
      <c r="L699" s="16">
        <v>46.7</v>
      </c>
      <c r="M699" s="17">
        <v>793500</v>
      </c>
      <c r="N699" s="18"/>
      <c r="O699" s="19">
        <v>9</v>
      </c>
      <c r="P699" s="20">
        <v>2</v>
      </c>
      <c r="Q699" s="21">
        <v>8</v>
      </c>
      <c r="R699" s="22">
        <v>9</v>
      </c>
      <c r="S699" s="24">
        <v>3.6251105368100001E-2</v>
      </c>
      <c r="T699" s="25">
        <v>17</v>
      </c>
      <c r="U699" s="25">
        <v>364</v>
      </c>
      <c r="V699" s="25">
        <f>SUM(T699:U699)</f>
        <v>381</v>
      </c>
      <c r="W699" s="28">
        <v>93425.684910795302</v>
      </c>
      <c r="X699" s="29">
        <v>38325.040000000001</v>
      </c>
      <c r="Y699" s="29">
        <f t="shared" si="58"/>
        <v>55100.644910795301</v>
      </c>
      <c r="Z699" s="33">
        <f t="shared" si="59"/>
        <v>2.437719175525852</v>
      </c>
    </row>
    <row r="700" spans="1:26">
      <c r="A700" s="13" t="s">
        <v>376</v>
      </c>
      <c r="B700" s="13">
        <v>17197880114</v>
      </c>
      <c r="C700" s="13" t="s">
        <v>377</v>
      </c>
      <c r="D700" s="13" t="s">
        <v>363</v>
      </c>
      <c r="E700" s="13" t="s">
        <v>1485</v>
      </c>
      <c r="F700" s="14">
        <v>8.9</v>
      </c>
      <c r="G700" s="15">
        <v>26.7</v>
      </c>
      <c r="H700" s="15">
        <v>3.2</v>
      </c>
      <c r="I700" s="15">
        <v>0</v>
      </c>
      <c r="J700" s="16">
        <v>32</v>
      </c>
      <c r="K700" s="16">
        <v>7.7</v>
      </c>
      <c r="L700" s="16">
        <v>3.1</v>
      </c>
      <c r="M700" s="17">
        <v>251100</v>
      </c>
      <c r="N700" s="18"/>
      <c r="O700" s="16">
        <v>4</v>
      </c>
      <c r="P700" s="14">
        <v>2</v>
      </c>
      <c r="Q700" s="17">
        <v>4</v>
      </c>
      <c r="R700" s="15">
        <v>1</v>
      </c>
      <c r="S700" s="18">
        <v>3.6363635212199999E-2</v>
      </c>
      <c r="T700" s="18"/>
      <c r="U700" s="18"/>
      <c r="V700" s="18"/>
      <c r="W700" s="30">
        <v>32929.938513752968</v>
      </c>
      <c r="X700" s="29">
        <v>38325.040000000001</v>
      </c>
      <c r="Y700" s="29">
        <f t="shared" si="58"/>
        <v>-5395.1014862470329</v>
      </c>
      <c r="Z700" s="33">
        <f t="shared" si="59"/>
        <v>0.85922776633117581</v>
      </c>
    </row>
    <row r="701" spans="1:26">
      <c r="A701" s="13" t="s">
        <v>3001</v>
      </c>
      <c r="B701" s="13">
        <v>17031560400</v>
      </c>
      <c r="C701" s="13" t="s">
        <v>3002</v>
      </c>
      <c r="D701" s="13" t="s">
        <v>4272</v>
      </c>
      <c r="E701" s="13" t="s">
        <v>4129</v>
      </c>
      <c r="F701" s="14">
        <v>14.9</v>
      </c>
      <c r="G701" s="15">
        <v>27.1</v>
      </c>
      <c r="H701" s="15">
        <v>0</v>
      </c>
      <c r="I701" s="15">
        <v>10.5</v>
      </c>
      <c r="J701" s="16">
        <v>27.2</v>
      </c>
      <c r="K701" s="16">
        <v>12.1</v>
      </c>
      <c r="L701" s="16">
        <v>5.7</v>
      </c>
      <c r="M701" s="17">
        <v>242000</v>
      </c>
      <c r="N701" s="18"/>
      <c r="O701" s="19">
        <v>1</v>
      </c>
      <c r="P701" s="20">
        <v>4</v>
      </c>
      <c r="Q701" s="21">
        <v>4</v>
      </c>
      <c r="R701" s="22">
        <v>7</v>
      </c>
      <c r="S701" s="23">
        <v>3.6363635212199999E-2</v>
      </c>
      <c r="T701" s="25">
        <v>30550</v>
      </c>
      <c r="U701" s="25">
        <v>120551</v>
      </c>
      <c r="V701" s="25">
        <f>SUM(T701:U701)</f>
        <v>151101</v>
      </c>
      <c r="W701" s="28">
        <v>30548.7731846514</v>
      </c>
      <c r="X701" s="29">
        <v>38325.040000000001</v>
      </c>
      <c r="Y701" s="29">
        <f t="shared" si="58"/>
        <v>-7776.2668153486011</v>
      </c>
      <c r="Z701" s="33">
        <f t="shared" si="59"/>
        <v>0.79709696805669084</v>
      </c>
    </row>
    <row r="702" spans="1:26">
      <c r="A702" s="13" t="s">
        <v>380</v>
      </c>
      <c r="B702" s="13">
        <v>17197880116</v>
      </c>
      <c r="C702" s="13" t="s">
        <v>381</v>
      </c>
      <c r="D702" s="13" t="s">
        <v>363</v>
      </c>
      <c r="E702" s="13" t="s">
        <v>1485</v>
      </c>
      <c r="F702" s="14">
        <v>1.6</v>
      </c>
      <c r="G702" s="15">
        <v>27.4</v>
      </c>
      <c r="H702" s="15">
        <v>0</v>
      </c>
      <c r="I702" s="15">
        <v>4.5999999999999996</v>
      </c>
      <c r="J702" s="16">
        <v>31</v>
      </c>
      <c r="K702" s="16">
        <v>21</v>
      </c>
      <c r="L702" s="16">
        <v>15.3</v>
      </c>
      <c r="M702" s="17">
        <v>232700</v>
      </c>
      <c r="N702" s="18"/>
      <c r="O702" s="16">
        <v>4</v>
      </c>
      <c r="P702" s="14">
        <v>2</v>
      </c>
      <c r="Q702" s="17">
        <v>4</v>
      </c>
      <c r="R702" s="15">
        <v>1</v>
      </c>
      <c r="S702" s="18">
        <v>3.6363635212199999E-2</v>
      </c>
      <c r="T702" s="18"/>
      <c r="U702" s="18"/>
      <c r="V702" s="18"/>
      <c r="W702" s="30">
        <v>32929.938513752968</v>
      </c>
      <c r="X702" s="29">
        <v>38325.040000000001</v>
      </c>
      <c r="Y702" s="29">
        <f t="shared" si="58"/>
        <v>-5395.1014862470329</v>
      </c>
      <c r="Z702" s="33">
        <f t="shared" si="59"/>
        <v>0.85922776633117581</v>
      </c>
    </row>
    <row r="703" spans="1:26">
      <c r="A703" s="13" t="s">
        <v>382</v>
      </c>
      <c r="B703" s="13">
        <v>17197880117</v>
      </c>
      <c r="C703" s="13" t="s">
        <v>383</v>
      </c>
      <c r="D703" s="13" t="s">
        <v>363</v>
      </c>
      <c r="E703" s="13" t="s">
        <v>1485</v>
      </c>
      <c r="F703" s="14">
        <v>4.0999999999999996</v>
      </c>
      <c r="G703" s="15">
        <v>29.8</v>
      </c>
      <c r="H703" s="15">
        <v>2.2000000000000002</v>
      </c>
      <c r="I703" s="15">
        <v>6.7</v>
      </c>
      <c r="J703" s="16">
        <v>33.1</v>
      </c>
      <c r="K703" s="16">
        <v>10.7</v>
      </c>
      <c r="L703" s="16">
        <v>5.8</v>
      </c>
      <c r="M703" s="17">
        <v>239800</v>
      </c>
      <c r="N703" s="18"/>
      <c r="O703" s="16">
        <v>4</v>
      </c>
      <c r="P703" s="14">
        <v>2</v>
      </c>
      <c r="Q703" s="17">
        <v>4</v>
      </c>
      <c r="R703" s="15">
        <v>1</v>
      </c>
      <c r="S703" s="18">
        <v>3.6363635212199999E-2</v>
      </c>
      <c r="T703" s="18"/>
      <c r="U703" s="18"/>
      <c r="V703" s="18"/>
      <c r="W703" s="30">
        <v>32929.938513752968</v>
      </c>
      <c r="X703" s="29">
        <v>38325.040000000001</v>
      </c>
      <c r="Y703" s="29">
        <f t="shared" si="58"/>
        <v>-5395.1014862470329</v>
      </c>
      <c r="Z703" s="33">
        <f t="shared" si="59"/>
        <v>0.85922776633117581</v>
      </c>
    </row>
    <row r="704" spans="1:26">
      <c r="A704" s="13" t="s">
        <v>370</v>
      </c>
      <c r="B704" s="13">
        <v>17197880111</v>
      </c>
      <c r="C704" s="13" t="s">
        <v>371</v>
      </c>
      <c r="D704" s="13" t="s">
        <v>363</v>
      </c>
      <c r="E704" s="13" t="s">
        <v>1485</v>
      </c>
      <c r="F704" s="14">
        <v>9.9</v>
      </c>
      <c r="G704" s="15">
        <v>29.9</v>
      </c>
      <c r="H704" s="15">
        <v>0</v>
      </c>
      <c r="I704" s="15">
        <v>0.7</v>
      </c>
      <c r="J704" s="16">
        <v>40</v>
      </c>
      <c r="K704" s="16">
        <v>17.3</v>
      </c>
      <c r="L704" s="16">
        <v>3</v>
      </c>
      <c r="M704" s="17">
        <v>202500</v>
      </c>
      <c r="N704" s="18"/>
      <c r="O704" s="16">
        <v>4</v>
      </c>
      <c r="P704" s="14">
        <v>2</v>
      </c>
      <c r="Q704" s="17">
        <v>4</v>
      </c>
      <c r="R704" s="15">
        <v>1</v>
      </c>
      <c r="S704" s="18">
        <v>3.6363635212199999E-2</v>
      </c>
      <c r="T704" s="18"/>
      <c r="U704" s="18"/>
      <c r="V704" s="18"/>
      <c r="W704" s="30">
        <v>32929.938513752968</v>
      </c>
      <c r="X704" s="29">
        <v>38325.040000000001</v>
      </c>
      <c r="Y704" s="29">
        <f t="shared" si="58"/>
        <v>-5395.1014862470329</v>
      </c>
      <c r="Z704" s="33">
        <f t="shared" si="59"/>
        <v>0.85922776633117581</v>
      </c>
    </row>
    <row r="705" spans="1:26">
      <c r="A705" s="13" t="s">
        <v>378</v>
      </c>
      <c r="B705" s="13">
        <v>17197880115</v>
      </c>
      <c r="C705" s="13" t="s">
        <v>379</v>
      </c>
      <c r="D705" s="13" t="s">
        <v>363</v>
      </c>
      <c r="E705" s="13" t="s">
        <v>1485</v>
      </c>
      <c r="F705" s="14">
        <v>8</v>
      </c>
      <c r="G705" s="15">
        <v>31.6</v>
      </c>
      <c r="H705" s="15">
        <v>0</v>
      </c>
      <c r="I705" s="15">
        <v>0</v>
      </c>
      <c r="J705" s="16">
        <v>27.8</v>
      </c>
      <c r="K705" s="16">
        <v>12.3</v>
      </c>
      <c r="L705" s="16">
        <v>7.4</v>
      </c>
      <c r="M705" s="17">
        <v>155500</v>
      </c>
      <c r="N705" s="18"/>
      <c r="O705" s="16">
        <v>4</v>
      </c>
      <c r="P705" s="14">
        <v>2</v>
      </c>
      <c r="Q705" s="17">
        <v>4</v>
      </c>
      <c r="R705" s="15">
        <v>1</v>
      </c>
      <c r="S705" s="18">
        <v>3.6363635212199999E-2</v>
      </c>
      <c r="T705" s="18"/>
      <c r="U705" s="18"/>
      <c r="V705" s="18"/>
      <c r="W705" s="30">
        <v>32929.938513752968</v>
      </c>
      <c r="X705" s="29">
        <v>38325.040000000001</v>
      </c>
      <c r="Y705" s="29">
        <f t="shared" si="58"/>
        <v>-5395.1014862470329</v>
      </c>
      <c r="Z705" s="33">
        <f t="shared" si="59"/>
        <v>0.85922776633117581</v>
      </c>
    </row>
    <row r="706" spans="1:26">
      <c r="A706" s="13" t="s">
        <v>390</v>
      </c>
      <c r="B706" s="13">
        <v>17197880121</v>
      </c>
      <c r="C706" s="13" t="s">
        <v>391</v>
      </c>
      <c r="D706" s="13" t="s">
        <v>363</v>
      </c>
      <c r="E706" s="13" t="s">
        <v>1485</v>
      </c>
      <c r="F706" s="14">
        <v>4.2</v>
      </c>
      <c r="G706" s="15">
        <v>34.4</v>
      </c>
      <c r="H706" s="15">
        <v>0</v>
      </c>
      <c r="I706" s="15">
        <v>3.2</v>
      </c>
      <c r="J706" s="16">
        <v>16.600000000000001</v>
      </c>
      <c r="K706" s="16">
        <v>29.4</v>
      </c>
      <c r="L706" s="16">
        <v>14.6</v>
      </c>
      <c r="M706" s="17">
        <v>286900</v>
      </c>
      <c r="N706" s="18"/>
      <c r="O706" s="16">
        <v>4</v>
      </c>
      <c r="P706" s="14">
        <v>2</v>
      </c>
      <c r="Q706" s="17">
        <v>4</v>
      </c>
      <c r="R706" s="15">
        <v>1</v>
      </c>
      <c r="S706" s="18">
        <v>3.6363635212199999E-2</v>
      </c>
      <c r="T706" s="18"/>
      <c r="U706" s="18"/>
      <c r="V706" s="18"/>
      <c r="W706" s="30">
        <v>32929.938513752968</v>
      </c>
      <c r="X706" s="29">
        <v>38325.040000000001</v>
      </c>
      <c r="Y706" s="29">
        <f t="shared" ref="Y706:Y769" si="63">W706-X706</f>
        <v>-5395.1014862470329</v>
      </c>
      <c r="Z706" s="33">
        <f t="shared" ref="Z706:Z769" si="64">+W706/X706</f>
        <v>0.85922776633117581</v>
      </c>
    </row>
    <row r="707" spans="1:26">
      <c r="A707" s="13" t="s">
        <v>384</v>
      </c>
      <c r="B707" s="13">
        <v>17197880118</v>
      </c>
      <c r="C707" s="13" t="s">
        <v>385</v>
      </c>
      <c r="D707" s="13" t="s">
        <v>363</v>
      </c>
      <c r="E707" s="13" t="s">
        <v>1485</v>
      </c>
      <c r="F707" s="14">
        <v>3.6</v>
      </c>
      <c r="G707" s="15">
        <v>35</v>
      </c>
      <c r="H707" s="15">
        <v>2.6</v>
      </c>
      <c r="I707" s="15">
        <v>10.4</v>
      </c>
      <c r="J707" s="16">
        <v>6.8</v>
      </c>
      <c r="K707" s="16">
        <v>43.9</v>
      </c>
      <c r="L707" s="16">
        <v>32.299999999999997</v>
      </c>
      <c r="M707" s="17">
        <v>441300</v>
      </c>
      <c r="N707" s="18"/>
      <c r="O707" s="16">
        <v>4</v>
      </c>
      <c r="P707" s="14">
        <v>2</v>
      </c>
      <c r="Q707" s="17">
        <v>4</v>
      </c>
      <c r="R707" s="15">
        <v>1</v>
      </c>
      <c r="S707" s="18">
        <v>3.6363635212199999E-2</v>
      </c>
      <c r="T707" s="18"/>
      <c r="U707" s="18"/>
      <c r="V707" s="18"/>
      <c r="W707" s="30">
        <v>32929.938513752968</v>
      </c>
      <c r="X707" s="29">
        <v>38325.040000000001</v>
      </c>
      <c r="Y707" s="29">
        <f t="shared" si="63"/>
        <v>-5395.1014862470329</v>
      </c>
      <c r="Z707" s="33">
        <f t="shared" si="64"/>
        <v>0.85922776633117581</v>
      </c>
    </row>
    <row r="708" spans="1:26">
      <c r="A708" s="13" t="s">
        <v>386</v>
      </c>
      <c r="B708" s="13">
        <v>17197880119</v>
      </c>
      <c r="C708" s="13" t="s">
        <v>387</v>
      </c>
      <c r="D708" s="13" t="s">
        <v>363</v>
      </c>
      <c r="E708" s="13" t="s">
        <v>1485</v>
      </c>
      <c r="F708" s="14">
        <v>5.8</v>
      </c>
      <c r="G708" s="15">
        <v>37.299999999999997</v>
      </c>
      <c r="H708" s="15">
        <v>1.4</v>
      </c>
      <c r="I708" s="15">
        <v>11.6</v>
      </c>
      <c r="J708" s="16">
        <v>6.8</v>
      </c>
      <c r="K708" s="16">
        <v>38.9</v>
      </c>
      <c r="L708" s="16">
        <v>32.6</v>
      </c>
      <c r="M708" s="17">
        <v>384500</v>
      </c>
      <c r="N708" s="18"/>
      <c r="O708" s="16">
        <v>4</v>
      </c>
      <c r="P708" s="14">
        <v>2</v>
      </c>
      <c r="Q708" s="17">
        <v>4</v>
      </c>
      <c r="R708" s="15">
        <v>1</v>
      </c>
      <c r="S708" s="18">
        <v>3.6363635212199999E-2</v>
      </c>
      <c r="T708" s="18"/>
      <c r="U708" s="18"/>
      <c r="V708" s="18"/>
      <c r="W708" s="30">
        <v>32929.938513752968</v>
      </c>
      <c r="X708" s="29">
        <v>38325.040000000001</v>
      </c>
      <c r="Y708" s="29">
        <f t="shared" si="63"/>
        <v>-5395.1014862470329</v>
      </c>
      <c r="Z708" s="33">
        <f t="shared" si="64"/>
        <v>0.85922776633117581</v>
      </c>
    </row>
    <row r="709" spans="1:26">
      <c r="A709" s="13" t="s">
        <v>388</v>
      </c>
      <c r="B709" s="13">
        <v>17197880120</v>
      </c>
      <c r="C709" s="13" t="s">
        <v>389</v>
      </c>
      <c r="D709" s="13" t="s">
        <v>363</v>
      </c>
      <c r="E709" s="13" t="s">
        <v>1485</v>
      </c>
      <c r="F709" s="14">
        <v>8.6999999999999993</v>
      </c>
      <c r="G709" s="15">
        <v>38.1</v>
      </c>
      <c r="H709" s="15">
        <v>0.3</v>
      </c>
      <c r="I709" s="15">
        <v>5.3</v>
      </c>
      <c r="J709" s="16">
        <v>13.9</v>
      </c>
      <c r="K709" s="16">
        <v>31.4</v>
      </c>
      <c r="L709" s="16">
        <v>13.7</v>
      </c>
      <c r="M709" s="17">
        <v>317800</v>
      </c>
      <c r="N709" s="18"/>
      <c r="O709" s="16">
        <v>4</v>
      </c>
      <c r="P709" s="14">
        <v>2</v>
      </c>
      <c r="Q709" s="17">
        <v>4</v>
      </c>
      <c r="R709" s="15">
        <v>1</v>
      </c>
      <c r="S709" s="18">
        <v>3.6363635212199999E-2</v>
      </c>
      <c r="T709" s="18"/>
      <c r="U709" s="18"/>
      <c r="V709" s="18"/>
      <c r="W709" s="30">
        <v>32929.938513752968</v>
      </c>
      <c r="X709" s="29">
        <v>38325.040000000001</v>
      </c>
      <c r="Y709" s="29">
        <f t="shared" si="63"/>
        <v>-5395.1014862470329</v>
      </c>
      <c r="Z709" s="33">
        <f t="shared" si="64"/>
        <v>0.85922776633117581</v>
      </c>
    </row>
    <row r="710" spans="1:26">
      <c r="A710" s="13" t="s">
        <v>791</v>
      </c>
      <c r="B710" s="13">
        <v>17097865400</v>
      </c>
      <c r="C710" s="13" t="s">
        <v>792</v>
      </c>
      <c r="D710" s="13" t="s">
        <v>896</v>
      </c>
      <c r="E710" s="13" t="s">
        <v>786</v>
      </c>
      <c r="F710" s="14">
        <v>1.7</v>
      </c>
      <c r="G710" s="15">
        <v>25.9</v>
      </c>
      <c r="H710" s="15">
        <v>4.0999999999999996</v>
      </c>
      <c r="I710" s="15">
        <v>9.5</v>
      </c>
      <c r="J710" s="16">
        <v>9.5</v>
      </c>
      <c r="K710" s="16">
        <v>24.8</v>
      </c>
      <c r="L710" s="16">
        <v>28.5</v>
      </c>
      <c r="M710" s="17">
        <v>450700</v>
      </c>
      <c r="N710" s="18"/>
      <c r="O710" s="19">
        <v>10</v>
      </c>
      <c r="P710" s="20">
        <v>10</v>
      </c>
      <c r="Q710" s="21">
        <v>7</v>
      </c>
      <c r="R710" s="22">
        <v>7</v>
      </c>
      <c r="S710" s="24">
        <v>3.6407768726299999E-2</v>
      </c>
      <c r="T710" s="25">
        <v>17</v>
      </c>
      <c r="U710" s="25">
        <v>364</v>
      </c>
      <c r="V710" s="25">
        <f>SUM(T710:U710)</f>
        <v>381</v>
      </c>
      <c r="W710" s="28">
        <v>93423.684910795302</v>
      </c>
      <c r="X710" s="29">
        <v>38325.040000000001</v>
      </c>
      <c r="Y710" s="29">
        <f t="shared" si="63"/>
        <v>55098.644910795301</v>
      </c>
      <c r="Z710" s="33">
        <f t="shared" si="64"/>
        <v>2.4376669903226533</v>
      </c>
    </row>
    <row r="711" spans="1:26">
      <c r="A711" s="13" t="s">
        <v>3245</v>
      </c>
      <c r="B711" s="13">
        <v>17031410700</v>
      </c>
      <c r="C711" s="13" t="s">
        <v>3246</v>
      </c>
      <c r="D711" s="13" t="s">
        <v>4272</v>
      </c>
      <c r="E711" s="13" t="s">
        <v>4129</v>
      </c>
      <c r="F711" s="14">
        <v>5.5</v>
      </c>
      <c r="G711" s="15">
        <v>22.3</v>
      </c>
      <c r="H711" s="15">
        <v>31</v>
      </c>
      <c r="I711" s="15">
        <v>19.3</v>
      </c>
      <c r="J711" s="16">
        <v>2</v>
      </c>
      <c r="K711" s="16">
        <v>27.9</v>
      </c>
      <c r="L711" s="16">
        <v>44.2</v>
      </c>
      <c r="M711" s="17">
        <v>260200</v>
      </c>
      <c r="N711" s="18"/>
      <c r="O711" s="19">
        <v>6</v>
      </c>
      <c r="P711" s="20">
        <v>7</v>
      </c>
      <c r="Q711" s="21">
        <v>6</v>
      </c>
      <c r="R711" s="22">
        <v>9</v>
      </c>
      <c r="S711" s="23">
        <v>3.6446470767300003E-2</v>
      </c>
      <c r="T711" s="25">
        <v>30550</v>
      </c>
      <c r="U711" s="25">
        <v>120457</v>
      </c>
      <c r="V711" s="25">
        <f>SUM(T711:U711)</f>
        <v>151007</v>
      </c>
      <c r="W711" s="28">
        <v>30454.7731846514</v>
      </c>
      <c r="X711" s="29">
        <v>38325.040000000001</v>
      </c>
      <c r="Y711" s="29">
        <f t="shared" si="63"/>
        <v>-7870.2668153486011</v>
      </c>
      <c r="Z711" s="33">
        <f t="shared" si="64"/>
        <v>0.79464426350634987</v>
      </c>
    </row>
    <row r="712" spans="1:26">
      <c r="A712" s="13" t="s">
        <v>2309</v>
      </c>
      <c r="B712" s="13">
        <v>17031818900</v>
      </c>
      <c r="C712" s="13" t="s">
        <v>2310</v>
      </c>
      <c r="D712" s="13" t="s">
        <v>4272</v>
      </c>
      <c r="E712" s="13" t="s">
        <v>2308</v>
      </c>
      <c r="F712" s="14">
        <v>3.1</v>
      </c>
      <c r="G712" s="15">
        <v>24.7</v>
      </c>
      <c r="H712" s="15">
        <v>3.9</v>
      </c>
      <c r="I712" s="15">
        <v>6.8</v>
      </c>
      <c r="J712" s="16">
        <v>25.9</v>
      </c>
      <c r="K712" s="16">
        <v>27.8</v>
      </c>
      <c r="L712" s="16">
        <v>11.2</v>
      </c>
      <c r="M712" s="17">
        <v>334100</v>
      </c>
      <c r="N712" s="18"/>
      <c r="O712" s="19">
        <v>8</v>
      </c>
      <c r="P712" s="20">
        <v>8</v>
      </c>
      <c r="Q712" s="21">
        <v>8</v>
      </c>
      <c r="R712" s="22">
        <v>7</v>
      </c>
      <c r="S712" s="23">
        <v>3.6480687558700001E-2</v>
      </c>
      <c r="T712" s="25">
        <v>7</v>
      </c>
      <c r="U712" s="25">
        <v>119</v>
      </c>
      <c r="V712" s="25">
        <f>SUM(T712:U712)</f>
        <v>126</v>
      </c>
      <c r="W712" s="28">
        <v>29473.54842035496</v>
      </c>
      <c r="X712" s="29">
        <v>38325.040000000001</v>
      </c>
      <c r="Y712" s="29">
        <f t="shared" si="63"/>
        <v>-8851.4915796450405</v>
      </c>
      <c r="Z712" s="33">
        <f t="shared" si="64"/>
        <v>0.76904155665212504</v>
      </c>
    </row>
    <row r="713" spans="1:26">
      <c r="A713" s="13" t="s">
        <v>1183</v>
      </c>
      <c r="B713" s="13">
        <v>17043846207</v>
      </c>
      <c r="C713" s="13" t="s">
        <v>1184</v>
      </c>
      <c r="D713" s="13" t="s">
        <v>1522</v>
      </c>
      <c r="E713" s="13" t="s">
        <v>1275</v>
      </c>
      <c r="F713" s="14">
        <v>2.7</v>
      </c>
      <c r="G713" s="15">
        <v>34.4</v>
      </c>
      <c r="H713" s="15">
        <v>1.9</v>
      </c>
      <c r="I713" s="15">
        <v>10.3</v>
      </c>
      <c r="J713" s="16">
        <v>14.5</v>
      </c>
      <c r="K713" s="16">
        <v>36.200000000000003</v>
      </c>
      <c r="L713" s="16">
        <v>26</v>
      </c>
      <c r="M713" s="17">
        <v>352400</v>
      </c>
      <c r="N713" s="18">
        <v>0</v>
      </c>
      <c r="O713" s="19">
        <v>10</v>
      </c>
      <c r="P713" s="20">
        <v>3</v>
      </c>
      <c r="Q713" s="21">
        <v>10</v>
      </c>
      <c r="R713" s="22">
        <v>3</v>
      </c>
      <c r="S713" s="24">
        <v>3.6504425108399997E-2</v>
      </c>
      <c r="T713" s="25"/>
      <c r="U713" s="25"/>
      <c r="V713" s="25"/>
      <c r="W713" s="28">
        <v>49433.394055818302</v>
      </c>
      <c r="X713" s="29">
        <v>38325.040000000001</v>
      </c>
      <c r="Y713" s="29">
        <f t="shared" si="63"/>
        <v>11108.354055818301</v>
      </c>
      <c r="Z713" s="33">
        <f t="shared" si="64"/>
        <v>1.2898458568032363</v>
      </c>
    </row>
    <row r="714" spans="1:26">
      <c r="A714" s="13" t="s">
        <v>1349</v>
      </c>
      <c r="B714" s="13">
        <v>17043845702</v>
      </c>
      <c r="C714" s="13" t="s">
        <v>1350</v>
      </c>
      <c r="D714" s="13" t="s">
        <v>1522</v>
      </c>
      <c r="E714" s="13" t="s">
        <v>1430</v>
      </c>
      <c r="F714" s="14">
        <v>4</v>
      </c>
      <c r="G714" s="15">
        <v>29</v>
      </c>
      <c r="H714" s="15">
        <v>1.8</v>
      </c>
      <c r="I714" s="15">
        <v>7.8</v>
      </c>
      <c r="J714" s="16">
        <v>25.9</v>
      </c>
      <c r="K714" s="16">
        <v>33.299999999999997</v>
      </c>
      <c r="L714" s="16">
        <v>14.8</v>
      </c>
      <c r="M714" s="17">
        <v>377200</v>
      </c>
      <c r="N714" s="18">
        <v>0</v>
      </c>
      <c r="O714" s="19">
        <v>8</v>
      </c>
      <c r="P714" s="20">
        <v>2</v>
      </c>
      <c r="Q714" s="21">
        <v>10</v>
      </c>
      <c r="R714" s="22">
        <v>4</v>
      </c>
      <c r="S714" s="24">
        <v>3.6551725119399997E-2</v>
      </c>
      <c r="T714" s="25">
        <v>41</v>
      </c>
      <c r="U714" s="25">
        <v>946</v>
      </c>
      <c r="V714" s="25">
        <f>SUM(T714:U714)</f>
        <v>987</v>
      </c>
      <c r="W714" s="28">
        <v>53271.3643718772</v>
      </c>
      <c r="X714" s="29">
        <v>38325.040000000001</v>
      </c>
      <c r="Y714" s="29">
        <f t="shared" si="63"/>
        <v>14946.324371877199</v>
      </c>
      <c r="Z714" s="33">
        <f t="shared" si="64"/>
        <v>1.3899884872103774</v>
      </c>
    </row>
    <row r="715" spans="1:26">
      <c r="A715" s="13" t="s">
        <v>1998</v>
      </c>
      <c r="B715" s="13">
        <v>17031812600</v>
      </c>
      <c r="C715" s="13" t="s">
        <v>1999</v>
      </c>
      <c r="D715" s="13" t="s">
        <v>4272</v>
      </c>
      <c r="E715" s="13" t="s">
        <v>2097</v>
      </c>
      <c r="F715" s="14">
        <v>8.4</v>
      </c>
      <c r="G715" s="15">
        <v>29.7</v>
      </c>
      <c r="H715" s="15">
        <v>5.4</v>
      </c>
      <c r="I715" s="15">
        <v>20.100000000000001</v>
      </c>
      <c r="J715" s="16">
        <v>13.1</v>
      </c>
      <c r="K715" s="16">
        <v>36.5</v>
      </c>
      <c r="L715" s="16">
        <v>24.2</v>
      </c>
      <c r="M715" s="17">
        <v>287000</v>
      </c>
      <c r="N715" s="18"/>
      <c r="O715" s="19">
        <v>9</v>
      </c>
      <c r="P715" s="20">
        <v>5</v>
      </c>
      <c r="Q715" s="21">
        <v>5</v>
      </c>
      <c r="R715" s="22">
        <v>9</v>
      </c>
      <c r="S715" s="23">
        <v>3.6569986492400001E-2</v>
      </c>
      <c r="T715" s="25">
        <v>192</v>
      </c>
      <c r="U715" s="25">
        <v>1725</v>
      </c>
      <c r="V715" s="25">
        <f>SUM(T715:U715)</f>
        <v>1917</v>
      </c>
      <c r="W715" s="28">
        <v>33557.823027102</v>
      </c>
      <c r="X715" s="29">
        <v>38325.040000000001</v>
      </c>
      <c r="Y715" s="29">
        <f t="shared" si="63"/>
        <v>-4767.2169728980007</v>
      </c>
      <c r="Z715" s="33">
        <f t="shared" si="64"/>
        <v>0.87561090678840781</v>
      </c>
    </row>
    <row r="716" spans="1:26">
      <c r="A716" s="13" t="s">
        <v>3823</v>
      </c>
      <c r="B716" s="13">
        <v>17031071500</v>
      </c>
      <c r="C716" s="13" t="s">
        <v>3824</v>
      </c>
      <c r="D716" s="13" t="s">
        <v>4272</v>
      </c>
      <c r="E716" s="13" t="s">
        <v>4129</v>
      </c>
      <c r="F716" s="14">
        <v>4.3</v>
      </c>
      <c r="G716" s="15">
        <v>29.7</v>
      </c>
      <c r="H716" s="15">
        <v>6.7</v>
      </c>
      <c r="I716" s="15">
        <v>48.5</v>
      </c>
      <c r="J716" s="16">
        <v>3.6</v>
      </c>
      <c r="K716" s="16">
        <v>43.1</v>
      </c>
      <c r="L716" s="16">
        <v>40.200000000000003</v>
      </c>
      <c r="M716" s="17">
        <v>304200</v>
      </c>
      <c r="N716" s="18"/>
      <c r="O716" s="19">
        <v>6</v>
      </c>
      <c r="P716" s="20">
        <v>9</v>
      </c>
      <c r="Q716" s="21">
        <v>6</v>
      </c>
      <c r="R716" s="22">
        <v>9</v>
      </c>
      <c r="S716" s="23">
        <v>3.6655213683800002E-2</v>
      </c>
      <c r="T716" s="25">
        <v>30550</v>
      </c>
      <c r="U716" s="25">
        <v>120151</v>
      </c>
      <c r="V716" s="25">
        <f>SUM(T716:U716)</f>
        <v>150701</v>
      </c>
      <c r="W716" s="28">
        <v>30148.7731846514</v>
      </c>
      <c r="X716" s="29">
        <v>38325.040000000001</v>
      </c>
      <c r="Y716" s="29">
        <f t="shared" si="63"/>
        <v>-8176.2668153486011</v>
      </c>
      <c r="Z716" s="33">
        <f t="shared" si="64"/>
        <v>0.78665992741694202</v>
      </c>
    </row>
    <row r="717" spans="1:26">
      <c r="A717" s="13" t="s">
        <v>3779</v>
      </c>
      <c r="B717" s="13">
        <v>17031110100</v>
      </c>
      <c r="C717" s="13" t="s">
        <v>3780</v>
      </c>
      <c r="D717" s="13" t="s">
        <v>4272</v>
      </c>
      <c r="E717" s="13" t="s">
        <v>4129</v>
      </c>
      <c r="F717" s="14">
        <v>7.5</v>
      </c>
      <c r="G717" s="15">
        <v>34</v>
      </c>
      <c r="H717" s="15">
        <v>1.3</v>
      </c>
      <c r="I717" s="15">
        <v>11.1</v>
      </c>
      <c r="J717" s="16">
        <v>27.7</v>
      </c>
      <c r="K717" s="16">
        <v>17.899999999999999</v>
      </c>
      <c r="L717" s="16">
        <v>7.4</v>
      </c>
      <c r="M717" s="17">
        <v>317700</v>
      </c>
      <c r="N717" s="18"/>
      <c r="O717" s="19">
        <v>8</v>
      </c>
      <c r="P717" s="20">
        <v>8</v>
      </c>
      <c r="Q717" s="21">
        <v>4</v>
      </c>
      <c r="R717" s="22">
        <v>8</v>
      </c>
      <c r="S717" s="23">
        <v>3.6740146577399997E-2</v>
      </c>
      <c r="T717" s="25">
        <v>30550</v>
      </c>
      <c r="U717" s="25">
        <v>120183</v>
      </c>
      <c r="V717" s="25">
        <f>SUM(T717:U717)</f>
        <v>150733</v>
      </c>
      <c r="W717" s="28">
        <v>30180.7731846514</v>
      </c>
      <c r="X717" s="29">
        <v>38325.040000000001</v>
      </c>
      <c r="Y717" s="29">
        <f t="shared" si="63"/>
        <v>-8144.2668153486011</v>
      </c>
      <c r="Z717" s="33">
        <f t="shared" si="64"/>
        <v>0.78749489066812195</v>
      </c>
    </row>
    <row r="718" spans="1:26">
      <c r="A718" s="13" t="s">
        <v>752</v>
      </c>
      <c r="B718" s="13">
        <v>17097863601</v>
      </c>
      <c r="C718" s="13" t="s">
        <v>753</v>
      </c>
      <c r="D718" s="13" t="s">
        <v>896</v>
      </c>
      <c r="E718" s="13" t="s">
        <v>754</v>
      </c>
      <c r="F718" s="14">
        <v>3</v>
      </c>
      <c r="G718" s="15">
        <v>25.6</v>
      </c>
      <c r="H718" s="15">
        <v>1.2</v>
      </c>
      <c r="I718" s="15">
        <v>2.5</v>
      </c>
      <c r="J718" s="16">
        <v>9.3000000000000007</v>
      </c>
      <c r="K718" s="16">
        <v>36.200000000000003</v>
      </c>
      <c r="L718" s="16">
        <v>33.299999999999997</v>
      </c>
      <c r="M718" s="17">
        <v>628300</v>
      </c>
      <c r="N718" s="18"/>
      <c r="O718" s="19">
        <v>10</v>
      </c>
      <c r="P718" s="20">
        <v>6</v>
      </c>
      <c r="Q718" s="21">
        <v>8</v>
      </c>
      <c r="R718" s="22">
        <v>1</v>
      </c>
      <c r="S718" s="24">
        <v>3.7037037313000003E-2</v>
      </c>
      <c r="T718" s="25"/>
      <c r="U718" s="25"/>
      <c r="V718" s="25"/>
      <c r="W718" s="28">
        <v>76716.502845318159</v>
      </c>
      <c r="X718" s="29">
        <v>38325.040000000001</v>
      </c>
      <c r="Y718" s="29">
        <f t="shared" si="63"/>
        <v>38391.462845318158</v>
      </c>
      <c r="Z718" s="33">
        <f t="shared" si="64"/>
        <v>2.0017331448399833</v>
      </c>
    </row>
    <row r="719" spans="1:26">
      <c r="A719" s="13" t="s">
        <v>3777</v>
      </c>
      <c r="B719" s="13">
        <v>17031100700</v>
      </c>
      <c r="C719" s="13" t="s">
        <v>3778</v>
      </c>
      <c r="D719" s="13" t="s">
        <v>4272</v>
      </c>
      <c r="E719" s="13" t="s">
        <v>4129</v>
      </c>
      <c r="F719" s="14">
        <v>6.1</v>
      </c>
      <c r="G719" s="15">
        <v>30.9</v>
      </c>
      <c r="H719" s="15">
        <v>2.7</v>
      </c>
      <c r="I719" s="15">
        <v>7.4</v>
      </c>
      <c r="J719" s="16">
        <v>32.6</v>
      </c>
      <c r="K719" s="16">
        <v>15.1</v>
      </c>
      <c r="L719" s="16">
        <v>9.6999999999999993</v>
      </c>
      <c r="M719" s="17">
        <v>331700</v>
      </c>
      <c r="N719" s="18"/>
      <c r="O719" s="19">
        <v>10</v>
      </c>
      <c r="P719" s="20">
        <v>4</v>
      </c>
      <c r="Q719" s="21">
        <v>8</v>
      </c>
      <c r="R719" s="22">
        <v>7</v>
      </c>
      <c r="S719" s="23">
        <v>3.7063952535399999E-2</v>
      </c>
      <c r="T719" s="25">
        <v>30550</v>
      </c>
      <c r="U719" s="25">
        <v>120182</v>
      </c>
      <c r="V719" s="25">
        <f t="shared" ref="V719:V724" si="65">SUM(T719:U719)</f>
        <v>150732</v>
      </c>
      <c r="W719" s="28">
        <v>30179.7731846514</v>
      </c>
      <c r="X719" s="29">
        <v>38325.040000000001</v>
      </c>
      <c r="Y719" s="29">
        <f t="shared" si="63"/>
        <v>-8145.2668153486011</v>
      </c>
      <c r="Z719" s="33">
        <f t="shared" si="64"/>
        <v>0.78746879806652259</v>
      </c>
    </row>
    <row r="720" spans="1:26">
      <c r="A720" s="13" t="s">
        <v>1463</v>
      </c>
      <c r="B720" s="13">
        <v>17043840704</v>
      </c>
      <c r="C720" s="13" t="s">
        <v>1464</v>
      </c>
      <c r="D720" s="13" t="s">
        <v>1522</v>
      </c>
      <c r="E720" s="13" t="s">
        <v>2522</v>
      </c>
      <c r="F720" s="14">
        <v>4</v>
      </c>
      <c r="G720" s="15">
        <v>23.6</v>
      </c>
      <c r="H720" s="15">
        <v>3.7</v>
      </c>
      <c r="I720" s="15">
        <v>1.3</v>
      </c>
      <c r="J720" s="16">
        <v>40.6</v>
      </c>
      <c r="K720" s="16">
        <v>12.2</v>
      </c>
      <c r="L720" s="16">
        <v>7.3</v>
      </c>
      <c r="M720" s="17">
        <v>358300</v>
      </c>
      <c r="N720" s="18">
        <v>0</v>
      </c>
      <c r="O720" s="19">
        <v>9</v>
      </c>
      <c r="P720" s="20">
        <v>10</v>
      </c>
      <c r="Q720" s="21">
        <v>7</v>
      </c>
      <c r="R720" s="22">
        <v>5</v>
      </c>
      <c r="S720" s="24">
        <v>3.71046215296E-2</v>
      </c>
      <c r="T720" s="25">
        <v>22</v>
      </c>
      <c r="U720" s="25">
        <v>655</v>
      </c>
      <c r="V720" s="25">
        <f t="shared" si="65"/>
        <v>677</v>
      </c>
      <c r="W720" s="28">
        <v>55741.956709956707</v>
      </c>
      <c r="X720" s="29">
        <v>38325.040000000001</v>
      </c>
      <c r="Y720" s="29">
        <f t="shared" si="63"/>
        <v>17416.916709956706</v>
      </c>
      <c r="Z720" s="33">
        <f t="shared" si="64"/>
        <v>1.4544526688023471</v>
      </c>
    </row>
    <row r="721" spans="1:26">
      <c r="A721" s="13" t="s">
        <v>1361</v>
      </c>
      <c r="B721" s="13">
        <v>17043840705</v>
      </c>
      <c r="C721" s="13" t="s">
        <v>1362</v>
      </c>
      <c r="D721" s="13" t="s">
        <v>1522</v>
      </c>
      <c r="E721" s="13" t="s">
        <v>2522</v>
      </c>
      <c r="F721" s="14">
        <v>4</v>
      </c>
      <c r="G721" s="15">
        <v>24.2</v>
      </c>
      <c r="H721" s="15">
        <v>0</v>
      </c>
      <c r="I721" s="15">
        <v>2.8</v>
      </c>
      <c r="J721" s="16">
        <v>21.8</v>
      </c>
      <c r="K721" s="16">
        <v>28.8</v>
      </c>
      <c r="L721" s="16">
        <v>10.1</v>
      </c>
      <c r="M721" s="17">
        <v>323600</v>
      </c>
      <c r="N721" s="18">
        <v>0</v>
      </c>
      <c r="O721" s="19">
        <v>9</v>
      </c>
      <c r="P721" s="20">
        <v>10</v>
      </c>
      <c r="Q721" s="21">
        <v>7</v>
      </c>
      <c r="R721" s="22">
        <v>5</v>
      </c>
      <c r="S721" s="24">
        <v>3.71046215296E-2</v>
      </c>
      <c r="T721" s="25">
        <v>22</v>
      </c>
      <c r="U721" s="25">
        <v>655</v>
      </c>
      <c r="V721" s="25">
        <f t="shared" si="65"/>
        <v>677</v>
      </c>
      <c r="W721" s="28">
        <v>55742.956709956699</v>
      </c>
      <c r="X721" s="29">
        <v>38325.040000000001</v>
      </c>
      <c r="Y721" s="29">
        <f t="shared" si="63"/>
        <v>17417.916709956698</v>
      </c>
      <c r="Z721" s="33">
        <f t="shared" si="64"/>
        <v>1.4544787614039463</v>
      </c>
    </row>
    <row r="722" spans="1:26">
      <c r="A722" s="13" t="s">
        <v>1363</v>
      </c>
      <c r="B722" s="13">
        <v>17043840706</v>
      </c>
      <c r="C722" s="13" t="s">
        <v>1364</v>
      </c>
      <c r="D722" s="13" t="s">
        <v>1522</v>
      </c>
      <c r="E722" s="13" t="s">
        <v>2522</v>
      </c>
      <c r="F722" s="14">
        <v>6.9</v>
      </c>
      <c r="G722" s="15">
        <v>25.6</v>
      </c>
      <c r="H722" s="15">
        <v>0.6</v>
      </c>
      <c r="I722" s="15">
        <v>0</v>
      </c>
      <c r="J722" s="16">
        <v>29.6</v>
      </c>
      <c r="K722" s="16">
        <v>20.7</v>
      </c>
      <c r="L722" s="16">
        <v>5.2</v>
      </c>
      <c r="M722" s="17">
        <v>332000</v>
      </c>
      <c r="N722" s="18">
        <v>0</v>
      </c>
      <c r="O722" s="19">
        <v>9</v>
      </c>
      <c r="P722" s="20">
        <v>10</v>
      </c>
      <c r="Q722" s="21">
        <v>7</v>
      </c>
      <c r="R722" s="22">
        <v>5</v>
      </c>
      <c r="S722" s="24">
        <v>3.71046215296E-2</v>
      </c>
      <c r="T722" s="25">
        <v>22</v>
      </c>
      <c r="U722" s="25">
        <v>655</v>
      </c>
      <c r="V722" s="25">
        <f t="shared" si="65"/>
        <v>677</v>
      </c>
      <c r="W722" s="28">
        <v>55743.956709956699</v>
      </c>
      <c r="X722" s="29">
        <v>38325.040000000001</v>
      </c>
      <c r="Y722" s="29">
        <f t="shared" si="63"/>
        <v>17418.916709956698</v>
      </c>
      <c r="Z722" s="33">
        <f t="shared" si="64"/>
        <v>1.4545048540055456</v>
      </c>
    </row>
    <row r="723" spans="1:26">
      <c r="A723" s="13" t="s">
        <v>1461</v>
      </c>
      <c r="B723" s="13">
        <v>17043840703</v>
      </c>
      <c r="C723" s="13" t="s">
        <v>1462</v>
      </c>
      <c r="D723" s="13" t="s">
        <v>1522</v>
      </c>
      <c r="E723" s="13" t="s">
        <v>2522</v>
      </c>
      <c r="F723" s="14">
        <v>7.5</v>
      </c>
      <c r="G723" s="15">
        <v>26.4</v>
      </c>
      <c r="H723" s="15">
        <v>5</v>
      </c>
      <c r="I723" s="15">
        <v>5.9</v>
      </c>
      <c r="J723" s="16">
        <v>35.4</v>
      </c>
      <c r="K723" s="16">
        <v>10.8</v>
      </c>
      <c r="L723" s="16">
        <v>8.4</v>
      </c>
      <c r="M723" s="17">
        <v>292100</v>
      </c>
      <c r="N723" s="18">
        <v>0</v>
      </c>
      <c r="O723" s="19">
        <v>9</v>
      </c>
      <c r="P723" s="20">
        <v>10</v>
      </c>
      <c r="Q723" s="21">
        <v>7</v>
      </c>
      <c r="R723" s="22">
        <v>5</v>
      </c>
      <c r="S723" s="24">
        <v>3.71046215296E-2</v>
      </c>
      <c r="T723" s="25">
        <v>22</v>
      </c>
      <c r="U723" s="25">
        <v>655</v>
      </c>
      <c r="V723" s="25">
        <f t="shared" si="65"/>
        <v>677</v>
      </c>
      <c r="W723" s="28">
        <v>55741.956709956707</v>
      </c>
      <c r="X723" s="29">
        <v>38325.040000000001</v>
      </c>
      <c r="Y723" s="29">
        <f t="shared" si="63"/>
        <v>17416.916709956706</v>
      </c>
      <c r="Z723" s="33">
        <f t="shared" si="64"/>
        <v>1.4544526688023471</v>
      </c>
    </row>
    <row r="724" spans="1:26">
      <c r="A724" s="13" t="s">
        <v>1536</v>
      </c>
      <c r="B724" s="13">
        <v>17043846504</v>
      </c>
      <c r="C724" s="13" t="s">
        <v>1537</v>
      </c>
      <c r="D724" s="13" t="s">
        <v>1522</v>
      </c>
      <c r="E724" s="13" t="s">
        <v>1533</v>
      </c>
      <c r="F724" s="14">
        <v>4.7</v>
      </c>
      <c r="G724" s="15">
        <v>26.5</v>
      </c>
      <c r="H724" s="15">
        <v>2.2000000000000002</v>
      </c>
      <c r="I724" s="15">
        <v>8</v>
      </c>
      <c r="J724" s="16">
        <v>13.1</v>
      </c>
      <c r="K724" s="16">
        <v>29.9</v>
      </c>
      <c r="L724" s="16">
        <v>21.8</v>
      </c>
      <c r="M724" s="17">
        <v>375000</v>
      </c>
      <c r="N724" s="18">
        <v>0</v>
      </c>
      <c r="O724" s="19">
        <v>7</v>
      </c>
      <c r="P724" s="20">
        <v>10</v>
      </c>
      <c r="Q724" s="21">
        <v>6</v>
      </c>
      <c r="R724" s="22">
        <v>5</v>
      </c>
      <c r="S724" s="24">
        <v>3.7109375E-2</v>
      </c>
      <c r="T724" s="25">
        <v>634</v>
      </c>
      <c r="U724" s="25">
        <v>3767</v>
      </c>
      <c r="V724" s="25">
        <f t="shared" si="65"/>
        <v>4401</v>
      </c>
      <c r="W724" s="28">
        <v>21330.286272290399</v>
      </c>
      <c r="X724" s="29">
        <v>38325.040000000001</v>
      </c>
      <c r="Y724" s="29">
        <f t="shared" si="63"/>
        <v>-16994.753727709602</v>
      </c>
      <c r="Z724" s="33">
        <f t="shared" si="64"/>
        <v>0.55656266170342938</v>
      </c>
    </row>
    <row r="725" spans="1:26">
      <c r="A725" s="13" t="s">
        <v>2419</v>
      </c>
      <c r="B725" s="13">
        <v>17031802300</v>
      </c>
      <c r="C725" s="13" t="s">
        <v>2420</v>
      </c>
      <c r="D725" s="13" t="s">
        <v>4272</v>
      </c>
      <c r="E725" s="13" t="s">
        <v>2401</v>
      </c>
      <c r="F725" s="14">
        <v>2.6</v>
      </c>
      <c r="G725" s="15">
        <v>29.9</v>
      </c>
      <c r="H725" s="15">
        <v>3</v>
      </c>
      <c r="I725" s="15">
        <v>16.7</v>
      </c>
      <c r="J725" s="16">
        <v>7.5</v>
      </c>
      <c r="K725" s="16">
        <v>35</v>
      </c>
      <c r="L725" s="16">
        <v>36.4</v>
      </c>
      <c r="M725" s="17">
        <v>687900</v>
      </c>
      <c r="N725" s="18"/>
      <c r="O725" s="19">
        <v>10</v>
      </c>
      <c r="P725" s="20">
        <v>8</v>
      </c>
      <c r="Q725" s="21">
        <v>7</v>
      </c>
      <c r="R725" s="22">
        <v>8</v>
      </c>
      <c r="S725" s="23">
        <v>3.7209302186999998E-2</v>
      </c>
      <c r="T725" s="25"/>
      <c r="U725" s="25"/>
      <c r="V725" s="25"/>
      <c r="W725" s="28">
        <v>65183.162892687702</v>
      </c>
      <c r="X725" s="29">
        <v>38325.040000000001</v>
      </c>
      <c r="Y725" s="29">
        <f t="shared" si="63"/>
        <v>26858.122892687701</v>
      </c>
      <c r="Z725" s="33">
        <f t="shared" si="64"/>
        <v>1.7007983003458758</v>
      </c>
    </row>
    <row r="726" spans="1:26">
      <c r="A726" s="13" t="s">
        <v>1946</v>
      </c>
      <c r="B726" s="13">
        <v>17031803605</v>
      </c>
      <c r="C726" s="13" t="s">
        <v>1947</v>
      </c>
      <c r="D726" s="13" t="s">
        <v>4272</v>
      </c>
      <c r="E726" s="13" t="s">
        <v>1945</v>
      </c>
      <c r="F726" s="14">
        <v>1.7</v>
      </c>
      <c r="G726" s="15">
        <v>30.9</v>
      </c>
      <c r="H726" s="15">
        <v>0</v>
      </c>
      <c r="I726" s="15">
        <v>6.2</v>
      </c>
      <c r="J726" s="16">
        <v>13.3</v>
      </c>
      <c r="K726" s="16">
        <v>37.5</v>
      </c>
      <c r="L726" s="16">
        <v>16.899999999999999</v>
      </c>
      <c r="M726" s="17">
        <v>369500</v>
      </c>
      <c r="N726" s="18"/>
      <c r="O726" s="19">
        <v>6</v>
      </c>
      <c r="P726" s="20">
        <v>6</v>
      </c>
      <c r="Q726" s="21">
        <v>10</v>
      </c>
      <c r="R726" s="22">
        <v>4</v>
      </c>
      <c r="S726" s="23">
        <v>3.7236914038699997E-2</v>
      </c>
      <c r="T726" s="25">
        <v>34</v>
      </c>
      <c r="U726" s="25">
        <v>893</v>
      </c>
      <c r="V726" s="25">
        <f>SUM(T726:U726)</f>
        <v>927</v>
      </c>
      <c r="W726" s="28">
        <v>33971.206820601801</v>
      </c>
      <c r="X726" s="29">
        <v>38325.040000000001</v>
      </c>
      <c r="Y726" s="29">
        <f t="shared" si="63"/>
        <v>-4353.8331793981997</v>
      </c>
      <c r="Z726" s="33">
        <f t="shared" si="64"/>
        <v>0.88639716541983515</v>
      </c>
    </row>
    <row r="727" spans="1:26">
      <c r="A727" s="13" t="s">
        <v>2741</v>
      </c>
      <c r="B727" s="13">
        <v>17031720600</v>
      </c>
      <c r="C727" s="13" t="s">
        <v>2742</v>
      </c>
      <c r="D727" s="13" t="s">
        <v>4272</v>
      </c>
      <c r="E727" s="13" t="s">
        <v>4129</v>
      </c>
      <c r="F727" s="14">
        <v>6.5</v>
      </c>
      <c r="G727" s="15">
        <v>34.700000000000003</v>
      </c>
      <c r="H727" s="15">
        <v>0</v>
      </c>
      <c r="I727" s="15">
        <v>11.5</v>
      </c>
      <c r="J727" s="16">
        <v>13.1</v>
      </c>
      <c r="K727" s="16">
        <v>33.5</v>
      </c>
      <c r="L727" s="16">
        <v>27.6</v>
      </c>
      <c r="M727" s="17">
        <v>402600</v>
      </c>
      <c r="N727" s="18"/>
      <c r="O727" s="19">
        <v>6</v>
      </c>
      <c r="P727" s="20">
        <v>3</v>
      </c>
      <c r="Q727" s="21">
        <v>8</v>
      </c>
      <c r="R727" s="22">
        <v>9</v>
      </c>
      <c r="S727" s="23">
        <v>3.7300176918500003E-2</v>
      </c>
      <c r="T727" s="25">
        <v>30550</v>
      </c>
      <c r="U727" s="25">
        <v>120691</v>
      </c>
      <c r="V727" s="25">
        <f>SUM(T727:U727)</f>
        <v>151241</v>
      </c>
      <c r="W727" s="28">
        <v>30688.7731846514</v>
      </c>
      <c r="X727" s="29">
        <v>38325.040000000001</v>
      </c>
      <c r="Y727" s="29">
        <f t="shared" si="63"/>
        <v>-7636.2668153486011</v>
      </c>
      <c r="Z727" s="33">
        <f t="shared" si="64"/>
        <v>0.80074993228060298</v>
      </c>
    </row>
    <row r="728" spans="1:26">
      <c r="A728" s="13" t="s">
        <v>2428</v>
      </c>
      <c r="B728" s="13">
        <v>17031808600</v>
      </c>
      <c r="C728" s="13" t="s">
        <v>2429</v>
      </c>
      <c r="D728" s="13" t="s">
        <v>4272</v>
      </c>
      <c r="E728" s="13" t="s">
        <v>2430</v>
      </c>
      <c r="F728" s="14">
        <v>1.9</v>
      </c>
      <c r="G728" s="15">
        <v>30.5</v>
      </c>
      <c r="H728" s="15">
        <v>0</v>
      </c>
      <c r="I728" s="15">
        <v>11.3</v>
      </c>
      <c r="J728" s="16">
        <v>9.3000000000000007</v>
      </c>
      <c r="K728" s="16">
        <v>42</v>
      </c>
      <c r="L728" s="16">
        <v>27.5</v>
      </c>
      <c r="M728" s="17">
        <v>768900</v>
      </c>
      <c r="N728" s="18"/>
      <c r="O728" s="19">
        <v>10</v>
      </c>
      <c r="P728" s="20">
        <v>4</v>
      </c>
      <c r="Q728" s="21">
        <v>9</v>
      </c>
      <c r="R728" s="22">
        <v>8</v>
      </c>
      <c r="S728" s="23">
        <v>3.7313431501399999E-2</v>
      </c>
      <c r="T728" s="25"/>
      <c r="U728" s="25"/>
      <c r="V728" s="25"/>
      <c r="W728" s="28">
        <v>83528.066000000006</v>
      </c>
      <c r="X728" s="29">
        <v>38325.040000000001</v>
      </c>
      <c r="Y728" s="29">
        <f t="shared" si="63"/>
        <v>45203.026000000005</v>
      </c>
      <c r="Z728" s="33">
        <f t="shared" si="64"/>
        <v>2.1794645485040589</v>
      </c>
    </row>
    <row r="729" spans="1:26">
      <c r="A729" s="13" t="s">
        <v>2659</v>
      </c>
      <c r="B729" s="13">
        <v>17031770601</v>
      </c>
      <c r="C729" s="13" t="s">
        <v>2660</v>
      </c>
      <c r="D729" s="13" t="s">
        <v>4272</v>
      </c>
      <c r="E729" s="13" t="s">
        <v>2661</v>
      </c>
      <c r="F729" s="14">
        <v>3.3</v>
      </c>
      <c r="G729" s="15">
        <v>26</v>
      </c>
      <c r="H729" s="15">
        <v>3.4</v>
      </c>
      <c r="I729" s="15">
        <v>5.7</v>
      </c>
      <c r="J729" s="16">
        <v>32.9</v>
      </c>
      <c r="K729" s="16">
        <v>16.600000000000001</v>
      </c>
      <c r="L729" s="16">
        <v>9.9</v>
      </c>
      <c r="M729" s="17">
        <v>342300</v>
      </c>
      <c r="N729" s="18"/>
      <c r="O729" s="19">
        <v>7</v>
      </c>
      <c r="P729" s="20">
        <v>10</v>
      </c>
      <c r="Q729" s="21">
        <v>4</v>
      </c>
      <c r="R729" s="22">
        <v>3</v>
      </c>
      <c r="S729" s="23">
        <v>3.7396121770100002E-2</v>
      </c>
      <c r="T729" s="25">
        <v>57</v>
      </c>
      <c r="U729" s="25">
        <v>729</v>
      </c>
      <c r="V729" s="25">
        <f t="shared" ref="V729:V741" si="66">SUM(T729:U729)</f>
        <v>786</v>
      </c>
      <c r="W729" s="28">
        <v>45037.841717497089</v>
      </c>
      <c r="X729" s="29">
        <v>38325.040000000001</v>
      </c>
      <c r="Y729" s="29">
        <f t="shared" si="63"/>
        <v>6712.8017174970882</v>
      </c>
      <c r="Z729" s="33">
        <f t="shared" si="64"/>
        <v>1.1751544608302325</v>
      </c>
    </row>
    <row r="730" spans="1:26">
      <c r="A730" s="13" t="s">
        <v>2899</v>
      </c>
      <c r="B730" s="13">
        <v>17031640600</v>
      </c>
      <c r="C730" s="13" t="s">
        <v>2900</v>
      </c>
      <c r="D730" s="13" t="s">
        <v>4272</v>
      </c>
      <c r="E730" s="13" t="s">
        <v>4129</v>
      </c>
      <c r="F730" s="14">
        <v>7.6</v>
      </c>
      <c r="G730" s="15">
        <v>31.2</v>
      </c>
      <c r="H730" s="15">
        <v>0.5</v>
      </c>
      <c r="I730" s="15">
        <v>18.2</v>
      </c>
      <c r="J730" s="16">
        <v>34.200000000000003</v>
      </c>
      <c r="K730" s="16">
        <v>15.6</v>
      </c>
      <c r="L730" s="16">
        <v>3.4</v>
      </c>
      <c r="M730" s="17">
        <v>251200</v>
      </c>
      <c r="N730" s="18"/>
      <c r="O730" s="19">
        <v>6</v>
      </c>
      <c r="P730" s="20">
        <v>4</v>
      </c>
      <c r="Q730" s="21">
        <v>4</v>
      </c>
      <c r="R730" s="22">
        <v>3</v>
      </c>
      <c r="S730" s="23">
        <v>3.7433154880999998E-2</v>
      </c>
      <c r="T730" s="25">
        <v>30550</v>
      </c>
      <c r="U730" s="25">
        <v>120608</v>
      </c>
      <c r="V730" s="25">
        <f t="shared" si="66"/>
        <v>151158</v>
      </c>
      <c r="W730" s="28">
        <v>30605.7731846514</v>
      </c>
      <c r="X730" s="29">
        <v>38325.040000000001</v>
      </c>
      <c r="Y730" s="29">
        <f t="shared" si="63"/>
        <v>-7719.2668153486011</v>
      </c>
      <c r="Z730" s="33">
        <f t="shared" si="64"/>
        <v>0.79858424634785508</v>
      </c>
    </row>
    <row r="731" spans="1:26">
      <c r="A731" s="13" t="s">
        <v>1880</v>
      </c>
      <c r="B731" s="13">
        <v>17031805501</v>
      </c>
      <c r="C731" s="13" t="s">
        <v>1881</v>
      </c>
      <c r="D731" s="13" t="s">
        <v>4272</v>
      </c>
      <c r="E731" s="13" t="s">
        <v>2130</v>
      </c>
      <c r="F731" s="14">
        <v>3.2</v>
      </c>
      <c r="G731" s="15">
        <v>26.9</v>
      </c>
      <c r="H731" s="15">
        <v>4.4000000000000004</v>
      </c>
      <c r="I731" s="15">
        <v>10.9</v>
      </c>
      <c r="J731" s="16">
        <v>18.2</v>
      </c>
      <c r="K731" s="16">
        <v>25.8</v>
      </c>
      <c r="L731" s="16">
        <v>22.2</v>
      </c>
      <c r="M731" s="17">
        <v>476800</v>
      </c>
      <c r="N731" s="18"/>
      <c r="O731" s="19">
        <v>10</v>
      </c>
      <c r="P731" s="20">
        <v>8</v>
      </c>
      <c r="Q731" s="21">
        <v>7</v>
      </c>
      <c r="R731" s="22">
        <v>8</v>
      </c>
      <c r="S731" s="23">
        <v>3.7575758993600002E-2</v>
      </c>
      <c r="T731" s="25">
        <v>15</v>
      </c>
      <c r="U731" s="25">
        <v>571</v>
      </c>
      <c r="V731" s="25">
        <f t="shared" si="66"/>
        <v>586</v>
      </c>
      <c r="W731" s="28">
        <v>53218.840581643541</v>
      </c>
      <c r="X731" s="29">
        <v>38325.040000000001</v>
      </c>
      <c r="Y731" s="29">
        <f t="shared" si="63"/>
        <v>14893.80058164354</v>
      </c>
      <c r="Z731" s="33">
        <f t="shared" si="64"/>
        <v>1.3886180048773213</v>
      </c>
    </row>
    <row r="732" spans="1:26">
      <c r="A732" s="13" t="s">
        <v>900</v>
      </c>
      <c r="B732" s="13">
        <v>17097860808</v>
      </c>
      <c r="C732" s="13" t="s">
        <v>901</v>
      </c>
      <c r="D732" s="13" t="s">
        <v>896</v>
      </c>
      <c r="E732" s="13" t="s">
        <v>897</v>
      </c>
      <c r="F732" s="14">
        <v>3.8</v>
      </c>
      <c r="G732" s="15">
        <v>38.200000000000003</v>
      </c>
      <c r="H732" s="15">
        <v>1</v>
      </c>
      <c r="I732" s="15">
        <v>2.4</v>
      </c>
      <c r="J732" s="16">
        <v>32.5</v>
      </c>
      <c r="K732" s="16">
        <v>23.4</v>
      </c>
      <c r="L732" s="16">
        <v>3.5</v>
      </c>
      <c r="M732" s="17">
        <v>233000</v>
      </c>
      <c r="N732" s="18"/>
      <c r="O732" s="19">
        <v>7</v>
      </c>
      <c r="P732" s="20">
        <v>1</v>
      </c>
      <c r="Q732" s="21">
        <v>5</v>
      </c>
      <c r="R732" s="22">
        <v>1</v>
      </c>
      <c r="S732" s="24">
        <v>3.76766100526E-2</v>
      </c>
      <c r="T732" s="25">
        <v>5</v>
      </c>
      <c r="U732" s="25">
        <v>296</v>
      </c>
      <c r="V732" s="25">
        <f t="shared" si="66"/>
        <v>301</v>
      </c>
      <c r="W732" s="28">
        <v>29559.292238392201</v>
      </c>
      <c r="X732" s="29">
        <v>38325.040000000001</v>
      </c>
      <c r="Y732" s="29">
        <f t="shared" si="63"/>
        <v>-8765.7477616077995</v>
      </c>
      <c r="Z732" s="33">
        <f t="shared" si="64"/>
        <v>0.77127883593577984</v>
      </c>
    </row>
    <row r="733" spans="1:26">
      <c r="A733" s="13" t="s">
        <v>2460</v>
      </c>
      <c r="B733" s="13">
        <v>17031810301</v>
      </c>
      <c r="C733" s="13" t="s">
        <v>2461</v>
      </c>
      <c r="D733" s="13" t="s">
        <v>4272</v>
      </c>
      <c r="E733" s="13" t="s">
        <v>2542</v>
      </c>
      <c r="F733" s="14">
        <v>4.9000000000000004</v>
      </c>
      <c r="G733" s="15">
        <v>32.299999999999997</v>
      </c>
      <c r="H733" s="15">
        <v>2.7</v>
      </c>
      <c r="I733" s="15">
        <v>19.2</v>
      </c>
      <c r="J733" s="16">
        <v>16.8</v>
      </c>
      <c r="K733" s="16">
        <v>25.6</v>
      </c>
      <c r="L733" s="16">
        <v>28.1</v>
      </c>
      <c r="M733" s="17">
        <v>314200</v>
      </c>
      <c r="N733" s="18"/>
      <c r="O733" s="19">
        <v>7</v>
      </c>
      <c r="P733" s="20">
        <v>9</v>
      </c>
      <c r="Q733" s="21">
        <v>5</v>
      </c>
      <c r="R733" s="22">
        <v>6</v>
      </c>
      <c r="S733" s="23">
        <v>3.7754114717199999E-2</v>
      </c>
      <c r="T733" s="25">
        <v>213</v>
      </c>
      <c r="U733" s="25">
        <v>2101</v>
      </c>
      <c r="V733" s="25">
        <f t="shared" si="66"/>
        <v>2314</v>
      </c>
      <c r="W733" s="28">
        <v>39464.995677040002</v>
      </c>
      <c r="X733" s="29">
        <v>38325.040000000001</v>
      </c>
      <c r="Y733" s="29">
        <f t="shared" si="63"/>
        <v>1139.9556770400013</v>
      </c>
      <c r="Z733" s="33">
        <f t="shared" si="64"/>
        <v>1.0297444093219472</v>
      </c>
    </row>
    <row r="734" spans="1:26">
      <c r="A734" s="13" t="s">
        <v>473</v>
      </c>
      <c r="B734" s="13">
        <v>17111871402</v>
      </c>
      <c r="C734" s="13" t="s">
        <v>474</v>
      </c>
      <c r="D734" s="13" t="s">
        <v>571</v>
      </c>
      <c r="E734" s="13" t="s">
        <v>4211</v>
      </c>
      <c r="F734" s="14">
        <v>3.5</v>
      </c>
      <c r="G734" s="15">
        <v>33.9</v>
      </c>
      <c r="H734" s="15">
        <v>0.8</v>
      </c>
      <c r="I734" s="15">
        <v>4</v>
      </c>
      <c r="J734" s="16">
        <v>24.7</v>
      </c>
      <c r="K734" s="16">
        <v>22.5</v>
      </c>
      <c r="L734" s="16">
        <v>16</v>
      </c>
      <c r="M734" s="17">
        <v>300000</v>
      </c>
      <c r="N734" s="18"/>
      <c r="O734" s="19">
        <v>8</v>
      </c>
      <c r="P734" s="20">
        <v>3</v>
      </c>
      <c r="Q734" s="21">
        <v>7</v>
      </c>
      <c r="R734" s="22">
        <v>3</v>
      </c>
      <c r="S734" s="24">
        <v>3.8135591894400002E-2</v>
      </c>
      <c r="T734" s="25">
        <v>2</v>
      </c>
      <c r="U734" s="25">
        <v>46</v>
      </c>
      <c r="V734" s="25">
        <f t="shared" si="66"/>
        <v>48</v>
      </c>
      <c r="W734" s="28">
        <v>130977.07721549062</v>
      </c>
      <c r="X734" s="29">
        <v>38325.040000000001</v>
      </c>
      <c r="Y734" s="29">
        <f t="shared" si="63"/>
        <v>92652.037215490622</v>
      </c>
      <c r="Z734" s="33">
        <f t="shared" si="64"/>
        <v>3.4175326944339943</v>
      </c>
    </row>
    <row r="735" spans="1:26">
      <c r="A735" s="13" t="s">
        <v>2787</v>
      </c>
      <c r="B735" s="13">
        <v>17031691300</v>
      </c>
      <c r="C735" s="13" t="s">
        <v>2788</v>
      </c>
      <c r="D735" s="13" t="s">
        <v>4272</v>
      </c>
      <c r="E735" s="13" t="s">
        <v>4129</v>
      </c>
      <c r="F735" s="14">
        <v>8.4</v>
      </c>
      <c r="G735" s="15">
        <v>35.1</v>
      </c>
      <c r="H735" s="15">
        <v>2</v>
      </c>
      <c r="I735" s="15">
        <v>27.4</v>
      </c>
      <c r="J735" s="16">
        <v>32.700000000000003</v>
      </c>
      <c r="K735" s="16">
        <v>14</v>
      </c>
      <c r="L735" s="16">
        <v>7.9</v>
      </c>
      <c r="M735" s="17">
        <v>171300</v>
      </c>
      <c r="N735" s="18"/>
      <c r="O735" s="19">
        <v>1</v>
      </c>
      <c r="P735" s="20">
        <v>5</v>
      </c>
      <c r="Q735" s="21">
        <v>3</v>
      </c>
      <c r="R735" s="22">
        <v>9</v>
      </c>
      <c r="S735" s="23">
        <v>3.8167938590100002E-2</v>
      </c>
      <c r="T735" s="25">
        <v>30550</v>
      </c>
      <c r="U735" s="25">
        <v>120660</v>
      </c>
      <c r="V735" s="25">
        <f t="shared" si="66"/>
        <v>151210</v>
      </c>
      <c r="W735" s="28">
        <v>30657.7731846514</v>
      </c>
      <c r="X735" s="29">
        <v>38325.040000000001</v>
      </c>
      <c r="Y735" s="29">
        <f t="shared" si="63"/>
        <v>-7667.2668153486011</v>
      </c>
      <c r="Z735" s="33">
        <f t="shared" si="64"/>
        <v>0.79994106163102241</v>
      </c>
    </row>
    <row r="736" spans="1:26">
      <c r="A736" s="13" t="s">
        <v>3894</v>
      </c>
      <c r="B736" s="13">
        <v>17031063200</v>
      </c>
      <c r="C736" s="13" t="s">
        <v>3895</v>
      </c>
      <c r="D736" s="13" t="s">
        <v>4272</v>
      </c>
      <c r="E736" s="13" t="s">
        <v>4129</v>
      </c>
      <c r="F736" s="14">
        <v>2.4</v>
      </c>
      <c r="G736" s="15">
        <v>33.700000000000003</v>
      </c>
      <c r="H736" s="15">
        <v>3.2</v>
      </c>
      <c r="I736" s="15">
        <v>61.8</v>
      </c>
      <c r="J736" s="16">
        <v>7.4</v>
      </c>
      <c r="K736" s="16">
        <v>40</v>
      </c>
      <c r="L736" s="16">
        <v>33.4</v>
      </c>
      <c r="M736" s="17">
        <v>357200</v>
      </c>
      <c r="N736" s="18"/>
      <c r="O736" s="19">
        <v>8</v>
      </c>
      <c r="P736" s="20">
        <v>7</v>
      </c>
      <c r="Q736" s="21">
        <v>6</v>
      </c>
      <c r="R736" s="22">
        <v>7</v>
      </c>
      <c r="S736" s="23">
        <v>3.8391225039999997E-2</v>
      </c>
      <c r="T736" s="25">
        <v>30550</v>
      </c>
      <c r="U736" s="25">
        <v>120132</v>
      </c>
      <c r="V736" s="25">
        <f t="shared" si="66"/>
        <v>150682</v>
      </c>
      <c r="W736" s="28">
        <v>30129.7731846514</v>
      </c>
      <c r="X736" s="29">
        <v>38325.040000000001</v>
      </c>
      <c r="Y736" s="29">
        <f t="shared" si="63"/>
        <v>-8195.2668153486011</v>
      </c>
      <c r="Z736" s="33">
        <f t="shared" si="64"/>
        <v>0.78616416798655397</v>
      </c>
    </row>
    <row r="737" spans="1:26">
      <c r="A737" s="13" t="s">
        <v>1307</v>
      </c>
      <c r="B737" s="13">
        <v>17043841111</v>
      </c>
      <c r="C737" s="13" t="s">
        <v>1308</v>
      </c>
      <c r="D737" s="13" t="s">
        <v>1522</v>
      </c>
      <c r="E737" s="13" t="s">
        <v>2398</v>
      </c>
      <c r="F737" s="14">
        <v>6.8</v>
      </c>
      <c r="G737" s="15">
        <v>28.5</v>
      </c>
      <c r="H737" s="15">
        <v>0</v>
      </c>
      <c r="I737" s="15">
        <v>0.6</v>
      </c>
      <c r="J737" s="16">
        <v>30.7</v>
      </c>
      <c r="K737" s="16">
        <v>21.5</v>
      </c>
      <c r="L737" s="16">
        <v>6.5</v>
      </c>
      <c r="M737" s="17">
        <v>333500</v>
      </c>
      <c r="N737" s="18">
        <v>0</v>
      </c>
      <c r="O737" s="19">
        <v>5</v>
      </c>
      <c r="P737" s="20">
        <v>9</v>
      </c>
      <c r="Q737" s="21">
        <v>6</v>
      </c>
      <c r="R737" s="22">
        <v>1</v>
      </c>
      <c r="S737" s="24">
        <v>3.8461539894299998E-2</v>
      </c>
      <c r="T737" s="25">
        <v>39</v>
      </c>
      <c r="U737" s="25">
        <v>582</v>
      </c>
      <c r="V737" s="25">
        <f t="shared" si="66"/>
        <v>621</v>
      </c>
      <c r="W737" s="28">
        <v>25723.3367048644</v>
      </c>
      <c r="X737" s="29">
        <v>38325.040000000001</v>
      </c>
      <c r="Y737" s="29">
        <f t="shared" si="63"/>
        <v>-12601.703295135601</v>
      </c>
      <c r="Z737" s="33">
        <f t="shared" si="64"/>
        <v>0.67118877644653208</v>
      </c>
    </row>
    <row r="738" spans="1:26">
      <c r="A738" s="13" t="s">
        <v>2767</v>
      </c>
      <c r="B738" s="13">
        <v>17031740400</v>
      </c>
      <c r="C738" s="13" t="s">
        <v>2768</v>
      </c>
      <c r="D738" s="13" t="s">
        <v>4272</v>
      </c>
      <c r="E738" s="13" t="s">
        <v>4129</v>
      </c>
      <c r="F738" s="14">
        <v>8.6</v>
      </c>
      <c r="G738" s="15">
        <v>33</v>
      </c>
      <c r="H738" s="15">
        <v>1.3</v>
      </c>
      <c r="I738" s="15">
        <v>4.7</v>
      </c>
      <c r="J738" s="16">
        <v>35</v>
      </c>
      <c r="K738" s="16">
        <v>13.4</v>
      </c>
      <c r="L738" s="16">
        <v>9.1999999999999993</v>
      </c>
      <c r="M738" s="17">
        <v>246000</v>
      </c>
      <c r="N738" s="18"/>
      <c r="O738" s="19">
        <v>5</v>
      </c>
      <c r="P738" s="20">
        <v>3</v>
      </c>
      <c r="Q738" s="21">
        <v>6</v>
      </c>
      <c r="R738" s="22">
        <v>1</v>
      </c>
      <c r="S738" s="23">
        <v>3.8461539894299998E-2</v>
      </c>
      <c r="T738" s="25">
        <v>30550</v>
      </c>
      <c r="U738" s="25">
        <v>120704</v>
      </c>
      <c r="V738" s="25">
        <f t="shared" si="66"/>
        <v>151254</v>
      </c>
      <c r="W738" s="28">
        <v>30701.7731846514</v>
      </c>
      <c r="X738" s="29">
        <v>38325.040000000001</v>
      </c>
      <c r="Y738" s="29">
        <f t="shared" si="63"/>
        <v>-7623.2668153486011</v>
      </c>
      <c r="Z738" s="33">
        <f t="shared" si="64"/>
        <v>0.80108913610139476</v>
      </c>
    </row>
    <row r="739" spans="1:26">
      <c r="A739" s="13" t="s">
        <v>500</v>
      </c>
      <c r="B739" s="13">
        <v>17111871207</v>
      </c>
      <c r="C739" s="13" t="s">
        <v>501</v>
      </c>
      <c r="D739" s="13" t="s">
        <v>571</v>
      </c>
      <c r="E739" s="13" t="s">
        <v>489</v>
      </c>
      <c r="F739" s="14">
        <v>5.0999999999999996</v>
      </c>
      <c r="G739" s="15">
        <v>37.6</v>
      </c>
      <c r="H739" s="15">
        <v>0.6</v>
      </c>
      <c r="I739" s="15">
        <v>1.3</v>
      </c>
      <c r="J739" s="16">
        <v>38.4</v>
      </c>
      <c r="K739" s="16">
        <v>16.600000000000001</v>
      </c>
      <c r="L739" s="16">
        <v>8.3000000000000007</v>
      </c>
      <c r="M739" s="17">
        <v>220900</v>
      </c>
      <c r="N739" s="18"/>
      <c r="O739" s="19">
        <v>10</v>
      </c>
      <c r="P739" s="20">
        <v>6</v>
      </c>
      <c r="Q739" s="21">
        <v>7</v>
      </c>
      <c r="R739" s="22">
        <v>1</v>
      </c>
      <c r="S739" s="24">
        <v>3.8535647094299998E-2</v>
      </c>
      <c r="T739" s="25">
        <v>54</v>
      </c>
      <c r="U739" s="25">
        <v>827</v>
      </c>
      <c r="V739" s="25">
        <f t="shared" si="66"/>
        <v>881</v>
      </c>
      <c r="W739" s="28">
        <v>35251.335517757703</v>
      </c>
      <c r="X739" s="29">
        <v>38325.040000000001</v>
      </c>
      <c r="Y739" s="29">
        <f t="shared" si="63"/>
        <v>-3073.7044822422977</v>
      </c>
      <c r="Z739" s="33">
        <f t="shared" si="64"/>
        <v>0.91979905351064739</v>
      </c>
    </row>
    <row r="740" spans="1:26">
      <c r="A740" s="13" t="s">
        <v>3526</v>
      </c>
      <c r="B740" s="13">
        <v>17031242100</v>
      </c>
      <c r="C740" s="13" t="s">
        <v>3527</v>
      </c>
      <c r="D740" s="13" t="s">
        <v>4272</v>
      </c>
      <c r="E740" s="13" t="s">
        <v>4129</v>
      </c>
      <c r="F740" s="14">
        <v>2.5</v>
      </c>
      <c r="G740" s="15">
        <v>32.1</v>
      </c>
      <c r="H740" s="15">
        <v>1.6</v>
      </c>
      <c r="I740" s="15">
        <v>37.200000000000003</v>
      </c>
      <c r="J740" s="16">
        <v>7.4</v>
      </c>
      <c r="K740" s="16">
        <v>46.7</v>
      </c>
      <c r="L740" s="16">
        <v>25.8</v>
      </c>
      <c r="M740" s="17">
        <v>461100</v>
      </c>
      <c r="N740" s="18"/>
      <c r="O740" s="19">
        <v>3</v>
      </c>
      <c r="P740" s="20">
        <v>7</v>
      </c>
      <c r="Q740" s="21">
        <v>8</v>
      </c>
      <c r="R740" s="22">
        <v>9</v>
      </c>
      <c r="S740" s="23">
        <v>3.8575667887899998E-2</v>
      </c>
      <c r="T740" s="25">
        <v>30550</v>
      </c>
      <c r="U740" s="25">
        <v>120326</v>
      </c>
      <c r="V740" s="25">
        <f t="shared" si="66"/>
        <v>150876</v>
      </c>
      <c r="W740" s="28">
        <v>30323.7731846514</v>
      </c>
      <c r="X740" s="29">
        <v>38325.040000000001</v>
      </c>
      <c r="Y740" s="29">
        <f t="shared" si="63"/>
        <v>-8001.2668153486011</v>
      </c>
      <c r="Z740" s="33">
        <f t="shared" si="64"/>
        <v>0.79122613269683217</v>
      </c>
    </row>
    <row r="741" spans="1:26">
      <c r="A741" s="13" t="s">
        <v>3819</v>
      </c>
      <c r="B741" s="13">
        <v>17031071300</v>
      </c>
      <c r="C741" s="13" t="s">
        <v>3820</v>
      </c>
      <c r="D741" s="13" t="s">
        <v>4272</v>
      </c>
      <c r="E741" s="13" t="s">
        <v>4129</v>
      </c>
      <c r="F741" s="14">
        <v>1.5</v>
      </c>
      <c r="G741" s="15">
        <v>30.1</v>
      </c>
      <c r="H741" s="15">
        <v>3.7</v>
      </c>
      <c r="I741" s="15">
        <v>36.6</v>
      </c>
      <c r="J741" s="16">
        <v>2.2999999999999998</v>
      </c>
      <c r="K741" s="16">
        <v>46.5</v>
      </c>
      <c r="L741" s="16">
        <v>41.5</v>
      </c>
      <c r="M741" s="17">
        <v>570200</v>
      </c>
      <c r="N741" s="18"/>
      <c r="O741" s="19">
        <v>10</v>
      </c>
      <c r="P741" s="20">
        <v>9</v>
      </c>
      <c r="Q741" s="21">
        <v>8</v>
      </c>
      <c r="R741" s="22">
        <v>8</v>
      </c>
      <c r="S741" s="23">
        <v>3.8674034178300003E-2</v>
      </c>
      <c r="T741" s="25">
        <v>30550</v>
      </c>
      <c r="U741" s="25">
        <v>120149</v>
      </c>
      <c r="V741" s="25">
        <f t="shared" si="66"/>
        <v>150699</v>
      </c>
      <c r="W741" s="28">
        <v>30146.7731846514</v>
      </c>
      <c r="X741" s="29">
        <v>38325.040000000001</v>
      </c>
      <c r="Y741" s="29">
        <f t="shared" si="63"/>
        <v>-8178.2668153486011</v>
      </c>
      <c r="Z741" s="33">
        <f t="shared" si="64"/>
        <v>0.7866077422137433</v>
      </c>
    </row>
    <row r="742" spans="1:26">
      <c r="A742" s="13" t="s">
        <v>1282</v>
      </c>
      <c r="B742" s="13">
        <v>17043846203</v>
      </c>
      <c r="C742" s="13" t="s">
        <v>1283</v>
      </c>
      <c r="D742" s="13" t="s">
        <v>1522</v>
      </c>
      <c r="E742" s="13" t="s">
        <v>1275</v>
      </c>
      <c r="F742" s="14">
        <v>4.4000000000000004</v>
      </c>
      <c r="G742" s="15">
        <v>37</v>
      </c>
      <c r="H742" s="15">
        <v>1.3</v>
      </c>
      <c r="I742" s="15">
        <v>10.5</v>
      </c>
      <c r="J742" s="16">
        <v>11.1</v>
      </c>
      <c r="K742" s="16">
        <v>36.799999999999997</v>
      </c>
      <c r="L742" s="16">
        <v>28.5</v>
      </c>
      <c r="M742" s="17">
        <v>350200</v>
      </c>
      <c r="N742" s="18">
        <v>0</v>
      </c>
      <c r="O742" s="19">
        <v>10</v>
      </c>
      <c r="P742" s="20">
        <v>6</v>
      </c>
      <c r="Q742" s="21">
        <v>10</v>
      </c>
      <c r="R742" s="22">
        <v>1</v>
      </c>
      <c r="S742" s="24">
        <v>3.8759689778100001E-2</v>
      </c>
      <c r="T742" s="25"/>
      <c r="U742" s="25"/>
      <c r="V742" s="25"/>
      <c r="W742" s="28">
        <v>49430.394055818302</v>
      </c>
      <c r="X742" s="29">
        <v>38325.040000000001</v>
      </c>
      <c r="Y742" s="29">
        <f t="shared" si="63"/>
        <v>11105.354055818301</v>
      </c>
      <c r="Z742" s="33">
        <f t="shared" si="64"/>
        <v>1.2897675789984382</v>
      </c>
    </row>
    <row r="743" spans="1:26">
      <c r="A743" s="13" t="s">
        <v>2087</v>
      </c>
      <c r="B743" s="13">
        <v>17031822702</v>
      </c>
      <c r="C743" s="13" t="s">
        <v>2088</v>
      </c>
      <c r="D743" s="13" t="s">
        <v>4272</v>
      </c>
      <c r="E743" s="13" t="s">
        <v>2070</v>
      </c>
      <c r="F743" s="14">
        <v>2.1</v>
      </c>
      <c r="G743" s="15">
        <v>33.6</v>
      </c>
      <c r="H743" s="15">
        <v>1.6</v>
      </c>
      <c r="I743" s="15">
        <v>10.9</v>
      </c>
      <c r="J743" s="16">
        <v>34.200000000000003</v>
      </c>
      <c r="K743" s="16">
        <v>17.100000000000001</v>
      </c>
      <c r="L743" s="16">
        <v>7</v>
      </c>
      <c r="M743" s="17">
        <v>254000</v>
      </c>
      <c r="N743" s="18"/>
      <c r="O743" s="19">
        <v>8</v>
      </c>
      <c r="P743" s="20">
        <v>7</v>
      </c>
      <c r="Q743" s="21">
        <v>9</v>
      </c>
      <c r="R743" s="22">
        <v>5</v>
      </c>
      <c r="S743" s="23">
        <v>3.8823530077900001E-2</v>
      </c>
      <c r="T743" s="25">
        <v>89</v>
      </c>
      <c r="U743" s="25">
        <v>1117</v>
      </c>
      <c r="V743" s="25">
        <f t="shared" ref="V743:V751" si="67">SUM(T743:U743)</f>
        <v>1206</v>
      </c>
      <c r="W743" s="28">
        <v>25312.0899276768</v>
      </c>
      <c r="X743" s="29">
        <v>38325.040000000001</v>
      </c>
      <c r="Y743" s="29">
        <f t="shared" si="63"/>
        <v>-13012.950072323201</v>
      </c>
      <c r="Z743" s="33">
        <f t="shared" si="64"/>
        <v>0.6604582781303503</v>
      </c>
    </row>
    <row r="744" spans="1:26">
      <c r="A744" s="13" t="s">
        <v>3932</v>
      </c>
      <c r="B744" s="13">
        <v>17031050500</v>
      </c>
      <c r="C744" s="13" t="s">
        <v>3933</v>
      </c>
      <c r="D744" s="13" t="s">
        <v>4272</v>
      </c>
      <c r="E744" s="13" t="s">
        <v>4129</v>
      </c>
      <c r="F744" s="14">
        <v>1.6</v>
      </c>
      <c r="G744" s="15">
        <v>31</v>
      </c>
      <c r="H744" s="15">
        <v>2.9</v>
      </c>
      <c r="I744" s="15">
        <v>23.5</v>
      </c>
      <c r="J744" s="16">
        <v>13.5</v>
      </c>
      <c r="K744" s="16">
        <v>41.7</v>
      </c>
      <c r="L744" s="16">
        <v>27</v>
      </c>
      <c r="M744" s="17">
        <v>689600</v>
      </c>
      <c r="N744" s="18"/>
      <c r="O744" s="19">
        <v>8</v>
      </c>
      <c r="P744" s="20">
        <v>5</v>
      </c>
      <c r="Q744" s="21">
        <v>9</v>
      </c>
      <c r="R744" s="22">
        <v>8</v>
      </c>
      <c r="S744" s="23">
        <v>3.8878843188299997E-2</v>
      </c>
      <c r="T744" s="25">
        <v>30550</v>
      </c>
      <c r="U744" s="25">
        <v>120096</v>
      </c>
      <c r="V744" s="25">
        <f t="shared" si="67"/>
        <v>150646</v>
      </c>
      <c r="W744" s="28">
        <v>30093.7731846514</v>
      </c>
      <c r="X744" s="29">
        <v>38325.040000000001</v>
      </c>
      <c r="Y744" s="29">
        <f t="shared" si="63"/>
        <v>-8231.2668153486011</v>
      </c>
      <c r="Z744" s="33">
        <f t="shared" si="64"/>
        <v>0.7852248343289765</v>
      </c>
    </row>
    <row r="745" spans="1:26">
      <c r="A745" s="13" t="s">
        <v>4196</v>
      </c>
      <c r="B745" s="13">
        <v>17031805106</v>
      </c>
      <c r="C745" s="13" t="s">
        <v>4197</v>
      </c>
      <c r="D745" s="13" t="s">
        <v>4272</v>
      </c>
      <c r="E745" s="13" t="s">
        <v>4289</v>
      </c>
      <c r="F745" s="14">
        <v>5.9</v>
      </c>
      <c r="G745" s="15">
        <v>28.1</v>
      </c>
      <c r="H745" s="15">
        <v>0.7</v>
      </c>
      <c r="I745" s="15">
        <v>4.5</v>
      </c>
      <c r="J745" s="16">
        <v>24.3</v>
      </c>
      <c r="K745" s="16">
        <v>30.8</v>
      </c>
      <c r="L745" s="16">
        <v>12.9</v>
      </c>
      <c r="M745" s="17">
        <v>319800</v>
      </c>
      <c r="N745" s="18"/>
      <c r="O745" s="19">
        <v>9</v>
      </c>
      <c r="P745" s="20">
        <v>6</v>
      </c>
      <c r="Q745" s="21">
        <v>7</v>
      </c>
      <c r="R745" s="22">
        <v>3</v>
      </c>
      <c r="S745" s="23">
        <v>3.8904897868599998E-2</v>
      </c>
      <c r="T745" s="25">
        <v>41</v>
      </c>
      <c r="U745" s="25">
        <v>1154</v>
      </c>
      <c r="V745" s="25">
        <f t="shared" si="67"/>
        <v>1195</v>
      </c>
      <c r="W745" s="28">
        <v>48269.233139372314</v>
      </c>
      <c r="X745" s="29">
        <v>38325.040000000001</v>
      </c>
      <c r="Y745" s="29">
        <f t="shared" si="63"/>
        <v>9944.1931393723135</v>
      </c>
      <c r="Z745" s="33">
        <f t="shared" si="64"/>
        <v>1.2594698698128513</v>
      </c>
    </row>
    <row r="746" spans="1:26">
      <c r="A746" s="13" t="s">
        <v>3530</v>
      </c>
      <c r="B746" s="13">
        <v>17031242300</v>
      </c>
      <c r="C746" s="13" t="s">
        <v>3531</v>
      </c>
      <c r="D746" s="13" t="s">
        <v>4272</v>
      </c>
      <c r="E746" s="13" t="s">
        <v>4129</v>
      </c>
      <c r="F746" s="14">
        <v>2</v>
      </c>
      <c r="G746" s="15">
        <v>30.3</v>
      </c>
      <c r="H746" s="15">
        <v>8.1</v>
      </c>
      <c r="I746" s="15">
        <v>35</v>
      </c>
      <c r="J746" s="16">
        <v>11.2</v>
      </c>
      <c r="K746" s="16">
        <v>44.3</v>
      </c>
      <c r="L746" s="16">
        <v>22.9</v>
      </c>
      <c r="M746" s="17">
        <v>474800</v>
      </c>
      <c r="N746" s="18"/>
      <c r="O746" s="19">
        <v>5</v>
      </c>
      <c r="P746" s="20">
        <v>3</v>
      </c>
      <c r="Q746" s="21">
        <v>6</v>
      </c>
      <c r="R746" s="22">
        <v>8</v>
      </c>
      <c r="S746" s="23">
        <v>3.8961037993399998E-2</v>
      </c>
      <c r="T746" s="25">
        <v>30550</v>
      </c>
      <c r="U746" s="25">
        <v>120328</v>
      </c>
      <c r="V746" s="25">
        <f t="shared" si="67"/>
        <v>150878</v>
      </c>
      <c r="W746" s="28">
        <v>30325.7731846514</v>
      </c>
      <c r="X746" s="29">
        <v>38325.040000000001</v>
      </c>
      <c r="Y746" s="29">
        <f t="shared" si="63"/>
        <v>-7999.2668153486011</v>
      </c>
      <c r="Z746" s="33">
        <f t="shared" si="64"/>
        <v>0.79127831790003089</v>
      </c>
    </row>
    <row r="747" spans="1:26">
      <c r="A747" s="13" t="s">
        <v>2268</v>
      </c>
      <c r="B747" s="13">
        <v>17031830007</v>
      </c>
      <c r="C747" s="13" t="s">
        <v>2269</v>
      </c>
      <c r="D747" s="13" t="s">
        <v>4272</v>
      </c>
      <c r="E747" s="13" t="s">
        <v>2265</v>
      </c>
      <c r="F747" s="14">
        <v>16</v>
      </c>
      <c r="G747" s="15">
        <v>32.299999999999997</v>
      </c>
      <c r="H747" s="15">
        <v>3.4</v>
      </c>
      <c r="I747" s="15">
        <v>3.3</v>
      </c>
      <c r="J747" s="16">
        <v>20.7</v>
      </c>
      <c r="K747" s="16">
        <v>14.3</v>
      </c>
      <c r="L747" s="16">
        <v>6.4</v>
      </c>
      <c r="M747" s="17">
        <v>166000</v>
      </c>
      <c r="N747" s="18"/>
      <c r="O747" s="19">
        <v>9</v>
      </c>
      <c r="P747" s="20">
        <v>6</v>
      </c>
      <c r="Q747" s="21">
        <v>3</v>
      </c>
      <c r="R747" s="22">
        <v>9</v>
      </c>
      <c r="S747" s="23">
        <v>3.90476174653E-2</v>
      </c>
      <c r="T747" s="25">
        <v>10</v>
      </c>
      <c r="U747" s="25">
        <v>204</v>
      </c>
      <c r="V747" s="25">
        <f t="shared" si="67"/>
        <v>214</v>
      </c>
      <c r="W747" s="28">
        <v>43101.63753007217</v>
      </c>
      <c r="X747" s="29">
        <v>38325.040000000001</v>
      </c>
      <c r="Y747" s="29">
        <f t="shared" si="63"/>
        <v>4776.5975300721693</v>
      </c>
      <c r="Z747" s="33">
        <f t="shared" si="64"/>
        <v>1.1246338563527178</v>
      </c>
    </row>
    <row r="748" spans="1:26">
      <c r="A748" s="13" t="s">
        <v>2266</v>
      </c>
      <c r="B748" s="13">
        <v>17031830006</v>
      </c>
      <c r="C748" s="13" t="s">
        <v>2267</v>
      </c>
      <c r="D748" s="13" t="s">
        <v>4272</v>
      </c>
      <c r="E748" s="13" t="s">
        <v>2265</v>
      </c>
      <c r="F748" s="14">
        <v>9</v>
      </c>
      <c r="G748" s="15">
        <v>34.299999999999997</v>
      </c>
      <c r="H748" s="15">
        <v>0</v>
      </c>
      <c r="I748" s="15">
        <v>8</v>
      </c>
      <c r="J748" s="16">
        <v>28.3</v>
      </c>
      <c r="K748" s="16">
        <v>20.9</v>
      </c>
      <c r="L748" s="16">
        <v>10.4</v>
      </c>
      <c r="M748" s="17">
        <v>153900</v>
      </c>
      <c r="N748" s="18"/>
      <c r="O748" s="19">
        <v>9</v>
      </c>
      <c r="P748" s="20">
        <v>6</v>
      </c>
      <c r="Q748" s="21">
        <v>3</v>
      </c>
      <c r="R748" s="22">
        <v>9</v>
      </c>
      <c r="S748" s="23">
        <v>3.90476174653E-2</v>
      </c>
      <c r="T748" s="25">
        <v>10</v>
      </c>
      <c r="U748" s="25">
        <v>204</v>
      </c>
      <c r="V748" s="25">
        <f t="shared" si="67"/>
        <v>214</v>
      </c>
      <c r="W748" s="28">
        <v>43101.63753007217</v>
      </c>
      <c r="X748" s="29">
        <v>38325.040000000001</v>
      </c>
      <c r="Y748" s="29">
        <f t="shared" si="63"/>
        <v>4776.5975300721693</v>
      </c>
      <c r="Z748" s="33">
        <f t="shared" si="64"/>
        <v>1.1246338563527178</v>
      </c>
    </row>
    <row r="749" spans="1:26">
      <c r="A749" s="13" t="s">
        <v>2014</v>
      </c>
      <c r="B749" s="13">
        <v>17031830005</v>
      </c>
      <c r="C749" s="13" t="s">
        <v>2015</v>
      </c>
      <c r="D749" s="13" t="s">
        <v>4272</v>
      </c>
      <c r="E749" s="13" t="s">
        <v>2265</v>
      </c>
      <c r="F749" s="14">
        <v>4.2</v>
      </c>
      <c r="G749" s="15">
        <v>37</v>
      </c>
      <c r="H749" s="15">
        <v>0</v>
      </c>
      <c r="I749" s="15">
        <v>12.5</v>
      </c>
      <c r="J749" s="16">
        <v>15.6</v>
      </c>
      <c r="K749" s="16">
        <v>27.4</v>
      </c>
      <c r="L749" s="16">
        <v>20.7</v>
      </c>
      <c r="M749" s="17">
        <v>289100</v>
      </c>
      <c r="N749" s="18"/>
      <c r="O749" s="19">
        <v>9</v>
      </c>
      <c r="P749" s="20">
        <v>6</v>
      </c>
      <c r="Q749" s="21">
        <v>3</v>
      </c>
      <c r="R749" s="22">
        <v>9</v>
      </c>
      <c r="S749" s="23">
        <v>3.90476174653E-2</v>
      </c>
      <c r="T749" s="25">
        <v>10</v>
      </c>
      <c r="U749" s="25">
        <v>204</v>
      </c>
      <c r="V749" s="25">
        <f t="shared" si="67"/>
        <v>214</v>
      </c>
      <c r="W749" s="28">
        <v>43101.63753007217</v>
      </c>
      <c r="X749" s="29">
        <v>38325.040000000001</v>
      </c>
      <c r="Y749" s="29">
        <f t="shared" si="63"/>
        <v>4776.5975300721693</v>
      </c>
      <c r="Z749" s="33">
        <f t="shared" si="64"/>
        <v>1.1246338563527178</v>
      </c>
    </row>
    <row r="750" spans="1:26">
      <c r="A750" s="13" t="s">
        <v>2450</v>
      </c>
      <c r="B750" s="13">
        <v>17031809800</v>
      </c>
      <c r="C750" s="13" t="s">
        <v>2451</v>
      </c>
      <c r="D750" s="13" t="s">
        <v>4272</v>
      </c>
      <c r="E750" s="13" t="s">
        <v>2542</v>
      </c>
      <c r="F750" s="14">
        <v>4.0999999999999996</v>
      </c>
      <c r="G750" s="15">
        <v>27.2</v>
      </c>
      <c r="H750" s="15">
        <v>8.5</v>
      </c>
      <c r="I750" s="15">
        <v>27.4</v>
      </c>
      <c r="J750" s="16">
        <v>11.4</v>
      </c>
      <c r="K750" s="16">
        <v>29.9</v>
      </c>
      <c r="L750" s="16">
        <v>38.5</v>
      </c>
      <c r="M750" s="17">
        <v>631500</v>
      </c>
      <c r="N750" s="18"/>
      <c r="O750" s="19">
        <v>8</v>
      </c>
      <c r="P750" s="20">
        <v>7</v>
      </c>
      <c r="Q750" s="21">
        <v>7</v>
      </c>
      <c r="R750" s="22">
        <v>9</v>
      </c>
      <c r="S750" s="23">
        <v>3.9182282984300001E-2</v>
      </c>
      <c r="T750" s="25">
        <v>213</v>
      </c>
      <c r="U750" s="25">
        <v>2101</v>
      </c>
      <c r="V750" s="25">
        <f t="shared" si="67"/>
        <v>2314</v>
      </c>
      <c r="W750" s="28">
        <v>39459.995677040002</v>
      </c>
      <c r="X750" s="29">
        <v>38325.040000000001</v>
      </c>
      <c r="Y750" s="29">
        <f t="shared" si="63"/>
        <v>1134.9556770400013</v>
      </c>
      <c r="Z750" s="33">
        <f t="shared" si="64"/>
        <v>1.0296139463139504</v>
      </c>
    </row>
    <row r="751" spans="1:26">
      <c r="A751" s="13" t="s">
        <v>465</v>
      </c>
      <c r="B751" s="13">
        <v>17111871206</v>
      </c>
      <c r="C751" s="13" t="s">
        <v>466</v>
      </c>
      <c r="D751" s="13" t="s">
        <v>571</v>
      </c>
      <c r="E751" s="13" t="s">
        <v>1030</v>
      </c>
      <c r="F751" s="14">
        <v>5.7</v>
      </c>
      <c r="G751" s="15">
        <v>38.700000000000003</v>
      </c>
      <c r="H751" s="15">
        <v>0</v>
      </c>
      <c r="I751" s="15">
        <v>3.3</v>
      </c>
      <c r="J751" s="16">
        <v>22.7</v>
      </c>
      <c r="K751" s="16">
        <v>36</v>
      </c>
      <c r="L751" s="16">
        <v>13.8</v>
      </c>
      <c r="M751" s="17">
        <v>300300</v>
      </c>
      <c r="N751" s="18"/>
      <c r="O751" s="19">
        <v>9</v>
      </c>
      <c r="P751" s="20">
        <v>7</v>
      </c>
      <c r="Q751" s="21">
        <v>7</v>
      </c>
      <c r="R751" s="22">
        <v>1</v>
      </c>
      <c r="S751" s="24">
        <v>3.9377290755499998E-2</v>
      </c>
      <c r="T751" s="25">
        <v>79</v>
      </c>
      <c r="U751" s="25">
        <v>529</v>
      </c>
      <c r="V751" s="25">
        <f t="shared" si="67"/>
        <v>608</v>
      </c>
      <c r="W751" s="28">
        <v>38445.499500765502</v>
      </c>
      <c r="X751" s="29">
        <v>38325.040000000001</v>
      </c>
      <c r="Y751" s="29">
        <f t="shared" si="63"/>
        <v>120.45950076550071</v>
      </c>
      <c r="Z751" s="33">
        <f t="shared" si="64"/>
        <v>1.0031431017623336</v>
      </c>
    </row>
    <row r="752" spans="1:26">
      <c r="A752" s="13" t="s">
        <v>118</v>
      </c>
      <c r="B752" s="13">
        <v>17197883904</v>
      </c>
      <c r="C752" s="13" t="s">
        <v>119</v>
      </c>
      <c r="D752" s="13" t="s">
        <v>363</v>
      </c>
      <c r="E752" s="13" t="s">
        <v>115</v>
      </c>
      <c r="F752" s="14">
        <v>4.8</v>
      </c>
      <c r="G752" s="15">
        <v>29.4</v>
      </c>
      <c r="H752" s="15">
        <v>1.3</v>
      </c>
      <c r="I752" s="15">
        <v>2.2999999999999998</v>
      </c>
      <c r="J752" s="16">
        <v>24.5</v>
      </c>
      <c r="K752" s="16">
        <v>16.399999999999999</v>
      </c>
      <c r="L752" s="16">
        <v>8.1999999999999993</v>
      </c>
      <c r="M752" s="17">
        <v>216800</v>
      </c>
      <c r="N752" s="18"/>
      <c r="O752" s="16">
        <v>5</v>
      </c>
      <c r="P752" s="14">
        <v>1</v>
      </c>
      <c r="Q752" s="17">
        <v>6</v>
      </c>
      <c r="R752" s="15">
        <v>1</v>
      </c>
      <c r="S752" s="18">
        <v>3.9447732269800001E-2</v>
      </c>
      <c r="T752" s="18">
        <v>2</v>
      </c>
      <c r="U752" s="18">
        <v>41</v>
      </c>
      <c r="V752" s="18">
        <v>43</v>
      </c>
      <c r="W752" s="30">
        <v>28391.365450791465</v>
      </c>
      <c r="X752" s="29">
        <v>38325.040000000001</v>
      </c>
      <c r="Y752" s="29">
        <f t="shared" si="63"/>
        <v>-9933.6745492085356</v>
      </c>
      <c r="Z752" s="33">
        <f t="shared" si="64"/>
        <v>0.74080458756967937</v>
      </c>
    </row>
    <row r="753" spans="1:26">
      <c r="A753" s="13" t="s">
        <v>113</v>
      </c>
      <c r="B753" s="13">
        <v>17197883902</v>
      </c>
      <c r="C753" s="13" t="s">
        <v>114</v>
      </c>
      <c r="D753" s="13" t="s">
        <v>363</v>
      </c>
      <c r="E753" s="13" t="s">
        <v>115</v>
      </c>
      <c r="F753" s="14">
        <v>4.8</v>
      </c>
      <c r="G753" s="15">
        <v>34.299999999999997</v>
      </c>
      <c r="H753" s="15">
        <v>1</v>
      </c>
      <c r="I753" s="15">
        <v>1.4</v>
      </c>
      <c r="J753" s="16">
        <v>34.1</v>
      </c>
      <c r="K753" s="16">
        <v>15.2</v>
      </c>
      <c r="L753" s="16">
        <v>8</v>
      </c>
      <c r="M753" s="17">
        <v>264100</v>
      </c>
      <c r="N753" s="18"/>
      <c r="O753" s="16">
        <v>5</v>
      </c>
      <c r="P753" s="14">
        <v>1</v>
      </c>
      <c r="Q753" s="17">
        <v>6</v>
      </c>
      <c r="R753" s="15">
        <v>1</v>
      </c>
      <c r="S753" s="18">
        <v>3.9447732269800001E-2</v>
      </c>
      <c r="T753" s="18">
        <v>2</v>
      </c>
      <c r="U753" s="18">
        <v>41</v>
      </c>
      <c r="V753" s="18">
        <v>43</v>
      </c>
      <c r="W753" s="30">
        <v>28391.365450791465</v>
      </c>
      <c r="X753" s="29">
        <v>38325.040000000001</v>
      </c>
      <c r="Y753" s="29">
        <f t="shared" si="63"/>
        <v>-9933.6745492085356</v>
      </c>
      <c r="Z753" s="33">
        <f t="shared" si="64"/>
        <v>0.74080458756967937</v>
      </c>
    </row>
    <row r="754" spans="1:26">
      <c r="A754" s="13" t="s">
        <v>116</v>
      </c>
      <c r="B754" s="13">
        <v>17197883903</v>
      </c>
      <c r="C754" s="13" t="s">
        <v>117</v>
      </c>
      <c r="D754" s="13" t="s">
        <v>363</v>
      </c>
      <c r="E754" s="13" t="s">
        <v>115</v>
      </c>
      <c r="F754" s="14">
        <v>2.1</v>
      </c>
      <c r="G754" s="15">
        <v>43</v>
      </c>
      <c r="H754" s="15">
        <v>0</v>
      </c>
      <c r="I754" s="15">
        <v>0</v>
      </c>
      <c r="J754" s="16">
        <v>38.200000000000003</v>
      </c>
      <c r="K754" s="16">
        <v>14.6</v>
      </c>
      <c r="L754" s="16">
        <v>7</v>
      </c>
      <c r="M754" s="17">
        <v>302700</v>
      </c>
      <c r="N754" s="18"/>
      <c r="O754" s="16">
        <v>5</v>
      </c>
      <c r="P754" s="14">
        <v>1</v>
      </c>
      <c r="Q754" s="17">
        <v>6</v>
      </c>
      <c r="R754" s="15">
        <v>1</v>
      </c>
      <c r="S754" s="18">
        <v>3.9447732269800001E-2</v>
      </c>
      <c r="T754" s="18">
        <v>2</v>
      </c>
      <c r="U754" s="18">
        <v>41</v>
      </c>
      <c r="V754" s="18">
        <v>43</v>
      </c>
      <c r="W754" s="30">
        <v>28391.365450791465</v>
      </c>
      <c r="X754" s="29">
        <v>38325.040000000001</v>
      </c>
      <c r="Y754" s="29">
        <f t="shared" si="63"/>
        <v>-9933.6745492085356</v>
      </c>
      <c r="Z754" s="33">
        <f t="shared" si="64"/>
        <v>0.74080458756967937</v>
      </c>
    </row>
    <row r="755" spans="1:26">
      <c r="A755" s="13" t="s">
        <v>3009</v>
      </c>
      <c r="B755" s="13">
        <v>17031561000</v>
      </c>
      <c r="C755" s="13" t="s">
        <v>3010</v>
      </c>
      <c r="D755" s="13" t="s">
        <v>4272</v>
      </c>
      <c r="E755" s="13" t="s">
        <v>4129</v>
      </c>
      <c r="F755" s="14">
        <v>4</v>
      </c>
      <c r="G755" s="15">
        <v>31.9</v>
      </c>
      <c r="H755" s="15">
        <v>0</v>
      </c>
      <c r="I755" s="15">
        <v>8.6999999999999993</v>
      </c>
      <c r="J755" s="16">
        <v>35.200000000000003</v>
      </c>
      <c r="K755" s="16">
        <v>10.9</v>
      </c>
      <c r="L755" s="16">
        <v>5.7</v>
      </c>
      <c r="M755" s="17">
        <v>256300</v>
      </c>
      <c r="N755" s="18"/>
      <c r="O755" s="19">
        <v>8</v>
      </c>
      <c r="P755" s="20">
        <v>4</v>
      </c>
      <c r="Q755" s="21">
        <v>6</v>
      </c>
      <c r="R755" s="22">
        <v>6</v>
      </c>
      <c r="S755" s="23">
        <v>3.95442359149E-2</v>
      </c>
      <c r="T755" s="25">
        <v>30550</v>
      </c>
      <c r="U755" s="25">
        <v>120555</v>
      </c>
      <c r="V755" s="25">
        <f>SUM(T755:U755)</f>
        <v>151105</v>
      </c>
      <c r="W755" s="28">
        <v>30552.7731846514</v>
      </c>
      <c r="X755" s="29">
        <v>38325.040000000001</v>
      </c>
      <c r="Y755" s="29">
        <f t="shared" si="63"/>
        <v>-7772.2668153486011</v>
      </c>
      <c r="Z755" s="33">
        <f t="shared" si="64"/>
        <v>0.79720133846308838</v>
      </c>
    </row>
    <row r="756" spans="1:26">
      <c r="A756" s="13" t="s">
        <v>2324</v>
      </c>
      <c r="B756" s="13">
        <v>17031824003</v>
      </c>
      <c r="C756" s="13" t="s">
        <v>2325</v>
      </c>
      <c r="D756" s="13" t="s">
        <v>4272</v>
      </c>
      <c r="E756" s="13" t="s">
        <v>2326</v>
      </c>
      <c r="F756" s="14">
        <v>7.2</v>
      </c>
      <c r="G756" s="15">
        <v>32.6</v>
      </c>
      <c r="H756" s="15">
        <v>1</v>
      </c>
      <c r="I756" s="15">
        <v>4.8</v>
      </c>
      <c r="J756" s="16">
        <v>24.7</v>
      </c>
      <c r="K756" s="16">
        <v>23.3</v>
      </c>
      <c r="L756" s="16">
        <v>13.8</v>
      </c>
      <c r="M756" s="17">
        <v>337800</v>
      </c>
      <c r="N756" s="18"/>
      <c r="O756" s="19">
        <v>9</v>
      </c>
      <c r="P756" s="20">
        <v>6</v>
      </c>
      <c r="Q756" s="21">
        <v>9</v>
      </c>
      <c r="R756" s="22">
        <v>5</v>
      </c>
      <c r="S756" s="23">
        <v>3.9779942482699997E-2</v>
      </c>
      <c r="T756" s="25">
        <v>5</v>
      </c>
      <c r="U756" s="25">
        <v>170</v>
      </c>
      <c r="V756" s="25">
        <f>SUM(T756:U756)</f>
        <v>175</v>
      </c>
      <c r="W756" s="28">
        <v>42077.923437500001</v>
      </c>
      <c r="X756" s="29">
        <v>38325.040000000001</v>
      </c>
      <c r="Y756" s="29">
        <f t="shared" si="63"/>
        <v>3752.8834375000006</v>
      </c>
      <c r="Z756" s="33">
        <f t="shared" si="64"/>
        <v>1.0979224923835695</v>
      </c>
    </row>
    <row r="757" spans="1:26">
      <c r="A757" s="13" t="s">
        <v>3141</v>
      </c>
      <c r="B757" s="13">
        <v>17031490500</v>
      </c>
      <c r="C757" s="13" t="s">
        <v>3142</v>
      </c>
      <c r="D757" s="13" t="s">
        <v>4272</v>
      </c>
      <c r="E757" s="13" t="s">
        <v>4129</v>
      </c>
      <c r="F757" s="14">
        <v>10.7</v>
      </c>
      <c r="G757" s="15">
        <v>35.4</v>
      </c>
      <c r="H757" s="15">
        <v>12.9</v>
      </c>
      <c r="I757" s="15">
        <v>26.2</v>
      </c>
      <c r="J757" s="16">
        <v>20.3</v>
      </c>
      <c r="K757" s="16">
        <v>16.2</v>
      </c>
      <c r="L757" s="16">
        <v>12.4</v>
      </c>
      <c r="M757" s="17">
        <v>158400</v>
      </c>
      <c r="N757" s="18"/>
      <c r="O757" s="19">
        <v>1</v>
      </c>
      <c r="P757" s="20">
        <v>2</v>
      </c>
      <c r="Q757" s="21">
        <v>4</v>
      </c>
      <c r="R757" s="22">
        <v>8</v>
      </c>
      <c r="S757" s="23">
        <v>4.0094338357399999E-2</v>
      </c>
      <c r="T757" s="25">
        <v>30550</v>
      </c>
      <c r="U757" s="25">
        <v>120513</v>
      </c>
      <c r="V757" s="25">
        <f>SUM(T757:U757)</f>
        <v>151063</v>
      </c>
      <c r="W757" s="28">
        <v>30510.7731846514</v>
      </c>
      <c r="X757" s="29">
        <v>38325.040000000001</v>
      </c>
      <c r="Y757" s="29">
        <f t="shared" si="63"/>
        <v>-7814.2668153486011</v>
      </c>
      <c r="Z757" s="33">
        <f t="shared" si="64"/>
        <v>0.79610544919591475</v>
      </c>
    </row>
    <row r="758" spans="1:26">
      <c r="A758" s="13" t="s">
        <v>3673</v>
      </c>
      <c r="B758" s="13">
        <v>17031170400</v>
      </c>
      <c r="C758" s="13" t="s">
        <v>3674</v>
      </c>
      <c r="D758" s="13" t="s">
        <v>4272</v>
      </c>
      <c r="E758" s="13" t="s">
        <v>4129</v>
      </c>
      <c r="F758" s="14">
        <v>4.0999999999999996</v>
      </c>
      <c r="G758" s="15">
        <v>37.200000000000003</v>
      </c>
      <c r="H758" s="15">
        <v>0.4</v>
      </c>
      <c r="I758" s="15">
        <v>7</v>
      </c>
      <c r="J758" s="16">
        <v>37.299999999999997</v>
      </c>
      <c r="K758" s="16">
        <v>15.2</v>
      </c>
      <c r="L758" s="16">
        <v>6.3</v>
      </c>
      <c r="M758" s="17">
        <v>278500</v>
      </c>
      <c r="N758" s="18"/>
      <c r="O758" s="19">
        <v>7</v>
      </c>
      <c r="P758" s="20">
        <v>4</v>
      </c>
      <c r="Q758" s="21">
        <v>5</v>
      </c>
      <c r="R758" s="22">
        <v>4</v>
      </c>
      <c r="S758" s="23">
        <v>4.02193777263E-2</v>
      </c>
      <c r="T758" s="25">
        <v>30550</v>
      </c>
      <c r="U758" s="25">
        <v>120238</v>
      </c>
      <c r="V758" s="25">
        <f>SUM(T758:U758)</f>
        <v>150788</v>
      </c>
      <c r="W758" s="28">
        <v>30235.7731846514</v>
      </c>
      <c r="X758" s="29">
        <v>38325.040000000001</v>
      </c>
      <c r="Y758" s="29">
        <f t="shared" si="63"/>
        <v>-8089.2668153486011</v>
      </c>
      <c r="Z758" s="33">
        <f t="shared" si="64"/>
        <v>0.78892998375608736</v>
      </c>
    </row>
    <row r="759" spans="1:26">
      <c r="A759" s="13" t="s">
        <v>3922</v>
      </c>
      <c r="B759" s="13">
        <v>17031040800</v>
      </c>
      <c r="C759" s="13" t="s">
        <v>3923</v>
      </c>
      <c r="D759" s="13" t="s">
        <v>4272</v>
      </c>
      <c r="E759" s="13" t="s">
        <v>4129</v>
      </c>
      <c r="F759" s="14">
        <v>5.5</v>
      </c>
      <c r="G759" s="15">
        <v>35.6</v>
      </c>
      <c r="H759" s="15">
        <v>7.1</v>
      </c>
      <c r="I759" s="15">
        <v>46.3</v>
      </c>
      <c r="J759" s="16">
        <v>12.4</v>
      </c>
      <c r="K759" s="16">
        <v>27.7</v>
      </c>
      <c r="L759" s="16">
        <v>23</v>
      </c>
      <c r="M759" s="17">
        <v>377900</v>
      </c>
      <c r="N759" s="18"/>
      <c r="O759" s="19">
        <v>5</v>
      </c>
      <c r="P759" s="20">
        <v>8</v>
      </c>
      <c r="Q759" s="21">
        <v>6</v>
      </c>
      <c r="R759" s="22">
        <v>10</v>
      </c>
      <c r="S759" s="23">
        <v>4.0302265435500001E-2</v>
      </c>
      <c r="T759" s="25">
        <v>30550</v>
      </c>
      <c r="U759" s="25">
        <v>120091</v>
      </c>
      <c r="V759" s="25">
        <f>SUM(T759:U759)</f>
        <v>150641</v>
      </c>
      <c r="W759" s="28">
        <v>30088.7731846514</v>
      </c>
      <c r="X759" s="29">
        <v>38325.040000000001</v>
      </c>
      <c r="Y759" s="29">
        <f t="shared" si="63"/>
        <v>-8236.2668153486011</v>
      </c>
      <c r="Z759" s="33">
        <f t="shared" si="64"/>
        <v>0.7850943713209797</v>
      </c>
    </row>
    <row r="760" spans="1:26">
      <c r="A760" s="13" t="s">
        <v>413</v>
      </c>
      <c r="B760" s="13">
        <v>17111870812</v>
      </c>
      <c r="C760" s="13" t="s">
        <v>414</v>
      </c>
      <c r="D760" s="13" t="s">
        <v>571</v>
      </c>
      <c r="E760" s="13" t="s">
        <v>692</v>
      </c>
      <c r="F760" s="14">
        <v>4.9000000000000004</v>
      </c>
      <c r="G760" s="15">
        <v>39.6</v>
      </c>
      <c r="H760" s="15">
        <v>0.2</v>
      </c>
      <c r="I760" s="15">
        <v>1.2</v>
      </c>
      <c r="J760" s="16">
        <v>29.6</v>
      </c>
      <c r="K760" s="16">
        <v>21.4</v>
      </c>
      <c r="L760" s="16">
        <v>6.5</v>
      </c>
      <c r="M760" s="17">
        <v>214500</v>
      </c>
      <c r="N760" s="18"/>
      <c r="O760" s="19">
        <v>9</v>
      </c>
      <c r="P760" s="20">
        <v>2</v>
      </c>
      <c r="Q760" s="21">
        <v>5</v>
      </c>
      <c r="R760" s="22">
        <v>1</v>
      </c>
      <c r="S760" s="24">
        <v>4.07725311816E-2</v>
      </c>
      <c r="T760" s="25"/>
      <c r="U760" s="25"/>
      <c r="V760" s="25"/>
      <c r="W760" s="28">
        <v>27743.023143564358</v>
      </c>
      <c r="X760" s="29">
        <v>38325.040000000001</v>
      </c>
      <c r="Y760" s="29">
        <f t="shared" si="63"/>
        <v>-10582.016856435643</v>
      </c>
      <c r="Z760" s="33">
        <f t="shared" si="64"/>
        <v>0.72388765004718481</v>
      </c>
    </row>
    <row r="761" spans="1:26">
      <c r="A761" s="13" t="s">
        <v>2261</v>
      </c>
      <c r="B761" s="13">
        <v>17031830003</v>
      </c>
      <c r="C761" s="13" t="s">
        <v>2262</v>
      </c>
      <c r="D761" s="13" t="s">
        <v>4272</v>
      </c>
      <c r="E761" s="13" t="s">
        <v>2260</v>
      </c>
      <c r="F761" s="14">
        <v>7.3</v>
      </c>
      <c r="G761" s="15">
        <v>35.799999999999997</v>
      </c>
      <c r="H761" s="15">
        <v>0</v>
      </c>
      <c r="I761" s="15">
        <v>11.1</v>
      </c>
      <c r="J761" s="16">
        <v>18.5</v>
      </c>
      <c r="K761" s="16">
        <v>16.600000000000001</v>
      </c>
      <c r="L761" s="16">
        <v>15.2</v>
      </c>
      <c r="M761" s="17">
        <v>218800</v>
      </c>
      <c r="N761" s="18"/>
      <c r="O761" s="19">
        <v>5</v>
      </c>
      <c r="P761" s="20">
        <v>1</v>
      </c>
      <c r="Q761" s="21">
        <v>3</v>
      </c>
      <c r="R761" s="22">
        <v>1</v>
      </c>
      <c r="S761" s="23">
        <v>4.0871933102599997E-2</v>
      </c>
      <c r="T761" s="25"/>
      <c r="U761" s="25"/>
      <c r="V761" s="25"/>
      <c r="W761" s="28">
        <v>31644.656057656899</v>
      </c>
      <c r="X761" s="29">
        <v>38325.040000000001</v>
      </c>
      <c r="Y761" s="29">
        <f t="shared" si="63"/>
        <v>-6680.3839423431018</v>
      </c>
      <c r="Z761" s="33">
        <f t="shared" si="64"/>
        <v>0.82569140326159862</v>
      </c>
    </row>
    <row r="762" spans="1:26">
      <c r="A762" s="13" t="s">
        <v>2380</v>
      </c>
      <c r="B762" s="13">
        <v>17031804104</v>
      </c>
      <c r="C762" s="13" t="s">
        <v>2381</v>
      </c>
      <c r="D762" s="13" t="s">
        <v>4272</v>
      </c>
      <c r="E762" s="13" t="s">
        <v>2375</v>
      </c>
      <c r="F762" s="14">
        <v>4.7</v>
      </c>
      <c r="G762" s="15">
        <v>30.9</v>
      </c>
      <c r="H762" s="15">
        <v>0</v>
      </c>
      <c r="I762" s="15">
        <v>3.7</v>
      </c>
      <c r="J762" s="16">
        <v>21.4</v>
      </c>
      <c r="K762" s="16">
        <v>30.7</v>
      </c>
      <c r="L762" s="16">
        <v>17.2</v>
      </c>
      <c r="M762" s="17">
        <v>317700</v>
      </c>
      <c r="N762" s="18"/>
      <c r="O762" s="19">
        <v>9</v>
      </c>
      <c r="P762" s="20">
        <v>2</v>
      </c>
      <c r="Q762" s="21">
        <v>10</v>
      </c>
      <c r="R762" s="22">
        <v>1</v>
      </c>
      <c r="S762" s="23">
        <v>4.0999360382599999E-2</v>
      </c>
      <c r="T762" s="25">
        <v>58</v>
      </c>
      <c r="U762" s="25">
        <v>749</v>
      </c>
      <c r="V762" s="25">
        <f>SUM(T762:U762)</f>
        <v>807</v>
      </c>
      <c r="W762" s="28">
        <v>36327.067231910602</v>
      </c>
      <c r="X762" s="29">
        <v>38325.040000000001</v>
      </c>
      <c r="Y762" s="29">
        <f t="shared" si="63"/>
        <v>-1997.9727680893993</v>
      </c>
      <c r="Z762" s="33">
        <f t="shared" si="64"/>
        <v>0.94786769255584857</v>
      </c>
    </row>
    <row r="763" spans="1:26">
      <c r="A763" s="13" t="s">
        <v>3289</v>
      </c>
      <c r="B763" s="13">
        <v>17031350100</v>
      </c>
      <c r="C763" s="13" t="s">
        <v>3290</v>
      </c>
      <c r="D763" s="13" t="s">
        <v>4272</v>
      </c>
      <c r="E763" s="13" t="s">
        <v>4129</v>
      </c>
      <c r="F763" s="14">
        <v>4.5</v>
      </c>
      <c r="G763" s="15">
        <v>24.6</v>
      </c>
      <c r="H763" s="15">
        <v>4.0999999999999996</v>
      </c>
      <c r="I763" s="15">
        <v>24.1</v>
      </c>
      <c r="J763" s="16">
        <v>11.7</v>
      </c>
      <c r="K763" s="16">
        <v>35.9</v>
      </c>
      <c r="L763" s="16">
        <v>25.8</v>
      </c>
      <c r="M763" s="17" t="s">
        <v>3414</v>
      </c>
      <c r="N763" s="18"/>
      <c r="O763" s="19">
        <v>7</v>
      </c>
      <c r="P763" s="20">
        <v>3</v>
      </c>
      <c r="Q763" s="21">
        <v>1</v>
      </c>
      <c r="R763" s="22">
        <v>10</v>
      </c>
      <c r="S763" s="23">
        <v>4.1176471859200002E-2</v>
      </c>
      <c r="T763" s="25">
        <v>30550</v>
      </c>
      <c r="U763" s="25">
        <v>120425</v>
      </c>
      <c r="V763" s="25">
        <f>SUM(T763:U763)</f>
        <v>150975</v>
      </c>
      <c r="W763" s="28">
        <v>30422.7731846514</v>
      </c>
      <c r="X763" s="29">
        <v>38325.040000000001</v>
      </c>
      <c r="Y763" s="29">
        <f t="shared" si="63"/>
        <v>-7902.2668153486011</v>
      </c>
      <c r="Z763" s="33">
        <f t="shared" si="64"/>
        <v>0.79380930025516994</v>
      </c>
    </row>
    <row r="764" spans="1:26">
      <c r="A764" s="13" t="s">
        <v>2647</v>
      </c>
      <c r="B764" s="13">
        <v>17031820104</v>
      </c>
      <c r="C764" s="13" t="s">
        <v>2648</v>
      </c>
      <c r="D764" s="13" t="s">
        <v>4272</v>
      </c>
      <c r="E764" s="13" t="s">
        <v>2649</v>
      </c>
      <c r="F764" s="14">
        <v>4.2</v>
      </c>
      <c r="G764" s="15">
        <v>29.5</v>
      </c>
      <c r="H764" s="15">
        <v>0.6</v>
      </c>
      <c r="I764" s="15">
        <v>4</v>
      </c>
      <c r="J764" s="16">
        <v>28.2</v>
      </c>
      <c r="K764" s="16">
        <v>23.6</v>
      </c>
      <c r="L764" s="16">
        <v>9.6</v>
      </c>
      <c r="M764" s="17">
        <v>314400</v>
      </c>
      <c r="N764" s="18"/>
      <c r="O764" s="19">
        <v>6</v>
      </c>
      <c r="P764" s="20">
        <v>9</v>
      </c>
      <c r="Q764" s="21">
        <v>6</v>
      </c>
      <c r="R764" s="22">
        <v>2</v>
      </c>
      <c r="S764" s="23">
        <v>4.1265472769700003E-2</v>
      </c>
      <c r="T764" s="25">
        <v>6</v>
      </c>
      <c r="U764" s="25">
        <v>211</v>
      </c>
      <c r="V764" s="25">
        <f>SUM(T764:U764)</f>
        <v>217</v>
      </c>
      <c r="W764" s="28">
        <v>68872.61221374046</v>
      </c>
      <c r="X764" s="29">
        <v>38325.040000000001</v>
      </c>
      <c r="Y764" s="29">
        <f t="shared" si="63"/>
        <v>30547.572213740459</v>
      </c>
      <c r="Z764" s="33">
        <f t="shared" si="64"/>
        <v>1.7970656316011793</v>
      </c>
    </row>
    <row r="765" spans="1:26">
      <c r="A765" s="13" t="s">
        <v>86</v>
      </c>
      <c r="B765" s="13">
        <v>17197883602</v>
      </c>
      <c r="C765" s="13" t="s">
        <v>87</v>
      </c>
      <c r="D765" s="13" t="s">
        <v>363</v>
      </c>
      <c r="E765" s="13" t="s">
        <v>88</v>
      </c>
      <c r="F765" s="14">
        <v>3.7</v>
      </c>
      <c r="G765" s="15">
        <v>35.299999999999997</v>
      </c>
      <c r="H765" s="15">
        <v>0</v>
      </c>
      <c r="I765" s="15">
        <v>10.8</v>
      </c>
      <c r="J765" s="16">
        <v>40.200000000000003</v>
      </c>
      <c r="K765" s="16">
        <v>12.1</v>
      </c>
      <c r="L765" s="16">
        <v>7.3</v>
      </c>
      <c r="M765" s="17">
        <v>205200</v>
      </c>
      <c r="N765" s="18"/>
      <c r="O765" s="16">
        <v>5</v>
      </c>
      <c r="P765" s="14">
        <v>5</v>
      </c>
      <c r="Q765" s="17">
        <v>5</v>
      </c>
      <c r="R765" s="15">
        <v>1</v>
      </c>
      <c r="S765" s="18">
        <v>4.1300527751400001E-2</v>
      </c>
      <c r="T765" s="18"/>
      <c r="U765" s="18"/>
      <c r="V765" s="18"/>
      <c r="W765" s="30">
        <v>23884.047202797203</v>
      </c>
      <c r="X765" s="29">
        <v>38325.040000000001</v>
      </c>
      <c r="Y765" s="29">
        <f t="shared" si="63"/>
        <v>-14440.992797202798</v>
      </c>
      <c r="Z765" s="33">
        <f t="shared" si="64"/>
        <v>0.62319692824318518</v>
      </c>
    </row>
    <row r="766" spans="1:26">
      <c r="A766" s="13" t="s">
        <v>498</v>
      </c>
      <c r="B766" s="13">
        <v>17111871202</v>
      </c>
      <c r="C766" s="13" t="s">
        <v>499</v>
      </c>
      <c r="D766" s="13" t="s">
        <v>571</v>
      </c>
      <c r="E766" s="13" t="s">
        <v>489</v>
      </c>
      <c r="F766" s="14">
        <v>6.1</v>
      </c>
      <c r="G766" s="15">
        <v>27.5</v>
      </c>
      <c r="H766" s="15">
        <v>2.1</v>
      </c>
      <c r="I766" s="15">
        <v>0.5</v>
      </c>
      <c r="J766" s="16">
        <v>30.5</v>
      </c>
      <c r="K766" s="16">
        <v>25.4</v>
      </c>
      <c r="L766" s="16">
        <v>9.8000000000000007</v>
      </c>
      <c r="M766" s="17">
        <v>206000</v>
      </c>
      <c r="N766" s="18"/>
      <c r="O766" s="19">
        <v>7</v>
      </c>
      <c r="P766" s="20">
        <v>5</v>
      </c>
      <c r="Q766" s="21">
        <v>4</v>
      </c>
      <c r="R766" s="22">
        <v>3</v>
      </c>
      <c r="S766" s="24">
        <v>4.1533544659599998E-2</v>
      </c>
      <c r="T766" s="25">
        <v>54</v>
      </c>
      <c r="U766" s="25">
        <v>827</v>
      </c>
      <c r="V766" s="25">
        <f>SUM(T766:U766)</f>
        <v>881</v>
      </c>
      <c r="W766" s="28">
        <v>35250.335517757703</v>
      </c>
      <c r="X766" s="29">
        <v>38325.040000000001</v>
      </c>
      <c r="Y766" s="29">
        <f t="shared" si="63"/>
        <v>-3074.7044822422977</v>
      </c>
      <c r="Z766" s="33">
        <f t="shared" si="64"/>
        <v>0.91977296090904803</v>
      </c>
    </row>
    <row r="767" spans="1:26">
      <c r="A767" s="13" t="s">
        <v>2206</v>
      </c>
      <c r="B767" s="13">
        <v>17031805302</v>
      </c>
      <c r="C767" s="13" t="s">
        <v>2207</v>
      </c>
      <c r="D767" s="13" t="s">
        <v>4272</v>
      </c>
      <c r="E767" s="13" t="s">
        <v>2205</v>
      </c>
      <c r="F767" s="14">
        <v>2.8</v>
      </c>
      <c r="G767" s="15">
        <v>33.1</v>
      </c>
      <c r="H767" s="15">
        <v>0.7</v>
      </c>
      <c r="I767" s="15">
        <v>10.1</v>
      </c>
      <c r="J767" s="16">
        <v>21.7</v>
      </c>
      <c r="K767" s="16">
        <v>24.7</v>
      </c>
      <c r="L767" s="16">
        <v>15.2</v>
      </c>
      <c r="M767" s="17">
        <v>356000</v>
      </c>
      <c r="N767" s="18"/>
      <c r="O767" s="19">
        <v>9</v>
      </c>
      <c r="P767" s="20">
        <v>1</v>
      </c>
      <c r="Q767" s="21">
        <v>6</v>
      </c>
      <c r="R767" s="22">
        <v>6</v>
      </c>
      <c r="S767" s="23">
        <v>4.1551247239100003E-2</v>
      </c>
      <c r="T767" s="25">
        <v>11</v>
      </c>
      <c r="U767" s="25">
        <v>396</v>
      </c>
      <c r="V767" s="25">
        <f>SUM(T767:U767)</f>
        <v>407</v>
      </c>
      <c r="W767" s="28">
        <v>45350.721529866802</v>
      </c>
      <c r="X767" s="29">
        <v>38325.040000000001</v>
      </c>
      <c r="Y767" s="29">
        <f t="shared" si="63"/>
        <v>7025.6815298668007</v>
      </c>
      <c r="Z767" s="33">
        <f t="shared" si="64"/>
        <v>1.1833183091228816</v>
      </c>
    </row>
    <row r="768" spans="1:26">
      <c r="A768" s="13" t="s">
        <v>1078</v>
      </c>
      <c r="B768" s="13">
        <v>17043842604</v>
      </c>
      <c r="C768" s="13" t="s">
        <v>1079</v>
      </c>
      <c r="D768" s="13" t="s">
        <v>1522</v>
      </c>
      <c r="E768" s="13" t="s">
        <v>1752</v>
      </c>
      <c r="F768" s="14">
        <v>3.3</v>
      </c>
      <c r="G768" s="15">
        <v>26.5</v>
      </c>
      <c r="H768" s="15">
        <v>5.5</v>
      </c>
      <c r="I768" s="15">
        <v>9.5</v>
      </c>
      <c r="J768" s="16">
        <v>14.1</v>
      </c>
      <c r="K768" s="16">
        <v>33</v>
      </c>
      <c r="L768" s="16">
        <v>21.4</v>
      </c>
      <c r="M768" s="17">
        <v>307800</v>
      </c>
      <c r="N768" s="18">
        <v>0</v>
      </c>
      <c r="O768" s="19">
        <v>10</v>
      </c>
      <c r="P768" s="20">
        <v>7</v>
      </c>
      <c r="Q768" s="21">
        <v>10</v>
      </c>
      <c r="R768" s="22">
        <v>4</v>
      </c>
      <c r="S768" s="24">
        <v>4.1745729744400002E-2</v>
      </c>
      <c r="T768" s="25">
        <v>24</v>
      </c>
      <c r="U768" s="25">
        <v>786</v>
      </c>
      <c r="V768" s="25">
        <f>SUM(T768:U768)</f>
        <v>810</v>
      </c>
      <c r="W768" s="28">
        <v>42351.889722841901</v>
      </c>
      <c r="X768" s="29">
        <v>38325.040000000001</v>
      </c>
      <c r="Y768" s="29">
        <f t="shared" si="63"/>
        <v>4026.8497228419001</v>
      </c>
      <c r="Z768" s="33">
        <f t="shared" si="64"/>
        <v>1.1050709855186558</v>
      </c>
    </row>
    <row r="769" spans="1:26">
      <c r="A769" s="13" t="s">
        <v>440</v>
      </c>
      <c r="B769" s="13">
        <v>17111870605</v>
      </c>
      <c r="C769" s="13" t="s">
        <v>441</v>
      </c>
      <c r="D769" s="13" t="s">
        <v>571</v>
      </c>
      <c r="E769" s="13" t="s">
        <v>571</v>
      </c>
      <c r="F769" s="14">
        <v>5.5</v>
      </c>
      <c r="G769" s="15">
        <v>29.3</v>
      </c>
      <c r="H769" s="15">
        <v>0</v>
      </c>
      <c r="I769" s="15">
        <v>2.7</v>
      </c>
      <c r="J769" s="16">
        <v>30.7</v>
      </c>
      <c r="K769" s="16">
        <v>21.4</v>
      </c>
      <c r="L769" s="16">
        <v>6.8</v>
      </c>
      <c r="M769" s="17">
        <v>212200</v>
      </c>
      <c r="N769" s="18"/>
      <c r="O769" s="19">
        <v>8</v>
      </c>
      <c r="P769" s="20">
        <v>6</v>
      </c>
      <c r="Q769" s="21">
        <v>5</v>
      </c>
      <c r="R769" s="22">
        <v>6</v>
      </c>
      <c r="S769" s="24">
        <v>4.1767556220299998E-2</v>
      </c>
      <c r="T769" s="25">
        <v>37</v>
      </c>
      <c r="U769" s="25">
        <v>542</v>
      </c>
      <c r="V769" s="25">
        <f>SUM(T769:U769)</f>
        <v>579</v>
      </c>
      <c r="W769" s="28">
        <v>32384.309425014821</v>
      </c>
      <c r="X769" s="29">
        <v>38325.040000000001</v>
      </c>
      <c r="Y769" s="29">
        <f t="shared" si="63"/>
        <v>-5940.7305749851803</v>
      </c>
      <c r="Z769" s="33">
        <f t="shared" si="64"/>
        <v>0.84499088389770294</v>
      </c>
    </row>
    <row r="770" spans="1:26">
      <c r="A770" s="13" t="s">
        <v>3567</v>
      </c>
      <c r="B770" s="13">
        <v>17031221600</v>
      </c>
      <c r="C770" s="13" t="s">
        <v>3568</v>
      </c>
      <c r="D770" s="13" t="s">
        <v>4272</v>
      </c>
      <c r="E770" s="13" t="s">
        <v>4129</v>
      </c>
      <c r="F770" s="14">
        <v>2.8</v>
      </c>
      <c r="G770" s="15">
        <v>28.3</v>
      </c>
      <c r="H770" s="15">
        <v>3.1</v>
      </c>
      <c r="I770" s="15">
        <v>24.5</v>
      </c>
      <c r="J770" s="16">
        <v>10.3</v>
      </c>
      <c r="K770" s="16">
        <v>41.8</v>
      </c>
      <c r="L770" s="16">
        <v>29.7</v>
      </c>
      <c r="M770" s="17">
        <v>582300</v>
      </c>
      <c r="N770" s="18"/>
      <c r="O770" s="19">
        <v>5</v>
      </c>
      <c r="P770" s="20">
        <v>6</v>
      </c>
      <c r="Q770" s="21">
        <v>7</v>
      </c>
      <c r="R770" s="22">
        <v>9</v>
      </c>
      <c r="S770" s="23">
        <v>4.1811846196700003E-2</v>
      </c>
      <c r="T770" s="25">
        <v>30550</v>
      </c>
      <c r="U770" s="25">
        <v>120292</v>
      </c>
      <c r="V770" s="25">
        <f>SUM(T770:U770)</f>
        <v>150842</v>
      </c>
      <c r="W770" s="28">
        <v>30289.7731846514</v>
      </c>
      <c r="X770" s="29">
        <v>38325.040000000001</v>
      </c>
      <c r="Y770" s="29">
        <f t="shared" ref="Y770:Y833" si="68">W770-X770</f>
        <v>-8035.2668153486011</v>
      </c>
      <c r="Z770" s="33">
        <f t="shared" ref="Z770:Z833" si="69">+W770/X770</f>
        <v>0.79033898424245352</v>
      </c>
    </row>
    <row r="771" spans="1:26">
      <c r="A771" s="13" t="s">
        <v>513</v>
      </c>
      <c r="B771" s="13">
        <v>17111870101</v>
      </c>
      <c r="C771" s="13" t="s">
        <v>514</v>
      </c>
      <c r="D771" s="13" t="s">
        <v>571</v>
      </c>
      <c r="E771" s="13" t="s">
        <v>515</v>
      </c>
      <c r="F771" s="14">
        <v>4.5</v>
      </c>
      <c r="G771" s="15">
        <v>33.4</v>
      </c>
      <c r="H771" s="15">
        <v>2</v>
      </c>
      <c r="I771" s="15">
        <v>1.2</v>
      </c>
      <c r="J771" s="16">
        <v>27.3</v>
      </c>
      <c r="K771" s="16">
        <v>21</v>
      </c>
      <c r="L771" s="16">
        <v>7.9</v>
      </c>
      <c r="M771" s="17">
        <v>260300</v>
      </c>
      <c r="N771" s="18"/>
      <c r="O771" s="19">
        <v>5</v>
      </c>
      <c r="P771" s="20">
        <v>2</v>
      </c>
      <c r="Q771" s="21">
        <v>5</v>
      </c>
      <c r="R771" s="22">
        <v>1</v>
      </c>
      <c r="S771" s="24">
        <v>4.1811846196700003E-2</v>
      </c>
      <c r="T771" s="25"/>
      <c r="U771" s="25"/>
      <c r="V771" s="25"/>
      <c r="W771" s="28">
        <v>26454.21217105263</v>
      </c>
      <c r="X771" s="29">
        <v>38325.040000000001</v>
      </c>
      <c r="Y771" s="29">
        <f t="shared" si="68"/>
        <v>-11870.827828947371</v>
      </c>
      <c r="Z771" s="33">
        <f t="shared" si="69"/>
        <v>0.69025921880453689</v>
      </c>
    </row>
    <row r="772" spans="1:26">
      <c r="A772" s="13" t="s">
        <v>2801</v>
      </c>
      <c r="B772" s="13">
        <v>17031700401</v>
      </c>
      <c r="C772" s="13" t="s">
        <v>2802</v>
      </c>
      <c r="D772" s="13" t="s">
        <v>4272</v>
      </c>
      <c r="E772" s="13" t="s">
        <v>4129</v>
      </c>
      <c r="F772" s="14">
        <v>5.2</v>
      </c>
      <c r="G772" s="15">
        <v>37.5</v>
      </c>
      <c r="H772" s="15">
        <v>1</v>
      </c>
      <c r="I772" s="15">
        <v>11.2</v>
      </c>
      <c r="J772" s="16">
        <v>31.4</v>
      </c>
      <c r="K772" s="16">
        <v>15.2</v>
      </c>
      <c r="L772" s="16">
        <v>4.9000000000000004</v>
      </c>
      <c r="M772" s="17">
        <v>191000</v>
      </c>
      <c r="N772" s="18"/>
      <c r="O772" s="19">
        <v>6</v>
      </c>
      <c r="P772" s="20">
        <v>6</v>
      </c>
      <c r="Q772" s="21">
        <v>3</v>
      </c>
      <c r="R772" s="22">
        <v>10</v>
      </c>
      <c r="S772" s="23">
        <v>4.1822254657700002E-2</v>
      </c>
      <c r="T772" s="25">
        <v>30550</v>
      </c>
      <c r="U772" s="25">
        <v>120667</v>
      </c>
      <c r="V772" s="25">
        <f>SUM(T772:U772)</f>
        <v>151217</v>
      </c>
      <c r="W772" s="28">
        <v>30664.7731846514</v>
      </c>
      <c r="X772" s="29">
        <v>38325.040000000001</v>
      </c>
      <c r="Y772" s="29">
        <f t="shared" si="68"/>
        <v>-7660.2668153486011</v>
      </c>
      <c r="Z772" s="33">
        <f t="shared" si="69"/>
        <v>0.80012370984221803</v>
      </c>
    </row>
    <row r="773" spans="1:26">
      <c r="A773" s="13" t="s">
        <v>2803</v>
      </c>
      <c r="B773" s="13">
        <v>17031700402</v>
      </c>
      <c r="C773" s="13" t="s">
        <v>2804</v>
      </c>
      <c r="D773" s="13" t="s">
        <v>4272</v>
      </c>
      <c r="E773" s="13" t="s">
        <v>4129</v>
      </c>
      <c r="F773" s="14">
        <v>5.0999999999999996</v>
      </c>
      <c r="G773" s="15">
        <v>39.299999999999997</v>
      </c>
      <c r="H773" s="15">
        <v>0.8</v>
      </c>
      <c r="I773" s="15">
        <v>10.5</v>
      </c>
      <c r="J773" s="16">
        <v>28.2</v>
      </c>
      <c r="K773" s="16">
        <v>13.5</v>
      </c>
      <c r="L773" s="16">
        <v>9.6999999999999993</v>
      </c>
      <c r="M773" s="17">
        <v>204300</v>
      </c>
      <c r="N773" s="18"/>
      <c r="O773" s="19">
        <v>6</v>
      </c>
      <c r="P773" s="20">
        <v>6</v>
      </c>
      <c r="Q773" s="21">
        <v>3</v>
      </c>
      <c r="R773" s="22">
        <v>10</v>
      </c>
      <c r="S773" s="23">
        <v>4.1822254657700002E-2</v>
      </c>
      <c r="T773" s="25">
        <v>30550</v>
      </c>
      <c r="U773" s="25">
        <v>120668</v>
      </c>
      <c r="V773" s="25">
        <f>SUM(T773:U773)</f>
        <v>151218</v>
      </c>
      <c r="W773" s="28">
        <v>30665.7731846514</v>
      </c>
      <c r="X773" s="29">
        <v>38325.040000000001</v>
      </c>
      <c r="Y773" s="29">
        <f t="shared" si="68"/>
        <v>-7659.2668153486011</v>
      </c>
      <c r="Z773" s="33">
        <f t="shared" si="69"/>
        <v>0.80014980244381739</v>
      </c>
    </row>
    <row r="774" spans="1:26">
      <c r="A774" s="13" t="s">
        <v>427</v>
      </c>
      <c r="B774" s="13">
        <v>17111871208</v>
      </c>
      <c r="C774" s="13" t="s">
        <v>428</v>
      </c>
      <c r="D774" s="13" t="s">
        <v>571</v>
      </c>
      <c r="E774" s="13" t="s">
        <v>424</v>
      </c>
      <c r="F774" s="14">
        <v>5.5</v>
      </c>
      <c r="G774" s="15">
        <v>37.299999999999997</v>
      </c>
      <c r="H774" s="15">
        <v>0</v>
      </c>
      <c r="I774" s="15">
        <v>1.3</v>
      </c>
      <c r="J774" s="16">
        <v>18</v>
      </c>
      <c r="K774" s="16">
        <v>31.3</v>
      </c>
      <c r="L774" s="16">
        <v>13.4</v>
      </c>
      <c r="M774" s="17">
        <v>256900</v>
      </c>
      <c r="N774" s="18"/>
      <c r="O774" s="19">
        <v>9</v>
      </c>
      <c r="P774" s="20">
        <v>6</v>
      </c>
      <c r="Q774" s="21">
        <v>7</v>
      </c>
      <c r="R774" s="22">
        <v>1</v>
      </c>
      <c r="S774" s="24">
        <v>4.1933894157400002E-2</v>
      </c>
      <c r="T774" s="25">
        <v>32</v>
      </c>
      <c r="U774" s="25">
        <v>238</v>
      </c>
      <c r="V774" s="25">
        <f>SUM(T774:U774)</f>
        <v>270</v>
      </c>
      <c r="W774" s="28">
        <v>29190.091524253399</v>
      </c>
      <c r="X774" s="29">
        <v>38325.040000000001</v>
      </c>
      <c r="Y774" s="29">
        <f t="shared" si="68"/>
        <v>-9134.9484757466016</v>
      </c>
      <c r="Z774" s="33">
        <f t="shared" si="69"/>
        <v>0.76164542879155239</v>
      </c>
    </row>
    <row r="775" spans="1:26">
      <c r="A775" s="13" t="s">
        <v>252</v>
      </c>
      <c r="B775" s="13">
        <v>17197880903</v>
      </c>
      <c r="C775" s="13" t="s">
        <v>253</v>
      </c>
      <c r="D775" s="13" t="s">
        <v>363</v>
      </c>
      <c r="E775" s="13" t="s">
        <v>251</v>
      </c>
      <c r="F775" s="14">
        <v>3</v>
      </c>
      <c r="G775" s="15">
        <v>25.6</v>
      </c>
      <c r="H775" s="15">
        <v>0</v>
      </c>
      <c r="I775" s="15">
        <v>3.1</v>
      </c>
      <c r="J775" s="16">
        <v>32.200000000000003</v>
      </c>
      <c r="K775" s="16">
        <v>13.5</v>
      </c>
      <c r="L775" s="16">
        <v>4.8</v>
      </c>
      <c r="M775" s="17">
        <v>144500</v>
      </c>
      <c r="N775" s="18"/>
      <c r="O775" s="16">
        <v>5</v>
      </c>
      <c r="P775" s="14">
        <v>7</v>
      </c>
      <c r="Q775" s="17">
        <v>5</v>
      </c>
      <c r="R775" s="15">
        <v>1</v>
      </c>
      <c r="S775" s="18">
        <v>4.2165070772199997E-2</v>
      </c>
      <c r="T775" s="18"/>
      <c r="U775" s="18"/>
      <c r="V775" s="18"/>
      <c r="W775" s="30">
        <v>20532.26126601718</v>
      </c>
      <c r="X775" s="29">
        <v>38325.040000000001</v>
      </c>
      <c r="Y775" s="29">
        <f t="shared" si="68"/>
        <v>-17792.778733982821</v>
      </c>
      <c r="Z775" s="33">
        <f t="shared" si="69"/>
        <v>0.53574011314840586</v>
      </c>
    </row>
    <row r="776" spans="1:26">
      <c r="A776" s="13" t="s">
        <v>254</v>
      </c>
      <c r="B776" s="13">
        <v>17197880905</v>
      </c>
      <c r="C776" s="13" t="s">
        <v>255</v>
      </c>
      <c r="D776" s="13" t="s">
        <v>363</v>
      </c>
      <c r="E776" s="13" t="s">
        <v>251</v>
      </c>
      <c r="F776" s="14">
        <v>5.4</v>
      </c>
      <c r="G776" s="15">
        <v>28.5</v>
      </c>
      <c r="H776" s="15">
        <v>0</v>
      </c>
      <c r="I776" s="15">
        <v>0</v>
      </c>
      <c r="J776" s="16">
        <v>44.9</v>
      </c>
      <c r="K776" s="16">
        <v>8</v>
      </c>
      <c r="L776" s="16">
        <v>4.0999999999999996</v>
      </c>
      <c r="M776" s="17">
        <v>163300</v>
      </c>
      <c r="N776" s="18"/>
      <c r="O776" s="16">
        <v>5</v>
      </c>
      <c r="P776" s="14">
        <v>7</v>
      </c>
      <c r="Q776" s="17">
        <v>5</v>
      </c>
      <c r="R776" s="15">
        <v>1</v>
      </c>
      <c r="S776" s="18">
        <v>4.2165070772199997E-2</v>
      </c>
      <c r="T776" s="18"/>
      <c r="U776" s="18"/>
      <c r="V776" s="18"/>
      <c r="W776" s="30">
        <v>20532.26126601718</v>
      </c>
      <c r="X776" s="29">
        <v>38325.040000000001</v>
      </c>
      <c r="Y776" s="29">
        <f t="shared" si="68"/>
        <v>-17792.778733982821</v>
      </c>
      <c r="Z776" s="33">
        <f t="shared" si="69"/>
        <v>0.53574011314840586</v>
      </c>
    </row>
    <row r="777" spans="1:26">
      <c r="A777" s="13" t="s">
        <v>249</v>
      </c>
      <c r="B777" s="13">
        <v>17197880901</v>
      </c>
      <c r="C777" s="13" t="s">
        <v>250</v>
      </c>
      <c r="D777" s="13" t="s">
        <v>363</v>
      </c>
      <c r="E777" s="13" t="s">
        <v>251</v>
      </c>
      <c r="F777" s="14">
        <v>2.4</v>
      </c>
      <c r="G777" s="15">
        <v>32</v>
      </c>
      <c r="H777" s="15">
        <v>0</v>
      </c>
      <c r="I777" s="15">
        <v>1.5</v>
      </c>
      <c r="J777" s="16">
        <v>32.9</v>
      </c>
      <c r="K777" s="16">
        <v>14.5</v>
      </c>
      <c r="L777" s="16">
        <v>9.1999999999999993</v>
      </c>
      <c r="M777" s="17">
        <v>212900</v>
      </c>
      <c r="N777" s="18"/>
      <c r="O777" s="16">
        <v>5</v>
      </c>
      <c r="P777" s="14">
        <v>7</v>
      </c>
      <c r="Q777" s="17">
        <v>5</v>
      </c>
      <c r="R777" s="15">
        <v>1</v>
      </c>
      <c r="S777" s="18">
        <v>4.2165070772199997E-2</v>
      </c>
      <c r="T777" s="18"/>
      <c r="U777" s="18"/>
      <c r="V777" s="18"/>
      <c r="W777" s="30">
        <v>20532.26126601718</v>
      </c>
      <c r="X777" s="29">
        <v>38325.040000000001</v>
      </c>
      <c r="Y777" s="29">
        <f t="shared" si="68"/>
        <v>-17792.778733982821</v>
      </c>
      <c r="Z777" s="33">
        <f t="shared" si="69"/>
        <v>0.53574011314840586</v>
      </c>
    </row>
    <row r="778" spans="1:26">
      <c r="A778" s="13" t="s">
        <v>3962</v>
      </c>
      <c r="B778" s="13">
        <v>17031060800</v>
      </c>
      <c r="C778" s="13" t="s">
        <v>3963</v>
      </c>
      <c r="D778" s="13" t="s">
        <v>4272</v>
      </c>
      <c r="E778" s="13" t="s">
        <v>4129</v>
      </c>
      <c r="F778" s="14">
        <v>4.3</v>
      </c>
      <c r="G778" s="15">
        <v>36.700000000000003</v>
      </c>
      <c r="H778" s="15">
        <v>2.7</v>
      </c>
      <c r="I778" s="15">
        <v>45.7</v>
      </c>
      <c r="J778" s="16">
        <v>5.7</v>
      </c>
      <c r="K778" s="16">
        <v>44.3</v>
      </c>
      <c r="L778" s="16">
        <v>28</v>
      </c>
      <c r="M778" s="17">
        <v>226200</v>
      </c>
      <c r="N778" s="18"/>
      <c r="O778" s="19">
        <v>7</v>
      </c>
      <c r="P778" s="20">
        <v>3</v>
      </c>
      <c r="Q778" s="21">
        <v>6</v>
      </c>
      <c r="R778" s="22">
        <v>9</v>
      </c>
      <c r="S778" s="23">
        <v>4.2291950434399997E-2</v>
      </c>
      <c r="T778" s="25">
        <v>30550</v>
      </c>
      <c r="U778" s="25">
        <v>120111</v>
      </c>
      <c r="V778" s="25">
        <f>SUM(T778:U778)</f>
        <v>150661</v>
      </c>
      <c r="W778" s="28">
        <v>30108.7731846514</v>
      </c>
      <c r="X778" s="29">
        <v>38325.040000000001</v>
      </c>
      <c r="Y778" s="29">
        <f t="shared" si="68"/>
        <v>-8216.2668153486011</v>
      </c>
      <c r="Z778" s="33">
        <f t="shared" si="69"/>
        <v>0.7856162233529671</v>
      </c>
    </row>
    <row r="779" spans="1:26">
      <c r="A779" s="13" t="s">
        <v>911</v>
      </c>
      <c r="B779" s="13">
        <v>17097864308</v>
      </c>
      <c r="C779" s="13" t="s">
        <v>912</v>
      </c>
      <c r="D779" s="13" t="s">
        <v>896</v>
      </c>
      <c r="E779" s="13" t="s">
        <v>913</v>
      </c>
      <c r="F779" s="14">
        <v>5.0999999999999996</v>
      </c>
      <c r="G779" s="15">
        <v>35.4</v>
      </c>
      <c r="H779" s="15">
        <v>5.5</v>
      </c>
      <c r="I779" s="15">
        <v>9.6999999999999993</v>
      </c>
      <c r="J779" s="16">
        <v>13.2</v>
      </c>
      <c r="K779" s="16">
        <v>32.5</v>
      </c>
      <c r="L779" s="16">
        <v>23.4</v>
      </c>
      <c r="M779" s="17">
        <v>487900</v>
      </c>
      <c r="N779" s="18"/>
      <c r="O779" s="19">
        <v>10</v>
      </c>
      <c r="P779" s="20">
        <v>8</v>
      </c>
      <c r="Q779" s="21">
        <v>9</v>
      </c>
      <c r="R779" s="22">
        <v>8</v>
      </c>
      <c r="S779" s="24">
        <v>4.2328041046900002E-2</v>
      </c>
      <c r="T779" s="25">
        <v>0</v>
      </c>
      <c r="U779" s="25">
        <v>127</v>
      </c>
      <c r="V779" s="25">
        <f>SUM(T779:U779)</f>
        <v>127</v>
      </c>
      <c r="W779" s="28">
        <v>67503.4252929215</v>
      </c>
      <c r="X779" s="29">
        <v>38325.040000000001</v>
      </c>
      <c r="Y779" s="29">
        <f t="shared" si="68"/>
        <v>29178.385292921499</v>
      </c>
      <c r="Z779" s="33">
        <f t="shared" si="69"/>
        <v>1.7613399827611791</v>
      </c>
    </row>
    <row r="780" spans="1:26">
      <c r="A780" s="13" t="s">
        <v>1276</v>
      </c>
      <c r="B780" s="13">
        <v>17043846104</v>
      </c>
      <c r="C780" s="13" t="s">
        <v>1277</v>
      </c>
      <c r="D780" s="13" t="s">
        <v>1522</v>
      </c>
      <c r="E780" s="13" t="s">
        <v>1275</v>
      </c>
      <c r="F780" s="14">
        <v>4.9000000000000004</v>
      </c>
      <c r="G780" s="15">
        <v>27.6</v>
      </c>
      <c r="H780" s="15">
        <v>0.4</v>
      </c>
      <c r="I780" s="15">
        <v>6.7</v>
      </c>
      <c r="J780" s="16">
        <v>8.4</v>
      </c>
      <c r="K780" s="16">
        <v>33.299999999999997</v>
      </c>
      <c r="L780" s="16">
        <v>27.4</v>
      </c>
      <c r="M780" s="17">
        <v>375900</v>
      </c>
      <c r="N780" s="18">
        <v>0</v>
      </c>
      <c r="O780" s="19">
        <v>10</v>
      </c>
      <c r="P780" s="20">
        <v>6</v>
      </c>
      <c r="Q780" s="21">
        <v>7</v>
      </c>
      <c r="R780" s="22">
        <v>9</v>
      </c>
      <c r="S780" s="24">
        <v>4.2477875948000003E-2</v>
      </c>
      <c r="T780" s="25"/>
      <c r="U780" s="25"/>
      <c r="V780" s="25"/>
      <c r="W780" s="28">
        <v>49427.394055818302</v>
      </c>
      <c r="X780" s="29">
        <v>38325.040000000001</v>
      </c>
      <c r="Y780" s="29">
        <f t="shared" si="68"/>
        <v>11102.354055818301</v>
      </c>
      <c r="Z780" s="33">
        <f t="shared" si="69"/>
        <v>1.2896893011936401</v>
      </c>
    </row>
    <row r="781" spans="1:26">
      <c r="A781" s="13" t="s">
        <v>2275</v>
      </c>
      <c r="B781" s="13">
        <v>17031804706</v>
      </c>
      <c r="C781" s="13" t="s">
        <v>2276</v>
      </c>
      <c r="D781" s="13" t="s">
        <v>4272</v>
      </c>
      <c r="E781" s="13" t="s">
        <v>2375</v>
      </c>
      <c r="F781" s="14">
        <v>6.2</v>
      </c>
      <c r="G781" s="15">
        <v>27.3</v>
      </c>
      <c r="H781" s="15">
        <v>0</v>
      </c>
      <c r="I781" s="15">
        <v>1.2</v>
      </c>
      <c r="J781" s="16">
        <v>23</v>
      </c>
      <c r="K781" s="16">
        <v>30.5</v>
      </c>
      <c r="L781" s="16">
        <v>9.1999999999999993</v>
      </c>
      <c r="M781" s="17">
        <v>329800</v>
      </c>
      <c r="N781" s="18"/>
      <c r="O781" s="19">
        <v>7</v>
      </c>
      <c r="P781" s="20">
        <v>6</v>
      </c>
      <c r="Q781" s="21">
        <v>8</v>
      </c>
      <c r="R781" s="22">
        <v>1</v>
      </c>
      <c r="S781" s="23">
        <v>4.2750928551000003E-2</v>
      </c>
      <c r="T781" s="25">
        <v>58</v>
      </c>
      <c r="U781" s="25">
        <v>749</v>
      </c>
      <c r="V781" s="25">
        <f t="shared" ref="V781:V790" si="70">SUM(T781:U781)</f>
        <v>807</v>
      </c>
      <c r="W781" s="28">
        <v>36332.067231910602</v>
      </c>
      <c r="X781" s="29">
        <v>38325.040000000001</v>
      </c>
      <c r="Y781" s="29">
        <f t="shared" si="68"/>
        <v>-1992.9727680893993</v>
      </c>
      <c r="Z781" s="33">
        <f t="shared" si="69"/>
        <v>0.94799815556384548</v>
      </c>
    </row>
    <row r="782" spans="1:26">
      <c r="A782" s="13" t="s">
        <v>1303</v>
      </c>
      <c r="B782" s="13">
        <v>17043840910</v>
      </c>
      <c r="C782" s="13" t="s">
        <v>1304</v>
      </c>
      <c r="D782" s="13" t="s">
        <v>1522</v>
      </c>
      <c r="E782" s="13" t="s">
        <v>2398</v>
      </c>
      <c r="F782" s="14">
        <v>10.7</v>
      </c>
      <c r="G782" s="15">
        <v>27.3</v>
      </c>
      <c r="H782" s="15">
        <v>0.4</v>
      </c>
      <c r="I782" s="15">
        <v>1.8</v>
      </c>
      <c r="J782" s="16">
        <v>42.1</v>
      </c>
      <c r="K782" s="16">
        <v>10.3</v>
      </c>
      <c r="L782" s="16">
        <v>3.7</v>
      </c>
      <c r="M782" s="17">
        <v>225400</v>
      </c>
      <c r="N782" s="18">
        <v>0</v>
      </c>
      <c r="O782" s="19">
        <v>5</v>
      </c>
      <c r="P782" s="20">
        <v>8</v>
      </c>
      <c r="Q782" s="21">
        <v>3</v>
      </c>
      <c r="R782" s="22">
        <v>1</v>
      </c>
      <c r="S782" s="24">
        <v>4.2863264679900002E-2</v>
      </c>
      <c r="T782" s="25">
        <v>39</v>
      </c>
      <c r="U782" s="25">
        <v>582</v>
      </c>
      <c r="V782" s="25">
        <f t="shared" si="70"/>
        <v>621</v>
      </c>
      <c r="W782" s="28">
        <v>25721.336704864359</v>
      </c>
      <c r="X782" s="29">
        <v>38325.040000000001</v>
      </c>
      <c r="Y782" s="29">
        <f t="shared" si="68"/>
        <v>-12603.703295135641</v>
      </c>
      <c r="Z782" s="33">
        <f t="shared" si="69"/>
        <v>0.67113659124333225</v>
      </c>
    </row>
    <row r="783" spans="1:26">
      <c r="A783" s="13" t="s">
        <v>4246</v>
      </c>
      <c r="B783" s="13">
        <v>17031816800</v>
      </c>
      <c r="C783" s="13" t="s">
        <v>4133</v>
      </c>
      <c r="D783" s="13" t="s">
        <v>4272</v>
      </c>
      <c r="E783" s="13" t="s">
        <v>4134</v>
      </c>
      <c r="F783" s="14">
        <v>8.3000000000000007</v>
      </c>
      <c r="G783" s="15">
        <v>29.6</v>
      </c>
      <c r="H783" s="15">
        <v>0.9</v>
      </c>
      <c r="I783" s="15">
        <v>5.8</v>
      </c>
      <c r="J783" s="16">
        <v>34.200000000000003</v>
      </c>
      <c r="K783" s="16">
        <v>16</v>
      </c>
      <c r="L783" s="16">
        <v>3</v>
      </c>
      <c r="M783" s="17">
        <v>211600</v>
      </c>
      <c r="N783" s="18"/>
      <c r="O783" s="19">
        <v>5</v>
      </c>
      <c r="P783" s="20">
        <v>9</v>
      </c>
      <c r="Q783" s="21">
        <v>3</v>
      </c>
      <c r="R783" s="22">
        <v>8</v>
      </c>
      <c r="S783" s="23">
        <v>4.2986426502500001E-2</v>
      </c>
      <c r="T783" s="25">
        <v>16</v>
      </c>
      <c r="U783" s="25">
        <v>104</v>
      </c>
      <c r="V783" s="25">
        <f t="shared" si="70"/>
        <v>120</v>
      </c>
      <c r="W783" s="28">
        <v>25006.519677481283</v>
      </c>
      <c r="X783" s="29">
        <v>38325.040000000001</v>
      </c>
      <c r="Y783" s="29">
        <f t="shared" si="68"/>
        <v>-13318.520322518718</v>
      </c>
      <c r="Z783" s="33">
        <f t="shared" si="69"/>
        <v>0.65248515533137819</v>
      </c>
    </row>
    <row r="784" spans="1:26">
      <c r="A784" s="13" t="s">
        <v>1816</v>
      </c>
      <c r="B784" s="13">
        <v>17031804305</v>
      </c>
      <c r="C784" s="13" t="s">
        <v>1817</v>
      </c>
      <c r="D784" s="13" t="s">
        <v>4272</v>
      </c>
      <c r="E784" s="13" t="s">
        <v>1804</v>
      </c>
      <c r="F784" s="14">
        <v>7.4</v>
      </c>
      <c r="G784" s="15">
        <v>29.5</v>
      </c>
      <c r="H784" s="15">
        <v>0.3</v>
      </c>
      <c r="I784" s="15">
        <v>0.9</v>
      </c>
      <c r="J784" s="16">
        <v>30.5</v>
      </c>
      <c r="K784" s="16">
        <v>13.5</v>
      </c>
      <c r="L784" s="16">
        <v>3.9</v>
      </c>
      <c r="M784" s="17">
        <v>226200</v>
      </c>
      <c r="N784" s="18"/>
      <c r="O784" s="19">
        <v>5</v>
      </c>
      <c r="P784" s="20">
        <v>3</v>
      </c>
      <c r="Q784" s="21">
        <v>5</v>
      </c>
      <c r="R784" s="22">
        <v>1</v>
      </c>
      <c r="S784" s="23">
        <v>4.3065231293400001E-2</v>
      </c>
      <c r="T784" s="25">
        <v>35</v>
      </c>
      <c r="U784" s="25">
        <v>698</v>
      </c>
      <c r="V784" s="25">
        <f t="shared" si="70"/>
        <v>733</v>
      </c>
      <c r="W784" s="28">
        <v>25141.270861558532</v>
      </c>
      <c r="X784" s="29">
        <v>38325.040000000001</v>
      </c>
      <c r="Y784" s="29">
        <f t="shared" si="68"/>
        <v>-13183.769138441468</v>
      </c>
      <c r="Z784" s="33">
        <f t="shared" si="69"/>
        <v>0.65600116429254951</v>
      </c>
    </row>
    <row r="785" spans="1:26">
      <c r="A785" s="13" t="s">
        <v>2901</v>
      </c>
      <c r="B785" s="13">
        <v>17031640700</v>
      </c>
      <c r="C785" s="13" t="s">
        <v>2902</v>
      </c>
      <c r="D785" s="13" t="s">
        <v>4272</v>
      </c>
      <c r="E785" s="13" t="s">
        <v>4129</v>
      </c>
      <c r="F785" s="14">
        <v>5.5</v>
      </c>
      <c r="G785" s="15">
        <v>37</v>
      </c>
      <c r="H785" s="15">
        <v>0</v>
      </c>
      <c r="I785" s="15">
        <v>23</v>
      </c>
      <c r="J785" s="16">
        <v>34.200000000000003</v>
      </c>
      <c r="K785" s="16">
        <v>12.2</v>
      </c>
      <c r="L785" s="16">
        <v>1.6</v>
      </c>
      <c r="M785" s="17">
        <v>191000</v>
      </c>
      <c r="N785" s="18"/>
      <c r="O785" s="19">
        <v>4</v>
      </c>
      <c r="P785" s="20">
        <v>3</v>
      </c>
      <c r="Q785" s="21">
        <v>5</v>
      </c>
      <c r="R785" s="22">
        <v>7</v>
      </c>
      <c r="S785" s="23">
        <v>4.30733412504E-2</v>
      </c>
      <c r="T785" s="25">
        <v>30550</v>
      </c>
      <c r="U785" s="25">
        <v>120609</v>
      </c>
      <c r="V785" s="25">
        <f t="shared" si="70"/>
        <v>151159</v>
      </c>
      <c r="W785" s="28">
        <v>30606.7731846514</v>
      </c>
      <c r="X785" s="29">
        <v>38325.040000000001</v>
      </c>
      <c r="Y785" s="29">
        <f t="shared" si="68"/>
        <v>-7718.2668153486011</v>
      </c>
      <c r="Z785" s="33">
        <f t="shared" si="69"/>
        <v>0.79861033894945443</v>
      </c>
    </row>
    <row r="786" spans="1:26">
      <c r="A786" s="13" t="s">
        <v>2062</v>
      </c>
      <c r="B786" s="13">
        <v>17031824506</v>
      </c>
      <c r="C786" s="13" t="s">
        <v>2063</v>
      </c>
      <c r="D786" s="13" t="s">
        <v>4272</v>
      </c>
      <c r="E786" s="13" t="s">
        <v>2061</v>
      </c>
      <c r="F786" s="14">
        <v>4.2</v>
      </c>
      <c r="G786" s="15">
        <v>31.1</v>
      </c>
      <c r="H786" s="15">
        <v>0.6</v>
      </c>
      <c r="I786" s="15">
        <v>8.3000000000000007</v>
      </c>
      <c r="J786" s="16">
        <v>33</v>
      </c>
      <c r="K786" s="16">
        <v>18.2</v>
      </c>
      <c r="L786" s="16">
        <v>9.1999999999999993</v>
      </c>
      <c r="M786" s="17">
        <v>241000</v>
      </c>
      <c r="N786" s="18"/>
      <c r="O786" s="19">
        <v>8</v>
      </c>
      <c r="P786" s="20">
        <v>5</v>
      </c>
      <c r="Q786" s="21">
        <v>9</v>
      </c>
      <c r="R786" s="22">
        <v>2</v>
      </c>
      <c r="S786" s="23">
        <v>4.32357043028E-2</v>
      </c>
      <c r="T786" s="25">
        <v>39</v>
      </c>
      <c r="U786" s="25">
        <v>459</v>
      </c>
      <c r="V786" s="25">
        <f t="shared" si="70"/>
        <v>498</v>
      </c>
      <c r="W786" s="28">
        <v>20374.971532794505</v>
      </c>
      <c r="X786" s="29">
        <v>38325.040000000001</v>
      </c>
      <c r="Y786" s="29">
        <f t="shared" si="68"/>
        <v>-17950.068467205496</v>
      </c>
      <c r="Z786" s="33">
        <f t="shared" si="69"/>
        <v>0.53163601480375511</v>
      </c>
    </row>
    <row r="787" spans="1:26">
      <c r="A787" s="13" t="s">
        <v>3912</v>
      </c>
      <c r="B787" s="13">
        <v>17031070300</v>
      </c>
      <c r="C787" s="13" t="s">
        <v>3804</v>
      </c>
      <c r="D787" s="13" t="s">
        <v>4272</v>
      </c>
      <c r="E787" s="13" t="s">
        <v>4129</v>
      </c>
      <c r="F787" s="14">
        <v>4.9000000000000004</v>
      </c>
      <c r="G787" s="15">
        <v>28.2</v>
      </c>
      <c r="H787" s="15">
        <v>7.2</v>
      </c>
      <c r="I787" s="15">
        <v>43</v>
      </c>
      <c r="J787" s="16">
        <v>2.8</v>
      </c>
      <c r="K787" s="16">
        <v>52.3</v>
      </c>
      <c r="L787" s="16">
        <v>35.4</v>
      </c>
      <c r="M787" s="17">
        <v>478900</v>
      </c>
      <c r="N787" s="18"/>
      <c r="O787" s="19">
        <v>8</v>
      </c>
      <c r="P787" s="20">
        <v>8</v>
      </c>
      <c r="Q787" s="21">
        <v>6</v>
      </c>
      <c r="R787" s="22">
        <v>9</v>
      </c>
      <c r="S787" s="23">
        <v>4.3577980250099999E-2</v>
      </c>
      <c r="T787" s="25">
        <v>30550</v>
      </c>
      <c r="U787" s="25">
        <v>120141</v>
      </c>
      <c r="V787" s="25">
        <f t="shared" si="70"/>
        <v>150691</v>
      </c>
      <c r="W787" s="28">
        <v>30138.7731846514</v>
      </c>
      <c r="X787" s="29">
        <v>38325.040000000001</v>
      </c>
      <c r="Y787" s="29">
        <f t="shared" si="68"/>
        <v>-8186.2668153486011</v>
      </c>
      <c r="Z787" s="33">
        <f t="shared" si="69"/>
        <v>0.78639900140094832</v>
      </c>
    </row>
    <row r="788" spans="1:26">
      <c r="A788" s="13" t="s">
        <v>1741</v>
      </c>
      <c r="B788" s="13">
        <v>17031818200</v>
      </c>
      <c r="C788" s="13" t="s">
        <v>1742</v>
      </c>
      <c r="D788" s="13" t="s">
        <v>4272</v>
      </c>
      <c r="E788" s="13" t="s">
        <v>2365</v>
      </c>
      <c r="F788" s="14">
        <v>7.7</v>
      </c>
      <c r="G788" s="15">
        <v>30.7</v>
      </c>
      <c r="H788" s="15">
        <v>0</v>
      </c>
      <c r="I788" s="15">
        <v>7.6</v>
      </c>
      <c r="J788" s="16">
        <v>22.3</v>
      </c>
      <c r="K788" s="16">
        <v>23.1</v>
      </c>
      <c r="L788" s="16">
        <v>8.5</v>
      </c>
      <c r="M788" s="17">
        <v>253300</v>
      </c>
      <c r="N788" s="18"/>
      <c r="O788" s="19">
        <v>7</v>
      </c>
      <c r="P788" s="20">
        <v>8</v>
      </c>
      <c r="Q788" s="21">
        <v>5</v>
      </c>
      <c r="R788" s="22">
        <v>3</v>
      </c>
      <c r="S788" s="23">
        <v>4.3668121099500003E-2</v>
      </c>
      <c r="T788" s="25">
        <v>15</v>
      </c>
      <c r="U788" s="25">
        <v>282</v>
      </c>
      <c r="V788" s="25">
        <f t="shared" si="70"/>
        <v>297</v>
      </c>
      <c r="W788" s="28">
        <v>38891.587689915061</v>
      </c>
      <c r="X788" s="29">
        <v>38325.040000000001</v>
      </c>
      <c r="Y788" s="29">
        <f t="shared" si="68"/>
        <v>566.54768991505989</v>
      </c>
      <c r="Z788" s="33">
        <f t="shared" si="69"/>
        <v>1.0147827031599983</v>
      </c>
    </row>
    <row r="789" spans="1:26">
      <c r="A789" s="13" t="s">
        <v>2514</v>
      </c>
      <c r="B789" s="13">
        <v>17031770300</v>
      </c>
      <c r="C789" s="13" t="s">
        <v>2515</v>
      </c>
      <c r="D789" s="13" t="s">
        <v>4272</v>
      </c>
      <c r="E789" s="13" t="s">
        <v>2511</v>
      </c>
      <c r="F789" s="14">
        <v>4.4000000000000004</v>
      </c>
      <c r="G789" s="15">
        <v>26</v>
      </c>
      <c r="H789" s="15">
        <v>1.2</v>
      </c>
      <c r="I789" s="15">
        <v>3.3</v>
      </c>
      <c r="J789" s="16">
        <v>35.6</v>
      </c>
      <c r="K789" s="16">
        <v>18.5</v>
      </c>
      <c r="L789" s="16">
        <v>4.4000000000000004</v>
      </c>
      <c r="M789" s="17">
        <v>273600</v>
      </c>
      <c r="N789" s="18"/>
      <c r="O789" s="19">
        <v>8</v>
      </c>
      <c r="P789" s="20">
        <v>10</v>
      </c>
      <c r="Q789" s="21">
        <v>5</v>
      </c>
      <c r="R789" s="22">
        <v>1</v>
      </c>
      <c r="S789" s="23">
        <v>4.3749999254900002E-2</v>
      </c>
      <c r="T789" s="25">
        <v>38</v>
      </c>
      <c r="U789" s="25">
        <v>752</v>
      </c>
      <c r="V789" s="25">
        <f t="shared" si="70"/>
        <v>790</v>
      </c>
      <c r="W789" s="28">
        <v>79673.212666405045</v>
      </c>
      <c r="X789" s="29">
        <v>38325.040000000001</v>
      </c>
      <c r="Y789" s="29">
        <f t="shared" si="68"/>
        <v>41348.172666405044</v>
      </c>
      <c r="Z789" s="33">
        <f t="shared" si="69"/>
        <v>2.0788813962465542</v>
      </c>
    </row>
    <row r="790" spans="1:26">
      <c r="A790" s="13" t="s">
        <v>3936</v>
      </c>
      <c r="B790" s="13">
        <v>17031050700</v>
      </c>
      <c r="C790" s="13" t="s">
        <v>3937</v>
      </c>
      <c r="D790" s="13" t="s">
        <v>4272</v>
      </c>
      <c r="E790" s="13" t="s">
        <v>4129</v>
      </c>
      <c r="F790" s="14">
        <v>1.7</v>
      </c>
      <c r="G790" s="15">
        <v>30.6</v>
      </c>
      <c r="H790" s="15">
        <v>7</v>
      </c>
      <c r="I790" s="15">
        <v>40.9</v>
      </c>
      <c r="J790" s="16">
        <v>16</v>
      </c>
      <c r="K790" s="16">
        <v>41.4</v>
      </c>
      <c r="L790" s="16">
        <v>24.5</v>
      </c>
      <c r="M790" s="17">
        <v>496300</v>
      </c>
      <c r="N790" s="18"/>
      <c r="O790" s="19">
        <v>6</v>
      </c>
      <c r="P790" s="20">
        <v>1</v>
      </c>
      <c r="Q790" s="21">
        <v>10</v>
      </c>
      <c r="R790" s="22">
        <v>10</v>
      </c>
      <c r="S790" s="23">
        <v>4.3763674795599998E-2</v>
      </c>
      <c r="T790" s="25">
        <v>30550</v>
      </c>
      <c r="U790" s="25">
        <v>120098</v>
      </c>
      <c r="V790" s="25">
        <f t="shared" si="70"/>
        <v>150648</v>
      </c>
      <c r="W790" s="28">
        <v>30095.7731846514</v>
      </c>
      <c r="X790" s="29">
        <v>38325.040000000001</v>
      </c>
      <c r="Y790" s="29">
        <f t="shared" si="68"/>
        <v>-8229.2668153486011</v>
      </c>
      <c r="Z790" s="33">
        <f t="shared" si="69"/>
        <v>0.78527701953217532</v>
      </c>
    </row>
    <row r="791" spans="1:26">
      <c r="A791" s="13" t="s">
        <v>452</v>
      </c>
      <c r="B791" s="13">
        <v>17111870703</v>
      </c>
      <c r="C791" s="13" t="s">
        <v>453</v>
      </c>
      <c r="D791" s="13" t="s">
        <v>571</v>
      </c>
      <c r="E791" s="13" t="s">
        <v>454</v>
      </c>
      <c r="F791" s="14">
        <v>7</v>
      </c>
      <c r="G791" s="15">
        <v>30.4</v>
      </c>
      <c r="H791" s="15">
        <v>1.2</v>
      </c>
      <c r="I791" s="15">
        <v>1.4</v>
      </c>
      <c r="J791" s="16">
        <v>34.4</v>
      </c>
      <c r="K791" s="16">
        <v>15.9</v>
      </c>
      <c r="L791" s="16">
        <v>8.3000000000000007</v>
      </c>
      <c r="M791" s="17">
        <v>294200</v>
      </c>
      <c r="N791" s="18"/>
      <c r="O791" s="19">
        <v>7</v>
      </c>
      <c r="P791" s="20">
        <v>3</v>
      </c>
      <c r="Q791" s="21">
        <v>8</v>
      </c>
      <c r="R791" s="22">
        <v>1</v>
      </c>
      <c r="S791" s="24">
        <v>4.4025156646999998E-2</v>
      </c>
      <c r="T791" s="25"/>
      <c r="U791" s="25"/>
      <c r="V791" s="25"/>
      <c r="W791" s="28">
        <v>49404.385167464112</v>
      </c>
      <c r="X791" s="29">
        <v>38325.040000000001</v>
      </c>
      <c r="Y791" s="29">
        <f t="shared" si="68"/>
        <v>11079.345167464111</v>
      </c>
      <c r="Z791" s="33">
        <f t="shared" si="69"/>
        <v>1.2890889394365697</v>
      </c>
    </row>
    <row r="792" spans="1:26">
      <c r="A792" s="13" t="s">
        <v>4115</v>
      </c>
      <c r="B792" s="13">
        <v>17031826201</v>
      </c>
      <c r="C792" s="13" t="s">
        <v>4116</v>
      </c>
      <c r="D792" s="13" t="s">
        <v>4272</v>
      </c>
      <c r="E792" s="13" t="s">
        <v>4104</v>
      </c>
      <c r="F792" s="14">
        <v>5.4</v>
      </c>
      <c r="G792" s="15">
        <v>35</v>
      </c>
      <c r="H792" s="15">
        <v>2.6</v>
      </c>
      <c r="I792" s="15">
        <v>18.899999999999999</v>
      </c>
      <c r="J792" s="16">
        <v>40.200000000000003</v>
      </c>
      <c r="K792" s="16">
        <v>10.3</v>
      </c>
      <c r="L792" s="16">
        <v>5.7</v>
      </c>
      <c r="M792" s="17">
        <v>111000</v>
      </c>
      <c r="N792" s="18"/>
      <c r="O792" s="19">
        <v>2</v>
      </c>
      <c r="P792" s="20">
        <v>6</v>
      </c>
      <c r="Q792" s="21">
        <v>2</v>
      </c>
      <c r="R792" s="22">
        <v>1</v>
      </c>
      <c r="S792" s="23">
        <v>4.4061303138699999E-2</v>
      </c>
      <c r="T792" s="25">
        <v>247</v>
      </c>
      <c r="U792" s="25">
        <v>2694</v>
      </c>
      <c r="V792" s="25">
        <f t="shared" ref="V792:V804" si="71">SUM(T792:U792)</f>
        <v>2941</v>
      </c>
      <c r="W792" s="28">
        <v>17222.009961665139</v>
      </c>
      <c r="X792" s="29">
        <v>38325.040000000001</v>
      </c>
      <c r="Y792" s="29">
        <f t="shared" si="68"/>
        <v>-21103.030038334862</v>
      </c>
      <c r="Z792" s="33">
        <f t="shared" si="69"/>
        <v>0.44936704467014615</v>
      </c>
    </row>
    <row r="793" spans="1:26">
      <c r="A793" s="13" t="s">
        <v>3011</v>
      </c>
      <c r="B793" s="13">
        <v>17031561100</v>
      </c>
      <c r="C793" s="13" t="s">
        <v>3012</v>
      </c>
      <c r="D793" s="13" t="s">
        <v>4272</v>
      </c>
      <c r="E793" s="13" t="s">
        <v>4129</v>
      </c>
      <c r="F793" s="14">
        <v>4.0999999999999996</v>
      </c>
      <c r="G793" s="15">
        <v>31</v>
      </c>
      <c r="H793" s="15">
        <v>0.6</v>
      </c>
      <c r="I793" s="15">
        <v>11.1</v>
      </c>
      <c r="J793" s="16">
        <v>38</v>
      </c>
      <c r="K793" s="16">
        <v>14</v>
      </c>
      <c r="L793" s="16">
        <v>6.4</v>
      </c>
      <c r="M793" s="17">
        <v>237700</v>
      </c>
      <c r="N793" s="18"/>
      <c r="O793" s="19">
        <v>7</v>
      </c>
      <c r="P793" s="20">
        <v>9</v>
      </c>
      <c r="Q793" s="21">
        <v>6</v>
      </c>
      <c r="R793" s="22">
        <v>3</v>
      </c>
      <c r="S793" s="23">
        <v>4.4259142130599997E-2</v>
      </c>
      <c r="T793" s="25">
        <v>30550</v>
      </c>
      <c r="U793" s="25">
        <v>120556</v>
      </c>
      <c r="V793" s="25">
        <f t="shared" si="71"/>
        <v>151106</v>
      </c>
      <c r="W793" s="28">
        <v>30553.7731846514</v>
      </c>
      <c r="X793" s="29">
        <v>38325.040000000001</v>
      </c>
      <c r="Y793" s="29">
        <f t="shared" si="68"/>
        <v>-7771.2668153486011</v>
      </c>
      <c r="Z793" s="33">
        <f t="shared" si="69"/>
        <v>0.79722743106468774</v>
      </c>
    </row>
    <row r="794" spans="1:26">
      <c r="A794" s="13" t="s">
        <v>1245</v>
      </c>
      <c r="B794" s="13">
        <v>17043846103</v>
      </c>
      <c r="C794" s="13" t="s">
        <v>1246</v>
      </c>
      <c r="D794" s="13" t="s">
        <v>1522</v>
      </c>
      <c r="E794" s="13" t="s">
        <v>1240</v>
      </c>
      <c r="F794" s="14">
        <v>6.4</v>
      </c>
      <c r="G794" s="15">
        <v>29.7</v>
      </c>
      <c r="H794" s="15">
        <v>8.6</v>
      </c>
      <c r="I794" s="15">
        <v>12.1</v>
      </c>
      <c r="J794" s="16">
        <v>12.2</v>
      </c>
      <c r="K794" s="16">
        <v>37.9</v>
      </c>
      <c r="L794" s="16">
        <v>29.3</v>
      </c>
      <c r="M794" s="17">
        <v>395000</v>
      </c>
      <c r="N794" s="18">
        <v>0</v>
      </c>
      <c r="O794" s="19">
        <v>9</v>
      </c>
      <c r="P794" s="20">
        <v>10</v>
      </c>
      <c r="Q794" s="21">
        <v>6</v>
      </c>
      <c r="R794" s="22">
        <v>3</v>
      </c>
      <c r="S794" s="24">
        <v>4.4277358800199999E-2</v>
      </c>
      <c r="T794" s="25">
        <v>16</v>
      </c>
      <c r="U794" s="25">
        <v>314</v>
      </c>
      <c r="V794" s="25">
        <f t="shared" si="71"/>
        <v>330</v>
      </c>
      <c r="W794" s="28">
        <v>51480.715944618103</v>
      </c>
      <c r="X794" s="29">
        <v>38325.040000000001</v>
      </c>
      <c r="Y794" s="29">
        <f t="shared" si="68"/>
        <v>13155.675944618102</v>
      </c>
      <c r="Z794" s="33">
        <f t="shared" si="69"/>
        <v>1.3432658111933635</v>
      </c>
    </row>
    <row r="795" spans="1:26">
      <c r="A795" s="13" t="s">
        <v>1776</v>
      </c>
      <c r="B795" s="13">
        <v>17031807500</v>
      </c>
      <c r="C795" s="13" t="s">
        <v>1777</v>
      </c>
      <c r="D795" s="13" t="s">
        <v>4272</v>
      </c>
      <c r="E795" s="13" t="s">
        <v>1871</v>
      </c>
      <c r="F795" s="14">
        <v>5.7</v>
      </c>
      <c r="G795" s="15">
        <v>28.7</v>
      </c>
      <c r="H795" s="15">
        <v>1.6</v>
      </c>
      <c r="I795" s="15">
        <v>12.5</v>
      </c>
      <c r="J795" s="16">
        <v>28</v>
      </c>
      <c r="K795" s="16">
        <v>26.6</v>
      </c>
      <c r="L795" s="16">
        <v>12.3</v>
      </c>
      <c r="M795" s="17">
        <v>367600</v>
      </c>
      <c r="N795" s="18"/>
      <c r="O795" s="19">
        <v>9</v>
      </c>
      <c r="P795" s="20">
        <v>5</v>
      </c>
      <c r="Q795" s="21">
        <v>6</v>
      </c>
      <c r="R795" s="22">
        <v>5</v>
      </c>
      <c r="S795" s="23">
        <v>4.4395115226499998E-2</v>
      </c>
      <c r="T795" s="25">
        <v>157</v>
      </c>
      <c r="U795" s="25">
        <v>1800</v>
      </c>
      <c r="V795" s="25">
        <f t="shared" si="71"/>
        <v>1957</v>
      </c>
      <c r="W795" s="28">
        <v>49434.816358977499</v>
      </c>
      <c r="X795" s="29">
        <v>38325.040000000001</v>
      </c>
      <c r="Y795" s="29">
        <f t="shared" si="68"/>
        <v>11109.776358977499</v>
      </c>
      <c r="Z795" s="33">
        <f t="shared" si="69"/>
        <v>1.2898829683929227</v>
      </c>
    </row>
    <row r="796" spans="1:26">
      <c r="A796" s="13" t="s">
        <v>3243</v>
      </c>
      <c r="B796" s="13">
        <v>17031410600</v>
      </c>
      <c r="C796" s="13" t="s">
        <v>3244</v>
      </c>
      <c r="D796" s="13" t="s">
        <v>4272</v>
      </c>
      <c r="E796" s="13" t="s">
        <v>4129</v>
      </c>
      <c r="F796" s="14">
        <v>1.8</v>
      </c>
      <c r="G796" s="15">
        <v>29.2</v>
      </c>
      <c r="H796" s="15">
        <v>26.8</v>
      </c>
      <c r="I796" s="15">
        <v>16.5</v>
      </c>
      <c r="J796" s="16">
        <v>14.2</v>
      </c>
      <c r="K796" s="16">
        <v>29.2</v>
      </c>
      <c r="L796" s="16">
        <v>40.799999999999997</v>
      </c>
      <c r="M796" s="17">
        <v>368800</v>
      </c>
      <c r="N796" s="18"/>
      <c r="O796" s="19">
        <v>6</v>
      </c>
      <c r="P796" s="20">
        <v>8</v>
      </c>
      <c r="Q796" s="21">
        <v>6</v>
      </c>
      <c r="R796" s="22">
        <v>8</v>
      </c>
      <c r="S796" s="23">
        <v>4.4776119291799997E-2</v>
      </c>
      <c r="T796" s="25">
        <v>30550</v>
      </c>
      <c r="U796" s="25">
        <v>120456</v>
      </c>
      <c r="V796" s="25">
        <f t="shared" si="71"/>
        <v>151006</v>
      </c>
      <c r="W796" s="28">
        <v>30453.7731846514</v>
      </c>
      <c r="X796" s="29">
        <v>38325.040000000001</v>
      </c>
      <c r="Y796" s="29">
        <f t="shared" si="68"/>
        <v>-7871.2668153486011</v>
      </c>
      <c r="Z796" s="33">
        <f t="shared" si="69"/>
        <v>0.79461817090475051</v>
      </c>
    </row>
    <row r="797" spans="1:26">
      <c r="A797" s="13" t="s">
        <v>1311</v>
      </c>
      <c r="B797" s="13">
        <v>17043841204</v>
      </c>
      <c r="C797" s="13" t="s">
        <v>1312</v>
      </c>
      <c r="D797" s="13" t="s">
        <v>1522</v>
      </c>
      <c r="E797" s="13" t="s">
        <v>2398</v>
      </c>
      <c r="F797" s="14">
        <v>5.9</v>
      </c>
      <c r="G797" s="15">
        <v>25.4</v>
      </c>
      <c r="H797" s="15">
        <v>0.2</v>
      </c>
      <c r="I797" s="15">
        <v>0.5</v>
      </c>
      <c r="J797" s="16">
        <v>20.2</v>
      </c>
      <c r="K797" s="16">
        <v>24.4</v>
      </c>
      <c r="L797" s="16">
        <v>6.3</v>
      </c>
      <c r="M797" s="17">
        <v>248300</v>
      </c>
      <c r="N797" s="18">
        <v>0</v>
      </c>
      <c r="O797" s="19">
        <v>5</v>
      </c>
      <c r="P797" s="20">
        <v>8</v>
      </c>
      <c r="Q797" s="21">
        <v>4</v>
      </c>
      <c r="R797" s="22">
        <v>1</v>
      </c>
      <c r="S797" s="24">
        <v>4.4996641576299998E-2</v>
      </c>
      <c r="T797" s="25">
        <v>39</v>
      </c>
      <c r="U797" s="25">
        <v>582</v>
      </c>
      <c r="V797" s="25">
        <f t="shared" si="71"/>
        <v>621</v>
      </c>
      <c r="W797" s="28">
        <v>25725.3367048644</v>
      </c>
      <c r="X797" s="29">
        <v>38325.040000000001</v>
      </c>
      <c r="Y797" s="29">
        <f t="shared" si="68"/>
        <v>-12599.703295135601</v>
      </c>
      <c r="Z797" s="33">
        <f t="shared" si="69"/>
        <v>0.67124096164973079</v>
      </c>
    </row>
    <row r="798" spans="1:26">
      <c r="A798" s="13" t="s">
        <v>2456</v>
      </c>
      <c r="B798" s="13">
        <v>17031810100</v>
      </c>
      <c r="C798" s="13" t="s">
        <v>2457</v>
      </c>
      <c r="D798" s="13" t="s">
        <v>4272</v>
      </c>
      <c r="E798" s="13" t="s">
        <v>2542</v>
      </c>
      <c r="F798" s="14">
        <v>5.6</v>
      </c>
      <c r="G798" s="15">
        <v>29.6</v>
      </c>
      <c r="H798" s="15">
        <v>4</v>
      </c>
      <c r="I798" s="15">
        <v>29.9</v>
      </c>
      <c r="J798" s="16">
        <v>9.1999999999999993</v>
      </c>
      <c r="K798" s="16">
        <v>34.5</v>
      </c>
      <c r="L798" s="16">
        <v>29.8</v>
      </c>
      <c r="M798" s="17">
        <v>361200</v>
      </c>
      <c r="N798" s="18"/>
      <c r="O798" s="19">
        <v>7</v>
      </c>
      <c r="P798" s="20">
        <v>5</v>
      </c>
      <c r="Q798" s="21">
        <v>6</v>
      </c>
      <c r="R798" s="22">
        <v>9</v>
      </c>
      <c r="S798" s="23">
        <v>4.5081965625300001E-2</v>
      </c>
      <c r="T798" s="25">
        <v>213</v>
      </c>
      <c r="U798" s="25">
        <v>2101</v>
      </c>
      <c r="V798" s="25">
        <f t="shared" si="71"/>
        <v>2314</v>
      </c>
      <c r="W798" s="28">
        <v>39462.995677040002</v>
      </c>
      <c r="X798" s="29">
        <v>38325.040000000001</v>
      </c>
      <c r="Y798" s="29">
        <f t="shared" si="68"/>
        <v>1137.9556770400013</v>
      </c>
      <c r="Z798" s="33">
        <f t="shared" si="69"/>
        <v>1.0296922241187485</v>
      </c>
    </row>
    <row r="799" spans="1:26">
      <c r="A799" s="13" t="s">
        <v>3653</v>
      </c>
      <c r="B799" s="13">
        <v>17031160700</v>
      </c>
      <c r="C799" s="13" t="s">
        <v>3654</v>
      </c>
      <c r="D799" s="13" t="s">
        <v>4272</v>
      </c>
      <c r="E799" s="13" t="s">
        <v>4129</v>
      </c>
      <c r="F799" s="14">
        <v>5.0999999999999996</v>
      </c>
      <c r="G799" s="15">
        <v>30.8</v>
      </c>
      <c r="H799" s="15">
        <v>1.1000000000000001</v>
      </c>
      <c r="I799" s="15">
        <v>22</v>
      </c>
      <c r="J799" s="16">
        <v>17.8</v>
      </c>
      <c r="K799" s="16">
        <v>22.2</v>
      </c>
      <c r="L799" s="16">
        <v>15.5</v>
      </c>
      <c r="M799" s="17">
        <v>383700</v>
      </c>
      <c r="N799" s="18"/>
      <c r="O799" s="19">
        <v>4</v>
      </c>
      <c r="P799" s="20">
        <v>8</v>
      </c>
      <c r="Q799" s="21">
        <v>4</v>
      </c>
      <c r="R799" s="22">
        <v>7</v>
      </c>
      <c r="S799" s="23">
        <v>4.5174539089200001E-2</v>
      </c>
      <c r="T799" s="25">
        <v>30550</v>
      </c>
      <c r="U799" s="25">
        <v>120228</v>
      </c>
      <c r="V799" s="25">
        <f t="shared" si="71"/>
        <v>150778</v>
      </c>
      <c r="W799" s="28">
        <v>30225.7731846514</v>
      </c>
      <c r="X799" s="29">
        <v>38325.040000000001</v>
      </c>
      <c r="Y799" s="29">
        <f t="shared" si="68"/>
        <v>-8099.2668153486011</v>
      </c>
      <c r="Z799" s="33">
        <f t="shared" si="69"/>
        <v>0.78866905774009366</v>
      </c>
    </row>
    <row r="800" spans="1:26">
      <c r="A800" s="13" t="s">
        <v>2046</v>
      </c>
      <c r="B800" s="13">
        <v>17031801702</v>
      </c>
      <c r="C800" s="13" t="s">
        <v>2047</v>
      </c>
      <c r="D800" s="13" t="s">
        <v>4272</v>
      </c>
      <c r="E800" s="13" t="s">
        <v>2147</v>
      </c>
      <c r="F800" s="14">
        <v>3.3</v>
      </c>
      <c r="G800" s="15">
        <v>30.3</v>
      </c>
      <c r="H800" s="15">
        <v>1.8</v>
      </c>
      <c r="I800" s="15">
        <v>17</v>
      </c>
      <c r="J800" s="16">
        <v>6.8</v>
      </c>
      <c r="K800" s="16">
        <v>45.3</v>
      </c>
      <c r="L800" s="16">
        <v>30.1</v>
      </c>
      <c r="M800" s="17">
        <v>535800</v>
      </c>
      <c r="N800" s="18"/>
      <c r="O800" s="19">
        <v>10</v>
      </c>
      <c r="P800" s="20">
        <v>7</v>
      </c>
      <c r="Q800" s="21">
        <v>8</v>
      </c>
      <c r="R800" s="22">
        <v>10</v>
      </c>
      <c r="S800" s="23">
        <v>4.5176111161699999E-2</v>
      </c>
      <c r="T800" s="25">
        <v>8</v>
      </c>
      <c r="U800" s="25">
        <v>450</v>
      </c>
      <c r="V800" s="25">
        <f t="shared" si="71"/>
        <v>458</v>
      </c>
      <c r="W800" s="28">
        <v>93753.525806451595</v>
      </c>
      <c r="X800" s="29">
        <v>38325.040000000001</v>
      </c>
      <c r="Y800" s="29">
        <f t="shared" si="68"/>
        <v>55428.485806451594</v>
      </c>
      <c r="Z800" s="33">
        <f t="shared" si="69"/>
        <v>2.4462733974041928</v>
      </c>
    </row>
    <row r="801" spans="1:26">
      <c r="A801" s="13" t="s">
        <v>3858</v>
      </c>
      <c r="B801" s="13">
        <v>17031061100</v>
      </c>
      <c r="C801" s="13" t="s">
        <v>3859</v>
      </c>
      <c r="D801" s="13" t="s">
        <v>4272</v>
      </c>
      <c r="E801" s="13" t="s">
        <v>4129</v>
      </c>
      <c r="F801" s="14">
        <v>3.6</v>
      </c>
      <c r="G801" s="15">
        <v>32.4</v>
      </c>
      <c r="H801" s="15">
        <v>0</v>
      </c>
      <c r="I801" s="15">
        <v>43.4</v>
      </c>
      <c r="J801" s="16">
        <v>9.1</v>
      </c>
      <c r="K801" s="16">
        <v>57.4</v>
      </c>
      <c r="L801" s="16">
        <v>19.600000000000001</v>
      </c>
      <c r="M801" s="17">
        <v>358000</v>
      </c>
      <c r="N801" s="18"/>
      <c r="O801" s="19">
        <v>8</v>
      </c>
      <c r="P801" s="20">
        <v>7</v>
      </c>
      <c r="Q801" s="21">
        <v>8</v>
      </c>
      <c r="R801" s="22">
        <v>10</v>
      </c>
      <c r="S801" s="23">
        <v>4.5267488807400003E-2</v>
      </c>
      <c r="T801" s="25">
        <v>30550</v>
      </c>
      <c r="U801" s="25">
        <v>120114</v>
      </c>
      <c r="V801" s="25">
        <f t="shared" si="71"/>
        <v>150664</v>
      </c>
      <c r="W801" s="28">
        <v>30111.7731846514</v>
      </c>
      <c r="X801" s="29">
        <v>38325.040000000001</v>
      </c>
      <c r="Y801" s="29">
        <f t="shared" si="68"/>
        <v>-8213.2668153486011</v>
      </c>
      <c r="Z801" s="33">
        <f t="shared" si="69"/>
        <v>0.78569450115776529</v>
      </c>
    </row>
    <row r="802" spans="1:26">
      <c r="A802" s="13" t="s">
        <v>2119</v>
      </c>
      <c r="B802" s="13">
        <v>17031805001</v>
      </c>
      <c r="C802" s="13" t="s">
        <v>2120</v>
      </c>
      <c r="D802" s="13" t="s">
        <v>4272</v>
      </c>
      <c r="E802" s="13" t="s">
        <v>2106</v>
      </c>
      <c r="F802" s="14">
        <v>4.0999999999999996</v>
      </c>
      <c r="G802" s="15">
        <v>35.1</v>
      </c>
      <c r="H802" s="15">
        <v>0.6</v>
      </c>
      <c r="I802" s="15">
        <v>12.4</v>
      </c>
      <c r="J802" s="16">
        <v>19.100000000000001</v>
      </c>
      <c r="K802" s="16">
        <v>35.4</v>
      </c>
      <c r="L802" s="16">
        <v>20.100000000000001</v>
      </c>
      <c r="M802" s="17">
        <v>417700</v>
      </c>
      <c r="N802" s="18"/>
      <c r="O802" s="19">
        <v>9</v>
      </c>
      <c r="P802" s="20">
        <v>1</v>
      </c>
      <c r="Q802" s="21">
        <v>9</v>
      </c>
      <c r="R802" s="22">
        <v>7</v>
      </c>
      <c r="S802" s="23">
        <v>4.5420136302699997E-2</v>
      </c>
      <c r="T802" s="25">
        <v>35</v>
      </c>
      <c r="U802" s="25">
        <v>666</v>
      </c>
      <c r="V802" s="25">
        <f t="shared" si="71"/>
        <v>701</v>
      </c>
      <c r="W802" s="28">
        <v>36551.317204201703</v>
      </c>
      <c r="X802" s="29">
        <v>38325.040000000001</v>
      </c>
      <c r="Y802" s="29">
        <f t="shared" si="68"/>
        <v>-1773.7227957982977</v>
      </c>
      <c r="Z802" s="33">
        <f t="shared" si="69"/>
        <v>0.95371895774151061</v>
      </c>
    </row>
    <row r="803" spans="1:26">
      <c r="A803" s="13" t="s">
        <v>3005</v>
      </c>
      <c r="B803" s="13">
        <v>17031560800</v>
      </c>
      <c r="C803" s="13" t="s">
        <v>3006</v>
      </c>
      <c r="D803" s="13" t="s">
        <v>4272</v>
      </c>
      <c r="E803" s="13" t="s">
        <v>4129</v>
      </c>
      <c r="F803" s="14">
        <v>4.9000000000000004</v>
      </c>
      <c r="G803" s="15">
        <v>28.7</v>
      </c>
      <c r="H803" s="15">
        <v>3.7</v>
      </c>
      <c r="I803" s="15">
        <v>11.7</v>
      </c>
      <c r="J803" s="16">
        <v>40.799999999999997</v>
      </c>
      <c r="K803" s="16">
        <v>15.2</v>
      </c>
      <c r="L803" s="16">
        <v>5.5</v>
      </c>
      <c r="M803" s="17">
        <v>269000</v>
      </c>
      <c r="N803" s="18"/>
      <c r="O803" s="19">
        <v>7</v>
      </c>
      <c r="P803" s="20">
        <v>6</v>
      </c>
      <c r="Q803" s="21">
        <v>4</v>
      </c>
      <c r="R803" s="22">
        <v>3</v>
      </c>
      <c r="S803" s="23">
        <v>4.5790251344399999E-2</v>
      </c>
      <c r="T803" s="25">
        <v>30550</v>
      </c>
      <c r="U803" s="25">
        <v>120553</v>
      </c>
      <c r="V803" s="25">
        <f t="shared" si="71"/>
        <v>151103</v>
      </c>
      <c r="W803" s="28">
        <v>30550.7731846514</v>
      </c>
      <c r="X803" s="29">
        <v>38325.040000000001</v>
      </c>
      <c r="Y803" s="29">
        <f t="shared" si="68"/>
        <v>-7774.2668153486011</v>
      </c>
      <c r="Z803" s="33">
        <f t="shared" si="69"/>
        <v>0.79714915325988955</v>
      </c>
    </row>
    <row r="804" spans="1:26">
      <c r="A804" s="13" t="s">
        <v>3213</v>
      </c>
      <c r="B804" s="13">
        <v>17031381900</v>
      </c>
      <c r="C804" s="13" t="s">
        <v>3214</v>
      </c>
      <c r="D804" s="13" t="s">
        <v>4272</v>
      </c>
      <c r="E804" s="13" t="s">
        <v>4129</v>
      </c>
      <c r="F804" s="14">
        <v>5.0999999999999996</v>
      </c>
      <c r="G804" s="15">
        <v>31.4</v>
      </c>
      <c r="H804" s="15">
        <v>6.3</v>
      </c>
      <c r="I804" s="15">
        <v>40.299999999999997</v>
      </c>
      <c r="J804" s="16">
        <v>11.4</v>
      </c>
      <c r="K804" s="16">
        <v>16</v>
      </c>
      <c r="L804" s="16">
        <v>17</v>
      </c>
      <c r="M804" s="17">
        <v>254200</v>
      </c>
      <c r="N804" s="18"/>
      <c r="O804" s="19">
        <v>1</v>
      </c>
      <c r="P804" s="20">
        <v>6</v>
      </c>
      <c r="Q804" s="21">
        <v>2</v>
      </c>
      <c r="R804" s="22">
        <v>9</v>
      </c>
      <c r="S804" s="23">
        <v>4.5801527798200001E-2</v>
      </c>
      <c r="T804" s="25">
        <v>30550</v>
      </c>
      <c r="U804" s="25">
        <v>120441</v>
      </c>
      <c r="V804" s="25">
        <f t="shared" si="71"/>
        <v>150991</v>
      </c>
      <c r="W804" s="28">
        <v>30438.7731846514</v>
      </c>
      <c r="X804" s="29">
        <v>38325.040000000001</v>
      </c>
      <c r="Y804" s="29">
        <f t="shared" si="68"/>
        <v>-7886.2668153486011</v>
      </c>
      <c r="Z804" s="33">
        <f t="shared" si="69"/>
        <v>0.7942267818807599</v>
      </c>
    </row>
    <row r="805" spans="1:26">
      <c r="A805" s="13" t="s">
        <v>437</v>
      </c>
      <c r="B805" s="13">
        <v>17111870603</v>
      </c>
      <c r="C805" s="13" t="s">
        <v>438</v>
      </c>
      <c r="D805" s="13" t="s">
        <v>571</v>
      </c>
      <c r="E805" s="13" t="s">
        <v>439</v>
      </c>
      <c r="F805" s="14">
        <v>12.3</v>
      </c>
      <c r="G805" s="15">
        <v>33.1</v>
      </c>
      <c r="H805" s="15">
        <v>0.2</v>
      </c>
      <c r="I805" s="15">
        <v>1.7</v>
      </c>
      <c r="J805" s="16">
        <v>31.9</v>
      </c>
      <c r="K805" s="16">
        <v>9.9</v>
      </c>
      <c r="L805" s="16">
        <v>5.4</v>
      </c>
      <c r="M805" s="17">
        <v>165900</v>
      </c>
      <c r="N805" s="18"/>
      <c r="O805" s="19">
        <v>7</v>
      </c>
      <c r="P805" s="20">
        <v>4</v>
      </c>
      <c r="Q805" s="21">
        <v>5</v>
      </c>
      <c r="R805" s="22">
        <v>2</v>
      </c>
      <c r="S805" s="24">
        <v>4.5845273882199999E-2</v>
      </c>
      <c r="T805" s="25"/>
      <c r="U805" s="25"/>
      <c r="V805" s="25"/>
      <c r="W805" s="28">
        <v>23038.538608198283</v>
      </c>
      <c r="X805" s="29">
        <v>38325.040000000001</v>
      </c>
      <c r="Y805" s="29">
        <f t="shared" si="68"/>
        <v>-15286.501391801718</v>
      </c>
      <c r="Z805" s="33">
        <f t="shared" si="69"/>
        <v>0.60113540933547061</v>
      </c>
    </row>
    <row r="806" spans="1:26">
      <c r="A806" s="13" t="s">
        <v>4135</v>
      </c>
      <c r="B806" s="13">
        <v>17031814600</v>
      </c>
      <c r="C806" s="13" t="s">
        <v>4136</v>
      </c>
      <c r="D806" s="13" t="s">
        <v>4272</v>
      </c>
      <c r="E806" s="13" t="s">
        <v>4137</v>
      </c>
      <c r="F806" s="14">
        <v>5.6</v>
      </c>
      <c r="G806" s="15">
        <v>31.3</v>
      </c>
      <c r="H806" s="15">
        <v>4.0999999999999996</v>
      </c>
      <c r="I806" s="15">
        <v>9.1</v>
      </c>
      <c r="J806" s="16">
        <v>30.5</v>
      </c>
      <c r="K806" s="16">
        <v>10.3</v>
      </c>
      <c r="L806" s="16">
        <v>3.3</v>
      </c>
      <c r="M806" s="17">
        <v>226400</v>
      </c>
      <c r="N806" s="18"/>
      <c r="O806" s="19">
        <v>3</v>
      </c>
      <c r="P806" s="20">
        <v>4</v>
      </c>
      <c r="Q806" s="21">
        <v>2</v>
      </c>
      <c r="R806" s="22">
        <v>7</v>
      </c>
      <c r="S806" s="23">
        <v>4.62662354112E-2</v>
      </c>
      <c r="T806" s="25">
        <v>205</v>
      </c>
      <c r="U806" s="25">
        <v>1257</v>
      </c>
      <c r="V806" s="25">
        <f>SUM(T806:U806)</f>
        <v>1462</v>
      </c>
      <c r="W806" s="28">
        <v>16235.257108565578</v>
      </c>
      <c r="X806" s="29">
        <v>38325.040000000001</v>
      </c>
      <c r="Y806" s="29">
        <f t="shared" si="68"/>
        <v>-22089.782891434421</v>
      </c>
      <c r="Z806" s="33">
        <f t="shared" si="69"/>
        <v>0.42362009559717556</v>
      </c>
    </row>
    <row r="807" spans="1:26">
      <c r="A807" s="13" t="s">
        <v>3707</v>
      </c>
      <c r="B807" s="13">
        <v>17031140500</v>
      </c>
      <c r="C807" s="13" t="s">
        <v>3708</v>
      </c>
      <c r="D807" s="13" t="s">
        <v>4272</v>
      </c>
      <c r="E807" s="13" t="s">
        <v>4129</v>
      </c>
      <c r="F807" s="14">
        <v>9.4</v>
      </c>
      <c r="G807" s="15">
        <v>33.9</v>
      </c>
      <c r="H807" s="15">
        <v>5.5</v>
      </c>
      <c r="I807" s="15">
        <v>17.3</v>
      </c>
      <c r="J807" s="16">
        <v>26.5</v>
      </c>
      <c r="K807" s="16">
        <v>14.9</v>
      </c>
      <c r="L807" s="16">
        <v>4.7</v>
      </c>
      <c r="M807" s="17">
        <v>302800</v>
      </c>
      <c r="N807" s="18"/>
      <c r="O807" s="19">
        <v>3</v>
      </c>
      <c r="P807" s="20">
        <v>4</v>
      </c>
      <c r="Q807" s="21">
        <v>3</v>
      </c>
      <c r="R807" s="22">
        <v>8</v>
      </c>
      <c r="S807" s="23">
        <v>4.6486485749499998E-2</v>
      </c>
      <c r="T807" s="25">
        <v>30550</v>
      </c>
      <c r="U807" s="25">
        <v>120201</v>
      </c>
      <c r="V807" s="25">
        <f>SUM(T807:U807)</f>
        <v>150751</v>
      </c>
      <c r="W807" s="28">
        <v>30198.7731846514</v>
      </c>
      <c r="X807" s="29">
        <v>38325.040000000001</v>
      </c>
      <c r="Y807" s="29">
        <f t="shared" si="68"/>
        <v>-8126.2668153486011</v>
      </c>
      <c r="Z807" s="33">
        <f t="shared" si="69"/>
        <v>0.78796455749691063</v>
      </c>
    </row>
    <row r="808" spans="1:26">
      <c r="A808" s="13" t="s">
        <v>628</v>
      </c>
      <c r="B808" s="13">
        <v>17097861702</v>
      </c>
      <c r="C808" s="13" t="s">
        <v>629</v>
      </c>
      <c r="D808" s="13" t="s">
        <v>896</v>
      </c>
      <c r="E808" s="13" t="s">
        <v>625</v>
      </c>
      <c r="F808" s="14">
        <v>1.5</v>
      </c>
      <c r="G808" s="15">
        <v>28.5</v>
      </c>
      <c r="H808" s="15">
        <v>0.5</v>
      </c>
      <c r="I808" s="15">
        <v>3.4</v>
      </c>
      <c r="J808" s="16">
        <v>39.5</v>
      </c>
      <c r="K808" s="16">
        <v>13.2</v>
      </c>
      <c r="L808" s="16">
        <v>7.7</v>
      </c>
      <c r="M808" s="17">
        <v>177000</v>
      </c>
      <c r="N808" s="18"/>
      <c r="O808" s="19">
        <v>4</v>
      </c>
      <c r="P808" s="20">
        <v>5</v>
      </c>
      <c r="Q808" s="21">
        <v>4</v>
      </c>
      <c r="R808" s="22">
        <v>2</v>
      </c>
      <c r="S808" s="24">
        <v>4.6511627733700003E-2</v>
      </c>
      <c r="T808" s="25"/>
      <c r="U808" s="25"/>
      <c r="V808" s="25"/>
      <c r="W808" s="28">
        <v>18271.954949594699</v>
      </c>
      <c r="X808" s="29">
        <v>38325.040000000001</v>
      </c>
      <c r="Y808" s="29">
        <f t="shared" si="68"/>
        <v>-20053.085050405301</v>
      </c>
      <c r="Z808" s="33">
        <f t="shared" si="69"/>
        <v>0.47676284094144972</v>
      </c>
    </row>
    <row r="809" spans="1:26">
      <c r="A809" s="13" t="s">
        <v>1805</v>
      </c>
      <c r="B809" s="13">
        <v>17031829600</v>
      </c>
      <c r="C809" s="13" t="s">
        <v>1806</v>
      </c>
      <c r="D809" s="13" t="s">
        <v>4272</v>
      </c>
      <c r="E809" s="13" t="s">
        <v>1807</v>
      </c>
      <c r="F809" s="14">
        <v>4.3</v>
      </c>
      <c r="G809" s="15">
        <v>26.4</v>
      </c>
      <c r="H809" s="15">
        <v>0</v>
      </c>
      <c r="I809" s="15">
        <v>5.6</v>
      </c>
      <c r="J809" s="16">
        <v>49.2</v>
      </c>
      <c r="K809" s="16">
        <v>8.4</v>
      </c>
      <c r="L809" s="16">
        <v>4.5</v>
      </c>
      <c r="M809" s="17">
        <v>124400</v>
      </c>
      <c r="N809" s="18"/>
      <c r="O809" s="19">
        <v>5</v>
      </c>
      <c r="P809" s="20">
        <v>4</v>
      </c>
      <c r="Q809" s="21">
        <v>4</v>
      </c>
      <c r="R809" s="22">
        <v>1</v>
      </c>
      <c r="S809" s="23">
        <v>4.6571798622599997E-2</v>
      </c>
      <c r="T809" s="25">
        <v>28</v>
      </c>
      <c r="U809" s="25">
        <v>334</v>
      </c>
      <c r="V809" s="25">
        <f>SUM(T809:U809)</f>
        <v>362</v>
      </c>
      <c r="W809" s="28">
        <v>15487.41922675026</v>
      </c>
      <c r="X809" s="29">
        <v>38325.040000000001</v>
      </c>
      <c r="Y809" s="29">
        <f t="shared" si="68"/>
        <v>-22837.620773249742</v>
      </c>
      <c r="Z809" s="33">
        <f t="shared" si="69"/>
        <v>0.40410705968605015</v>
      </c>
    </row>
    <row r="810" spans="1:26">
      <c r="A810" s="13" t="s">
        <v>1467</v>
      </c>
      <c r="B810" s="13">
        <v>17043840802</v>
      </c>
      <c r="C810" s="13" t="s">
        <v>1468</v>
      </c>
      <c r="D810" s="13" t="s">
        <v>1522</v>
      </c>
      <c r="E810" s="13" t="s">
        <v>4241</v>
      </c>
      <c r="F810" s="14">
        <v>5.2</v>
      </c>
      <c r="G810" s="15">
        <v>23.4</v>
      </c>
      <c r="H810" s="15">
        <v>3.3</v>
      </c>
      <c r="I810" s="15">
        <v>5.2</v>
      </c>
      <c r="J810" s="16">
        <v>26.6</v>
      </c>
      <c r="K810" s="16">
        <v>11.5</v>
      </c>
      <c r="L810" s="16">
        <v>5.5</v>
      </c>
      <c r="M810" s="17">
        <v>253900</v>
      </c>
      <c r="N810" s="18">
        <v>0</v>
      </c>
      <c r="O810" s="19">
        <v>7</v>
      </c>
      <c r="P810" s="20">
        <v>7</v>
      </c>
      <c r="Q810" s="21">
        <v>2</v>
      </c>
      <c r="R810" s="22">
        <v>9</v>
      </c>
      <c r="S810" s="24">
        <v>4.6709127724200002E-2</v>
      </c>
      <c r="T810" s="25"/>
      <c r="U810" s="25"/>
      <c r="V810" s="25"/>
      <c r="W810" s="28">
        <v>39853.063480819532</v>
      </c>
      <c r="X810" s="29">
        <v>38325.040000000001</v>
      </c>
      <c r="Y810" s="29">
        <f t="shared" si="68"/>
        <v>1528.023480819531</v>
      </c>
      <c r="Z810" s="33">
        <f t="shared" si="69"/>
        <v>1.0398701079195098</v>
      </c>
    </row>
    <row r="811" spans="1:26">
      <c r="A811" s="13" t="s">
        <v>2159</v>
      </c>
      <c r="B811" s="13">
        <v>17031830100</v>
      </c>
      <c r="C811" s="13" t="s">
        <v>2160</v>
      </c>
      <c r="D811" s="13" t="s">
        <v>4272</v>
      </c>
      <c r="E811" s="13" t="s">
        <v>2161</v>
      </c>
      <c r="F811" s="14">
        <v>5.5</v>
      </c>
      <c r="G811" s="15">
        <v>30.2</v>
      </c>
      <c r="H811" s="15">
        <v>0</v>
      </c>
      <c r="I811" s="15">
        <v>15</v>
      </c>
      <c r="J811" s="16">
        <v>20.2</v>
      </c>
      <c r="K811" s="16">
        <v>14.5</v>
      </c>
      <c r="L811" s="16">
        <v>19.5</v>
      </c>
      <c r="M811" s="17">
        <v>143000</v>
      </c>
      <c r="N811" s="18"/>
      <c r="O811" s="19">
        <v>6</v>
      </c>
      <c r="P811" s="20">
        <v>2</v>
      </c>
      <c r="Q811" s="21">
        <v>3</v>
      </c>
      <c r="R811" s="22">
        <v>8</v>
      </c>
      <c r="S811" s="23">
        <v>4.6803653240199999E-2</v>
      </c>
      <c r="T811" s="25">
        <v>50</v>
      </c>
      <c r="U811" s="25">
        <v>433</v>
      </c>
      <c r="V811" s="25">
        <f>SUM(T811:U811)</f>
        <v>483</v>
      </c>
      <c r="W811" s="28">
        <v>9988.2261660978384</v>
      </c>
      <c r="X811" s="29">
        <v>38325.040000000001</v>
      </c>
      <c r="Y811" s="29">
        <f t="shared" si="68"/>
        <v>-28336.813833902161</v>
      </c>
      <c r="Z811" s="33">
        <f t="shared" si="69"/>
        <v>0.2606188060364148</v>
      </c>
    </row>
    <row r="812" spans="1:26">
      <c r="A812" s="13" t="s">
        <v>3127</v>
      </c>
      <c r="B812" s="13">
        <v>17031480100</v>
      </c>
      <c r="C812" s="13" t="s">
        <v>3128</v>
      </c>
      <c r="D812" s="13" t="s">
        <v>4272</v>
      </c>
      <c r="E812" s="13" t="s">
        <v>4129</v>
      </c>
      <c r="F812" s="14">
        <v>4.8</v>
      </c>
      <c r="G812" s="15">
        <v>33</v>
      </c>
      <c r="H812" s="15">
        <v>0</v>
      </c>
      <c r="I812" s="15">
        <v>27.1</v>
      </c>
      <c r="J812" s="16">
        <v>24.7</v>
      </c>
      <c r="K812" s="16">
        <v>20.100000000000001</v>
      </c>
      <c r="L812" s="16">
        <v>15.7</v>
      </c>
      <c r="M812" s="17">
        <v>181300</v>
      </c>
      <c r="N812" s="18"/>
      <c r="O812" s="19">
        <v>4</v>
      </c>
      <c r="P812" s="20">
        <v>5</v>
      </c>
      <c r="Q812" s="21">
        <v>4</v>
      </c>
      <c r="R812" s="22">
        <v>5</v>
      </c>
      <c r="S812" s="23">
        <v>4.69483584166E-2</v>
      </c>
      <c r="T812" s="25">
        <v>30550</v>
      </c>
      <c r="U812" s="25">
        <v>120506</v>
      </c>
      <c r="V812" s="25">
        <f>SUM(T812:U812)</f>
        <v>151056</v>
      </c>
      <c r="W812" s="28">
        <v>30503.7731846514</v>
      </c>
      <c r="X812" s="29">
        <v>38325.040000000001</v>
      </c>
      <c r="Y812" s="29">
        <f t="shared" si="68"/>
        <v>-7821.2668153486011</v>
      </c>
      <c r="Z812" s="33">
        <f t="shared" si="69"/>
        <v>0.79592280098471913</v>
      </c>
    </row>
    <row r="813" spans="1:26">
      <c r="A813" s="13" t="s">
        <v>398</v>
      </c>
      <c r="B813" s="13">
        <v>17197880303</v>
      </c>
      <c r="C813" s="13" t="s">
        <v>399</v>
      </c>
      <c r="D813" s="13" t="s">
        <v>363</v>
      </c>
      <c r="E813" s="13" t="s">
        <v>1485</v>
      </c>
      <c r="F813" s="14">
        <v>0.8</v>
      </c>
      <c r="G813" s="15">
        <v>30.7</v>
      </c>
      <c r="H813" s="15">
        <v>0.6</v>
      </c>
      <c r="I813" s="15">
        <v>3</v>
      </c>
      <c r="J813" s="16">
        <v>12.7</v>
      </c>
      <c r="K813" s="16">
        <v>31.8</v>
      </c>
      <c r="L813" s="16">
        <v>21.7</v>
      </c>
      <c r="M813" s="17">
        <v>338800</v>
      </c>
      <c r="N813" s="18"/>
      <c r="O813" s="16">
        <v>9</v>
      </c>
      <c r="P813" s="14">
        <v>6</v>
      </c>
      <c r="Q813" s="17">
        <v>10</v>
      </c>
      <c r="R813" s="15">
        <v>1</v>
      </c>
      <c r="S813" s="18">
        <v>4.7001618891999997E-2</v>
      </c>
      <c r="T813" s="18"/>
      <c r="U813" s="18"/>
      <c r="V813" s="18"/>
      <c r="W813" s="30">
        <v>32929.938513752968</v>
      </c>
      <c r="X813" s="29">
        <v>38325.040000000001</v>
      </c>
      <c r="Y813" s="29">
        <f t="shared" si="68"/>
        <v>-5395.1014862470329</v>
      </c>
      <c r="Z813" s="33">
        <f t="shared" si="69"/>
        <v>0.85922776633117581</v>
      </c>
    </row>
    <row r="814" spans="1:26">
      <c r="A814" s="13" t="s">
        <v>400</v>
      </c>
      <c r="B814" s="13">
        <v>17197880304</v>
      </c>
      <c r="C814" s="13" t="s">
        <v>401</v>
      </c>
      <c r="D814" s="13" t="s">
        <v>363</v>
      </c>
      <c r="E814" s="13" t="s">
        <v>1485</v>
      </c>
      <c r="F814" s="14">
        <v>3</v>
      </c>
      <c r="G814" s="15">
        <v>35.4</v>
      </c>
      <c r="H814" s="15">
        <v>1.2</v>
      </c>
      <c r="I814" s="15">
        <v>9.1</v>
      </c>
      <c r="J814" s="16">
        <v>3.7</v>
      </c>
      <c r="K814" s="16">
        <v>46.6</v>
      </c>
      <c r="L814" s="16">
        <v>32.799999999999997</v>
      </c>
      <c r="M814" s="17">
        <v>471300</v>
      </c>
      <c r="N814" s="18"/>
      <c r="O814" s="16">
        <v>9</v>
      </c>
      <c r="P814" s="14">
        <v>6</v>
      </c>
      <c r="Q814" s="17">
        <v>10</v>
      </c>
      <c r="R814" s="15">
        <v>1</v>
      </c>
      <c r="S814" s="18">
        <v>4.7001618891999997E-2</v>
      </c>
      <c r="T814" s="18"/>
      <c r="U814" s="18"/>
      <c r="V814" s="18"/>
      <c r="W814" s="30">
        <v>32929.938513752968</v>
      </c>
      <c r="X814" s="29">
        <v>38325.040000000001</v>
      </c>
      <c r="Y814" s="29">
        <f t="shared" si="68"/>
        <v>-5395.1014862470329</v>
      </c>
      <c r="Z814" s="33">
        <f t="shared" si="69"/>
        <v>0.85922776633117581</v>
      </c>
    </row>
    <row r="815" spans="1:26">
      <c r="A815" s="13" t="s">
        <v>408</v>
      </c>
      <c r="B815" s="13">
        <v>17197880308</v>
      </c>
      <c r="C815" s="13" t="s">
        <v>302</v>
      </c>
      <c r="D815" s="13" t="s">
        <v>363</v>
      </c>
      <c r="E815" s="13" t="s">
        <v>1485</v>
      </c>
      <c r="F815" s="14">
        <v>5.9</v>
      </c>
      <c r="G815" s="15">
        <v>35.9</v>
      </c>
      <c r="H815" s="15">
        <v>0.7</v>
      </c>
      <c r="I815" s="15">
        <v>6.2</v>
      </c>
      <c r="J815" s="16">
        <v>16.2</v>
      </c>
      <c r="K815" s="16">
        <v>37.200000000000003</v>
      </c>
      <c r="L815" s="16">
        <v>22.5</v>
      </c>
      <c r="M815" s="17">
        <v>454400</v>
      </c>
      <c r="N815" s="18"/>
      <c r="O815" s="16">
        <v>9</v>
      </c>
      <c r="P815" s="14">
        <v>6</v>
      </c>
      <c r="Q815" s="17">
        <v>10</v>
      </c>
      <c r="R815" s="15">
        <v>1</v>
      </c>
      <c r="S815" s="18">
        <v>4.7001618891999997E-2</v>
      </c>
      <c r="T815" s="18"/>
      <c r="U815" s="18"/>
      <c r="V815" s="18"/>
      <c r="W815" s="30">
        <v>32929.938513752968</v>
      </c>
      <c r="X815" s="29">
        <v>38325.040000000001</v>
      </c>
      <c r="Y815" s="29">
        <f t="shared" si="68"/>
        <v>-5395.1014862470329</v>
      </c>
      <c r="Z815" s="33">
        <f t="shared" si="69"/>
        <v>0.85922776633117581</v>
      </c>
    </row>
    <row r="816" spans="1:26">
      <c r="A816" s="13" t="s">
        <v>402</v>
      </c>
      <c r="B816" s="13">
        <v>17197880305</v>
      </c>
      <c r="C816" s="13" t="s">
        <v>403</v>
      </c>
      <c r="D816" s="13" t="s">
        <v>363</v>
      </c>
      <c r="E816" s="13" t="s">
        <v>1485</v>
      </c>
      <c r="F816" s="14">
        <v>1.4</v>
      </c>
      <c r="G816" s="15">
        <v>37.6</v>
      </c>
      <c r="H816" s="15">
        <v>0</v>
      </c>
      <c r="I816" s="15">
        <v>8.8000000000000007</v>
      </c>
      <c r="J816" s="16">
        <v>8.6</v>
      </c>
      <c r="K816" s="16">
        <v>41.9</v>
      </c>
      <c r="L816" s="16">
        <v>29.8</v>
      </c>
      <c r="M816" s="17">
        <v>455600</v>
      </c>
      <c r="N816" s="18"/>
      <c r="O816" s="16">
        <v>9</v>
      </c>
      <c r="P816" s="14">
        <v>6</v>
      </c>
      <c r="Q816" s="17">
        <v>10</v>
      </c>
      <c r="R816" s="15">
        <v>1</v>
      </c>
      <c r="S816" s="18">
        <v>4.7001618891999997E-2</v>
      </c>
      <c r="T816" s="18"/>
      <c r="U816" s="18"/>
      <c r="V816" s="18"/>
      <c r="W816" s="30">
        <v>32929.938513752968</v>
      </c>
      <c r="X816" s="29">
        <v>38325.040000000001</v>
      </c>
      <c r="Y816" s="29">
        <f t="shared" si="68"/>
        <v>-5395.1014862470329</v>
      </c>
      <c r="Z816" s="33">
        <f t="shared" si="69"/>
        <v>0.85922776633117581</v>
      </c>
    </row>
    <row r="817" spans="1:26">
      <c r="A817" s="13" t="s">
        <v>311</v>
      </c>
      <c r="B817" s="13">
        <v>17197880314</v>
      </c>
      <c r="C817" s="13" t="s">
        <v>312</v>
      </c>
      <c r="D817" s="13" t="s">
        <v>363</v>
      </c>
      <c r="E817" s="13" t="s">
        <v>1485</v>
      </c>
      <c r="F817" s="14">
        <v>4.5</v>
      </c>
      <c r="G817" s="15">
        <v>38.299999999999997</v>
      </c>
      <c r="H817" s="15">
        <v>1.1000000000000001</v>
      </c>
      <c r="I817" s="15">
        <v>2.8</v>
      </c>
      <c r="J817" s="16">
        <v>16.8</v>
      </c>
      <c r="K817" s="16">
        <v>32.9</v>
      </c>
      <c r="L817" s="16">
        <v>16.100000000000001</v>
      </c>
      <c r="M817" s="17">
        <v>379800</v>
      </c>
      <c r="N817" s="18"/>
      <c r="O817" s="16">
        <v>9</v>
      </c>
      <c r="P817" s="14">
        <v>6</v>
      </c>
      <c r="Q817" s="17">
        <v>10</v>
      </c>
      <c r="R817" s="15">
        <v>1</v>
      </c>
      <c r="S817" s="18">
        <v>4.7001618891999997E-2</v>
      </c>
      <c r="T817" s="18"/>
      <c r="U817" s="18"/>
      <c r="V817" s="18"/>
      <c r="W817" s="30">
        <v>32929.938513752968</v>
      </c>
      <c r="X817" s="29">
        <v>38325.040000000001</v>
      </c>
      <c r="Y817" s="29">
        <f t="shared" si="68"/>
        <v>-5395.1014862470329</v>
      </c>
      <c r="Z817" s="33">
        <f t="shared" si="69"/>
        <v>0.85922776633117581</v>
      </c>
    </row>
    <row r="818" spans="1:26">
      <c r="A818" s="13" t="s">
        <v>404</v>
      </c>
      <c r="B818" s="13">
        <v>17197880306</v>
      </c>
      <c r="C818" s="13" t="s">
        <v>405</v>
      </c>
      <c r="D818" s="13" t="s">
        <v>363</v>
      </c>
      <c r="E818" s="13" t="s">
        <v>1485</v>
      </c>
      <c r="F818" s="14">
        <v>5.7</v>
      </c>
      <c r="G818" s="15">
        <v>38.5</v>
      </c>
      <c r="H818" s="15">
        <v>0</v>
      </c>
      <c r="I818" s="15">
        <v>3.2</v>
      </c>
      <c r="J818" s="16">
        <v>11.7</v>
      </c>
      <c r="K818" s="16">
        <v>38</v>
      </c>
      <c r="L818" s="16">
        <v>26.2</v>
      </c>
      <c r="M818" s="17">
        <v>441700</v>
      </c>
      <c r="N818" s="18"/>
      <c r="O818" s="16">
        <v>9</v>
      </c>
      <c r="P818" s="14">
        <v>6</v>
      </c>
      <c r="Q818" s="17">
        <v>10</v>
      </c>
      <c r="R818" s="15">
        <v>1</v>
      </c>
      <c r="S818" s="18">
        <v>4.7001618891999997E-2</v>
      </c>
      <c r="T818" s="18"/>
      <c r="U818" s="18"/>
      <c r="V818" s="18"/>
      <c r="W818" s="30">
        <v>32929.938513752968</v>
      </c>
      <c r="X818" s="29">
        <v>38325.040000000001</v>
      </c>
      <c r="Y818" s="29">
        <f t="shared" si="68"/>
        <v>-5395.1014862470329</v>
      </c>
      <c r="Z818" s="33">
        <f t="shared" si="69"/>
        <v>0.85922776633117581</v>
      </c>
    </row>
    <row r="819" spans="1:26">
      <c r="A819" s="13" t="s">
        <v>309</v>
      </c>
      <c r="B819" s="13">
        <v>17197880313</v>
      </c>
      <c r="C819" s="13" t="s">
        <v>310</v>
      </c>
      <c r="D819" s="13" t="s">
        <v>363</v>
      </c>
      <c r="E819" s="13" t="s">
        <v>1485</v>
      </c>
      <c r="F819" s="14">
        <v>3.9</v>
      </c>
      <c r="G819" s="15">
        <v>38.6</v>
      </c>
      <c r="H819" s="15">
        <v>0.2</v>
      </c>
      <c r="I819" s="15">
        <v>7.3</v>
      </c>
      <c r="J819" s="16">
        <v>12</v>
      </c>
      <c r="K819" s="16">
        <v>38.700000000000003</v>
      </c>
      <c r="L819" s="16">
        <v>18.899999999999999</v>
      </c>
      <c r="M819" s="17">
        <v>270600</v>
      </c>
      <c r="N819" s="18"/>
      <c r="O819" s="16">
        <v>9</v>
      </c>
      <c r="P819" s="14">
        <v>6</v>
      </c>
      <c r="Q819" s="17">
        <v>10</v>
      </c>
      <c r="R819" s="15">
        <v>1</v>
      </c>
      <c r="S819" s="18">
        <v>4.7001618891999997E-2</v>
      </c>
      <c r="T819" s="18"/>
      <c r="U819" s="18"/>
      <c r="V819" s="18"/>
      <c r="W819" s="30">
        <v>32929.938513752968</v>
      </c>
      <c r="X819" s="29">
        <v>38325.040000000001</v>
      </c>
      <c r="Y819" s="29">
        <f t="shared" si="68"/>
        <v>-5395.1014862470329</v>
      </c>
      <c r="Z819" s="33">
        <f t="shared" si="69"/>
        <v>0.85922776633117581</v>
      </c>
    </row>
    <row r="820" spans="1:26">
      <c r="A820" s="13" t="s">
        <v>303</v>
      </c>
      <c r="B820" s="13">
        <v>17197880309</v>
      </c>
      <c r="C820" s="13" t="s">
        <v>304</v>
      </c>
      <c r="D820" s="13" t="s">
        <v>363</v>
      </c>
      <c r="E820" s="13" t="s">
        <v>1485</v>
      </c>
      <c r="F820" s="14">
        <v>2.8</v>
      </c>
      <c r="G820" s="15">
        <v>39.1</v>
      </c>
      <c r="H820" s="15">
        <v>0</v>
      </c>
      <c r="I820" s="15">
        <v>9.9</v>
      </c>
      <c r="J820" s="16">
        <v>9.3000000000000007</v>
      </c>
      <c r="K820" s="16">
        <v>35.5</v>
      </c>
      <c r="L820" s="16">
        <v>28.7</v>
      </c>
      <c r="M820" s="17">
        <v>451900</v>
      </c>
      <c r="N820" s="18"/>
      <c r="O820" s="16">
        <v>9</v>
      </c>
      <c r="P820" s="14">
        <v>6</v>
      </c>
      <c r="Q820" s="17">
        <v>10</v>
      </c>
      <c r="R820" s="15">
        <v>1</v>
      </c>
      <c r="S820" s="18">
        <v>4.7001618891999997E-2</v>
      </c>
      <c r="T820" s="18"/>
      <c r="U820" s="18"/>
      <c r="V820" s="18"/>
      <c r="W820" s="30">
        <v>32929.938513752968</v>
      </c>
      <c r="X820" s="29">
        <v>38325.040000000001</v>
      </c>
      <c r="Y820" s="29">
        <f t="shared" si="68"/>
        <v>-5395.1014862470329</v>
      </c>
      <c r="Z820" s="33">
        <f t="shared" si="69"/>
        <v>0.85922776633117581</v>
      </c>
    </row>
    <row r="821" spans="1:26">
      <c r="A821" s="13" t="s">
        <v>305</v>
      </c>
      <c r="B821" s="13">
        <v>17197880310</v>
      </c>
      <c r="C821" s="13" t="s">
        <v>306</v>
      </c>
      <c r="D821" s="13" t="s">
        <v>363</v>
      </c>
      <c r="E821" s="13" t="s">
        <v>1485</v>
      </c>
      <c r="F821" s="14">
        <v>4.2</v>
      </c>
      <c r="G821" s="15">
        <v>39.4</v>
      </c>
      <c r="H821" s="15">
        <v>0.6</v>
      </c>
      <c r="I821" s="15">
        <v>5.6</v>
      </c>
      <c r="J821" s="16">
        <v>13.6</v>
      </c>
      <c r="K821" s="16">
        <v>38.299999999999997</v>
      </c>
      <c r="L821" s="16">
        <v>24</v>
      </c>
      <c r="M821" s="17">
        <v>312800</v>
      </c>
      <c r="N821" s="18"/>
      <c r="O821" s="16">
        <v>9</v>
      </c>
      <c r="P821" s="14">
        <v>6</v>
      </c>
      <c r="Q821" s="17">
        <v>10</v>
      </c>
      <c r="R821" s="15">
        <v>1</v>
      </c>
      <c r="S821" s="18">
        <v>4.7001618891999997E-2</v>
      </c>
      <c r="T821" s="18"/>
      <c r="U821" s="18"/>
      <c r="V821" s="18"/>
      <c r="W821" s="30">
        <v>32929.938513752968</v>
      </c>
      <c r="X821" s="29">
        <v>38325.040000000001</v>
      </c>
      <c r="Y821" s="29">
        <f t="shared" si="68"/>
        <v>-5395.1014862470329</v>
      </c>
      <c r="Z821" s="33">
        <f t="shared" si="69"/>
        <v>0.85922776633117581</v>
      </c>
    </row>
    <row r="822" spans="1:26">
      <c r="A822" s="13" t="s">
        <v>406</v>
      </c>
      <c r="B822" s="13">
        <v>17197880307</v>
      </c>
      <c r="C822" s="13" t="s">
        <v>407</v>
      </c>
      <c r="D822" s="13" t="s">
        <v>363</v>
      </c>
      <c r="E822" s="13" t="s">
        <v>1485</v>
      </c>
      <c r="F822" s="14">
        <v>3</v>
      </c>
      <c r="G822" s="15">
        <v>40.1</v>
      </c>
      <c r="H822" s="15">
        <v>0.4</v>
      </c>
      <c r="I822" s="15">
        <v>11.9</v>
      </c>
      <c r="J822" s="16">
        <v>11.2</v>
      </c>
      <c r="K822" s="16">
        <v>44.3</v>
      </c>
      <c r="L822" s="16">
        <v>20.9</v>
      </c>
      <c r="M822" s="17">
        <v>317100</v>
      </c>
      <c r="N822" s="18"/>
      <c r="O822" s="16">
        <v>9</v>
      </c>
      <c r="P822" s="14">
        <v>6</v>
      </c>
      <c r="Q822" s="17">
        <v>10</v>
      </c>
      <c r="R822" s="15">
        <v>1</v>
      </c>
      <c r="S822" s="18">
        <v>4.7001618891999997E-2</v>
      </c>
      <c r="T822" s="18"/>
      <c r="U822" s="18"/>
      <c r="V822" s="18"/>
      <c r="W822" s="30">
        <v>32929.938513752968</v>
      </c>
      <c r="X822" s="29">
        <v>38325.040000000001</v>
      </c>
      <c r="Y822" s="29">
        <f t="shared" si="68"/>
        <v>-5395.1014862470329</v>
      </c>
      <c r="Z822" s="33">
        <f t="shared" si="69"/>
        <v>0.85922776633117581</v>
      </c>
    </row>
    <row r="823" spans="1:26">
      <c r="A823" s="13" t="s">
        <v>307</v>
      </c>
      <c r="B823" s="13">
        <v>17197880312</v>
      </c>
      <c r="C823" s="13" t="s">
        <v>308</v>
      </c>
      <c r="D823" s="13" t="s">
        <v>363</v>
      </c>
      <c r="E823" s="13" t="s">
        <v>1485</v>
      </c>
      <c r="F823" s="14">
        <v>3.7</v>
      </c>
      <c r="G823" s="15">
        <v>41.8</v>
      </c>
      <c r="H823" s="15">
        <v>0</v>
      </c>
      <c r="I823" s="15">
        <v>7.8</v>
      </c>
      <c r="J823" s="16">
        <v>11.5</v>
      </c>
      <c r="K823" s="16">
        <v>45.9</v>
      </c>
      <c r="L823" s="16">
        <v>29.1</v>
      </c>
      <c r="M823" s="17">
        <v>592100</v>
      </c>
      <c r="N823" s="18"/>
      <c r="O823" s="16">
        <v>9</v>
      </c>
      <c r="P823" s="14">
        <v>6</v>
      </c>
      <c r="Q823" s="17">
        <v>10</v>
      </c>
      <c r="R823" s="15">
        <v>1</v>
      </c>
      <c r="S823" s="18">
        <v>4.7001618891999997E-2</v>
      </c>
      <c r="T823" s="18"/>
      <c r="U823" s="18"/>
      <c r="V823" s="18"/>
      <c r="W823" s="30">
        <v>32929.938513752968</v>
      </c>
      <c r="X823" s="29">
        <v>38325.040000000001</v>
      </c>
      <c r="Y823" s="29">
        <f t="shared" si="68"/>
        <v>-5395.1014862470329</v>
      </c>
      <c r="Z823" s="33">
        <f t="shared" si="69"/>
        <v>0.85922776633117581</v>
      </c>
    </row>
    <row r="824" spans="1:26">
      <c r="A824" s="13" t="s">
        <v>2145</v>
      </c>
      <c r="B824" s="13">
        <v>17031801500</v>
      </c>
      <c r="C824" s="13" t="s">
        <v>2146</v>
      </c>
      <c r="D824" s="13" t="s">
        <v>4272</v>
      </c>
      <c r="E824" s="13" t="s">
        <v>2147</v>
      </c>
      <c r="F824" s="14">
        <v>2</v>
      </c>
      <c r="G824" s="15">
        <v>25.7</v>
      </c>
      <c r="H824" s="15">
        <v>2.1</v>
      </c>
      <c r="I824" s="15">
        <v>5.6</v>
      </c>
      <c r="J824" s="16">
        <v>14.4</v>
      </c>
      <c r="K824" s="16">
        <v>28.8</v>
      </c>
      <c r="L824" s="16">
        <v>25</v>
      </c>
      <c r="M824" s="17">
        <v>495600</v>
      </c>
      <c r="N824" s="18"/>
      <c r="O824" s="19">
        <v>10</v>
      </c>
      <c r="P824" s="20">
        <v>10</v>
      </c>
      <c r="Q824" s="21">
        <v>7</v>
      </c>
      <c r="R824" s="22">
        <v>6</v>
      </c>
      <c r="S824" s="23">
        <v>4.7184169292500001E-2</v>
      </c>
      <c r="T824" s="25">
        <v>8</v>
      </c>
      <c r="U824" s="25">
        <v>450</v>
      </c>
      <c r="V824" s="25">
        <f>SUM(T824:U824)</f>
        <v>458</v>
      </c>
      <c r="W824" s="28">
        <v>93747.525806451609</v>
      </c>
      <c r="X824" s="29">
        <v>38325.040000000001</v>
      </c>
      <c r="Y824" s="29">
        <f t="shared" si="68"/>
        <v>55422.485806451608</v>
      </c>
      <c r="Z824" s="33">
        <f t="shared" si="69"/>
        <v>2.4461168417945971</v>
      </c>
    </row>
    <row r="825" spans="1:26">
      <c r="A825" s="13" t="s">
        <v>2415</v>
      </c>
      <c r="B825" s="13">
        <v>17031802100</v>
      </c>
      <c r="C825" s="13" t="s">
        <v>2416</v>
      </c>
      <c r="D825" s="13" t="s">
        <v>4272</v>
      </c>
      <c r="E825" s="13" t="s">
        <v>2401</v>
      </c>
      <c r="F825" s="14">
        <v>2.2999999999999998</v>
      </c>
      <c r="G825" s="15">
        <v>26.9</v>
      </c>
      <c r="H825" s="15">
        <v>1.5</v>
      </c>
      <c r="I825" s="15">
        <v>16.100000000000001</v>
      </c>
      <c r="J825" s="16">
        <v>14.6</v>
      </c>
      <c r="K825" s="16">
        <v>36.299999999999997</v>
      </c>
      <c r="L825" s="16">
        <v>32.5</v>
      </c>
      <c r="M825" s="17">
        <v>601700</v>
      </c>
      <c r="N825" s="18"/>
      <c r="O825" s="19">
        <v>10</v>
      </c>
      <c r="P825" s="20">
        <v>6</v>
      </c>
      <c r="Q825" s="21">
        <v>9</v>
      </c>
      <c r="R825" s="22">
        <v>9</v>
      </c>
      <c r="S825" s="23">
        <v>4.7268908470899998E-2</v>
      </c>
      <c r="T825" s="25"/>
      <c r="U825" s="25"/>
      <c r="V825" s="25"/>
      <c r="W825" s="28">
        <v>65181.162892687702</v>
      </c>
      <c r="X825" s="29">
        <v>38325.040000000001</v>
      </c>
      <c r="Y825" s="29">
        <f t="shared" si="68"/>
        <v>26856.122892687701</v>
      </c>
      <c r="Z825" s="33">
        <f t="shared" si="69"/>
        <v>1.700746115142677</v>
      </c>
    </row>
    <row r="826" spans="1:26">
      <c r="A826" s="13" t="s">
        <v>3041</v>
      </c>
      <c r="B826" s="13">
        <v>17031590500</v>
      </c>
      <c r="C826" s="13" t="s">
        <v>3042</v>
      </c>
      <c r="D826" s="13" t="s">
        <v>4272</v>
      </c>
      <c r="E826" s="13" t="s">
        <v>4129</v>
      </c>
      <c r="F826" s="14">
        <v>8.6999999999999993</v>
      </c>
      <c r="G826" s="15">
        <v>22.6</v>
      </c>
      <c r="H826" s="15">
        <v>1</v>
      </c>
      <c r="I826" s="15">
        <v>20.3</v>
      </c>
      <c r="J826" s="16">
        <v>33.299999999999997</v>
      </c>
      <c r="K826" s="16">
        <v>7.1</v>
      </c>
      <c r="L826" s="16">
        <v>7.2</v>
      </c>
      <c r="M826" s="17">
        <v>303800</v>
      </c>
      <c r="N826" s="18"/>
      <c r="O826" s="19">
        <v>4</v>
      </c>
      <c r="P826" s="20">
        <v>4</v>
      </c>
      <c r="Q826" s="21">
        <v>3</v>
      </c>
      <c r="R826" s="22">
        <v>10</v>
      </c>
      <c r="S826" s="23">
        <v>4.7297298908200003E-2</v>
      </c>
      <c r="T826" s="25">
        <v>30550</v>
      </c>
      <c r="U826" s="25">
        <v>120571</v>
      </c>
      <c r="V826" s="25">
        <f>SUM(T826:U826)</f>
        <v>151121</v>
      </c>
      <c r="W826" s="28">
        <v>30568.7731846514</v>
      </c>
      <c r="X826" s="29">
        <v>38325.040000000001</v>
      </c>
      <c r="Y826" s="29">
        <f t="shared" si="68"/>
        <v>-7756.2668153486011</v>
      </c>
      <c r="Z826" s="33">
        <f t="shared" si="69"/>
        <v>0.79761882008867824</v>
      </c>
    </row>
    <row r="827" spans="1:26">
      <c r="A827" s="13" t="s">
        <v>2907</v>
      </c>
      <c r="B827" s="13">
        <v>17031650200</v>
      </c>
      <c r="C827" s="13" t="s">
        <v>2908</v>
      </c>
      <c r="D827" s="13" t="s">
        <v>4272</v>
      </c>
      <c r="E827" s="13" t="s">
        <v>4129</v>
      </c>
      <c r="F827" s="14">
        <v>4.3</v>
      </c>
      <c r="G827" s="15">
        <v>40.5</v>
      </c>
      <c r="H827" s="15">
        <v>1.1000000000000001</v>
      </c>
      <c r="I827" s="15">
        <v>23.7</v>
      </c>
      <c r="J827" s="16">
        <v>41.8</v>
      </c>
      <c r="K827" s="16">
        <v>5.6</v>
      </c>
      <c r="L827" s="16">
        <v>2.2999999999999998</v>
      </c>
      <c r="M827" s="17">
        <v>229700</v>
      </c>
      <c r="N827" s="18"/>
      <c r="O827" s="19">
        <v>3</v>
      </c>
      <c r="P827" s="20">
        <v>2</v>
      </c>
      <c r="Q827" s="21">
        <v>3</v>
      </c>
      <c r="R827" s="22">
        <v>9</v>
      </c>
      <c r="S827" s="23">
        <v>4.7558654099699997E-2</v>
      </c>
      <c r="T827" s="25">
        <v>30550</v>
      </c>
      <c r="U827" s="25">
        <v>120612</v>
      </c>
      <c r="V827" s="25">
        <f>SUM(T827:U827)</f>
        <v>151162</v>
      </c>
      <c r="W827" s="28">
        <v>30609.7731846514</v>
      </c>
      <c r="X827" s="29">
        <v>38325.040000000001</v>
      </c>
      <c r="Y827" s="29">
        <f t="shared" si="68"/>
        <v>-7715.2668153486011</v>
      </c>
      <c r="Z827" s="33">
        <f t="shared" si="69"/>
        <v>0.79868861675425251</v>
      </c>
    </row>
    <row r="828" spans="1:26">
      <c r="A828" s="13" t="s">
        <v>1656</v>
      </c>
      <c r="B828" s="13">
        <v>17031802505</v>
      </c>
      <c r="C828" s="13" t="s">
        <v>1657</v>
      </c>
      <c r="D828" s="13" t="s">
        <v>4272</v>
      </c>
      <c r="E828" s="13" t="s">
        <v>1761</v>
      </c>
      <c r="F828" s="14">
        <v>5</v>
      </c>
      <c r="G828" s="15">
        <v>21.6</v>
      </c>
      <c r="H828" s="15">
        <v>4.3</v>
      </c>
      <c r="I828" s="15">
        <v>1</v>
      </c>
      <c r="J828" s="16">
        <v>18.3</v>
      </c>
      <c r="K828" s="16">
        <v>24.4</v>
      </c>
      <c r="L828" s="16">
        <v>9.4</v>
      </c>
      <c r="M828" s="17">
        <v>216900</v>
      </c>
      <c r="N828" s="18"/>
      <c r="O828" s="19">
        <v>3</v>
      </c>
      <c r="P828" s="20">
        <v>9</v>
      </c>
      <c r="Q828" s="21">
        <v>3</v>
      </c>
      <c r="R828" s="22">
        <v>8</v>
      </c>
      <c r="S828" s="23">
        <v>4.75631244481E-2</v>
      </c>
      <c r="T828" s="25">
        <v>62</v>
      </c>
      <c r="U828" s="25">
        <v>637</v>
      </c>
      <c r="V828" s="25">
        <f>SUM(T828:U828)</f>
        <v>699</v>
      </c>
      <c r="W828" s="28">
        <v>36470.457474500603</v>
      </c>
      <c r="X828" s="29">
        <v>38325.040000000001</v>
      </c>
      <c r="Y828" s="29">
        <f t="shared" si="68"/>
        <v>-1854.5825254993979</v>
      </c>
      <c r="Z828" s="33">
        <f t="shared" si="69"/>
        <v>0.95160911702898687</v>
      </c>
    </row>
    <row r="829" spans="1:26">
      <c r="A829" s="13" t="s">
        <v>1658</v>
      </c>
      <c r="B829" s="13">
        <v>17031802506</v>
      </c>
      <c r="C829" s="13" t="s">
        <v>1659</v>
      </c>
      <c r="D829" s="13" t="s">
        <v>4272</v>
      </c>
      <c r="E829" s="13" t="s">
        <v>1761</v>
      </c>
      <c r="F829" s="14">
        <v>3</v>
      </c>
      <c r="G829" s="15">
        <v>24.3</v>
      </c>
      <c r="H829" s="15">
        <v>2.7</v>
      </c>
      <c r="I829" s="15">
        <v>3.9</v>
      </c>
      <c r="J829" s="16">
        <v>38.700000000000003</v>
      </c>
      <c r="K829" s="16">
        <v>15.7</v>
      </c>
      <c r="L829" s="16">
        <v>3.3</v>
      </c>
      <c r="M829" s="17">
        <v>243800</v>
      </c>
      <c r="N829" s="18"/>
      <c r="O829" s="19">
        <v>3</v>
      </c>
      <c r="P829" s="20">
        <v>9</v>
      </c>
      <c r="Q829" s="21">
        <v>3</v>
      </c>
      <c r="R829" s="22">
        <v>8</v>
      </c>
      <c r="S829" s="23">
        <v>4.75631244481E-2</v>
      </c>
      <c r="T829" s="25">
        <v>62</v>
      </c>
      <c r="U829" s="25">
        <v>637</v>
      </c>
      <c r="V829" s="25">
        <f>SUM(T829:U829)</f>
        <v>699</v>
      </c>
      <c r="W829" s="28">
        <v>36471.457474500399</v>
      </c>
      <c r="X829" s="29">
        <v>38325.040000000001</v>
      </c>
      <c r="Y829" s="29">
        <f t="shared" si="68"/>
        <v>-1853.5825254996016</v>
      </c>
      <c r="Z829" s="33">
        <f t="shared" si="69"/>
        <v>0.9516352096305809</v>
      </c>
    </row>
    <row r="830" spans="1:26">
      <c r="A830" s="13" t="s">
        <v>1654</v>
      </c>
      <c r="B830" s="13">
        <v>17031802504</v>
      </c>
      <c r="C830" s="13" t="s">
        <v>1655</v>
      </c>
      <c r="D830" s="13" t="s">
        <v>4272</v>
      </c>
      <c r="E830" s="13" t="s">
        <v>1761</v>
      </c>
      <c r="F830" s="14">
        <v>2.2999999999999998</v>
      </c>
      <c r="G830" s="15">
        <v>24.8</v>
      </c>
      <c r="H830" s="15">
        <v>0.3</v>
      </c>
      <c r="I830" s="15">
        <v>1.7</v>
      </c>
      <c r="J830" s="16">
        <v>35.1</v>
      </c>
      <c r="K830" s="16">
        <v>19.3</v>
      </c>
      <c r="L830" s="16">
        <v>8.6999999999999993</v>
      </c>
      <c r="M830" s="17">
        <v>278600</v>
      </c>
      <c r="N830" s="18"/>
      <c r="O830" s="19">
        <v>3</v>
      </c>
      <c r="P830" s="20">
        <v>9</v>
      </c>
      <c r="Q830" s="21">
        <v>3</v>
      </c>
      <c r="R830" s="22">
        <v>8</v>
      </c>
      <c r="S830" s="23">
        <v>4.75631244481E-2</v>
      </c>
      <c r="T830" s="25">
        <v>62</v>
      </c>
      <c r="U830" s="25">
        <v>637</v>
      </c>
      <c r="V830" s="25">
        <f>SUM(T830:U830)</f>
        <v>699</v>
      </c>
      <c r="W830" s="28">
        <v>36469.457474500603</v>
      </c>
      <c r="X830" s="29">
        <v>38325.040000000001</v>
      </c>
      <c r="Y830" s="29">
        <f t="shared" si="68"/>
        <v>-1855.5825254993979</v>
      </c>
      <c r="Z830" s="33">
        <f t="shared" si="69"/>
        <v>0.95158302442738751</v>
      </c>
    </row>
    <row r="831" spans="1:26">
      <c r="A831" s="13" t="s">
        <v>2489</v>
      </c>
      <c r="B831" s="13">
        <v>17031811402</v>
      </c>
      <c r="C831" s="13" t="s">
        <v>2490</v>
      </c>
      <c r="D831" s="13" t="s">
        <v>4272</v>
      </c>
      <c r="E831" s="13" t="s">
        <v>2488</v>
      </c>
      <c r="F831" s="14">
        <v>5</v>
      </c>
      <c r="G831" s="15">
        <v>27.8</v>
      </c>
      <c r="H831" s="15">
        <v>1.5</v>
      </c>
      <c r="I831" s="15">
        <v>3.7</v>
      </c>
      <c r="J831" s="16">
        <v>37</v>
      </c>
      <c r="K831" s="16">
        <v>9.6999999999999993</v>
      </c>
      <c r="L831" s="16">
        <v>3.7</v>
      </c>
      <c r="M831" s="17">
        <v>237900</v>
      </c>
      <c r="N831" s="18"/>
      <c r="O831" s="19">
        <v>7</v>
      </c>
      <c r="P831" s="20">
        <v>6</v>
      </c>
      <c r="Q831" s="21">
        <v>3</v>
      </c>
      <c r="R831" s="22">
        <v>7</v>
      </c>
      <c r="S831" s="23">
        <v>4.7664441168300001E-2</v>
      </c>
      <c r="T831" s="25"/>
      <c r="U831" s="25"/>
      <c r="V831" s="25"/>
      <c r="W831" s="28">
        <v>54350.622538591611</v>
      </c>
      <c r="X831" s="29">
        <v>38325.040000000001</v>
      </c>
      <c r="Y831" s="29">
        <f t="shared" si="68"/>
        <v>16025.582538591611</v>
      </c>
      <c r="Z831" s="33">
        <f t="shared" si="69"/>
        <v>1.4181491405773252</v>
      </c>
    </row>
    <row r="832" spans="1:26">
      <c r="A832" s="13" t="s">
        <v>3785</v>
      </c>
      <c r="B832" s="13">
        <v>17031110400</v>
      </c>
      <c r="C832" s="13" t="s">
        <v>3786</v>
      </c>
      <c r="D832" s="13" t="s">
        <v>4272</v>
      </c>
      <c r="E832" s="13" t="s">
        <v>4129</v>
      </c>
      <c r="F832" s="14">
        <v>7.1</v>
      </c>
      <c r="G832" s="15">
        <v>33</v>
      </c>
      <c r="H832" s="15">
        <v>2.2000000000000002</v>
      </c>
      <c r="I832" s="15">
        <v>19.600000000000001</v>
      </c>
      <c r="J832" s="16">
        <v>21.4</v>
      </c>
      <c r="K832" s="16">
        <v>21.5</v>
      </c>
      <c r="L832" s="16">
        <v>9.4</v>
      </c>
      <c r="M832" s="17">
        <v>325100</v>
      </c>
      <c r="N832" s="18"/>
      <c r="O832" s="19">
        <v>7</v>
      </c>
      <c r="P832" s="20">
        <v>2</v>
      </c>
      <c r="Q832" s="21">
        <v>4</v>
      </c>
      <c r="R832" s="22">
        <v>8</v>
      </c>
      <c r="S832" s="23">
        <v>4.79262657464E-2</v>
      </c>
      <c r="T832" s="25">
        <v>30550</v>
      </c>
      <c r="U832" s="25">
        <v>120186</v>
      </c>
      <c r="V832" s="25">
        <f t="shared" ref="V832:V840" si="72">SUM(T832:U832)</f>
        <v>150736</v>
      </c>
      <c r="W832" s="28">
        <v>30183.7731846514</v>
      </c>
      <c r="X832" s="29">
        <v>38325.040000000001</v>
      </c>
      <c r="Y832" s="29">
        <f t="shared" si="68"/>
        <v>-8141.2668153486011</v>
      </c>
      <c r="Z832" s="33">
        <f t="shared" si="69"/>
        <v>0.78757316847292003</v>
      </c>
    </row>
    <row r="833" spans="1:26">
      <c r="A833" s="13" t="s">
        <v>1872</v>
      </c>
      <c r="B833" s="13">
        <v>17031806801</v>
      </c>
      <c r="C833" s="13" t="s">
        <v>1873</v>
      </c>
      <c r="D833" s="13" t="s">
        <v>4272</v>
      </c>
      <c r="E833" s="13" t="s">
        <v>1871</v>
      </c>
      <c r="F833" s="14">
        <v>4.2</v>
      </c>
      <c r="G833" s="15">
        <v>28.1</v>
      </c>
      <c r="H833" s="15">
        <v>0.7</v>
      </c>
      <c r="I833" s="15">
        <v>6.5</v>
      </c>
      <c r="J833" s="16">
        <v>15.5</v>
      </c>
      <c r="K833" s="16">
        <v>25.9</v>
      </c>
      <c r="L833" s="16">
        <v>19.600000000000001</v>
      </c>
      <c r="M833" s="17">
        <v>342700</v>
      </c>
      <c r="N833" s="18"/>
      <c r="O833" s="19">
        <v>7</v>
      </c>
      <c r="P833" s="20">
        <v>9</v>
      </c>
      <c r="Q833" s="21">
        <v>5</v>
      </c>
      <c r="R833" s="22">
        <v>5</v>
      </c>
      <c r="S833" s="23">
        <v>4.8140045255399999E-2</v>
      </c>
      <c r="T833" s="25">
        <v>157</v>
      </c>
      <c r="U833" s="25">
        <v>1800</v>
      </c>
      <c r="V833" s="25">
        <f t="shared" si="72"/>
        <v>1957</v>
      </c>
      <c r="W833" s="28">
        <v>49426.816358977499</v>
      </c>
      <c r="X833" s="29">
        <v>38325.040000000001</v>
      </c>
      <c r="Y833" s="29">
        <f t="shared" si="68"/>
        <v>11101.776358977499</v>
      </c>
      <c r="Z833" s="33">
        <f t="shared" si="69"/>
        <v>1.2896742275801276</v>
      </c>
    </row>
    <row r="834" spans="1:26">
      <c r="A834" s="13" t="s">
        <v>3539</v>
      </c>
      <c r="B834" s="13">
        <v>17031220400</v>
      </c>
      <c r="C834" s="13" t="s">
        <v>3540</v>
      </c>
      <c r="D834" s="13" t="s">
        <v>4272</v>
      </c>
      <c r="E834" s="13" t="s">
        <v>4129</v>
      </c>
      <c r="F834" s="14">
        <v>3</v>
      </c>
      <c r="G834" s="15">
        <v>32.9</v>
      </c>
      <c r="H834" s="15">
        <v>2.5</v>
      </c>
      <c r="I834" s="15">
        <v>33.799999999999997</v>
      </c>
      <c r="J834" s="16">
        <v>17.899999999999999</v>
      </c>
      <c r="K834" s="16">
        <v>38.6</v>
      </c>
      <c r="L834" s="16">
        <v>15.7</v>
      </c>
      <c r="M834" s="17">
        <v>481500</v>
      </c>
      <c r="N834" s="18"/>
      <c r="O834" s="19">
        <v>5</v>
      </c>
      <c r="P834" s="20">
        <v>1</v>
      </c>
      <c r="Q834" s="21">
        <v>7</v>
      </c>
      <c r="R834" s="22">
        <v>9</v>
      </c>
      <c r="S834" s="23">
        <v>4.8414021730399999E-2</v>
      </c>
      <c r="T834" s="25">
        <v>30550</v>
      </c>
      <c r="U834" s="25">
        <v>120278</v>
      </c>
      <c r="V834" s="25">
        <f t="shared" si="72"/>
        <v>150828</v>
      </c>
      <c r="W834" s="28">
        <v>30275.7731846514</v>
      </c>
      <c r="X834" s="29">
        <v>38325.040000000001</v>
      </c>
      <c r="Y834" s="29">
        <f t="shared" ref="Y834:Y897" si="73">W834-X834</f>
        <v>-8049.2668153486011</v>
      </c>
      <c r="Z834" s="33">
        <f t="shared" ref="Z834:Z897" si="74">+W834/X834</f>
        <v>0.78997368782006228</v>
      </c>
    </row>
    <row r="835" spans="1:26">
      <c r="A835" s="13" t="s">
        <v>3989</v>
      </c>
      <c r="B835" s="13">
        <v>17031030800</v>
      </c>
      <c r="C835" s="13" t="s">
        <v>3990</v>
      </c>
      <c r="D835" s="13" t="s">
        <v>4272</v>
      </c>
      <c r="E835" s="13" t="s">
        <v>4129</v>
      </c>
      <c r="F835" s="14">
        <v>5.3</v>
      </c>
      <c r="G835" s="15">
        <v>34.5</v>
      </c>
      <c r="H835" s="15">
        <v>8.3000000000000007</v>
      </c>
      <c r="I835" s="15">
        <v>36.299999999999997</v>
      </c>
      <c r="J835" s="16">
        <v>10.8</v>
      </c>
      <c r="K835" s="16">
        <v>35.4</v>
      </c>
      <c r="L835" s="16">
        <v>34.9</v>
      </c>
      <c r="M835" s="17">
        <v>691000</v>
      </c>
      <c r="N835" s="18"/>
      <c r="O835" s="19">
        <v>5</v>
      </c>
      <c r="P835" s="20">
        <v>6</v>
      </c>
      <c r="Q835" s="21">
        <v>7</v>
      </c>
      <c r="R835" s="22">
        <v>9</v>
      </c>
      <c r="S835" s="23">
        <v>4.8554912209499999E-2</v>
      </c>
      <c r="T835" s="25">
        <v>30550</v>
      </c>
      <c r="U835" s="25">
        <v>120070</v>
      </c>
      <c r="V835" s="25">
        <f t="shared" si="72"/>
        <v>150620</v>
      </c>
      <c r="W835" s="28">
        <v>30067.7731846514</v>
      </c>
      <c r="X835" s="29">
        <v>38325.040000000001</v>
      </c>
      <c r="Y835" s="29">
        <f t="shared" si="73"/>
        <v>-8257.2668153486011</v>
      </c>
      <c r="Z835" s="33">
        <f t="shared" si="74"/>
        <v>0.78454642668739283</v>
      </c>
    </row>
    <row r="836" spans="1:26">
      <c r="A836" s="13" t="s">
        <v>2195</v>
      </c>
      <c r="B836" s="13">
        <v>17031824602</v>
      </c>
      <c r="C836" s="13" t="s">
        <v>2196</v>
      </c>
      <c r="D836" s="13" t="s">
        <v>4272</v>
      </c>
      <c r="E836" s="13" t="s">
        <v>2194</v>
      </c>
      <c r="F836" s="14">
        <v>7.4</v>
      </c>
      <c r="G836" s="15">
        <v>28.7</v>
      </c>
      <c r="H836" s="15">
        <v>0.5</v>
      </c>
      <c r="I836" s="15">
        <v>6.6</v>
      </c>
      <c r="J836" s="16">
        <v>34.1</v>
      </c>
      <c r="K836" s="16">
        <v>12.9</v>
      </c>
      <c r="L836" s="16">
        <v>2.6</v>
      </c>
      <c r="M836" s="17">
        <v>214900</v>
      </c>
      <c r="N836" s="18"/>
      <c r="O836" s="19">
        <v>3</v>
      </c>
      <c r="P836" s="20">
        <v>5</v>
      </c>
      <c r="Q836" s="21">
        <v>6</v>
      </c>
      <c r="R836" s="22">
        <v>6</v>
      </c>
      <c r="S836" s="23">
        <v>4.8611111939000001E-2</v>
      </c>
      <c r="T836" s="25">
        <v>42</v>
      </c>
      <c r="U836" s="25">
        <v>345</v>
      </c>
      <c r="V836" s="25">
        <f t="shared" si="72"/>
        <v>387</v>
      </c>
      <c r="W836" s="28">
        <v>17445.587489034348</v>
      </c>
      <c r="X836" s="29">
        <v>38325.040000000001</v>
      </c>
      <c r="Y836" s="29">
        <f t="shared" si="73"/>
        <v>-20879.452510965653</v>
      </c>
      <c r="Z836" s="33">
        <f t="shared" si="74"/>
        <v>0.45520076401836362</v>
      </c>
    </row>
    <row r="837" spans="1:26">
      <c r="A837" s="13" t="s">
        <v>2807</v>
      </c>
      <c r="B837" s="13">
        <v>17031700502</v>
      </c>
      <c r="C837" s="13" t="s">
        <v>2808</v>
      </c>
      <c r="D837" s="13" t="s">
        <v>4272</v>
      </c>
      <c r="E837" s="13" t="s">
        <v>4129</v>
      </c>
      <c r="F837" s="14">
        <v>8.4</v>
      </c>
      <c r="G837" s="15">
        <v>37.5</v>
      </c>
      <c r="H837" s="15">
        <v>2.2000000000000002</v>
      </c>
      <c r="I837" s="15">
        <v>7.6</v>
      </c>
      <c r="J837" s="16">
        <v>19.899999999999999</v>
      </c>
      <c r="K837" s="16">
        <v>28.9</v>
      </c>
      <c r="L837" s="16">
        <v>6.8</v>
      </c>
      <c r="M837" s="17">
        <v>221200</v>
      </c>
      <c r="N837" s="18"/>
      <c r="O837" s="19">
        <v>4</v>
      </c>
      <c r="P837" s="20">
        <v>7</v>
      </c>
      <c r="Q837" s="21">
        <v>3</v>
      </c>
      <c r="R837" s="22">
        <v>7</v>
      </c>
      <c r="S837" s="23">
        <v>4.8622917383899997E-2</v>
      </c>
      <c r="T837" s="25">
        <v>30550</v>
      </c>
      <c r="U837" s="25">
        <v>120670</v>
      </c>
      <c r="V837" s="25">
        <f t="shared" si="72"/>
        <v>151220</v>
      </c>
      <c r="W837" s="28">
        <v>30667.7731846514</v>
      </c>
      <c r="X837" s="29">
        <v>38325.040000000001</v>
      </c>
      <c r="Y837" s="29">
        <f t="shared" si="73"/>
        <v>-7657.2668153486011</v>
      </c>
      <c r="Z837" s="33">
        <f t="shared" si="74"/>
        <v>0.80020198764701611</v>
      </c>
    </row>
    <row r="838" spans="1:26">
      <c r="A838" s="13" t="s">
        <v>2805</v>
      </c>
      <c r="B838" s="13">
        <v>17031700501</v>
      </c>
      <c r="C838" s="13" t="s">
        <v>2806</v>
      </c>
      <c r="D838" s="13" t="s">
        <v>4272</v>
      </c>
      <c r="E838" s="13" t="s">
        <v>4129</v>
      </c>
      <c r="F838" s="14">
        <v>8.8000000000000007</v>
      </c>
      <c r="G838" s="15">
        <v>41.8</v>
      </c>
      <c r="H838" s="15">
        <v>0</v>
      </c>
      <c r="I838" s="15">
        <v>21.7</v>
      </c>
      <c r="J838" s="16">
        <v>31.9</v>
      </c>
      <c r="K838" s="16">
        <v>16</v>
      </c>
      <c r="L838" s="16">
        <v>12.3</v>
      </c>
      <c r="M838" s="17">
        <v>194400</v>
      </c>
      <c r="N838" s="18"/>
      <c r="O838" s="19">
        <v>4</v>
      </c>
      <c r="P838" s="20">
        <v>7</v>
      </c>
      <c r="Q838" s="21">
        <v>3</v>
      </c>
      <c r="R838" s="22">
        <v>7</v>
      </c>
      <c r="S838" s="23">
        <v>4.8622917383899997E-2</v>
      </c>
      <c r="T838" s="25">
        <v>30550</v>
      </c>
      <c r="U838" s="25">
        <v>120669</v>
      </c>
      <c r="V838" s="25">
        <f t="shared" si="72"/>
        <v>151219</v>
      </c>
      <c r="W838" s="28">
        <v>30666.7731846514</v>
      </c>
      <c r="X838" s="29">
        <v>38325.040000000001</v>
      </c>
      <c r="Y838" s="29">
        <f t="shared" si="73"/>
        <v>-7658.2668153486011</v>
      </c>
      <c r="Z838" s="33">
        <f t="shared" si="74"/>
        <v>0.80017589504541675</v>
      </c>
    </row>
    <row r="839" spans="1:26">
      <c r="A839" s="13" t="s">
        <v>3952</v>
      </c>
      <c r="B839" s="13">
        <v>17031060100</v>
      </c>
      <c r="C839" s="13" t="s">
        <v>3953</v>
      </c>
      <c r="D839" s="13" t="s">
        <v>4272</v>
      </c>
      <c r="E839" s="13" t="s">
        <v>4129</v>
      </c>
      <c r="F839" s="14">
        <v>5.6</v>
      </c>
      <c r="G839" s="15">
        <v>35.200000000000003</v>
      </c>
      <c r="H839" s="15">
        <v>3.9</v>
      </c>
      <c r="I839" s="15">
        <v>28.9</v>
      </c>
      <c r="J839" s="16">
        <v>3.8</v>
      </c>
      <c r="K839" s="16">
        <v>46</v>
      </c>
      <c r="L839" s="16">
        <v>26.2</v>
      </c>
      <c r="M839" s="17">
        <v>547100</v>
      </c>
      <c r="N839" s="18"/>
      <c r="O839" s="19">
        <v>4</v>
      </c>
      <c r="P839" s="20">
        <v>3</v>
      </c>
      <c r="Q839" s="21">
        <v>8</v>
      </c>
      <c r="R839" s="22">
        <v>9</v>
      </c>
      <c r="S839" s="23">
        <v>4.88505735993E-2</v>
      </c>
      <c r="T839" s="25">
        <v>30550</v>
      </c>
      <c r="U839" s="25">
        <v>120106</v>
      </c>
      <c r="V839" s="25">
        <f t="shared" si="72"/>
        <v>150656</v>
      </c>
      <c r="W839" s="28">
        <v>30103.7731846514</v>
      </c>
      <c r="X839" s="29">
        <v>38325.040000000001</v>
      </c>
      <c r="Y839" s="29">
        <f t="shared" si="73"/>
        <v>-8221.2668153486011</v>
      </c>
      <c r="Z839" s="33">
        <f t="shared" si="74"/>
        <v>0.78548576034497031</v>
      </c>
    </row>
    <row r="840" spans="1:26">
      <c r="A840" s="13" t="s">
        <v>3445</v>
      </c>
      <c r="B840" s="13">
        <v>17031243500</v>
      </c>
      <c r="C840" s="13" t="s">
        <v>3446</v>
      </c>
      <c r="D840" s="13" t="s">
        <v>4272</v>
      </c>
      <c r="E840" s="13" t="s">
        <v>4129</v>
      </c>
      <c r="F840" s="14">
        <v>4.5999999999999996</v>
      </c>
      <c r="G840" s="15">
        <v>27.3</v>
      </c>
      <c r="H840" s="15">
        <v>14.1</v>
      </c>
      <c r="I840" s="15">
        <v>30.3</v>
      </c>
      <c r="J840" s="16">
        <v>9.3000000000000007</v>
      </c>
      <c r="K840" s="16">
        <v>38.4</v>
      </c>
      <c r="L840" s="16">
        <v>33.799999999999997</v>
      </c>
      <c r="M840" s="17">
        <v>432100</v>
      </c>
      <c r="N840" s="18"/>
      <c r="O840" s="19">
        <v>5</v>
      </c>
      <c r="P840" s="20">
        <v>10</v>
      </c>
      <c r="Q840" s="21">
        <v>5</v>
      </c>
      <c r="R840" s="22">
        <v>9</v>
      </c>
      <c r="S840" s="23">
        <v>4.9036778509599997E-2</v>
      </c>
      <c r="T840" s="25">
        <v>30550</v>
      </c>
      <c r="U840" s="25">
        <v>120340</v>
      </c>
      <c r="V840" s="25">
        <f t="shared" si="72"/>
        <v>150890</v>
      </c>
      <c r="W840" s="28">
        <v>30337.7731846514</v>
      </c>
      <c r="X840" s="29">
        <v>38325.040000000001</v>
      </c>
      <c r="Y840" s="29">
        <f t="shared" si="73"/>
        <v>-7987.2668153486011</v>
      </c>
      <c r="Z840" s="33">
        <f t="shared" si="74"/>
        <v>0.79159142911922331</v>
      </c>
    </row>
    <row r="841" spans="1:26">
      <c r="A841" s="13" t="s">
        <v>483</v>
      </c>
      <c r="B841" s="13">
        <v>17111871307</v>
      </c>
      <c r="C841" s="13" t="s">
        <v>484</v>
      </c>
      <c r="D841" s="13" t="s">
        <v>571</v>
      </c>
      <c r="E841" s="13" t="s">
        <v>482</v>
      </c>
      <c r="F841" s="14">
        <v>5.9</v>
      </c>
      <c r="G841" s="15">
        <v>32.4</v>
      </c>
      <c r="H841" s="15">
        <v>3.4</v>
      </c>
      <c r="I841" s="15">
        <v>3.3</v>
      </c>
      <c r="J841" s="16">
        <v>23.8</v>
      </c>
      <c r="K841" s="16">
        <v>30.8</v>
      </c>
      <c r="L841" s="16">
        <v>12.3</v>
      </c>
      <c r="M841" s="17">
        <v>296500</v>
      </c>
      <c r="N841" s="18"/>
      <c r="O841" s="19">
        <v>10</v>
      </c>
      <c r="P841" s="20">
        <v>3</v>
      </c>
      <c r="Q841" s="21">
        <v>7</v>
      </c>
      <c r="R841" s="22">
        <v>8</v>
      </c>
      <c r="S841" s="24">
        <v>4.9147441983200001E-2</v>
      </c>
      <c r="T841" s="25"/>
      <c r="U841" s="25"/>
      <c r="V841" s="25"/>
      <c r="W841" s="28">
        <v>33502.8951890975</v>
      </c>
      <c r="X841" s="29">
        <v>38325.040000000001</v>
      </c>
      <c r="Y841" s="29">
        <f t="shared" si="73"/>
        <v>-4822.1448109025005</v>
      </c>
      <c r="Z841" s="33">
        <f t="shared" si="74"/>
        <v>0.87417769659464151</v>
      </c>
    </row>
    <row r="842" spans="1:26">
      <c r="A842" s="13" t="s">
        <v>2893</v>
      </c>
      <c r="B842" s="13">
        <v>17031640300</v>
      </c>
      <c r="C842" s="13" t="s">
        <v>2894</v>
      </c>
      <c r="D842" s="13" t="s">
        <v>4272</v>
      </c>
      <c r="E842" s="13" t="s">
        <v>4129</v>
      </c>
      <c r="F842" s="14">
        <v>7.8</v>
      </c>
      <c r="G842" s="15">
        <v>30.4</v>
      </c>
      <c r="H842" s="15">
        <v>3.4</v>
      </c>
      <c r="I842" s="15">
        <v>12.5</v>
      </c>
      <c r="J842" s="16">
        <v>34.799999999999997</v>
      </c>
      <c r="K842" s="16">
        <v>13.7</v>
      </c>
      <c r="L842" s="16">
        <v>3.6</v>
      </c>
      <c r="M842" s="17">
        <v>243000</v>
      </c>
      <c r="N842" s="18"/>
      <c r="O842" s="19">
        <v>6</v>
      </c>
      <c r="P842" s="20">
        <v>5</v>
      </c>
      <c r="Q842" s="21">
        <v>5</v>
      </c>
      <c r="R842" s="22">
        <v>3</v>
      </c>
      <c r="S842" s="23">
        <v>4.9368541687700003E-2</v>
      </c>
      <c r="T842" s="25">
        <v>30550</v>
      </c>
      <c r="U842" s="25">
        <v>120605</v>
      </c>
      <c r="V842" s="25">
        <f>SUM(T842:U842)</f>
        <v>151155</v>
      </c>
      <c r="W842" s="28">
        <v>30602.7731846514</v>
      </c>
      <c r="X842" s="29">
        <v>38325.040000000001</v>
      </c>
      <c r="Y842" s="29">
        <f t="shared" si="73"/>
        <v>-7722.2668153486011</v>
      </c>
      <c r="Z842" s="33">
        <f t="shared" si="74"/>
        <v>0.798505968543057</v>
      </c>
    </row>
    <row r="843" spans="1:26">
      <c r="A843" s="13" t="s">
        <v>3573</v>
      </c>
      <c r="B843" s="13">
        <v>17031222600</v>
      </c>
      <c r="C843" s="13" t="s">
        <v>3574</v>
      </c>
      <c r="D843" s="13" t="s">
        <v>4272</v>
      </c>
      <c r="E843" s="13" t="s">
        <v>4129</v>
      </c>
      <c r="F843" s="14">
        <v>2.2000000000000002</v>
      </c>
      <c r="G843" s="15">
        <v>31.5</v>
      </c>
      <c r="H843" s="15">
        <v>2</v>
      </c>
      <c r="I843" s="15">
        <v>32.299999999999997</v>
      </c>
      <c r="J843" s="16">
        <v>19.600000000000001</v>
      </c>
      <c r="K843" s="16">
        <v>22.6</v>
      </c>
      <c r="L843" s="16">
        <v>10.199999999999999</v>
      </c>
      <c r="M843" s="17">
        <v>326600</v>
      </c>
      <c r="N843" s="18"/>
      <c r="O843" s="19">
        <v>2</v>
      </c>
      <c r="P843" s="20">
        <v>2</v>
      </c>
      <c r="Q843" s="21">
        <v>4</v>
      </c>
      <c r="R843" s="22">
        <v>8</v>
      </c>
      <c r="S843" s="23">
        <v>4.9418605864000001E-2</v>
      </c>
      <c r="T843" s="25">
        <v>30550</v>
      </c>
      <c r="U843" s="25">
        <v>120295</v>
      </c>
      <c r="V843" s="25">
        <f>SUM(T843:U843)</f>
        <v>150845</v>
      </c>
      <c r="W843" s="28">
        <v>30292.7731846514</v>
      </c>
      <c r="X843" s="29">
        <v>38325.040000000001</v>
      </c>
      <c r="Y843" s="29">
        <f t="shared" si="73"/>
        <v>-8032.2668153486011</v>
      </c>
      <c r="Z843" s="33">
        <f t="shared" si="74"/>
        <v>0.7904172620472516</v>
      </c>
    </row>
    <row r="844" spans="1:26">
      <c r="A844" s="13" t="s">
        <v>2142</v>
      </c>
      <c r="B844" s="13">
        <v>17031815600</v>
      </c>
      <c r="C844" s="13" t="s">
        <v>2143</v>
      </c>
      <c r="D844" s="13" t="s">
        <v>4272</v>
      </c>
      <c r="E844" s="13" t="s">
        <v>2144</v>
      </c>
      <c r="F844" s="14">
        <v>5.7</v>
      </c>
      <c r="G844" s="15">
        <v>26.8</v>
      </c>
      <c r="H844" s="15">
        <v>0.5</v>
      </c>
      <c r="I844" s="15">
        <v>12.7</v>
      </c>
      <c r="J844" s="16">
        <v>28.4</v>
      </c>
      <c r="K844" s="16">
        <v>16.7</v>
      </c>
      <c r="L844" s="16">
        <v>8.1</v>
      </c>
      <c r="M844" s="17">
        <v>264000</v>
      </c>
      <c r="N844" s="18"/>
      <c r="O844" s="19">
        <v>9</v>
      </c>
      <c r="P844" s="20">
        <v>9</v>
      </c>
      <c r="Q844" s="21">
        <v>7</v>
      </c>
      <c r="R844" s="22">
        <v>6</v>
      </c>
      <c r="S844" s="23">
        <v>4.9467276781799997E-2</v>
      </c>
      <c r="T844" s="25">
        <v>16</v>
      </c>
      <c r="U844" s="25">
        <v>541</v>
      </c>
      <c r="V844" s="25">
        <f>SUM(T844:U844)</f>
        <v>557</v>
      </c>
      <c r="W844" s="28">
        <v>56142.580485611514</v>
      </c>
      <c r="X844" s="29">
        <v>38325.040000000001</v>
      </c>
      <c r="Y844" s="29">
        <f t="shared" si="73"/>
        <v>17817.540485611513</v>
      </c>
      <c r="Z844" s="33">
        <f t="shared" si="74"/>
        <v>1.4649059853717443</v>
      </c>
    </row>
    <row r="845" spans="1:26">
      <c r="A845" s="13" t="s">
        <v>3767</v>
      </c>
      <c r="B845" s="13">
        <v>17031100200</v>
      </c>
      <c r="C845" s="13" t="s">
        <v>3768</v>
      </c>
      <c r="D845" s="13" t="s">
        <v>4272</v>
      </c>
      <c r="E845" s="13" t="s">
        <v>4129</v>
      </c>
      <c r="F845" s="14">
        <v>2.7</v>
      </c>
      <c r="G845" s="15">
        <v>30.2</v>
      </c>
      <c r="H845" s="15">
        <v>0</v>
      </c>
      <c r="I845" s="15">
        <v>11.5</v>
      </c>
      <c r="J845" s="16">
        <v>30.2</v>
      </c>
      <c r="K845" s="16">
        <v>24.9</v>
      </c>
      <c r="L845" s="16">
        <v>8.6</v>
      </c>
      <c r="M845" s="17">
        <v>351600</v>
      </c>
      <c r="N845" s="18"/>
      <c r="O845" s="19">
        <v>10</v>
      </c>
      <c r="P845" s="20">
        <v>6</v>
      </c>
      <c r="Q845" s="21">
        <v>6</v>
      </c>
      <c r="R845" s="22">
        <v>9</v>
      </c>
      <c r="S845" s="23">
        <v>4.9526989459999997E-2</v>
      </c>
      <c r="T845" s="25">
        <v>30550</v>
      </c>
      <c r="U845" s="25">
        <v>120177</v>
      </c>
      <c r="V845" s="25">
        <f>SUM(T845:U845)</f>
        <v>150727</v>
      </c>
      <c r="W845" s="28">
        <v>30174.7731846514</v>
      </c>
      <c r="X845" s="29">
        <v>38325.040000000001</v>
      </c>
      <c r="Y845" s="29">
        <f t="shared" si="73"/>
        <v>-8150.2668153486011</v>
      </c>
      <c r="Z845" s="33">
        <f t="shared" si="74"/>
        <v>0.78733833505852568</v>
      </c>
    </row>
    <row r="846" spans="1:26">
      <c r="A846" s="13" t="s">
        <v>2413</v>
      </c>
      <c r="B846" s="13">
        <v>17031802004</v>
      </c>
      <c r="C846" s="13" t="s">
        <v>2414</v>
      </c>
      <c r="D846" s="13" t="s">
        <v>4272</v>
      </c>
      <c r="E846" s="13" t="s">
        <v>2401</v>
      </c>
      <c r="F846" s="14">
        <v>6</v>
      </c>
      <c r="G846" s="15">
        <v>27.7</v>
      </c>
      <c r="H846" s="15">
        <v>1.8</v>
      </c>
      <c r="I846" s="15">
        <v>5.3</v>
      </c>
      <c r="J846" s="16">
        <v>26</v>
      </c>
      <c r="K846" s="16">
        <v>24.9</v>
      </c>
      <c r="L846" s="16">
        <v>15.2</v>
      </c>
      <c r="M846" s="17">
        <v>218800</v>
      </c>
      <c r="N846" s="18"/>
      <c r="O846" s="19">
        <v>10</v>
      </c>
      <c r="P846" s="20">
        <v>5</v>
      </c>
      <c r="Q846" s="21">
        <v>8</v>
      </c>
      <c r="R846" s="22">
        <v>6</v>
      </c>
      <c r="S846" s="23">
        <v>4.9531459808300003E-2</v>
      </c>
      <c r="T846" s="25"/>
      <c r="U846" s="25"/>
      <c r="V846" s="25"/>
      <c r="W846" s="28">
        <v>65180.162892687702</v>
      </c>
      <c r="X846" s="29">
        <v>38325.040000000001</v>
      </c>
      <c r="Y846" s="29">
        <f t="shared" si="73"/>
        <v>26855.122892687701</v>
      </c>
      <c r="Z846" s="33">
        <f t="shared" si="74"/>
        <v>1.7007200225410777</v>
      </c>
    </row>
    <row r="847" spans="1:26">
      <c r="A847" s="13" t="s">
        <v>2409</v>
      </c>
      <c r="B847" s="13">
        <v>17031802002</v>
      </c>
      <c r="C847" s="13" t="s">
        <v>2410</v>
      </c>
      <c r="D847" s="13" t="s">
        <v>4272</v>
      </c>
      <c r="E847" s="13" t="s">
        <v>2401</v>
      </c>
      <c r="F847" s="14">
        <v>5.4</v>
      </c>
      <c r="G847" s="15">
        <v>28.3</v>
      </c>
      <c r="H847" s="15">
        <v>2.2999999999999998</v>
      </c>
      <c r="I847" s="15">
        <v>9.9</v>
      </c>
      <c r="J847" s="16">
        <v>17.100000000000001</v>
      </c>
      <c r="K847" s="16">
        <v>31.7</v>
      </c>
      <c r="L847" s="16">
        <v>24.2</v>
      </c>
      <c r="M847" s="17">
        <v>505100</v>
      </c>
      <c r="N847" s="18"/>
      <c r="O847" s="19">
        <v>10</v>
      </c>
      <c r="P847" s="20">
        <v>5</v>
      </c>
      <c r="Q847" s="21">
        <v>8</v>
      </c>
      <c r="R847" s="22">
        <v>6</v>
      </c>
      <c r="S847" s="23">
        <v>4.9531459808300003E-2</v>
      </c>
      <c r="T847" s="25"/>
      <c r="U847" s="25"/>
      <c r="V847" s="25"/>
      <c r="W847" s="28">
        <v>65178.162892687702</v>
      </c>
      <c r="X847" s="29">
        <v>38325.040000000001</v>
      </c>
      <c r="Y847" s="29">
        <f t="shared" si="73"/>
        <v>26853.122892687701</v>
      </c>
      <c r="Z847" s="33">
        <f t="shared" si="74"/>
        <v>1.7006678373378787</v>
      </c>
    </row>
    <row r="848" spans="1:26">
      <c r="A848" s="13" t="s">
        <v>2411</v>
      </c>
      <c r="B848" s="13">
        <v>17031802003</v>
      </c>
      <c r="C848" s="13" t="s">
        <v>2412</v>
      </c>
      <c r="D848" s="13" t="s">
        <v>4272</v>
      </c>
      <c r="E848" s="13" t="s">
        <v>2401</v>
      </c>
      <c r="F848" s="14">
        <v>0.8</v>
      </c>
      <c r="G848" s="15">
        <v>36.299999999999997</v>
      </c>
      <c r="H848" s="15">
        <v>1.1000000000000001</v>
      </c>
      <c r="I848" s="15">
        <v>10.4</v>
      </c>
      <c r="J848" s="16">
        <v>21.3</v>
      </c>
      <c r="K848" s="16">
        <v>31.4</v>
      </c>
      <c r="L848" s="16">
        <v>21.9</v>
      </c>
      <c r="M848" s="17">
        <v>486000</v>
      </c>
      <c r="N848" s="18"/>
      <c r="O848" s="19">
        <v>10</v>
      </c>
      <c r="P848" s="20">
        <v>5</v>
      </c>
      <c r="Q848" s="21">
        <v>8</v>
      </c>
      <c r="R848" s="22">
        <v>6</v>
      </c>
      <c r="S848" s="23">
        <v>4.9531459808300003E-2</v>
      </c>
      <c r="T848" s="25"/>
      <c r="U848" s="25"/>
      <c r="V848" s="25"/>
      <c r="W848" s="28">
        <v>65179.162892687702</v>
      </c>
      <c r="X848" s="29">
        <v>38325.040000000001</v>
      </c>
      <c r="Y848" s="29">
        <f t="shared" si="73"/>
        <v>26854.122892687701</v>
      </c>
      <c r="Z848" s="33">
        <f t="shared" si="74"/>
        <v>1.7006939299394783</v>
      </c>
    </row>
    <row r="849" spans="1:26">
      <c r="A849" s="13" t="s">
        <v>2000</v>
      </c>
      <c r="B849" s="13">
        <v>17031812700</v>
      </c>
      <c r="C849" s="13" t="s">
        <v>2001</v>
      </c>
      <c r="D849" s="13" t="s">
        <v>4272</v>
      </c>
      <c r="E849" s="13" t="s">
        <v>2097</v>
      </c>
      <c r="F849" s="14">
        <v>4.5</v>
      </c>
      <c r="G849" s="15">
        <v>32.799999999999997</v>
      </c>
      <c r="H849" s="15">
        <v>3</v>
      </c>
      <c r="I849" s="15">
        <v>25.5</v>
      </c>
      <c r="J849" s="16">
        <v>11.7</v>
      </c>
      <c r="K849" s="16">
        <v>34.6</v>
      </c>
      <c r="L849" s="16">
        <v>33.5</v>
      </c>
      <c r="M849" s="17">
        <v>260200</v>
      </c>
      <c r="N849" s="18"/>
      <c r="O849" s="19">
        <v>9</v>
      </c>
      <c r="P849" s="20">
        <v>7</v>
      </c>
      <c r="Q849" s="21">
        <v>8</v>
      </c>
      <c r="R849" s="22">
        <v>9</v>
      </c>
      <c r="S849" s="23">
        <v>4.9566294997900003E-2</v>
      </c>
      <c r="T849" s="25">
        <v>192</v>
      </c>
      <c r="U849" s="25">
        <v>1725</v>
      </c>
      <c r="V849" s="25">
        <f>SUM(T849:U849)</f>
        <v>1917</v>
      </c>
      <c r="W849" s="28">
        <v>33558.823027102</v>
      </c>
      <c r="X849" s="29">
        <v>38325.040000000001</v>
      </c>
      <c r="Y849" s="29">
        <f t="shared" si="73"/>
        <v>-4766.2169728980007</v>
      </c>
      <c r="Z849" s="33">
        <f t="shared" si="74"/>
        <v>0.87563699939000716</v>
      </c>
    </row>
    <row r="850" spans="1:26">
      <c r="A850" s="13" t="s">
        <v>4152</v>
      </c>
      <c r="B850" s="13">
        <v>17031815400</v>
      </c>
      <c r="C850" s="13" t="s">
        <v>4153</v>
      </c>
      <c r="D850" s="13" t="s">
        <v>4272</v>
      </c>
      <c r="E850" s="13" t="s">
        <v>4137</v>
      </c>
      <c r="F850" s="14">
        <v>6.4</v>
      </c>
      <c r="G850" s="15">
        <v>31.3</v>
      </c>
      <c r="H850" s="15">
        <v>3.9</v>
      </c>
      <c r="I850" s="15">
        <v>20</v>
      </c>
      <c r="J850" s="16">
        <v>25.2</v>
      </c>
      <c r="K850" s="16">
        <v>15.6</v>
      </c>
      <c r="L850" s="16">
        <v>14.8</v>
      </c>
      <c r="M850" s="17">
        <v>283100</v>
      </c>
      <c r="N850" s="18"/>
      <c r="O850" s="19">
        <v>5</v>
      </c>
      <c r="P850" s="20">
        <v>10</v>
      </c>
      <c r="Q850" s="21">
        <v>5</v>
      </c>
      <c r="R850" s="22">
        <v>10</v>
      </c>
      <c r="S850" s="23">
        <v>4.9718573689500001E-2</v>
      </c>
      <c r="T850" s="25">
        <v>205</v>
      </c>
      <c r="U850" s="25">
        <v>1257</v>
      </c>
      <c r="V850" s="25">
        <f>SUM(T850:U850)</f>
        <v>1462</v>
      </c>
      <c r="W850" s="28">
        <v>16235.257108565578</v>
      </c>
      <c r="X850" s="29">
        <v>38325.040000000001</v>
      </c>
      <c r="Y850" s="29">
        <f t="shared" si="73"/>
        <v>-22089.782891434421</v>
      </c>
      <c r="Z850" s="33">
        <f t="shared" si="74"/>
        <v>0.42362009559717556</v>
      </c>
    </row>
    <row r="851" spans="1:26">
      <c r="A851" s="13" t="s">
        <v>1905</v>
      </c>
      <c r="B851" s="13">
        <v>17031812000</v>
      </c>
      <c r="C851" s="13" t="s">
        <v>1906</v>
      </c>
      <c r="D851" s="13" t="s">
        <v>4272</v>
      </c>
      <c r="E851" s="13" t="s">
        <v>1904</v>
      </c>
      <c r="F851" s="14">
        <v>3.5</v>
      </c>
      <c r="G851" s="15">
        <v>29.4</v>
      </c>
      <c r="H851" s="15">
        <v>4.4000000000000004</v>
      </c>
      <c r="I851" s="15">
        <v>23.5</v>
      </c>
      <c r="J851" s="16">
        <v>5.8</v>
      </c>
      <c r="K851" s="16">
        <v>36.700000000000003</v>
      </c>
      <c r="L851" s="16">
        <v>40.5</v>
      </c>
      <c r="M851" s="17">
        <v>535800</v>
      </c>
      <c r="N851" s="18"/>
      <c r="O851" s="19">
        <v>9</v>
      </c>
      <c r="P851" s="20">
        <v>8</v>
      </c>
      <c r="Q851" s="21">
        <v>9</v>
      </c>
      <c r="R851" s="22">
        <v>9</v>
      </c>
      <c r="S851" s="23">
        <v>4.9851190298800002E-2</v>
      </c>
      <c r="T851" s="25">
        <v>17</v>
      </c>
      <c r="U851" s="25">
        <v>274</v>
      </c>
      <c r="V851" s="25">
        <f>SUM(T851:U851)</f>
        <v>291</v>
      </c>
      <c r="W851" s="28">
        <v>53430.619405657002</v>
      </c>
      <c r="X851" s="29">
        <v>38325.040000000001</v>
      </c>
      <c r="Y851" s="29">
        <f t="shared" si="73"/>
        <v>15105.579405657001</v>
      </c>
      <c r="Z851" s="33">
        <f t="shared" si="74"/>
        <v>1.3941438653594882</v>
      </c>
    </row>
    <row r="852" spans="1:26">
      <c r="A852" s="13" t="s">
        <v>3317</v>
      </c>
      <c r="B852" s="13">
        <v>17031282800</v>
      </c>
      <c r="C852" s="13" t="s">
        <v>3318</v>
      </c>
      <c r="D852" s="13" t="s">
        <v>4272</v>
      </c>
      <c r="E852" s="13" t="s">
        <v>4129</v>
      </c>
      <c r="F852" s="14">
        <v>6</v>
      </c>
      <c r="G852" s="15">
        <v>21.1</v>
      </c>
      <c r="H852" s="15">
        <v>11.4</v>
      </c>
      <c r="I852" s="15">
        <v>9.5</v>
      </c>
      <c r="J852" s="16">
        <v>11.5</v>
      </c>
      <c r="K852" s="16">
        <v>31.4</v>
      </c>
      <c r="L852" s="16">
        <v>37.799999999999997</v>
      </c>
      <c r="M852" s="17">
        <v>422100</v>
      </c>
      <c r="N852" s="18"/>
      <c r="O852" s="19">
        <v>2</v>
      </c>
      <c r="P852" s="20">
        <v>2</v>
      </c>
      <c r="Q852" s="21">
        <v>4</v>
      </c>
      <c r="R852" s="22">
        <v>9</v>
      </c>
      <c r="S852" s="23">
        <v>5.0000000745099998E-2</v>
      </c>
      <c r="T852" s="25">
        <v>30550</v>
      </c>
      <c r="U852" s="25">
        <v>120385</v>
      </c>
      <c r="V852" s="25">
        <f>SUM(T852:U852)</f>
        <v>150935</v>
      </c>
      <c r="W852" s="28">
        <v>30382.7731846514</v>
      </c>
      <c r="X852" s="29">
        <v>38325.040000000001</v>
      </c>
      <c r="Y852" s="29">
        <f t="shared" si="73"/>
        <v>-7942.2668153486011</v>
      </c>
      <c r="Z852" s="33">
        <f t="shared" si="74"/>
        <v>0.79276559619119513</v>
      </c>
    </row>
    <row r="853" spans="1:26">
      <c r="A853" s="13" t="s">
        <v>3659</v>
      </c>
      <c r="B853" s="13">
        <v>17031161000</v>
      </c>
      <c r="C853" s="13" t="s">
        <v>3660</v>
      </c>
      <c r="D853" s="13" t="s">
        <v>4272</v>
      </c>
      <c r="E853" s="13" t="s">
        <v>4129</v>
      </c>
      <c r="F853" s="14">
        <v>3.5</v>
      </c>
      <c r="G853" s="15">
        <v>29.2</v>
      </c>
      <c r="H853" s="15">
        <v>2.5</v>
      </c>
      <c r="I853" s="15">
        <v>26.8</v>
      </c>
      <c r="J853" s="16">
        <v>17.2</v>
      </c>
      <c r="K853" s="16">
        <v>27.2</v>
      </c>
      <c r="L853" s="16">
        <v>19.600000000000001</v>
      </c>
      <c r="M853" s="17">
        <v>514600</v>
      </c>
      <c r="N853" s="18"/>
      <c r="O853" s="19">
        <v>5</v>
      </c>
      <c r="P853" s="20">
        <v>2</v>
      </c>
      <c r="Q853" s="21">
        <v>9</v>
      </c>
      <c r="R853" s="22">
        <v>10</v>
      </c>
      <c r="S853" s="23">
        <v>5.0000000745099998E-2</v>
      </c>
      <c r="T853" s="25">
        <v>30550</v>
      </c>
      <c r="U853" s="25">
        <v>120231</v>
      </c>
      <c r="V853" s="25">
        <f>SUM(T853:U853)</f>
        <v>150781</v>
      </c>
      <c r="W853" s="28">
        <v>30228.7731846514</v>
      </c>
      <c r="X853" s="29">
        <v>38325.040000000001</v>
      </c>
      <c r="Y853" s="29">
        <f t="shared" si="73"/>
        <v>-8096.2668153486011</v>
      </c>
      <c r="Z853" s="33">
        <f t="shared" si="74"/>
        <v>0.78874733554489174</v>
      </c>
    </row>
    <row r="854" spans="1:26">
      <c r="A854" s="13" t="s">
        <v>2366</v>
      </c>
      <c r="B854" s="13">
        <v>17031818402</v>
      </c>
      <c r="C854" s="13" t="s">
        <v>2367</v>
      </c>
      <c r="D854" s="13" t="s">
        <v>4272</v>
      </c>
      <c r="E854" s="13" t="s">
        <v>2365</v>
      </c>
      <c r="F854" s="14">
        <v>0.9</v>
      </c>
      <c r="G854" s="15">
        <v>25.7</v>
      </c>
      <c r="H854" s="15">
        <v>0.7</v>
      </c>
      <c r="I854" s="15">
        <v>5.4</v>
      </c>
      <c r="J854" s="16">
        <v>25.9</v>
      </c>
      <c r="K854" s="16">
        <v>24.1</v>
      </c>
      <c r="L854" s="16">
        <v>10.1</v>
      </c>
      <c r="M854" s="17">
        <v>267300</v>
      </c>
      <c r="N854" s="18"/>
      <c r="O854" s="19">
        <v>7</v>
      </c>
      <c r="P854" s="20">
        <v>6</v>
      </c>
      <c r="Q854" s="21">
        <v>6</v>
      </c>
      <c r="R854" s="22">
        <v>1</v>
      </c>
      <c r="S854" s="23">
        <v>5.0393700599699998E-2</v>
      </c>
      <c r="T854" s="25"/>
      <c r="U854" s="25"/>
      <c r="V854" s="25"/>
      <c r="W854" s="28">
        <v>36298.573495157536</v>
      </c>
      <c r="X854" s="29">
        <v>38325.040000000001</v>
      </c>
      <c r="Y854" s="29">
        <f t="shared" si="73"/>
        <v>-2026.4665048424649</v>
      </c>
      <c r="Z854" s="33">
        <f t="shared" si="74"/>
        <v>0.94712421683467352</v>
      </c>
    </row>
    <row r="855" spans="1:26">
      <c r="A855" s="13" t="s">
        <v>2100</v>
      </c>
      <c r="B855" s="13">
        <v>17031812301</v>
      </c>
      <c r="C855" s="13" t="s">
        <v>2101</v>
      </c>
      <c r="D855" s="13" t="s">
        <v>4272</v>
      </c>
      <c r="E855" s="13" t="s">
        <v>2097</v>
      </c>
      <c r="F855" s="14">
        <v>3.4</v>
      </c>
      <c r="G855" s="15">
        <v>30.4</v>
      </c>
      <c r="H855" s="15">
        <v>7.6</v>
      </c>
      <c r="I855" s="15">
        <v>28.7</v>
      </c>
      <c r="J855" s="16">
        <v>7.7</v>
      </c>
      <c r="K855" s="16">
        <v>33.6</v>
      </c>
      <c r="L855" s="16">
        <v>36.700000000000003</v>
      </c>
      <c r="M855" s="17">
        <v>219400</v>
      </c>
      <c r="N855" s="18"/>
      <c r="O855" s="19">
        <v>10</v>
      </c>
      <c r="P855" s="20">
        <v>10</v>
      </c>
      <c r="Q855" s="21">
        <v>7</v>
      </c>
      <c r="R855" s="22">
        <v>9</v>
      </c>
      <c r="S855" s="23">
        <v>5.0437122583400003E-2</v>
      </c>
      <c r="T855" s="25">
        <v>192</v>
      </c>
      <c r="U855" s="25">
        <v>1725</v>
      </c>
      <c r="V855" s="25">
        <f>SUM(T855:U855)</f>
        <v>1917</v>
      </c>
      <c r="W855" s="28">
        <v>33553.823027102</v>
      </c>
      <c r="X855" s="29">
        <v>38325.040000000001</v>
      </c>
      <c r="Y855" s="29">
        <f t="shared" si="73"/>
        <v>-4771.2169728980007</v>
      </c>
      <c r="Z855" s="33">
        <f t="shared" si="74"/>
        <v>0.87550653638201026</v>
      </c>
    </row>
    <row r="856" spans="1:26">
      <c r="A856" s="13" t="s">
        <v>1992</v>
      </c>
      <c r="B856" s="13">
        <v>17031812302</v>
      </c>
      <c r="C856" s="13" t="s">
        <v>1993</v>
      </c>
      <c r="D856" s="13" t="s">
        <v>4272</v>
      </c>
      <c r="E856" s="13" t="s">
        <v>2097</v>
      </c>
      <c r="F856" s="14">
        <v>3.3</v>
      </c>
      <c r="G856" s="15">
        <v>32.200000000000003</v>
      </c>
      <c r="H856" s="15">
        <v>4.4000000000000004</v>
      </c>
      <c r="I856" s="15">
        <v>20.3</v>
      </c>
      <c r="J856" s="16">
        <v>5.0999999999999996</v>
      </c>
      <c r="K856" s="16">
        <v>26</v>
      </c>
      <c r="L856" s="16">
        <v>50.8</v>
      </c>
      <c r="M856" s="17">
        <v>518800</v>
      </c>
      <c r="N856" s="18"/>
      <c r="O856" s="19">
        <v>10</v>
      </c>
      <c r="P856" s="20">
        <v>10</v>
      </c>
      <c r="Q856" s="21">
        <v>7</v>
      </c>
      <c r="R856" s="22">
        <v>9</v>
      </c>
      <c r="S856" s="23">
        <v>5.0437122583400003E-2</v>
      </c>
      <c r="T856" s="25">
        <v>192</v>
      </c>
      <c r="U856" s="25">
        <v>1725</v>
      </c>
      <c r="V856" s="25">
        <f>SUM(T856:U856)</f>
        <v>1917</v>
      </c>
      <c r="W856" s="28">
        <v>33554.823027102</v>
      </c>
      <c r="X856" s="29">
        <v>38325.040000000001</v>
      </c>
      <c r="Y856" s="29">
        <f t="shared" si="73"/>
        <v>-4770.2169728980007</v>
      </c>
      <c r="Z856" s="33">
        <f t="shared" si="74"/>
        <v>0.87553262898360962</v>
      </c>
    </row>
    <row r="857" spans="1:26">
      <c r="A857" s="13" t="s">
        <v>670</v>
      </c>
      <c r="B857" s="13">
        <v>17097863003</v>
      </c>
      <c r="C857" s="13" t="s">
        <v>671</v>
      </c>
      <c r="D857" s="13" t="s">
        <v>896</v>
      </c>
      <c r="E857" s="13" t="s">
        <v>665</v>
      </c>
      <c r="F857" s="14">
        <v>0.3</v>
      </c>
      <c r="G857" s="15">
        <v>11.4</v>
      </c>
      <c r="H857" s="15">
        <v>58.3</v>
      </c>
      <c r="I857" s="15">
        <v>0.3</v>
      </c>
      <c r="J857" s="16">
        <v>28.2</v>
      </c>
      <c r="K857" s="16">
        <v>16.7</v>
      </c>
      <c r="L857" s="16">
        <v>6.4</v>
      </c>
      <c r="M857" s="17" t="s">
        <v>3414</v>
      </c>
      <c r="N857" s="18"/>
      <c r="O857" s="19">
        <v>1</v>
      </c>
      <c r="P857" s="20">
        <v>3</v>
      </c>
      <c r="Q857" s="21">
        <v>1</v>
      </c>
      <c r="R857" s="22">
        <v>9</v>
      </c>
      <c r="S857" s="24">
        <v>5.0505049526699999E-2</v>
      </c>
      <c r="T857" s="25"/>
      <c r="U857" s="25"/>
      <c r="V857" s="25"/>
      <c r="W857" s="28">
        <v>8181.4746730521301</v>
      </c>
      <c r="X857" s="29">
        <v>38325.040000000001</v>
      </c>
      <c r="Y857" s="29">
        <f t="shared" si="73"/>
        <v>-30143.565326947872</v>
      </c>
      <c r="Z857" s="33">
        <f t="shared" si="74"/>
        <v>0.2134759591393024</v>
      </c>
    </row>
    <row r="858" spans="1:26">
      <c r="A858" s="13" t="s">
        <v>674</v>
      </c>
      <c r="B858" s="13">
        <v>17097863005</v>
      </c>
      <c r="C858" s="13" t="s">
        <v>675</v>
      </c>
      <c r="D858" s="13" t="s">
        <v>896</v>
      </c>
      <c r="E858" s="13" t="s">
        <v>665</v>
      </c>
      <c r="F858" s="14">
        <v>0</v>
      </c>
      <c r="G858" s="15" t="s">
        <v>3407</v>
      </c>
      <c r="H858" s="15">
        <v>0</v>
      </c>
      <c r="I858" s="15">
        <v>0</v>
      </c>
      <c r="J858" s="16">
        <v>0</v>
      </c>
      <c r="K858" s="16">
        <v>50</v>
      </c>
      <c r="L858" s="16">
        <v>0</v>
      </c>
      <c r="M858" s="17" t="s">
        <v>3414</v>
      </c>
      <c r="N858" s="18"/>
      <c r="O858" s="19">
        <v>1</v>
      </c>
      <c r="P858" s="20">
        <v>3</v>
      </c>
      <c r="Q858" s="21">
        <v>1</v>
      </c>
      <c r="R858" s="22">
        <v>9</v>
      </c>
      <c r="S858" s="24">
        <v>5.0505049526699999E-2</v>
      </c>
      <c r="T858" s="25"/>
      <c r="U858" s="25"/>
      <c r="V858" s="25"/>
      <c r="W858" s="28">
        <v>8183.4746730521301</v>
      </c>
      <c r="X858" s="29">
        <v>38325.040000000001</v>
      </c>
      <c r="Y858" s="29">
        <f t="shared" si="73"/>
        <v>-30141.565326947872</v>
      </c>
      <c r="Z858" s="33">
        <f t="shared" si="74"/>
        <v>0.21352814434250114</v>
      </c>
    </row>
    <row r="859" spans="1:26">
      <c r="A859" s="13" t="s">
        <v>651</v>
      </c>
      <c r="B859" s="13">
        <v>17097864001</v>
      </c>
      <c r="C859" s="13" t="s">
        <v>652</v>
      </c>
      <c r="D859" s="13" t="s">
        <v>896</v>
      </c>
      <c r="E859" s="13" t="s">
        <v>653</v>
      </c>
      <c r="F859" s="14">
        <v>5</v>
      </c>
      <c r="G859" s="15">
        <v>28</v>
      </c>
      <c r="H859" s="15">
        <v>2.7</v>
      </c>
      <c r="I859" s="15">
        <v>4.0999999999999996</v>
      </c>
      <c r="J859" s="16">
        <v>17.899999999999999</v>
      </c>
      <c r="K859" s="16">
        <v>23.9</v>
      </c>
      <c r="L859" s="16">
        <v>21.6</v>
      </c>
      <c r="M859" s="17">
        <v>239600</v>
      </c>
      <c r="N859" s="18"/>
      <c r="O859" s="19">
        <v>9</v>
      </c>
      <c r="P859" s="20">
        <v>7</v>
      </c>
      <c r="Q859" s="21">
        <v>7</v>
      </c>
      <c r="R859" s="22">
        <v>8</v>
      </c>
      <c r="S859" s="24">
        <v>5.0599202513700002E-2</v>
      </c>
      <c r="T859" s="25">
        <v>12</v>
      </c>
      <c r="U859" s="25">
        <v>421</v>
      </c>
      <c r="V859" s="25">
        <f t="shared" ref="V859:V870" si="75">SUM(T859:U859)</f>
        <v>433</v>
      </c>
      <c r="W859" s="28">
        <v>31166.367306206543</v>
      </c>
      <c r="X859" s="29">
        <v>38325.040000000001</v>
      </c>
      <c r="Y859" s="29">
        <f t="shared" si="73"/>
        <v>-7158.6726937934582</v>
      </c>
      <c r="Z859" s="33">
        <f t="shared" si="74"/>
        <v>0.81321160542054338</v>
      </c>
    </row>
    <row r="860" spans="1:26">
      <c r="A860" s="13" t="s">
        <v>2666</v>
      </c>
      <c r="B860" s="13">
        <v>17031805111</v>
      </c>
      <c r="C860" s="13" t="s">
        <v>2557</v>
      </c>
      <c r="D860" s="13" t="s">
        <v>4272</v>
      </c>
      <c r="E860" s="13" t="s">
        <v>2661</v>
      </c>
      <c r="F860" s="14">
        <v>7</v>
      </c>
      <c r="G860" s="15">
        <v>23.9</v>
      </c>
      <c r="H860" s="15">
        <v>3.7</v>
      </c>
      <c r="I860" s="15">
        <v>2.4</v>
      </c>
      <c r="J860" s="16">
        <v>33.6</v>
      </c>
      <c r="K860" s="16">
        <v>21.2</v>
      </c>
      <c r="L860" s="16">
        <v>6.8</v>
      </c>
      <c r="M860" s="17">
        <v>210300</v>
      </c>
      <c r="N860" s="18"/>
      <c r="O860" s="19">
        <v>8</v>
      </c>
      <c r="P860" s="20">
        <v>10</v>
      </c>
      <c r="Q860" s="21">
        <v>3</v>
      </c>
      <c r="R860" s="22">
        <v>4</v>
      </c>
      <c r="S860" s="23">
        <v>5.0621669739499997E-2</v>
      </c>
      <c r="T860" s="25">
        <v>57</v>
      </c>
      <c r="U860" s="25">
        <v>729</v>
      </c>
      <c r="V860" s="25">
        <f t="shared" si="75"/>
        <v>786</v>
      </c>
      <c r="W860" s="28">
        <v>45037.841717497089</v>
      </c>
      <c r="X860" s="29">
        <v>38325.040000000001</v>
      </c>
      <c r="Y860" s="29">
        <f t="shared" si="73"/>
        <v>6712.8017174970882</v>
      </c>
      <c r="Z860" s="33">
        <f t="shared" si="74"/>
        <v>1.1751544608302325</v>
      </c>
    </row>
    <row r="861" spans="1:26">
      <c r="A861" s="13" t="s">
        <v>1796</v>
      </c>
      <c r="B861" s="13">
        <v>17031827804</v>
      </c>
      <c r="C861" s="13" t="s">
        <v>1797</v>
      </c>
      <c r="D861" s="13" t="s">
        <v>4272</v>
      </c>
      <c r="E861" s="13" t="s">
        <v>1789</v>
      </c>
      <c r="F861" s="14">
        <v>8.1999999999999993</v>
      </c>
      <c r="G861" s="15">
        <v>41.2</v>
      </c>
      <c r="H861" s="15">
        <v>3.9</v>
      </c>
      <c r="I861" s="15">
        <v>13.3</v>
      </c>
      <c r="J861" s="16">
        <v>22.6</v>
      </c>
      <c r="K861" s="16">
        <v>26.2</v>
      </c>
      <c r="L861" s="16">
        <v>10.5</v>
      </c>
      <c r="M861" s="17">
        <v>206300</v>
      </c>
      <c r="N861" s="18"/>
      <c r="O861" s="19">
        <v>5</v>
      </c>
      <c r="P861" s="20">
        <v>1</v>
      </c>
      <c r="Q861" s="21">
        <v>3</v>
      </c>
      <c r="R861" s="22">
        <v>1</v>
      </c>
      <c r="S861" s="23">
        <v>5.0955414772000003E-2</v>
      </c>
      <c r="T861" s="25">
        <v>50</v>
      </c>
      <c r="U861" s="25">
        <v>483</v>
      </c>
      <c r="V861" s="25">
        <f t="shared" si="75"/>
        <v>533</v>
      </c>
      <c r="W861" s="28">
        <v>22969.960871538799</v>
      </c>
      <c r="X861" s="29">
        <v>38325.040000000001</v>
      </c>
      <c r="Y861" s="29">
        <f t="shared" si="73"/>
        <v>-15355.079128461202</v>
      </c>
      <c r="Z861" s="33">
        <f t="shared" si="74"/>
        <v>0.59934603777422801</v>
      </c>
    </row>
    <row r="862" spans="1:26">
      <c r="A862" s="13" t="s">
        <v>2481</v>
      </c>
      <c r="B862" s="13">
        <v>17031816100</v>
      </c>
      <c r="C862" s="13" t="s">
        <v>2482</v>
      </c>
      <c r="D862" s="13" t="s">
        <v>4272</v>
      </c>
      <c r="E862" s="13" t="s">
        <v>2478</v>
      </c>
      <c r="F862" s="14">
        <v>5.5</v>
      </c>
      <c r="G862" s="15">
        <v>28.3</v>
      </c>
      <c r="H862" s="15">
        <v>3.5</v>
      </c>
      <c r="I862" s="15">
        <v>16.7</v>
      </c>
      <c r="J862" s="16">
        <v>20.5</v>
      </c>
      <c r="K862" s="16">
        <v>20.9</v>
      </c>
      <c r="L862" s="16">
        <v>16.399999999999999</v>
      </c>
      <c r="M862" s="17">
        <v>232100</v>
      </c>
      <c r="N862" s="18"/>
      <c r="O862" s="19">
        <v>6</v>
      </c>
      <c r="P862" s="20">
        <v>9</v>
      </c>
      <c r="Q862" s="21">
        <v>5</v>
      </c>
      <c r="R862" s="22">
        <v>8</v>
      </c>
      <c r="S862" s="23">
        <v>5.10471202433E-2</v>
      </c>
      <c r="T862" s="25">
        <v>34</v>
      </c>
      <c r="U862" s="25">
        <v>713</v>
      </c>
      <c r="V862" s="25">
        <f t="shared" si="75"/>
        <v>747</v>
      </c>
      <c r="W862" s="28">
        <v>30536.708548034163</v>
      </c>
      <c r="X862" s="29">
        <v>38325.040000000001</v>
      </c>
      <c r="Y862" s="29">
        <f t="shared" si="73"/>
        <v>-7788.3314519658379</v>
      </c>
      <c r="Z862" s="33">
        <f t="shared" si="74"/>
        <v>0.7967821702999961</v>
      </c>
    </row>
    <row r="863" spans="1:26">
      <c r="A863" s="13" t="s">
        <v>2038</v>
      </c>
      <c r="B863" s="13">
        <v>17031824116</v>
      </c>
      <c r="C863" s="13" t="s">
        <v>2039</v>
      </c>
      <c r="D863" s="13" t="s">
        <v>4272</v>
      </c>
      <c r="E863" s="13" t="s">
        <v>2018</v>
      </c>
      <c r="F863" s="14">
        <v>5.7</v>
      </c>
      <c r="G863" s="15">
        <v>25.4</v>
      </c>
      <c r="H863" s="15">
        <v>11.4</v>
      </c>
      <c r="I863" s="15">
        <v>2</v>
      </c>
      <c r="J863" s="16">
        <v>36</v>
      </c>
      <c r="K863" s="16">
        <v>13.1</v>
      </c>
      <c r="L863" s="16">
        <v>7.2</v>
      </c>
      <c r="M863" s="17">
        <v>212400</v>
      </c>
      <c r="N863" s="18"/>
      <c r="O863" s="19">
        <v>9</v>
      </c>
      <c r="P863" s="20">
        <v>9</v>
      </c>
      <c r="Q863" s="21">
        <v>6</v>
      </c>
      <c r="R863" s="22">
        <v>8</v>
      </c>
      <c r="S863" s="23">
        <v>5.1072522997900001E-2</v>
      </c>
      <c r="T863" s="25">
        <v>23</v>
      </c>
      <c r="U863" s="25">
        <v>1159</v>
      </c>
      <c r="V863" s="25">
        <f t="shared" si="75"/>
        <v>1182</v>
      </c>
      <c r="W863" s="28">
        <v>47947.280162770599</v>
      </c>
      <c r="X863" s="29">
        <v>38325.040000000001</v>
      </c>
      <c r="Y863" s="29">
        <f t="shared" si="73"/>
        <v>9622.2401627705985</v>
      </c>
      <c r="Z863" s="33">
        <f t="shared" si="74"/>
        <v>1.2510692790606506</v>
      </c>
    </row>
    <row r="864" spans="1:26">
      <c r="A864" s="13" t="s">
        <v>1937</v>
      </c>
      <c r="B864" s="13">
        <v>17031824121</v>
      </c>
      <c r="C864" s="13" t="s">
        <v>1938</v>
      </c>
      <c r="D864" s="13" t="s">
        <v>4272</v>
      </c>
      <c r="E864" s="13" t="s">
        <v>2018</v>
      </c>
      <c r="F864" s="14">
        <v>3.8</v>
      </c>
      <c r="G864" s="15">
        <v>29.8</v>
      </c>
      <c r="H864" s="15">
        <v>0.6</v>
      </c>
      <c r="I864" s="15">
        <v>8.4</v>
      </c>
      <c r="J864" s="16">
        <v>29.8</v>
      </c>
      <c r="K864" s="16">
        <v>23.6</v>
      </c>
      <c r="L864" s="16">
        <v>11.8</v>
      </c>
      <c r="M864" s="17">
        <v>236900</v>
      </c>
      <c r="N864" s="18"/>
      <c r="O864" s="19">
        <v>9</v>
      </c>
      <c r="P864" s="20">
        <v>9</v>
      </c>
      <c r="Q864" s="21">
        <v>6</v>
      </c>
      <c r="R864" s="22">
        <v>8</v>
      </c>
      <c r="S864" s="23">
        <v>5.1072522997900001E-2</v>
      </c>
      <c r="T864" s="25">
        <v>23</v>
      </c>
      <c r="U864" s="25">
        <v>1159</v>
      </c>
      <c r="V864" s="25">
        <f t="shared" si="75"/>
        <v>1182</v>
      </c>
      <c r="W864" s="28">
        <v>47951.280162770599</v>
      </c>
      <c r="X864" s="29">
        <v>38325.040000000001</v>
      </c>
      <c r="Y864" s="29">
        <f t="shared" si="73"/>
        <v>9626.2401627705985</v>
      </c>
      <c r="Z864" s="33">
        <f t="shared" si="74"/>
        <v>1.2511736494670482</v>
      </c>
    </row>
    <row r="865" spans="1:26">
      <c r="A865" s="13" t="s">
        <v>1939</v>
      </c>
      <c r="B865" s="13">
        <v>17031824122</v>
      </c>
      <c r="C865" s="13" t="s">
        <v>1940</v>
      </c>
      <c r="D865" s="13" t="s">
        <v>4272</v>
      </c>
      <c r="E865" s="13" t="s">
        <v>2018</v>
      </c>
      <c r="F865" s="14">
        <v>4.5</v>
      </c>
      <c r="G865" s="15">
        <v>32.4</v>
      </c>
      <c r="H865" s="15">
        <v>0.3</v>
      </c>
      <c r="I865" s="15">
        <v>4</v>
      </c>
      <c r="J865" s="16">
        <v>32.5</v>
      </c>
      <c r="K865" s="16">
        <v>21.8</v>
      </c>
      <c r="L865" s="16">
        <v>10.9</v>
      </c>
      <c r="M865" s="17">
        <v>287500</v>
      </c>
      <c r="N865" s="18"/>
      <c r="O865" s="19">
        <v>9</v>
      </c>
      <c r="P865" s="20">
        <v>9</v>
      </c>
      <c r="Q865" s="21">
        <v>6</v>
      </c>
      <c r="R865" s="22">
        <v>8</v>
      </c>
      <c r="S865" s="23">
        <v>5.1072522997900001E-2</v>
      </c>
      <c r="T865" s="25">
        <v>23</v>
      </c>
      <c r="U865" s="25">
        <v>1159</v>
      </c>
      <c r="V865" s="25">
        <f t="shared" si="75"/>
        <v>1182</v>
      </c>
      <c r="W865" s="28">
        <v>47952.280162770599</v>
      </c>
      <c r="X865" s="29">
        <v>38325.040000000001</v>
      </c>
      <c r="Y865" s="29">
        <f t="shared" si="73"/>
        <v>9627.2401627705985</v>
      </c>
      <c r="Z865" s="33">
        <f t="shared" si="74"/>
        <v>1.2511997420686476</v>
      </c>
    </row>
    <row r="866" spans="1:26">
      <c r="A866" s="13" t="s">
        <v>1941</v>
      </c>
      <c r="B866" s="13">
        <v>17031824123</v>
      </c>
      <c r="C866" s="13" t="s">
        <v>1942</v>
      </c>
      <c r="D866" s="13" t="s">
        <v>4272</v>
      </c>
      <c r="E866" s="13" t="s">
        <v>2018</v>
      </c>
      <c r="F866" s="14">
        <v>6.9</v>
      </c>
      <c r="G866" s="15">
        <v>32.4</v>
      </c>
      <c r="H866" s="15">
        <v>3.2</v>
      </c>
      <c r="I866" s="15">
        <v>4.2</v>
      </c>
      <c r="J866" s="16">
        <v>26.7</v>
      </c>
      <c r="K866" s="16">
        <v>19.100000000000001</v>
      </c>
      <c r="L866" s="16">
        <v>10.1</v>
      </c>
      <c r="M866" s="17">
        <v>234200</v>
      </c>
      <c r="N866" s="18"/>
      <c r="O866" s="19">
        <v>9</v>
      </c>
      <c r="P866" s="20">
        <v>9</v>
      </c>
      <c r="Q866" s="21">
        <v>6</v>
      </c>
      <c r="R866" s="22">
        <v>8</v>
      </c>
      <c r="S866" s="23">
        <v>5.1072522997900001E-2</v>
      </c>
      <c r="T866" s="25">
        <v>23</v>
      </c>
      <c r="U866" s="25">
        <v>1159</v>
      </c>
      <c r="V866" s="25">
        <f t="shared" si="75"/>
        <v>1182</v>
      </c>
      <c r="W866" s="28">
        <v>47953.280162770599</v>
      </c>
      <c r="X866" s="29">
        <v>38325.040000000001</v>
      </c>
      <c r="Y866" s="29">
        <f t="shared" si="73"/>
        <v>9628.2401627705985</v>
      </c>
      <c r="Z866" s="33">
        <f t="shared" si="74"/>
        <v>1.251225834670247</v>
      </c>
    </row>
    <row r="867" spans="1:26">
      <c r="A867" s="13" t="s">
        <v>2044</v>
      </c>
      <c r="B867" s="13">
        <v>17031824120</v>
      </c>
      <c r="C867" s="13" t="s">
        <v>2045</v>
      </c>
      <c r="D867" s="13" t="s">
        <v>4272</v>
      </c>
      <c r="E867" s="13" t="s">
        <v>2018</v>
      </c>
      <c r="F867" s="14">
        <v>3.9</v>
      </c>
      <c r="G867" s="15">
        <v>35.6</v>
      </c>
      <c r="H867" s="15">
        <v>0.8</v>
      </c>
      <c r="I867" s="15">
        <v>10.7</v>
      </c>
      <c r="J867" s="16">
        <v>31.5</v>
      </c>
      <c r="K867" s="16">
        <v>23.6</v>
      </c>
      <c r="L867" s="16">
        <v>11.5</v>
      </c>
      <c r="M867" s="17">
        <v>361100</v>
      </c>
      <c r="N867" s="18"/>
      <c r="O867" s="19">
        <v>9</v>
      </c>
      <c r="P867" s="20">
        <v>9</v>
      </c>
      <c r="Q867" s="21">
        <v>6</v>
      </c>
      <c r="R867" s="22">
        <v>8</v>
      </c>
      <c r="S867" s="23">
        <v>5.1072522997900001E-2</v>
      </c>
      <c r="T867" s="25">
        <v>23</v>
      </c>
      <c r="U867" s="25">
        <v>1159</v>
      </c>
      <c r="V867" s="25">
        <f t="shared" si="75"/>
        <v>1182</v>
      </c>
      <c r="W867" s="28">
        <v>47950.280162770599</v>
      </c>
      <c r="X867" s="29">
        <v>38325.040000000001</v>
      </c>
      <c r="Y867" s="29">
        <f t="shared" si="73"/>
        <v>9625.2401627705985</v>
      </c>
      <c r="Z867" s="33">
        <f t="shared" si="74"/>
        <v>1.2511475568654487</v>
      </c>
    </row>
    <row r="868" spans="1:26">
      <c r="A868" s="13" t="s">
        <v>2040</v>
      </c>
      <c r="B868" s="13">
        <v>17031824117</v>
      </c>
      <c r="C868" s="13" t="s">
        <v>2041</v>
      </c>
      <c r="D868" s="13" t="s">
        <v>4272</v>
      </c>
      <c r="E868" s="13" t="s">
        <v>2018</v>
      </c>
      <c r="F868" s="14">
        <v>2.5</v>
      </c>
      <c r="G868" s="15">
        <v>36.9</v>
      </c>
      <c r="H868" s="15">
        <v>0.4</v>
      </c>
      <c r="I868" s="15">
        <v>8.9</v>
      </c>
      <c r="J868" s="16">
        <v>25.5</v>
      </c>
      <c r="K868" s="16">
        <v>26.3</v>
      </c>
      <c r="L868" s="16">
        <v>11.6</v>
      </c>
      <c r="M868" s="17">
        <v>327500</v>
      </c>
      <c r="N868" s="18"/>
      <c r="O868" s="19">
        <v>9</v>
      </c>
      <c r="P868" s="20">
        <v>9</v>
      </c>
      <c r="Q868" s="21">
        <v>6</v>
      </c>
      <c r="R868" s="22">
        <v>8</v>
      </c>
      <c r="S868" s="23">
        <v>5.1072522997900001E-2</v>
      </c>
      <c r="T868" s="25">
        <v>23</v>
      </c>
      <c r="U868" s="25">
        <v>1159</v>
      </c>
      <c r="V868" s="25">
        <f t="shared" si="75"/>
        <v>1182</v>
      </c>
      <c r="W868" s="28">
        <v>47948.280162770599</v>
      </c>
      <c r="X868" s="29">
        <v>38325.040000000001</v>
      </c>
      <c r="Y868" s="29">
        <f t="shared" si="73"/>
        <v>9623.2401627705985</v>
      </c>
      <c r="Z868" s="33">
        <f t="shared" si="74"/>
        <v>1.2510953716622499</v>
      </c>
    </row>
    <row r="869" spans="1:26">
      <c r="A869" s="13" t="s">
        <v>2042</v>
      </c>
      <c r="B869" s="13">
        <v>17031824119</v>
      </c>
      <c r="C869" s="13" t="s">
        <v>2043</v>
      </c>
      <c r="D869" s="13" t="s">
        <v>4272</v>
      </c>
      <c r="E869" s="13" t="s">
        <v>2018</v>
      </c>
      <c r="F869" s="14">
        <v>2.8</v>
      </c>
      <c r="G869" s="15">
        <v>39.299999999999997</v>
      </c>
      <c r="H869" s="15">
        <v>0</v>
      </c>
      <c r="I869" s="15">
        <v>8.5</v>
      </c>
      <c r="J869" s="16">
        <v>25.5</v>
      </c>
      <c r="K869" s="16">
        <v>22.7</v>
      </c>
      <c r="L869" s="16">
        <v>14.2</v>
      </c>
      <c r="M869" s="17">
        <v>340200</v>
      </c>
      <c r="N869" s="18"/>
      <c r="O869" s="19">
        <v>9</v>
      </c>
      <c r="P869" s="20">
        <v>9</v>
      </c>
      <c r="Q869" s="21">
        <v>6</v>
      </c>
      <c r="R869" s="22">
        <v>8</v>
      </c>
      <c r="S869" s="23">
        <v>5.1072522997900001E-2</v>
      </c>
      <c r="T869" s="25">
        <v>23</v>
      </c>
      <c r="U869" s="25">
        <v>1159</v>
      </c>
      <c r="V869" s="25">
        <f t="shared" si="75"/>
        <v>1182</v>
      </c>
      <c r="W869" s="28">
        <v>47949.280162770599</v>
      </c>
      <c r="X869" s="29">
        <v>38325.040000000001</v>
      </c>
      <c r="Y869" s="29">
        <f t="shared" si="73"/>
        <v>9624.2401627705985</v>
      </c>
      <c r="Z869" s="33">
        <f t="shared" si="74"/>
        <v>1.2511214642638493</v>
      </c>
    </row>
    <row r="870" spans="1:26">
      <c r="A870" s="13" t="s">
        <v>4178</v>
      </c>
      <c r="B870" s="13">
        <v>17031818000</v>
      </c>
      <c r="C870" s="13" t="s">
        <v>4179</v>
      </c>
      <c r="D870" s="13" t="s">
        <v>4272</v>
      </c>
      <c r="E870" s="13" t="s">
        <v>4177</v>
      </c>
      <c r="F870" s="14">
        <v>5.3</v>
      </c>
      <c r="G870" s="15">
        <v>28</v>
      </c>
      <c r="H870" s="15">
        <v>6.7</v>
      </c>
      <c r="I870" s="15">
        <v>4.4000000000000004</v>
      </c>
      <c r="J870" s="16">
        <v>38.5</v>
      </c>
      <c r="K870" s="16">
        <v>11.5</v>
      </c>
      <c r="L870" s="16">
        <v>5.5</v>
      </c>
      <c r="M870" s="17">
        <v>237600</v>
      </c>
      <c r="N870" s="18"/>
      <c r="O870" s="19">
        <v>8</v>
      </c>
      <c r="P870" s="20">
        <v>10</v>
      </c>
      <c r="Q870" s="21">
        <v>7</v>
      </c>
      <c r="R870" s="22">
        <v>4</v>
      </c>
      <c r="S870" s="23">
        <v>5.1490515470500001E-2</v>
      </c>
      <c r="T870" s="25">
        <v>36</v>
      </c>
      <c r="U870" s="25">
        <v>362</v>
      </c>
      <c r="V870" s="25">
        <f t="shared" si="75"/>
        <v>398</v>
      </c>
      <c r="W870" s="28">
        <v>38909.150655572368</v>
      </c>
      <c r="X870" s="29">
        <v>38325.040000000001</v>
      </c>
      <c r="Y870" s="29">
        <f t="shared" si="73"/>
        <v>584.11065557236725</v>
      </c>
      <c r="Z870" s="33">
        <f t="shared" si="74"/>
        <v>1.0152409666257978</v>
      </c>
    </row>
    <row r="871" spans="1:26">
      <c r="A871" s="13" t="s">
        <v>136</v>
      </c>
      <c r="B871" s="13">
        <v>17197883210</v>
      </c>
      <c r="C871" s="13" t="s">
        <v>137</v>
      </c>
      <c r="D871" s="13" t="s">
        <v>363</v>
      </c>
      <c r="E871" s="13" t="s">
        <v>320</v>
      </c>
      <c r="F871" s="14">
        <v>1.7</v>
      </c>
      <c r="G871" s="15">
        <v>25.6</v>
      </c>
      <c r="H871" s="15">
        <v>0</v>
      </c>
      <c r="I871" s="15">
        <v>0</v>
      </c>
      <c r="J871" s="16">
        <v>22.9</v>
      </c>
      <c r="K871" s="16">
        <v>24.9</v>
      </c>
      <c r="L871" s="16">
        <v>24.2</v>
      </c>
      <c r="M871" s="17">
        <v>218400</v>
      </c>
      <c r="N871" s="18"/>
      <c r="O871" s="16">
        <v>6</v>
      </c>
      <c r="P871" s="14">
        <v>7</v>
      </c>
      <c r="Q871" s="17">
        <v>6</v>
      </c>
      <c r="R871" s="15">
        <v>1</v>
      </c>
      <c r="S871" s="18">
        <v>5.1621444523300003E-2</v>
      </c>
      <c r="T871" s="18">
        <v>543</v>
      </c>
      <c r="U871" s="18">
        <v>4190</v>
      </c>
      <c r="V871" s="18">
        <v>4733</v>
      </c>
      <c r="W871" s="30">
        <v>21661.580595931711</v>
      </c>
      <c r="X871" s="29">
        <v>38325.040000000001</v>
      </c>
      <c r="Y871" s="29">
        <f t="shared" si="73"/>
        <v>-16663.45940406829</v>
      </c>
      <c r="Z871" s="33">
        <f t="shared" si="74"/>
        <v>0.56520699250233553</v>
      </c>
    </row>
    <row r="872" spans="1:26">
      <c r="A872" s="13" t="s">
        <v>244</v>
      </c>
      <c r="B872" s="13">
        <v>17197883209</v>
      </c>
      <c r="C872" s="13" t="s">
        <v>245</v>
      </c>
      <c r="D872" s="13" t="s">
        <v>363</v>
      </c>
      <c r="E872" s="13" t="s">
        <v>320</v>
      </c>
      <c r="F872" s="14">
        <v>9</v>
      </c>
      <c r="G872" s="15">
        <v>28.4</v>
      </c>
      <c r="H872" s="15">
        <v>1.4</v>
      </c>
      <c r="I872" s="15">
        <v>2.2000000000000002</v>
      </c>
      <c r="J872" s="16">
        <v>35.200000000000003</v>
      </c>
      <c r="K872" s="16">
        <v>21</v>
      </c>
      <c r="L872" s="16">
        <v>3.2</v>
      </c>
      <c r="M872" s="17">
        <v>196300</v>
      </c>
      <c r="N872" s="18"/>
      <c r="O872" s="16">
        <v>6</v>
      </c>
      <c r="P872" s="14">
        <v>7</v>
      </c>
      <c r="Q872" s="17">
        <v>6</v>
      </c>
      <c r="R872" s="15">
        <v>1</v>
      </c>
      <c r="S872" s="18">
        <v>5.1621444523300003E-2</v>
      </c>
      <c r="T872" s="18">
        <v>543</v>
      </c>
      <c r="U872" s="18">
        <v>4190</v>
      </c>
      <c r="V872" s="18">
        <v>4733</v>
      </c>
      <c r="W872" s="30">
        <v>21661.580595931711</v>
      </c>
      <c r="X872" s="29">
        <v>38325.040000000001</v>
      </c>
      <c r="Y872" s="29">
        <f t="shared" si="73"/>
        <v>-16663.45940406829</v>
      </c>
      <c r="Z872" s="33">
        <f t="shared" si="74"/>
        <v>0.56520699250233553</v>
      </c>
    </row>
    <row r="873" spans="1:26">
      <c r="A873" s="13" t="s">
        <v>148</v>
      </c>
      <c r="B873" s="13">
        <v>17197883216</v>
      </c>
      <c r="C873" s="13" t="s">
        <v>149</v>
      </c>
      <c r="D873" s="13" t="s">
        <v>363</v>
      </c>
      <c r="E873" s="13" t="s">
        <v>320</v>
      </c>
      <c r="F873" s="14">
        <v>5.5</v>
      </c>
      <c r="G873" s="15">
        <v>29.3</v>
      </c>
      <c r="H873" s="15">
        <v>0.2</v>
      </c>
      <c r="I873" s="15">
        <v>1.8</v>
      </c>
      <c r="J873" s="16">
        <v>23.9</v>
      </c>
      <c r="K873" s="16">
        <v>15.6</v>
      </c>
      <c r="L873" s="16">
        <v>19.899999999999999</v>
      </c>
      <c r="M873" s="17">
        <v>228400</v>
      </c>
      <c r="N873" s="18"/>
      <c r="O873" s="16">
        <v>6</v>
      </c>
      <c r="P873" s="14">
        <v>7</v>
      </c>
      <c r="Q873" s="17">
        <v>6</v>
      </c>
      <c r="R873" s="15">
        <v>1</v>
      </c>
      <c r="S873" s="18">
        <v>5.1621444523300003E-2</v>
      </c>
      <c r="T873" s="18">
        <v>543</v>
      </c>
      <c r="U873" s="18">
        <v>4190</v>
      </c>
      <c r="V873" s="18">
        <v>4733</v>
      </c>
      <c r="W873" s="30">
        <v>21661.580595931711</v>
      </c>
      <c r="X873" s="29">
        <v>38325.040000000001</v>
      </c>
      <c r="Y873" s="29">
        <f t="shared" si="73"/>
        <v>-16663.45940406829</v>
      </c>
      <c r="Z873" s="33">
        <f t="shared" si="74"/>
        <v>0.56520699250233553</v>
      </c>
    </row>
    <row r="874" spans="1:26">
      <c r="A874" s="13" t="s">
        <v>142</v>
      </c>
      <c r="B874" s="13">
        <v>17197883213</v>
      </c>
      <c r="C874" s="13" t="s">
        <v>143</v>
      </c>
      <c r="D874" s="13" t="s">
        <v>363</v>
      </c>
      <c r="E874" s="13" t="s">
        <v>320</v>
      </c>
      <c r="F874" s="14">
        <v>3.3</v>
      </c>
      <c r="G874" s="15">
        <v>32.799999999999997</v>
      </c>
      <c r="H874" s="15">
        <v>0</v>
      </c>
      <c r="I874" s="15">
        <v>2</v>
      </c>
      <c r="J874" s="16">
        <v>20.100000000000001</v>
      </c>
      <c r="K874" s="16">
        <v>28.9</v>
      </c>
      <c r="L874" s="16">
        <v>12.1</v>
      </c>
      <c r="M874" s="17">
        <v>242400</v>
      </c>
      <c r="N874" s="18"/>
      <c r="O874" s="16">
        <v>6</v>
      </c>
      <c r="P874" s="14">
        <v>7</v>
      </c>
      <c r="Q874" s="17">
        <v>6</v>
      </c>
      <c r="R874" s="15">
        <v>1</v>
      </c>
      <c r="S874" s="18">
        <v>5.1621444523300003E-2</v>
      </c>
      <c r="T874" s="18">
        <v>543</v>
      </c>
      <c r="U874" s="18">
        <v>4190</v>
      </c>
      <c r="V874" s="18">
        <v>4733</v>
      </c>
      <c r="W874" s="30">
        <v>21661.580595931711</v>
      </c>
      <c r="X874" s="29">
        <v>38325.040000000001</v>
      </c>
      <c r="Y874" s="29">
        <f t="shared" si="73"/>
        <v>-16663.45940406829</v>
      </c>
      <c r="Z874" s="33">
        <f t="shared" si="74"/>
        <v>0.56520699250233553</v>
      </c>
    </row>
    <row r="875" spans="1:26">
      <c r="A875" s="13" t="s">
        <v>242</v>
      </c>
      <c r="B875" s="13">
        <v>17197883208</v>
      </c>
      <c r="C875" s="13" t="s">
        <v>243</v>
      </c>
      <c r="D875" s="13" t="s">
        <v>363</v>
      </c>
      <c r="E875" s="13" t="s">
        <v>320</v>
      </c>
      <c r="F875" s="14">
        <v>9</v>
      </c>
      <c r="G875" s="15">
        <v>33.1</v>
      </c>
      <c r="H875" s="15">
        <v>0</v>
      </c>
      <c r="I875" s="15">
        <v>1.3</v>
      </c>
      <c r="J875" s="16">
        <v>37.1</v>
      </c>
      <c r="K875" s="16">
        <v>14.9</v>
      </c>
      <c r="L875" s="16">
        <v>7.2</v>
      </c>
      <c r="M875" s="17">
        <v>156600</v>
      </c>
      <c r="N875" s="18"/>
      <c r="O875" s="16">
        <v>6</v>
      </c>
      <c r="P875" s="14">
        <v>7</v>
      </c>
      <c r="Q875" s="17">
        <v>6</v>
      </c>
      <c r="R875" s="15">
        <v>1</v>
      </c>
      <c r="S875" s="18">
        <v>5.1621444523300003E-2</v>
      </c>
      <c r="T875" s="18">
        <v>543</v>
      </c>
      <c r="U875" s="18">
        <v>4190</v>
      </c>
      <c r="V875" s="18">
        <v>4733</v>
      </c>
      <c r="W875" s="30">
        <v>21661.580595931711</v>
      </c>
      <c r="X875" s="29">
        <v>38325.040000000001</v>
      </c>
      <c r="Y875" s="29">
        <f t="shared" si="73"/>
        <v>-16663.45940406829</v>
      </c>
      <c r="Z875" s="33">
        <f t="shared" si="74"/>
        <v>0.56520699250233553</v>
      </c>
    </row>
    <row r="876" spans="1:26">
      <c r="A876" s="13" t="s">
        <v>144</v>
      </c>
      <c r="B876" s="13">
        <v>17197883214</v>
      </c>
      <c r="C876" s="13" t="s">
        <v>145</v>
      </c>
      <c r="D876" s="13" t="s">
        <v>363</v>
      </c>
      <c r="E876" s="13" t="s">
        <v>320</v>
      </c>
      <c r="F876" s="14">
        <v>3.4</v>
      </c>
      <c r="G876" s="15">
        <v>34.200000000000003</v>
      </c>
      <c r="H876" s="15">
        <v>0</v>
      </c>
      <c r="I876" s="15">
        <v>1.4</v>
      </c>
      <c r="J876" s="16">
        <v>33.9</v>
      </c>
      <c r="K876" s="16">
        <v>15.3</v>
      </c>
      <c r="L876" s="16">
        <v>6.9</v>
      </c>
      <c r="M876" s="17">
        <v>193000</v>
      </c>
      <c r="N876" s="18"/>
      <c r="O876" s="16">
        <v>6</v>
      </c>
      <c r="P876" s="14">
        <v>7</v>
      </c>
      <c r="Q876" s="17">
        <v>6</v>
      </c>
      <c r="R876" s="15">
        <v>1</v>
      </c>
      <c r="S876" s="18">
        <v>5.1621444523300003E-2</v>
      </c>
      <c r="T876" s="18">
        <v>543</v>
      </c>
      <c r="U876" s="18">
        <v>4190</v>
      </c>
      <c r="V876" s="18">
        <v>4733</v>
      </c>
      <c r="W876" s="30">
        <v>21661.580595931711</v>
      </c>
      <c r="X876" s="29">
        <v>38325.040000000001</v>
      </c>
      <c r="Y876" s="29">
        <f t="shared" si="73"/>
        <v>-16663.45940406829</v>
      </c>
      <c r="Z876" s="33">
        <f t="shared" si="74"/>
        <v>0.56520699250233553</v>
      </c>
    </row>
    <row r="877" spans="1:26">
      <c r="A877" s="13" t="s">
        <v>140</v>
      </c>
      <c r="B877" s="13">
        <v>17197883212</v>
      </c>
      <c r="C877" s="13" t="s">
        <v>141</v>
      </c>
      <c r="D877" s="13" t="s">
        <v>363</v>
      </c>
      <c r="E877" s="13" t="s">
        <v>320</v>
      </c>
      <c r="F877" s="14">
        <v>5.9</v>
      </c>
      <c r="G877" s="15">
        <v>34.799999999999997</v>
      </c>
      <c r="H877" s="15">
        <v>0</v>
      </c>
      <c r="I877" s="15">
        <v>3.2</v>
      </c>
      <c r="J877" s="16">
        <v>22.1</v>
      </c>
      <c r="K877" s="16">
        <v>23</v>
      </c>
      <c r="L877" s="16">
        <v>15</v>
      </c>
      <c r="M877" s="17">
        <v>311300</v>
      </c>
      <c r="N877" s="18"/>
      <c r="O877" s="16">
        <v>6</v>
      </c>
      <c r="P877" s="14">
        <v>7</v>
      </c>
      <c r="Q877" s="17">
        <v>6</v>
      </c>
      <c r="R877" s="15">
        <v>1</v>
      </c>
      <c r="S877" s="18">
        <v>5.1621444523300003E-2</v>
      </c>
      <c r="T877" s="18">
        <v>543</v>
      </c>
      <c r="U877" s="18">
        <v>4190</v>
      </c>
      <c r="V877" s="18">
        <v>4733</v>
      </c>
      <c r="W877" s="30">
        <v>21661.580595931711</v>
      </c>
      <c r="X877" s="29">
        <v>38325.040000000001</v>
      </c>
      <c r="Y877" s="29">
        <f t="shared" si="73"/>
        <v>-16663.45940406829</v>
      </c>
      <c r="Z877" s="33">
        <f t="shared" si="74"/>
        <v>0.56520699250233553</v>
      </c>
    </row>
    <row r="878" spans="1:26">
      <c r="A878" s="13" t="s">
        <v>146</v>
      </c>
      <c r="B878" s="13">
        <v>17197883215</v>
      </c>
      <c r="C878" s="13" t="s">
        <v>147</v>
      </c>
      <c r="D878" s="13" t="s">
        <v>363</v>
      </c>
      <c r="E878" s="13" t="s">
        <v>320</v>
      </c>
      <c r="F878" s="14">
        <v>5.5</v>
      </c>
      <c r="G878" s="15">
        <v>35.9</v>
      </c>
      <c r="H878" s="15">
        <v>0.2</v>
      </c>
      <c r="I878" s="15">
        <v>1.5</v>
      </c>
      <c r="J878" s="16">
        <v>24</v>
      </c>
      <c r="K878" s="16">
        <v>19.5</v>
      </c>
      <c r="L878" s="16">
        <v>7.8</v>
      </c>
      <c r="M878" s="17">
        <v>234300</v>
      </c>
      <c r="N878" s="18"/>
      <c r="O878" s="16">
        <v>6</v>
      </c>
      <c r="P878" s="14">
        <v>7</v>
      </c>
      <c r="Q878" s="17">
        <v>6</v>
      </c>
      <c r="R878" s="15">
        <v>1</v>
      </c>
      <c r="S878" s="18">
        <v>5.1621444523300003E-2</v>
      </c>
      <c r="T878" s="18">
        <v>543</v>
      </c>
      <c r="U878" s="18">
        <v>4190</v>
      </c>
      <c r="V878" s="18">
        <v>4733</v>
      </c>
      <c r="W878" s="30">
        <v>21661.580595931711</v>
      </c>
      <c r="X878" s="29">
        <v>38325.040000000001</v>
      </c>
      <c r="Y878" s="29">
        <f t="shared" si="73"/>
        <v>-16663.45940406829</v>
      </c>
      <c r="Z878" s="33">
        <f t="shared" si="74"/>
        <v>0.56520699250233553</v>
      </c>
    </row>
    <row r="879" spans="1:26">
      <c r="A879" s="13" t="s">
        <v>138</v>
      </c>
      <c r="B879" s="13">
        <v>17197883211</v>
      </c>
      <c r="C879" s="13" t="s">
        <v>139</v>
      </c>
      <c r="D879" s="13" t="s">
        <v>363</v>
      </c>
      <c r="E879" s="13" t="s">
        <v>320</v>
      </c>
      <c r="F879" s="14">
        <v>4.5999999999999996</v>
      </c>
      <c r="G879" s="15">
        <v>36.200000000000003</v>
      </c>
      <c r="H879" s="15">
        <v>2</v>
      </c>
      <c r="I879" s="15">
        <v>4.3</v>
      </c>
      <c r="J879" s="16">
        <v>27.4</v>
      </c>
      <c r="K879" s="16">
        <v>18.399999999999999</v>
      </c>
      <c r="L879" s="16">
        <v>5.5</v>
      </c>
      <c r="M879" s="17">
        <v>197300</v>
      </c>
      <c r="N879" s="18"/>
      <c r="O879" s="16">
        <v>6</v>
      </c>
      <c r="P879" s="14">
        <v>7</v>
      </c>
      <c r="Q879" s="17">
        <v>6</v>
      </c>
      <c r="R879" s="15">
        <v>1</v>
      </c>
      <c r="S879" s="18">
        <v>5.1621444523300003E-2</v>
      </c>
      <c r="T879" s="18">
        <v>543</v>
      </c>
      <c r="U879" s="18">
        <v>4190</v>
      </c>
      <c r="V879" s="18">
        <v>4733</v>
      </c>
      <c r="W879" s="30">
        <v>21661.580595931711</v>
      </c>
      <c r="X879" s="29">
        <v>38325.040000000001</v>
      </c>
      <c r="Y879" s="29">
        <f t="shared" si="73"/>
        <v>-16663.45940406829</v>
      </c>
      <c r="Z879" s="33">
        <f t="shared" si="74"/>
        <v>0.56520699250233553</v>
      </c>
    </row>
    <row r="880" spans="1:26">
      <c r="A880" s="13" t="s">
        <v>3749</v>
      </c>
      <c r="B880" s="13">
        <v>17031160300</v>
      </c>
      <c r="C880" s="13" t="s">
        <v>3642</v>
      </c>
      <c r="D880" s="13" t="s">
        <v>4272</v>
      </c>
      <c r="E880" s="13" t="s">
        <v>4129</v>
      </c>
      <c r="F880" s="14">
        <v>7.2</v>
      </c>
      <c r="G880" s="15">
        <v>32.6</v>
      </c>
      <c r="H880" s="15">
        <v>9</v>
      </c>
      <c r="I880" s="15">
        <v>32.299999999999997</v>
      </c>
      <c r="J880" s="16">
        <v>26.4</v>
      </c>
      <c r="K880" s="16">
        <v>23.8</v>
      </c>
      <c r="L880" s="16">
        <v>12.2</v>
      </c>
      <c r="M880" s="17">
        <v>192100</v>
      </c>
      <c r="N880" s="18"/>
      <c r="O880" s="19">
        <v>3</v>
      </c>
      <c r="P880" s="20">
        <v>5</v>
      </c>
      <c r="Q880" s="21">
        <v>2</v>
      </c>
      <c r="R880" s="22">
        <v>9</v>
      </c>
      <c r="S880" s="23">
        <v>5.1880676299300002E-2</v>
      </c>
      <c r="T880" s="25">
        <v>30550</v>
      </c>
      <c r="U880" s="25">
        <v>120222</v>
      </c>
      <c r="V880" s="25">
        <f t="shared" ref="V880:V908" si="76">SUM(T880:U880)</f>
        <v>150772</v>
      </c>
      <c r="W880" s="28">
        <v>30219.7731846514</v>
      </c>
      <c r="X880" s="29">
        <v>38325.040000000001</v>
      </c>
      <c r="Y880" s="29">
        <f t="shared" si="73"/>
        <v>-8105.2668153486011</v>
      </c>
      <c r="Z880" s="33">
        <f t="shared" si="74"/>
        <v>0.78851250213049739</v>
      </c>
    </row>
    <row r="881" spans="1:26">
      <c r="A881" s="13" t="s">
        <v>1960</v>
      </c>
      <c r="B881" s="13">
        <v>17031803701</v>
      </c>
      <c r="C881" s="13" t="s">
        <v>1961</v>
      </c>
      <c r="D881" s="13" t="s">
        <v>4272</v>
      </c>
      <c r="E881" s="13" t="s">
        <v>1945</v>
      </c>
      <c r="F881" s="14">
        <v>5.0999999999999996</v>
      </c>
      <c r="G881" s="15">
        <v>28.3</v>
      </c>
      <c r="H881" s="15">
        <v>1.3</v>
      </c>
      <c r="I881" s="15">
        <v>4.3</v>
      </c>
      <c r="J881" s="16">
        <v>12.9</v>
      </c>
      <c r="K881" s="16">
        <v>41.3</v>
      </c>
      <c r="L881" s="16">
        <v>19.7</v>
      </c>
      <c r="M881" s="17">
        <v>249700</v>
      </c>
      <c r="N881" s="18"/>
      <c r="O881" s="19">
        <v>9</v>
      </c>
      <c r="P881" s="20">
        <v>9</v>
      </c>
      <c r="Q881" s="21">
        <v>8</v>
      </c>
      <c r="R881" s="22">
        <v>9</v>
      </c>
      <c r="S881" s="23">
        <v>5.1916547119599997E-2</v>
      </c>
      <c r="T881" s="25">
        <v>34</v>
      </c>
      <c r="U881" s="25">
        <v>893</v>
      </c>
      <c r="V881" s="25">
        <f t="shared" si="76"/>
        <v>927</v>
      </c>
      <c r="W881" s="28">
        <v>33978.206820601801</v>
      </c>
      <c r="X881" s="29">
        <v>38325.040000000001</v>
      </c>
      <c r="Y881" s="29">
        <f t="shared" si="73"/>
        <v>-4346.8331793981997</v>
      </c>
      <c r="Z881" s="33">
        <f t="shared" si="74"/>
        <v>0.88657981363103078</v>
      </c>
    </row>
    <row r="882" spans="1:26">
      <c r="A882" s="13" t="s">
        <v>1962</v>
      </c>
      <c r="B882" s="13">
        <v>17031803702</v>
      </c>
      <c r="C882" s="13" t="s">
        <v>1963</v>
      </c>
      <c r="D882" s="13" t="s">
        <v>4272</v>
      </c>
      <c r="E882" s="13" t="s">
        <v>1945</v>
      </c>
      <c r="F882" s="14">
        <v>2.7</v>
      </c>
      <c r="G882" s="15">
        <v>31.8</v>
      </c>
      <c r="H882" s="15">
        <v>0.8</v>
      </c>
      <c r="I882" s="15">
        <v>7.1</v>
      </c>
      <c r="J882" s="16">
        <v>18.399999999999999</v>
      </c>
      <c r="K882" s="16">
        <v>34.299999999999997</v>
      </c>
      <c r="L882" s="16">
        <v>17.7</v>
      </c>
      <c r="M882" s="17">
        <v>354100</v>
      </c>
      <c r="N882" s="18"/>
      <c r="O882" s="19">
        <v>9</v>
      </c>
      <c r="P882" s="20">
        <v>9</v>
      </c>
      <c r="Q882" s="21">
        <v>8</v>
      </c>
      <c r="R882" s="22">
        <v>9</v>
      </c>
      <c r="S882" s="23">
        <v>5.1916547119599997E-2</v>
      </c>
      <c r="T882" s="25">
        <v>34</v>
      </c>
      <c r="U882" s="25">
        <v>893</v>
      </c>
      <c r="V882" s="25">
        <f t="shared" si="76"/>
        <v>927</v>
      </c>
      <c r="W882" s="28">
        <v>33979.206820601801</v>
      </c>
      <c r="X882" s="29">
        <v>38325.040000000001</v>
      </c>
      <c r="Y882" s="29">
        <f t="shared" si="73"/>
        <v>-4345.8331793981997</v>
      </c>
      <c r="Z882" s="33">
        <f t="shared" si="74"/>
        <v>0.88660590623263014</v>
      </c>
    </row>
    <row r="883" spans="1:26">
      <c r="A883" s="13" t="s">
        <v>3771</v>
      </c>
      <c r="B883" s="13">
        <v>17031100400</v>
      </c>
      <c r="C883" s="13" t="s">
        <v>3772</v>
      </c>
      <c r="D883" s="13" t="s">
        <v>4272</v>
      </c>
      <c r="E883" s="13" t="s">
        <v>4129</v>
      </c>
      <c r="F883" s="14">
        <v>2.6</v>
      </c>
      <c r="G883" s="15">
        <v>34.299999999999997</v>
      </c>
      <c r="H883" s="15">
        <v>0</v>
      </c>
      <c r="I883" s="15">
        <v>7</v>
      </c>
      <c r="J883" s="16">
        <v>31.2</v>
      </c>
      <c r="K883" s="16">
        <v>30.2</v>
      </c>
      <c r="L883" s="16">
        <v>9.4</v>
      </c>
      <c r="M883" s="17">
        <v>369100</v>
      </c>
      <c r="N883" s="18"/>
      <c r="O883" s="19">
        <v>10</v>
      </c>
      <c r="P883" s="20">
        <v>10</v>
      </c>
      <c r="Q883" s="21">
        <v>10</v>
      </c>
      <c r="R883" s="22">
        <v>8</v>
      </c>
      <c r="S883" s="23">
        <v>5.2173912525199997E-2</v>
      </c>
      <c r="T883" s="25">
        <v>30550</v>
      </c>
      <c r="U883" s="25">
        <v>120179</v>
      </c>
      <c r="V883" s="25">
        <f t="shared" si="76"/>
        <v>150729</v>
      </c>
      <c r="W883" s="28">
        <v>30176.7731846514</v>
      </c>
      <c r="X883" s="29">
        <v>38325.040000000001</v>
      </c>
      <c r="Y883" s="29">
        <f t="shared" si="73"/>
        <v>-8148.2668153486011</v>
      </c>
      <c r="Z883" s="33">
        <f t="shared" si="74"/>
        <v>0.7873905202617244</v>
      </c>
    </row>
    <row r="884" spans="1:26">
      <c r="A884" s="13" t="s">
        <v>3753</v>
      </c>
      <c r="B884" s="13">
        <v>17031081700</v>
      </c>
      <c r="C884" s="13" t="s">
        <v>3754</v>
      </c>
      <c r="D884" s="13" t="s">
        <v>4272</v>
      </c>
      <c r="E884" s="13" t="s">
        <v>4129</v>
      </c>
      <c r="F884" s="14">
        <v>4</v>
      </c>
      <c r="G884" s="15">
        <v>23.3</v>
      </c>
      <c r="H884" s="15">
        <v>43.7</v>
      </c>
      <c r="I884" s="15">
        <v>26.2</v>
      </c>
      <c r="J884" s="16">
        <v>9</v>
      </c>
      <c r="K884" s="16">
        <v>41.9</v>
      </c>
      <c r="L884" s="16">
        <v>32.6</v>
      </c>
      <c r="M884" s="17">
        <v>352400</v>
      </c>
      <c r="N884" s="18"/>
      <c r="O884" s="19">
        <v>4</v>
      </c>
      <c r="P884" s="20">
        <v>10</v>
      </c>
      <c r="Q884" s="21">
        <v>3</v>
      </c>
      <c r="R884" s="22">
        <v>10</v>
      </c>
      <c r="S884" s="23">
        <v>5.2301254123399997E-2</v>
      </c>
      <c r="T884" s="25">
        <v>30550</v>
      </c>
      <c r="U884" s="25">
        <v>120170</v>
      </c>
      <c r="V884" s="25">
        <f t="shared" si="76"/>
        <v>150720</v>
      </c>
      <c r="W884" s="28">
        <v>30167.7731846514</v>
      </c>
      <c r="X884" s="29">
        <v>38325.040000000001</v>
      </c>
      <c r="Y884" s="29">
        <f t="shared" si="73"/>
        <v>-8157.2668153486011</v>
      </c>
      <c r="Z884" s="33">
        <f t="shared" si="74"/>
        <v>0.78715568684733006</v>
      </c>
    </row>
    <row r="885" spans="1:26">
      <c r="A885" s="13" t="s">
        <v>2672</v>
      </c>
      <c r="B885" s="13">
        <v>17031760801</v>
      </c>
      <c r="C885" s="13" t="s">
        <v>2673</v>
      </c>
      <c r="D885" s="13" t="s">
        <v>4272</v>
      </c>
      <c r="E885" s="13" t="s">
        <v>4129</v>
      </c>
      <c r="F885" s="14">
        <v>3</v>
      </c>
      <c r="G885" s="15">
        <v>28.3</v>
      </c>
      <c r="H885" s="15">
        <v>4</v>
      </c>
      <c r="I885" s="15">
        <v>22.6</v>
      </c>
      <c r="J885" s="16">
        <v>17.5</v>
      </c>
      <c r="K885" s="16">
        <v>38</v>
      </c>
      <c r="L885" s="16">
        <v>12.8</v>
      </c>
      <c r="M885" s="17">
        <v>191900</v>
      </c>
      <c r="N885" s="18"/>
      <c r="O885" s="19">
        <v>5</v>
      </c>
      <c r="P885" s="20">
        <v>10</v>
      </c>
      <c r="Q885" s="21">
        <v>3</v>
      </c>
      <c r="R885" s="22">
        <v>4</v>
      </c>
      <c r="S885" s="23">
        <v>5.2357837557799998E-2</v>
      </c>
      <c r="T885" s="25">
        <v>30550</v>
      </c>
      <c r="U885" s="25">
        <v>120711</v>
      </c>
      <c r="V885" s="25">
        <f t="shared" si="76"/>
        <v>151261</v>
      </c>
      <c r="W885" s="28">
        <v>30708.7731846514</v>
      </c>
      <c r="X885" s="29">
        <v>38325.040000000001</v>
      </c>
      <c r="Y885" s="29">
        <f t="shared" si="73"/>
        <v>-7616.2668153486011</v>
      </c>
      <c r="Z885" s="33">
        <f t="shared" si="74"/>
        <v>0.80127178431259038</v>
      </c>
    </row>
    <row r="886" spans="1:26">
      <c r="A886" s="13" t="s">
        <v>2676</v>
      </c>
      <c r="B886" s="13">
        <v>17031760803</v>
      </c>
      <c r="C886" s="13" t="s">
        <v>2677</v>
      </c>
      <c r="D886" s="13" t="s">
        <v>4272</v>
      </c>
      <c r="E886" s="13" t="s">
        <v>4129</v>
      </c>
      <c r="F886" s="14">
        <v>4.5</v>
      </c>
      <c r="G886" s="15">
        <v>30.1</v>
      </c>
      <c r="H886" s="15">
        <v>2</v>
      </c>
      <c r="I886" s="15">
        <v>13.3</v>
      </c>
      <c r="J886" s="16">
        <v>37.700000000000003</v>
      </c>
      <c r="K886" s="16">
        <v>16.399999999999999</v>
      </c>
      <c r="L886" s="16">
        <v>10.1</v>
      </c>
      <c r="M886" s="17">
        <v>188500</v>
      </c>
      <c r="N886" s="18"/>
      <c r="O886" s="19">
        <v>5</v>
      </c>
      <c r="P886" s="20">
        <v>10</v>
      </c>
      <c r="Q886" s="21">
        <v>3</v>
      </c>
      <c r="R886" s="22">
        <v>4</v>
      </c>
      <c r="S886" s="23">
        <v>5.2357837557799998E-2</v>
      </c>
      <c r="T886" s="25">
        <v>30550</v>
      </c>
      <c r="U886" s="25">
        <v>120713</v>
      </c>
      <c r="V886" s="25">
        <f t="shared" si="76"/>
        <v>151263</v>
      </c>
      <c r="W886" s="28">
        <v>30710.7731846514</v>
      </c>
      <c r="X886" s="29">
        <v>38325.040000000001</v>
      </c>
      <c r="Y886" s="29">
        <f t="shared" si="73"/>
        <v>-7614.2668153486011</v>
      </c>
      <c r="Z886" s="33">
        <f t="shared" si="74"/>
        <v>0.8013239695157891</v>
      </c>
    </row>
    <row r="887" spans="1:26">
      <c r="A887" s="13" t="s">
        <v>2674</v>
      </c>
      <c r="B887" s="13">
        <v>17031760802</v>
      </c>
      <c r="C887" s="13" t="s">
        <v>2675</v>
      </c>
      <c r="D887" s="13" t="s">
        <v>4272</v>
      </c>
      <c r="E887" s="13" t="s">
        <v>4129</v>
      </c>
      <c r="F887" s="14">
        <v>1.3</v>
      </c>
      <c r="G887" s="15">
        <v>30.8</v>
      </c>
      <c r="H887" s="15">
        <v>0</v>
      </c>
      <c r="I887" s="15">
        <v>6.2</v>
      </c>
      <c r="J887" s="16">
        <v>32.9</v>
      </c>
      <c r="K887" s="16">
        <v>15.7</v>
      </c>
      <c r="L887" s="16">
        <v>7.5</v>
      </c>
      <c r="M887" s="17">
        <v>381700</v>
      </c>
      <c r="N887" s="18"/>
      <c r="O887" s="19">
        <v>5</v>
      </c>
      <c r="P887" s="20">
        <v>10</v>
      </c>
      <c r="Q887" s="21">
        <v>3</v>
      </c>
      <c r="R887" s="22">
        <v>4</v>
      </c>
      <c r="S887" s="23">
        <v>5.2357837557799998E-2</v>
      </c>
      <c r="T887" s="25">
        <v>30550</v>
      </c>
      <c r="U887" s="25">
        <v>120712</v>
      </c>
      <c r="V887" s="25">
        <f t="shared" si="76"/>
        <v>151262</v>
      </c>
      <c r="W887" s="28">
        <v>30709.7731846514</v>
      </c>
      <c r="X887" s="29">
        <v>38325.040000000001</v>
      </c>
      <c r="Y887" s="29">
        <f t="shared" si="73"/>
        <v>-7615.2668153486011</v>
      </c>
      <c r="Z887" s="33">
        <f t="shared" si="74"/>
        <v>0.80129787691418974</v>
      </c>
    </row>
    <row r="888" spans="1:26">
      <c r="A888" s="13" t="s">
        <v>1353</v>
      </c>
      <c r="B888" s="13">
        <v>17043845803</v>
      </c>
      <c r="C888" s="13" t="s">
        <v>1354</v>
      </c>
      <c r="D888" s="13" t="s">
        <v>1522</v>
      </c>
      <c r="E888" s="13" t="s">
        <v>1430</v>
      </c>
      <c r="F888" s="14">
        <v>4.5999999999999996</v>
      </c>
      <c r="G888" s="15">
        <v>35.5</v>
      </c>
      <c r="H888" s="15">
        <v>1.2</v>
      </c>
      <c r="I888" s="15">
        <v>2.6</v>
      </c>
      <c r="J888" s="16">
        <v>24</v>
      </c>
      <c r="K888" s="16">
        <v>18.100000000000001</v>
      </c>
      <c r="L888" s="16">
        <v>14.5</v>
      </c>
      <c r="M888" s="17">
        <v>288500</v>
      </c>
      <c r="N888" s="18">
        <v>0</v>
      </c>
      <c r="O888" s="19">
        <v>8</v>
      </c>
      <c r="P888" s="20">
        <v>8</v>
      </c>
      <c r="Q888" s="21">
        <v>10</v>
      </c>
      <c r="R888" s="22">
        <v>1</v>
      </c>
      <c r="S888" s="24">
        <v>5.2419353276499998E-2</v>
      </c>
      <c r="T888" s="25">
        <v>41</v>
      </c>
      <c r="U888" s="25">
        <v>946</v>
      </c>
      <c r="V888" s="25">
        <f t="shared" si="76"/>
        <v>987</v>
      </c>
      <c r="W888" s="28">
        <v>53273.3643718772</v>
      </c>
      <c r="X888" s="29">
        <v>38325.040000000001</v>
      </c>
      <c r="Y888" s="29">
        <f t="shared" si="73"/>
        <v>14948.324371877199</v>
      </c>
      <c r="Z888" s="33">
        <f t="shared" si="74"/>
        <v>1.3900406724135761</v>
      </c>
    </row>
    <row r="889" spans="1:26">
      <c r="A889" s="13" t="s">
        <v>1782</v>
      </c>
      <c r="B889" s="13">
        <v>17031807800</v>
      </c>
      <c r="C889" s="13" t="s">
        <v>1783</v>
      </c>
      <c r="D889" s="13" t="s">
        <v>4272</v>
      </c>
      <c r="E889" s="13" t="s">
        <v>1871</v>
      </c>
      <c r="F889" s="14">
        <v>4.5999999999999996</v>
      </c>
      <c r="G889" s="15">
        <v>28.2</v>
      </c>
      <c r="H889" s="15">
        <v>0</v>
      </c>
      <c r="I889" s="15">
        <v>8.6999999999999993</v>
      </c>
      <c r="J889" s="16">
        <v>26.4</v>
      </c>
      <c r="K889" s="16">
        <v>20.3</v>
      </c>
      <c r="L889" s="16">
        <v>12.5</v>
      </c>
      <c r="M889" s="17">
        <v>376900</v>
      </c>
      <c r="N889" s="18"/>
      <c r="O889" s="19">
        <v>10</v>
      </c>
      <c r="P889" s="20">
        <v>10</v>
      </c>
      <c r="Q889" s="21">
        <v>6</v>
      </c>
      <c r="R889" s="22">
        <v>6</v>
      </c>
      <c r="S889" s="23">
        <v>5.2884615957699999E-2</v>
      </c>
      <c r="T889" s="25">
        <v>157</v>
      </c>
      <c r="U889" s="25">
        <v>1800</v>
      </c>
      <c r="V889" s="25">
        <f t="shared" si="76"/>
        <v>1957</v>
      </c>
      <c r="W889" s="28">
        <v>49437.816358977499</v>
      </c>
      <c r="X889" s="29">
        <v>38325.040000000001</v>
      </c>
      <c r="Y889" s="29">
        <f t="shared" si="73"/>
        <v>11112.776358977499</v>
      </c>
      <c r="Z889" s="33">
        <f t="shared" si="74"/>
        <v>1.2899612461977208</v>
      </c>
    </row>
    <row r="890" spans="1:26">
      <c r="A890" s="13" t="s">
        <v>3928</v>
      </c>
      <c r="B890" s="13">
        <v>17031050200</v>
      </c>
      <c r="C890" s="13" t="s">
        <v>3929</v>
      </c>
      <c r="D890" s="13" t="s">
        <v>4272</v>
      </c>
      <c r="E890" s="13" t="s">
        <v>4129</v>
      </c>
      <c r="F890" s="14">
        <v>3.6</v>
      </c>
      <c r="G890" s="15">
        <v>31.5</v>
      </c>
      <c r="H890" s="15">
        <v>2.6</v>
      </c>
      <c r="I890" s="15">
        <v>29.7</v>
      </c>
      <c r="J890" s="16">
        <v>15.5</v>
      </c>
      <c r="K890" s="16">
        <v>35.200000000000003</v>
      </c>
      <c r="L890" s="16">
        <v>25.5</v>
      </c>
      <c r="M890" s="17">
        <v>531500</v>
      </c>
      <c r="N890" s="18"/>
      <c r="O890" s="19">
        <v>7</v>
      </c>
      <c r="P890" s="20">
        <v>9</v>
      </c>
      <c r="Q890" s="21">
        <v>9</v>
      </c>
      <c r="R890" s="22">
        <v>8</v>
      </c>
      <c r="S890" s="23">
        <v>5.2993129938800003E-2</v>
      </c>
      <c r="T890" s="25">
        <v>30550</v>
      </c>
      <c r="U890" s="25">
        <v>120094</v>
      </c>
      <c r="V890" s="25">
        <f t="shared" si="76"/>
        <v>150644</v>
      </c>
      <c r="W890" s="28">
        <v>30091.7731846514</v>
      </c>
      <c r="X890" s="29">
        <v>38325.040000000001</v>
      </c>
      <c r="Y890" s="29">
        <f t="shared" si="73"/>
        <v>-8233.2668153486011</v>
      </c>
      <c r="Z890" s="33">
        <f t="shared" si="74"/>
        <v>0.78517264912577778</v>
      </c>
    </row>
    <row r="891" spans="1:26">
      <c r="A891" s="13" t="s">
        <v>1369</v>
      </c>
      <c r="B891" s="13">
        <v>17043843000</v>
      </c>
      <c r="C891" s="13" t="s">
        <v>1370</v>
      </c>
      <c r="D891" s="13" t="s">
        <v>1522</v>
      </c>
      <c r="E891" s="13" t="s">
        <v>2522</v>
      </c>
      <c r="F891" s="14">
        <v>1.6</v>
      </c>
      <c r="G891" s="15">
        <v>27.4</v>
      </c>
      <c r="H891" s="15">
        <v>0.4</v>
      </c>
      <c r="I891" s="15">
        <v>14.2</v>
      </c>
      <c r="J891" s="16">
        <v>16.2</v>
      </c>
      <c r="K891" s="16">
        <v>27.3</v>
      </c>
      <c r="L891" s="16">
        <v>27.1</v>
      </c>
      <c r="M891" s="17">
        <v>379500</v>
      </c>
      <c r="N891" s="18">
        <v>0</v>
      </c>
      <c r="O891" s="19">
        <v>10</v>
      </c>
      <c r="P891" s="20">
        <v>6</v>
      </c>
      <c r="Q891" s="21">
        <v>9</v>
      </c>
      <c r="R891" s="22">
        <v>7</v>
      </c>
      <c r="S891" s="24">
        <v>5.33880889416E-2</v>
      </c>
      <c r="T891" s="25">
        <v>22</v>
      </c>
      <c r="U891" s="25">
        <v>655</v>
      </c>
      <c r="V891" s="25">
        <f t="shared" si="76"/>
        <v>677</v>
      </c>
      <c r="W891" s="28">
        <v>55746.956709956699</v>
      </c>
      <c r="X891" s="29">
        <v>38325.040000000001</v>
      </c>
      <c r="Y891" s="29">
        <f t="shared" si="73"/>
        <v>17421.916709956698</v>
      </c>
      <c r="Z891" s="33">
        <f t="shared" si="74"/>
        <v>1.4545831318103437</v>
      </c>
    </row>
    <row r="892" spans="1:26">
      <c r="A892" s="13" t="s">
        <v>2525</v>
      </c>
      <c r="B892" s="13">
        <v>17031843000</v>
      </c>
      <c r="C892" s="13" t="s">
        <v>2526</v>
      </c>
      <c r="D892" s="13" t="s">
        <v>4272</v>
      </c>
      <c r="E892" s="13" t="s">
        <v>2522</v>
      </c>
      <c r="F892" s="14">
        <v>11.7</v>
      </c>
      <c r="G892" s="15">
        <v>31.3</v>
      </c>
      <c r="H892" s="15">
        <v>4.8</v>
      </c>
      <c r="I892" s="15">
        <v>31.1</v>
      </c>
      <c r="J892" s="16">
        <v>19.899999999999999</v>
      </c>
      <c r="K892" s="16">
        <v>3.4</v>
      </c>
      <c r="L892" s="16">
        <v>7.4</v>
      </c>
      <c r="M892" s="17">
        <v>221800</v>
      </c>
      <c r="N892" s="18"/>
      <c r="O892" s="19">
        <v>10</v>
      </c>
      <c r="P892" s="20">
        <v>6</v>
      </c>
      <c r="Q892" s="21">
        <v>9</v>
      </c>
      <c r="R892" s="22">
        <v>7</v>
      </c>
      <c r="S892" s="23">
        <v>5.33880889416E-2</v>
      </c>
      <c r="T892" s="25">
        <v>22</v>
      </c>
      <c r="U892" s="25">
        <v>655</v>
      </c>
      <c r="V892" s="25">
        <f t="shared" si="76"/>
        <v>677</v>
      </c>
      <c r="W892" s="28">
        <v>55741.956709956707</v>
      </c>
      <c r="X892" s="29">
        <v>38325.040000000001</v>
      </c>
      <c r="Y892" s="29">
        <f t="shared" si="73"/>
        <v>17416.916709956706</v>
      </c>
      <c r="Z892" s="33">
        <f t="shared" si="74"/>
        <v>1.4544526688023471</v>
      </c>
    </row>
    <row r="893" spans="1:26">
      <c r="A893" s="13" t="s">
        <v>4105</v>
      </c>
      <c r="B893" s="13">
        <v>17031825802</v>
      </c>
      <c r="C893" s="13" t="s">
        <v>4106</v>
      </c>
      <c r="D893" s="13" t="s">
        <v>4272</v>
      </c>
      <c r="E893" s="13" t="s">
        <v>4104</v>
      </c>
      <c r="F893" s="14">
        <v>9.4</v>
      </c>
      <c r="G893" s="15">
        <v>36.9</v>
      </c>
      <c r="H893" s="15">
        <v>1.2</v>
      </c>
      <c r="I893" s="15">
        <v>11.8</v>
      </c>
      <c r="J893" s="16">
        <v>29.8</v>
      </c>
      <c r="K893" s="16">
        <v>20.5</v>
      </c>
      <c r="L893" s="16">
        <v>2.6</v>
      </c>
      <c r="M893" s="17">
        <v>160600</v>
      </c>
      <c r="N893" s="18"/>
      <c r="O893" s="19">
        <v>1</v>
      </c>
      <c r="P893" s="20">
        <v>3</v>
      </c>
      <c r="Q893" s="21">
        <v>2</v>
      </c>
      <c r="R893" s="22">
        <v>4</v>
      </c>
      <c r="S893" s="23">
        <v>5.3414467722200001E-2</v>
      </c>
      <c r="T893" s="25">
        <v>247</v>
      </c>
      <c r="U893" s="25">
        <v>2694</v>
      </c>
      <c r="V893" s="25">
        <f t="shared" si="76"/>
        <v>2941</v>
      </c>
      <c r="W893" s="28">
        <v>17222.009961665139</v>
      </c>
      <c r="X893" s="29">
        <v>38325.040000000001</v>
      </c>
      <c r="Y893" s="29">
        <f t="shared" si="73"/>
        <v>-21103.030038334862</v>
      </c>
      <c r="Z893" s="33">
        <f t="shared" si="74"/>
        <v>0.44936704467014615</v>
      </c>
    </row>
    <row r="894" spans="1:26">
      <c r="A894" s="13" t="s">
        <v>1392</v>
      </c>
      <c r="B894" s="13">
        <v>17043841208</v>
      </c>
      <c r="C894" s="13" t="s">
        <v>1393</v>
      </c>
      <c r="D894" s="13" t="s">
        <v>1522</v>
      </c>
      <c r="E894" s="13" t="s">
        <v>4126</v>
      </c>
      <c r="F894" s="14">
        <v>9.6</v>
      </c>
      <c r="G894" s="15">
        <v>28.2</v>
      </c>
      <c r="H894" s="15">
        <v>1</v>
      </c>
      <c r="I894" s="15">
        <v>1</v>
      </c>
      <c r="J894" s="16">
        <v>27.4</v>
      </c>
      <c r="K894" s="16">
        <v>24.5</v>
      </c>
      <c r="L894" s="16">
        <v>8.8000000000000007</v>
      </c>
      <c r="M894" s="17">
        <v>219800</v>
      </c>
      <c r="N894" s="18">
        <v>0</v>
      </c>
      <c r="O894" s="19">
        <v>8</v>
      </c>
      <c r="P894" s="20">
        <v>9</v>
      </c>
      <c r="Q894" s="21">
        <v>5</v>
      </c>
      <c r="R894" s="22">
        <v>1</v>
      </c>
      <c r="S894" s="24">
        <v>5.35320080817E-2</v>
      </c>
      <c r="T894" s="25">
        <v>44</v>
      </c>
      <c r="U894" s="25">
        <v>577</v>
      </c>
      <c r="V894" s="25">
        <f t="shared" si="76"/>
        <v>621</v>
      </c>
      <c r="W894" s="28">
        <v>35534.502606330701</v>
      </c>
      <c r="X894" s="29">
        <v>38325.040000000001</v>
      </c>
      <c r="Y894" s="29">
        <f t="shared" si="73"/>
        <v>-2790.5373936692995</v>
      </c>
      <c r="Z894" s="33">
        <f t="shared" si="74"/>
        <v>0.92718761953883677</v>
      </c>
    </row>
    <row r="895" spans="1:26">
      <c r="A895" s="13" t="s">
        <v>462</v>
      </c>
      <c r="B895" s="13">
        <v>17111870904</v>
      </c>
      <c r="C895" s="13" t="s">
        <v>463</v>
      </c>
      <c r="D895" s="13" t="s">
        <v>571</v>
      </c>
      <c r="E895" s="13" t="s">
        <v>457</v>
      </c>
      <c r="F895" s="14">
        <v>4.9000000000000004</v>
      </c>
      <c r="G895" s="15">
        <v>28.7</v>
      </c>
      <c r="H895" s="15">
        <v>3.4</v>
      </c>
      <c r="I895" s="15">
        <v>5.4</v>
      </c>
      <c r="J895" s="16">
        <v>24.8</v>
      </c>
      <c r="K895" s="16">
        <v>20.399999999999999</v>
      </c>
      <c r="L895" s="16">
        <v>14</v>
      </c>
      <c r="M895" s="17">
        <v>220400</v>
      </c>
      <c r="N895" s="18"/>
      <c r="O895" s="19">
        <v>6</v>
      </c>
      <c r="P895" s="20">
        <v>7</v>
      </c>
      <c r="Q895" s="21">
        <v>5</v>
      </c>
      <c r="R895" s="22">
        <v>8</v>
      </c>
      <c r="S895" s="24">
        <v>5.36462701857E-2</v>
      </c>
      <c r="T895" s="25">
        <v>25</v>
      </c>
      <c r="U895" s="25">
        <v>391</v>
      </c>
      <c r="V895" s="25">
        <f t="shared" si="76"/>
        <v>416</v>
      </c>
      <c r="W895" s="28">
        <v>26113.4142914816</v>
      </c>
      <c r="X895" s="29">
        <v>38325.040000000001</v>
      </c>
      <c r="Y895" s="29">
        <f t="shared" si="73"/>
        <v>-12211.625708518401</v>
      </c>
      <c r="Z895" s="33">
        <f t="shared" si="74"/>
        <v>0.68136691550697925</v>
      </c>
    </row>
    <row r="896" spans="1:26">
      <c r="A896" s="13" t="s">
        <v>1538</v>
      </c>
      <c r="B896" s="13">
        <v>17043846507</v>
      </c>
      <c r="C896" s="13" t="s">
        <v>1539</v>
      </c>
      <c r="D896" s="13" t="s">
        <v>1522</v>
      </c>
      <c r="E896" s="13" t="s">
        <v>1533</v>
      </c>
      <c r="F896" s="14">
        <v>4.2</v>
      </c>
      <c r="G896" s="15">
        <v>33.4</v>
      </c>
      <c r="H896" s="15">
        <v>0.7</v>
      </c>
      <c r="I896" s="15">
        <v>7.5</v>
      </c>
      <c r="J896" s="16">
        <v>6.1</v>
      </c>
      <c r="K896" s="16">
        <v>45.4</v>
      </c>
      <c r="L896" s="16">
        <v>17.100000000000001</v>
      </c>
      <c r="M896" s="17">
        <v>220700</v>
      </c>
      <c r="N896" s="18">
        <v>0</v>
      </c>
      <c r="O896" s="19">
        <v>7</v>
      </c>
      <c r="P896" s="20">
        <v>9</v>
      </c>
      <c r="Q896" s="21">
        <v>9</v>
      </c>
      <c r="R896" s="22">
        <v>1</v>
      </c>
      <c r="S896" s="24">
        <v>5.4061546921700003E-2</v>
      </c>
      <c r="T896" s="25">
        <v>634</v>
      </c>
      <c r="U896" s="25">
        <v>3767</v>
      </c>
      <c r="V896" s="25">
        <f t="shared" si="76"/>
        <v>4401</v>
      </c>
      <c r="W896" s="28">
        <v>21331.286272290399</v>
      </c>
      <c r="X896" s="29">
        <v>38325.040000000001</v>
      </c>
      <c r="Y896" s="29">
        <f t="shared" si="73"/>
        <v>-16993.753727709602</v>
      </c>
      <c r="Z896" s="33">
        <f t="shared" si="74"/>
        <v>0.55658875430502874</v>
      </c>
    </row>
    <row r="897" spans="1:26">
      <c r="A897" s="13" t="s">
        <v>4175</v>
      </c>
      <c r="B897" s="13">
        <v>17031817900</v>
      </c>
      <c r="C897" s="13" t="s">
        <v>4176</v>
      </c>
      <c r="D897" s="13" t="s">
        <v>4272</v>
      </c>
      <c r="E897" s="13" t="s">
        <v>4177</v>
      </c>
      <c r="F897" s="14">
        <v>10.199999999999999</v>
      </c>
      <c r="G897" s="15">
        <v>26.5</v>
      </c>
      <c r="H897" s="15">
        <v>9.6</v>
      </c>
      <c r="I897" s="15">
        <v>8.5</v>
      </c>
      <c r="J897" s="16">
        <v>26.3</v>
      </c>
      <c r="K897" s="16">
        <v>12.3</v>
      </c>
      <c r="L897" s="16">
        <v>6.3</v>
      </c>
      <c r="M897" s="17">
        <v>198200</v>
      </c>
      <c r="N897" s="18"/>
      <c r="O897" s="19">
        <v>3</v>
      </c>
      <c r="P897" s="20">
        <v>8</v>
      </c>
      <c r="Q897" s="21">
        <v>3</v>
      </c>
      <c r="R897" s="22">
        <v>2</v>
      </c>
      <c r="S897" s="23">
        <v>5.4179567843699997E-2</v>
      </c>
      <c r="T897" s="25">
        <v>36</v>
      </c>
      <c r="U897" s="25">
        <v>362</v>
      </c>
      <c r="V897" s="25">
        <f t="shared" si="76"/>
        <v>398</v>
      </c>
      <c r="W897" s="28">
        <v>38909.150655572368</v>
      </c>
      <c r="X897" s="29">
        <v>38325.040000000001</v>
      </c>
      <c r="Y897" s="29">
        <f t="shared" si="73"/>
        <v>584.11065557236725</v>
      </c>
      <c r="Z897" s="33">
        <f t="shared" si="74"/>
        <v>1.0152409666257978</v>
      </c>
    </row>
    <row r="898" spans="1:26">
      <c r="A898" s="13" t="s">
        <v>906</v>
      </c>
      <c r="B898" s="13">
        <v>17097864801</v>
      </c>
      <c r="C898" s="13" t="s">
        <v>907</v>
      </c>
      <c r="D898" s="13" t="s">
        <v>896</v>
      </c>
      <c r="E898" s="13" t="s">
        <v>908</v>
      </c>
      <c r="F898" s="14">
        <v>3.2</v>
      </c>
      <c r="G898" s="15">
        <v>27</v>
      </c>
      <c r="H898" s="15">
        <v>4.3</v>
      </c>
      <c r="I898" s="15">
        <v>11.7</v>
      </c>
      <c r="J898" s="16">
        <v>8</v>
      </c>
      <c r="K898" s="16">
        <v>40.9</v>
      </c>
      <c r="L898" s="16">
        <v>34.4</v>
      </c>
      <c r="M898" s="17">
        <v>619600</v>
      </c>
      <c r="N898" s="18"/>
      <c r="O898" s="19">
        <v>9</v>
      </c>
      <c r="P898" s="20">
        <v>10</v>
      </c>
      <c r="Q898" s="21">
        <v>10</v>
      </c>
      <c r="R898" s="22">
        <v>2</v>
      </c>
      <c r="S898" s="24">
        <v>5.4298643022799999E-2</v>
      </c>
      <c r="T898" s="25">
        <v>0</v>
      </c>
      <c r="U898" s="25">
        <v>28</v>
      </c>
      <c r="V898" s="25">
        <f t="shared" si="76"/>
        <v>28</v>
      </c>
      <c r="W898" s="28">
        <v>107330.43145925501</v>
      </c>
      <c r="X898" s="29">
        <v>38325.040000000001</v>
      </c>
      <c r="Y898" s="29">
        <f t="shared" ref="Y898:Y961" si="77">W898-X898</f>
        <v>69005.391459255014</v>
      </c>
      <c r="Z898" s="33">
        <f t="shared" ref="Z898:Z961" si="78">+W898/X898</f>
        <v>2.8005301875550557</v>
      </c>
    </row>
    <row r="899" spans="1:26">
      <c r="A899" s="13" t="s">
        <v>2303</v>
      </c>
      <c r="B899" s="13">
        <v>17031819500</v>
      </c>
      <c r="C899" s="13" t="s">
        <v>2304</v>
      </c>
      <c r="D899" s="13" t="s">
        <v>4272</v>
      </c>
      <c r="E899" s="13" t="s">
        <v>2305</v>
      </c>
      <c r="F899" s="14">
        <v>6.7</v>
      </c>
      <c r="G899" s="15">
        <v>28.8</v>
      </c>
      <c r="H899" s="15">
        <v>9.6</v>
      </c>
      <c r="I899" s="15">
        <v>17.2</v>
      </c>
      <c r="J899" s="16">
        <v>26.6</v>
      </c>
      <c r="K899" s="16">
        <v>23.3</v>
      </c>
      <c r="L899" s="16">
        <v>16.399999999999999</v>
      </c>
      <c r="M899" s="17">
        <v>293900</v>
      </c>
      <c r="N899" s="18"/>
      <c r="O899" s="19">
        <v>10</v>
      </c>
      <c r="P899" s="20">
        <v>10</v>
      </c>
      <c r="Q899" s="21">
        <v>7</v>
      </c>
      <c r="R899" s="22">
        <v>10</v>
      </c>
      <c r="S899" s="23">
        <v>5.4331865161700001E-2</v>
      </c>
      <c r="T899" s="25">
        <v>11</v>
      </c>
      <c r="U899" s="25">
        <v>202</v>
      </c>
      <c r="V899" s="25">
        <f t="shared" si="76"/>
        <v>213</v>
      </c>
      <c r="W899" s="28">
        <v>45079.262958199353</v>
      </c>
      <c r="X899" s="29">
        <v>38325.040000000001</v>
      </c>
      <c r="Y899" s="29">
        <f t="shared" si="77"/>
        <v>6754.2229581993524</v>
      </c>
      <c r="Z899" s="33">
        <f t="shared" si="78"/>
        <v>1.1762352487616283</v>
      </c>
    </row>
    <row r="900" spans="1:26">
      <c r="A900" s="13" t="s">
        <v>2034</v>
      </c>
      <c r="B900" s="13">
        <v>17031824114</v>
      </c>
      <c r="C900" s="13" t="s">
        <v>2035</v>
      </c>
      <c r="D900" s="13" t="s">
        <v>4272</v>
      </c>
      <c r="E900" s="13" t="s">
        <v>2018</v>
      </c>
      <c r="F900" s="14">
        <v>4.9000000000000004</v>
      </c>
      <c r="G900" s="15">
        <v>29.6</v>
      </c>
      <c r="H900" s="15">
        <v>0.8</v>
      </c>
      <c r="I900" s="15">
        <v>3.8</v>
      </c>
      <c r="J900" s="16">
        <v>22</v>
      </c>
      <c r="K900" s="16">
        <v>32.5</v>
      </c>
      <c r="L900" s="16">
        <v>18.2</v>
      </c>
      <c r="M900" s="17">
        <v>347600</v>
      </c>
      <c r="N900" s="18"/>
      <c r="O900" s="19">
        <v>9</v>
      </c>
      <c r="P900" s="20">
        <v>3</v>
      </c>
      <c r="Q900" s="21">
        <v>9</v>
      </c>
      <c r="R900" s="22">
        <v>1</v>
      </c>
      <c r="S900" s="23">
        <v>5.4393306374500003E-2</v>
      </c>
      <c r="T900" s="25">
        <v>23</v>
      </c>
      <c r="U900" s="25">
        <v>1159</v>
      </c>
      <c r="V900" s="25">
        <f t="shared" si="76"/>
        <v>1182</v>
      </c>
      <c r="W900" s="28">
        <v>47945.280162770599</v>
      </c>
      <c r="X900" s="29">
        <v>38325.040000000001</v>
      </c>
      <c r="Y900" s="29">
        <f t="shared" si="77"/>
        <v>9620.2401627705985</v>
      </c>
      <c r="Z900" s="33">
        <f t="shared" si="78"/>
        <v>1.2510170938574519</v>
      </c>
    </row>
    <row r="901" spans="1:26">
      <c r="A901" s="13" t="s">
        <v>1319</v>
      </c>
      <c r="B901" s="13">
        <v>17043841108</v>
      </c>
      <c r="C901" s="13" t="s">
        <v>1320</v>
      </c>
      <c r="D901" s="13" t="s">
        <v>1522</v>
      </c>
      <c r="E901" s="13" t="s">
        <v>2433</v>
      </c>
      <c r="F901" s="14">
        <v>5.9</v>
      </c>
      <c r="G901" s="15">
        <v>32.1</v>
      </c>
      <c r="H901" s="15">
        <v>1.6</v>
      </c>
      <c r="I901" s="15">
        <v>3.3</v>
      </c>
      <c r="J901" s="16">
        <v>32.5</v>
      </c>
      <c r="K901" s="16">
        <v>17.899999999999999</v>
      </c>
      <c r="L901" s="16">
        <v>6.8</v>
      </c>
      <c r="M901" s="17">
        <v>214700</v>
      </c>
      <c r="N901" s="18">
        <v>0</v>
      </c>
      <c r="O901" s="19">
        <v>6</v>
      </c>
      <c r="P901" s="20">
        <v>2</v>
      </c>
      <c r="Q901" s="21">
        <v>3</v>
      </c>
      <c r="R901" s="22">
        <v>6</v>
      </c>
      <c r="S901" s="24">
        <v>5.4667789489000002E-2</v>
      </c>
      <c r="T901" s="25">
        <v>49</v>
      </c>
      <c r="U901" s="25">
        <v>536</v>
      </c>
      <c r="V901" s="25">
        <f t="shared" si="76"/>
        <v>585</v>
      </c>
      <c r="W901" s="28">
        <v>20784.314275932898</v>
      </c>
      <c r="X901" s="29">
        <v>38325.040000000001</v>
      </c>
      <c r="Y901" s="29">
        <f t="shared" si="77"/>
        <v>-17540.725724067102</v>
      </c>
      <c r="Z901" s="33">
        <f t="shared" si="78"/>
        <v>0.54231683191805924</v>
      </c>
    </row>
    <row r="902" spans="1:26">
      <c r="A902" s="13" t="s">
        <v>3277</v>
      </c>
      <c r="B902" s="13">
        <v>17031330100</v>
      </c>
      <c r="C902" s="13" t="s">
        <v>3278</v>
      </c>
      <c r="D902" s="13" t="s">
        <v>4272</v>
      </c>
      <c r="E902" s="13" t="s">
        <v>4129</v>
      </c>
      <c r="F902" s="14">
        <v>4</v>
      </c>
      <c r="G902" s="15">
        <v>28.8</v>
      </c>
      <c r="H902" s="15">
        <v>7.8</v>
      </c>
      <c r="I902" s="15">
        <v>30.6</v>
      </c>
      <c r="J902" s="16">
        <v>7.9</v>
      </c>
      <c r="K902" s="16">
        <v>35.299999999999997</v>
      </c>
      <c r="L902" s="16">
        <v>33.9</v>
      </c>
      <c r="M902" s="17">
        <v>374200</v>
      </c>
      <c r="N902" s="18"/>
      <c r="O902" s="19">
        <v>3</v>
      </c>
      <c r="P902" s="20">
        <v>10</v>
      </c>
      <c r="Q902" s="21">
        <v>5</v>
      </c>
      <c r="R902" s="22">
        <v>10</v>
      </c>
      <c r="S902" s="23">
        <v>5.4694227874299998E-2</v>
      </c>
      <c r="T902" s="25">
        <v>30550</v>
      </c>
      <c r="U902" s="25">
        <v>120419</v>
      </c>
      <c r="V902" s="25">
        <f t="shared" si="76"/>
        <v>150969</v>
      </c>
      <c r="W902" s="28">
        <v>30416.7731846514</v>
      </c>
      <c r="X902" s="29">
        <v>38325.040000000001</v>
      </c>
      <c r="Y902" s="29">
        <f t="shared" si="77"/>
        <v>-7908.2668153486011</v>
      </c>
      <c r="Z902" s="33">
        <f t="shared" si="78"/>
        <v>0.79365274464557378</v>
      </c>
    </row>
    <row r="903" spans="1:26">
      <c r="A903" s="13" t="s">
        <v>3733</v>
      </c>
      <c r="B903" s="13">
        <v>17031150700</v>
      </c>
      <c r="C903" s="13" t="s">
        <v>3734</v>
      </c>
      <c r="D903" s="13" t="s">
        <v>4272</v>
      </c>
      <c r="E903" s="13" t="s">
        <v>4129</v>
      </c>
      <c r="F903" s="14">
        <v>3.9</v>
      </c>
      <c r="G903" s="15">
        <v>35.1</v>
      </c>
      <c r="H903" s="15">
        <v>0.6</v>
      </c>
      <c r="I903" s="15">
        <v>15.6</v>
      </c>
      <c r="J903" s="16">
        <v>34.1</v>
      </c>
      <c r="K903" s="16">
        <v>11.5</v>
      </c>
      <c r="L903" s="16">
        <v>11.1</v>
      </c>
      <c r="M903" s="17">
        <v>307400</v>
      </c>
      <c r="N903" s="18"/>
      <c r="O903" s="19">
        <v>5</v>
      </c>
      <c r="P903" s="20">
        <v>2</v>
      </c>
      <c r="Q903" s="21">
        <v>5</v>
      </c>
      <c r="R903" s="22">
        <v>6</v>
      </c>
      <c r="S903" s="23">
        <v>5.5060729384400001E-2</v>
      </c>
      <c r="T903" s="25">
        <v>30550</v>
      </c>
      <c r="U903" s="25">
        <v>120214</v>
      </c>
      <c r="V903" s="25">
        <f t="shared" si="76"/>
        <v>150764</v>
      </c>
      <c r="W903" s="28">
        <v>30211.7731846514</v>
      </c>
      <c r="X903" s="29">
        <v>38325.040000000001</v>
      </c>
      <c r="Y903" s="29">
        <f t="shared" si="77"/>
        <v>-8113.2668153486011</v>
      </c>
      <c r="Z903" s="33">
        <f t="shared" si="78"/>
        <v>0.78830376131770241</v>
      </c>
    </row>
    <row r="904" spans="1:26">
      <c r="A904" s="13" t="s">
        <v>2574</v>
      </c>
      <c r="B904" s="13">
        <v>17031806202</v>
      </c>
      <c r="C904" s="13" t="s">
        <v>2575</v>
      </c>
      <c r="D904" s="13" t="s">
        <v>4272</v>
      </c>
      <c r="E904" s="13" t="s">
        <v>2661</v>
      </c>
      <c r="F904" s="14">
        <v>5.4</v>
      </c>
      <c r="G904" s="15">
        <v>27.8</v>
      </c>
      <c r="H904" s="15">
        <v>2.7</v>
      </c>
      <c r="I904" s="15">
        <v>9.4</v>
      </c>
      <c r="J904" s="16">
        <v>30.9</v>
      </c>
      <c r="K904" s="16">
        <v>23.5</v>
      </c>
      <c r="L904" s="16">
        <v>9.9</v>
      </c>
      <c r="M904" s="17">
        <v>229100</v>
      </c>
      <c r="N904" s="18"/>
      <c r="O904" s="19">
        <v>6</v>
      </c>
      <c r="P904" s="20">
        <v>9</v>
      </c>
      <c r="Q904" s="21">
        <v>5</v>
      </c>
      <c r="R904" s="22">
        <v>10</v>
      </c>
      <c r="S904" s="23">
        <v>5.52763827145E-2</v>
      </c>
      <c r="T904" s="25">
        <v>57</v>
      </c>
      <c r="U904" s="25">
        <v>729</v>
      </c>
      <c r="V904" s="25">
        <f t="shared" si="76"/>
        <v>786</v>
      </c>
      <c r="W904" s="28">
        <v>45037.841717497089</v>
      </c>
      <c r="X904" s="29">
        <v>38325.040000000001</v>
      </c>
      <c r="Y904" s="29">
        <f t="shared" si="77"/>
        <v>6712.8017174970882</v>
      </c>
      <c r="Z904" s="33">
        <f t="shared" si="78"/>
        <v>1.1751544608302325</v>
      </c>
    </row>
    <row r="905" spans="1:26">
      <c r="A905" s="13" t="s">
        <v>2572</v>
      </c>
      <c r="B905" s="13">
        <v>17031806201</v>
      </c>
      <c r="C905" s="13" t="s">
        <v>2573</v>
      </c>
      <c r="D905" s="13" t="s">
        <v>4272</v>
      </c>
      <c r="E905" s="13" t="s">
        <v>2661</v>
      </c>
      <c r="F905" s="14">
        <v>4.8</v>
      </c>
      <c r="G905" s="15">
        <v>28</v>
      </c>
      <c r="H905" s="15">
        <v>1.5</v>
      </c>
      <c r="I905" s="15">
        <v>14.1</v>
      </c>
      <c r="J905" s="16">
        <v>14.6</v>
      </c>
      <c r="K905" s="16">
        <v>23.7</v>
      </c>
      <c r="L905" s="16">
        <v>15.8</v>
      </c>
      <c r="M905" s="17">
        <v>243500</v>
      </c>
      <c r="N905" s="18"/>
      <c r="O905" s="19">
        <v>6</v>
      </c>
      <c r="P905" s="20">
        <v>9</v>
      </c>
      <c r="Q905" s="21">
        <v>5</v>
      </c>
      <c r="R905" s="22">
        <v>10</v>
      </c>
      <c r="S905" s="23">
        <v>5.52763827145E-2</v>
      </c>
      <c r="T905" s="25">
        <v>57</v>
      </c>
      <c r="U905" s="25">
        <v>729</v>
      </c>
      <c r="V905" s="25">
        <f t="shared" si="76"/>
        <v>786</v>
      </c>
      <c r="W905" s="28">
        <v>45037.841717497089</v>
      </c>
      <c r="X905" s="29">
        <v>38325.040000000001</v>
      </c>
      <c r="Y905" s="29">
        <f t="shared" si="77"/>
        <v>6712.8017174970882</v>
      </c>
      <c r="Z905" s="33">
        <f t="shared" si="78"/>
        <v>1.1751544608302325</v>
      </c>
    </row>
    <row r="906" spans="1:26">
      <c r="A906" s="13" t="s">
        <v>1772</v>
      </c>
      <c r="B906" s="13">
        <v>17031807300</v>
      </c>
      <c r="C906" s="13" t="s">
        <v>1773</v>
      </c>
      <c r="D906" s="13" t="s">
        <v>4272</v>
      </c>
      <c r="E906" s="13" t="s">
        <v>1871</v>
      </c>
      <c r="F906" s="14">
        <v>8.6999999999999993</v>
      </c>
      <c r="G906" s="15">
        <v>28.6</v>
      </c>
      <c r="H906" s="15">
        <v>1.9</v>
      </c>
      <c r="I906" s="15">
        <v>13.7</v>
      </c>
      <c r="J906" s="16">
        <v>15.3</v>
      </c>
      <c r="K906" s="16">
        <v>28.7</v>
      </c>
      <c r="L906" s="16">
        <v>17.2</v>
      </c>
      <c r="M906" s="17">
        <v>339400</v>
      </c>
      <c r="N906" s="18"/>
      <c r="O906" s="19">
        <v>8</v>
      </c>
      <c r="P906" s="20">
        <v>10</v>
      </c>
      <c r="Q906" s="21">
        <v>5</v>
      </c>
      <c r="R906" s="22">
        <v>9</v>
      </c>
      <c r="S906" s="23">
        <v>5.5314533412499998E-2</v>
      </c>
      <c r="T906" s="25">
        <v>157</v>
      </c>
      <c r="U906" s="25">
        <v>1800</v>
      </c>
      <c r="V906" s="25">
        <f t="shared" si="76"/>
        <v>1957</v>
      </c>
      <c r="W906" s="28">
        <v>49432.816358977499</v>
      </c>
      <c r="X906" s="29">
        <v>38325.040000000001</v>
      </c>
      <c r="Y906" s="29">
        <f t="shared" si="77"/>
        <v>11107.776358977499</v>
      </c>
      <c r="Z906" s="33">
        <f t="shared" si="78"/>
        <v>1.289830783189724</v>
      </c>
    </row>
    <row r="907" spans="1:26">
      <c r="A907" s="13" t="s">
        <v>2434</v>
      </c>
      <c r="B907" s="13">
        <v>17031804806</v>
      </c>
      <c r="C907" s="13" t="s">
        <v>2435</v>
      </c>
      <c r="D907" s="13" t="s">
        <v>4272</v>
      </c>
      <c r="E907" s="13" t="s">
        <v>2433</v>
      </c>
      <c r="F907" s="14">
        <v>5.7</v>
      </c>
      <c r="G907" s="15">
        <v>25.8</v>
      </c>
      <c r="H907" s="15">
        <v>3.9</v>
      </c>
      <c r="I907" s="15">
        <v>2.2999999999999998</v>
      </c>
      <c r="J907" s="16">
        <v>31.5</v>
      </c>
      <c r="K907" s="16">
        <v>22.5</v>
      </c>
      <c r="L907" s="16">
        <v>7.9</v>
      </c>
      <c r="M907" s="17">
        <v>193100</v>
      </c>
      <c r="N907" s="18"/>
      <c r="O907" s="19">
        <v>9</v>
      </c>
      <c r="P907" s="20">
        <v>2</v>
      </c>
      <c r="Q907" s="21">
        <v>3</v>
      </c>
      <c r="R907" s="22">
        <v>4</v>
      </c>
      <c r="S907" s="23">
        <v>5.5350553244399997E-2</v>
      </c>
      <c r="T907" s="25">
        <v>49</v>
      </c>
      <c r="U907" s="25">
        <v>536</v>
      </c>
      <c r="V907" s="25">
        <f t="shared" si="76"/>
        <v>585</v>
      </c>
      <c r="W907" s="28">
        <v>20783.314275932898</v>
      </c>
      <c r="X907" s="29">
        <v>38325.040000000001</v>
      </c>
      <c r="Y907" s="29">
        <f t="shared" si="77"/>
        <v>-17541.725724067102</v>
      </c>
      <c r="Z907" s="33">
        <f t="shared" si="78"/>
        <v>0.54229073931645988</v>
      </c>
    </row>
    <row r="908" spans="1:26">
      <c r="A908" s="13" t="s">
        <v>3657</v>
      </c>
      <c r="B908" s="13">
        <v>17031160900</v>
      </c>
      <c r="C908" s="13" t="s">
        <v>3658</v>
      </c>
      <c r="D908" s="13" t="s">
        <v>4272</v>
      </c>
      <c r="E908" s="13" t="s">
        <v>4129</v>
      </c>
      <c r="F908" s="14">
        <v>7.4</v>
      </c>
      <c r="G908" s="15">
        <v>32.299999999999997</v>
      </c>
      <c r="H908" s="15">
        <v>4</v>
      </c>
      <c r="I908" s="15">
        <v>17.399999999999999</v>
      </c>
      <c r="J908" s="16">
        <v>22.6</v>
      </c>
      <c r="K908" s="16">
        <v>16.3</v>
      </c>
      <c r="L908" s="16">
        <v>13.6</v>
      </c>
      <c r="M908" s="17">
        <v>450500</v>
      </c>
      <c r="N908" s="18"/>
      <c r="O908" s="19">
        <v>3</v>
      </c>
      <c r="P908" s="20">
        <v>2</v>
      </c>
      <c r="Q908" s="21">
        <v>6</v>
      </c>
      <c r="R908" s="22">
        <v>9</v>
      </c>
      <c r="S908" s="23">
        <v>5.53745925426E-2</v>
      </c>
      <c r="T908" s="25">
        <v>30550</v>
      </c>
      <c r="U908" s="25">
        <v>120230</v>
      </c>
      <c r="V908" s="25">
        <f t="shared" si="76"/>
        <v>150780</v>
      </c>
      <c r="W908" s="28">
        <v>30227.7731846514</v>
      </c>
      <c r="X908" s="29">
        <v>38325.040000000001</v>
      </c>
      <c r="Y908" s="29">
        <f t="shared" si="77"/>
        <v>-8097.2668153486011</v>
      </c>
      <c r="Z908" s="33">
        <f t="shared" si="78"/>
        <v>0.78872124294329238</v>
      </c>
    </row>
    <row r="909" spans="1:26">
      <c r="A909" s="13" t="s">
        <v>774</v>
      </c>
      <c r="B909" s="13">
        <v>17097861404</v>
      </c>
      <c r="C909" s="13" t="s">
        <v>775</v>
      </c>
      <c r="D909" s="13" t="s">
        <v>896</v>
      </c>
      <c r="E909" s="13" t="s">
        <v>776</v>
      </c>
      <c r="F909" s="14">
        <v>5</v>
      </c>
      <c r="G909" s="15">
        <v>32.6</v>
      </c>
      <c r="H909" s="15">
        <v>3</v>
      </c>
      <c r="I909" s="15">
        <v>2.4</v>
      </c>
      <c r="J909" s="16">
        <v>37.299999999999997</v>
      </c>
      <c r="K909" s="16">
        <v>11.7</v>
      </c>
      <c r="L909" s="16">
        <v>5.6</v>
      </c>
      <c r="M909" s="17">
        <v>159400</v>
      </c>
      <c r="N909" s="18"/>
      <c r="O909" s="19">
        <v>7</v>
      </c>
      <c r="P909" s="20">
        <v>2</v>
      </c>
      <c r="Q909" s="21">
        <v>4</v>
      </c>
      <c r="R909" s="22">
        <v>6</v>
      </c>
      <c r="S909" s="24">
        <v>5.62130175531E-2</v>
      </c>
      <c r="T909" s="25"/>
      <c r="U909" s="25"/>
      <c r="V909" s="25"/>
      <c r="W909" s="28">
        <v>25649.624687239368</v>
      </c>
      <c r="X909" s="29">
        <v>38325.040000000001</v>
      </c>
      <c r="Y909" s="29">
        <f t="shared" si="77"/>
        <v>-12675.415312760633</v>
      </c>
      <c r="Z909" s="33">
        <f t="shared" si="78"/>
        <v>0.66926543813755623</v>
      </c>
    </row>
    <row r="910" spans="1:26">
      <c r="A910" s="13" t="s">
        <v>2220</v>
      </c>
      <c r="B910" s="13">
        <v>17031808002</v>
      </c>
      <c r="C910" s="13" t="s">
        <v>2221</v>
      </c>
      <c r="D910" s="13" t="s">
        <v>4272</v>
      </c>
      <c r="E910" s="13" t="s">
        <v>2217</v>
      </c>
      <c r="F910" s="14">
        <v>5.7</v>
      </c>
      <c r="G910" s="15">
        <v>28.4</v>
      </c>
      <c r="H910" s="15">
        <v>1</v>
      </c>
      <c r="I910" s="15">
        <v>4.7</v>
      </c>
      <c r="J910" s="16">
        <v>13.3</v>
      </c>
      <c r="K910" s="16">
        <v>27.8</v>
      </c>
      <c r="L910" s="16">
        <v>21.7</v>
      </c>
      <c r="M910" s="17">
        <v>412600</v>
      </c>
      <c r="N910" s="18"/>
      <c r="O910" s="19">
        <v>9</v>
      </c>
      <c r="P910" s="20">
        <v>10</v>
      </c>
      <c r="Q910" s="21">
        <v>3</v>
      </c>
      <c r="R910" s="22">
        <v>1</v>
      </c>
      <c r="S910" s="23">
        <v>5.6255247443900001E-2</v>
      </c>
      <c r="T910" s="25">
        <v>13</v>
      </c>
      <c r="U910" s="25">
        <v>484</v>
      </c>
      <c r="V910" s="25">
        <f t="shared" ref="V910:V917" si="79">SUM(T910:U910)</f>
        <v>497</v>
      </c>
      <c r="W910" s="28">
        <v>69166.376250992849</v>
      </c>
      <c r="X910" s="29">
        <v>38325.040000000001</v>
      </c>
      <c r="Y910" s="29">
        <f t="shared" si="77"/>
        <v>30841.336250992848</v>
      </c>
      <c r="Z910" s="33">
        <f t="shared" si="78"/>
        <v>1.804730699589429</v>
      </c>
    </row>
    <row r="911" spans="1:26">
      <c r="A911" s="13" t="s">
        <v>2516</v>
      </c>
      <c r="B911" s="13">
        <v>17031770400</v>
      </c>
      <c r="C911" s="13" t="s">
        <v>2517</v>
      </c>
      <c r="D911" s="13" t="s">
        <v>4272</v>
      </c>
      <c r="E911" s="13" t="s">
        <v>2511</v>
      </c>
      <c r="F911" s="14">
        <v>5.4</v>
      </c>
      <c r="G911" s="15">
        <v>23.2</v>
      </c>
      <c r="H911" s="15">
        <v>0</v>
      </c>
      <c r="I911" s="15">
        <v>1.6</v>
      </c>
      <c r="J911" s="16">
        <v>31.9</v>
      </c>
      <c r="K911" s="16">
        <v>18.899999999999999</v>
      </c>
      <c r="L911" s="16">
        <v>5.7</v>
      </c>
      <c r="M911" s="17">
        <v>267900</v>
      </c>
      <c r="N911" s="18"/>
      <c r="O911" s="19">
        <v>8</v>
      </c>
      <c r="P911" s="20">
        <v>10</v>
      </c>
      <c r="Q911" s="21">
        <v>4</v>
      </c>
      <c r="R911" s="22">
        <v>1</v>
      </c>
      <c r="S911" s="23">
        <v>5.6772101670500001E-2</v>
      </c>
      <c r="T911" s="25">
        <v>38</v>
      </c>
      <c r="U911" s="25">
        <v>752</v>
      </c>
      <c r="V911" s="25">
        <f t="shared" si="79"/>
        <v>790</v>
      </c>
      <c r="W911" s="28">
        <v>79673.212666405045</v>
      </c>
      <c r="X911" s="29">
        <v>38325.040000000001</v>
      </c>
      <c r="Y911" s="29">
        <f t="shared" si="77"/>
        <v>41348.172666405044</v>
      </c>
      <c r="Z911" s="33">
        <f t="shared" si="78"/>
        <v>2.0788813962465542</v>
      </c>
    </row>
    <row r="912" spans="1:26">
      <c r="A912" s="13" t="s">
        <v>2079</v>
      </c>
      <c r="B912" s="13">
        <v>17031822500</v>
      </c>
      <c r="C912" s="13" t="s">
        <v>2080</v>
      </c>
      <c r="D912" s="13" t="s">
        <v>4272</v>
      </c>
      <c r="E912" s="13" t="s">
        <v>2070</v>
      </c>
      <c r="F912" s="14">
        <v>6.1</v>
      </c>
      <c r="G912" s="15">
        <v>31.7</v>
      </c>
      <c r="H912" s="15">
        <v>0.4</v>
      </c>
      <c r="I912" s="15">
        <v>7.8</v>
      </c>
      <c r="J912" s="16">
        <v>39.6</v>
      </c>
      <c r="K912" s="16">
        <v>17.8</v>
      </c>
      <c r="L912" s="16">
        <v>8.5</v>
      </c>
      <c r="M912" s="17">
        <v>237900</v>
      </c>
      <c r="N912" s="18"/>
      <c r="O912" s="19">
        <v>7</v>
      </c>
      <c r="P912" s="20">
        <v>4</v>
      </c>
      <c r="Q912" s="21">
        <v>3</v>
      </c>
      <c r="R912" s="22">
        <v>6</v>
      </c>
      <c r="S912" s="23">
        <v>5.6980058550800003E-2</v>
      </c>
      <c r="T912" s="25">
        <v>89</v>
      </c>
      <c r="U912" s="25">
        <v>1117</v>
      </c>
      <c r="V912" s="25">
        <f t="shared" si="79"/>
        <v>1206</v>
      </c>
      <c r="W912" s="28">
        <v>25308.0899276768</v>
      </c>
      <c r="X912" s="29">
        <v>38325.040000000001</v>
      </c>
      <c r="Y912" s="29">
        <f t="shared" si="77"/>
        <v>-13016.950072323201</v>
      </c>
      <c r="Z912" s="33">
        <f t="shared" si="78"/>
        <v>0.66035390772395275</v>
      </c>
    </row>
    <row r="913" spans="1:26">
      <c r="A913" s="13" t="s">
        <v>2192</v>
      </c>
      <c r="B913" s="13">
        <v>17031824601</v>
      </c>
      <c r="C913" s="13" t="s">
        <v>2193</v>
      </c>
      <c r="D913" s="13" t="s">
        <v>4272</v>
      </c>
      <c r="E913" s="13" t="s">
        <v>2194</v>
      </c>
      <c r="F913" s="14">
        <v>6</v>
      </c>
      <c r="G913" s="15">
        <v>30.2</v>
      </c>
      <c r="H913" s="15">
        <v>0</v>
      </c>
      <c r="I913" s="15">
        <v>6.3</v>
      </c>
      <c r="J913" s="16">
        <v>33.799999999999997</v>
      </c>
      <c r="K913" s="16">
        <v>13.9</v>
      </c>
      <c r="L913" s="16">
        <v>8.3000000000000007</v>
      </c>
      <c r="M913" s="17">
        <v>195700</v>
      </c>
      <c r="N913" s="18"/>
      <c r="O913" s="19">
        <v>6</v>
      </c>
      <c r="P913" s="20">
        <v>5</v>
      </c>
      <c r="Q913" s="21">
        <v>5</v>
      </c>
      <c r="R913" s="22">
        <v>4</v>
      </c>
      <c r="S913" s="23">
        <v>5.7283140718899998E-2</v>
      </c>
      <c r="T913" s="25">
        <v>42</v>
      </c>
      <c r="U913" s="25">
        <v>345</v>
      </c>
      <c r="V913" s="25">
        <f t="shared" si="79"/>
        <v>387</v>
      </c>
      <c r="W913" s="28">
        <v>17445.587489034348</v>
      </c>
      <c r="X913" s="29">
        <v>38325.040000000001</v>
      </c>
      <c r="Y913" s="29">
        <f t="shared" si="77"/>
        <v>-20879.452510965653</v>
      </c>
      <c r="Z913" s="33">
        <f t="shared" si="78"/>
        <v>0.45520076401836362</v>
      </c>
    </row>
    <row r="914" spans="1:26">
      <c r="A914" s="13" t="s">
        <v>4015</v>
      </c>
      <c r="B914" s="13">
        <v>17031040100</v>
      </c>
      <c r="C914" s="13" t="s">
        <v>4016</v>
      </c>
      <c r="D914" s="13" t="s">
        <v>4272</v>
      </c>
      <c r="E914" s="13" t="s">
        <v>4129</v>
      </c>
      <c r="F914" s="14">
        <v>7.8</v>
      </c>
      <c r="G914" s="15">
        <v>34.1</v>
      </c>
      <c r="H914" s="15">
        <v>1.9</v>
      </c>
      <c r="I914" s="15">
        <v>25.9</v>
      </c>
      <c r="J914" s="16">
        <v>21.3</v>
      </c>
      <c r="K914" s="16">
        <v>33</v>
      </c>
      <c r="L914" s="16">
        <v>12.9</v>
      </c>
      <c r="M914" s="17">
        <v>423700</v>
      </c>
      <c r="N914" s="18"/>
      <c r="O914" s="19">
        <v>6</v>
      </c>
      <c r="P914" s="20">
        <v>6</v>
      </c>
      <c r="Q914" s="21">
        <v>7</v>
      </c>
      <c r="R914" s="22">
        <v>6</v>
      </c>
      <c r="S914" s="23">
        <v>5.7331863790799999E-2</v>
      </c>
      <c r="T914" s="25">
        <v>30550</v>
      </c>
      <c r="U914" s="25">
        <v>120083</v>
      </c>
      <c r="V914" s="25">
        <f t="shared" si="79"/>
        <v>150633</v>
      </c>
      <c r="W914" s="28">
        <v>30080.7731846514</v>
      </c>
      <c r="X914" s="29">
        <v>38325.040000000001</v>
      </c>
      <c r="Y914" s="29">
        <f t="shared" si="77"/>
        <v>-8244.2668153486011</v>
      </c>
      <c r="Z914" s="33">
        <f t="shared" si="78"/>
        <v>0.78488563050818472</v>
      </c>
    </row>
    <row r="915" spans="1:26">
      <c r="A915" s="13" t="s">
        <v>3884</v>
      </c>
      <c r="B915" s="13">
        <v>17031062700</v>
      </c>
      <c r="C915" s="13" t="s">
        <v>3885</v>
      </c>
      <c r="D915" s="13" t="s">
        <v>4272</v>
      </c>
      <c r="E915" s="13" t="s">
        <v>4129</v>
      </c>
      <c r="F915" s="14">
        <v>0</v>
      </c>
      <c r="G915" s="15">
        <v>34.799999999999997</v>
      </c>
      <c r="H915" s="15">
        <v>1.6</v>
      </c>
      <c r="I915" s="15">
        <v>30.6</v>
      </c>
      <c r="J915" s="16">
        <v>7.7</v>
      </c>
      <c r="K915" s="16">
        <v>44.2</v>
      </c>
      <c r="L915" s="16">
        <v>33.299999999999997</v>
      </c>
      <c r="M915" s="17">
        <v>518300</v>
      </c>
      <c r="N915" s="18"/>
      <c r="O915" s="19">
        <v>5</v>
      </c>
      <c r="P915" s="20">
        <v>9</v>
      </c>
      <c r="Q915" s="21">
        <v>8</v>
      </c>
      <c r="R915" s="22">
        <v>8</v>
      </c>
      <c r="S915" s="23">
        <v>5.7377047836799998E-2</v>
      </c>
      <c r="T915" s="25">
        <v>30550</v>
      </c>
      <c r="U915" s="25">
        <v>120127</v>
      </c>
      <c r="V915" s="25">
        <f t="shared" si="79"/>
        <v>150677</v>
      </c>
      <c r="W915" s="28">
        <v>30124.7731846514</v>
      </c>
      <c r="X915" s="29">
        <v>38325.040000000001</v>
      </c>
      <c r="Y915" s="29">
        <f t="shared" si="77"/>
        <v>-8200.2668153486011</v>
      </c>
      <c r="Z915" s="33">
        <f t="shared" si="78"/>
        <v>0.78603370497855707</v>
      </c>
    </row>
    <row r="916" spans="1:26">
      <c r="A916" s="13" t="s">
        <v>654</v>
      </c>
      <c r="B916" s="13">
        <v>17097864002</v>
      </c>
      <c r="C916" s="13" t="s">
        <v>655</v>
      </c>
      <c r="D916" s="13" t="s">
        <v>896</v>
      </c>
      <c r="E916" s="13" t="s">
        <v>653</v>
      </c>
      <c r="F916" s="14">
        <v>11.1</v>
      </c>
      <c r="G916" s="15">
        <v>20.399999999999999</v>
      </c>
      <c r="H916" s="15">
        <v>0.4</v>
      </c>
      <c r="I916" s="15">
        <v>0.6</v>
      </c>
      <c r="J916" s="16">
        <v>21.6</v>
      </c>
      <c r="K916" s="16">
        <v>17.100000000000001</v>
      </c>
      <c r="L916" s="16">
        <v>6.3</v>
      </c>
      <c r="M916" s="17">
        <v>202800</v>
      </c>
      <c r="N916" s="18"/>
      <c r="O916" s="19">
        <v>8</v>
      </c>
      <c r="P916" s="20">
        <v>10</v>
      </c>
      <c r="Q916" s="21">
        <v>2</v>
      </c>
      <c r="R916" s="22">
        <v>6</v>
      </c>
      <c r="S916" s="24">
        <v>5.7422969490299999E-2</v>
      </c>
      <c r="T916" s="25">
        <v>12</v>
      </c>
      <c r="U916" s="25">
        <v>421</v>
      </c>
      <c r="V916" s="25">
        <f t="shared" si="79"/>
        <v>433</v>
      </c>
      <c r="W916" s="28">
        <v>31167.367306206499</v>
      </c>
      <c r="X916" s="29">
        <v>38325.040000000001</v>
      </c>
      <c r="Y916" s="29">
        <f t="shared" si="77"/>
        <v>-7157.6726937935018</v>
      </c>
      <c r="Z916" s="33">
        <f t="shared" si="78"/>
        <v>0.81323769802214163</v>
      </c>
    </row>
    <row r="917" spans="1:26">
      <c r="A917" s="13" t="s">
        <v>3681</v>
      </c>
      <c r="B917" s="13">
        <v>17031170800</v>
      </c>
      <c r="C917" s="13" t="s">
        <v>3682</v>
      </c>
      <c r="D917" s="13" t="s">
        <v>4272</v>
      </c>
      <c r="E917" s="13" t="s">
        <v>4129</v>
      </c>
      <c r="F917" s="14">
        <v>8.8000000000000007</v>
      </c>
      <c r="G917" s="15">
        <v>35.700000000000003</v>
      </c>
      <c r="H917" s="15">
        <v>1.7</v>
      </c>
      <c r="I917" s="15">
        <v>7.1</v>
      </c>
      <c r="J917" s="16">
        <v>33.9</v>
      </c>
      <c r="K917" s="16">
        <v>15.8</v>
      </c>
      <c r="L917" s="16">
        <v>6.9</v>
      </c>
      <c r="M917" s="17">
        <v>291500</v>
      </c>
      <c r="N917" s="18"/>
      <c r="O917" s="19">
        <v>7</v>
      </c>
      <c r="P917" s="20">
        <v>3</v>
      </c>
      <c r="Q917" s="21">
        <v>4</v>
      </c>
      <c r="R917" s="22">
        <v>6</v>
      </c>
      <c r="S917" s="23">
        <v>5.7459678500900002E-2</v>
      </c>
      <c r="T917" s="25">
        <v>30550</v>
      </c>
      <c r="U917" s="25">
        <v>120242</v>
      </c>
      <c r="V917" s="25">
        <f t="shared" si="79"/>
        <v>150792</v>
      </c>
      <c r="W917" s="28">
        <v>30239.7731846514</v>
      </c>
      <c r="X917" s="29">
        <v>38325.040000000001</v>
      </c>
      <c r="Y917" s="29">
        <f t="shared" si="77"/>
        <v>-8085.2668153486011</v>
      </c>
      <c r="Z917" s="33">
        <f t="shared" si="78"/>
        <v>0.78903435416248491</v>
      </c>
    </row>
    <row r="918" spans="1:26">
      <c r="A918" s="13" t="s">
        <v>2704</v>
      </c>
      <c r="B918" s="13">
        <v>17031822400</v>
      </c>
      <c r="C918" s="13" t="s">
        <v>2705</v>
      </c>
      <c r="D918" s="13" t="s">
        <v>4272</v>
      </c>
      <c r="E918" s="13" t="s">
        <v>2706</v>
      </c>
      <c r="F918" s="14">
        <v>9.1</v>
      </c>
      <c r="G918" s="15">
        <v>28.7</v>
      </c>
      <c r="H918" s="15">
        <v>0</v>
      </c>
      <c r="I918" s="15">
        <v>3.9</v>
      </c>
      <c r="J918" s="16">
        <v>37.1</v>
      </c>
      <c r="K918" s="16">
        <v>8.6999999999999993</v>
      </c>
      <c r="L918" s="16">
        <v>5.2</v>
      </c>
      <c r="M918" s="17">
        <v>187400</v>
      </c>
      <c r="N918" s="18"/>
      <c r="O918" s="19">
        <v>7</v>
      </c>
      <c r="P918" s="20">
        <v>8</v>
      </c>
      <c r="Q918" s="21">
        <v>5</v>
      </c>
      <c r="R918" s="22">
        <v>6</v>
      </c>
      <c r="S918" s="23">
        <v>5.7483732700300001E-2</v>
      </c>
      <c r="T918" s="25"/>
      <c r="U918" s="25"/>
      <c r="V918" s="25"/>
      <c r="W918" s="28">
        <v>29104.104508912966</v>
      </c>
      <c r="X918" s="29">
        <v>38325.040000000001</v>
      </c>
      <c r="Y918" s="29">
        <f t="shared" si="77"/>
        <v>-9220.9354910870352</v>
      </c>
      <c r="Z918" s="33">
        <f t="shared" si="78"/>
        <v>0.7594018038575554</v>
      </c>
    </row>
    <row r="919" spans="1:26">
      <c r="A919" s="13" t="s">
        <v>1713</v>
      </c>
      <c r="B919" s="13">
        <v>17031824507</v>
      </c>
      <c r="C919" s="13" t="s">
        <v>1714</v>
      </c>
      <c r="D919" s="13" t="s">
        <v>4272</v>
      </c>
      <c r="E919" s="13" t="s">
        <v>1715</v>
      </c>
      <c r="F919" s="14">
        <v>5.3</v>
      </c>
      <c r="G919" s="15">
        <v>34.799999999999997</v>
      </c>
      <c r="H919" s="15">
        <v>0.9</v>
      </c>
      <c r="I919" s="15">
        <v>10.9</v>
      </c>
      <c r="J919" s="16">
        <v>39.6</v>
      </c>
      <c r="K919" s="16">
        <v>14</v>
      </c>
      <c r="L919" s="16">
        <v>11.1</v>
      </c>
      <c r="M919" s="17">
        <v>219600</v>
      </c>
      <c r="N919" s="18"/>
      <c r="O919" s="19">
        <v>9</v>
      </c>
      <c r="P919" s="20">
        <v>7</v>
      </c>
      <c r="Q919" s="21">
        <v>7</v>
      </c>
      <c r="R919" s="22">
        <v>6</v>
      </c>
      <c r="S919" s="23">
        <v>5.7613167911800003E-2</v>
      </c>
      <c r="T919" s="25">
        <v>49</v>
      </c>
      <c r="U919" s="25">
        <v>975</v>
      </c>
      <c r="V919" s="25">
        <f t="shared" ref="V919:V928" si="80">SUM(T919:U919)</f>
        <v>1024</v>
      </c>
      <c r="W919" s="28">
        <v>31069.036946898752</v>
      </c>
      <c r="X919" s="29">
        <v>38325.040000000001</v>
      </c>
      <c r="Y919" s="29">
        <f t="shared" si="77"/>
        <v>-7256.003053101249</v>
      </c>
      <c r="Z919" s="33">
        <f t="shared" si="78"/>
        <v>0.81067200313160148</v>
      </c>
    </row>
    <row r="920" spans="1:26">
      <c r="A920" s="13" t="s">
        <v>2568</v>
      </c>
      <c r="B920" s="13">
        <v>17031806103</v>
      </c>
      <c r="C920" s="13" t="s">
        <v>2569</v>
      </c>
      <c r="D920" s="13" t="s">
        <v>4272</v>
      </c>
      <c r="E920" s="13" t="s">
        <v>2661</v>
      </c>
      <c r="F920" s="14">
        <v>2.9</v>
      </c>
      <c r="G920" s="15">
        <v>27.8</v>
      </c>
      <c r="H920" s="15">
        <v>0.8</v>
      </c>
      <c r="I920" s="15">
        <v>7.8</v>
      </c>
      <c r="J920" s="16">
        <v>23.9</v>
      </c>
      <c r="K920" s="16">
        <v>23.8</v>
      </c>
      <c r="L920" s="16">
        <v>12.4</v>
      </c>
      <c r="M920" s="17">
        <v>329400</v>
      </c>
      <c r="N920" s="18"/>
      <c r="O920" s="19">
        <v>8</v>
      </c>
      <c r="P920" s="20">
        <v>9</v>
      </c>
      <c r="Q920" s="21">
        <v>4</v>
      </c>
      <c r="R920" s="22">
        <v>8</v>
      </c>
      <c r="S920" s="23">
        <v>5.7712487876400001E-2</v>
      </c>
      <c r="T920" s="25">
        <v>57</v>
      </c>
      <c r="U920" s="25">
        <v>729</v>
      </c>
      <c r="V920" s="25">
        <f t="shared" si="80"/>
        <v>786</v>
      </c>
      <c r="W920" s="28">
        <v>45037.841717497089</v>
      </c>
      <c r="X920" s="29">
        <v>38325.040000000001</v>
      </c>
      <c r="Y920" s="29">
        <f t="shared" si="77"/>
        <v>6712.8017174970882</v>
      </c>
      <c r="Z920" s="33">
        <f t="shared" si="78"/>
        <v>1.1751544608302325</v>
      </c>
    </row>
    <row r="921" spans="1:26">
      <c r="A921" s="13" t="s">
        <v>2570</v>
      </c>
      <c r="B921" s="13">
        <v>17031806104</v>
      </c>
      <c r="C921" s="13" t="s">
        <v>2571</v>
      </c>
      <c r="D921" s="13" t="s">
        <v>4272</v>
      </c>
      <c r="E921" s="13" t="s">
        <v>2661</v>
      </c>
      <c r="F921" s="14">
        <v>7.5</v>
      </c>
      <c r="G921" s="15">
        <v>28.7</v>
      </c>
      <c r="H921" s="15">
        <v>0.8</v>
      </c>
      <c r="I921" s="15">
        <v>3.5</v>
      </c>
      <c r="J921" s="16">
        <v>25.8</v>
      </c>
      <c r="K921" s="16">
        <v>15.3</v>
      </c>
      <c r="L921" s="16">
        <v>9.6</v>
      </c>
      <c r="M921" s="17">
        <v>226100</v>
      </c>
      <c r="N921" s="18"/>
      <c r="O921" s="19">
        <v>8</v>
      </c>
      <c r="P921" s="20">
        <v>9</v>
      </c>
      <c r="Q921" s="21">
        <v>4</v>
      </c>
      <c r="R921" s="22">
        <v>8</v>
      </c>
      <c r="S921" s="23">
        <v>5.7712487876400001E-2</v>
      </c>
      <c r="T921" s="25">
        <v>57</v>
      </c>
      <c r="U921" s="25">
        <v>729</v>
      </c>
      <c r="V921" s="25">
        <f t="shared" si="80"/>
        <v>786</v>
      </c>
      <c r="W921" s="28">
        <v>45037.841717497089</v>
      </c>
      <c r="X921" s="29">
        <v>38325.040000000001</v>
      </c>
      <c r="Y921" s="29">
        <f t="shared" si="77"/>
        <v>6712.8017174970882</v>
      </c>
      <c r="Z921" s="33">
        <f t="shared" si="78"/>
        <v>1.1751544608302325</v>
      </c>
    </row>
    <row r="922" spans="1:26">
      <c r="A922" s="13" t="s">
        <v>2566</v>
      </c>
      <c r="B922" s="13">
        <v>17031806102</v>
      </c>
      <c r="C922" s="13" t="s">
        <v>2567</v>
      </c>
      <c r="D922" s="13" t="s">
        <v>4272</v>
      </c>
      <c r="E922" s="13" t="s">
        <v>2661</v>
      </c>
      <c r="F922" s="14">
        <v>3.1</v>
      </c>
      <c r="G922" s="15">
        <v>29.9</v>
      </c>
      <c r="H922" s="15">
        <v>0.5</v>
      </c>
      <c r="I922" s="15">
        <v>5.9</v>
      </c>
      <c r="J922" s="16">
        <v>25.5</v>
      </c>
      <c r="K922" s="16">
        <v>22.8</v>
      </c>
      <c r="L922" s="16">
        <v>9.4</v>
      </c>
      <c r="M922" s="17">
        <v>311900</v>
      </c>
      <c r="N922" s="18"/>
      <c r="O922" s="19">
        <v>8</v>
      </c>
      <c r="P922" s="20">
        <v>9</v>
      </c>
      <c r="Q922" s="21">
        <v>4</v>
      </c>
      <c r="R922" s="22">
        <v>8</v>
      </c>
      <c r="S922" s="23">
        <v>5.7712487876400001E-2</v>
      </c>
      <c r="T922" s="25">
        <v>57</v>
      </c>
      <c r="U922" s="25">
        <v>729</v>
      </c>
      <c r="V922" s="25">
        <f t="shared" si="80"/>
        <v>786</v>
      </c>
      <c r="W922" s="28">
        <v>45037.841717497089</v>
      </c>
      <c r="X922" s="29">
        <v>38325.040000000001</v>
      </c>
      <c r="Y922" s="29">
        <f t="shared" si="77"/>
        <v>6712.8017174970882</v>
      </c>
      <c r="Z922" s="33">
        <f t="shared" si="78"/>
        <v>1.1751544608302325</v>
      </c>
    </row>
    <row r="923" spans="1:26">
      <c r="A923" s="13" t="s">
        <v>1299</v>
      </c>
      <c r="B923" s="13">
        <v>17043842711</v>
      </c>
      <c r="C923" s="13" t="s">
        <v>1300</v>
      </c>
      <c r="D923" s="13" t="s">
        <v>1522</v>
      </c>
      <c r="E923" s="13" t="s">
        <v>2499</v>
      </c>
      <c r="F923" s="14">
        <v>5.6</v>
      </c>
      <c r="G923" s="15">
        <v>34.1</v>
      </c>
      <c r="H923" s="15">
        <v>0.6</v>
      </c>
      <c r="I923" s="15">
        <v>10.4</v>
      </c>
      <c r="J923" s="16">
        <v>7.8</v>
      </c>
      <c r="K923" s="16">
        <v>39.700000000000003</v>
      </c>
      <c r="L923" s="16">
        <v>25.7</v>
      </c>
      <c r="M923" s="17">
        <v>366900</v>
      </c>
      <c r="N923" s="18">
        <v>0</v>
      </c>
      <c r="O923" s="19">
        <v>10</v>
      </c>
      <c r="P923" s="20">
        <v>6</v>
      </c>
      <c r="Q923" s="21">
        <v>9</v>
      </c>
      <c r="R923" s="22">
        <v>2</v>
      </c>
      <c r="S923" s="24">
        <v>5.77200576663E-2</v>
      </c>
      <c r="T923" s="25">
        <v>10</v>
      </c>
      <c r="U923" s="25">
        <v>389</v>
      </c>
      <c r="V923" s="25">
        <f t="shared" si="80"/>
        <v>399</v>
      </c>
      <c r="W923" s="28">
        <v>53920.510127504604</v>
      </c>
      <c r="X923" s="29">
        <v>38325.040000000001</v>
      </c>
      <c r="Y923" s="29">
        <f t="shared" si="77"/>
        <v>15595.470127504603</v>
      </c>
      <c r="Z923" s="33">
        <f t="shared" si="78"/>
        <v>1.4069263887918866</v>
      </c>
    </row>
    <row r="924" spans="1:26">
      <c r="A924" s="13" t="s">
        <v>3237</v>
      </c>
      <c r="B924" s="13">
        <v>17031410100</v>
      </c>
      <c r="C924" s="13" t="s">
        <v>3238</v>
      </c>
      <c r="D924" s="13" t="s">
        <v>4272</v>
      </c>
      <c r="E924" s="13" t="s">
        <v>4129</v>
      </c>
      <c r="F924" s="14">
        <v>4.3</v>
      </c>
      <c r="G924" s="15">
        <v>31.8</v>
      </c>
      <c r="H924" s="15">
        <v>20.9</v>
      </c>
      <c r="I924" s="15">
        <v>37.700000000000003</v>
      </c>
      <c r="J924" s="16">
        <v>15.2</v>
      </c>
      <c r="K924" s="16">
        <v>27.6</v>
      </c>
      <c r="L924" s="16">
        <v>28.4</v>
      </c>
      <c r="M924" s="17">
        <v>216300</v>
      </c>
      <c r="N924" s="18"/>
      <c r="O924" s="19">
        <v>6</v>
      </c>
      <c r="P924" s="20">
        <v>4</v>
      </c>
      <c r="Q924" s="21">
        <v>4</v>
      </c>
      <c r="R924" s="22">
        <v>10</v>
      </c>
      <c r="S924" s="23">
        <v>5.7777777314200002E-2</v>
      </c>
      <c r="T924" s="25">
        <v>30550</v>
      </c>
      <c r="U924" s="25">
        <v>120453</v>
      </c>
      <c r="V924" s="25">
        <f t="shared" si="80"/>
        <v>151003</v>
      </c>
      <c r="W924" s="28">
        <v>30450.7731846514</v>
      </c>
      <c r="X924" s="29">
        <v>38325.040000000001</v>
      </c>
      <c r="Y924" s="29">
        <f t="shared" si="77"/>
        <v>-7874.2668153486011</v>
      </c>
      <c r="Z924" s="33">
        <f t="shared" si="78"/>
        <v>0.79453989309995243</v>
      </c>
    </row>
    <row r="925" spans="1:26">
      <c r="A925" s="13" t="s">
        <v>3626</v>
      </c>
      <c r="B925" s="13">
        <v>17031210100</v>
      </c>
      <c r="C925" s="13" t="s">
        <v>3627</v>
      </c>
      <c r="D925" s="13" t="s">
        <v>4272</v>
      </c>
      <c r="E925" s="13" t="s">
        <v>4129</v>
      </c>
      <c r="F925" s="14">
        <v>6.3</v>
      </c>
      <c r="G925" s="15">
        <v>33.299999999999997</v>
      </c>
      <c r="H925" s="15">
        <v>2.8</v>
      </c>
      <c r="I925" s="15">
        <v>21.3</v>
      </c>
      <c r="J925" s="16">
        <v>25.9</v>
      </c>
      <c r="K925" s="16">
        <v>17.100000000000001</v>
      </c>
      <c r="L925" s="16">
        <v>8.4</v>
      </c>
      <c r="M925" s="17">
        <v>352700</v>
      </c>
      <c r="N925" s="18"/>
      <c r="O925" s="19">
        <v>3</v>
      </c>
      <c r="P925" s="20">
        <v>10</v>
      </c>
      <c r="Q925" s="21">
        <v>3</v>
      </c>
      <c r="R925" s="22">
        <v>8</v>
      </c>
      <c r="S925" s="23">
        <v>5.7803466916099999E-2</v>
      </c>
      <c r="T925" s="25">
        <v>30550</v>
      </c>
      <c r="U925" s="25">
        <v>120268</v>
      </c>
      <c r="V925" s="25">
        <f t="shared" si="80"/>
        <v>150818</v>
      </c>
      <c r="W925" s="28">
        <v>30265.7731846514</v>
      </c>
      <c r="X925" s="29">
        <v>38325.040000000001</v>
      </c>
      <c r="Y925" s="29">
        <f t="shared" si="77"/>
        <v>-8059.2668153486011</v>
      </c>
      <c r="Z925" s="33">
        <f t="shared" si="78"/>
        <v>0.78971276180406857</v>
      </c>
    </row>
    <row r="926" spans="1:26">
      <c r="A926" s="13" t="s">
        <v>1973</v>
      </c>
      <c r="B926" s="13">
        <v>17031823702</v>
      </c>
      <c r="C926" s="13" t="s">
        <v>1974</v>
      </c>
      <c r="D926" s="13" t="s">
        <v>4272</v>
      </c>
      <c r="E926" s="13" t="s">
        <v>1975</v>
      </c>
      <c r="F926" s="14">
        <v>6</v>
      </c>
      <c r="G926" s="15">
        <v>35</v>
      </c>
      <c r="H926" s="15">
        <v>0.4</v>
      </c>
      <c r="I926" s="15">
        <v>7.4</v>
      </c>
      <c r="J926" s="16">
        <v>28.5</v>
      </c>
      <c r="K926" s="16">
        <v>17.8</v>
      </c>
      <c r="L926" s="16">
        <v>7.1</v>
      </c>
      <c r="M926" s="17">
        <v>268200</v>
      </c>
      <c r="N926" s="18"/>
      <c r="O926" s="19">
        <v>10</v>
      </c>
      <c r="P926" s="20">
        <v>5</v>
      </c>
      <c r="Q926" s="21">
        <v>4</v>
      </c>
      <c r="R926" s="22">
        <v>1</v>
      </c>
      <c r="S926" s="23">
        <v>5.8246474713100002E-2</v>
      </c>
      <c r="T926" s="25">
        <v>4</v>
      </c>
      <c r="U926" s="25">
        <v>188</v>
      </c>
      <c r="V926" s="25">
        <f t="shared" si="80"/>
        <v>192</v>
      </c>
      <c r="W926" s="28">
        <v>25572.051246854266</v>
      </c>
      <c r="X926" s="29">
        <v>38325.040000000001</v>
      </c>
      <c r="Y926" s="29">
        <f t="shared" si="77"/>
        <v>-12752.988753145735</v>
      </c>
      <c r="Z926" s="33">
        <f t="shared" si="78"/>
        <v>0.66724134526289514</v>
      </c>
    </row>
    <row r="927" spans="1:26">
      <c r="A927" s="13" t="s">
        <v>2781</v>
      </c>
      <c r="B927" s="13">
        <v>17031691000</v>
      </c>
      <c r="C927" s="13" t="s">
        <v>2782</v>
      </c>
      <c r="D927" s="13" t="s">
        <v>4272</v>
      </c>
      <c r="E927" s="13" t="s">
        <v>4129</v>
      </c>
      <c r="F927" s="14">
        <v>9.1</v>
      </c>
      <c r="G927" s="15">
        <v>35.6</v>
      </c>
      <c r="H927" s="15">
        <v>2.2999999999999998</v>
      </c>
      <c r="I927" s="15">
        <v>26.4</v>
      </c>
      <c r="J927" s="16">
        <v>21.7</v>
      </c>
      <c r="K927" s="16">
        <v>20.100000000000001</v>
      </c>
      <c r="L927" s="16">
        <v>6.2</v>
      </c>
      <c r="M927" s="17">
        <v>182300</v>
      </c>
      <c r="N927" s="18"/>
      <c r="O927" s="19">
        <v>1</v>
      </c>
      <c r="P927" s="20">
        <v>3</v>
      </c>
      <c r="Q927" s="21">
        <v>2</v>
      </c>
      <c r="R927" s="22">
        <v>8</v>
      </c>
      <c r="S927" s="23">
        <v>5.8282207697600001E-2</v>
      </c>
      <c r="T927" s="25">
        <v>30550</v>
      </c>
      <c r="U927" s="25">
        <v>120657</v>
      </c>
      <c r="V927" s="25">
        <f t="shared" si="80"/>
        <v>151207</v>
      </c>
      <c r="W927" s="28">
        <v>30654.7731846514</v>
      </c>
      <c r="X927" s="29">
        <v>38325.040000000001</v>
      </c>
      <c r="Y927" s="29">
        <f t="shared" si="77"/>
        <v>-7670.2668153486011</v>
      </c>
      <c r="Z927" s="33">
        <f t="shared" si="78"/>
        <v>0.79986278382622433</v>
      </c>
    </row>
    <row r="928" spans="1:26">
      <c r="A928" s="13" t="s">
        <v>2169</v>
      </c>
      <c r="B928" s="13">
        <v>17031817400</v>
      </c>
      <c r="C928" s="13" t="s">
        <v>2170</v>
      </c>
      <c r="D928" s="13" t="s">
        <v>4272</v>
      </c>
      <c r="E928" s="13" t="s">
        <v>2166</v>
      </c>
      <c r="F928" s="14">
        <v>5.0999999999999996</v>
      </c>
      <c r="G928" s="15">
        <v>27</v>
      </c>
      <c r="H928" s="15">
        <v>1.1000000000000001</v>
      </c>
      <c r="I928" s="15">
        <v>3</v>
      </c>
      <c r="J928" s="16">
        <v>26.4</v>
      </c>
      <c r="K928" s="16">
        <v>5.6</v>
      </c>
      <c r="L928" s="16">
        <v>7.1</v>
      </c>
      <c r="M928" s="17">
        <v>223000</v>
      </c>
      <c r="N928" s="18"/>
      <c r="O928" s="19">
        <v>3</v>
      </c>
      <c r="P928" s="20">
        <v>3</v>
      </c>
      <c r="Q928" s="21">
        <v>2</v>
      </c>
      <c r="R928" s="22">
        <v>9</v>
      </c>
      <c r="S928" s="23">
        <v>5.8285713195799997E-2</v>
      </c>
      <c r="T928" s="25">
        <v>221</v>
      </c>
      <c r="U928" s="25">
        <v>962</v>
      </c>
      <c r="V928" s="25">
        <f t="shared" si="80"/>
        <v>1183</v>
      </c>
      <c r="W928" s="28">
        <v>10303.445952677501</v>
      </c>
      <c r="X928" s="29">
        <v>38325.040000000001</v>
      </c>
      <c r="Y928" s="29">
        <f t="shared" si="77"/>
        <v>-28021.594047322498</v>
      </c>
      <c r="Z928" s="33">
        <f t="shared" si="78"/>
        <v>0.268843710343877</v>
      </c>
    </row>
    <row r="929" spans="1:26">
      <c r="A929" s="13" t="s">
        <v>4187</v>
      </c>
      <c r="B929" s="13">
        <v>17031819300</v>
      </c>
      <c r="C929" s="13" t="s">
        <v>4188</v>
      </c>
      <c r="D929" s="13" t="s">
        <v>4272</v>
      </c>
      <c r="E929" s="13" t="s">
        <v>4182</v>
      </c>
      <c r="F929" s="14">
        <v>7.1</v>
      </c>
      <c r="G929" s="15">
        <v>30.9</v>
      </c>
      <c r="H929" s="15">
        <v>0</v>
      </c>
      <c r="I929" s="15">
        <v>16.8</v>
      </c>
      <c r="J929" s="16">
        <v>25.8</v>
      </c>
      <c r="K929" s="16">
        <v>16.5</v>
      </c>
      <c r="L929" s="16">
        <v>11.3</v>
      </c>
      <c r="M929" s="17">
        <v>257900</v>
      </c>
      <c r="N929" s="18"/>
      <c r="O929" s="19">
        <v>8</v>
      </c>
      <c r="P929" s="20">
        <v>6</v>
      </c>
      <c r="Q929" s="21">
        <v>7</v>
      </c>
      <c r="R929" s="22">
        <v>9</v>
      </c>
      <c r="S929" s="23">
        <v>5.8487873524399998E-2</v>
      </c>
      <c r="T929" s="25"/>
      <c r="U929" s="25"/>
      <c r="V929" s="25"/>
      <c r="W929" s="28">
        <v>23453.824428285385</v>
      </c>
      <c r="X929" s="29">
        <v>38325.040000000001</v>
      </c>
      <c r="Y929" s="29">
        <f t="shared" si="77"/>
        <v>-14871.215571714616</v>
      </c>
      <c r="Z929" s="33">
        <f t="shared" si="78"/>
        <v>0.61197129678887185</v>
      </c>
    </row>
    <row r="930" spans="1:26">
      <c r="A930" s="13" t="s">
        <v>1195</v>
      </c>
      <c r="B930" s="13">
        <v>17043846411</v>
      </c>
      <c r="C930" s="13" t="s">
        <v>1196</v>
      </c>
      <c r="D930" s="13" t="s">
        <v>1522</v>
      </c>
      <c r="E930" s="13" t="s">
        <v>1275</v>
      </c>
      <c r="F930" s="14">
        <v>3.8</v>
      </c>
      <c r="G930" s="15">
        <v>36.4</v>
      </c>
      <c r="H930" s="15">
        <v>1.5</v>
      </c>
      <c r="I930" s="15">
        <v>14.2</v>
      </c>
      <c r="J930" s="16">
        <v>14.5</v>
      </c>
      <c r="K930" s="16">
        <v>33.1</v>
      </c>
      <c r="L930" s="16">
        <v>29.1</v>
      </c>
      <c r="M930" s="17">
        <v>226100</v>
      </c>
      <c r="N930" s="18">
        <v>0</v>
      </c>
      <c r="O930" s="19">
        <v>9</v>
      </c>
      <c r="P930" s="20">
        <v>8</v>
      </c>
      <c r="Q930" s="21">
        <v>7</v>
      </c>
      <c r="R930" s="22">
        <v>7</v>
      </c>
      <c r="S930" s="24">
        <v>5.8590658009100002E-2</v>
      </c>
      <c r="T930" s="25"/>
      <c r="U930" s="25"/>
      <c r="V930" s="25"/>
      <c r="W930" s="28">
        <v>49439.394055818302</v>
      </c>
      <c r="X930" s="29">
        <v>38325.040000000001</v>
      </c>
      <c r="Y930" s="29">
        <f t="shared" si="77"/>
        <v>11114.354055818301</v>
      </c>
      <c r="Z930" s="33">
        <f t="shared" si="78"/>
        <v>1.2900024124128324</v>
      </c>
    </row>
    <row r="931" spans="1:26">
      <c r="A931" s="13" t="s">
        <v>3437</v>
      </c>
      <c r="B931" s="13">
        <v>17031243100</v>
      </c>
      <c r="C931" s="13" t="s">
        <v>3438</v>
      </c>
      <c r="D931" s="13" t="s">
        <v>4272</v>
      </c>
      <c r="E931" s="13" t="s">
        <v>4129</v>
      </c>
      <c r="F931" s="14">
        <v>2.1</v>
      </c>
      <c r="G931" s="15">
        <v>30.6</v>
      </c>
      <c r="H931" s="15">
        <v>4.5999999999999996</v>
      </c>
      <c r="I931" s="15">
        <v>18.899999999999999</v>
      </c>
      <c r="J931" s="16">
        <v>11.8</v>
      </c>
      <c r="K931" s="16">
        <v>30.4</v>
      </c>
      <c r="L931" s="16">
        <v>17.3</v>
      </c>
      <c r="M931" s="17">
        <v>480000</v>
      </c>
      <c r="N931" s="18"/>
      <c r="O931" s="19">
        <v>6</v>
      </c>
      <c r="P931" s="20">
        <v>9</v>
      </c>
      <c r="Q931" s="21">
        <v>3</v>
      </c>
      <c r="R931" s="22">
        <v>8</v>
      </c>
      <c r="S931" s="23">
        <v>5.8685444295399999E-2</v>
      </c>
      <c r="T931" s="25">
        <v>30550</v>
      </c>
      <c r="U931" s="25">
        <v>120336</v>
      </c>
      <c r="V931" s="25">
        <f>SUM(T931:U931)</f>
        <v>150886</v>
      </c>
      <c r="W931" s="28">
        <v>30333.7731846514</v>
      </c>
      <c r="X931" s="29">
        <v>38325.040000000001</v>
      </c>
      <c r="Y931" s="29">
        <f t="shared" si="77"/>
        <v>-7991.2668153486011</v>
      </c>
      <c r="Z931" s="33">
        <f t="shared" si="78"/>
        <v>0.79148705871282587</v>
      </c>
    </row>
    <row r="932" spans="1:26">
      <c r="A932" s="13" t="s">
        <v>366</v>
      </c>
      <c r="B932" s="13">
        <v>17197880107</v>
      </c>
      <c r="C932" s="13" t="s">
        <v>367</v>
      </c>
      <c r="D932" s="13" t="s">
        <v>363</v>
      </c>
      <c r="E932" s="13" t="s">
        <v>1485</v>
      </c>
      <c r="F932" s="14">
        <v>7.3</v>
      </c>
      <c r="G932" s="15">
        <v>32.4</v>
      </c>
      <c r="H932" s="15">
        <v>0.5</v>
      </c>
      <c r="I932" s="15">
        <v>2.8</v>
      </c>
      <c r="J932" s="16">
        <v>28.9</v>
      </c>
      <c r="K932" s="16">
        <v>16.7</v>
      </c>
      <c r="L932" s="16">
        <v>2.9</v>
      </c>
      <c r="M932" s="17">
        <v>191900</v>
      </c>
      <c r="N932" s="18"/>
      <c r="O932" s="16">
        <v>4</v>
      </c>
      <c r="P932" s="14">
        <v>7</v>
      </c>
      <c r="Q932" s="17">
        <v>3</v>
      </c>
      <c r="R932" s="15">
        <v>1</v>
      </c>
      <c r="S932" s="18">
        <v>5.8772686868899998E-2</v>
      </c>
      <c r="T932" s="18"/>
      <c r="U932" s="18"/>
      <c r="V932" s="18"/>
      <c r="W932" s="30">
        <v>32929.938513752968</v>
      </c>
      <c r="X932" s="29">
        <v>38325.040000000001</v>
      </c>
      <c r="Y932" s="29">
        <f t="shared" si="77"/>
        <v>-5395.1014862470329</v>
      </c>
      <c r="Z932" s="33">
        <f t="shared" si="78"/>
        <v>0.85922776633117581</v>
      </c>
    </row>
    <row r="933" spans="1:26">
      <c r="A933" s="13" t="s">
        <v>762</v>
      </c>
      <c r="B933" s="13">
        <v>17097861507</v>
      </c>
      <c r="C933" s="13" t="s">
        <v>763</v>
      </c>
      <c r="D933" s="13" t="s">
        <v>896</v>
      </c>
      <c r="E933" s="13" t="s">
        <v>761</v>
      </c>
      <c r="F933" s="14">
        <v>6.9</v>
      </c>
      <c r="G933" s="15">
        <v>28.4</v>
      </c>
      <c r="H933" s="15">
        <v>1</v>
      </c>
      <c r="I933" s="15">
        <v>1.8</v>
      </c>
      <c r="J933" s="16">
        <v>29.1</v>
      </c>
      <c r="K933" s="16">
        <v>15.7</v>
      </c>
      <c r="L933" s="16">
        <v>7.6</v>
      </c>
      <c r="M933" s="17">
        <v>241400</v>
      </c>
      <c r="N933" s="18"/>
      <c r="O933" s="19">
        <v>8</v>
      </c>
      <c r="P933" s="20">
        <v>9</v>
      </c>
      <c r="Q933" s="21">
        <v>3</v>
      </c>
      <c r="R933" s="22">
        <v>1</v>
      </c>
      <c r="S933" s="24">
        <v>5.8823529630899998E-2</v>
      </c>
      <c r="T933" s="25">
        <v>28</v>
      </c>
      <c r="U933" s="25">
        <v>1365</v>
      </c>
      <c r="V933" s="25">
        <f>SUM(T933:U933)</f>
        <v>1393</v>
      </c>
      <c r="W933" s="28">
        <v>43991.480204505497</v>
      </c>
      <c r="X933" s="29">
        <v>38325.040000000001</v>
      </c>
      <c r="Y933" s="29">
        <f t="shared" si="77"/>
        <v>5666.4402045054958</v>
      </c>
      <c r="Z933" s="33">
        <f t="shared" si="78"/>
        <v>1.1478521667428265</v>
      </c>
    </row>
    <row r="934" spans="1:26">
      <c r="A934" s="13" t="s">
        <v>583</v>
      </c>
      <c r="B934" s="13">
        <v>17097861402</v>
      </c>
      <c r="C934" s="13" t="s">
        <v>584</v>
      </c>
      <c r="D934" s="13" t="s">
        <v>896</v>
      </c>
      <c r="E934" s="13" t="s">
        <v>585</v>
      </c>
      <c r="F934" s="14">
        <v>5.4</v>
      </c>
      <c r="G934" s="15">
        <v>34.9</v>
      </c>
      <c r="H934" s="15">
        <v>1.5</v>
      </c>
      <c r="I934" s="15">
        <v>2.2999999999999998</v>
      </c>
      <c r="J934" s="16">
        <v>23.4</v>
      </c>
      <c r="K934" s="16">
        <v>20.399999999999999</v>
      </c>
      <c r="L934" s="16">
        <v>8.9</v>
      </c>
      <c r="M934" s="17">
        <v>200400</v>
      </c>
      <c r="N934" s="18"/>
      <c r="O934" s="19">
        <v>4</v>
      </c>
      <c r="P934" s="20">
        <v>3</v>
      </c>
      <c r="Q934" s="21">
        <v>4</v>
      </c>
      <c r="R934" s="22">
        <v>8</v>
      </c>
      <c r="S934" s="24">
        <v>5.9296909719700003E-2</v>
      </c>
      <c r="T934" s="25">
        <v>34</v>
      </c>
      <c r="U934" s="25">
        <v>173</v>
      </c>
      <c r="V934" s="25">
        <f>SUM(T934:U934)</f>
        <v>207</v>
      </c>
      <c r="W934" s="28">
        <v>23049.747662529389</v>
      </c>
      <c r="X934" s="29">
        <v>38325.040000000001</v>
      </c>
      <c r="Y934" s="29">
        <f t="shared" si="77"/>
        <v>-15275.292337470612</v>
      </c>
      <c r="Z934" s="33">
        <f t="shared" si="78"/>
        <v>0.60142788272443781</v>
      </c>
    </row>
    <row r="935" spans="1:26">
      <c r="A935" s="13" t="s">
        <v>3966</v>
      </c>
      <c r="B935" s="13">
        <v>17031061000</v>
      </c>
      <c r="C935" s="13" t="s">
        <v>3967</v>
      </c>
      <c r="D935" s="13" t="s">
        <v>4272</v>
      </c>
      <c r="E935" s="13" t="s">
        <v>4129</v>
      </c>
      <c r="F935" s="14">
        <v>3.1</v>
      </c>
      <c r="G935" s="15">
        <v>30.7</v>
      </c>
      <c r="H935" s="15">
        <v>2.4</v>
      </c>
      <c r="I935" s="15">
        <v>52.4</v>
      </c>
      <c r="J935" s="16">
        <v>8.1999999999999993</v>
      </c>
      <c r="K935" s="16">
        <v>56.4</v>
      </c>
      <c r="L935" s="16">
        <v>22.2</v>
      </c>
      <c r="M935" s="17">
        <v>431000</v>
      </c>
      <c r="N935" s="18"/>
      <c r="O935" s="19">
        <v>8</v>
      </c>
      <c r="P935" s="20">
        <v>5</v>
      </c>
      <c r="Q935" s="21">
        <v>9</v>
      </c>
      <c r="R935" s="22">
        <v>10</v>
      </c>
      <c r="S935" s="23">
        <v>5.9649121016300002E-2</v>
      </c>
      <c r="T935" s="25">
        <v>30550</v>
      </c>
      <c r="U935" s="25">
        <v>120113</v>
      </c>
      <c r="V935" s="25">
        <f>SUM(T935:U935)</f>
        <v>150663</v>
      </c>
      <c r="W935" s="28">
        <v>30110.7731846514</v>
      </c>
      <c r="X935" s="29">
        <v>38325.040000000001</v>
      </c>
      <c r="Y935" s="29">
        <f t="shared" si="77"/>
        <v>-8214.2668153486011</v>
      </c>
      <c r="Z935" s="33">
        <f t="shared" si="78"/>
        <v>0.78566840855616582</v>
      </c>
    </row>
    <row r="936" spans="1:26">
      <c r="A936" s="13" t="s">
        <v>1143</v>
      </c>
      <c r="B936" s="13">
        <v>17043846410</v>
      </c>
      <c r="C936" s="13" t="s">
        <v>1144</v>
      </c>
      <c r="D936" s="13" t="s">
        <v>1522</v>
      </c>
      <c r="E936" s="13" t="s">
        <v>1733</v>
      </c>
      <c r="F936" s="14">
        <v>3.9</v>
      </c>
      <c r="G936" s="15">
        <v>33.4</v>
      </c>
      <c r="H936" s="15">
        <v>0</v>
      </c>
      <c r="I936" s="15">
        <v>11.2</v>
      </c>
      <c r="J936" s="16">
        <v>7.3</v>
      </c>
      <c r="K936" s="16">
        <v>35.299999999999997</v>
      </c>
      <c r="L936" s="16">
        <v>27.6</v>
      </c>
      <c r="M936" s="17">
        <v>250900</v>
      </c>
      <c r="N936" s="18">
        <v>0</v>
      </c>
      <c r="O936" s="19">
        <v>9</v>
      </c>
      <c r="P936" s="20">
        <v>9</v>
      </c>
      <c r="Q936" s="21">
        <v>9</v>
      </c>
      <c r="R936" s="22">
        <v>1</v>
      </c>
      <c r="S936" s="24">
        <v>5.9829059988300001E-2</v>
      </c>
      <c r="T936" s="25">
        <v>14</v>
      </c>
      <c r="U936" s="25">
        <v>144</v>
      </c>
      <c r="V936" s="25">
        <f>SUM(T936:U936)</f>
        <v>158</v>
      </c>
      <c r="W936" s="28">
        <v>29066.208980213101</v>
      </c>
      <c r="X936" s="29">
        <v>38325.040000000001</v>
      </c>
      <c r="Y936" s="29">
        <f t="shared" si="77"/>
        <v>-9258.8310197868996</v>
      </c>
      <c r="Z936" s="33">
        <f t="shared" si="78"/>
        <v>0.7584130109247923</v>
      </c>
    </row>
    <row r="937" spans="1:26">
      <c r="A937" s="13" t="s">
        <v>3815</v>
      </c>
      <c r="B937" s="13">
        <v>17031071100</v>
      </c>
      <c r="C937" s="13" t="s">
        <v>3816</v>
      </c>
      <c r="D937" s="13" t="s">
        <v>4272</v>
      </c>
      <c r="E937" s="13" t="s">
        <v>4129</v>
      </c>
      <c r="F937" s="14">
        <v>4.7</v>
      </c>
      <c r="G937" s="15">
        <v>30.7</v>
      </c>
      <c r="H937" s="15">
        <v>8.8000000000000007</v>
      </c>
      <c r="I937" s="15">
        <v>45.5</v>
      </c>
      <c r="J937" s="16">
        <v>1.7</v>
      </c>
      <c r="K937" s="16">
        <v>43.1</v>
      </c>
      <c r="L937" s="16">
        <v>52</v>
      </c>
      <c r="M937" s="17">
        <v>897500</v>
      </c>
      <c r="N937" s="18"/>
      <c r="O937" s="19">
        <v>7</v>
      </c>
      <c r="P937" s="20">
        <v>10</v>
      </c>
      <c r="Q937" s="21">
        <v>7</v>
      </c>
      <c r="R937" s="22">
        <v>9</v>
      </c>
      <c r="S937" s="23">
        <v>6.0046188533300002E-2</v>
      </c>
      <c r="T937" s="25">
        <v>30550</v>
      </c>
      <c r="U937" s="25">
        <v>120147</v>
      </c>
      <c r="V937" s="25">
        <f>SUM(T937:U937)</f>
        <v>150697</v>
      </c>
      <c r="W937" s="28">
        <v>30144.7731846514</v>
      </c>
      <c r="X937" s="29">
        <v>38325.040000000001</v>
      </c>
      <c r="Y937" s="29">
        <f t="shared" si="77"/>
        <v>-8180.2668153486011</v>
      </c>
      <c r="Z937" s="33">
        <f t="shared" si="78"/>
        <v>0.78655555701054447</v>
      </c>
    </row>
    <row r="938" spans="1:26">
      <c r="A938" s="13" t="s">
        <v>1808</v>
      </c>
      <c r="B938" s="13">
        <v>17031820700</v>
      </c>
      <c r="C938" s="13" t="s">
        <v>1809</v>
      </c>
      <c r="D938" s="13" t="s">
        <v>4272</v>
      </c>
      <c r="E938" s="13" t="s">
        <v>1810</v>
      </c>
      <c r="F938" s="14">
        <v>9.4</v>
      </c>
      <c r="G938" s="15">
        <v>30.7</v>
      </c>
      <c r="H938" s="15">
        <v>3.2</v>
      </c>
      <c r="I938" s="15">
        <v>3.2</v>
      </c>
      <c r="J938" s="16">
        <v>42.8</v>
      </c>
      <c r="K938" s="16">
        <v>6.2</v>
      </c>
      <c r="L938" s="16">
        <v>2.9</v>
      </c>
      <c r="M938" s="17">
        <v>216800</v>
      </c>
      <c r="N938" s="18"/>
      <c r="O938" s="19">
        <v>7</v>
      </c>
      <c r="P938" s="20">
        <v>8</v>
      </c>
      <c r="Q938" s="21">
        <v>4</v>
      </c>
      <c r="R938" s="22">
        <v>5</v>
      </c>
      <c r="S938" s="23">
        <v>6.0099132359000003E-2</v>
      </c>
      <c r="T938" s="25"/>
      <c r="U938" s="25"/>
      <c r="V938" s="25"/>
      <c r="W938" s="28">
        <v>22657.751105216623</v>
      </c>
      <c r="X938" s="29">
        <v>38325.040000000001</v>
      </c>
      <c r="Y938" s="29">
        <f t="shared" si="77"/>
        <v>-15667.288894783378</v>
      </c>
      <c r="Z938" s="33">
        <f t="shared" si="78"/>
        <v>0.59119967272615037</v>
      </c>
    </row>
    <row r="939" spans="1:26">
      <c r="A939" s="13" t="s">
        <v>3019</v>
      </c>
      <c r="B939" s="13">
        <v>17031570400</v>
      </c>
      <c r="C939" s="13" t="s">
        <v>3020</v>
      </c>
      <c r="D939" s="13" t="s">
        <v>4272</v>
      </c>
      <c r="E939" s="13" t="s">
        <v>4129</v>
      </c>
      <c r="F939" s="14">
        <v>7.1</v>
      </c>
      <c r="G939" s="15">
        <v>31.1</v>
      </c>
      <c r="H939" s="15">
        <v>2.4</v>
      </c>
      <c r="I939" s="15">
        <v>8.6999999999999993</v>
      </c>
      <c r="J939" s="16">
        <v>42.9</v>
      </c>
      <c r="K939" s="16">
        <v>17.399999999999999</v>
      </c>
      <c r="L939" s="16">
        <v>3.1</v>
      </c>
      <c r="M939" s="17">
        <v>280800</v>
      </c>
      <c r="N939" s="18"/>
      <c r="O939" s="19">
        <v>2</v>
      </c>
      <c r="P939" s="20">
        <v>9</v>
      </c>
      <c r="Q939" s="21">
        <v>4</v>
      </c>
      <c r="R939" s="22">
        <v>9</v>
      </c>
      <c r="S939" s="23">
        <v>6.04982189834E-2</v>
      </c>
      <c r="T939" s="25">
        <v>30550</v>
      </c>
      <c r="U939" s="25">
        <v>120560</v>
      </c>
      <c r="V939" s="25">
        <f>SUM(T939:U939)</f>
        <v>151110</v>
      </c>
      <c r="W939" s="28">
        <v>30557.7731846514</v>
      </c>
      <c r="X939" s="29">
        <v>38325.040000000001</v>
      </c>
      <c r="Y939" s="29">
        <f t="shared" si="77"/>
        <v>-7767.2668153486011</v>
      </c>
      <c r="Z939" s="33">
        <f t="shared" si="78"/>
        <v>0.79733180147108518</v>
      </c>
    </row>
    <row r="940" spans="1:26">
      <c r="A940" s="13" t="s">
        <v>4079</v>
      </c>
      <c r="B940" s="13">
        <v>17031803014</v>
      </c>
      <c r="C940" s="13" t="s">
        <v>4080</v>
      </c>
      <c r="D940" s="13" t="s">
        <v>4272</v>
      </c>
      <c r="E940" s="13" t="s">
        <v>4078</v>
      </c>
      <c r="F940" s="14">
        <v>3.9</v>
      </c>
      <c r="G940" s="15">
        <v>26.8</v>
      </c>
      <c r="H940" s="15">
        <v>0.6</v>
      </c>
      <c r="I940" s="15">
        <v>2.8</v>
      </c>
      <c r="J940" s="16">
        <v>23.2</v>
      </c>
      <c r="K940" s="16">
        <v>34.5</v>
      </c>
      <c r="L940" s="16">
        <v>6.9</v>
      </c>
      <c r="M940" s="17">
        <v>245300</v>
      </c>
      <c r="N940" s="18"/>
      <c r="O940" s="19">
        <v>5</v>
      </c>
      <c r="P940" s="20">
        <v>8</v>
      </c>
      <c r="Q940" s="21">
        <v>6</v>
      </c>
      <c r="R940" s="22">
        <v>1</v>
      </c>
      <c r="S940" s="23">
        <v>6.05564638972E-2</v>
      </c>
      <c r="T940" s="25">
        <v>8</v>
      </c>
      <c r="U940" s="25">
        <v>392</v>
      </c>
      <c r="V940" s="25">
        <f>SUM(T940:U940)</f>
        <v>400</v>
      </c>
      <c r="W940" s="28">
        <v>45331.945705610182</v>
      </c>
      <c r="X940" s="29">
        <v>38325.040000000001</v>
      </c>
      <c r="Y940" s="29">
        <f t="shared" si="77"/>
        <v>7006.905705610181</v>
      </c>
      <c r="Z940" s="33">
        <f t="shared" si="78"/>
        <v>1.1828283990208537</v>
      </c>
    </row>
    <row r="941" spans="1:26">
      <c r="A941" s="13" t="s">
        <v>4076</v>
      </c>
      <c r="B941" s="13">
        <v>17031803013</v>
      </c>
      <c r="C941" s="13" t="s">
        <v>4077</v>
      </c>
      <c r="D941" s="13" t="s">
        <v>4272</v>
      </c>
      <c r="E941" s="13" t="s">
        <v>4078</v>
      </c>
      <c r="F941" s="14">
        <v>3.4</v>
      </c>
      <c r="G941" s="15">
        <v>27.6</v>
      </c>
      <c r="H941" s="15">
        <v>0.3</v>
      </c>
      <c r="I941" s="15">
        <v>2.8</v>
      </c>
      <c r="J941" s="16">
        <v>21.8</v>
      </c>
      <c r="K941" s="16">
        <v>37</v>
      </c>
      <c r="L941" s="16">
        <v>14.4</v>
      </c>
      <c r="M941" s="17">
        <v>269700</v>
      </c>
      <c r="N941" s="18"/>
      <c r="O941" s="19">
        <v>5</v>
      </c>
      <c r="P941" s="20">
        <v>8</v>
      </c>
      <c r="Q941" s="21">
        <v>6</v>
      </c>
      <c r="R941" s="22">
        <v>1</v>
      </c>
      <c r="S941" s="23">
        <v>6.05564638972E-2</v>
      </c>
      <c r="T941" s="25">
        <v>8</v>
      </c>
      <c r="U941" s="25">
        <v>392</v>
      </c>
      <c r="V941" s="25">
        <f>SUM(T941:U941)</f>
        <v>400</v>
      </c>
      <c r="W941" s="28">
        <v>45331.945705610182</v>
      </c>
      <c r="X941" s="29">
        <v>38325.040000000001</v>
      </c>
      <c r="Y941" s="29">
        <f t="shared" si="77"/>
        <v>7006.905705610181</v>
      </c>
      <c r="Z941" s="33">
        <f t="shared" si="78"/>
        <v>1.1828283990208537</v>
      </c>
    </row>
    <row r="942" spans="1:26">
      <c r="A942" s="13" t="s">
        <v>2639</v>
      </c>
      <c r="B942" s="13">
        <v>17031825504</v>
      </c>
      <c r="C942" s="13" t="s">
        <v>2640</v>
      </c>
      <c r="D942" s="13" t="s">
        <v>4272</v>
      </c>
      <c r="E942" s="13" t="s">
        <v>2638</v>
      </c>
      <c r="F942" s="14">
        <v>17</v>
      </c>
      <c r="G942" s="15">
        <v>36.700000000000003</v>
      </c>
      <c r="H942" s="15">
        <v>0</v>
      </c>
      <c r="I942" s="15">
        <v>15.6</v>
      </c>
      <c r="J942" s="16">
        <v>23</v>
      </c>
      <c r="K942" s="16">
        <v>13.1</v>
      </c>
      <c r="L942" s="16">
        <v>3.3</v>
      </c>
      <c r="M942" s="17">
        <v>158100</v>
      </c>
      <c r="N942" s="18"/>
      <c r="O942" s="19">
        <v>3</v>
      </c>
      <c r="P942" s="20">
        <v>8</v>
      </c>
      <c r="Q942" s="21">
        <v>2</v>
      </c>
      <c r="R942" s="22">
        <v>2</v>
      </c>
      <c r="S942" s="23">
        <v>6.0810811817600001E-2</v>
      </c>
      <c r="T942" s="25">
        <v>64</v>
      </c>
      <c r="U942" s="25">
        <v>572</v>
      </c>
      <c r="V942" s="25">
        <f>SUM(T942:U942)</f>
        <v>636</v>
      </c>
      <c r="W942" s="28">
        <v>18266.910283537876</v>
      </c>
      <c r="X942" s="29">
        <v>38325.040000000001</v>
      </c>
      <c r="Y942" s="29">
        <f t="shared" si="77"/>
        <v>-20058.129716462125</v>
      </c>
      <c r="Z942" s="33">
        <f t="shared" si="78"/>
        <v>0.4766312124798272</v>
      </c>
    </row>
    <row r="943" spans="1:26">
      <c r="A943" s="13" t="s">
        <v>228</v>
      </c>
      <c r="B943" s="13">
        <v>17197882702</v>
      </c>
      <c r="C943" s="13" t="s">
        <v>229</v>
      </c>
      <c r="D943" s="13" t="s">
        <v>363</v>
      </c>
      <c r="E943" s="13" t="s">
        <v>320</v>
      </c>
      <c r="F943" s="14">
        <v>10.7</v>
      </c>
      <c r="G943" s="15">
        <v>21.7</v>
      </c>
      <c r="H943" s="15">
        <v>4</v>
      </c>
      <c r="I943" s="15">
        <v>4</v>
      </c>
      <c r="J943" s="16">
        <v>32.1</v>
      </c>
      <c r="K943" s="16">
        <v>13.7</v>
      </c>
      <c r="L943" s="16">
        <v>8.5</v>
      </c>
      <c r="M943" s="17">
        <v>167500</v>
      </c>
      <c r="N943" s="18"/>
      <c r="O943" s="16">
        <v>4</v>
      </c>
      <c r="P943" s="14">
        <v>8</v>
      </c>
      <c r="Q943" s="17">
        <v>4</v>
      </c>
      <c r="R943" s="15">
        <v>6</v>
      </c>
      <c r="S943" s="18">
        <v>6.1320755630699997E-2</v>
      </c>
      <c r="T943" s="18">
        <v>543</v>
      </c>
      <c r="U943" s="18">
        <v>4190</v>
      </c>
      <c r="V943" s="18">
        <v>4733</v>
      </c>
      <c r="W943" s="30">
        <v>21661.580595931711</v>
      </c>
      <c r="X943" s="29">
        <v>38325.040000000001</v>
      </c>
      <c r="Y943" s="29">
        <f t="shared" si="77"/>
        <v>-16663.45940406829</v>
      </c>
      <c r="Z943" s="33">
        <f t="shared" si="78"/>
        <v>0.56520699250233553</v>
      </c>
    </row>
    <row r="944" spans="1:26">
      <c r="A944" s="13" t="s">
        <v>226</v>
      </c>
      <c r="B944" s="13">
        <v>17197882701</v>
      </c>
      <c r="C944" s="13" t="s">
        <v>227</v>
      </c>
      <c r="D944" s="13" t="s">
        <v>363</v>
      </c>
      <c r="E944" s="13" t="s">
        <v>320</v>
      </c>
      <c r="F944" s="14">
        <v>3.7</v>
      </c>
      <c r="G944" s="15">
        <v>25</v>
      </c>
      <c r="H944" s="15">
        <v>0</v>
      </c>
      <c r="I944" s="15">
        <v>3.2</v>
      </c>
      <c r="J944" s="16">
        <v>35.299999999999997</v>
      </c>
      <c r="K944" s="16">
        <v>19.3</v>
      </c>
      <c r="L944" s="16">
        <v>6.2</v>
      </c>
      <c r="M944" s="17">
        <v>176900</v>
      </c>
      <c r="N944" s="18"/>
      <c r="O944" s="16">
        <v>4</v>
      </c>
      <c r="P944" s="14">
        <v>8</v>
      </c>
      <c r="Q944" s="17">
        <v>4</v>
      </c>
      <c r="R944" s="15">
        <v>6</v>
      </c>
      <c r="S944" s="18">
        <v>6.1320755630699997E-2</v>
      </c>
      <c r="T944" s="18">
        <v>543</v>
      </c>
      <c r="U944" s="18">
        <v>4190</v>
      </c>
      <c r="V944" s="18">
        <v>4733</v>
      </c>
      <c r="W944" s="30">
        <v>21661.580595931711</v>
      </c>
      <c r="X944" s="29">
        <v>38325.040000000001</v>
      </c>
      <c r="Y944" s="29">
        <f t="shared" si="77"/>
        <v>-16663.45940406829</v>
      </c>
      <c r="Z944" s="33">
        <f t="shared" si="78"/>
        <v>0.56520699250233553</v>
      </c>
    </row>
    <row r="945" spans="1:26">
      <c r="A945" s="13" t="s">
        <v>1931</v>
      </c>
      <c r="B945" s="13">
        <v>17031805105</v>
      </c>
      <c r="C945" s="13" t="s">
        <v>1932</v>
      </c>
      <c r="D945" s="13" t="s">
        <v>4272</v>
      </c>
      <c r="E945" s="13" t="s">
        <v>1923</v>
      </c>
      <c r="F945" s="14">
        <v>6.1</v>
      </c>
      <c r="G945" s="15">
        <v>23.8</v>
      </c>
      <c r="H945" s="15">
        <v>3.1</v>
      </c>
      <c r="I945" s="15">
        <v>8.5</v>
      </c>
      <c r="J945" s="16">
        <v>26.5</v>
      </c>
      <c r="K945" s="16">
        <v>15.5</v>
      </c>
      <c r="L945" s="16">
        <v>8</v>
      </c>
      <c r="M945" s="17">
        <v>186100</v>
      </c>
      <c r="N945" s="18"/>
      <c r="O945" s="19">
        <v>9</v>
      </c>
      <c r="P945" s="20">
        <v>10</v>
      </c>
      <c r="Q945" s="21">
        <v>3</v>
      </c>
      <c r="R945" s="22">
        <v>1</v>
      </c>
      <c r="S945" s="23">
        <v>6.1328791081900001E-2</v>
      </c>
      <c r="T945" s="25"/>
      <c r="U945" s="25"/>
      <c r="V945" s="25"/>
      <c r="W945" s="28">
        <v>47831.252583094734</v>
      </c>
      <c r="X945" s="29">
        <v>38325.040000000001</v>
      </c>
      <c r="Y945" s="29">
        <f t="shared" si="77"/>
        <v>9506.2125830947334</v>
      </c>
      <c r="Z945" s="33">
        <f t="shared" si="78"/>
        <v>1.2480418176496288</v>
      </c>
    </row>
    <row r="946" spans="1:26">
      <c r="A946" s="13" t="s">
        <v>2301</v>
      </c>
      <c r="B946" s="13">
        <v>17031820103</v>
      </c>
      <c r="C946" s="13" t="s">
        <v>2302</v>
      </c>
      <c r="D946" s="13" t="s">
        <v>4272</v>
      </c>
      <c r="E946" s="13" t="s">
        <v>2298</v>
      </c>
      <c r="F946" s="14">
        <v>8.6999999999999993</v>
      </c>
      <c r="G946" s="15">
        <v>23.7</v>
      </c>
      <c r="H946" s="15">
        <v>8.9</v>
      </c>
      <c r="I946" s="15">
        <v>11.7</v>
      </c>
      <c r="J946" s="16">
        <v>27.6</v>
      </c>
      <c r="K946" s="16">
        <v>21.4</v>
      </c>
      <c r="L946" s="16">
        <v>14.7</v>
      </c>
      <c r="M946" s="17">
        <v>321500</v>
      </c>
      <c r="N946" s="18"/>
      <c r="O946" s="19">
        <v>10</v>
      </c>
      <c r="P946" s="20">
        <v>9</v>
      </c>
      <c r="Q946" s="21">
        <v>7</v>
      </c>
      <c r="R946" s="22">
        <v>6</v>
      </c>
      <c r="S946" s="23">
        <v>6.1511423438799999E-2</v>
      </c>
      <c r="T946" s="25">
        <v>11</v>
      </c>
      <c r="U946" s="25">
        <v>202</v>
      </c>
      <c r="V946" s="25">
        <f>SUM(T946:U946)</f>
        <v>213</v>
      </c>
      <c r="W946" s="28">
        <v>45079.262958199353</v>
      </c>
      <c r="X946" s="29">
        <v>38325.040000000001</v>
      </c>
      <c r="Y946" s="29">
        <f t="shared" si="77"/>
        <v>6754.2229581993524</v>
      </c>
      <c r="Z946" s="33">
        <f t="shared" si="78"/>
        <v>1.1762352487616283</v>
      </c>
    </row>
    <row r="947" spans="1:26">
      <c r="A947" s="13" t="s">
        <v>2683</v>
      </c>
      <c r="B947" s="13">
        <v>17031828801</v>
      </c>
      <c r="C947" s="13" t="s">
        <v>2684</v>
      </c>
      <c r="D947" s="13" t="s">
        <v>4272</v>
      </c>
      <c r="E947" s="13" t="s">
        <v>2680</v>
      </c>
      <c r="F947" s="14">
        <v>5.7</v>
      </c>
      <c r="G947" s="15">
        <v>38.1</v>
      </c>
      <c r="H947" s="15">
        <v>0.4</v>
      </c>
      <c r="I947" s="15">
        <v>10.5</v>
      </c>
      <c r="J947" s="16">
        <v>23.5</v>
      </c>
      <c r="K947" s="16">
        <v>22</v>
      </c>
      <c r="L947" s="16">
        <v>22.4</v>
      </c>
      <c r="M947" s="17">
        <v>191300</v>
      </c>
      <c r="N947" s="18"/>
      <c r="O947" s="19">
        <v>6</v>
      </c>
      <c r="P947" s="20">
        <v>7</v>
      </c>
      <c r="Q947" s="21">
        <v>4</v>
      </c>
      <c r="R947" s="22">
        <v>3</v>
      </c>
      <c r="S947" s="23">
        <v>6.1643835157199997E-2</v>
      </c>
      <c r="T947" s="25"/>
      <c r="U947" s="25"/>
      <c r="V947" s="25"/>
      <c r="W947" s="28">
        <v>16738.603051922313</v>
      </c>
      <c r="X947" s="29">
        <v>38325.040000000001</v>
      </c>
      <c r="Y947" s="29">
        <f t="shared" si="77"/>
        <v>-21586.436948077688</v>
      </c>
      <c r="Z947" s="33">
        <f t="shared" si="78"/>
        <v>0.43675370076384296</v>
      </c>
    </row>
    <row r="948" spans="1:26">
      <c r="A948" s="13" t="s">
        <v>3667</v>
      </c>
      <c r="B948" s="13">
        <v>17031170100</v>
      </c>
      <c r="C948" s="13" t="s">
        <v>3668</v>
      </c>
      <c r="D948" s="13" t="s">
        <v>4272</v>
      </c>
      <c r="E948" s="13" t="s">
        <v>4129</v>
      </c>
      <c r="F948" s="14">
        <v>0.5</v>
      </c>
      <c r="G948" s="15">
        <v>33.799999999999997</v>
      </c>
      <c r="H948" s="15">
        <v>0</v>
      </c>
      <c r="I948" s="15">
        <v>10.3</v>
      </c>
      <c r="J948" s="16">
        <v>27.2</v>
      </c>
      <c r="K948" s="16">
        <v>15.6</v>
      </c>
      <c r="L948" s="16">
        <v>8.3000000000000007</v>
      </c>
      <c r="M948" s="17">
        <v>220500</v>
      </c>
      <c r="N948" s="18"/>
      <c r="O948" s="19">
        <v>8</v>
      </c>
      <c r="P948" s="20">
        <v>9</v>
      </c>
      <c r="Q948" s="21">
        <v>5</v>
      </c>
      <c r="R948" s="22">
        <v>3</v>
      </c>
      <c r="S948" s="23">
        <v>6.1872910708200002E-2</v>
      </c>
      <c r="T948" s="25">
        <v>30550</v>
      </c>
      <c r="U948" s="25">
        <v>120235</v>
      </c>
      <c r="V948" s="25">
        <f>SUM(T948:U948)</f>
        <v>150785</v>
      </c>
      <c r="W948" s="28">
        <v>30232.7731846514</v>
      </c>
      <c r="X948" s="29">
        <v>38325.040000000001</v>
      </c>
      <c r="Y948" s="29">
        <f t="shared" si="77"/>
        <v>-8092.2668153486011</v>
      </c>
      <c r="Z948" s="33">
        <f t="shared" si="78"/>
        <v>0.78885170595128928</v>
      </c>
    </row>
    <row r="949" spans="1:26">
      <c r="A949" s="13" t="s">
        <v>2182</v>
      </c>
      <c r="B949" s="13">
        <v>17031816200</v>
      </c>
      <c r="C949" s="13" t="s">
        <v>2183</v>
      </c>
      <c r="D949" s="13" t="s">
        <v>4272</v>
      </c>
      <c r="E949" s="13" t="s">
        <v>2179</v>
      </c>
      <c r="F949" s="14">
        <v>5.9</v>
      </c>
      <c r="G949" s="15">
        <v>26.6</v>
      </c>
      <c r="H949" s="15">
        <v>1.4</v>
      </c>
      <c r="I949" s="15">
        <v>7</v>
      </c>
      <c r="J949" s="16">
        <v>37.5</v>
      </c>
      <c r="K949" s="16">
        <v>11.6</v>
      </c>
      <c r="L949" s="16">
        <v>4.2</v>
      </c>
      <c r="M949" s="17">
        <v>321500</v>
      </c>
      <c r="N949" s="18"/>
      <c r="O949" s="19">
        <v>5</v>
      </c>
      <c r="P949" s="20">
        <v>7</v>
      </c>
      <c r="Q949" s="21">
        <v>4</v>
      </c>
      <c r="R949" s="22">
        <v>6</v>
      </c>
      <c r="S949" s="23">
        <v>6.1899680644300001E-2</v>
      </c>
      <c r="T949" s="25">
        <v>57</v>
      </c>
      <c r="U949" s="25">
        <v>628</v>
      </c>
      <c r="V949" s="25">
        <f>SUM(T949:U949)</f>
        <v>685</v>
      </c>
      <c r="W949" s="28">
        <v>31961.857148479001</v>
      </c>
      <c r="X949" s="29">
        <v>38325.040000000001</v>
      </c>
      <c r="Y949" s="29">
        <f t="shared" si="77"/>
        <v>-6363.182851521</v>
      </c>
      <c r="Z949" s="33">
        <f t="shared" si="78"/>
        <v>0.83396800495130596</v>
      </c>
    </row>
    <row r="950" spans="1:26">
      <c r="A950" s="13" t="s">
        <v>1720</v>
      </c>
      <c r="B950" s="13">
        <v>17031825400</v>
      </c>
      <c r="C950" s="13" t="s">
        <v>1721</v>
      </c>
      <c r="D950" s="13" t="s">
        <v>4272</v>
      </c>
      <c r="E950" s="13" t="s">
        <v>1715</v>
      </c>
      <c r="F950" s="14">
        <v>3.6</v>
      </c>
      <c r="G950" s="15">
        <v>31.9</v>
      </c>
      <c r="H950" s="15">
        <v>3.4</v>
      </c>
      <c r="I950" s="15">
        <v>8.8000000000000007</v>
      </c>
      <c r="J950" s="16">
        <v>30.6</v>
      </c>
      <c r="K950" s="16">
        <v>15.6</v>
      </c>
      <c r="L950" s="16">
        <v>7.5</v>
      </c>
      <c r="M950" s="17">
        <v>222300</v>
      </c>
      <c r="N950" s="18"/>
      <c r="O950" s="19">
        <v>9</v>
      </c>
      <c r="P950" s="20">
        <v>6</v>
      </c>
      <c r="Q950" s="21">
        <v>5</v>
      </c>
      <c r="R950" s="22">
        <v>8</v>
      </c>
      <c r="S950" s="23">
        <v>6.1986558139299999E-2</v>
      </c>
      <c r="T950" s="25">
        <v>49</v>
      </c>
      <c r="U950" s="25">
        <v>975</v>
      </c>
      <c r="V950" s="25">
        <f>SUM(T950:U950)</f>
        <v>1024</v>
      </c>
      <c r="W950" s="28">
        <v>31069.036946898752</v>
      </c>
      <c r="X950" s="29">
        <v>38325.040000000001</v>
      </c>
      <c r="Y950" s="29">
        <f t="shared" si="77"/>
        <v>-7256.003053101249</v>
      </c>
      <c r="Z950" s="33">
        <f t="shared" si="78"/>
        <v>0.81067200313160148</v>
      </c>
    </row>
    <row r="951" spans="1:26">
      <c r="A951" s="13" t="s">
        <v>485</v>
      </c>
      <c r="B951" s="13">
        <v>17111871311</v>
      </c>
      <c r="C951" s="13" t="s">
        <v>486</v>
      </c>
      <c r="D951" s="13" t="s">
        <v>571</v>
      </c>
      <c r="E951" s="13" t="s">
        <v>482</v>
      </c>
      <c r="F951" s="14">
        <v>6.4</v>
      </c>
      <c r="G951" s="15">
        <v>36.200000000000003</v>
      </c>
      <c r="H951" s="15">
        <v>0.9</v>
      </c>
      <c r="I951" s="15">
        <v>0.8</v>
      </c>
      <c r="J951" s="16">
        <v>29.1</v>
      </c>
      <c r="K951" s="16">
        <v>20.8</v>
      </c>
      <c r="L951" s="16">
        <v>9.1999999999999993</v>
      </c>
      <c r="M951" s="17">
        <v>228500</v>
      </c>
      <c r="N951" s="18"/>
      <c r="O951" s="19">
        <v>8</v>
      </c>
      <c r="P951" s="20">
        <v>6</v>
      </c>
      <c r="Q951" s="21">
        <v>6</v>
      </c>
      <c r="R951" s="22">
        <v>8</v>
      </c>
      <c r="S951" s="24">
        <v>6.22347965837E-2</v>
      </c>
      <c r="T951" s="25"/>
      <c r="U951" s="25"/>
      <c r="V951" s="25"/>
      <c r="W951" s="28">
        <v>33503.8951890975</v>
      </c>
      <c r="X951" s="29">
        <v>38325.040000000001</v>
      </c>
      <c r="Y951" s="29">
        <f t="shared" si="77"/>
        <v>-4821.1448109025005</v>
      </c>
      <c r="Z951" s="33">
        <f t="shared" si="78"/>
        <v>0.87420378919624087</v>
      </c>
    </row>
    <row r="952" spans="1:26">
      <c r="A952" s="13" t="s">
        <v>3723</v>
      </c>
      <c r="B952" s="13">
        <v>17031150401</v>
      </c>
      <c r="C952" s="13" t="s">
        <v>3724</v>
      </c>
      <c r="D952" s="13" t="s">
        <v>4272</v>
      </c>
      <c r="E952" s="13" t="s">
        <v>4129</v>
      </c>
      <c r="F952" s="14">
        <v>8.1999999999999993</v>
      </c>
      <c r="G952" s="15">
        <v>32.4</v>
      </c>
      <c r="H952" s="15">
        <v>7.1</v>
      </c>
      <c r="I952" s="15">
        <v>12.6</v>
      </c>
      <c r="J952" s="16">
        <v>29.4</v>
      </c>
      <c r="K952" s="16">
        <v>20.9</v>
      </c>
      <c r="L952" s="16">
        <v>8</v>
      </c>
      <c r="M952" s="17">
        <v>295100</v>
      </c>
      <c r="N952" s="18"/>
      <c r="O952" s="19">
        <v>7</v>
      </c>
      <c r="P952" s="20">
        <v>6</v>
      </c>
      <c r="Q952" s="21">
        <v>4</v>
      </c>
      <c r="R952" s="22">
        <v>7</v>
      </c>
      <c r="S952" s="23">
        <v>6.2578745186299994E-2</v>
      </c>
      <c r="T952" s="25">
        <v>30550</v>
      </c>
      <c r="U952" s="25">
        <v>120209</v>
      </c>
      <c r="V952" s="25">
        <f t="shared" ref="V952:V957" si="81">SUM(T952:U952)</f>
        <v>150759</v>
      </c>
      <c r="W952" s="28">
        <v>30206.7731846514</v>
      </c>
      <c r="X952" s="29">
        <v>38325.040000000001</v>
      </c>
      <c r="Y952" s="29">
        <f t="shared" si="77"/>
        <v>-8118.2668153486011</v>
      </c>
      <c r="Z952" s="33">
        <f t="shared" si="78"/>
        <v>0.78817329830970562</v>
      </c>
    </row>
    <row r="953" spans="1:26">
      <c r="A953" s="13" t="s">
        <v>3725</v>
      </c>
      <c r="B953" s="13">
        <v>17031150402</v>
      </c>
      <c r="C953" s="13" t="s">
        <v>3726</v>
      </c>
      <c r="D953" s="13" t="s">
        <v>4272</v>
      </c>
      <c r="E953" s="13" t="s">
        <v>4129</v>
      </c>
      <c r="F953" s="14">
        <v>13</v>
      </c>
      <c r="G953" s="15">
        <v>35.799999999999997</v>
      </c>
      <c r="H953" s="15">
        <v>1.9</v>
      </c>
      <c r="I953" s="15">
        <v>15</v>
      </c>
      <c r="J953" s="16">
        <v>31.1</v>
      </c>
      <c r="K953" s="16">
        <v>10.5</v>
      </c>
      <c r="L953" s="16">
        <v>11.4</v>
      </c>
      <c r="M953" s="17">
        <v>348600</v>
      </c>
      <c r="N953" s="18"/>
      <c r="O953" s="19">
        <v>7</v>
      </c>
      <c r="P953" s="20">
        <v>6</v>
      </c>
      <c r="Q953" s="21">
        <v>4</v>
      </c>
      <c r="R953" s="22">
        <v>7</v>
      </c>
      <c r="S953" s="23">
        <v>6.2578745186299994E-2</v>
      </c>
      <c r="T953" s="25">
        <v>30550</v>
      </c>
      <c r="U953" s="25">
        <v>120210</v>
      </c>
      <c r="V953" s="25">
        <f t="shared" si="81"/>
        <v>150760</v>
      </c>
      <c r="W953" s="28">
        <v>30207.7731846514</v>
      </c>
      <c r="X953" s="29">
        <v>38325.040000000001</v>
      </c>
      <c r="Y953" s="29">
        <f t="shared" si="77"/>
        <v>-8117.2668153486011</v>
      </c>
      <c r="Z953" s="33">
        <f t="shared" si="78"/>
        <v>0.78819939091130498</v>
      </c>
    </row>
    <row r="954" spans="1:26">
      <c r="A954" s="13" t="s">
        <v>2444</v>
      </c>
      <c r="B954" s="13">
        <v>17031809500</v>
      </c>
      <c r="C954" s="13" t="s">
        <v>2445</v>
      </c>
      <c r="D954" s="13" t="s">
        <v>4272</v>
      </c>
      <c r="E954" s="13" t="s">
        <v>2542</v>
      </c>
      <c r="F954" s="14">
        <v>3.6</v>
      </c>
      <c r="G954" s="15">
        <v>32.5</v>
      </c>
      <c r="H954" s="15">
        <v>14.2</v>
      </c>
      <c r="I954" s="15">
        <v>26.9</v>
      </c>
      <c r="J954" s="16">
        <v>6.4</v>
      </c>
      <c r="K954" s="16">
        <v>36.799999999999997</v>
      </c>
      <c r="L954" s="16">
        <v>33</v>
      </c>
      <c r="M954" s="17">
        <v>380600</v>
      </c>
      <c r="N954" s="18"/>
      <c r="O954" s="19">
        <v>7</v>
      </c>
      <c r="P954" s="20">
        <v>10</v>
      </c>
      <c r="Q954" s="21">
        <v>7</v>
      </c>
      <c r="R954" s="22">
        <v>10</v>
      </c>
      <c r="S954" s="23">
        <v>6.2600322067699998E-2</v>
      </c>
      <c r="T954" s="25">
        <v>213</v>
      </c>
      <c r="U954" s="25">
        <v>2101</v>
      </c>
      <c r="V954" s="25">
        <f t="shared" si="81"/>
        <v>2314</v>
      </c>
      <c r="W954" s="28">
        <v>39456.995677040002</v>
      </c>
      <c r="X954" s="29">
        <v>38325.040000000001</v>
      </c>
      <c r="Y954" s="29">
        <f t="shared" si="77"/>
        <v>1131.9556770400013</v>
      </c>
      <c r="Z954" s="33">
        <f t="shared" si="78"/>
        <v>1.0295356685091523</v>
      </c>
    </row>
    <row r="955" spans="1:26">
      <c r="A955" s="13" t="s">
        <v>1229</v>
      </c>
      <c r="B955" s="13">
        <v>17043843200</v>
      </c>
      <c r="C955" s="13" t="s">
        <v>1230</v>
      </c>
      <c r="D955" s="13" t="s">
        <v>1522</v>
      </c>
      <c r="E955" s="13" t="s">
        <v>1724</v>
      </c>
      <c r="F955" s="14">
        <v>6.7</v>
      </c>
      <c r="G955" s="15">
        <v>24.2</v>
      </c>
      <c r="H955" s="15">
        <v>1.8</v>
      </c>
      <c r="I955" s="15">
        <v>4.5999999999999996</v>
      </c>
      <c r="J955" s="16">
        <v>36.200000000000003</v>
      </c>
      <c r="K955" s="16">
        <v>17.2</v>
      </c>
      <c r="L955" s="16">
        <v>7.5</v>
      </c>
      <c r="M955" s="17">
        <v>256700</v>
      </c>
      <c r="N955" s="18">
        <v>0</v>
      </c>
      <c r="O955" s="19">
        <v>6</v>
      </c>
      <c r="P955" s="20">
        <v>7</v>
      </c>
      <c r="Q955" s="21">
        <v>6</v>
      </c>
      <c r="R955" s="22">
        <v>9</v>
      </c>
      <c r="S955" s="24">
        <v>6.2674097716800006E-2</v>
      </c>
      <c r="T955" s="25">
        <v>30</v>
      </c>
      <c r="U955" s="25">
        <v>492</v>
      </c>
      <c r="V955" s="25">
        <f t="shared" si="81"/>
        <v>522</v>
      </c>
      <c r="W955" s="28">
        <v>33192.242467129297</v>
      </c>
      <c r="X955" s="29">
        <v>38325.040000000001</v>
      </c>
      <c r="Y955" s="29">
        <f t="shared" si="77"/>
        <v>-5132.7975328707034</v>
      </c>
      <c r="Z955" s="33">
        <f t="shared" si="78"/>
        <v>0.86607195888456467</v>
      </c>
    </row>
    <row r="956" spans="1:26">
      <c r="A956" s="13" t="s">
        <v>1725</v>
      </c>
      <c r="B956" s="13">
        <v>17031843200</v>
      </c>
      <c r="C956" s="13" t="s">
        <v>1726</v>
      </c>
      <c r="D956" s="13" t="s">
        <v>4272</v>
      </c>
      <c r="E956" s="13" t="s">
        <v>1724</v>
      </c>
      <c r="F956" s="14">
        <v>8.6</v>
      </c>
      <c r="G956" s="15">
        <v>30.5</v>
      </c>
      <c r="H956" s="15">
        <v>4.0999999999999996</v>
      </c>
      <c r="I956" s="15">
        <v>18.100000000000001</v>
      </c>
      <c r="J956" s="16">
        <v>23.2</v>
      </c>
      <c r="K956" s="16">
        <v>8.6999999999999993</v>
      </c>
      <c r="L956" s="16">
        <v>5.5</v>
      </c>
      <c r="M956" s="17">
        <v>229700</v>
      </c>
      <c r="N956" s="18"/>
      <c r="O956" s="19">
        <v>6</v>
      </c>
      <c r="P956" s="20">
        <v>7</v>
      </c>
      <c r="Q956" s="21">
        <v>6</v>
      </c>
      <c r="R956" s="22">
        <v>9</v>
      </c>
      <c r="S956" s="23">
        <v>6.2674097716800006E-2</v>
      </c>
      <c r="T956" s="25">
        <v>30</v>
      </c>
      <c r="U956" s="25">
        <v>492</v>
      </c>
      <c r="V956" s="25">
        <f t="shared" si="81"/>
        <v>522</v>
      </c>
      <c r="W956" s="28">
        <v>33191.24246712929</v>
      </c>
      <c r="X956" s="29">
        <v>38325.040000000001</v>
      </c>
      <c r="Y956" s="29">
        <f t="shared" si="77"/>
        <v>-5133.7975328707107</v>
      </c>
      <c r="Z956" s="33">
        <f t="shared" si="78"/>
        <v>0.86604586628296509</v>
      </c>
    </row>
    <row r="957" spans="1:26">
      <c r="A957" s="13" t="s">
        <v>3225</v>
      </c>
      <c r="B957" s="13">
        <v>17031390600</v>
      </c>
      <c r="C957" s="13" t="s">
        <v>3226</v>
      </c>
      <c r="D957" s="13" t="s">
        <v>4272</v>
      </c>
      <c r="E957" s="13" t="s">
        <v>4129</v>
      </c>
      <c r="F957" s="14">
        <v>5.5</v>
      </c>
      <c r="G957" s="15">
        <v>25.2</v>
      </c>
      <c r="H957" s="15">
        <v>6.8</v>
      </c>
      <c r="I957" s="15">
        <v>20.9</v>
      </c>
      <c r="J957" s="16">
        <v>2.2000000000000002</v>
      </c>
      <c r="K957" s="16">
        <v>21.2</v>
      </c>
      <c r="L957" s="16">
        <v>54.6</v>
      </c>
      <c r="M957" s="17">
        <v>505200</v>
      </c>
      <c r="N957" s="18"/>
      <c r="O957" s="19">
        <v>6</v>
      </c>
      <c r="P957" s="20">
        <v>4</v>
      </c>
      <c r="Q957" s="21">
        <v>8</v>
      </c>
      <c r="R957" s="22">
        <v>9</v>
      </c>
      <c r="S957" s="23">
        <v>6.2706269323799996E-2</v>
      </c>
      <c r="T957" s="25">
        <v>30550</v>
      </c>
      <c r="U957" s="25">
        <v>120447</v>
      </c>
      <c r="V957" s="25">
        <f t="shared" si="81"/>
        <v>150997</v>
      </c>
      <c r="W957" s="28">
        <v>30444.7731846514</v>
      </c>
      <c r="X957" s="29">
        <v>38325.040000000001</v>
      </c>
      <c r="Y957" s="29">
        <f t="shared" si="77"/>
        <v>-7880.2668153486011</v>
      </c>
      <c r="Z957" s="33">
        <f t="shared" si="78"/>
        <v>0.79438333749035617</v>
      </c>
    </row>
    <row r="958" spans="1:26">
      <c r="A958" s="13" t="s">
        <v>325</v>
      </c>
      <c r="B958" s="13">
        <v>17197880414</v>
      </c>
      <c r="C958" s="13" t="s">
        <v>326</v>
      </c>
      <c r="D958" s="13" t="s">
        <v>363</v>
      </c>
      <c r="E958" s="13" t="s">
        <v>875</v>
      </c>
      <c r="F958" s="14">
        <v>6.1</v>
      </c>
      <c r="G958" s="15">
        <v>29.2</v>
      </c>
      <c r="H958" s="15">
        <v>0</v>
      </c>
      <c r="I958" s="15">
        <v>1.4</v>
      </c>
      <c r="J958" s="16">
        <v>29.5</v>
      </c>
      <c r="K958" s="16">
        <v>7.3</v>
      </c>
      <c r="L958" s="16">
        <v>4.8</v>
      </c>
      <c r="M958" s="17">
        <v>200100</v>
      </c>
      <c r="N958" s="18"/>
      <c r="O958" s="16">
        <v>10</v>
      </c>
      <c r="P958" s="14">
        <v>5</v>
      </c>
      <c r="Q958" s="17">
        <v>5</v>
      </c>
      <c r="R958" s="15">
        <v>1</v>
      </c>
      <c r="S958" s="18">
        <v>6.3051700592000007E-2</v>
      </c>
      <c r="T958" s="18">
        <v>21</v>
      </c>
      <c r="U958" s="18">
        <v>510</v>
      </c>
      <c r="V958" s="18">
        <v>531</v>
      </c>
      <c r="W958" s="30">
        <v>34900.281448169575</v>
      </c>
      <c r="X958" s="29">
        <v>38325.040000000001</v>
      </c>
      <c r="Y958" s="29">
        <f t="shared" si="77"/>
        <v>-3424.7585518304259</v>
      </c>
      <c r="Z958" s="33">
        <f t="shared" si="78"/>
        <v>0.91063913953304609</v>
      </c>
    </row>
    <row r="959" spans="1:26">
      <c r="A959" s="13" t="s">
        <v>1867</v>
      </c>
      <c r="B959" s="13">
        <v>17031804810</v>
      </c>
      <c r="C959" s="13" t="s">
        <v>1868</v>
      </c>
      <c r="D959" s="13" t="s">
        <v>4272</v>
      </c>
      <c r="E959" s="13" t="s">
        <v>1840</v>
      </c>
      <c r="F959" s="14">
        <v>4.0999999999999996</v>
      </c>
      <c r="G959" s="15">
        <v>25.6</v>
      </c>
      <c r="H959" s="15">
        <v>0</v>
      </c>
      <c r="I959" s="15">
        <v>2.6</v>
      </c>
      <c r="J959" s="16">
        <v>24.9</v>
      </c>
      <c r="K959" s="16">
        <v>24.7</v>
      </c>
      <c r="L959" s="16">
        <v>11.2</v>
      </c>
      <c r="M959" s="17">
        <v>324200</v>
      </c>
      <c r="N959" s="18"/>
      <c r="O959" s="19">
        <v>10</v>
      </c>
      <c r="P959" s="20">
        <v>5</v>
      </c>
      <c r="Q959" s="21">
        <v>9</v>
      </c>
      <c r="R959" s="22">
        <v>1</v>
      </c>
      <c r="S959" s="23">
        <v>6.3236869871600002E-2</v>
      </c>
      <c r="T959" s="25">
        <v>85</v>
      </c>
      <c r="U959" s="25">
        <v>2282</v>
      </c>
      <c r="V959" s="25">
        <f t="shared" ref="V959:V965" si="82">SUM(T959:U959)</f>
        <v>2367</v>
      </c>
      <c r="W959" s="28">
        <v>63658.199401834703</v>
      </c>
      <c r="X959" s="29">
        <v>38325.040000000001</v>
      </c>
      <c r="Y959" s="29">
        <f t="shared" si="77"/>
        <v>25333.159401834702</v>
      </c>
      <c r="Z959" s="33">
        <f t="shared" si="78"/>
        <v>1.6610080355254606</v>
      </c>
    </row>
    <row r="960" spans="1:26">
      <c r="A960" s="13" t="s">
        <v>1689</v>
      </c>
      <c r="B960" s="13">
        <v>17031823102</v>
      </c>
      <c r="C960" s="13" t="s">
        <v>1690</v>
      </c>
      <c r="D960" s="13" t="s">
        <v>4272</v>
      </c>
      <c r="E960" s="13" t="s">
        <v>1691</v>
      </c>
      <c r="F960" s="14">
        <v>10.199999999999999</v>
      </c>
      <c r="G960" s="15">
        <v>33.200000000000003</v>
      </c>
      <c r="H960" s="15">
        <v>1.6</v>
      </c>
      <c r="I960" s="15">
        <v>0.5</v>
      </c>
      <c r="J960" s="16">
        <v>39</v>
      </c>
      <c r="K960" s="16">
        <v>11.4</v>
      </c>
      <c r="L960" s="16">
        <v>2.1</v>
      </c>
      <c r="M960" s="17">
        <v>229500</v>
      </c>
      <c r="N960" s="18"/>
      <c r="O960" s="19">
        <v>8</v>
      </c>
      <c r="P960" s="20">
        <v>2</v>
      </c>
      <c r="Q960" s="21">
        <v>5</v>
      </c>
      <c r="R960" s="22">
        <v>7</v>
      </c>
      <c r="S960" s="23">
        <v>6.3524588942500002E-2</v>
      </c>
      <c r="T960" s="25">
        <v>9</v>
      </c>
      <c r="U960" s="25">
        <v>157</v>
      </c>
      <c r="V960" s="25">
        <f t="shared" si="82"/>
        <v>166</v>
      </c>
      <c r="W960" s="28">
        <v>19476.432384836407</v>
      </c>
      <c r="X960" s="29">
        <v>38325.040000000001</v>
      </c>
      <c r="Y960" s="29">
        <f t="shared" si="77"/>
        <v>-18848.607615163593</v>
      </c>
      <c r="Z960" s="33">
        <f t="shared" si="78"/>
        <v>0.50819079079464513</v>
      </c>
    </row>
    <row r="961" spans="1:26">
      <c r="A961" s="13" t="s">
        <v>1080</v>
      </c>
      <c r="B961" s="13">
        <v>17043842605</v>
      </c>
      <c r="C961" s="13" t="s">
        <v>1081</v>
      </c>
      <c r="D961" s="13" t="s">
        <v>1522</v>
      </c>
      <c r="E961" s="13" t="s">
        <v>1752</v>
      </c>
      <c r="F961" s="14">
        <v>2.8</v>
      </c>
      <c r="G961" s="15">
        <v>27.6</v>
      </c>
      <c r="H961" s="15">
        <v>1</v>
      </c>
      <c r="I961" s="15">
        <v>8.1999999999999993</v>
      </c>
      <c r="J961" s="16">
        <v>14.1</v>
      </c>
      <c r="K961" s="16">
        <v>31.7</v>
      </c>
      <c r="L961" s="16">
        <v>25.2</v>
      </c>
      <c r="M961" s="17">
        <v>322500</v>
      </c>
      <c r="N961" s="18">
        <v>0</v>
      </c>
      <c r="O961" s="19">
        <v>10</v>
      </c>
      <c r="P961" s="20">
        <v>4</v>
      </c>
      <c r="Q961" s="21">
        <v>9</v>
      </c>
      <c r="R961" s="22">
        <v>7</v>
      </c>
      <c r="S961" s="24">
        <v>6.38474300504E-2</v>
      </c>
      <c r="T961" s="25">
        <v>24</v>
      </c>
      <c r="U961" s="25">
        <v>786</v>
      </c>
      <c r="V961" s="25">
        <f t="shared" si="82"/>
        <v>810</v>
      </c>
      <c r="W961" s="28">
        <v>42352.889722841901</v>
      </c>
      <c r="X961" s="29">
        <v>38325.040000000001</v>
      </c>
      <c r="Y961" s="29">
        <f t="shared" si="77"/>
        <v>4027.8497228419001</v>
      </c>
      <c r="Z961" s="33">
        <f t="shared" si="78"/>
        <v>1.1050970781202551</v>
      </c>
    </row>
    <row r="962" spans="1:26">
      <c r="A962" s="13" t="s">
        <v>4156</v>
      </c>
      <c r="B962" s="13">
        <v>17031841000</v>
      </c>
      <c r="C962" s="13" t="s">
        <v>4157</v>
      </c>
      <c r="D962" s="13" t="s">
        <v>4272</v>
      </c>
      <c r="E962" s="13" t="s">
        <v>4158</v>
      </c>
      <c r="F962" s="14">
        <v>19.8</v>
      </c>
      <c r="G962" s="15">
        <v>25.4</v>
      </c>
      <c r="H962" s="15">
        <v>27.8</v>
      </c>
      <c r="I962" s="15">
        <v>25.4</v>
      </c>
      <c r="J962" s="16">
        <v>23.7</v>
      </c>
      <c r="K962" s="16">
        <v>18.5</v>
      </c>
      <c r="L962" s="16">
        <v>8.6</v>
      </c>
      <c r="M962" s="17">
        <v>335200</v>
      </c>
      <c r="N962" s="18"/>
      <c r="O962" s="19">
        <v>8</v>
      </c>
      <c r="P962" s="20">
        <v>4</v>
      </c>
      <c r="Q962" s="21">
        <v>6</v>
      </c>
      <c r="R962" s="22">
        <v>5</v>
      </c>
      <c r="S962" s="23">
        <v>6.3926942646500007E-2</v>
      </c>
      <c r="T962" s="25">
        <v>11</v>
      </c>
      <c r="U962" s="25">
        <v>849</v>
      </c>
      <c r="V962" s="25">
        <f t="shared" si="82"/>
        <v>860</v>
      </c>
      <c r="W962" s="28">
        <v>48254.471795803431</v>
      </c>
      <c r="X962" s="29">
        <v>38325.040000000001</v>
      </c>
      <c r="Y962" s="29">
        <f t="shared" ref="Y962:Y1025" si="83">W962-X962</f>
        <v>9929.4317958034298</v>
      </c>
      <c r="Z962" s="33">
        <f t="shared" ref="Z962:Z1025" si="84">+W962/X962</f>
        <v>1.2590847079560368</v>
      </c>
    </row>
    <row r="963" spans="1:26">
      <c r="A963" s="13" t="s">
        <v>1473</v>
      </c>
      <c r="B963" s="13">
        <v>17043841004</v>
      </c>
      <c r="C963" s="13" t="s">
        <v>1474</v>
      </c>
      <c r="D963" s="13" t="s">
        <v>1522</v>
      </c>
      <c r="E963" s="13" t="s">
        <v>4158</v>
      </c>
      <c r="F963" s="14">
        <v>3.4</v>
      </c>
      <c r="G963" s="15">
        <v>26.9</v>
      </c>
      <c r="H963" s="15">
        <v>3.3</v>
      </c>
      <c r="I963" s="15">
        <v>5.3</v>
      </c>
      <c r="J963" s="16">
        <v>18.899999999999999</v>
      </c>
      <c r="K963" s="16">
        <v>19.8</v>
      </c>
      <c r="L963" s="16">
        <v>14.8</v>
      </c>
      <c r="M963" s="17">
        <v>299300</v>
      </c>
      <c r="N963" s="18">
        <v>0</v>
      </c>
      <c r="O963" s="19">
        <v>8</v>
      </c>
      <c r="P963" s="20">
        <v>4</v>
      </c>
      <c r="Q963" s="21">
        <v>6</v>
      </c>
      <c r="R963" s="22">
        <v>5</v>
      </c>
      <c r="S963" s="24">
        <v>6.3926942646500007E-2</v>
      </c>
      <c r="T963" s="25">
        <v>11</v>
      </c>
      <c r="U963" s="25">
        <v>849</v>
      </c>
      <c r="V963" s="25">
        <f t="shared" si="82"/>
        <v>860</v>
      </c>
      <c r="W963" s="28">
        <v>48254.471795803431</v>
      </c>
      <c r="X963" s="29">
        <v>38325.040000000001</v>
      </c>
      <c r="Y963" s="29">
        <f t="shared" si="83"/>
        <v>9929.4317958034298</v>
      </c>
      <c r="Z963" s="33">
        <f t="shared" si="84"/>
        <v>1.2590847079560368</v>
      </c>
    </row>
    <row r="964" spans="1:26">
      <c r="A964" s="13" t="s">
        <v>1471</v>
      </c>
      <c r="B964" s="13">
        <v>17043841002</v>
      </c>
      <c r="C964" s="13" t="s">
        <v>1472</v>
      </c>
      <c r="D964" s="13" t="s">
        <v>1522</v>
      </c>
      <c r="E964" s="13" t="s">
        <v>4158</v>
      </c>
      <c r="F964" s="14">
        <v>4.2</v>
      </c>
      <c r="G964" s="15">
        <v>30.3</v>
      </c>
      <c r="H964" s="15">
        <v>2</v>
      </c>
      <c r="I964" s="15">
        <v>5.2</v>
      </c>
      <c r="J964" s="16">
        <v>29.3</v>
      </c>
      <c r="K964" s="16">
        <v>20.100000000000001</v>
      </c>
      <c r="L964" s="16">
        <v>10.5</v>
      </c>
      <c r="M964" s="17">
        <v>364700</v>
      </c>
      <c r="N964" s="18">
        <v>0</v>
      </c>
      <c r="O964" s="19">
        <v>8</v>
      </c>
      <c r="P964" s="20">
        <v>4</v>
      </c>
      <c r="Q964" s="21">
        <v>6</v>
      </c>
      <c r="R964" s="22">
        <v>5</v>
      </c>
      <c r="S964" s="24">
        <v>6.3926942646500007E-2</v>
      </c>
      <c r="T964" s="25">
        <v>11</v>
      </c>
      <c r="U964" s="25">
        <v>849</v>
      </c>
      <c r="V964" s="25">
        <f t="shared" si="82"/>
        <v>860</v>
      </c>
      <c r="W964" s="28">
        <v>48254.471795803431</v>
      </c>
      <c r="X964" s="29">
        <v>38325.040000000001</v>
      </c>
      <c r="Y964" s="29">
        <f t="shared" si="83"/>
        <v>9929.4317958034298</v>
      </c>
      <c r="Z964" s="33">
        <f t="shared" si="84"/>
        <v>1.2590847079560368</v>
      </c>
    </row>
    <row r="965" spans="1:26">
      <c r="A965" s="13" t="s">
        <v>1792</v>
      </c>
      <c r="B965" s="13">
        <v>17031827801</v>
      </c>
      <c r="C965" s="13" t="s">
        <v>1793</v>
      </c>
      <c r="D965" s="13" t="s">
        <v>4272</v>
      </c>
      <c r="E965" s="13" t="s">
        <v>1789</v>
      </c>
      <c r="F965" s="14">
        <v>11.8</v>
      </c>
      <c r="G965" s="15">
        <v>33</v>
      </c>
      <c r="H965" s="15">
        <v>1.5</v>
      </c>
      <c r="I965" s="15">
        <v>10.7</v>
      </c>
      <c r="J965" s="16">
        <v>24.2</v>
      </c>
      <c r="K965" s="16">
        <v>15.1</v>
      </c>
      <c r="L965" s="16">
        <v>4.5999999999999996</v>
      </c>
      <c r="M965" s="17">
        <v>166000</v>
      </c>
      <c r="N965" s="18"/>
      <c r="O965" s="19">
        <v>5</v>
      </c>
      <c r="P965" s="20">
        <v>8</v>
      </c>
      <c r="Q965" s="21">
        <v>4</v>
      </c>
      <c r="R965" s="22">
        <v>3</v>
      </c>
      <c r="S965" s="23">
        <v>6.4039409160599997E-2</v>
      </c>
      <c r="T965" s="25">
        <v>50</v>
      </c>
      <c r="U965" s="25">
        <v>483</v>
      </c>
      <c r="V965" s="25">
        <f t="shared" si="82"/>
        <v>533</v>
      </c>
      <c r="W965" s="28">
        <v>22967.960871538799</v>
      </c>
      <c r="X965" s="29">
        <v>38325.040000000001</v>
      </c>
      <c r="Y965" s="29">
        <f t="shared" si="83"/>
        <v>-15357.079128461202</v>
      </c>
      <c r="Z965" s="33">
        <f t="shared" si="84"/>
        <v>0.59929385257102918</v>
      </c>
    </row>
    <row r="966" spans="1:26">
      <c r="A966" s="13" t="s">
        <v>2393</v>
      </c>
      <c r="B966" s="13">
        <v>17031800200</v>
      </c>
      <c r="C966" s="13" t="s">
        <v>2394</v>
      </c>
      <c r="D966" s="13" t="s">
        <v>4272</v>
      </c>
      <c r="E966" s="13" t="s">
        <v>2395</v>
      </c>
      <c r="F966" s="14">
        <v>1.9</v>
      </c>
      <c r="G966" s="15">
        <v>35.4</v>
      </c>
      <c r="H966" s="15">
        <v>3</v>
      </c>
      <c r="I966" s="15">
        <v>26.1</v>
      </c>
      <c r="J966" s="16">
        <v>3</v>
      </c>
      <c r="K966" s="16">
        <v>30.9</v>
      </c>
      <c r="L966" s="16">
        <v>52.3</v>
      </c>
      <c r="M966" s="17">
        <v>949100</v>
      </c>
      <c r="N966" s="18"/>
      <c r="O966" s="19">
        <v>9</v>
      </c>
      <c r="P966" s="20">
        <v>7</v>
      </c>
      <c r="Q966" s="21">
        <v>10</v>
      </c>
      <c r="R966" s="22">
        <v>9</v>
      </c>
      <c r="S966" s="23">
        <v>6.41447380185E-2</v>
      </c>
      <c r="T966" s="25"/>
      <c r="U966" s="25"/>
      <c r="V966" s="25"/>
      <c r="W966" s="28">
        <v>132950.19821162443</v>
      </c>
      <c r="X966" s="29">
        <v>38325.040000000001</v>
      </c>
      <c r="Y966" s="29">
        <f t="shared" si="83"/>
        <v>94625.158211624424</v>
      </c>
      <c r="Z966" s="33">
        <f t="shared" si="84"/>
        <v>3.4690165544934701</v>
      </c>
    </row>
    <row r="967" spans="1:26">
      <c r="A967" s="13" t="s">
        <v>1818</v>
      </c>
      <c r="B967" s="13">
        <v>17031804306</v>
      </c>
      <c r="C967" s="13" t="s">
        <v>1819</v>
      </c>
      <c r="D967" s="13" t="s">
        <v>4272</v>
      </c>
      <c r="E967" s="13" t="s">
        <v>1804</v>
      </c>
      <c r="F967" s="14">
        <v>3.6</v>
      </c>
      <c r="G967" s="15">
        <v>28</v>
      </c>
      <c r="H967" s="15">
        <v>0.8</v>
      </c>
      <c r="I967" s="15">
        <v>2.5</v>
      </c>
      <c r="J967" s="16">
        <v>30.2</v>
      </c>
      <c r="K967" s="16">
        <v>8.8000000000000007</v>
      </c>
      <c r="L967" s="16">
        <v>4.4000000000000004</v>
      </c>
      <c r="M967" s="17">
        <v>209200</v>
      </c>
      <c r="N967" s="18"/>
      <c r="O967" s="19">
        <v>5</v>
      </c>
      <c r="P967" s="20">
        <v>1</v>
      </c>
      <c r="Q967" s="21">
        <v>4</v>
      </c>
      <c r="R967" s="22">
        <v>2</v>
      </c>
      <c r="S967" s="23">
        <v>6.4279899001099997E-2</v>
      </c>
      <c r="T967" s="25">
        <v>35</v>
      </c>
      <c r="U967" s="25">
        <v>698</v>
      </c>
      <c r="V967" s="25">
        <f t="shared" ref="V967:V977" si="85">SUM(T967:U967)</f>
        <v>733</v>
      </c>
      <c r="W967" s="28">
        <v>25141.270861558532</v>
      </c>
      <c r="X967" s="29">
        <v>38325.040000000001</v>
      </c>
      <c r="Y967" s="29">
        <f t="shared" si="83"/>
        <v>-13183.769138441468</v>
      </c>
      <c r="Z967" s="33">
        <f t="shared" si="84"/>
        <v>0.65600116429254951</v>
      </c>
    </row>
    <row r="968" spans="1:26">
      <c r="A968" s="13" t="s">
        <v>1833</v>
      </c>
      <c r="B968" s="13">
        <v>17031770800</v>
      </c>
      <c r="C968" s="13" t="s">
        <v>1834</v>
      </c>
      <c r="D968" s="13" t="s">
        <v>4272</v>
      </c>
      <c r="E968" s="13" t="s">
        <v>1835</v>
      </c>
      <c r="F968" s="14">
        <v>4.8</v>
      </c>
      <c r="G968" s="15">
        <v>26.6</v>
      </c>
      <c r="H968" s="15">
        <v>3.5</v>
      </c>
      <c r="I968" s="15">
        <v>1.6</v>
      </c>
      <c r="J968" s="16">
        <v>41.1</v>
      </c>
      <c r="K968" s="16">
        <v>11.1</v>
      </c>
      <c r="L968" s="16">
        <v>3</v>
      </c>
      <c r="M968" s="17">
        <v>258300</v>
      </c>
      <c r="N968" s="18"/>
      <c r="O968" s="19">
        <v>7</v>
      </c>
      <c r="P968" s="20">
        <v>8</v>
      </c>
      <c r="Q968" s="21">
        <v>2</v>
      </c>
      <c r="R968" s="22">
        <v>10</v>
      </c>
      <c r="S968" s="23">
        <v>6.4633257687100001E-2</v>
      </c>
      <c r="T968" s="25">
        <v>21</v>
      </c>
      <c r="U968" s="25">
        <v>241</v>
      </c>
      <c r="V968" s="25">
        <f t="shared" si="85"/>
        <v>262</v>
      </c>
      <c r="W968" s="28">
        <v>40739.69295344696</v>
      </c>
      <c r="X968" s="29">
        <v>38325.040000000001</v>
      </c>
      <c r="Y968" s="29">
        <f t="shared" si="83"/>
        <v>2414.6529534469591</v>
      </c>
      <c r="Z968" s="33">
        <f t="shared" si="84"/>
        <v>1.0630045775150387</v>
      </c>
    </row>
    <row r="969" spans="1:26">
      <c r="A969" s="13" t="s">
        <v>1943</v>
      </c>
      <c r="B969" s="13">
        <v>17031803604</v>
      </c>
      <c r="C969" s="13" t="s">
        <v>1944</v>
      </c>
      <c r="D969" s="13" t="s">
        <v>4272</v>
      </c>
      <c r="E969" s="13" t="s">
        <v>1945</v>
      </c>
      <c r="F969" s="14">
        <v>3.3</v>
      </c>
      <c r="G969" s="15">
        <v>27.8</v>
      </c>
      <c r="H969" s="15">
        <v>1.9</v>
      </c>
      <c r="I969" s="15">
        <v>5.2</v>
      </c>
      <c r="J969" s="16">
        <v>15.9</v>
      </c>
      <c r="K969" s="16">
        <v>28.6</v>
      </c>
      <c r="L969" s="16">
        <v>19.399999999999999</v>
      </c>
      <c r="M969" s="17">
        <v>341100</v>
      </c>
      <c r="N969" s="18"/>
      <c r="O969" s="19">
        <v>7</v>
      </c>
      <c r="P969" s="20">
        <v>6</v>
      </c>
      <c r="Q969" s="21">
        <v>9</v>
      </c>
      <c r="R969" s="22">
        <v>6</v>
      </c>
      <c r="S969" s="23">
        <v>6.4833007752900004E-2</v>
      </c>
      <c r="T969" s="25">
        <v>34</v>
      </c>
      <c r="U969" s="25">
        <v>893</v>
      </c>
      <c r="V969" s="25">
        <f t="shared" si="85"/>
        <v>927</v>
      </c>
      <c r="W969" s="28">
        <v>33970.206820601838</v>
      </c>
      <c r="X969" s="29">
        <v>38325.040000000001</v>
      </c>
      <c r="Y969" s="29">
        <f t="shared" si="83"/>
        <v>-4354.8331793981633</v>
      </c>
      <c r="Z969" s="33">
        <f t="shared" si="84"/>
        <v>0.88637107281823679</v>
      </c>
    </row>
    <row r="970" spans="1:26">
      <c r="A970" s="13" t="s">
        <v>3747</v>
      </c>
      <c r="B970" s="13">
        <v>17031160200</v>
      </c>
      <c r="C970" s="13" t="s">
        <v>3748</v>
      </c>
      <c r="D970" s="13" t="s">
        <v>4272</v>
      </c>
      <c r="E970" s="13" t="s">
        <v>4129</v>
      </c>
      <c r="F970" s="14">
        <v>9.1999999999999993</v>
      </c>
      <c r="G970" s="15">
        <v>33.1</v>
      </c>
      <c r="H970" s="15">
        <v>0.8</v>
      </c>
      <c r="I970" s="15">
        <v>16.600000000000001</v>
      </c>
      <c r="J970" s="16">
        <v>25.1</v>
      </c>
      <c r="K970" s="16">
        <v>21.7</v>
      </c>
      <c r="L970" s="16">
        <v>8.1999999999999993</v>
      </c>
      <c r="M970" s="17">
        <v>377200</v>
      </c>
      <c r="N970" s="18"/>
      <c r="O970" s="19">
        <v>4</v>
      </c>
      <c r="P970" s="20">
        <v>9</v>
      </c>
      <c r="Q970" s="21">
        <v>4</v>
      </c>
      <c r="R970" s="22">
        <v>9</v>
      </c>
      <c r="S970" s="23">
        <v>6.4908720552900007E-2</v>
      </c>
      <c r="T970" s="25">
        <v>30550</v>
      </c>
      <c r="U970" s="25">
        <v>120221</v>
      </c>
      <c r="V970" s="25">
        <f t="shared" si="85"/>
        <v>150771</v>
      </c>
      <c r="W970" s="28">
        <v>30218.7731846514</v>
      </c>
      <c r="X970" s="29">
        <v>38325.040000000001</v>
      </c>
      <c r="Y970" s="29">
        <f t="shared" si="83"/>
        <v>-8106.2668153486011</v>
      </c>
      <c r="Z970" s="33">
        <f t="shared" si="84"/>
        <v>0.78848640952889804</v>
      </c>
    </row>
    <row r="971" spans="1:26">
      <c r="A971" s="13" t="s">
        <v>4021</v>
      </c>
      <c r="B971" s="13">
        <v>17031040300</v>
      </c>
      <c r="C971" s="13" t="s">
        <v>3913</v>
      </c>
      <c r="D971" s="13" t="s">
        <v>4272</v>
      </c>
      <c r="E971" s="13" t="s">
        <v>4129</v>
      </c>
      <c r="F971" s="14">
        <v>3.3</v>
      </c>
      <c r="G971" s="15">
        <v>33.700000000000003</v>
      </c>
      <c r="H971" s="15">
        <v>2.6</v>
      </c>
      <c r="I971" s="15">
        <v>19.899999999999999</v>
      </c>
      <c r="J971" s="16">
        <v>18.5</v>
      </c>
      <c r="K971" s="16">
        <v>29.9</v>
      </c>
      <c r="L971" s="16">
        <v>21</v>
      </c>
      <c r="M971" s="17">
        <v>355100</v>
      </c>
      <c r="N971" s="18"/>
      <c r="O971" s="19">
        <v>6</v>
      </c>
      <c r="P971" s="20">
        <v>7</v>
      </c>
      <c r="Q971" s="21">
        <v>5</v>
      </c>
      <c r="R971" s="22">
        <v>8</v>
      </c>
      <c r="S971" s="23">
        <v>6.4981952309599994E-2</v>
      </c>
      <c r="T971" s="25">
        <v>30550</v>
      </c>
      <c r="U971" s="25">
        <v>120086</v>
      </c>
      <c r="V971" s="25">
        <f t="shared" si="85"/>
        <v>150636</v>
      </c>
      <c r="W971" s="28">
        <v>30083.7731846514</v>
      </c>
      <c r="X971" s="29">
        <v>38325.040000000001</v>
      </c>
      <c r="Y971" s="29">
        <f t="shared" si="83"/>
        <v>-8241.2668153486011</v>
      </c>
      <c r="Z971" s="33">
        <f t="shared" si="84"/>
        <v>0.78496390831298279</v>
      </c>
    </row>
    <row r="972" spans="1:26">
      <c r="A972" s="13" t="s">
        <v>2337</v>
      </c>
      <c r="B972" s="13">
        <v>17031770901</v>
      </c>
      <c r="C972" s="13" t="s">
        <v>2338</v>
      </c>
      <c r="D972" s="13" t="s">
        <v>4272</v>
      </c>
      <c r="E972" s="13" t="s">
        <v>2339</v>
      </c>
      <c r="F972" s="14">
        <v>6.6</v>
      </c>
      <c r="G972" s="15">
        <v>27.3</v>
      </c>
      <c r="H972" s="15">
        <v>0</v>
      </c>
      <c r="I972" s="15">
        <v>4.5999999999999996</v>
      </c>
      <c r="J972" s="16">
        <v>38.299999999999997</v>
      </c>
      <c r="K972" s="16">
        <v>16.2</v>
      </c>
      <c r="L972" s="16">
        <v>6.3</v>
      </c>
      <c r="M972" s="17">
        <v>316200</v>
      </c>
      <c r="N972" s="18"/>
      <c r="O972" s="19">
        <v>9</v>
      </c>
      <c r="P972" s="20">
        <v>4</v>
      </c>
      <c r="Q972" s="21">
        <v>6</v>
      </c>
      <c r="R972" s="22">
        <v>7</v>
      </c>
      <c r="S972" s="23">
        <v>6.4999997615799998E-2</v>
      </c>
      <c r="T972" s="25">
        <v>1</v>
      </c>
      <c r="U972" s="25">
        <v>157</v>
      </c>
      <c r="V972" s="25">
        <f t="shared" si="85"/>
        <v>158</v>
      </c>
      <c r="W972" s="28">
        <v>35939.910473757547</v>
      </c>
      <c r="X972" s="29">
        <v>38325.040000000001</v>
      </c>
      <c r="Y972" s="29">
        <f t="shared" si="83"/>
        <v>-2385.1295262424537</v>
      </c>
      <c r="Z972" s="33">
        <f t="shared" si="84"/>
        <v>0.93776576550885649</v>
      </c>
    </row>
    <row r="973" spans="1:26">
      <c r="A973" s="13" t="s">
        <v>2340</v>
      </c>
      <c r="B973" s="13">
        <v>17031770902</v>
      </c>
      <c r="C973" s="13" t="s">
        <v>2341</v>
      </c>
      <c r="D973" s="13" t="s">
        <v>4272</v>
      </c>
      <c r="E973" s="13" t="s">
        <v>2339</v>
      </c>
      <c r="F973" s="14">
        <v>1.8</v>
      </c>
      <c r="G973" s="15">
        <v>28.2</v>
      </c>
      <c r="H973" s="15">
        <v>0.8</v>
      </c>
      <c r="I973" s="15">
        <v>4.3</v>
      </c>
      <c r="J973" s="16">
        <v>42.1</v>
      </c>
      <c r="K973" s="16">
        <v>12.6</v>
      </c>
      <c r="L973" s="16">
        <v>6.5</v>
      </c>
      <c r="M973" s="17">
        <v>319900</v>
      </c>
      <c r="N973" s="18"/>
      <c r="O973" s="19">
        <v>9</v>
      </c>
      <c r="P973" s="20">
        <v>4</v>
      </c>
      <c r="Q973" s="21">
        <v>6</v>
      </c>
      <c r="R973" s="22">
        <v>7</v>
      </c>
      <c r="S973" s="23">
        <v>6.4999997615799998E-2</v>
      </c>
      <c r="T973" s="25">
        <v>1</v>
      </c>
      <c r="U973" s="25">
        <v>157</v>
      </c>
      <c r="V973" s="25">
        <f t="shared" si="85"/>
        <v>158</v>
      </c>
      <c r="W973" s="28">
        <v>35939.910473757547</v>
      </c>
      <c r="X973" s="29">
        <v>38325.040000000001</v>
      </c>
      <c r="Y973" s="29">
        <f t="shared" si="83"/>
        <v>-2385.1295262424537</v>
      </c>
      <c r="Z973" s="33">
        <f t="shared" si="84"/>
        <v>0.93776576550885649</v>
      </c>
    </row>
    <row r="974" spans="1:26">
      <c r="A974" s="13" t="s">
        <v>1091</v>
      </c>
      <c r="B974" s="13">
        <v>17043845810</v>
      </c>
      <c r="C974" s="13" t="s">
        <v>1092</v>
      </c>
      <c r="D974" s="13" t="s">
        <v>1522</v>
      </c>
      <c r="E974" s="13" t="s">
        <v>1088</v>
      </c>
      <c r="F974" s="14">
        <v>4.4000000000000004</v>
      </c>
      <c r="G974" s="15">
        <v>29.9</v>
      </c>
      <c r="H974" s="15">
        <v>1.1000000000000001</v>
      </c>
      <c r="I974" s="15">
        <v>9.1999999999999993</v>
      </c>
      <c r="J974" s="16">
        <v>23</v>
      </c>
      <c r="K974" s="16">
        <v>22.2</v>
      </c>
      <c r="L974" s="16">
        <v>16.399999999999999</v>
      </c>
      <c r="M974" s="17">
        <v>315500</v>
      </c>
      <c r="N974" s="18">
        <v>0</v>
      </c>
      <c r="O974" s="19">
        <v>9</v>
      </c>
      <c r="P974" s="20">
        <v>6</v>
      </c>
      <c r="Q974" s="21">
        <v>8</v>
      </c>
      <c r="R974" s="22">
        <v>1</v>
      </c>
      <c r="S974" s="24">
        <v>6.5126053988900007E-2</v>
      </c>
      <c r="T974" s="25">
        <v>9</v>
      </c>
      <c r="U974" s="25">
        <v>167</v>
      </c>
      <c r="V974" s="25">
        <f t="shared" si="85"/>
        <v>176</v>
      </c>
      <c r="W974" s="28">
        <v>58083.731615925055</v>
      </c>
      <c r="X974" s="29">
        <v>38325.040000000001</v>
      </c>
      <c r="Y974" s="29">
        <f t="shared" si="83"/>
        <v>19758.691615925054</v>
      </c>
      <c r="Z974" s="33">
        <f t="shared" si="84"/>
        <v>1.5155556684591862</v>
      </c>
    </row>
    <row r="975" spans="1:26">
      <c r="A975" s="13" t="s">
        <v>2208</v>
      </c>
      <c r="B975" s="13">
        <v>17031808301</v>
      </c>
      <c r="C975" s="13" t="s">
        <v>2209</v>
      </c>
      <c r="D975" s="13" t="s">
        <v>4272</v>
      </c>
      <c r="E975" s="13" t="s">
        <v>2205</v>
      </c>
      <c r="F975" s="14">
        <v>5.9</v>
      </c>
      <c r="G975" s="15">
        <v>30</v>
      </c>
      <c r="H975" s="15">
        <v>1.2</v>
      </c>
      <c r="I975" s="15">
        <v>15.5</v>
      </c>
      <c r="J975" s="16">
        <v>18.8</v>
      </c>
      <c r="K975" s="16">
        <v>26.1</v>
      </c>
      <c r="L975" s="16">
        <v>15.8</v>
      </c>
      <c r="M975" s="17">
        <v>325900</v>
      </c>
      <c r="N975" s="18"/>
      <c r="O975" s="19">
        <v>8</v>
      </c>
      <c r="P975" s="20">
        <v>10</v>
      </c>
      <c r="Q975" s="21">
        <v>5</v>
      </c>
      <c r="R975" s="22">
        <v>10</v>
      </c>
      <c r="S975" s="23">
        <v>6.5164923667899999E-2</v>
      </c>
      <c r="T975" s="25">
        <v>11</v>
      </c>
      <c r="U975" s="25">
        <v>396</v>
      </c>
      <c r="V975" s="25">
        <f t="shared" si="85"/>
        <v>407</v>
      </c>
      <c r="W975" s="28">
        <v>45351.721529866802</v>
      </c>
      <c r="X975" s="29">
        <v>38325.040000000001</v>
      </c>
      <c r="Y975" s="29">
        <f t="shared" si="83"/>
        <v>7026.6815298668007</v>
      </c>
      <c r="Z975" s="33">
        <f t="shared" si="84"/>
        <v>1.183344401724481</v>
      </c>
    </row>
    <row r="976" spans="1:26">
      <c r="A976" s="13" t="s">
        <v>1173</v>
      </c>
      <c r="B976" s="13">
        <v>17043842400</v>
      </c>
      <c r="C976" s="13" t="s">
        <v>1174</v>
      </c>
      <c r="D976" s="13" t="s">
        <v>1522</v>
      </c>
      <c r="E976" s="13" t="s">
        <v>1752</v>
      </c>
      <c r="F976" s="14">
        <v>7.6</v>
      </c>
      <c r="G976" s="15">
        <v>26.8</v>
      </c>
      <c r="H976" s="15">
        <v>4.2</v>
      </c>
      <c r="I976" s="15">
        <v>9.1</v>
      </c>
      <c r="J976" s="16">
        <v>16</v>
      </c>
      <c r="K976" s="16">
        <v>29.4</v>
      </c>
      <c r="L976" s="16">
        <v>25</v>
      </c>
      <c r="M976" s="17">
        <v>333700</v>
      </c>
      <c r="N976" s="18">
        <v>0</v>
      </c>
      <c r="O976" s="19">
        <v>10</v>
      </c>
      <c r="P976" s="20">
        <v>7</v>
      </c>
      <c r="Q976" s="21">
        <v>9</v>
      </c>
      <c r="R976" s="22">
        <v>9</v>
      </c>
      <c r="S976" s="24">
        <v>6.5181516110900006E-2</v>
      </c>
      <c r="T976" s="25">
        <v>24</v>
      </c>
      <c r="U976" s="25">
        <v>786</v>
      </c>
      <c r="V976" s="25">
        <f t="shared" si="85"/>
        <v>810</v>
      </c>
      <c r="W976" s="28">
        <v>42346.889722841901</v>
      </c>
      <c r="X976" s="29">
        <v>38325.040000000001</v>
      </c>
      <c r="Y976" s="29">
        <f t="shared" si="83"/>
        <v>4021.8497228419001</v>
      </c>
      <c r="Z976" s="33">
        <f t="shared" si="84"/>
        <v>1.1049405225106588</v>
      </c>
    </row>
    <row r="977" spans="1:26">
      <c r="A977" s="13" t="s">
        <v>1753</v>
      </c>
      <c r="B977" s="13">
        <v>17031842400</v>
      </c>
      <c r="C977" s="13" t="s">
        <v>1754</v>
      </c>
      <c r="D977" s="13" t="s">
        <v>4272</v>
      </c>
      <c r="E977" s="13" t="s">
        <v>1752</v>
      </c>
      <c r="F977" s="14">
        <v>15.3</v>
      </c>
      <c r="G977" s="15">
        <v>44.3</v>
      </c>
      <c r="H977" s="15">
        <v>2.2000000000000002</v>
      </c>
      <c r="I977" s="15">
        <v>33</v>
      </c>
      <c r="J977" s="16">
        <v>38</v>
      </c>
      <c r="K977" s="16">
        <v>10.4</v>
      </c>
      <c r="L977" s="16">
        <v>7.9</v>
      </c>
      <c r="M977" s="17">
        <v>171100</v>
      </c>
      <c r="N977" s="18"/>
      <c r="O977" s="19">
        <v>10</v>
      </c>
      <c r="P977" s="20">
        <v>7</v>
      </c>
      <c r="Q977" s="21">
        <v>9</v>
      </c>
      <c r="R977" s="22">
        <v>9</v>
      </c>
      <c r="S977" s="23">
        <v>6.5181516110900006E-2</v>
      </c>
      <c r="T977" s="25">
        <v>24</v>
      </c>
      <c r="U977" s="25">
        <v>786</v>
      </c>
      <c r="V977" s="25">
        <f t="shared" si="85"/>
        <v>810</v>
      </c>
      <c r="W977" s="28">
        <v>42343.889722841908</v>
      </c>
      <c r="X977" s="29">
        <v>38325.040000000001</v>
      </c>
      <c r="Y977" s="29">
        <f t="shared" si="83"/>
        <v>4018.8497228419074</v>
      </c>
      <c r="Z977" s="33">
        <f t="shared" si="84"/>
        <v>1.1048622447058609</v>
      </c>
    </row>
    <row r="978" spans="1:26">
      <c r="A978" s="13" t="s">
        <v>2287</v>
      </c>
      <c r="B978" s="13">
        <v>17031820604</v>
      </c>
      <c r="C978" s="13" t="s">
        <v>2288</v>
      </c>
      <c r="D978" s="13" t="s">
        <v>4272</v>
      </c>
      <c r="E978" s="13" t="s">
        <v>2289</v>
      </c>
      <c r="F978" s="14">
        <v>6.6</v>
      </c>
      <c r="G978" s="15">
        <v>27.9</v>
      </c>
      <c r="H978" s="15">
        <v>2.1</v>
      </c>
      <c r="I978" s="15">
        <v>7.6</v>
      </c>
      <c r="J978" s="16">
        <v>39</v>
      </c>
      <c r="K978" s="16">
        <v>8.8000000000000007</v>
      </c>
      <c r="L978" s="16">
        <v>6.5</v>
      </c>
      <c r="M978" s="17">
        <v>190700</v>
      </c>
      <c r="N978" s="18"/>
      <c r="O978" s="19">
        <v>5</v>
      </c>
      <c r="P978" s="20">
        <v>2</v>
      </c>
      <c r="Q978" s="21">
        <v>3</v>
      </c>
      <c r="R978" s="22">
        <v>1</v>
      </c>
      <c r="S978" s="23">
        <v>6.5195068716999996E-2</v>
      </c>
      <c r="T978" s="25"/>
      <c r="U978" s="25"/>
      <c r="V978" s="25"/>
      <c r="W978" s="28">
        <v>16158.370725669194</v>
      </c>
      <c r="X978" s="29">
        <v>38325.040000000001</v>
      </c>
      <c r="Y978" s="29">
        <f t="shared" si="83"/>
        <v>-22166.669274330809</v>
      </c>
      <c r="Z978" s="33">
        <f t="shared" si="84"/>
        <v>0.42161392983984347</v>
      </c>
    </row>
    <row r="979" spans="1:26">
      <c r="A979" s="13" t="s">
        <v>3851</v>
      </c>
      <c r="B979" s="13">
        <v>17031081401</v>
      </c>
      <c r="C979" s="13" t="s">
        <v>3852</v>
      </c>
      <c r="D979" s="13" t="s">
        <v>4272</v>
      </c>
      <c r="E979" s="13" t="s">
        <v>4129</v>
      </c>
      <c r="F979" s="14">
        <v>1</v>
      </c>
      <c r="G979" s="15">
        <v>23.2</v>
      </c>
      <c r="H979" s="15">
        <v>34.200000000000003</v>
      </c>
      <c r="I979" s="15">
        <v>14.6</v>
      </c>
      <c r="J979" s="16">
        <v>11.8</v>
      </c>
      <c r="K979" s="16">
        <v>28.2</v>
      </c>
      <c r="L979" s="16">
        <v>46.7</v>
      </c>
      <c r="M979" s="17">
        <v>530300</v>
      </c>
      <c r="N979" s="18"/>
      <c r="O979" s="19">
        <v>8</v>
      </c>
      <c r="P979" s="20">
        <v>10</v>
      </c>
      <c r="Q979" s="21">
        <v>5</v>
      </c>
      <c r="R979" s="22">
        <v>8</v>
      </c>
      <c r="S979" s="23">
        <v>6.5228559076800002E-2</v>
      </c>
      <c r="T979" s="25">
        <v>30550</v>
      </c>
      <c r="U979" s="25">
        <v>120165</v>
      </c>
      <c r="V979" s="25">
        <f t="shared" ref="V979:V984" si="86">SUM(T979:U979)</f>
        <v>150715</v>
      </c>
      <c r="W979" s="28">
        <v>30162.7731846514</v>
      </c>
      <c r="X979" s="29">
        <v>38325.040000000001</v>
      </c>
      <c r="Y979" s="29">
        <f t="shared" si="83"/>
        <v>-8162.2668153486011</v>
      </c>
      <c r="Z979" s="33">
        <f t="shared" si="84"/>
        <v>0.78702522383933327</v>
      </c>
    </row>
    <row r="980" spans="1:26">
      <c r="A980" s="13" t="s">
        <v>3855</v>
      </c>
      <c r="B980" s="13">
        <v>17031081403</v>
      </c>
      <c r="C980" s="13" t="s">
        <v>3856</v>
      </c>
      <c r="D980" s="13" t="s">
        <v>4272</v>
      </c>
      <c r="E980" s="13" t="s">
        <v>4129</v>
      </c>
      <c r="F980" s="14">
        <v>2.6</v>
      </c>
      <c r="G980" s="15">
        <v>24.6</v>
      </c>
      <c r="H980" s="15">
        <v>38.700000000000003</v>
      </c>
      <c r="I980" s="15">
        <v>16.399999999999999</v>
      </c>
      <c r="J980" s="16">
        <v>0.9</v>
      </c>
      <c r="K980" s="16">
        <v>41.8</v>
      </c>
      <c r="L980" s="16">
        <v>43.5</v>
      </c>
      <c r="M980" s="17">
        <v>383200</v>
      </c>
      <c r="N980" s="18"/>
      <c r="O980" s="19">
        <v>8</v>
      </c>
      <c r="P980" s="20">
        <v>10</v>
      </c>
      <c r="Q980" s="21">
        <v>5</v>
      </c>
      <c r="R980" s="22">
        <v>8</v>
      </c>
      <c r="S980" s="23">
        <v>6.5228559076800002E-2</v>
      </c>
      <c r="T980" s="25">
        <v>30550</v>
      </c>
      <c r="U980" s="25">
        <v>120167</v>
      </c>
      <c r="V980" s="25">
        <f t="shared" si="86"/>
        <v>150717</v>
      </c>
      <c r="W980" s="28">
        <v>30164.7731846514</v>
      </c>
      <c r="X980" s="29">
        <v>38325.040000000001</v>
      </c>
      <c r="Y980" s="29">
        <f t="shared" si="83"/>
        <v>-8160.2668153486011</v>
      </c>
      <c r="Z980" s="33">
        <f t="shared" si="84"/>
        <v>0.78707740904253198</v>
      </c>
    </row>
    <row r="981" spans="1:26">
      <c r="A981" s="13" t="s">
        <v>3853</v>
      </c>
      <c r="B981" s="13">
        <v>17031081402</v>
      </c>
      <c r="C981" s="13" t="s">
        <v>3854</v>
      </c>
      <c r="D981" s="13" t="s">
        <v>4272</v>
      </c>
      <c r="E981" s="13" t="s">
        <v>4129</v>
      </c>
      <c r="F981" s="14">
        <v>0.4</v>
      </c>
      <c r="G981" s="15">
        <v>30.8</v>
      </c>
      <c r="H981" s="15">
        <v>23</v>
      </c>
      <c r="I981" s="15">
        <v>19.600000000000001</v>
      </c>
      <c r="J981" s="16">
        <v>2.9</v>
      </c>
      <c r="K981" s="16">
        <v>32.6</v>
      </c>
      <c r="L981" s="16">
        <v>45.8</v>
      </c>
      <c r="M981" s="17">
        <v>540000</v>
      </c>
      <c r="N981" s="18"/>
      <c r="O981" s="19">
        <v>8</v>
      </c>
      <c r="P981" s="20">
        <v>10</v>
      </c>
      <c r="Q981" s="21">
        <v>5</v>
      </c>
      <c r="R981" s="22">
        <v>8</v>
      </c>
      <c r="S981" s="23">
        <v>6.5228559076800002E-2</v>
      </c>
      <c r="T981" s="25">
        <v>30550</v>
      </c>
      <c r="U981" s="25">
        <v>120166</v>
      </c>
      <c r="V981" s="25">
        <f t="shared" si="86"/>
        <v>150716</v>
      </c>
      <c r="W981" s="28">
        <v>30163.7731846514</v>
      </c>
      <c r="X981" s="29">
        <v>38325.040000000001</v>
      </c>
      <c r="Y981" s="29">
        <f t="shared" si="83"/>
        <v>-8161.2668153486011</v>
      </c>
      <c r="Z981" s="33">
        <f t="shared" si="84"/>
        <v>0.78705131644093262</v>
      </c>
    </row>
    <row r="982" spans="1:26">
      <c r="A982" s="13" t="s">
        <v>1102</v>
      </c>
      <c r="B982" s="13">
        <v>17043840101</v>
      </c>
      <c r="C982" s="13" t="s">
        <v>1103</v>
      </c>
      <c r="D982" s="13" t="s">
        <v>1522</v>
      </c>
      <c r="E982" s="13" t="s">
        <v>1686</v>
      </c>
      <c r="F982" s="14">
        <v>8.1999999999999993</v>
      </c>
      <c r="G982" s="15">
        <v>25.6</v>
      </c>
      <c r="H982" s="15">
        <v>2.7</v>
      </c>
      <c r="I982" s="15">
        <v>3.8</v>
      </c>
      <c r="J982" s="16">
        <v>35.1</v>
      </c>
      <c r="K982" s="16">
        <v>14.6</v>
      </c>
      <c r="L982" s="16">
        <v>4.8</v>
      </c>
      <c r="M982" s="17">
        <v>277800</v>
      </c>
      <c r="N982" s="18">
        <v>0</v>
      </c>
      <c r="O982" s="19">
        <v>7</v>
      </c>
      <c r="P982" s="20">
        <v>10</v>
      </c>
      <c r="Q982" s="21">
        <v>4</v>
      </c>
      <c r="R982" s="22">
        <v>6</v>
      </c>
      <c r="S982" s="24">
        <v>6.54627531767E-2</v>
      </c>
      <c r="T982" s="25">
        <v>8</v>
      </c>
      <c r="U982" s="25">
        <v>205</v>
      </c>
      <c r="V982" s="25">
        <f t="shared" si="86"/>
        <v>213</v>
      </c>
      <c r="W982" s="28">
        <v>52869.446187363836</v>
      </c>
      <c r="X982" s="29">
        <v>38325.040000000001</v>
      </c>
      <c r="Y982" s="29">
        <f t="shared" si="83"/>
        <v>14544.406187363835</v>
      </c>
      <c r="Z982" s="33">
        <f t="shared" si="84"/>
        <v>1.3795013961463272</v>
      </c>
    </row>
    <row r="983" spans="1:26">
      <c r="A983" s="13" t="s">
        <v>1684</v>
      </c>
      <c r="B983" s="13">
        <v>17031840100</v>
      </c>
      <c r="C983" s="13" t="s">
        <v>1685</v>
      </c>
      <c r="D983" s="13" t="s">
        <v>4272</v>
      </c>
      <c r="E983" s="13" t="s">
        <v>1686</v>
      </c>
      <c r="F983" s="14">
        <v>9.3000000000000007</v>
      </c>
      <c r="G983" s="15">
        <v>27.7</v>
      </c>
      <c r="H983" s="15">
        <v>10.8</v>
      </c>
      <c r="I983" s="15">
        <v>19.5</v>
      </c>
      <c r="J983" s="16">
        <v>31.5</v>
      </c>
      <c r="K983" s="16">
        <v>10.3</v>
      </c>
      <c r="L983" s="16">
        <v>7.6</v>
      </c>
      <c r="M983" s="17">
        <v>301500</v>
      </c>
      <c r="N983" s="18"/>
      <c r="O983" s="19">
        <v>7</v>
      </c>
      <c r="P983" s="20">
        <v>10</v>
      </c>
      <c r="Q983" s="21">
        <v>4</v>
      </c>
      <c r="R983" s="22">
        <v>6</v>
      </c>
      <c r="S983" s="23">
        <v>6.54627531767E-2</v>
      </c>
      <c r="T983" s="25">
        <v>8</v>
      </c>
      <c r="U983" s="25">
        <v>205</v>
      </c>
      <c r="V983" s="25">
        <f t="shared" si="86"/>
        <v>213</v>
      </c>
      <c r="W983" s="28">
        <v>52869.446187363836</v>
      </c>
      <c r="X983" s="29">
        <v>38325.040000000001</v>
      </c>
      <c r="Y983" s="29">
        <f t="shared" si="83"/>
        <v>14544.406187363835</v>
      </c>
      <c r="Z983" s="33">
        <f t="shared" si="84"/>
        <v>1.3795013961463272</v>
      </c>
    </row>
    <row r="984" spans="1:26">
      <c r="A984" s="13" t="s">
        <v>321</v>
      </c>
      <c r="B984" s="13">
        <v>17197880411</v>
      </c>
      <c r="C984" s="13" t="s">
        <v>322</v>
      </c>
      <c r="D984" s="13" t="s">
        <v>363</v>
      </c>
      <c r="E984" s="13" t="s">
        <v>875</v>
      </c>
      <c r="F984" s="14">
        <v>2.8</v>
      </c>
      <c r="G984" s="15">
        <v>27.8</v>
      </c>
      <c r="H984" s="15">
        <v>0.8</v>
      </c>
      <c r="I984" s="15">
        <v>0</v>
      </c>
      <c r="J984" s="16">
        <v>38.799999999999997</v>
      </c>
      <c r="K984" s="16">
        <v>16.100000000000001</v>
      </c>
      <c r="L984" s="16">
        <v>7.3</v>
      </c>
      <c r="M984" s="17">
        <v>247300</v>
      </c>
      <c r="N984" s="18"/>
      <c r="O984" s="19">
        <v>7</v>
      </c>
      <c r="P984" s="20">
        <v>3</v>
      </c>
      <c r="Q984" s="21">
        <v>7</v>
      </c>
      <c r="R984" s="22">
        <v>1</v>
      </c>
      <c r="S984" s="24">
        <v>6.5893836319400004E-2</v>
      </c>
      <c r="T984" s="25">
        <v>21</v>
      </c>
      <c r="U984" s="25">
        <v>510</v>
      </c>
      <c r="V984" s="25">
        <f t="shared" si="86"/>
        <v>531</v>
      </c>
      <c r="W984" s="28">
        <v>34900.281448169575</v>
      </c>
      <c r="X984" s="29">
        <v>38325.040000000001</v>
      </c>
      <c r="Y984" s="29">
        <f t="shared" si="83"/>
        <v>-3424.7585518304259</v>
      </c>
      <c r="Z984" s="33">
        <f t="shared" si="84"/>
        <v>0.91063913953304609</v>
      </c>
    </row>
    <row r="985" spans="1:26">
      <c r="A985" s="13" t="s">
        <v>329</v>
      </c>
      <c r="B985" s="13">
        <v>17197880416</v>
      </c>
      <c r="C985" s="13" t="s">
        <v>330</v>
      </c>
      <c r="D985" s="13" t="s">
        <v>363</v>
      </c>
      <c r="E985" s="13" t="s">
        <v>875</v>
      </c>
      <c r="F985" s="14">
        <v>3.8</v>
      </c>
      <c r="G985" s="15">
        <v>33.1</v>
      </c>
      <c r="H985" s="15">
        <v>0</v>
      </c>
      <c r="I985" s="15">
        <v>1.3</v>
      </c>
      <c r="J985" s="16">
        <v>27.3</v>
      </c>
      <c r="K985" s="16">
        <v>19.2</v>
      </c>
      <c r="L985" s="16">
        <v>7.7</v>
      </c>
      <c r="M985" s="17">
        <v>208800</v>
      </c>
      <c r="N985" s="18"/>
      <c r="O985" s="16">
        <v>7</v>
      </c>
      <c r="P985" s="14">
        <v>3</v>
      </c>
      <c r="Q985" s="17">
        <v>7</v>
      </c>
      <c r="R985" s="15">
        <v>1</v>
      </c>
      <c r="S985" s="18">
        <v>6.5893836319400004E-2</v>
      </c>
      <c r="T985" s="18">
        <v>21</v>
      </c>
      <c r="U985" s="18">
        <v>510</v>
      </c>
      <c r="V985" s="18">
        <v>531</v>
      </c>
      <c r="W985" s="30">
        <v>34900.281448169575</v>
      </c>
      <c r="X985" s="29">
        <v>38325.040000000001</v>
      </c>
      <c r="Y985" s="29">
        <f t="shared" si="83"/>
        <v>-3424.7585518304259</v>
      </c>
      <c r="Z985" s="33">
        <f t="shared" si="84"/>
        <v>0.91063913953304609</v>
      </c>
    </row>
    <row r="986" spans="1:26">
      <c r="A986" s="13" t="s">
        <v>333</v>
      </c>
      <c r="B986" s="13">
        <v>17197880418</v>
      </c>
      <c r="C986" s="13" t="s">
        <v>334</v>
      </c>
      <c r="D986" s="13" t="s">
        <v>363</v>
      </c>
      <c r="E986" s="13" t="s">
        <v>875</v>
      </c>
      <c r="F986" s="14">
        <v>6.4</v>
      </c>
      <c r="G986" s="15">
        <v>35.4</v>
      </c>
      <c r="H986" s="15">
        <v>2.2000000000000002</v>
      </c>
      <c r="I986" s="15">
        <v>2.7</v>
      </c>
      <c r="J986" s="16">
        <v>21.2</v>
      </c>
      <c r="K986" s="16">
        <v>30.1</v>
      </c>
      <c r="L986" s="16">
        <v>10.199999999999999</v>
      </c>
      <c r="M986" s="17">
        <v>264800</v>
      </c>
      <c r="N986" s="18"/>
      <c r="O986" s="16">
        <v>7</v>
      </c>
      <c r="P986" s="14">
        <v>3</v>
      </c>
      <c r="Q986" s="17">
        <v>7</v>
      </c>
      <c r="R986" s="15">
        <v>1</v>
      </c>
      <c r="S986" s="18">
        <v>6.5893836319400004E-2</v>
      </c>
      <c r="T986" s="18">
        <v>21</v>
      </c>
      <c r="U986" s="18">
        <v>510</v>
      </c>
      <c r="V986" s="18">
        <v>531</v>
      </c>
      <c r="W986" s="30">
        <v>34900.281448169575</v>
      </c>
      <c r="X986" s="29">
        <v>38325.040000000001</v>
      </c>
      <c r="Y986" s="29">
        <f t="shared" si="83"/>
        <v>-3424.7585518304259</v>
      </c>
      <c r="Z986" s="33">
        <f t="shared" si="84"/>
        <v>0.91063913953304609</v>
      </c>
    </row>
    <row r="987" spans="1:26">
      <c r="A987" s="13" t="s">
        <v>337</v>
      </c>
      <c r="B987" s="13">
        <v>17197880420</v>
      </c>
      <c r="C987" s="13" t="s">
        <v>338</v>
      </c>
      <c r="D987" s="13" t="s">
        <v>363</v>
      </c>
      <c r="E987" s="13" t="s">
        <v>875</v>
      </c>
      <c r="F987" s="14">
        <v>5.7</v>
      </c>
      <c r="G987" s="15">
        <v>42.5</v>
      </c>
      <c r="H987" s="15">
        <v>0</v>
      </c>
      <c r="I987" s="15">
        <v>0.7</v>
      </c>
      <c r="J987" s="16">
        <v>35.4</v>
      </c>
      <c r="K987" s="16">
        <v>17.7</v>
      </c>
      <c r="L987" s="16">
        <v>6.4</v>
      </c>
      <c r="M987" s="17">
        <v>238200</v>
      </c>
      <c r="N987" s="18"/>
      <c r="O987" s="16">
        <v>7</v>
      </c>
      <c r="P987" s="14">
        <v>3</v>
      </c>
      <c r="Q987" s="17">
        <v>7</v>
      </c>
      <c r="R987" s="15">
        <v>1</v>
      </c>
      <c r="S987" s="18">
        <v>6.5893836319400004E-2</v>
      </c>
      <c r="T987" s="18">
        <v>21</v>
      </c>
      <c r="U987" s="18">
        <v>510</v>
      </c>
      <c r="V987" s="18">
        <v>531</v>
      </c>
      <c r="W987" s="30">
        <v>34900.281448169575</v>
      </c>
      <c r="X987" s="29">
        <v>38325.040000000001</v>
      </c>
      <c r="Y987" s="29">
        <f t="shared" si="83"/>
        <v>-3424.7585518304259</v>
      </c>
      <c r="Z987" s="33">
        <f t="shared" si="84"/>
        <v>0.91063913953304609</v>
      </c>
    </row>
    <row r="988" spans="1:26">
      <c r="A988" s="13" t="s">
        <v>153</v>
      </c>
      <c r="B988" s="13">
        <v>17197883304</v>
      </c>
      <c r="C988" s="13" t="s">
        <v>154</v>
      </c>
      <c r="D988" s="13" t="s">
        <v>363</v>
      </c>
      <c r="E988" s="13" t="s">
        <v>155</v>
      </c>
      <c r="F988" s="14">
        <v>2.5</v>
      </c>
      <c r="G988" s="15">
        <v>29.5</v>
      </c>
      <c r="H988" s="15">
        <v>2</v>
      </c>
      <c r="I988" s="15">
        <v>0</v>
      </c>
      <c r="J988" s="16">
        <v>44.8</v>
      </c>
      <c r="K988" s="16">
        <v>2.4</v>
      </c>
      <c r="L988" s="16">
        <v>3.6</v>
      </c>
      <c r="M988" s="17">
        <v>271800</v>
      </c>
      <c r="N988" s="18"/>
      <c r="O988" s="16">
        <v>9</v>
      </c>
      <c r="P988" s="14">
        <v>4</v>
      </c>
      <c r="Q988" s="17">
        <v>9</v>
      </c>
      <c r="R988" s="15">
        <v>1</v>
      </c>
      <c r="S988" s="18">
        <v>6.5948858857200005E-2</v>
      </c>
      <c r="T988" s="18">
        <v>7</v>
      </c>
      <c r="U988" s="18">
        <v>173</v>
      </c>
      <c r="V988" s="18">
        <v>180</v>
      </c>
      <c r="W988" s="30">
        <v>9017.6208348590262</v>
      </c>
      <c r="X988" s="29">
        <v>38325.040000000001</v>
      </c>
      <c r="Y988" s="29">
        <f t="shared" si="83"/>
        <v>-29307.419165140975</v>
      </c>
      <c r="Z988" s="33">
        <f t="shared" si="84"/>
        <v>0.23529318781817385</v>
      </c>
    </row>
    <row r="989" spans="1:26">
      <c r="A989" s="13" t="s">
        <v>1203</v>
      </c>
      <c r="B989" s="13">
        <v>17043846510</v>
      </c>
      <c r="C989" s="13" t="s">
        <v>1204</v>
      </c>
      <c r="D989" s="13" t="s">
        <v>1522</v>
      </c>
      <c r="E989" s="13" t="s">
        <v>1275</v>
      </c>
      <c r="F989" s="14">
        <v>1.5</v>
      </c>
      <c r="G989" s="15">
        <v>28.8</v>
      </c>
      <c r="H989" s="15">
        <v>0</v>
      </c>
      <c r="I989" s="15">
        <v>8.1999999999999993</v>
      </c>
      <c r="J989" s="16">
        <v>11.9</v>
      </c>
      <c r="K989" s="16">
        <v>33.799999999999997</v>
      </c>
      <c r="L989" s="16">
        <v>24.4</v>
      </c>
      <c r="M989" s="17">
        <v>259300</v>
      </c>
      <c r="N989" s="18">
        <v>0</v>
      </c>
      <c r="O989" s="19">
        <v>10</v>
      </c>
      <c r="P989" s="20">
        <v>10</v>
      </c>
      <c r="Q989" s="21">
        <v>8</v>
      </c>
      <c r="R989" s="22">
        <v>6</v>
      </c>
      <c r="S989" s="24">
        <v>6.6063977777999994E-2</v>
      </c>
      <c r="T989" s="25"/>
      <c r="U989" s="25"/>
      <c r="V989" s="25"/>
      <c r="W989" s="28">
        <v>49443.394055818302</v>
      </c>
      <c r="X989" s="29">
        <v>38325.040000000001</v>
      </c>
      <c r="Y989" s="29">
        <f t="shared" si="83"/>
        <v>11118.354055818301</v>
      </c>
      <c r="Z989" s="33">
        <f t="shared" si="84"/>
        <v>1.2901067828192299</v>
      </c>
    </row>
    <row r="990" spans="1:26">
      <c r="A990" s="13" t="s">
        <v>259</v>
      </c>
      <c r="B990" s="13">
        <v>17197881002</v>
      </c>
      <c r="C990" s="13" t="s">
        <v>260</v>
      </c>
      <c r="D990" s="13" t="s">
        <v>363</v>
      </c>
      <c r="E990" s="13" t="s">
        <v>258</v>
      </c>
      <c r="F990" s="14">
        <v>2.2000000000000002</v>
      </c>
      <c r="G990" s="15">
        <v>34.9</v>
      </c>
      <c r="H990" s="15">
        <v>0.7</v>
      </c>
      <c r="I990" s="15">
        <v>2.6</v>
      </c>
      <c r="J990" s="16">
        <v>35.1</v>
      </c>
      <c r="K990" s="16">
        <v>18.2</v>
      </c>
      <c r="L990" s="16">
        <v>11.4</v>
      </c>
      <c r="M990" s="17">
        <v>306600</v>
      </c>
      <c r="N990" s="18"/>
      <c r="O990" s="16">
        <v>8</v>
      </c>
      <c r="P990" s="14">
        <v>1</v>
      </c>
      <c r="Q990" s="17">
        <v>8</v>
      </c>
      <c r="R990" s="15">
        <v>1</v>
      </c>
      <c r="S990" s="18">
        <v>6.6234700381800002E-2</v>
      </c>
      <c r="T990" s="18"/>
      <c r="U990" s="18"/>
      <c r="V990" s="18"/>
      <c r="W990" s="30">
        <v>42780.979603633357</v>
      </c>
      <c r="X990" s="29">
        <v>38325.040000000001</v>
      </c>
      <c r="Y990" s="29">
        <f t="shared" si="83"/>
        <v>4455.9396036333565</v>
      </c>
      <c r="Z990" s="33">
        <f t="shared" si="84"/>
        <v>1.1162670568284692</v>
      </c>
    </row>
    <row r="991" spans="1:26">
      <c r="A991" s="13" t="s">
        <v>2582</v>
      </c>
      <c r="B991" s="13">
        <v>17031806502</v>
      </c>
      <c r="C991" s="13" t="s">
        <v>2583</v>
      </c>
      <c r="D991" s="13" t="s">
        <v>4272</v>
      </c>
      <c r="E991" s="13" t="s">
        <v>2661</v>
      </c>
      <c r="F991" s="14">
        <v>2.2999999999999998</v>
      </c>
      <c r="G991" s="15">
        <v>24.9</v>
      </c>
      <c r="H991" s="15">
        <v>1</v>
      </c>
      <c r="I991" s="15">
        <v>2.4</v>
      </c>
      <c r="J991" s="16">
        <v>37.200000000000003</v>
      </c>
      <c r="K991" s="16">
        <v>12.1</v>
      </c>
      <c r="L991" s="16">
        <v>4.5</v>
      </c>
      <c r="M991" s="17">
        <v>249500</v>
      </c>
      <c r="N991" s="18"/>
      <c r="O991" s="19">
        <v>6</v>
      </c>
      <c r="P991" s="20">
        <v>8</v>
      </c>
      <c r="Q991" s="21">
        <v>4</v>
      </c>
      <c r="R991" s="22">
        <v>4</v>
      </c>
      <c r="S991" s="23">
        <v>6.6600397229199998E-2</v>
      </c>
      <c r="T991" s="25">
        <v>57</v>
      </c>
      <c r="U991" s="25">
        <v>729</v>
      </c>
      <c r="V991" s="25">
        <f>SUM(T991:U991)</f>
        <v>786</v>
      </c>
      <c r="W991" s="28">
        <v>45037.841717497089</v>
      </c>
      <c r="X991" s="29">
        <v>38325.040000000001</v>
      </c>
      <c r="Y991" s="29">
        <f t="shared" si="83"/>
        <v>6712.8017174970882</v>
      </c>
      <c r="Z991" s="33">
        <f t="shared" si="84"/>
        <v>1.1751544608302325</v>
      </c>
    </row>
    <row r="992" spans="1:26">
      <c r="A992" s="13" t="s">
        <v>364</v>
      </c>
      <c r="B992" s="13">
        <v>17197880106</v>
      </c>
      <c r="C992" s="13" t="s">
        <v>365</v>
      </c>
      <c r="D992" s="13" t="s">
        <v>363</v>
      </c>
      <c r="E992" s="13" t="s">
        <v>1485</v>
      </c>
      <c r="F992" s="14">
        <v>8.8000000000000007</v>
      </c>
      <c r="G992" s="15">
        <v>31.2</v>
      </c>
      <c r="H992" s="15">
        <v>1.2</v>
      </c>
      <c r="I992" s="15">
        <v>0.6</v>
      </c>
      <c r="J992" s="16">
        <v>31.2</v>
      </c>
      <c r="K992" s="16">
        <v>17.600000000000001</v>
      </c>
      <c r="L992" s="16">
        <v>8</v>
      </c>
      <c r="M992" s="17">
        <v>184100</v>
      </c>
      <c r="N992" s="18"/>
      <c r="O992" s="16">
        <v>6</v>
      </c>
      <c r="P992" s="14">
        <v>1</v>
      </c>
      <c r="Q992" s="17">
        <v>4</v>
      </c>
      <c r="R992" s="15">
        <v>1</v>
      </c>
      <c r="S992" s="18">
        <v>6.6849820315800002E-2</v>
      </c>
      <c r="T992" s="18"/>
      <c r="U992" s="18"/>
      <c r="V992" s="18"/>
      <c r="W992" s="30">
        <v>32929.938513752968</v>
      </c>
      <c r="X992" s="29">
        <v>38325.040000000001</v>
      </c>
      <c r="Y992" s="29">
        <f t="shared" si="83"/>
        <v>-5395.1014862470329</v>
      </c>
      <c r="Z992" s="33">
        <f t="shared" si="84"/>
        <v>0.85922776633117581</v>
      </c>
    </row>
    <row r="993" spans="1:26">
      <c r="A993" s="13" t="s">
        <v>2124</v>
      </c>
      <c r="B993" s="13">
        <v>17031805401</v>
      </c>
      <c r="C993" s="13" t="s">
        <v>2125</v>
      </c>
      <c r="D993" s="13" t="s">
        <v>4272</v>
      </c>
      <c r="E993" s="13" t="s">
        <v>2123</v>
      </c>
      <c r="F993" s="14">
        <v>3.5</v>
      </c>
      <c r="G993" s="15">
        <v>26.9</v>
      </c>
      <c r="H993" s="15">
        <v>0</v>
      </c>
      <c r="I993" s="15">
        <v>4.9000000000000004</v>
      </c>
      <c r="J993" s="16">
        <v>31.5</v>
      </c>
      <c r="K993" s="16">
        <v>18.8</v>
      </c>
      <c r="L993" s="16">
        <v>8.6</v>
      </c>
      <c r="M993" s="17">
        <v>348600</v>
      </c>
      <c r="N993" s="18"/>
      <c r="O993" s="19">
        <v>7</v>
      </c>
      <c r="P993" s="20">
        <v>2</v>
      </c>
      <c r="Q993" s="21">
        <v>5</v>
      </c>
      <c r="R993" s="22">
        <v>4</v>
      </c>
      <c r="S993" s="23">
        <v>6.7073173821000004E-2</v>
      </c>
      <c r="T993" s="25"/>
      <c r="U993" s="25"/>
      <c r="V993" s="25"/>
      <c r="W993" s="28">
        <v>56101.595711841102</v>
      </c>
      <c r="X993" s="29">
        <v>38325.040000000001</v>
      </c>
      <c r="Y993" s="29">
        <f t="shared" si="83"/>
        <v>17776.555711841102</v>
      </c>
      <c r="Z993" s="33">
        <f t="shared" si="84"/>
        <v>1.4638365859981124</v>
      </c>
    </row>
    <row r="994" spans="1:26">
      <c r="A994" s="13" t="s">
        <v>2536</v>
      </c>
      <c r="B994" s="13">
        <v>17031810900</v>
      </c>
      <c r="C994" s="13" t="s">
        <v>2537</v>
      </c>
      <c r="D994" s="13" t="s">
        <v>4272</v>
      </c>
      <c r="E994" s="13" t="s">
        <v>2531</v>
      </c>
      <c r="F994" s="14">
        <v>6.3</v>
      </c>
      <c r="G994" s="15">
        <v>26.9</v>
      </c>
      <c r="H994" s="15">
        <v>3.8</v>
      </c>
      <c r="I994" s="15">
        <v>10.8</v>
      </c>
      <c r="J994" s="16">
        <v>25.1</v>
      </c>
      <c r="K994" s="16">
        <v>19.600000000000001</v>
      </c>
      <c r="L994" s="16">
        <v>12.6</v>
      </c>
      <c r="M994" s="17">
        <v>285000</v>
      </c>
      <c r="N994" s="18"/>
      <c r="O994" s="19">
        <v>6</v>
      </c>
      <c r="P994" s="20">
        <v>5</v>
      </c>
      <c r="Q994" s="21">
        <v>4</v>
      </c>
      <c r="R994" s="22">
        <v>8</v>
      </c>
      <c r="S994" s="23">
        <v>6.7314364016099998E-2</v>
      </c>
      <c r="T994" s="25">
        <v>29</v>
      </c>
      <c r="U994" s="25">
        <v>376</v>
      </c>
      <c r="V994" s="25">
        <f>SUM(T994:U994)</f>
        <v>405</v>
      </c>
      <c r="W994" s="28">
        <v>24050.515814009566</v>
      </c>
      <c r="X994" s="29">
        <v>38325.040000000001</v>
      </c>
      <c r="Y994" s="29">
        <f t="shared" si="83"/>
        <v>-14274.524185990434</v>
      </c>
      <c r="Z994" s="33">
        <f t="shared" si="84"/>
        <v>0.62754052739435018</v>
      </c>
    </row>
    <row r="995" spans="1:26">
      <c r="A995" s="13" t="s">
        <v>3367</v>
      </c>
      <c r="B995" s="13">
        <v>17031310400</v>
      </c>
      <c r="C995" s="13" t="s">
        <v>3368</v>
      </c>
      <c r="D995" s="13" t="s">
        <v>4272</v>
      </c>
      <c r="E995" s="13" t="s">
        <v>4129</v>
      </c>
      <c r="F995" s="14">
        <v>11.6</v>
      </c>
      <c r="G995" s="15">
        <v>27</v>
      </c>
      <c r="H995" s="15">
        <v>11.1</v>
      </c>
      <c r="I995" s="15">
        <v>20.5</v>
      </c>
      <c r="J995" s="16">
        <v>20.100000000000001</v>
      </c>
      <c r="K995" s="16">
        <v>16</v>
      </c>
      <c r="L995" s="16">
        <v>6.7</v>
      </c>
      <c r="M995" s="17">
        <v>296300</v>
      </c>
      <c r="N995" s="18"/>
      <c r="O995" s="19">
        <v>1</v>
      </c>
      <c r="P995" s="20">
        <v>3</v>
      </c>
      <c r="Q995" s="21">
        <v>2</v>
      </c>
      <c r="R995" s="22">
        <v>9</v>
      </c>
      <c r="S995" s="23">
        <v>6.7375883459999994E-2</v>
      </c>
      <c r="T995" s="25">
        <v>30550</v>
      </c>
      <c r="U995" s="25">
        <v>120410</v>
      </c>
      <c r="V995" s="25">
        <f>SUM(T995:U995)</f>
        <v>150960</v>
      </c>
      <c r="W995" s="28">
        <v>30407.7731846514</v>
      </c>
      <c r="X995" s="29">
        <v>38325.040000000001</v>
      </c>
      <c r="Y995" s="29">
        <f t="shared" si="83"/>
        <v>-7917.2668153486011</v>
      </c>
      <c r="Z995" s="33">
        <f t="shared" si="84"/>
        <v>0.79341791123117933</v>
      </c>
    </row>
    <row r="996" spans="1:26">
      <c r="A996" s="13" t="s">
        <v>2095</v>
      </c>
      <c r="B996" s="13">
        <v>17031812100</v>
      </c>
      <c r="C996" s="13" t="s">
        <v>2096</v>
      </c>
      <c r="D996" s="13" t="s">
        <v>4272</v>
      </c>
      <c r="E996" s="13" t="s">
        <v>2097</v>
      </c>
      <c r="F996" s="14">
        <v>6.4</v>
      </c>
      <c r="G996" s="15">
        <v>33.200000000000003</v>
      </c>
      <c r="H996" s="15">
        <v>4.5999999999999996</v>
      </c>
      <c r="I996" s="15">
        <v>17.100000000000001</v>
      </c>
      <c r="J996" s="16">
        <v>11.9</v>
      </c>
      <c r="K996" s="16">
        <v>24.3</v>
      </c>
      <c r="L996" s="16">
        <v>35</v>
      </c>
      <c r="M996" s="17">
        <v>369500</v>
      </c>
      <c r="N996" s="18"/>
      <c r="O996" s="19">
        <v>8</v>
      </c>
      <c r="P996" s="20">
        <v>1</v>
      </c>
      <c r="Q996" s="21">
        <v>8</v>
      </c>
      <c r="R996" s="22">
        <v>6</v>
      </c>
      <c r="S996" s="23">
        <v>6.7406818270699997E-2</v>
      </c>
      <c r="T996" s="25">
        <v>192</v>
      </c>
      <c r="U996" s="25">
        <v>1725</v>
      </c>
      <c r="V996" s="25">
        <f>SUM(T996:U996)</f>
        <v>1917</v>
      </c>
      <c r="W996" s="28">
        <v>33551.823027102044</v>
      </c>
      <c r="X996" s="29">
        <v>38325.040000000001</v>
      </c>
      <c r="Y996" s="29">
        <f t="shared" si="83"/>
        <v>-4773.216972897957</v>
      </c>
      <c r="Z996" s="33">
        <f t="shared" si="84"/>
        <v>0.87545435117881265</v>
      </c>
    </row>
    <row r="997" spans="1:26">
      <c r="A997" s="13" t="s">
        <v>315</v>
      </c>
      <c r="B997" s="13">
        <v>17197880408</v>
      </c>
      <c r="C997" s="13" t="s">
        <v>316</v>
      </c>
      <c r="D997" s="13" t="s">
        <v>363</v>
      </c>
      <c r="E997" s="13" t="s">
        <v>317</v>
      </c>
      <c r="F997" s="14">
        <v>3.1</v>
      </c>
      <c r="G997" s="15">
        <v>33.9</v>
      </c>
      <c r="H997" s="15">
        <v>0</v>
      </c>
      <c r="I997" s="15">
        <v>0.6</v>
      </c>
      <c r="J997" s="16">
        <v>27.5</v>
      </c>
      <c r="K997" s="16">
        <v>17.8</v>
      </c>
      <c r="L997" s="16">
        <v>12</v>
      </c>
      <c r="M997" s="17">
        <v>216400</v>
      </c>
      <c r="N997" s="18"/>
      <c r="O997" s="16">
        <v>7</v>
      </c>
      <c r="P997" s="14">
        <v>5</v>
      </c>
      <c r="Q997" s="17">
        <v>4</v>
      </c>
      <c r="R997" s="15">
        <v>1</v>
      </c>
      <c r="S997" s="18">
        <v>6.7415729165099997E-2</v>
      </c>
      <c r="T997" s="18">
        <v>32</v>
      </c>
      <c r="U997" s="18">
        <v>776</v>
      </c>
      <c r="V997" s="18">
        <v>808</v>
      </c>
      <c r="W997" s="30">
        <v>30954.20816532258</v>
      </c>
      <c r="X997" s="29">
        <v>38325.040000000001</v>
      </c>
      <c r="Y997" s="29">
        <f t="shared" si="83"/>
        <v>-7370.8318346774213</v>
      </c>
      <c r="Z997" s="33">
        <f t="shared" si="84"/>
        <v>0.80767582148179307</v>
      </c>
    </row>
    <row r="998" spans="1:26">
      <c r="A998" s="13" t="s">
        <v>327</v>
      </c>
      <c r="B998" s="13">
        <v>17197880415</v>
      </c>
      <c r="C998" s="13" t="s">
        <v>328</v>
      </c>
      <c r="D998" s="13" t="s">
        <v>363</v>
      </c>
      <c r="E998" s="13" t="s">
        <v>317</v>
      </c>
      <c r="F998" s="14">
        <v>5.8</v>
      </c>
      <c r="G998" s="15">
        <v>34.5</v>
      </c>
      <c r="H998" s="15">
        <v>0</v>
      </c>
      <c r="I998" s="15">
        <v>0.7</v>
      </c>
      <c r="J998" s="16">
        <v>33.200000000000003</v>
      </c>
      <c r="K998" s="16">
        <v>17.5</v>
      </c>
      <c r="L998" s="16">
        <v>6.2</v>
      </c>
      <c r="M998" s="17">
        <v>207000</v>
      </c>
      <c r="N998" s="18"/>
      <c r="O998" s="16">
        <v>7</v>
      </c>
      <c r="P998" s="14">
        <v>5</v>
      </c>
      <c r="Q998" s="17">
        <v>4</v>
      </c>
      <c r="R998" s="15">
        <v>1</v>
      </c>
      <c r="S998" s="18">
        <v>6.7415729165099997E-2</v>
      </c>
      <c r="T998" s="18">
        <v>32</v>
      </c>
      <c r="U998" s="18">
        <v>776</v>
      </c>
      <c r="V998" s="18">
        <v>808</v>
      </c>
      <c r="W998" s="30">
        <v>30954.20816532258</v>
      </c>
      <c r="X998" s="29">
        <v>38325.040000000001</v>
      </c>
      <c r="Y998" s="29">
        <f t="shared" si="83"/>
        <v>-7370.8318346774213</v>
      </c>
      <c r="Z998" s="33">
        <f t="shared" si="84"/>
        <v>0.80767582148179307</v>
      </c>
    </row>
    <row r="999" spans="1:26">
      <c r="A999" s="13" t="s">
        <v>331</v>
      </c>
      <c r="B999" s="13">
        <v>17197880417</v>
      </c>
      <c r="C999" s="13" t="s">
        <v>332</v>
      </c>
      <c r="D999" s="13" t="s">
        <v>363</v>
      </c>
      <c r="E999" s="13" t="s">
        <v>317</v>
      </c>
      <c r="F999" s="14">
        <v>10.9</v>
      </c>
      <c r="G999" s="15">
        <v>38.200000000000003</v>
      </c>
      <c r="H999" s="15">
        <v>1.5</v>
      </c>
      <c r="I999" s="15">
        <v>1.5</v>
      </c>
      <c r="J999" s="16">
        <v>37</v>
      </c>
      <c r="K999" s="16">
        <v>16</v>
      </c>
      <c r="L999" s="16">
        <v>5</v>
      </c>
      <c r="M999" s="17">
        <v>217100</v>
      </c>
      <c r="N999" s="18"/>
      <c r="O999" s="16">
        <v>7</v>
      </c>
      <c r="P999" s="14">
        <v>5</v>
      </c>
      <c r="Q999" s="17">
        <v>4</v>
      </c>
      <c r="R999" s="15">
        <v>1</v>
      </c>
      <c r="S999" s="18">
        <v>6.7415729165099997E-2</v>
      </c>
      <c r="T999" s="18">
        <v>32</v>
      </c>
      <c r="U999" s="18">
        <v>776</v>
      </c>
      <c r="V999" s="18">
        <v>808</v>
      </c>
      <c r="W999" s="30">
        <v>30954.20816532258</v>
      </c>
      <c r="X999" s="29">
        <v>38325.040000000001</v>
      </c>
      <c r="Y999" s="29">
        <f t="shared" si="83"/>
        <v>-7370.8318346774213</v>
      </c>
      <c r="Z999" s="33">
        <f t="shared" si="84"/>
        <v>0.80767582148179307</v>
      </c>
    </row>
    <row r="1000" spans="1:26">
      <c r="A1000" s="13" t="s">
        <v>335</v>
      </c>
      <c r="B1000" s="13">
        <v>17197880419</v>
      </c>
      <c r="C1000" s="13" t="s">
        <v>336</v>
      </c>
      <c r="D1000" s="13" t="s">
        <v>363</v>
      </c>
      <c r="E1000" s="13" t="s">
        <v>317</v>
      </c>
      <c r="F1000" s="14">
        <v>2.8</v>
      </c>
      <c r="G1000" s="15">
        <v>38.200000000000003</v>
      </c>
      <c r="H1000" s="15">
        <v>0</v>
      </c>
      <c r="I1000" s="15">
        <v>2.1</v>
      </c>
      <c r="J1000" s="16">
        <v>19.899999999999999</v>
      </c>
      <c r="K1000" s="16">
        <v>22.9</v>
      </c>
      <c r="L1000" s="16">
        <v>7.6</v>
      </c>
      <c r="M1000" s="17">
        <v>236000</v>
      </c>
      <c r="N1000" s="18"/>
      <c r="O1000" s="16">
        <v>7</v>
      </c>
      <c r="P1000" s="14">
        <v>5</v>
      </c>
      <c r="Q1000" s="17">
        <v>4</v>
      </c>
      <c r="R1000" s="15">
        <v>1</v>
      </c>
      <c r="S1000" s="18">
        <v>6.7415729165099997E-2</v>
      </c>
      <c r="T1000" s="18">
        <v>32</v>
      </c>
      <c r="U1000" s="18">
        <v>776</v>
      </c>
      <c r="V1000" s="18">
        <v>808</v>
      </c>
      <c r="W1000" s="30">
        <v>30954.20816532258</v>
      </c>
      <c r="X1000" s="29">
        <v>38325.040000000001</v>
      </c>
      <c r="Y1000" s="29">
        <f t="shared" si="83"/>
        <v>-7370.8318346774213</v>
      </c>
      <c r="Z1000" s="33">
        <f t="shared" si="84"/>
        <v>0.80767582148179307</v>
      </c>
    </row>
    <row r="1001" spans="1:26">
      <c r="A1001" s="13" t="s">
        <v>339</v>
      </c>
      <c r="B1001" s="13">
        <v>17197880421</v>
      </c>
      <c r="C1001" s="13" t="s">
        <v>340</v>
      </c>
      <c r="D1001" s="13" t="s">
        <v>363</v>
      </c>
      <c r="E1001" s="13" t="s">
        <v>317</v>
      </c>
      <c r="F1001" s="14">
        <v>4.4000000000000004</v>
      </c>
      <c r="G1001" s="15">
        <v>38.4</v>
      </c>
      <c r="H1001" s="15">
        <v>0</v>
      </c>
      <c r="I1001" s="15">
        <v>2.2000000000000002</v>
      </c>
      <c r="J1001" s="16">
        <v>29</v>
      </c>
      <c r="K1001" s="16">
        <v>15.4</v>
      </c>
      <c r="L1001" s="16">
        <v>17.5</v>
      </c>
      <c r="M1001" s="17">
        <v>289700</v>
      </c>
      <c r="N1001" s="18"/>
      <c r="O1001" s="16">
        <v>7</v>
      </c>
      <c r="P1001" s="14">
        <v>5</v>
      </c>
      <c r="Q1001" s="17">
        <v>4</v>
      </c>
      <c r="R1001" s="15">
        <v>1</v>
      </c>
      <c r="S1001" s="18">
        <v>6.7415729165099997E-2</v>
      </c>
      <c r="T1001" s="18">
        <v>32</v>
      </c>
      <c r="U1001" s="18">
        <v>776</v>
      </c>
      <c r="V1001" s="18">
        <v>808</v>
      </c>
      <c r="W1001" s="30">
        <v>30954.20816532258</v>
      </c>
      <c r="X1001" s="29">
        <v>38325.040000000001</v>
      </c>
      <c r="Y1001" s="29">
        <f t="shared" si="83"/>
        <v>-7370.8318346774213</v>
      </c>
      <c r="Z1001" s="33">
        <f t="shared" si="84"/>
        <v>0.80767582148179307</v>
      </c>
    </row>
    <row r="1002" spans="1:26">
      <c r="A1002" s="13" t="s">
        <v>1191</v>
      </c>
      <c r="B1002" s="13">
        <v>17043846405</v>
      </c>
      <c r="C1002" s="13" t="s">
        <v>1192</v>
      </c>
      <c r="D1002" s="13" t="s">
        <v>1522</v>
      </c>
      <c r="E1002" s="13" t="s">
        <v>1275</v>
      </c>
      <c r="F1002" s="14">
        <v>3</v>
      </c>
      <c r="G1002" s="15">
        <v>28.5</v>
      </c>
      <c r="H1002" s="15">
        <v>0.5</v>
      </c>
      <c r="I1002" s="15">
        <v>4.2</v>
      </c>
      <c r="J1002" s="16">
        <v>11.1</v>
      </c>
      <c r="K1002" s="16">
        <v>33.4</v>
      </c>
      <c r="L1002" s="16">
        <v>28.3</v>
      </c>
      <c r="M1002" s="17">
        <v>531000</v>
      </c>
      <c r="N1002" s="18">
        <v>0</v>
      </c>
      <c r="O1002" s="19">
        <v>8</v>
      </c>
      <c r="P1002" s="20">
        <v>9</v>
      </c>
      <c r="Q1002" s="21">
        <v>6</v>
      </c>
      <c r="R1002" s="22">
        <v>6</v>
      </c>
      <c r="S1002" s="24">
        <v>6.7712046206000007E-2</v>
      </c>
      <c r="T1002" s="25"/>
      <c r="U1002" s="25"/>
      <c r="V1002" s="25"/>
      <c r="W1002" s="28">
        <v>49437.394055818302</v>
      </c>
      <c r="X1002" s="29">
        <v>38325.040000000001</v>
      </c>
      <c r="Y1002" s="29">
        <f t="shared" si="83"/>
        <v>11112.354055818301</v>
      </c>
      <c r="Z1002" s="33">
        <f t="shared" si="84"/>
        <v>1.2899502272096337</v>
      </c>
    </row>
    <row r="1003" spans="1:26">
      <c r="A1003" s="13" t="s">
        <v>535</v>
      </c>
      <c r="B1003" s="13">
        <v>17097862502</v>
      </c>
      <c r="C1003" s="13" t="s">
        <v>536</v>
      </c>
      <c r="D1003" s="13" t="s">
        <v>896</v>
      </c>
      <c r="E1003" s="13" t="s">
        <v>625</v>
      </c>
      <c r="F1003" s="14">
        <v>4.8</v>
      </c>
      <c r="G1003" s="15">
        <v>21.6</v>
      </c>
      <c r="H1003" s="15">
        <v>1.3</v>
      </c>
      <c r="I1003" s="15">
        <v>2.7</v>
      </c>
      <c r="J1003" s="16">
        <v>26.8</v>
      </c>
      <c r="K1003" s="16">
        <v>8.1999999999999993</v>
      </c>
      <c r="L1003" s="16">
        <v>0</v>
      </c>
      <c r="M1003" s="17">
        <v>139800</v>
      </c>
      <c r="N1003" s="18"/>
      <c r="O1003" s="19">
        <v>1</v>
      </c>
      <c r="P1003" s="20">
        <v>7</v>
      </c>
      <c r="Q1003" s="21">
        <v>2</v>
      </c>
      <c r="R1003" s="22">
        <v>6</v>
      </c>
      <c r="S1003" s="24">
        <v>6.7915692925499996E-2</v>
      </c>
      <c r="T1003" s="25"/>
      <c r="U1003" s="25"/>
      <c r="V1003" s="25"/>
      <c r="W1003" s="28">
        <v>18281.954949594699</v>
      </c>
      <c r="X1003" s="29">
        <v>38325.040000000001</v>
      </c>
      <c r="Y1003" s="29">
        <f t="shared" si="83"/>
        <v>-20043.085050405301</v>
      </c>
      <c r="Z1003" s="33">
        <f t="shared" si="84"/>
        <v>0.47702376695744347</v>
      </c>
    </row>
    <row r="1004" spans="1:26">
      <c r="A1004" s="13" t="s">
        <v>1843</v>
      </c>
      <c r="B1004" s="13">
        <v>17031804804</v>
      </c>
      <c r="C1004" s="13" t="s">
        <v>1844</v>
      </c>
      <c r="D1004" s="13" t="s">
        <v>4272</v>
      </c>
      <c r="E1004" s="13" t="s">
        <v>1840</v>
      </c>
      <c r="F1004" s="14">
        <v>5.9</v>
      </c>
      <c r="G1004" s="15">
        <v>31.7</v>
      </c>
      <c r="H1004" s="15">
        <v>0</v>
      </c>
      <c r="I1004" s="15">
        <v>5.9</v>
      </c>
      <c r="J1004" s="16">
        <v>32.200000000000003</v>
      </c>
      <c r="K1004" s="16">
        <v>25.7</v>
      </c>
      <c r="L1004" s="16">
        <v>5.4</v>
      </c>
      <c r="M1004" s="17">
        <v>211700</v>
      </c>
      <c r="N1004" s="18"/>
      <c r="O1004" s="19">
        <v>10</v>
      </c>
      <c r="P1004" s="20">
        <v>5</v>
      </c>
      <c r="Q1004" s="21">
        <v>5</v>
      </c>
      <c r="R1004" s="22">
        <v>9</v>
      </c>
      <c r="S1004" s="23">
        <v>6.7961163818800005E-2</v>
      </c>
      <c r="T1004" s="25">
        <v>85</v>
      </c>
      <c r="U1004" s="25">
        <v>2282</v>
      </c>
      <c r="V1004" s="25">
        <f>SUM(T1004:U1004)</f>
        <v>2367</v>
      </c>
      <c r="W1004" s="28">
        <v>63646.1994018349</v>
      </c>
      <c r="X1004" s="29">
        <v>38325.040000000001</v>
      </c>
      <c r="Y1004" s="29">
        <f t="shared" si="83"/>
        <v>25321.159401834899</v>
      </c>
      <c r="Z1004" s="33">
        <f t="shared" si="84"/>
        <v>1.6606949243062734</v>
      </c>
    </row>
    <row r="1005" spans="1:26">
      <c r="A1005" s="13" t="s">
        <v>4232</v>
      </c>
      <c r="B1005" s="13">
        <v>17031817000</v>
      </c>
      <c r="C1005" s="13" t="s">
        <v>4233</v>
      </c>
      <c r="D1005" s="13" t="s">
        <v>4272</v>
      </c>
      <c r="E1005" s="13" t="s">
        <v>4234</v>
      </c>
      <c r="F1005" s="14">
        <v>10.1</v>
      </c>
      <c r="G1005" s="15">
        <v>30.4</v>
      </c>
      <c r="H1005" s="15">
        <v>0</v>
      </c>
      <c r="I1005" s="15">
        <v>10.8</v>
      </c>
      <c r="J1005" s="16">
        <v>31.1</v>
      </c>
      <c r="K1005" s="16">
        <v>6.8</v>
      </c>
      <c r="L1005" s="16">
        <v>2.4</v>
      </c>
      <c r="M1005" s="17">
        <v>190200</v>
      </c>
      <c r="N1005" s="18"/>
      <c r="O1005" s="19">
        <v>1</v>
      </c>
      <c r="P1005" s="20">
        <v>7</v>
      </c>
      <c r="Q1005" s="21">
        <v>2</v>
      </c>
      <c r="R1005" s="22">
        <v>8</v>
      </c>
      <c r="S1005" s="23">
        <v>6.8239256739600004E-2</v>
      </c>
      <c r="T1005" s="25">
        <v>73</v>
      </c>
      <c r="U1005" s="25">
        <v>369</v>
      </c>
      <c r="V1005" s="25">
        <f>SUM(T1005:U1005)</f>
        <v>442</v>
      </c>
      <c r="W1005" s="28">
        <v>16994.722825232027</v>
      </c>
      <c r="X1005" s="29">
        <v>38325.040000000001</v>
      </c>
      <c r="Y1005" s="29">
        <f t="shared" si="83"/>
        <v>-21330.317174767973</v>
      </c>
      <c r="Z1005" s="33">
        <f t="shared" si="84"/>
        <v>0.44343653197053484</v>
      </c>
    </row>
    <row r="1006" spans="1:26">
      <c r="A1006" s="13" t="s">
        <v>2083</v>
      </c>
      <c r="B1006" s="13">
        <v>17031822602</v>
      </c>
      <c r="C1006" s="13" t="s">
        <v>2084</v>
      </c>
      <c r="D1006" s="13" t="s">
        <v>4272</v>
      </c>
      <c r="E1006" s="13" t="s">
        <v>2070</v>
      </c>
      <c r="F1006" s="14">
        <v>4.7</v>
      </c>
      <c r="G1006" s="15">
        <v>34.200000000000003</v>
      </c>
      <c r="H1006" s="15">
        <v>0.9</v>
      </c>
      <c r="I1006" s="15">
        <v>10</v>
      </c>
      <c r="J1006" s="16">
        <v>31.4</v>
      </c>
      <c r="K1006" s="16">
        <v>16.399999999999999</v>
      </c>
      <c r="L1006" s="16">
        <v>9.3000000000000007</v>
      </c>
      <c r="M1006" s="17">
        <v>268600</v>
      </c>
      <c r="N1006" s="18"/>
      <c r="O1006" s="19">
        <v>8</v>
      </c>
      <c r="P1006" s="20">
        <v>6</v>
      </c>
      <c r="Q1006" s="21">
        <v>5</v>
      </c>
      <c r="R1006" s="22">
        <v>5</v>
      </c>
      <c r="S1006" s="23">
        <v>6.8475455045700004E-2</v>
      </c>
      <c r="T1006" s="25">
        <v>89</v>
      </c>
      <c r="U1006" s="25">
        <v>1117</v>
      </c>
      <c r="V1006" s="25">
        <f>SUM(T1006:U1006)</f>
        <v>1206</v>
      </c>
      <c r="W1006" s="28">
        <v>25310.0899276768</v>
      </c>
      <c r="X1006" s="29">
        <v>38325.040000000001</v>
      </c>
      <c r="Y1006" s="29">
        <f t="shared" si="83"/>
        <v>-13014.950072323201</v>
      </c>
      <c r="Z1006" s="33">
        <f t="shared" si="84"/>
        <v>0.66040609292715147</v>
      </c>
    </row>
    <row r="1007" spans="1:26">
      <c r="A1007" s="13" t="s">
        <v>3293</v>
      </c>
      <c r="B1007" s="13">
        <v>17031351000</v>
      </c>
      <c r="C1007" s="13" t="s">
        <v>3294</v>
      </c>
      <c r="D1007" s="13" t="s">
        <v>4272</v>
      </c>
      <c r="E1007" s="13" t="s">
        <v>4129</v>
      </c>
      <c r="F1007" s="14">
        <v>10.9</v>
      </c>
      <c r="G1007" s="15">
        <v>30.4</v>
      </c>
      <c r="H1007" s="15">
        <v>4.9000000000000004</v>
      </c>
      <c r="I1007" s="15">
        <v>23.2</v>
      </c>
      <c r="J1007" s="16">
        <v>19.8</v>
      </c>
      <c r="K1007" s="16">
        <v>18.899999999999999</v>
      </c>
      <c r="L1007" s="16">
        <v>27.8</v>
      </c>
      <c r="M1007" s="17">
        <v>263000</v>
      </c>
      <c r="N1007" s="18"/>
      <c r="O1007" s="19">
        <v>4</v>
      </c>
      <c r="P1007" s="20">
        <v>4</v>
      </c>
      <c r="Q1007" s="21">
        <v>2</v>
      </c>
      <c r="R1007" s="22">
        <v>8</v>
      </c>
      <c r="S1007" s="23">
        <v>6.8661972880400005E-2</v>
      </c>
      <c r="T1007" s="25">
        <v>30550</v>
      </c>
      <c r="U1007" s="25">
        <v>120427</v>
      </c>
      <c r="V1007" s="25">
        <f>SUM(T1007:U1007)</f>
        <v>150977</v>
      </c>
      <c r="W1007" s="28">
        <v>30424.7731846514</v>
      </c>
      <c r="X1007" s="29">
        <v>38325.040000000001</v>
      </c>
      <c r="Y1007" s="29">
        <f t="shared" si="83"/>
        <v>-7900.2668153486011</v>
      </c>
      <c r="Z1007" s="33">
        <f t="shared" si="84"/>
        <v>0.79386148545836865</v>
      </c>
    </row>
    <row r="1008" spans="1:26">
      <c r="A1008" s="13" t="s">
        <v>741</v>
      </c>
      <c r="B1008" s="13">
        <v>17097863903</v>
      </c>
      <c r="C1008" s="13" t="s">
        <v>742</v>
      </c>
      <c r="D1008" s="13" t="s">
        <v>896</v>
      </c>
      <c r="E1008" s="13" t="s">
        <v>738</v>
      </c>
      <c r="F1008" s="14">
        <v>6.2</v>
      </c>
      <c r="G1008" s="15">
        <v>24.7</v>
      </c>
      <c r="H1008" s="15">
        <v>2.5</v>
      </c>
      <c r="I1008" s="15">
        <v>3.4</v>
      </c>
      <c r="J1008" s="16">
        <v>18.7</v>
      </c>
      <c r="K1008" s="16">
        <v>37.4</v>
      </c>
      <c r="L1008" s="16">
        <v>20.8</v>
      </c>
      <c r="M1008" s="17">
        <v>407400</v>
      </c>
      <c r="N1008" s="18"/>
      <c r="O1008" s="19">
        <v>10</v>
      </c>
      <c r="P1008" s="20">
        <v>9</v>
      </c>
      <c r="Q1008" s="21">
        <v>10</v>
      </c>
      <c r="R1008" s="22">
        <v>6</v>
      </c>
      <c r="S1008" s="24">
        <v>6.8702287971999995E-2</v>
      </c>
      <c r="T1008" s="25">
        <v>17</v>
      </c>
      <c r="U1008" s="25">
        <v>360</v>
      </c>
      <c r="V1008" s="25">
        <f>SUM(T1008:U1008)</f>
        <v>377</v>
      </c>
      <c r="W1008" s="28">
        <v>61879.808318976102</v>
      </c>
      <c r="X1008" s="29">
        <v>38325.040000000001</v>
      </c>
      <c r="Y1008" s="29">
        <f t="shared" si="83"/>
        <v>23554.768318976101</v>
      </c>
      <c r="Z1008" s="33">
        <f t="shared" si="84"/>
        <v>1.6146051855125552</v>
      </c>
    </row>
    <row r="1009" spans="1:26">
      <c r="A1009" s="13" t="s">
        <v>275</v>
      </c>
      <c r="B1009" s="13">
        <v>17197881105</v>
      </c>
      <c r="C1009" s="13" t="s">
        <v>276</v>
      </c>
      <c r="D1009" s="13" t="s">
        <v>363</v>
      </c>
      <c r="E1009" s="13" t="s">
        <v>277</v>
      </c>
      <c r="F1009" s="14">
        <v>5.8</v>
      </c>
      <c r="G1009" s="15">
        <v>38.5</v>
      </c>
      <c r="H1009" s="15">
        <v>0</v>
      </c>
      <c r="I1009" s="15">
        <v>7.9</v>
      </c>
      <c r="J1009" s="16">
        <v>26.1</v>
      </c>
      <c r="K1009" s="16">
        <v>23.2</v>
      </c>
      <c r="L1009" s="16">
        <v>11.2</v>
      </c>
      <c r="M1009" s="17">
        <v>377500</v>
      </c>
      <c r="N1009" s="18"/>
      <c r="O1009" s="16">
        <v>9</v>
      </c>
      <c r="P1009" s="14">
        <v>1</v>
      </c>
      <c r="Q1009" s="17">
        <v>7</v>
      </c>
      <c r="R1009" s="15">
        <v>4</v>
      </c>
      <c r="S1009" s="18">
        <v>6.8807341158399996E-2</v>
      </c>
      <c r="T1009" s="18">
        <v>12</v>
      </c>
      <c r="U1009" s="18">
        <v>214</v>
      </c>
      <c r="V1009" s="18">
        <v>226</v>
      </c>
      <c r="W1009" s="30">
        <v>42347.563820704374</v>
      </c>
      <c r="X1009" s="29">
        <v>38325.040000000001</v>
      </c>
      <c r="Y1009" s="29">
        <f t="shared" si="83"/>
        <v>4022.5238207043731</v>
      </c>
      <c r="Z1009" s="33">
        <f t="shared" si="84"/>
        <v>1.1049581114776232</v>
      </c>
    </row>
    <row r="1010" spans="1:26">
      <c r="A1010" s="13" t="s">
        <v>3321</v>
      </c>
      <c r="B1010" s="13">
        <v>17031283200</v>
      </c>
      <c r="C1010" s="13" t="s">
        <v>3322</v>
      </c>
      <c r="D1010" s="13" t="s">
        <v>4272</v>
      </c>
      <c r="E1010" s="13" t="s">
        <v>4129</v>
      </c>
      <c r="F1010" s="14">
        <v>10.199999999999999</v>
      </c>
      <c r="G1010" s="15">
        <v>23.4</v>
      </c>
      <c r="H1010" s="15">
        <v>5.8</v>
      </c>
      <c r="I1010" s="15">
        <v>35.299999999999997</v>
      </c>
      <c r="J1010" s="16">
        <v>7.3</v>
      </c>
      <c r="K1010" s="16">
        <v>27.1</v>
      </c>
      <c r="L1010" s="16">
        <v>33.6</v>
      </c>
      <c r="M1010" s="17">
        <v>353800</v>
      </c>
      <c r="N1010" s="18"/>
      <c r="O1010" s="19">
        <v>6</v>
      </c>
      <c r="P1010" s="20">
        <v>2</v>
      </c>
      <c r="Q1010" s="21">
        <v>6</v>
      </c>
      <c r="R1010" s="22">
        <v>9</v>
      </c>
      <c r="S1010" s="23">
        <v>6.8840578198400004E-2</v>
      </c>
      <c r="T1010" s="25">
        <v>30550</v>
      </c>
      <c r="U1010" s="25">
        <v>120387</v>
      </c>
      <c r="V1010" s="25">
        <f>SUM(T1010:U1010)</f>
        <v>150937</v>
      </c>
      <c r="W1010" s="28">
        <v>30384.7731846514</v>
      </c>
      <c r="X1010" s="29">
        <v>38325.040000000001</v>
      </c>
      <c r="Y1010" s="29">
        <f t="shared" si="83"/>
        <v>-7940.2668153486011</v>
      </c>
      <c r="Z1010" s="33">
        <f t="shared" si="84"/>
        <v>0.79281778139439385</v>
      </c>
    </row>
    <row r="1011" spans="1:26">
      <c r="A1011" s="13" t="s">
        <v>549</v>
      </c>
      <c r="B1011" s="13">
        <v>17097860200</v>
      </c>
      <c r="C1011" s="13" t="s">
        <v>550</v>
      </c>
      <c r="D1011" s="13" t="s">
        <v>896</v>
      </c>
      <c r="E1011" s="13" t="s">
        <v>548</v>
      </c>
      <c r="F1011" s="14">
        <v>6.6</v>
      </c>
      <c r="G1011" s="15">
        <v>25.8</v>
      </c>
      <c r="H1011" s="15">
        <v>4.4000000000000004</v>
      </c>
      <c r="I1011" s="15">
        <v>2</v>
      </c>
      <c r="J1011" s="16">
        <v>33.9</v>
      </c>
      <c r="K1011" s="16">
        <v>7.8</v>
      </c>
      <c r="L1011" s="16">
        <v>4.5</v>
      </c>
      <c r="M1011" s="17">
        <v>161400</v>
      </c>
      <c r="N1011" s="18"/>
      <c r="O1011" s="19">
        <v>3</v>
      </c>
      <c r="P1011" s="20">
        <v>8</v>
      </c>
      <c r="Q1011" s="21">
        <v>3</v>
      </c>
      <c r="R1011" s="22">
        <v>10</v>
      </c>
      <c r="S1011" s="24">
        <v>6.9154776632799994E-2</v>
      </c>
      <c r="T1011" s="25"/>
      <c r="U1011" s="25"/>
      <c r="V1011" s="25"/>
      <c r="W1011" s="28">
        <v>17026.511203047601</v>
      </c>
      <c r="X1011" s="29">
        <v>38325.040000000001</v>
      </c>
      <c r="Y1011" s="29">
        <f t="shared" si="83"/>
        <v>-21298.5287969524</v>
      </c>
      <c r="Z1011" s="33">
        <f t="shared" si="84"/>
        <v>0.44426597344836694</v>
      </c>
    </row>
    <row r="1012" spans="1:26">
      <c r="A1012" s="13" t="s">
        <v>844</v>
      </c>
      <c r="B1012" s="13">
        <v>17097860903</v>
      </c>
      <c r="C1012" s="13" t="s">
        <v>845</v>
      </c>
      <c r="D1012" s="13" t="s">
        <v>896</v>
      </c>
      <c r="E1012" s="13" t="s">
        <v>843</v>
      </c>
      <c r="F1012" s="14">
        <v>7.5</v>
      </c>
      <c r="G1012" s="15">
        <v>38.5</v>
      </c>
      <c r="H1012" s="15">
        <v>1.7</v>
      </c>
      <c r="I1012" s="15">
        <v>4</v>
      </c>
      <c r="J1012" s="16">
        <v>33.1</v>
      </c>
      <c r="K1012" s="16">
        <v>12.8</v>
      </c>
      <c r="L1012" s="16">
        <v>1.7</v>
      </c>
      <c r="M1012" s="17">
        <v>191100</v>
      </c>
      <c r="N1012" s="18"/>
      <c r="O1012" s="19">
        <v>9</v>
      </c>
      <c r="P1012" s="20">
        <v>6</v>
      </c>
      <c r="Q1012" s="21">
        <v>5</v>
      </c>
      <c r="R1012" s="22">
        <v>8</v>
      </c>
      <c r="S1012" s="24">
        <v>6.9291338324500004E-2</v>
      </c>
      <c r="T1012" s="25">
        <v>28</v>
      </c>
      <c r="U1012" s="25">
        <v>300</v>
      </c>
      <c r="V1012" s="25">
        <f>SUM(T1012:U1012)</f>
        <v>328</v>
      </c>
      <c r="W1012" s="28">
        <v>35106.688439361002</v>
      </c>
      <c r="X1012" s="29">
        <v>38325.040000000001</v>
      </c>
      <c r="Y1012" s="29">
        <f t="shared" si="83"/>
        <v>-3218.3515606389992</v>
      </c>
      <c r="Z1012" s="33">
        <f t="shared" si="84"/>
        <v>0.91602483492152909</v>
      </c>
    </row>
    <row r="1013" spans="1:26">
      <c r="A1013" s="13" t="s">
        <v>2915</v>
      </c>
      <c r="B1013" s="13">
        <v>17031650500</v>
      </c>
      <c r="C1013" s="13" t="s">
        <v>2916</v>
      </c>
      <c r="D1013" s="13" t="s">
        <v>4272</v>
      </c>
      <c r="E1013" s="13" t="s">
        <v>4129</v>
      </c>
      <c r="F1013" s="14">
        <v>4.4000000000000004</v>
      </c>
      <c r="G1013" s="15">
        <v>34.4</v>
      </c>
      <c r="H1013" s="15">
        <v>0.7</v>
      </c>
      <c r="I1013" s="15">
        <v>14.7</v>
      </c>
      <c r="J1013" s="16">
        <v>30.4</v>
      </c>
      <c r="K1013" s="16">
        <v>14.3</v>
      </c>
      <c r="L1013" s="16">
        <v>5.3</v>
      </c>
      <c r="M1013" s="17">
        <v>184600</v>
      </c>
      <c r="N1013" s="18"/>
      <c r="O1013" s="19">
        <v>4</v>
      </c>
      <c r="P1013" s="20">
        <v>10</v>
      </c>
      <c r="Q1013" s="21">
        <v>3</v>
      </c>
      <c r="R1013" s="22">
        <v>4</v>
      </c>
      <c r="S1013" s="23">
        <v>6.9950737059100002E-2</v>
      </c>
      <c r="T1013" s="25">
        <v>30550</v>
      </c>
      <c r="U1013" s="25">
        <v>120616</v>
      </c>
      <c r="V1013" s="25">
        <f>SUM(T1013:U1013)</f>
        <v>151166</v>
      </c>
      <c r="W1013" s="28">
        <v>30613.7731846514</v>
      </c>
      <c r="X1013" s="29">
        <v>38325.040000000001</v>
      </c>
      <c r="Y1013" s="29">
        <f t="shared" si="83"/>
        <v>-7711.2668153486011</v>
      </c>
      <c r="Z1013" s="33">
        <f t="shared" si="84"/>
        <v>0.79879298716065006</v>
      </c>
    </row>
    <row r="1014" spans="1:26">
      <c r="A1014" s="13" t="s">
        <v>96</v>
      </c>
      <c r="B1014" s="13">
        <v>17197883700</v>
      </c>
      <c r="C1014" s="13" t="s">
        <v>97</v>
      </c>
      <c r="D1014" s="13" t="s">
        <v>363</v>
      </c>
      <c r="E1014" s="13" t="s">
        <v>1807</v>
      </c>
      <c r="F1014" s="14">
        <v>6.6</v>
      </c>
      <c r="G1014" s="15">
        <v>35.5</v>
      </c>
      <c r="H1014" s="15">
        <v>2.5</v>
      </c>
      <c r="I1014" s="15">
        <v>7.6</v>
      </c>
      <c r="J1014" s="16">
        <v>32.4</v>
      </c>
      <c r="K1014" s="16">
        <v>8.1</v>
      </c>
      <c r="L1014" s="16">
        <v>3.6</v>
      </c>
      <c r="M1014" s="17">
        <v>130700</v>
      </c>
      <c r="N1014" s="18"/>
      <c r="O1014" s="16">
        <v>5</v>
      </c>
      <c r="P1014" s="14">
        <v>3</v>
      </c>
      <c r="Q1014" s="17">
        <v>4</v>
      </c>
      <c r="R1014" s="15">
        <v>1</v>
      </c>
      <c r="S1014" s="18">
        <v>6.9950737059100002E-2</v>
      </c>
      <c r="T1014" s="18">
        <v>28</v>
      </c>
      <c r="U1014" s="18">
        <v>334</v>
      </c>
      <c r="V1014" s="18">
        <v>362</v>
      </c>
      <c r="W1014" s="30">
        <v>15487.41922675026</v>
      </c>
      <c r="X1014" s="29">
        <v>38325.040000000001</v>
      </c>
      <c r="Y1014" s="29">
        <f t="shared" si="83"/>
        <v>-22837.620773249742</v>
      </c>
      <c r="Z1014" s="33">
        <f t="shared" si="84"/>
        <v>0.40410705968605015</v>
      </c>
    </row>
    <row r="1015" spans="1:26">
      <c r="A1015" s="13" t="s">
        <v>1329</v>
      </c>
      <c r="B1015" s="13">
        <v>17043841322</v>
      </c>
      <c r="C1015" s="13" t="s">
        <v>1330</v>
      </c>
      <c r="D1015" s="13" t="s">
        <v>1522</v>
      </c>
      <c r="E1015" s="13" t="s">
        <v>2433</v>
      </c>
      <c r="F1015" s="14">
        <v>6.3</v>
      </c>
      <c r="G1015" s="15">
        <v>30.4</v>
      </c>
      <c r="H1015" s="15">
        <v>2.9</v>
      </c>
      <c r="I1015" s="15">
        <v>4.8</v>
      </c>
      <c r="J1015" s="16">
        <v>23.3</v>
      </c>
      <c r="K1015" s="16">
        <v>22.9</v>
      </c>
      <c r="L1015" s="16">
        <v>7</v>
      </c>
      <c r="M1015" s="17">
        <v>248700</v>
      </c>
      <c r="N1015" s="18">
        <v>0</v>
      </c>
      <c r="O1015" s="19">
        <v>5</v>
      </c>
      <c r="P1015" s="20">
        <v>2</v>
      </c>
      <c r="Q1015" s="21">
        <v>5</v>
      </c>
      <c r="R1015" s="22">
        <v>1</v>
      </c>
      <c r="S1015" s="24">
        <v>6.9981582462799993E-2</v>
      </c>
      <c r="T1015" s="25">
        <v>49</v>
      </c>
      <c r="U1015" s="25">
        <v>536</v>
      </c>
      <c r="V1015" s="25">
        <f t="shared" ref="V1015:V1020" si="87">SUM(T1015:U1015)</f>
        <v>585</v>
      </c>
      <c r="W1015" s="28">
        <v>20789.314275932898</v>
      </c>
      <c r="X1015" s="29">
        <v>38325.040000000001</v>
      </c>
      <c r="Y1015" s="29">
        <f t="shared" si="83"/>
        <v>-17535.725724067102</v>
      </c>
      <c r="Z1015" s="33">
        <f t="shared" si="84"/>
        <v>0.54244729492605614</v>
      </c>
    </row>
    <row r="1016" spans="1:26">
      <c r="A1016" s="13" t="s">
        <v>2935</v>
      </c>
      <c r="B1016" s="13">
        <v>17031661100</v>
      </c>
      <c r="C1016" s="13" t="s">
        <v>2936</v>
      </c>
      <c r="D1016" s="13" t="s">
        <v>4272</v>
      </c>
      <c r="E1016" s="13" t="s">
        <v>4129</v>
      </c>
      <c r="F1016" s="14">
        <v>4.4000000000000004</v>
      </c>
      <c r="G1016" s="15">
        <v>41.8</v>
      </c>
      <c r="H1016" s="15">
        <v>0</v>
      </c>
      <c r="I1016" s="15">
        <v>22.3</v>
      </c>
      <c r="J1016" s="16">
        <v>30.4</v>
      </c>
      <c r="K1016" s="16">
        <v>11.7</v>
      </c>
      <c r="L1016" s="16">
        <v>4.4000000000000004</v>
      </c>
      <c r="M1016" s="17">
        <v>179000</v>
      </c>
      <c r="N1016" s="18"/>
      <c r="O1016" s="19">
        <v>1</v>
      </c>
      <c r="P1016" s="20">
        <v>8</v>
      </c>
      <c r="Q1016" s="21">
        <v>4</v>
      </c>
      <c r="R1016" s="22">
        <v>7</v>
      </c>
      <c r="S1016" s="23">
        <v>7.0148088038000003E-2</v>
      </c>
      <c r="T1016" s="25">
        <v>30550</v>
      </c>
      <c r="U1016" s="25">
        <v>120626</v>
      </c>
      <c r="V1016" s="25">
        <f t="shared" si="87"/>
        <v>151176</v>
      </c>
      <c r="W1016" s="28">
        <v>30623.7731846514</v>
      </c>
      <c r="X1016" s="29">
        <v>38325.040000000001</v>
      </c>
      <c r="Y1016" s="29">
        <f t="shared" si="83"/>
        <v>-7701.2668153486011</v>
      </c>
      <c r="Z1016" s="33">
        <f t="shared" si="84"/>
        <v>0.79905391317664376</v>
      </c>
    </row>
    <row r="1017" spans="1:26">
      <c r="A1017" s="13" t="s">
        <v>3940</v>
      </c>
      <c r="B1017" s="13">
        <v>17031050900</v>
      </c>
      <c r="C1017" s="13" t="s">
        <v>3941</v>
      </c>
      <c r="D1017" s="13" t="s">
        <v>4272</v>
      </c>
      <c r="E1017" s="13" t="s">
        <v>4129</v>
      </c>
      <c r="F1017" s="14">
        <v>1.8</v>
      </c>
      <c r="G1017" s="15">
        <v>32.799999999999997</v>
      </c>
      <c r="H1017" s="15">
        <v>0</v>
      </c>
      <c r="I1017" s="15">
        <v>20.399999999999999</v>
      </c>
      <c r="J1017" s="16">
        <v>7.4</v>
      </c>
      <c r="K1017" s="16">
        <v>48.7</v>
      </c>
      <c r="L1017" s="16">
        <v>35.6</v>
      </c>
      <c r="M1017" s="17">
        <v>639700</v>
      </c>
      <c r="N1017" s="18"/>
      <c r="O1017" s="19">
        <v>8</v>
      </c>
      <c r="P1017" s="20">
        <v>4</v>
      </c>
      <c r="Q1017" s="21">
        <v>5</v>
      </c>
      <c r="R1017" s="22">
        <v>8</v>
      </c>
      <c r="S1017" s="23">
        <v>7.0270270109200006E-2</v>
      </c>
      <c r="T1017" s="25">
        <v>30550</v>
      </c>
      <c r="U1017" s="25">
        <v>120100</v>
      </c>
      <c r="V1017" s="25">
        <f t="shared" si="87"/>
        <v>150650</v>
      </c>
      <c r="W1017" s="28">
        <v>30097.7731846514</v>
      </c>
      <c r="X1017" s="29">
        <v>38325.040000000001</v>
      </c>
      <c r="Y1017" s="29">
        <f t="shared" si="83"/>
        <v>-8227.2668153486011</v>
      </c>
      <c r="Z1017" s="33">
        <f t="shared" si="84"/>
        <v>0.78532920473537404</v>
      </c>
    </row>
    <row r="1018" spans="1:26">
      <c r="A1018" s="13" t="s">
        <v>1156</v>
      </c>
      <c r="B1018" s="13">
        <v>17043841503</v>
      </c>
      <c r="C1018" s="13" t="s">
        <v>1157</v>
      </c>
      <c r="D1018" s="13" t="s">
        <v>1522</v>
      </c>
      <c r="E1018" s="13" t="s">
        <v>1736</v>
      </c>
      <c r="F1018" s="14">
        <v>9.9</v>
      </c>
      <c r="G1018" s="15">
        <v>21.2</v>
      </c>
      <c r="H1018" s="15">
        <v>0.9</v>
      </c>
      <c r="I1018" s="15">
        <v>3.1</v>
      </c>
      <c r="J1018" s="16">
        <v>32.1</v>
      </c>
      <c r="K1018" s="16">
        <v>9.8000000000000007</v>
      </c>
      <c r="L1018" s="16">
        <v>2.4</v>
      </c>
      <c r="M1018" s="17">
        <v>222500</v>
      </c>
      <c r="N1018" s="18">
        <v>0</v>
      </c>
      <c r="O1018" s="19">
        <v>3</v>
      </c>
      <c r="P1018" s="20">
        <v>8</v>
      </c>
      <c r="Q1018" s="21">
        <v>2</v>
      </c>
      <c r="R1018" s="22">
        <v>9</v>
      </c>
      <c r="S1018" s="24">
        <v>7.0296347141299995E-2</v>
      </c>
      <c r="T1018" s="25">
        <v>29</v>
      </c>
      <c r="U1018" s="25">
        <v>361</v>
      </c>
      <c r="V1018" s="25">
        <f t="shared" si="87"/>
        <v>390</v>
      </c>
      <c r="W1018" s="28">
        <v>29019.396736321301</v>
      </c>
      <c r="X1018" s="29">
        <v>38325.040000000001</v>
      </c>
      <c r="Y1018" s="29">
        <f t="shared" si="83"/>
        <v>-9305.6432636786994</v>
      </c>
      <c r="Z1018" s="33">
        <f t="shared" si="84"/>
        <v>0.75719155769495095</v>
      </c>
    </row>
    <row r="1019" spans="1:26">
      <c r="A1019" s="13" t="s">
        <v>1158</v>
      </c>
      <c r="B1019" s="13">
        <v>17043841504</v>
      </c>
      <c r="C1019" s="13" t="s">
        <v>1159</v>
      </c>
      <c r="D1019" s="13" t="s">
        <v>1522</v>
      </c>
      <c r="E1019" s="13" t="s">
        <v>1736</v>
      </c>
      <c r="F1019" s="14">
        <v>8.3000000000000007</v>
      </c>
      <c r="G1019" s="15">
        <v>25.6</v>
      </c>
      <c r="H1019" s="15">
        <v>8.1999999999999993</v>
      </c>
      <c r="I1019" s="15">
        <v>0.6</v>
      </c>
      <c r="J1019" s="16">
        <v>27.4</v>
      </c>
      <c r="K1019" s="16">
        <v>12.2</v>
      </c>
      <c r="L1019" s="16">
        <v>5.9</v>
      </c>
      <c r="M1019" s="17">
        <v>221700</v>
      </c>
      <c r="N1019" s="18">
        <v>0</v>
      </c>
      <c r="O1019" s="19">
        <v>3</v>
      </c>
      <c r="P1019" s="20">
        <v>8</v>
      </c>
      <c r="Q1019" s="21">
        <v>2</v>
      </c>
      <c r="R1019" s="22">
        <v>9</v>
      </c>
      <c r="S1019" s="24">
        <v>7.0296347141299995E-2</v>
      </c>
      <c r="T1019" s="25">
        <v>29</v>
      </c>
      <c r="U1019" s="25">
        <v>361</v>
      </c>
      <c r="V1019" s="25">
        <f t="shared" si="87"/>
        <v>390</v>
      </c>
      <c r="W1019" s="28">
        <v>29020.396736321101</v>
      </c>
      <c r="X1019" s="29">
        <v>38325.040000000001</v>
      </c>
      <c r="Y1019" s="29">
        <f t="shared" si="83"/>
        <v>-9304.6432636788995</v>
      </c>
      <c r="Z1019" s="33">
        <f t="shared" si="84"/>
        <v>0.75721765029654509</v>
      </c>
    </row>
    <row r="1020" spans="1:26">
      <c r="A1020" s="13" t="s">
        <v>3255</v>
      </c>
      <c r="B1020" s="13">
        <v>17031411200</v>
      </c>
      <c r="C1020" s="13" t="s">
        <v>3256</v>
      </c>
      <c r="D1020" s="13" t="s">
        <v>4272</v>
      </c>
      <c r="E1020" s="13" t="s">
        <v>4129</v>
      </c>
      <c r="F1020" s="14">
        <v>3.2</v>
      </c>
      <c r="G1020" s="15">
        <v>19.899999999999999</v>
      </c>
      <c r="H1020" s="15">
        <v>37.5</v>
      </c>
      <c r="I1020" s="15">
        <v>17.3</v>
      </c>
      <c r="J1020" s="16">
        <v>8.4</v>
      </c>
      <c r="K1020" s="16">
        <v>19.899999999999999</v>
      </c>
      <c r="L1020" s="16">
        <v>59.1</v>
      </c>
      <c r="M1020" s="17">
        <v>560800</v>
      </c>
      <c r="N1020" s="18"/>
      <c r="O1020" s="19">
        <v>7</v>
      </c>
      <c r="P1020" s="20">
        <v>6</v>
      </c>
      <c r="Q1020" s="21">
        <v>6</v>
      </c>
      <c r="R1020" s="22">
        <v>9</v>
      </c>
      <c r="S1020" s="23">
        <v>7.0422537624799997E-2</v>
      </c>
      <c r="T1020" s="25">
        <v>30550</v>
      </c>
      <c r="U1020" s="25">
        <v>120462</v>
      </c>
      <c r="V1020" s="25">
        <f t="shared" si="87"/>
        <v>151012</v>
      </c>
      <c r="W1020" s="28">
        <v>30459.7731846514</v>
      </c>
      <c r="X1020" s="29">
        <v>38325.040000000001</v>
      </c>
      <c r="Y1020" s="29">
        <f t="shared" si="83"/>
        <v>-7865.2668153486011</v>
      </c>
      <c r="Z1020" s="33">
        <f t="shared" si="84"/>
        <v>0.79477472651434677</v>
      </c>
    </row>
    <row r="1021" spans="1:26">
      <c r="A1021" s="13" t="s">
        <v>2249</v>
      </c>
      <c r="B1021" s="13">
        <v>17031824900</v>
      </c>
      <c r="C1021" s="13" t="s">
        <v>2250</v>
      </c>
      <c r="D1021" s="13" t="s">
        <v>4272</v>
      </c>
      <c r="E1021" s="13" t="s">
        <v>2251</v>
      </c>
      <c r="F1021" s="14">
        <v>9.9</v>
      </c>
      <c r="G1021" s="15">
        <v>32.4</v>
      </c>
      <c r="H1021" s="15">
        <v>0</v>
      </c>
      <c r="I1021" s="15">
        <v>20.399999999999999</v>
      </c>
      <c r="J1021" s="16">
        <v>33.4</v>
      </c>
      <c r="K1021" s="16">
        <v>10.1</v>
      </c>
      <c r="L1021" s="16">
        <v>6</v>
      </c>
      <c r="M1021" s="17">
        <v>149000</v>
      </c>
      <c r="N1021" s="18">
        <v>1</v>
      </c>
      <c r="O1021" s="19">
        <v>5</v>
      </c>
      <c r="P1021" s="20">
        <v>2</v>
      </c>
      <c r="Q1021" s="21">
        <v>2</v>
      </c>
      <c r="R1021" s="22">
        <v>5</v>
      </c>
      <c r="S1021" s="23">
        <v>7.0484578609499998E-2</v>
      </c>
      <c r="T1021" s="25"/>
      <c r="U1021" s="25"/>
      <c r="V1021" s="25"/>
      <c r="W1021" s="28">
        <v>13984.446274384394</v>
      </c>
      <c r="X1021" s="29">
        <v>38325.040000000001</v>
      </c>
      <c r="Y1021" s="29">
        <f t="shared" si="83"/>
        <v>-24340.593725615607</v>
      </c>
      <c r="Z1021" s="33">
        <f t="shared" si="84"/>
        <v>0.36489058522533557</v>
      </c>
    </row>
    <row r="1022" spans="1:26">
      <c r="A1022" s="13" t="s">
        <v>3075</v>
      </c>
      <c r="B1022" s="13">
        <v>17031520500</v>
      </c>
      <c r="C1022" s="13" t="s">
        <v>3076</v>
      </c>
      <c r="D1022" s="13" t="s">
        <v>4272</v>
      </c>
      <c r="E1022" s="13" t="s">
        <v>4129</v>
      </c>
      <c r="F1022" s="14">
        <v>9.5</v>
      </c>
      <c r="G1022" s="15">
        <v>32.799999999999997</v>
      </c>
      <c r="H1022" s="15">
        <v>1.3</v>
      </c>
      <c r="I1022" s="15">
        <v>9.9</v>
      </c>
      <c r="J1022" s="16">
        <v>41.1</v>
      </c>
      <c r="K1022" s="16">
        <v>8.9</v>
      </c>
      <c r="L1022" s="16">
        <v>4.0999999999999996</v>
      </c>
      <c r="M1022" s="17">
        <v>177100</v>
      </c>
      <c r="N1022" s="18"/>
      <c r="O1022" s="19">
        <v>1</v>
      </c>
      <c r="P1022" s="20">
        <v>2</v>
      </c>
      <c r="Q1022" s="21">
        <v>5</v>
      </c>
      <c r="R1022" s="22">
        <v>1</v>
      </c>
      <c r="S1022" s="23">
        <v>7.0507310330900005E-2</v>
      </c>
      <c r="T1022" s="25">
        <v>30550</v>
      </c>
      <c r="U1022" s="25">
        <v>120534</v>
      </c>
      <c r="V1022" s="25">
        <f t="shared" ref="V1022:V1051" si="88">SUM(T1022:U1022)</f>
        <v>151084</v>
      </c>
      <c r="W1022" s="28">
        <v>30531.7731846514</v>
      </c>
      <c r="X1022" s="29">
        <v>38325.040000000001</v>
      </c>
      <c r="Y1022" s="29">
        <f t="shared" si="83"/>
        <v>-7793.2668153486011</v>
      </c>
      <c r="Z1022" s="33">
        <f t="shared" si="84"/>
        <v>0.79665339382950151</v>
      </c>
    </row>
    <row r="1023" spans="1:26">
      <c r="A1023" s="13" t="s">
        <v>1794</v>
      </c>
      <c r="B1023" s="13">
        <v>17031827802</v>
      </c>
      <c r="C1023" s="13" t="s">
        <v>1795</v>
      </c>
      <c r="D1023" s="13" t="s">
        <v>4272</v>
      </c>
      <c r="E1023" s="13" t="s">
        <v>1789</v>
      </c>
      <c r="F1023" s="14">
        <v>6.7</v>
      </c>
      <c r="G1023" s="15">
        <v>31.4</v>
      </c>
      <c r="H1023" s="15">
        <v>1.8</v>
      </c>
      <c r="I1023" s="15">
        <v>8.6999999999999993</v>
      </c>
      <c r="J1023" s="16">
        <v>25.6</v>
      </c>
      <c r="K1023" s="16">
        <v>23</v>
      </c>
      <c r="L1023" s="16">
        <v>13.1</v>
      </c>
      <c r="M1023" s="17">
        <v>176700</v>
      </c>
      <c r="N1023" s="18"/>
      <c r="O1023" s="19">
        <v>5</v>
      </c>
      <c r="P1023" s="20">
        <v>5</v>
      </c>
      <c r="Q1023" s="21">
        <v>3</v>
      </c>
      <c r="R1023" s="22">
        <v>1</v>
      </c>
      <c r="S1023" s="23">
        <v>7.0528969168699995E-2</v>
      </c>
      <c r="T1023" s="25">
        <v>50</v>
      </c>
      <c r="U1023" s="25">
        <v>483</v>
      </c>
      <c r="V1023" s="25">
        <f t="shared" si="88"/>
        <v>533</v>
      </c>
      <c r="W1023" s="28">
        <v>22968.960871538799</v>
      </c>
      <c r="X1023" s="29">
        <v>38325.040000000001</v>
      </c>
      <c r="Y1023" s="29">
        <f t="shared" si="83"/>
        <v>-15356.079128461202</v>
      </c>
      <c r="Z1023" s="33">
        <f t="shared" si="84"/>
        <v>0.59931994517262865</v>
      </c>
    </row>
    <row r="1024" spans="1:26">
      <c r="A1024" s="13" t="s">
        <v>2578</v>
      </c>
      <c r="B1024" s="13">
        <v>17031806400</v>
      </c>
      <c r="C1024" s="13" t="s">
        <v>2579</v>
      </c>
      <c r="D1024" s="13" t="s">
        <v>4272</v>
      </c>
      <c r="E1024" s="13" t="s">
        <v>2661</v>
      </c>
      <c r="F1024" s="14">
        <v>7.5</v>
      </c>
      <c r="G1024" s="15">
        <v>28.3</v>
      </c>
      <c r="H1024" s="15">
        <v>0</v>
      </c>
      <c r="I1024" s="15">
        <v>5.2</v>
      </c>
      <c r="J1024" s="16">
        <v>34.700000000000003</v>
      </c>
      <c r="K1024" s="16">
        <v>24</v>
      </c>
      <c r="L1024" s="16">
        <v>4.4000000000000004</v>
      </c>
      <c r="M1024" s="17">
        <v>345700</v>
      </c>
      <c r="N1024" s="18"/>
      <c r="O1024" s="19">
        <v>6</v>
      </c>
      <c r="P1024" s="20">
        <v>4</v>
      </c>
      <c r="Q1024" s="21">
        <v>5</v>
      </c>
      <c r="R1024" s="22">
        <v>7</v>
      </c>
      <c r="S1024" s="23">
        <v>7.0567987859200001E-2</v>
      </c>
      <c r="T1024" s="25">
        <v>57</v>
      </c>
      <c r="U1024" s="25">
        <v>729</v>
      </c>
      <c r="V1024" s="25">
        <f t="shared" si="88"/>
        <v>786</v>
      </c>
      <c r="W1024" s="28">
        <v>45037.841717497089</v>
      </c>
      <c r="X1024" s="29">
        <v>38325.040000000001</v>
      </c>
      <c r="Y1024" s="29">
        <f t="shared" si="83"/>
        <v>6712.8017174970882</v>
      </c>
      <c r="Z1024" s="33">
        <f t="shared" si="84"/>
        <v>1.1751544608302325</v>
      </c>
    </row>
    <row r="1025" spans="1:26">
      <c r="A1025" s="13" t="s">
        <v>3323</v>
      </c>
      <c r="B1025" s="13">
        <v>17031283800</v>
      </c>
      <c r="C1025" s="13" t="s">
        <v>3324</v>
      </c>
      <c r="D1025" s="13" t="s">
        <v>4272</v>
      </c>
      <c r="E1025" s="13" t="s">
        <v>4129</v>
      </c>
      <c r="F1025" s="14">
        <v>11.2</v>
      </c>
      <c r="G1025" s="15">
        <v>33.1</v>
      </c>
      <c r="H1025" s="15">
        <v>1.7</v>
      </c>
      <c r="I1025" s="15">
        <v>34.200000000000003</v>
      </c>
      <c r="J1025" s="16">
        <v>21</v>
      </c>
      <c r="K1025" s="16">
        <v>26.3</v>
      </c>
      <c r="L1025" s="16">
        <v>18</v>
      </c>
      <c r="M1025" s="17">
        <v>341400</v>
      </c>
      <c r="N1025" s="18"/>
      <c r="O1025" s="19">
        <v>1</v>
      </c>
      <c r="P1025" s="20">
        <v>3</v>
      </c>
      <c r="Q1025" s="21">
        <v>4</v>
      </c>
      <c r="R1025" s="22">
        <v>9</v>
      </c>
      <c r="S1025" s="23">
        <v>7.0588238537299994E-2</v>
      </c>
      <c r="T1025" s="25">
        <v>30550</v>
      </c>
      <c r="U1025" s="25">
        <v>120388</v>
      </c>
      <c r="V1025" s="25">
        <f t="shared" si="88"/>
        <v>150938</v>
      </c>
      <c r="W1025" s="28">
        <v>30385.7731846514</v>
      </c>
      <c r="X1025" s="29">
        <v>38325.040000000001</v>
      </c>
      <c r="Y1025" s="29">
        <f t="shared" si="83"/>
        <v>-7939.2668153486011</v>
      </c>
      <c r="Z1025" s="33">
        <f t="shared" si="84"/>
        <v>0.79284387399599321</v>
      </c>
    </row>
    <row r="1026" spans="1:26">
      <c r="A1026" s="13" t="s">
        <v>4300</v>
      </c>
      <c r="B1026" s="13">
        <v>17031803012</v>
      </c>
      <c r="C1026" s="13" t="s">
        <v>4301</v>
      </c>
      <c r="D1026" s="13" t="s">
        <v>4272</v>
      </c>
      <c r="E1026" s="13" t="s">
        <v>4289</v>
      </c>
      <c r="F1026" s="14">
        <v>4.9000000000000004</v>
      </c>
      <c r="G1026" s="15">
        <v>28.8</v>
      </c>
      <c r="H1026" s="15">
        <v>0</v>
      </c>
      <c r="I1026" s="15">
        <v>0</v>
      </c>
      <c r="J1026" s="16">
        <v>17.3</v>
      </c>
      <c r="K1026" s="16">
        <v>27.7</v>
      </c>
      <c r="L1026" s="16">
        <v>27.3</v>
      </c>
      <c r="M1026" s="17">
        <v>281100</v>
      </c>
      <c r="N1026" s="18"/>
      <c r="O1026" s="19">
        <v>8</v>
      </c>
      <c r="P1026" s="20">
        <v>6</v>
      </c>
      <c r="Q1026" s="21">
        <v>8</v>
      </c>
      <c r="R1026" s="22">
        <v>1</v>
      </c>
      <c r="S1026" s="23">
        <v>7.1045577526099996E-2</v>
      </c>
      <c r="T1026" s="25">
        <v>41</v>
      </c>
      <c r="U1026" s="25">
        <v>1154</v>
      </c>
      <c r="V1026" s="25">
        <f t="shared" si="88"/>
        <v>1195</v>
      </c>
      <c r="W1026" s="28">
        <v>48269.233139372314</v>
      </c>
      <c r="X1026" s="29">
        <v>38325.040000000001</v>
      </c>
      <c r="Y1026" s="29">
        <f t="shared" ref="Y1026:Y1089" si="89">W1026-X1026</f>
        <v>9944.1931393723135</v>
      </c>
      <c r="Z1026" s="33">
        <f t="shared" ref="Z1026:Z1089" si="90">+W1026/X1026</f>
        <v>1.2594698698128513</v>
      </c>
    </row>
    <row r="1027" spans="1:26">
      <c r="A1027" s="13" t="s">
        <v>4298</v>
      </c>
      <c r="B1027" s="13">
        <v>17031803010</v>
      </c>
      <c r="C1027" s="13" t="s">
        <v>4299</v>
      </c>
      <c r="D1027" s="13" t="s">
        <v>4272</v>
      </c>
      <c r="E1027" s="13" t="s">
        <v>4289</v>
      </c>
      <c r="F1027" s="14">
        <v>4.8</v>
      </c>
      <c r="G1027" s="15">
        <v>32.700000000000003</v>
      </c>
      <c r="H1027" s="15">
        <v>0.7</v>
      </c>
      <c r="I1027" s="15">
        <v>5.8</v>
      </c>
      <c r="J1027" s="16">
        <v>24.7</v>
      </c>
      <c r="K1027" s="16">
        <v>30.1</v>
      </c>
      <c r="L1027" s="16">
        <v>22.3</v>
      </c>
      <c r="M1027" s="17">
        <v>306000</v>
      </c>
      <c r="N1027" s="18"/>
      <c r="O1027" s="19">
        <v>8</v>
      </c>
      <c r="P1027" s="20">
        <v>6</v>
      </c>
      <c r="Q1027" s="21">
        <v>8</v>
      </c>
      <c r="R1027" s="22">
        <v>1</v>
      </c>
      <c r="S1027" s="23">
        <v>7.1045577526099996E-2</v>
      </c>
      <c r="T1027" s="25">
        <v>41</v>
      </c>
      <c r="U1027" s="25">
        <v>1154</v>
      </c>
      <c r="V1027" s="25">
        <f t="shared" si="88"/>
        <v>1195</v>
      </c>
      <c r="W1027" s="28">
        <v>48269.233139372314</v>
      </c>
      <c r="X1027" s="29">
        <v>38325.040000000001</v>
      </c>
      <c r="Y1027" s="29">
        <f t="shared" si="89"/>
        <v>9944.1931393723135</v>
      </c>
      <c r="Z1027" s="33">
        <f t="shared" si="90"/>
        <v>1.2594698698128513</v>
      </c>
    </row>
    <row r="1028" spans="1:26">
      <c r="A1028" s="13" t="s">
        <v>2476</v>
      </c>
      <c r="B1028" s="13">
        <v>17031815900</v>
      </c>
      <c r="C1028" s="13" t="s">
        <v>2477</v>
      </c>
      <c r="D1028" s="13" t="s">
        <v>4272</v>
      </c>
      <c r="E1028" s="13" t="s">
        <v>2478</v>
      </c>
      <c r="F1028" s="14">
        <v>6.9</v>
      </c>
      <c r="G1028" s="15">
        <v>30.2</v>
      </c>
      <c r="H1028" s="15">
        <v>7.1</v>
      </c>
      <c r="I1028" s="15">
        <v>15.7</v>
      </c>
      <c r="J1028" s="16">
        <v>17.399999999999999</v>
      </c>
      <c r="K1028" s="16">
        <v>21.9</v>
      </c>
      <c r="L1028" s="16">
        <v>17.3</v>
      </c>
      <c r="M1028" s="17">
        <v>188000</v>
      </c>
      <c r="N1028" s="18"/>
      <c r="O1028" s="19">
        <v>6</v>
      </c>
      <c r="P1028" s="20">
        <v>6</v>
      </c>
      <c r="Q1028" s="21">
        <v>4</v>
      </c>
      <c r="R1028" s="22">
        <v>9</v>
      </c>
      <c r="S1028" s="23">
        <v>7.11775049567E-2</v>
      </c>
      <c r="T1028" s="25">
        <v>34</v>
      </c>
      <c r="U1028" s="25">
        <v>713</v>
      </c>
      <c r="V1028" s="25">
        <f t="shared" si="88"/>
        <v>747</v>
      </c>
      <c r="W1028" s="28">
        <v>30536.708548034163</v>
      </c>
      <c r="X1028" s="29">
        <v>38325.040000000001</v>
      </c>
      <c r="Y1028" s="29">
        <f t="shared" si="89"/>
        <v>-7788.3314519658379</v>
      </c>
      <c r="Z1028" s="33">
        <f t="shared" si="90"/>
        <v>0.7967821702999961</v>
      </c>
    </row>
    <row r="1029" spans="1:26">
      <c r="A1029" s="13" t="s">
        <v>904</v>
      </c>
      <c r="B1029" s="13">
        <v>17097860810</v>
      </c>
      <c r="C1029" s="13" t="s">
        <v>905</v>
      </c>
      <c r="D1029" s="13" t="s">
        <v>896</v>
      </c>
      <c r="E1029" s="13" t="s">
        <v>897</v>
      </c>
      <c r="F1029" s="14">
        <v>6.4</v>
      </c>
      <c r="G1029" s="15">
        <v>34.799999999999997</v>
      </c>
      <c r="H1029" s="15">
        <v>1.3</v>
      </c>
      <c r="I1029" s="15">
        <v>0.9</v>
      </c>
      <c r="J1029" s="16">
        <v>28.6</v>
      </c>
      <c r="K1029" s="16">
        <v>18.8</v>
      </c>
      <c r="L1029" s="16">
        <v>12.9</v>
      </c>
      <c r="M1029" s="17">
        <v>239400</v>
      </c>
      <c r="N1029" s="18"/>
      <c r="O1029" s="19">
        <v>7</v>
      </c>
      <c r="P1029" s="20">
        <v>3</v>
      </c>
      <c r="Q1029" s="21">
        <v>7</v>
      </c>
      <c r="R1029" s="22">
        <v>4</v>
      </c>
      <c r="S1029" s="24">
        <v>7.1333333849899996E-2</v>
      </c>
      <c r="T1029" s="25">
        <v>5</v>
      </c>
      <c r="U1029" s="25">
        <v>296</v>
      </c>
      <c r="V1029" s="25">
        <f t="shared" si="88"/>
        <v>301</v>
      </c>
      <c r="W1029" s="28">
        <v>29561.292238392201</v>
      </c>
      <c r="X1029" s="29">
        <v>38325.040000000001</v>
      </c>
      <c r="Y1029" s="29">
        <f t="shared" si="89"/>
        <v>-8763.7477616077995</v>
      </c>
      <c r="Z1029" s="33">
        <f t="shared" si="90"/>
        <v>0.77133102113897856</v>
      </c>
    </row>
    <row r="1030" spans="1:26">
      <c r="A1030" s="13" t="s">
        <v>2464</v>
      </c>
      <c r="B1030" s="13">
        <v>17031821600</v>
      </c>
      <c r="C1030" s="13" t="s">
        <v>2465</v>
      </c>
      <c r="D1030" s="13" t="s">
        <v>4272</v>
      </c>
      <c r="E1030" s="13" t="s">
        <v>2466</v>
      </c>
      <c r="F1030" s="14">
        <v>8.1</v>
      </c>
      <c r="G1030" s="15">
        <v>36.1</v>
      </c>
      <c r="H1030" s="15">
        <v>1.2</v>
      </c>
      <c r="I1030" s="15">
        <v>16.399999999999999</v>
      </c>
      <c r="J1030" s="16">
        <v>31.4</v>
      </c>
      <c r="K1030" s="16">
        <v>20.2</v>
      </c>
      <c r="L1030" s="16">
        <v>11.9</v>
      </c>
      <c r="M1030" s="17">
        <v>211400</v>
      </c>
      <c r="N1030" s="18"/>
      <c r="O1030" s="19">
        <v>5</v>
      </c>
      <c r="P1030" s="20">
        <v>7</v>
      </c>
      <c r="Q1030" s="21">
        <v>6</v>
      </c>
      <c r="R1030" s="22">
        <v>6</v>
      </c>
      <c r="S1030" s="23">
        <v>7.14957639575E-2</v>
      </c>
      <c r="T1030" s="25">
        <v>33</v>
      </c>
      <c r="U1030" s="25">
        <v>689</v>
      </c>
      <c r="V1030" s="25">
        <f t="shared" si="88"/>
        <v>722</v>
      </c>
      <c r="W1030" s="28">
        <v>23780.754785412049</v>
      </c>
      <c r="X1030" s="29">
        <v>38325.040000000001</v>
      </c>
      <c r="Y1030" s="29">
        <f t="shared" si="89"/>
        <v>-14544.285214587951</v>
      </c>
      <c r="Z1030" s="33">
        <f t="shared" si="90"/>
        <v>0.62050176034811833</v>
      </c>
    </row>
    <row r="1031" spans="1:26">
      <c r="A1031" s="13" t="s">
        <v>1481</v>
      </c>
      <c r="B1031" s="13">
        <v>17043841113</v>
      </c>
      <c r="C1031" s="13" t="s">
        <v>1482</v>
      </c>
      <c r="D1031" s="13" t="s">
        <v>1522</v>
      </c>
      <c r="E1031" s="13" t="s">
        <v>4158</v>
      </c>
      <c r="F1031" s="14">
        <v>6.7</v>
      </c>
      <c r="G1031" s="15">
        <v>26.9</v>
      </c>
      <c r="H1031" s="15">
        <v>0</v>
      </c>
      <c r="I1031" s="15">
        <v>4.7</v>
      </c>
      <c r="J1031" s="16">
        <v>23</v>
      </c>
      <c r="K1031" s="16">
        <v>24.4</v>
      </c>
      <c r="L1031" s="16">
        <v>14.2</v>
      </c>
      <c r="M1031" s="17">
        <v>372000</v>
      </c>
      <c r="N1031" s="18">
        <v>0</v>
      </c>
      <c r="O1031" s="19">
        <v>8</v>
      </c>
      <c r="P1031" s="20">
        <v>5</v>
      </c>
      <c r="Q1031" s="21">
        <v>8</v>
      </c>
      <c r="R1031" s="22">
        <v>1</v>
      </c>
      <c r="S1031" s="24">
        <v>7.1511626243599996E-2</v>
      </c>
      <c r="T1031" s="25">
        <v>11</v>
      </c>
      <c r="U1031" s="25">
        <v>849</v>
      </c>
      <c r="V1031" s="25">
        <f t="shared" si="88"/>
        <v>860</v>
      </c>
      <c r="W1031" s="28">
        <v>48254.471795803431</v>
      </c>
      <c r="X1031" s="29">
        <v>38325.040000000001</v>
      </c>
      <c r="Y1031" s="29">
        <f t="shared" si="89"/>
        <v>9929.4317958034298</v>
      </c>
      <c r="Z1031" s="33">
        <f t="shared" si="90"/>
        <v>1.2590847079560368</v>
      </c>
    </row>
    <row r="1032" spans="1:26">
      <c r="A1032" s="13" t="s">
        <v>2197</v>
      </c>
      <c r="B1032" s="13">
        <v>17031824701</v>
      </c>
      <c r="C1032" s="13" t="s">
        <v>2198</v>
      </c>
      <c r="D1032" s="13" t="s">
        <v>4272</v>
      </c>
      <c r="E1032" s="13" t="s">
        <v>2194</v>
      </c>
      <c r="F1032" s="14">
        <v>14.1</v>
      </c>
      <c r="G1032" s="15">
        <v>31</v>
      </c>
      <c r="H1032" s="15">
        <v>4.4000000000000004</v>
      </c>
      <c r="I1032" s="15">
        <v>11</v>
      </c>
      <c r="J1032" s="16">
        <v>32.700000000000003</v>
      </c>
      <c r="K1032" s="16">
        <v>11.4</v>
      </c>
      <c r="L1032" s="16">
        <v>3</v>
      </c>
      <c r="M1032" s="17">
        <v>188100</v>
      </c>
      <c r="N1032" s="18"/>
      <c r="O1032" s="19">
        <v>3</v>
      </c>
      <c r="P1032" s="20">
        <v>4</v>
      </c>
      <c r="Q1032" s="21">
        <v>5</v>
      </c>
      <c r="R1032" s="22">
        <v>9</v>
      </c>
      <c r="S1032" s="23">
        <v>7.1590907871699999E-2</v>
      </c>
      <c r="T1032" s="25">
        <v>42</v>
      </c>
      <c r="U1032" s="25">
        <v>345</v>
      </c>
      <c r="V1032" s="25">
        <f t="shared" si="88"/>
        <v>387</v>
      </c>
      <c r="W1032" s="28">
        <v>17445.587489034348</v>
      </c>
      <c r="X1032" s="29">
        <v>38325.040000000001</v>
      </c>
      <c r="Y1032" s="29">
        <f t="shared" si="89"/>
        <v>-20879.452510965653</v>
      </c>
      <c r="Z1032" s="33">
        <f t="shared" si="90"/>
        <v>0.45520076401836362</v>
      </c>
    </row>
    <row r="1033" spans="1:26">
      <c r="A1033" s="13" t="s">
        <v>4041</v>
      </c>
      <c r="B1033" s="13">
        <v>17031020200</v>
      </c>
      <c r="C1033" s="13" t="s">
        <v>4042</v>
      </c>
      <c r="D1033" s="13" t="s">
        <v>4272</v>
      </c>
      <c r="E1033" s="13" t="s">
        <v>4129</v>
      </c>
      <c r="F1033" s="14">
        <v>3.2</v>
      </c>
      <c r="G1033" s="15">
        <v>31.4</v>
      </c>
      <c r="H1033" s="15">
        <v>0.5</v>
      </c>
      <c r="I1033" s="15">
        <v>11</v>
      </c>
      <c r="J1033" s="16">
        <v>17.7</v>
      </c>
      <c r="K1033" s="16">
        <v>25.4</v>
      </c>
      <c r="L1033" s="16">
        <v>19.3</v>
      </c>
      <c r="M1033" s="17">
        <v>340700</v>
      </c>
      <c r="N1033" s="18"/>
      <c r="O1033" s="19">
        <v>7</v>
      </c>
      <c r="P1033" s="20">
        <v>5</v>
      </c>
      <c r="Q1033" s="21">
        <v>7</v>
      </c>
      <c r="R1033" s="22">
        <v>5</v>
      </c>
      <c r="S1033" s="23">
        <v>7.1710899472199996E-2</v>
      </c>
      <c r="T1033" s="25">
        <v>30550</v>
      </c>
      <c r="U1033" s="25">
        <v>120045</v>
      </c>
      <c r="V1033" s="25">
        <f t="shared" si="88"/>
        <v>150595</v>
      </c>
      <c r="W1033" s="28">
        <v>30042.773184651422</v>
      </c>
      <c r="X1033" s="29">
        <v>38325.040000000001</v>
      </c>
      <c r="Y1033" s="29">
        <f t="shared" si="89"/>
        <v>-8282.2668153485793</v>
      </c>
      <c r="Z1033" s="33">
        <f t="shared" si="90"/>
        <v>0.78389411164740919</v>
      </c>
    </row>
    <row r="1034" spans="1:26">
      <c r="A1034" s="13" t="s">
        <v>2650</v>
      </c>
      <c r="B1034" s="13">
        <v>17031820202</v>
      </c>
      <c r="C1034" s="13" t="s">
        <v>2651</v>
      </c>
      <c r="D1034" s="13" t="s">
        <v>4272</v>
      </c>
      <c r="E1034" s="13" t="s">
        <v>2649</v>
      </c>
      <c r="F1034" s="14">
        <v>5.0999999999999996</v>
      </c>
      <c r="G1034" s="15">
        <v>25.8</v>
      </c>
      <c r="H1034" s="15">
        <v>11.3</v>
      </c>
      <c r="I1034" s="15">
        <v>6</v>
      </c>
      <c r="J1034" s="16">
        <v>34.299999999999997</v>
      </c>
      <c r="K1034" s="16">
        <v>8</v>
      </c>
      <c r="L1034" s="16">
        <v>3.7</v>
      </c>
      <c r="M1034" s="17">
        <v>149200</v>
      </c>
      <c r="N1034" s="18"/>
      <c r="O1034" s="19">
        <v>9</v>
      </c>
      <c r="P1034" s="20">
        <v>9</v>
      </c>
      <c r="Q1034" s="21">
        <v>2</v>
      </c>
      <c r="R1034" s="22">
        <v>4</v>
      </c>
      <c r="S1034" s="23">
        <v>7.1942448615999993E-2</v>
      </c>
      <c r="T1034" s="25">
        <v>6</v>
      </c>
      <c r="U1034" s="25">
        <v>211</v>
      </c>
      <c r="V1034" s="25">
        <f t="shared" si="88"/>
        <v>217</v>
      </c>
      <c r="W1034" s="28">
        <v>68872.61221374046</v>
      </c>
      <c r="X1034" s="29">
        <v>38325.040000000001</v>
      </c>
      <c r="Y1034" s="29">
        <f t="shared" si="89"/>
        <v>30547.572213740459</v>
      </c>
      <c r="Z1034" s="33">
        <f t="shared" si="90"/>
        <v>1.7970656316011793</v>
      </c>
    </row>
    <row r="1035" spans="1:26">
      <c r="A1035" s="13" t="s">
        <v>3687</v>
      </c>
      <c r="B1035" s="13">
        <v>17031171100</v>
      </c>
      <c r="C1035" s="13" t="s">
        <v>3688</v>
      </c>
      <c r="D1035" s="13" t="s">
        <v>4272</v>
      </c>
      <c r="E1035" s="13" t="s">
        <v>4129</v>
      </c>
      <c r="F1035" s="14">
        <v>11.5</v>
      </c>
      <c r="G1035" s="15">
        <v>39.6</v>
      </c>
      <c r="H1035" s="15">
        <v>0.9</v>
      </c>
      <c r="I1035" s="15">
        <v>11.2</v>
      </c>
      <c r="J1035" s="16">
        <v>35.5</v>
      </c>
      <c r="K1035" s="16">
        <v>14.4</v>
      </c>
      <c r="L1035" s="16">
        <v>7.2</v>
      </c>
      <c r="M1035" s="17">
        <v>318000</v>
      </c>
      <c r="N1035" s="18"/>
      <c r="O1035" s="19">
        <v>9</v>
      </c>
      <c r="P1035" s="20">
        <v>4</v>
      </c>
      <c r="Q1035" s="21">
        <v>3</v>
      </c>
      <c r="R1035" s="22">
        <v>4</v>
      </c>
      <c r="S1035" s="23">
        <v>7.2336263954599994E-2</v>
      </c>
      <c r="T1035" s="25">
        <v>30550</v>
      </c>
      <c r="U1035" s="25">
        <v>120245</v>
      </c>
      <c r="V1035" s="25">
        <f t="shared" si="88"/>
        <v>150795</v>
      </c>
      <c r="W1035" s="28">
        <v>30242.7731846514</v>
      </c>
      <c r="X1035" s="29">
        <v>38325.040000000001</v>
      </c>
      <c r="Y1035" s="29">
        <f t="shared" si="89"/>
        <v>-8082.2668153486011</v>
      </c>
      <c r="Z1035" s="33">
        <f t="shared" si="90"/>
        <v>0.78911263196728298</v>
      </c>
    </row>
    <row r="1036" spans="1:26">
      <c r="A1036" s="13" t="s">
        <v>2733</v>
      </c>
      <c r="B1036" s="13">
        <v>17031720200</v>
      </c>
      <c r="C1036" s="13" t="s">
        <v>2734</v>
      </c>
      <c r="D1036" s="13" t="s">
        <v>4272</v>
      </c>
      <c r="E1036" s="13" t="s">
        <v>4129</v>
      </c>
      <c r="F1036" s="14">
        <v>8.9</v>
      </c>
      <c r="G1036" s="15">
        <v>35.299999999999997</v>
      </c>
      <c r="H1036" s="15">
        <v>0.8</v>
      </c>
      <c r="I1036" s="15">
        <v>25.5</v>
      </c>
      <c r="J1036" s="16">
        <v>20.5</v>
      </c>
      <c r="K1036" s="16">
        <v>23.7</v>
      </c>
      <c r="L1036" s="16">
        <v>21.1</v>
      </c>
      <c r="M1036" s="17">
        <v>284600</v>
      </c>
      <c r="N1036" s="18"/>
      <c r="O1036" s="19">
        <v>7</v>
      </c>
      <c r="P1036" s="20">
        <v>6</v>
      </c>
      <c r="Q1036" s="21">
        <v>4</v>
      </c>
      <c r="R1036" s="22">
        <v>10</v>
      </c>
      <c r="S1036" s="23">
        <v>7.3089703917499999E-2</v>
      </c>
      <c r="T1036" s="25">
        <v>30550</v>
      </c>
      <c r="U1036" s="25">
        <v>120687</v>
      </c>
      <c r="V1036" s="25">
        <f t="shared" si="88"/>
        <v>151237</v>
      </c>
      <c r="W1036" s="28">
        <v>30684.7731846514</v>
      </c>
      <c r="X1036" s="29">
        <v>38325.040000000001</v>
      </c>
      <c r="Y1036" s="29">
        <f t="shared" si="89"/>
        <v>-7640.2668153486011</v>
      </c>
      <c r="Z1036" s="33">
        <f t="shared" si="90"/>
        <v>0.80064556187420544</v>
      </c>
    </row>
    <row r="1037" spans="1:26">
      <c r="A1037" s="13" t="s">
        <v>766</v>
      </c>
      <c r="B1037" s="13">
        <v>17097861509</v>
      </c>
      <c r="C1037" s="13" t="s">
        <v>767</v>
      </c>
      <c r="D1037" s="13" t="s">
        <v>896</v>
      </c>
      <c r="E1037" s="13" t="s">
        <v>761</v>
      </c>
      <c r="F1037" s="14">
        <v>5</v>
      </c>
      <c r="G1037" s="15">
        <v>29.7</v>
      </c>
      <c r="H1037" s="15">
        <v>4.9000000000000004</v>
      </c>
      <c r="I1037" s="15">
        <v>2.5</v>
      </c>
      <c r="J1037" s="16">
        <v>17.2</v>
      </c>
      <c r="K1037" s="16">
        <v>33.4</v>
      </c>
      <c r="L1037" s="16">
        <v>18.7</v>
      </c>
      <c r="M1037" s="17">
        <v>326700</v>
      </c>
      <c r="N1037" s="18"/>
      <c r="O1037" s="19">
        <v>8</v>
      </c>
      <c r="P1037" s="20">
        <v>9</v>
      </c>
      <c r="Q1037" s="21">
        <v>10</v>
      </c>
      <c r="R1037" s="22">
        <v>1</v>
      </c>
      <c r="S1037" s="24">
        <v>7.3138296604200001E-2</v>
      </c>
      <c r="T1037" s="25">
        <v>28</v>
      </c>
      <c r="U1037" s="25">
        <v>1365</v>
      </c>
      <c r="V1037" s="25">
        <f t="shared" si="88"/>
        <v>1393</v>
      </c>
      <c r="W1037" s="28">
        <v>43993.480204505497</v>
      </c>
      <c r="X1037" s="29">
        <v>38325.040000000001</v>
      </c>
      <c r="Y1037" s="29">
        <f t="shared" si="89"/>
        <v>5668.4402045054958</v>
      </c>
      <c r="Z1037" s="33">
        <f t="shared" si="90"/>
        <v>1.1479043519460252</v>
      </c>
    </row>
    <row r="1038" spans="1:26">
      <c r="A1038" s="13" t="s">
        <v>3918</v>
      </c>
      <c r="B1038" s="13">
        <v>17031040600</v>
      </c>
      <c r="C1038" s="13" t="s">
        <v>3919</v>
      </c>
      <c r="D1038" s="13" t="s">
        <v>4272</v>
      </c>
      <c r="E1038" s="13" t="s">
        <v>4129</v>
      </c>
      <c r="F1038" s="14">
        <v>1</v>
      </c>
      <c r="G1038" s="15">
        <v>37.5</v>
      </c>
      <c r="H1038" s="15">
        <v>2.2999999999999998</v>
      </c>
      <c r="I1038" s="15">
        <v>47.3</v>
      </c>
      <c r="J1038" s="16">
        <v>14.7</v>
      </c>
      <c r="K1038" s="16">
        <v>39.6</v>
      </c>
      <c r="L1038" s="16">
        <v>25.9</v>
      </c>
      <c r="M1038" s="17">
        <v>554800</v>
      </c>
      <c r="N1038" s="18"/>
      <c r="O1038" s="19">
        <v>4</v>
      </c>
      <c r="P1038" s="20">
        <v>10</v>
      </c>
      <c r="Q1038" s="21">
        <v>4</v>
      </c>
      <c r="R1038" s="22">
        <v>10</v>
      </c>
      <c r="S1038" s="23">
        <v>7.3504276573699998E-2</v>
      </c>
      <c r="T1038" s="25">
        <v>30550</v>
      </c>
      <c r="U1038" s="25">
        <v>120089</v>
      </c>
      <c r="V1038" s="25">
        <f t="shared" si="88"/>
        <v>150639</v>
      </c>
      <c r="W1038" s="28">
        <v>30086.7731846514</v>
      </c>
      <c r="X1038" s="29">
        <v>38325.040000000001</v>
      </c>
      <c r="Y1038" s="29">
        <f t="shared" si="89"/>
        <v>-8238.2668153486011</v>
      </c>
      <c r="Z1038" s="33">
        <f t="shared" si="90"/>
        <v>0.78504218611778098</v>
      </c>
    </row>
    <row r="1039" spans="1:26">
      <c r="A1039" s="13" t="s">
        <v>2085</v>
      </c>
      <c r="B1039" s="13">
        <v>17031822701</v>
      </c>
      <c r="C1039" s="13" t="s">
        <v>2086</v>
      </c>
      <c r="D1039" s="13" t="s">
        <v>4272</v>
      </c>
      <c r="E1039" s="13" t="s">
        <v>2070</v>
      </c>
      <c r="F1039" s="14">
        <v>5.8</v>
      </c>
      <c r="G1039" s="15">
        <v>32</v>
      </c>
      <c r="H1039" s="15">
        <v>0</v>
      </c>
      <c r="I1039" s="15">
        <v>6.2</v>
      </c>
      <c r="J1039" s="16">
        <v>26.3</v>
      </c>
      <c r="K1039" s="16">
        <v>24.9</v>
      </c>
      <c r="L1039" s="16">
        <v>10.3</v>
      </c>
      <c r="M1039" s="17">
        <v>171500</v>
      </c>
      <c r="N1039" s="18"/>
      <c r="O1039" s="19">
        <v>8</v>
      </c>
      <c r="P1039" s="20">
        <v>1</v>
      </c>
      <c r="Q1039" s="21">
        <v>4</v>
      </c>
      <c r="R1039" s="22">
        <v>6</v>
      </c>
      <c r="S1039" s="23">
        <v>7.3512248694900001E-2</v>
      </c>
      <c r="T1039" s="25">
        <v>89</v>
      </c>
      <c r="U1039" s="25">
        <v>1117</v>
      </c>
      <c r="V1039" s="25">
        <f t="shared" si="88"/>
        <v>1206</v>
      </c>
      <c r="W1039" s="28">
        <v>25311.0899276768</v>
      </c>
      <c r="X1039" s="29">
        <v>38325.040000000001</v>
      </c>
      <c r="Y1039" s="29">
        <f t="shared" si="89"/>
        <v>-13013.950072323201</v>
      </c>
      <c r="Z1039" s="33">
        <f t="shared" si="90"/>
        <v>0.66043218552875094</v>
      </c>
    </row>
    <row r="1040" spans="1:26">
      <c r="A1040" s="13" t="s">
        <v>3950</v>
      </c>
      <c r="B1040" s="13">
        <v>17031051400</v>
      </c>
      <c r="C1040" s="13" t="s">
        <v>3951</v>
      </c>
      <c r="D1040" s="13" t="s">
        <v>4272</v>
      </c>
      <c r="E1040" s="13" t="s">
        <v>4129</v>
      </c>
      <c r="F1040" s="14">
        <v>6.3</v>
      </c>
      <c r="G1040" s="15">
        <v>27.9</v>
      </c>
      <c r="H1040" s="15">
        <v>6.7</v>
      </c>
      <c r="I1040" s="15">
        <v>14.2</v>
      </c>
      <c r="J1040" s="16">
        <v>16.3</v>
      </c>
      <c r="K1040" s="16">
        <v>40.200000000000003</v>
      </c>
      <c r="L1040" s="16">
        <v>16.8</v>
      </c>
      <c r="M1040" s="17">
        <v>510200</v>
      </c>
      <c r="N1040" s="18"/>
      <c r="O1040" s="19">
        <v>3</v>
      </c>
      <c r="P1040" s="20">
        <v>2</v>
      </c>
      <c r="Q1040" s="21">
        <v>6</v>
      </c>
      <c r="R1040" s="22">
        <v>8</v>
      </c>
      <c r="S1040" s="23">
        <v>7.36648216844E-2</v>
      </c>
      <c r="T1040" s="25">
        <v>30550</v>
      </c>
      <c r="U1040" s="25">
        <v>120105</v>
      </c>
      <c r="V1040" s="25">
        <f t="shared" si="88"/>
        <v>150655</v>
      </c>
      <c r="W1040" s="28">
        <v>30102.7731846514</v>
      </c>
      <c r="X1040" s="29">
        <v>38325.040000000001</v>
      </c>
      <c r="Y1040" s="29">
        <f t="shared" si="89"/>
        <v>-8222.2668153486011</v>
      </c>
      <c r="Z1040" s="33">
        <f t="shared" si="90"/>
        <v>0.78545966774337084</v>
      </c>
    </row>
    <row r="1041" spans="1:26">
      <c r="A1041" s="13" t="s">
        <v>4090</v>
      </c>
      <c r="B1041" s="13">
        <v>17031821101</v>
      </c>
      <c r="C1041" s="13" t="s">
        <v>4091</v>
      </c>
      <c r="D1041" s="13" t="s">
        <v>4272</v>
      </c>
      <c r="E1041" s="13" t="s">
        <v>4083</v>
      </c>
      <c r="F1041" s="14">
        <v>6</v>
      </c>
      <c r="G1041" s="15">
        <v>30.2</v>
      </c>
      <c r="H1041" s="15">
        <v>0</v>
      </c>
      <c r="I1041" s="15">
        <v>4.5</v>
      </c>
      <c r="J1041" s="16">
        <v>33.9</v>
      </c>
      <c r="K1041" s="16">
        <v>10.4</v>
      </c>
      <c r="L1041" s="16">
        <v>3.6</v>
      </c>
      <c r="M1041" s="17">
        <v>222000</v>
      </c>
      <c r="N1041" s="18"/>
      <c r="O1041" s="19">
        <v>8</v>
      </c>
      <c r="P1041" s="20">
        <v>4</v>
      </c>
      <c r="Q1041" s="21">
        <v>3</v>
      </c>
      <c r="R1041" s="22">
        <v>5</v>
      </c>
      <c r="S1041" s="23">
        <v>7.3724009096599999E-2</v>
      </c>
      <c r="T1041" s="25">
        <v>67</v>
      </c>
      <c r="U1041" s="25">
        <v>611</v>
      </c>
      <c r="V1041" s="25">
        <f t="shared" si="88"/>
        <v>678</v>
      </c>
      <c r="W1041" s="28">
        <v>21362.532549697495</v>
      </c>
      <c r="X1041" s="29">
        <v>38325.040000000001</v>
      </c>
      <c r="Y1041" s="29">
        <f t="shared" si="89"/>
        <v>-16962.507450302506</v>
      </c>
      <c r="Z1041" s="33">
        <f t="shared" si="90"/>
        <v>0.5574040509728756</v>
      </c>
    </row>
    <row r="1042" spans="1:26">
      <c r="A1042" s="13" t="s">
        <v>3896</v>
      </c>
      <c r="B1042" s="13">
        <v>17031063301</v>
      </c>
      <c r="C1042" s="13" t="s">
        <v>3897</v>
      </c>
      <c r="D1042" s="13" t="s">
        <v>4272</v>
      </c>
      <c r="E1042" s="13" t="s">
        <v>4129</v>
      </c>
      <c r="F1042" s="14">
        <v>2.7</v>
      </c>
      <c r="G1042" s="15">
        <v>33.700000000000003</v>
      </c>
      <c r="H1042" s="15">
        <v>16.2</v>
      </c>
      <c r="I1042" s="15">
        <v>58.6</v>
      </c>
      <c r="J1042" s="16">
        <v>1.2</v>
      </c>
      <c r="K1042" s="16">
        <v>41.2</v>
      </c>
      <c r="L1042" s="16">
        <v>28.5</v>
      </c>
      <c r="M1042" s="17">
        <v>259400</v>
      </c>
      <c r="N1042" s="18"/>
      <c r="O1042" s="19">
        <v>8</v>
      </c>
      <c r="P1042" s="20">
        <v>8</v>
      </c>
      <c r="Q1042" s="21">
        <v>6</v>
      </c>
      <c r="R1042" s="22">
        <v>7</v>
      </c>
      <c r="S1042" s="23">
        <v>7.4144490063199994E-2</v>
      </c>
      <c r="T1042" s="25">
        <v>30550</v>
      </c>
      <c r="U1042" s="25">
        <v>120133</v>
      </c>
      <c r="V1042" s="25">
        <f t="shared" si="88"/>
        <v>150683</v>
      </c>
      <c r="W1042" s="28">
        <v>30130.7731846514</v>
      </c>
      <c r="X1042" s="29">
        <v>38325.040000000001</v>
      </c>
      <c r="Y1042" s="29">
        <f t="shared" si="89"/>
        <v>-8194.2668153486011</v>
      </c>
      <c r="Z1042" s="33">
        <f t="shared" si="90"/>
        <v>0.78619026058815333</v>
      </c>
    </row>
    <row r="1043" spans="1:26">
      <c r="A1043" s="13" t="s">
        <v>3900</v>
      </c>
      <c r="B1043" s="13">
        <v>17031063303</v>
      </c>
      <c r="C1043" s="13" t="s">
        <v>3901</v>
      </c>
      <c r="D1043" s="13" t="s">
        <v>4272</v>
      </c>
      <c r="E1043" s="13" t="s">
        <v>4129</v>
      </c>
      <c r="F1043" s="14">
        <v>8.4</v>
      </c>
      <c r="G1043" s="15">
        <v>33.9</v>
      </c>
      <c r="H1043" s="15">
        <v>6.7</v>
      </c>
      <c r="I1043" s="15">
        <v>47.4</v>
      </c>
      <c r="J1043" s="16">
        <v>15.8</v>
      </c>
      <c r="K1043" s="16">
        <v>31.7</v>
      </c>
      <c r="L1043" s="16">
        <v>32.5</v>
      </c>
      <c r="M1043" s="17">
        <v>337700</v>
      </c>
      <c r="N1043" s="18"/>
      <c r="O1043" s="19">
        <v>8</v>
      </c>
      <c r="P1043" s="20">
        <v>8</v>
      </c>
      <c r="Q1043" s="21">
        <v>6</v>
      </c>
      <c r="R1043" s="22">
        <v>7</v>
      </c>
      <c r="S1043" s="23">
        <v>7.4144490063199994E-2</v>
      </c>
      <c r="T1043" s="25">
        <v>30550</v>
      </c>
      <c r="U1043" s="25">
        <v>120135</v>
      </c>
      <c r="V1043" s="25">
        <f t="shared" si="88"/>
        <v>150685</v>
      </c>
      <c r="W1043" s="28">
        <v>30132.7731846514</v>
      </c>
      <c r="X1043" s="29">
        <v>38325.040000000001</v>
      </c>
      <c r="Y1043" s="29">
        <f t="shared" si="89"/>
        <v>-8192.2668153486011</v>
      </c>
      <c r="Z1043" s="33">
        <f t="shared" si="90"/>
        <v>0.78624244579135205</v>
      </c>
    </row>
    <row r="1044" spans="1:26">
      <c r="A1044" s="13" t="s">
        <v>3898</v>
      </c>
      <c r="B1044" s="13">
        <v>17031063302</v>
      </c>
      <c r="C1044" s="13" t="s">
        <v>3899</v>
      </c>
      <c r="D1044" s="13" t="s">
        <v>4272</v>
      </c>
      <c r="E1044" s="13" t="s">
        <v>4129</v>
      </c>
      <c r="F1044" s="14">
        <v>3.2</v>
      </c>
      <c r="G1044" s="15">
        <v>35.1</v>
      </c>
      <c r="H1044" s="15">
        <v>2.8</v>
      </c>
      <c r="I1044" s="15">
        <v>55.3</v>
      </c>
      <c r="J1044" s="16">
        <v>6.8</v>
      </c>
      <c r="K1044" s="16">
        <v>46.8</v>
      </c>
      <c r="L1044" s="16">
        <v>36.4</v>
      </c>
      <c r="M1044" s="17">
        <v>358900</v>
      </c>
      <c r="N1044" s="18"/>
      <c r="O1044" s="19">
        <v>8</v>
      </c>
      <c r="P1044" s="20">
        <v>8</v>
      </c>
      <c r="Q1044" s="21">
        <v>6</v>
      </c>
      <c r="R1044" s="22">
        <v>7</v>
      </c>
      <c r="S1044" s="23">
        <v>7.4144490063199994E-2</v>
      </c>
      <c r="T1044" s="25">
        <v>30550</v>
      </c>
      <c r="U1044" s="25">
        <v>120134</v>
      </c>
      <c r="V1044" s="25">
        <f t="shared" si="88"/>
        <v>150684</v>
      </c>
      <c r="W1044" s="28">
        <v>30131.7731846514</v>
      </c>
      <c r="X1044" s="29">
        <v>38325.040000000001</v>
      </c>
      <c r="Y1044" s="29">
        <f t="shared" si="89"/>
        <v>-8193.2668153486011</v>
      </c>
      <c r="Z1044" s="33">
        <f t="shared" si="90"/>
        <v>0.78621635318975269</v>
      </c>
    </row>
    <row r="1045" spans="1:26">
      <c r="A1045" s="13" t="s">
        <v>1987</v>
      </c>
      <c r="B1045" s="13">
        <v>17031829402</v>
      </c>
      <c r="C1045" s="13" t="s">
        <v>1988</v>
      </c>
      <c r="D1045" s="13" t="s">
        <v>4272</v>
      </c>
      <c r="E1045" s="13" t="s">
        <v>2161</v>
      </c>
      <c r="F1045" s="14">
        <v>9.4</v>
      </c>
      <c r="G1045" s="15">
        <v>30.5</v>
      </c>
      <c r="H1045" s="15">
        <v>2.7</v>
      </c>
      <c r="I1045" s="15">
        <v>11.9</v>
      </c>
      <c r="J1045" s="16">
        <v>38.700000000000003</v>
      </c>
      <c r="K1045" s="16">
        <v>12.3</v>
      </c>
      <c r="L1045" s="16">
        <v>10.6</v>
      </c>
      <c r="M1045" s="17">
        <v>24400</v>
      </c>
      <c r="N1045" s="18"/>
      <c r="O1045" s="19">
        <v>8</v>
      </c>
      <c r="P1045" s="20">
        <v>2</v>
      </c>
      <c r="Q1045" s="21">
        <v>3</v>
      </c>
      <c r="R1045" s="22">
        <v>3</v>
      </c>
      <c r="S1045" s="23">
        <v>7.5029306113699998E-2</v>
      </c>
      <c r="T1045" s="25">
        <v>50</v>
      </c>
      <c r="U1045" s="25">
        <v>433</v>
      </c>
      <c r="V1045" s="25">
        <f t="shared" si="88"/>
        <v>483</v>
      </c>
      <c r="W1045" s="28">
        <v>9988.2261660978384</v>
      </c>
      <c r="X1045" s="29">
        <v>38325.040000000001</v>
      </c>
      <c r="Y1045" s="29">
        <f t="shared" si="89"/>
        <v>-28336.813833902161</v>
      </c>
      <c r="Z1045" s="33">
        <f t="shared" si="90"/>
        <v>0.2606188060364148</v>
      </c>
    </row>
    <row r="1046" spans="1:26">
      <c r="A1046" s="13" t="s">
        <v>3717</v>
      </c>
      <c r="B1046" s="13">
        <v>17031140800</v>
      </c>
      <c r="C1046" s="13" t="s">
        <v>3718</v>
      </c>
      <c r="D1046" s="13" t="s">
        <v>4272</v>
      </c>
      <c r="E1046" s="13" t="s">
        <v>4129</v>
      </c>
      <c r="F1046" s="14">
        <v>6</v>
      </c>
      <c r="G1046" s="15">
        <v>34.5</v>
      </c>
      <c r="H1046" s="15">
        <v>1.2</v>
      </c>
      <c r="I1046" s="15">
        <v>30.7</v>
      </c>
      <c r="J1046" s="16">
        <v>7.2</v>
      </c>
      <c r="K1046" s="16">
        <v>23.1</v>
      </c>
      <c r="L1046" s="16">
        <v>21.9</v>
      </c>
      <c r="M1046" s="17">
        <v>415000</v>
      </c>
      <c r="N1046" s="18"/>
      <c r="O1046" s="19">
        <v>4</v>
      </c>
      <c r="P1046" s="20">
        <v>4</v>
      </c>
      <c r="Q1046" s="21">
        <v>7</v>
      </c>
      <c r="R1046" s="22">
        <v>10</v>
      </c>
      <c r="S1046" s="23">
        <v>7.5570032000499998E-2</v>
      </c>
      <c r="T1046" s="25">
        <v>30550</v>
      </c>
      <c r="U1046" s="25">
        <v>120206</v>
      </c>
      <c r="V1046" s="25">
        <f t="shared" si="88"/>
        <v>150756</v>
      </c>
      <c r="W1046" s="28">
        <v>30203.7731846514</v>
      </c>
      <c r="X1046" s="29">
        <v>38325.040000000001</v>
      </c>
      <c r="Y1046" s="29">
        <f t="shared" si="89"/>
        <v>-8121.2668153486011</v>
      </c>
      <c r="Z1046" s="33">
        <f t="shared" si="90"/>
        <v>0.78809502050490743</v>
      </c>
    </row>
    <row r="1047" spans="1:26">
      <c r="A1047" s="13" t="s">
        <v>4202</v>
      </c>
      <c r="B1047" s="13">
        <v>17031805109</v>
      </c>
      <c r="C1047" s="13" t="s">
        <v>4203</v>
      </c>
      <c r="D1047" s="13" t="s">
        <v>4272</v>
      </c>
      <c r="E1047" s="13" t="s">
        <v>4289</v>
      </c>
      <c r="F1047" s="14">
        <v>3.9</v>
      </c>
      <c r="G1047" s="15">
        <v>25.9</v>
      </c>
      <c r="H1047" s="15">
        <v>2</v>
      </c>
      <c r="I1047" s="15">
        <v>4.0999999999999996</v>
      </c>
      <c r="J1047" s="16">
        <v>24.6</v>
      </c>
      <c r="K1047" s="16">
        <v>27.9</v>
      </c>
      <c r="L1047" s="16">
        <v>16.2</v>
      </c>
      <c r="M1047" s="17">
        <v>413100</v>
      </c>
      <c r="N1047" s="18"/>
      <c r="O1047" s="19">
        <v>9</v>
      </c>
      <c r="P1047" s="20">
        <v>4</v>
      </c>
      <c r="Q1047" s="21">
        <v>10</v>
      </c>
      <c r="R1047" s="22">
        <v>3</v>
      </c>
      <c r="S1047" s="23">
        <v>7.5619295239400003E-2</v>
      </c>
      <c r="T1047" s="25">
        <v>41</v>
      </c>
      <c r="U1047" s="25">
        <v>1154</v>
      </c>
      <c r="V1047" s="25">
        <f t="shared" si="88"/>
        <v>1195</v>
      </c>
      <c r="W1047" s="28">
        <v>48269.233139372314</v>
      </c>
      <c r="X1047" s="29">
        <v>38325.040000000001</v>
      </c>
      <c r="Y1047" s="29">
        <f t="shared" si="89"/>
        <v>9944.1931393723135</v>
      </c>
      <c r="Z1047" s="33">
        <f t="shared" si="90"/>
        <v>1.2594698698128513</v>
      </c>
    </row>
    <row r="1048" spans="1:26">
      <c r="A1048" s="13" t="s">
        <v>841</v>
      </c>
      <c r="B1048" s="13">
        <v>17097860807</v>
      </c>
      <c r="C1048" s="13" t="s">
        <v>842</v>
      </c>
      <c r="D1048" s="13" t="s">
        <v>896</v>
      </c>
      <c r="E1048" s="13" t="s">
        <v>843</v>
      </c>
      <c r="F1048" s="14">
        <v>8</v>
      </c>
      <c r="G1048" s="15">
        <v>39.4</v>
      </c>
      <c r="H1048" s="15">
        <v>0</v>
      </c>
      <c r="I1048" s="15">
        <v>3.8</v>
      </c>
      <c r="J1048" s="16">
        <v>39.299999999999997</v>
      </c>
      <c r="K1048" s="16">
        <v>11</v>
      </c>
      <c r="L1048" s="16">
        <v>8.3000000000000007</v>
      </c>
      <c r="M1048" s="17">
        <v>190900</v>
      </c>
      <c r="N1048" s="18"/>
      <c r="O1048" s="19">
        <v>9</v>
      </c>
      <c r="P1048" s="20">
        <v>1</v>
      </c>
      <c r="Q1048" s="21">
        <v>6</v>
      </c>
      <c r="R1048" s="22">
        <v>1</v>
      </c>
      <c r="S1048" s="24">
        <v>7.5757578015300003E-2</v>
      </c>
      <c r="T1048" s="25">
        <v>28</v>
      </c>
      <c r="U1048" s="25">
        <v>300</v>
      </c>
      <c r="V1048" s="25">
        <f t="shared" si="88"/>
        <v>328</v>
      </c>
      <c r="W1048" s="28">
        <v>35105.688439361002</v>
      </c>
      <c r="X1048" s="29">
        <v>38325.040000000001</v>
      </c>
      <c r="Y1048" s="29">
        <f t="shared" si="89"/>
        <v>-3219.3515606389992</v>
      </c>
      <c r="Z1048" s="33">
        <f t="shared" si="90"/>
        <v>0.91599874231992973</v>
      </c>
    </row>
    <row r="1049" spans="1:26">
      <c r="A1049" s="13" t="s">
        <v>2652</v>
      </c>
      <c r="B1049" s="13">
        <v>17031823602</v>
      </c>
      <c r="C1049" s="13" t="s">
        <v>2653</v>
      </c>
      <c r="D1049" s="13" t="s">
        <v>4272</v>
      </c>
      <c r="E1049" s="13" t="s">
        <v>2654</v>
      </c>
      <c r="F1049" s="14">
        <v>1.6</v>
      </c>
      <c r="G1049" s="15">
        <v>30.4</v>
      </c>
      <c r="H1049" s="15">
        <v>0.6</v>
      </c>
      <c r="I1049" s="15">
        <v>7.9</v>
      </c>
      <c r="J1049" s="16">
        <v>42.7</v>
      </c>
      <c r="K1049" s="16">
        <v>14.8</v>
      </c>
      <c r="L1049" s="16">
        <v>5.3</v>
      </c>
      <c r="M1049" s="17">
        <v>212000</v>
      </c>
      <c r="N1049" s="18"/>
      <c r="O1049" s="19">
        <v>4</v>
      </c>
      <c r="P1049" s="20">
        <v>8</v>
      </c>
      <c r="Q1049" s="21">
        <v>9</v>
      </c>
      <c r="R1049" s="22">
        <v>1</v>
      </c>
      <c r="S1049" s="23">
        <v>7.5853347778299995E-2</v>
      </c>
      <c r="T1049" s="25">
        <v>15</v>
      </c>
      <c r="U1049" s="25">
        <v>478</v>
      </c>
      <c r="V1049" s="25">
        <f t="shared" si="88"/>
        <v>493</v>
      </c>
      <c r="W1049" s="28">
        <v>39356.147031963468</v>
      </c>
      <c r="X1049" s="29">
        <v>38325.040000000001</v>
      </c>
      <c r="Y1049" s="29">
        <f t="shared" si="89"/>
        <v>1031.1070319634673</v>
      </c>
      <c r="Z1049" s="33">
        <f t="shared" si="90"/>
        <v>1.0269042649913338</v>
      </c>
    </row>
    <row r="1050" spans="1:26">
      <c r="A1050" s="13" t="s">
        <v>1371</v>
      </c>
      <c r="B1050" s="13">
        <v>17043843900</v>
      </c>
      <c r="C1050" s="13" t="s">
        <v>1372</v>
      </c>
      <c r="D1050" s="13" t="s">
        <v>1522</v>
      </c>
      <c r="E1050" s="13" t="s">
        <v>2522</v>
      </c>
      <c r="F1050" s="14">
        <v>3.8</v>
      </c>
      <c r="G1050" s="15">
        <v>26</v>
      </c>
      <c r="H1050" s="15">
        <v>10.1</v>
      </c>
      <c r="I1050" s="15">
        <v>5.9</v>
      </c>
      <c r="J1050" s="16">
        <v>19</v>
      </c>
      <c r="K1050" s="16">
        <v>37.4</v>
      </c>
      <c r="L1050" s="16">
        <v>16.8</v>
      </c>
      <c r="M1050" s="17">
        <v>388300</v>
      </c>
      <c r="N1050" s="18">
        <v>0</v>
      </c>
      <c r="O1050" s="19">
        <v>10</v>
      </c>
      <c r="P1050" s="20">
        <v>3</v>
      </c>
      <c r="Q1050" s="21">
        <v>10</v>
      </c>
      <c r="R1050" s="22">
        <v>6</v>
      </c>
      <c r="S1050" s="24">
        <v>7.6460480689999999E-2</v>
      </c>
      <c r="T1050" s="25">
        <v>22</v>
      </c>
      <c r="U1050" s="25">
        <v>655</v>
      </c>
      <c r="V1050" s="25">
        <f t="shared" si="88"/>
        <v>677</v>
      </c>
      <c r="W1050" s="28">
        <v>55747.956709956699</v>
      </c>
      <c r="X1050" s="29">
        <v>38325.040000000001</v>
      </c>
      <c r="Y1050" s="29">
        <f t="shared" si="89"/>
        <v>17422.916709956698</v>
      </c>
      <c r="Z1050" s="33">
        <f t="shared" si="90"/>
        <v>1.4546092244119431</v>
      </c>
    </row>
    <row r="1051" spans="1:26">
      <c r="A1051" s="13" t="s">
        <v>2527</v>
      </c>
      <c r="B1051" s="13">
        <v>17031843900</v>
      </c>
      <c r="C1051" s="13" t="s">
        <v>2528</v>
      </c>
      <c r="D1051" s="13" t="s">
        <v>4272</v>
      </c>
      <c r="E1051" s="13" t="s">
        <v>2522</v>
      </c>
      <c r="F1051" s="14">
        <v>7.9</v>
      </c>
      <c r="G1051" s="15">
        <v>39.700000000000003</v>
      </c>
      <c r="H1051" s="15">
        <v>0.6</v>
      </c>
      <c r="I1051" s="15">
        <v>26.1</v>
      </c>
      <c r="J1051" s="16">
        <v>16.100000000000001</v>
      </c>
      <c r="K1051" s="16">
        <v>22.4</v>
      </c>
      <c r="L1051" s="16">
        <v>19.899999999999999</v>
      </c>
      <c r="M1051" s="17">
        <v>174900</v>
      </c>
      <c r="N1051" s="18"/>
      <c r="O1051" s="19">
        <v>10</v>
      </c>
      <c r="P1051" s="20">
        <v>3</v>
      </c>
      <c r="Q1051" s="21">
        <v>10</v>
      </c>
      <c r="R1051" s="22">
        <v>6</v>
      </c>
      <c r="S1051" s="23">
        <v>7.6460480689999999E-2</v>
      </c>
      <c r="T1051" s="25">
        <v>22</v>
      </c>
      <c r="U1051" s="25">
        <v>655</v>
      </c>
      <c r="V1051" s="25">
        <f t="shared" si="88"/>
        <v>677</v>
      </c>
      <c r="W1051" s="28">
        <v>55741.956709956707</v>
      </c>
      <c r="X1051" s="29">
        <v>38325.040000000001</v>
      </c>
      <c r="Y1051" s="29">
        <f t="shared" si="89"/>
        <v>17416.916709956706</v>
      </c>
      <c r="Z1051" s="33">
        <f t="shared" si="90"/>
        <v>1.4544526688023471</v>
      </c>
    </row>
    <row r="1052" spans="1:26">
      <c r="A1052" s="13" t="s">
        <v>2137</v>
      </c>
      <c r="B1052" s="13">
        <v>17031808200</v>
      </c>
      <c r="C1052" s="13" t="s">
        <v>2138</v>
      </c>
      <c r="D1052" s="13" t="s">
        <v>4272</v>
      </c>
      <c r="E1052" s="13" t="s">
        <v>2123</v>
      </c>
      <c r="F1052" s="14">
        <v>6.1</v>
      </c>
      <c r="G1052" s="15">
        <v>28.3</v>
      </c>
      <c r="H1052" s="15">
        <v>3.2</v>
      </c>
      <c r="I1052" s="15">
        <v>9.1</v>
      </c>
      <c r="J1052" s="16">
        <v>27.3</v>
      </c>
      <c r="K1052" s="16">
        <v>27.9</v>
      </c>
      <c r="L1052" s="16">
        <v>8.3000000000000007</v>
      </c>
      <c r="M1052" s="17">
        <v>325100</v>
      </c>
      <c r="N1052" s="18"/>
      <c r="O1052" s="19">
        <v>10</v>
      </c>
      <c r="P1052" s="20">
        <v>8</v>
      </c>
      <c r="Q1052" s="21">
        <v>4</v>
      </c>
      <c r="R1052" s="22">
        <v>7</v>
      </c>
      <c r="S1052" s="23">
        <v>7.6751120388500002E-2</v>
      </c>
      <c r="T1052" s="25"/>
      <c r="U1052" s="25"/>
      <c r="V1052" s="25"/>
      <c r="W1052" s="28">
        <v>56107.595711841102</v>
      </c>
      <c r="X1052" s="29">
        <v>38325.040000000001</v>
      </c>
      <c r="Y1052" s="29">
        <f t="shared" si="89"/>
        <v>17782.555711841102</v>
      </c>
      <c r="Z1052" s="33">
        <f t="shared" si="90"/>
        <v>1.4639931416077088</v>
      </c>
    </row>
    <row r="1053" spans="1:26">
      <c r="A1053" s="13" t="s">
        <v>3745</v>
      </c>
      <c r="B1053" s="13">
        <v>17031160100</v>
      </c>
      <c r="C1053" s="13" t="s">
        <v>3746</v>
      </c>
      <c r="D1053" s="13" t="s">
        <v>4272</v>
      </c>
      <c r="E1053" s="13" t="s">
        <v>4129</v>
      </c>
      <c r="F1053" s="14">
        <v>9.6</v>
      </c>
      <c r="G1053" s="15">
        <v>26.4</v>
      </c>
      <c r="H1053" s="15">
        <v>1.1000000000000001</v>
      </c>
      <c r="I1053" s="15">
        <v>15.8</v>
      </c>
      <c r="J1053" s="16">
        <v>23.5</v>
      </c>
      <c r="K1053" s="16">
        <v>20.399999999999999</v>
      </c>
      <c r="L1053" s="16">
        <v>12.2</v>
      </c>
      <c r="M1053" s="17">
        <v>360800</v>
      </c>
      <c r="N1053" s="18"/>
      <c r="O1053" s="19">
        <v>6</v>
      </c>
      <c r="P1053" s="20">
        <v>6</v>
      </c>
      <c r="Q1053" s="21">
        <v>7</v>
      </c>
      <c r="R1053" s="22">
        <v>10</v>
      </c>
      <c r="S1053" s="23">
        <v>7.6809450983999994E-2</v>
      </c>
      <c r="T1053" s="25">
        <v>30550</v>
      </c>
      <c r="U1053" s="25">
        <v>120220</v>
      </c>
      <c r="V1053" s="25">
        <f>SUM(T1053:U1053)</f>
        <v>150770</v>
      </c>
      <c r="W1053" s="28">
        <v>30217.7731846514</v>
      </c>
      <c r="X1053" s="29">
        <v>38325.040000000001</v>
      </c>
      <c r="Y1053" s="29">
        <f t="shared" si="89"/>
        <v>-8107.2668153486011</v>
      </c>
      <c r="Z1053" s="33">
        <f t="shared" si="90"/>
        <v>0.78846031692729868</v>
      </c>
    </row>
    <row r="1054" spans="1:26">
      <c r="A1054" s="13" t="s">
        <v>4229</v>
      </c>
      <c r="B1054" s="13">
        <v>17031820501</v>
      </c>
      <c r="C1054" s="13" t="s">
        <v>4230</v>
      </c>
      <c r="D1054" s="13" t="s">
        <v>4272</v>
      </c>
      <c r="E1054" s="13" t="s">
        <v>4231</v>
      </c>
      <c r="F1054" s="14">
        <v>6.4</v>
      </c>
      <c r="G1054" s="15">
        <v>23.2</v>
      </c>
      <c r="H1054" s="15">
        <v>0.1</v>
      </c>
      <c r="I1054" s="15">
        <v>2.2000000000000002</v>
      </c>
      <c r="J1054" s="16">
        <v>37.4</v>
      </c>
      <c r="K1054" s="16">
        <v>8.6</v>
      </c>
      <c r="L1054" s="16">
        <v>4.8</v>
      </c>
      <c r="M1054" s="17">
        <v>230100</v>
      </c>
      <c r="N1054" s="18"/>
      <c r="O1054" s="19">
        <v>4</v>
      </c>
      <c r="P1054" s="20">
        <v>8</v>
      </c>
      <c r="Q1054" s="21">
        <v>4</v>
      </c>
      <c r="R1054" s="22">
        <v>3</v>
      </c>
      <c r="S1054" s="23">
        <v>7.69230797887E-2</v>
      </c>
      <c r="T1054" s="25"/>
      <c r="U1054" s="25"/>
      <c r="V1054" s="25"/>
      <c r="W1054" s="28">
        <v>901984.98275862064</v>
      </c>
      <c r="X1054" s="29">
        <v>38325.040000000001</v>
      </c>
      <c r="Y1054" s="29">
        <f t="shared" si="89"/>
        <v>863659.9427586206</v>
      </c>
      <c r="Z1054" s="33">
        <f t="shared" si="90"/>
        <v>23.535134803737208</v>
      </c>
    </row>
    <row r="1055" spans="1:26">
      <c r="A1055" s="13" t="s">
        <v>3143</v>
      </c>
      <c r="B1055" s="13">
        <v>17031490600</v>
      </c>
      <c r="C1055" s="13" t="s">
        <v>3144</v>
      </c>
      <c r="D1055" s="13" t="s">
        <v>4272</v>
      </c>
      <c r="E1055" s="13" t="s">
        <v>4129</v>
      </c>
      <c r="F1055" s="14">
        <v>12.5</v>
      </c>
      <c r="G1055" s="15">
        <v>38.4</v>
      </c>
      <c r="H1055" s="15">
        <v>3.6</v>
      </c>
      <c r="I1055" s="15">
        <v>12</v>
      </c>
      <c r="J1055" s="16">
        <v>19.899999999999999</v>
      </c>
      <c r="K1055" s="16">
        <v>20</v>
      </c>
      <c r="L1055" s="16">
        <v>6.8</v>
      </c>
      <c r="M1055" s="17">
        <v>165800</v>
      </c>
      <c r="N1055" s="18"/>
      <c r="O1055" s="19">
        <v>2</v>
      </c>
      <c r="P1055" s="20">
        <v>2</v>
      </c>
      <c r="Q1055" s="21">
        <v>3</v>
      </c>
      <c r="R1055" s="22">
        <v>9</v>
      </c>
      <c r="S1055" s="23">
        <v>7.7127657830699997E-2</v>
      </c>
      <c r="T1055" s="25">
        <v>30550</v>
      </c>
      <c r="U1055" s="25">
        <v>120514</v>
      </c>
      <c r="V1055" s="25">
        <f t="shared" ref="V1055:V1063" si="91">SUM(T1055:U1055)</f>
        <v>151064</v>
      </c>
      <c r="W1055" s="28">
        <v>30511.7731846514</v>
      </c>
      <c r="X1055" s="29">
        <v>38325.040000000001</v>
      </c>
      <c r="Y1055" s="29">
        <f t="shared" si="89"/>
        <v>-7813.2668153486011</v>
      </c>
      <c r="Z1055" s="33">
        <f t="shared" si="90"/>
        <v>0.79613154179751411</v>
      </c>
    </row>
    <row r="1056" spans="1:26">
      <c r="A1056" s="13" t="s">
        <v>2951</v>
      </c>
      <c r="B1056" s="13">
        <v>17031610800</v>
      </c>
      <c r="C1056" s="13" t="s">
        <v>2952</v>
      </c>
      <c r="D1056" s="13" t="s">
        <v>4272</v>
      </c>
      <c r="E1056" s="13" t="s">
        <v>4129</v>
      </c>
      <c r="F1056" s="14">
        <v>9.5</v>
      </c>
      <c r="G1056" s="15">
        <v>26.3</v>
      </c>
      <c r="H1056" s="15">
        <v>0</v>
      </c>
      <c r="I1056" s="15">
        <v>8.1</v>
      </c>
      <c r="J1056" s="16">
        <v>46.4</v>
      </c>
      <c r="K1056" s="16">
        <v>9</v>
      </c>
      <c r="L1056" s="16">
        <v>4.9000000000000004</v>
      </c>
      <c r="M1056" s="17">
        <v>195000</v>
      </c>
      <c r="N1056" s="18"/>
      <c r="O1056" s="19">
        <v>2</v>
      </c>
      <c r="P1056" s="20">
        <v>1</v>
      </c>
      <c r="Q1056" s="21">
        <v>4</v>
      </c>
      <c r="R1056" s="22">
        <v>9</v>
      </c>
      <c r="S1056" s="23">
        <v>7.7151335775899998E-2</v>
      </c>
      <c r="T1056" s="25">
        <v>30550</v>
      </c>
      <c r="U1056" s="25">
        <v>120580</v>
      </c>
      <c r="V1056" s="25">
        <f t="shared" si="91"/>
        <v>151130</v>
      </c>
      <c r="W1056" s="28">
        <v>30577.7731846514</v>
      </c>
      <c r="X1056" s="29">
        <v>38325.040000000001</v>
      </c>
      <c r="Y1056" s="29">
        <f t="shared" si="89"/>
        <v>-7747.2668153486011</v>
      </c>
      <c r="Z1056" s="33">
        <f t="shared" si="90"/>
        <v>0.79785365350307269</v>
      </c>
    </row>
    <row r="1057" spans="1:26">
      <c r="A1057" s="13" t="s">
        <v>3039</v>
      </c>
      <c r="B1057" s="13">
        <v>17031580800</v>
      </c>
      <c r="C1057" s="13" t="s">
        <v>3040</v>
      </c>
      <c r="D1057" s="13" t="s">
        <v>4272</v>
      </c>
      <c r="E1057" s="13" t="s">
        <v>4129</v>
      </c>
      <c r="F1057" s="14">
        <v>3.4</v>
      </c>
      <c r="G1057" s="15">
        <v>38.299999999999997</v>
      </c>
      <c r="H1057" s="15">
        <v>0</v>
      </c>
      <c r="I1057" s="15">
        <v>19.5</v>
      </c>
      <c r="J1057" s="16">
        <v>32.4</v>
      </c>
      <c r="K1057" s="16">
        <v>3.5</v>
      </c>
      <c r="L1057" s="16">
        <v>0</v>
      </c>
      <c r="M1057" s="17">
        <v>209900</v>
      </c>
      <c r="N1057" s="18"/>
      <c r="O1057" s="19">
        <v>1</v>
      </c>
      <c r="P1057" s="20">
        <v>2</v>
      </c>
      <c r="Q1057" s="21">
        <v>1</v>
      </c>
      <c r="R1057" s="22">
        <v>9</v>
      </c>
      <c r="S1057" s="23">
        <v>7.7283374965200005E-2</v>
      </c>
      <c r="T1057" s="25">
        <v>30550</v>
      </c>
      <c r="U1057" s="25">
        <v>120570</v>
      </c>
      <c r="V1057" s="25">
        <f t="shared" si="91"/>
        <v>151120</v>
      </c>
      <c r="W1057" s="28">
        <v>30567.7731846514</v>
      </c>
      <c r="X1057" s="29">
        <v>38325.040000000001</v>
      </c>
      <c r="Y1057" s="29">
        <f t="shared" si="89"/>
        <v>-7757.2668153486011</v>
      </c>
      <c r="Z1057" s="33">
        <f t="shared" si="90"/>
        <v>0.79759272748707888</v>
      </c>
    </row>
    <row r="1058" spans="1:26">
      <c r="A1058" s="13" t="s">
        <v>3689</v>
      </c>
      <c r="B1058" s="13">
        <v>17031180100</v>
      </c>
      <c r="C1058" s="13" t="s">
        <v>3690</v>
      </c>
      <c r="D1058" s="13" t="s">
        <v>4272</v>
      </c>
      <c r="E1058" s="13" t="s">
        <v>4129</v>
      </c>
      <c r="F1058" s="14">
        <v>5.8</v>
      </c>
      <c r="G1058" s="15">
        <v>36.200000000000003</v>
      </c>
      <c r="H1058" s="15">
        <v>0.5</v>
      </c>
      <c r="I1058" s="15">
        <v>7.2</v>
      </c>
      <c r="J1058" s="16">
        <v>32.5</v>
      </c>
      <c r="K1058" s="16">
        <v>13.6</v>
      </c>
      <c r="L1058" s="16">
        <v>2.5</v>
      </c>
      <c r="M1058" s="17">
        <v>296100</v>
      </c>
      <c r="N1058" s="18"/>
      <c r="O1058" s="19">
        <v>6</v>
      </c>
      <c r="P1058" s="20">
        <v>3</v>
      </c>
      <c r="Q1058" s="21">
        <v>2</v>
      </c>
      <c r="R1058" s="22">
        <v>7</v>
      </c>
      <c r="S1058" s="23">
        <v>7.8081429004699998E-2</v>
      </c>
      <c r="T1058" s="25">
        <v>30550</v>
      </c>
      <c r="U1058" s="25">
        <v>120246</v>
      </c>
      <c r="V1058" s="25">
        <f t="shared" si="91"/>
        <v>150796</v>
      </c>
      <c r="W1058" s="28">
        <v>30243.7731846514</v>
      </c>
      <c r="X1058" s="29">
        <v>38325.040000000001</v>
      </c>
      <c r="Y1058" s="29">
        <f t="shared" si="89"/>
        <v>-8081.2668153486011</v>
      </c>
      <c r="Z1058" s="33">
        <f t="shared" si="90"/>
        <v>0.78913872456888234</v>
      </c>
    </row>
    <row r="1059" spans="1:26">
      <c r="A1059" s="13" t="s">
        <v>3679</v>
      </c>
      <c r="B1059" s="13">
        <v>17031170700</v>
      </c>
      <c r="C1059" s="13" t="s">
        <v>3680</v>
      </c>
      <c r="D1059" s="13" t="s">
        <v>4272</v>
      </c>
      <c r="E1059" s="13" t="s">
        <v>4129</v>
      </c>
      <c r="F1059" s="14">
        <v>8.1999999999999993</v>
      </c>
      <c r="G1059" s="15">
        <v>31.4</v>
      </c>
      <c r="H1059" s="15">
        <v>0.6</v>
      </c>
      <c r="I1059" s="15">
        <v>10.8</v>
      </c>
      <c r="J1059" s="16">
        <v>37.700000000000003</v>
      </c>
      <c r="K1059" s="16">
        <v>10.3</v>
      </c>
      <c r="L1059" s="16">
        <v>4.3</v>
      </c>
      <c r="M1059" s="17">
        <v>291400</v>
      </c>
      <c r="N1059" s="18"/>
      <c r="O1059" s="19">
        <v>8</v>
      </c>
      <c r="P1059" s="20">
        <v>1</v>
      </c>
      <c r="Q1059" s="21">
        <v>5</v>
      </c>
      <c r="R1059" s="22">
        <v>6</v>
      </c>
      <c r="S1059" s="23">
        <v>7.8219011426000004E-2</v>
      </c>
      <c r="T1059" s="25">
        <v>30550</v>
      </c>
      <c r="U1059" s="25">
        <v>120241</v>
      </c>
      <c r="V1059" s="25">
        <f t="shared" si="91"/>
        <v>150791</v>
      </c>
      <c r="W1059" s="28">
        <v>30238.7731846514</v>
      </c>
      <c r="X1059" s="29">
        <v>38325.040000000001</v>
      </c>
      <c r="Y1059" s="29">
        <f t="shared" si="89"/>
        <v>-8086.2668153486011</v>
      </c>
      <c r="Z1059" s="33">
        <f t="shared" si="90"/>
        <v>0.78900826156088555</v>
      </c>
    </row>
    <row r="1060" spans="1:26">
      <c r="A1060" s="13" t="s">
        <v>3751</v>
      </c>
      <c r="B1060" s="13">
        <v>17031081600</v>
      </c>
      <c r="C1060" s="13" t="s">
        <v>3752</v>
      </c>
      <c r="D1060" s="13" t="s">
        <v>4272</v>
      </c>
      <c r="E1060" s="13" t="s">
        <v>4129</v>
      </c>
      <c r="F1060" s="14">
        <v>4.7</v>
      </c>
      <c r="G1060" s="15">
        <v>22</v>
      </c>
      <c r="H1060" s="15">
        <v>44.1</v>
      </c>
      <c r="I1060" s="15">
        <v>19.899999999999999</v>
      </c>
      <c r="J1060" s="16">
        <v>4.0999999999999996</v>
      </c>
      <c r="K1060" s="16">
        <v>42.9</v>
      </c>
      <c r="L1060" s="16">
        <v>31.4</v>
      </c>
      <c r="M1060" s="17">
        <v>322500</v>
      </c>
      <c r="N1060" s="18"/>
      <c r="O1060" s="19">
        <v>8</v>
      </c>
      <c r="P1060" s="20">
        <v>10</v>
      </c>
      <c r="Q1060" s="21">
        <v>4</v>
      </c>
      <c r="R1060" s="22">
        <v>10</v>
      </c>
      <c r="S1060" s="23">
        <v>7.8328981995599997E-2</v>
      </c>
      <c r="T1060" s="25">
        <v>30550</v>
      </c>
      <c r="U1060" s="25">
        <v>120169</v>
      </c>
      <c r="V1060" s="25">
        <f t="shared" si="91"/>
        <v>150719</v>
      </c>
      <c r="W1060" s="28">
        <v>30166.7731846514</v>
      </c>
      <c r="X1060" s="29">
        <v>38325.040000000001</v>
      </c>
      <c r="Y1060" s="29">
        <f t="shared" si="89"/>
        <v>-8158.2668153486011</v>
      </c>
      <c r="Z1060" s="33">
        <f t="shared" si="90"/>
        <v>0.7871295942457307</v>
      </c>
    </row>
    <row r="1061" spans="1:26">
      <c r="A1061" s="13" t="s">
        <v>425</v>
      </c>
      <c r="B1061" s="13">
        <v>17111871205</v>
      </c>
      <c r="C1061" s="13" t="s">
        <v>426</v>
      </c>
      <c r="D1061" s="13" t="s">
        <v>571</v>
      </c>
      <c r="E1061" s="13" t="s">
        <v>424</v>
      </c>
      <c r="F1061" s="14">
        <v>6</v>
      </c>
      <c r="G1061" s="15">
        <v>33.799999999999997</v>
      </c>
      <c r="H1061" s="15">
        <v>0.3</v>
      </c>
      <c r="I1061" s="15">
        <v>0.5</v>
      </c>
      <c r="J1061" s="16">
        <v>34.700000000000003</v>
      </c>
      <c r="K1061" s="16">
        <v>18.100000000000001</v>
      </c>
      <c r="L1061" s="16">
        <v>7</v>
      </c>
      <c r="M1061" s="17">
        <v>214200</v>
      </c>
      <c r="N1061" s="18"/>
      <c r="O1061" s="19">
        <v>9</v>
      </c>
      <c r="P1061" s="20">
        <v>2</v>
      </c>
      <c r="Q1061" s="21">
        <v>5</v>
      </c>
      <c r="R1061" s="22">
        <v>1</v>
      </c>
      <c r="S1061" s="24">
        <v>7.8367874026299994E-2</v>
      </c>
      <c r="T1061" s="25">
        <v>32</v>
      </c>
      <c r="U1061" s="25">
        <v>238</v>
      </c>
      <c r="V1061" s="25">
        <f t="shared" si="91"/>
        <v>270</v>
      </c>
      <c r="W1061" s="28">
        <v>29189.091524253399</v>
      </c>
      <c r="X1061" s="29">
        <v>38325.040000000001</v>
      </c>
      <c r="Y1061" s="29">
        <f t="shared" si="89"/>
        <v>-9135.9484757466016</v>
      </c>
      <c r="Z1061" s="33">
        <f t="shared" si="90"/>
        <v>0.76161933618995303</v>
      </c>
    </row>
    <row r="1062" spans="1:26">
      <c r="A1062" s="13" t="s">
        <v>2425</v>
      </c>
      <c r="B1062" s="13">
        <v>17031828702</v>
      </c>
      <c r="C1062" s="13" t="s">
        <v>2426</v>
      </c>
      <c r="D1062" s="13" t="s">
        <v>4272</v>
      </c>
      <c r="E1062" s="13" t="s">
        <v>2427</v>
      </c>
      <c r="F1062" s="14">
        <v>8.8000000000000007</v>
      </c>
      <c r="G1062" s="15">
        <v>38.799999999999997</v>
      </c>
      <c r="H1062" s="15">
        <v>0.4</v>
      </c>
      <c r="I1062" s="15">
        <v>10.7</v>
      </c>
      <c r="J1062" s="16">
        <v>23.4</v>
      </c>
      <c r="K1062" s="16">
        <v>15.9</v>
      </c>
      <c r="L1062" s="16">
        <v>8.1</v>
      </c>
      <c r="M1062" s="17">
        <v>159900</v>
      </c>
      <c r="N1062" s="18"/>
      <c r="O1062" s="19">
        <v>5</v>
      </c>
      <c r="P1062" s="20">
        <v>4</v>
      </c>
      <c r="Q1062" s="21">
        <v>3</v>
      </c>
      <c r="R1062" s="22">
        <v>1</v>
      </c>
      <c r="S1062" s="23">
        <v>7.8512400388699999E-2</v>
      </c>
      <c r="T1062" s="25">
        <v>19</v>
      </c>
      <c r="U1062" s="25">
        <v>204</v>
      </c>
      <c r="V1062" s="25">
        <f t="shared" si="91"/>
        <v>223</v>
      </c>
      <c r="W1062" s="28">
        <v>16437.817593934666</v>
      </c>
      <c r="X1062" s="29">
        <v>38325.040000000001</v>
      </c>
      <c r="Y1062" s="29">
        <f t="shared" si="89"/>
        <v>-21887.222406065335</v>
      </c>
      <c r="Z1062" s="33">
        <f t="shared" si="90"/>
        <v>0.4289054256416866</v>
      </c>
    </row>
    <row r="1063" spans="1:26">
      <c r="A1063" s="13" t="s">
        <v>3283</v>
      </c>
      <c r="B1063" s="13">
        <v>17031340400</v>
      </c>
      <c r="C1063" s="13" t="s">
        <v>3284</v>
      </c>
      <c r="D1063" s="13" t="s">
        <v>4272</v>
      </c>
      <c r="E1063" s="13" t="s">
        <v>4129</v>
      </c>
      <c r="F1063" s="14">
        <v>7.1</v>
      </c>
      <c r="G1063" s="15">
        <v>30.3</v>
      </c>
      <c r="H1063" s="15">
        <v>17.399999999999999</v>
      </c>
      <c r="I1063" s="15">
        <v>16.100000000000001</v>
      </c>
      <c r="J1063" s="16">
        <v>40.4</v>
      </c>
      <c r="K1063" s="16">
        <v>15.1</v>
      </c>
      <c r="L1063" s="16">
        <v>5.6</v>
      </c>
      <c r="M1063" s="17">
        <v>237800</v>
      </c>
      <c r="N1063" s="18"/>
      <c r="O1063" s="19">
        <v>4</v>
      </c>
      <c r="P1063" s="20">
        <v>5</v>
      </c>
      <c r="Q1063" s="21">
        <v>10</v>
      </c>
      <c r="R1063" s="22">
        <v>8</v>
      </c>
      <c r="S1063" s="23">
        <v>7.8947365283999996E-2</v>
      </c>
      <c r="T1063" s="25">
        <v>30550</v>
      </c>
      <c r="U1063" s="25">
        <v>120422</v>
      </c>
      <c r="V1063" s="25">
        <f t="shared" si="91"/>
        <v>150972</v>
      </c>
      <c r="W1063" s="28">
        <v>30419.7731846514</v>
      </c>
      <c r="X1063" s="29">
        <v>38325.040000000001</v>
      </c>
      <c r="Y1063" s="29">
        <f t="shared" si="89"/>
        <v>-7905.2668153486011</v>
      </c>
      <c r="Z1063" s="33">
        <f t="shared" si="90"/>
        <v>0.79373102245037186</v>
      </c>
    </row>
    <row r="1064" spans="1:26">
      <c r="A1064" s="13" t="s">
        <v>600</v>
      </c>
      <c r="B1064" s="13">
        <v>17097861403</v>
      </c>
      <c r="C1064" s="13" t="s">
        <v>601</v>
      </c>
      <c r="D1064" s="13" t="s">
        <v>896</v>
      </c>
      <c r="E1064" s="13" t="s">
        <v>602</v>
      </c>
      <c r="F1064" s="14">
        <v>13.3</v>
      </c>
      <c r="G1064" s="15">
        <v>30.8</v>
      </c>
      <c r="H1064" s="15">
        <v>0.6</v>
      </c>
      <c r="I1064" s="15">
        <v>1.3</v>
      </c>
      <c r="J1064" s="16">
        <v>34</v>
      </c>
      <c r="K1064" s="16">
        <v>9</v>
      </c>
      <c r="L1064" s="16">
        <v>1.4</v>
      </c>
      <c r="M1064" s="17">
        <v>156400</v>
      </c>
      <c r="N1064" s="18">
        <v>1</v>
      </c>
      <c r="O1064" s="19">
        <v>3</v>
      </c>
      <c r="P1064" s="20">
        <v>10</v>
      </c>
      <c r="Q1064" s="21">
        <v>7</v>
      </c>
      <c r="R1064" s="22">
        <v>9</v>
      </c>
      <c r="S1064" s="24">
        <v>7.8947365283999996E-2</v>
      </c>
      <c r="T1064" s="25"/>
      <c r="U1064" s="25"/>
      <c r="V1064" s="25"/>
      <c r="W1064" s="28">
        <v>11833.616788807461</v>
      </c>
      <c r="X1064" s="29">
        <v>38325.040000000001</v>
      </c>
      <c r="Y1064" s="29">
        <f t="shared" si="89"/>
        <v>-26491.423211192538</v>
      </c>
      <c r="Z1064" s="33">
        <f t="shared" si="90"/>
        <v>0.30876984834999421</v>
      </c>
    </row>
    <row r="1065" spans="1:26">
      <c r="A1065" s="13" t="s">
        <v>3971</v>
      </c>
      <c r="B1065" s="13">
        <v>17031030400</v>
      </c>
      <c r="C1065" s="13" t="s">
        <v>3972</v>
      </c>
      <c r="D1065" s="13" t="s">
        <v>4272</v>
      </c>
      <c r="E1065" s="13" t="s">
        <v>4129</v>
      </c>
      <c r="F1065" s="14">
        <v>6.2</v>
      </c>
      <c r="G1065" s="15">
        <v>37.799999999999997</v>
      </c>
      <c r="H1065" s="15">
        <v>5.3</v>
      </c>
      <c r="I1065" s="15">
        <v>20.7</v>
      </c>
      <c r="J1065" s="16">
        <v>11.8</v>
      </c>
      <c r="K1065" s="16">
        <v>33.9</v>
      </c>
      <c r="L1065" s="16">
        <v>22.7</v>
      </c>
      <c r="M1065" s="17">
        <v>326500</v>
      </c>
      <c r="N1065" s="18"/>
      <c r="O1065" s="19">
        <v>5</v>
      </c>
      <c r="P1065" s="20">
        <v>7</v>
      </c>
      <c r="Q1065" s="21">
        <v>7</v>
      </c>
      <c r="R1065" s="22">
        <v>8</v>
      </c>
      <c r="S1065" s="23">
        <v>7.9189687967299999E-2</v>
      </c>
      <c r="T1065" s="25">
        <v>30550</v>
      </c>
      <c r="U1065" s="25">
        <v>120061</v>
      </c>
      <c r="V1065" s="25">
        <f>SUM(T1065:U1065)</f>
        <v>150611</v>
      </c>
      <c r="W1065" s="28">
        <v>30058.7731846514</v>
      </c>
      <c r="X1065" s="29">
        <v>38325.040000000001</v>
      </c>
      <c r="Y1065" s="29">
        <f t="shared" si="89"/>
        <v>-8266.2668153486011</v>
      </c>
      <c r="Z1065" s="33">
        <f t="shared" si="90"/>
        <v>0.78431159327299849</v>
      </c>
    </row>
    <row r="1066" spans="1:26">
      <c r="A1066" s="13" t="s">
        <v>1280</v>
      </c>
      <c r="B1066" s="13">
        <v>17043846201</v>
      </c>
      <c r="C1066" s="13" t="s">
        <v>1281</v>
      </c>
      <c r="D1066" s="13" t="s">
        <v>1522</v>
      </c>
      <c r="E1066" s="13" t="s">
        <v>1275</v>
      </c>
      <c r="F1066" s="14">
        <v>5.7</v>
      </c>
      <c r="G1066" s="15">
        <v>35.200000000000003</v>
      </c>
      <c r="H1066" s="15">
        <v>1.5</v>
      </c>
      <c r="I1066" s="15">
        <v>5.9</v>
      </c>
      <c r="J1066" s="16">
        <v>12.9</v>
      </c>
      <c r="K1066" s="16">
        <v>37.9</v>
      </c>
      <c r="L1066" s="16">
        <v>21.4</v>
      </c>
      <c r="M1066" s="17">
        <v>316400</v>
      </c>
      <c r="N1066" s="18">
        <v>0</v>
      </c>
      <c r="O1066" s="19">
        <v>10</v>
      </c>
      <c r="P1066" s="20">
        <v>3</v>
      </c>
      <c r="Q1066" s="21">
        <v>9</v>
      </c>
      <c r="R1066" s="22">
        <v>1</v>
      </c>
      <c r="S1066" s="24">
        <v>7.9345852136600004E-2</v>
      </c>
      <c r="T1066" s="25"/>
      <c r="U1066" s="25"/>
      <c r="V1066" s="25"/>
      <c r="W1066" s="28">
        <v>49429.394055818302</v>
      </c>
      <c r="X1066" s="29">
        <v>38325.040000000001</v>
      </c>
      <c r="Y1066" s="29">
        <f t="shared" si="89"/>
        <v>11104.354055818301</v>
      </c>
      <c r="Z1066" s="33">
        <f t="shared" si="90"/>
        <v>1.2897414863968388</v>
      </c>
    </row>
    <row r="1067" spans="1:26">
      <c r="A1067" s="13" t="s">
        <v>2479</v>
      </c>
      <c r="B1067" s="13">
        <v>17031816000</v>
      </c>
      <c r="C1067" s="13" t="s">
        <v>2480</v>
      </c>
      <c r="D1067" s="13" t="s">
        <v>4272</v>
      </c>
      <c r="E1067" s="13" t="s">
        <v>2478</v>
      </c>
      <c r="F1067" s="14">
        <v>6.1</v>
      </c>
      <c r="G1067" s="15">
        <v>31.3</v>
      </c>
      <c r="H1067" s="15">
        <v>2.6</v>
      </c>
      <c r="I1067" s="15">
        <v>19.600000000000001</v>
      </c>
      <c r="J1067" s="16">
        <v>23.1</v>
      </c>
      <c r="K1067" s="16">
        <v>28.2</v>
      </c>
      <c r="L1067" s="16">
        <v>13.1</v>
      </c>
      <c r="M1067" s="17">
        <v>383200</v>
      </c>
      <c r="N1067" s="18"/>
      <c r="O1067" s="19">
        <v>6</v>
      </c>
      <c r="P1067" s="20">
        <v>5</v>
      </c>
      <c r="Q1067" s="21">
        <v>3</v>
      </c>
      <c r="R1067" s="22">
        <v>10</v>
      </c>
      <c r="S1067" s="23">
        <v>7.93650820851E-2</v>
      </c>
      <c r="T1067" s="25">
        <v>34</v>
      </c>
      <c r="U1067" s="25">
        <v>713</v>
      </c>
      <c r="V1067" s="25">
        <f>SUM(T1067:U1067)</f>
        <v>747</v>
      </c>
      <c r="W1067" s="28">
        <v>30536.708548034163</v>
      </c>
      <c r="X1067" s="29">
        <v>38325.040000000001</v>
      </c>
      <c r="Y1067" s="29">
        <f t="shared" si="89"/>
        <v>-7788.3314519658379</v>
      </c>
      <c r="Z1067" s="33">
        <f t="shared" si="90"/>
        <v>0.7967821702999961</v>
      </c>
    </row>
    <row r="1068" spans="1:26">
      <c r="A1068" s="13" t="s">
        <v>1301</v>
      </c>
      <c r="B1068" s="13">
        <v>17043844201</v>
      </c>
      <c r="C1068" s="13" t="s">
        <v>1302</v>
      </c>
      <c r="D1068" s="13" t="s">
        <v>1522</v>
      </c>
      <c r="E1068" s="13" t="s">
        <v>2499</v>
      </c>
      <c r="F1068" s="14">
        <v>8.1999999999999993</v>
      </c>
      <c r="G1068" s="15">
        <v>24</v>
      </c>
      <c r="H1068" s="15">
        <v>6.5</v>
      </c>
      <c r="I1068" s="15">
        <v>4.7</v>
      </c>
      <c r="J1068" s="16">
        <v>28.8</v>
      </c>
      <c r="K1068" s="16">
        <v>25.1</v>
      </c>
      <c r="L1068" s="16">
        <v>11.9</v>
      </c>
      <c r="M1068" s="17">
        <v>260900</v>
      </c>
      <c r="N1068" s="18">
        <v>0</v>
      </c>
      <c r="O1068" s="19">
        <v>9</v>
      </c>
      <c r="P1068" s="20">
        <v>8</v>
      </c>
      <c r="Q1068" s="21">
        <v>5</v>
      </c>
      <c r="R1068" s="22">
        <v>3</v>
      </c>
      <c r="S1068" s="24">
        <v>7.9470202326799994E-2</v>
      </c>
      <c r="T1068" s="25">
        <v>10</v>
      </c>
      <c r="U1068" s="25">
        <v>389</v>
      </c>
      <c r="V1068" s="25">
        <f>SUM(T1068:U1068)</f>
        <v>399</v>
      </c>
      <c r="W1068" s="28">
        <v>53921.510127504604</v>
      </c>
      <c r="X1068" s="29">
        <v>38325.040000000001</v>
      </c>
      <c r="Y1068" s="29">
        <f t="shared" si="89"/>
        <v>15596.470127504603</v>
      </c>
      <c r="Z1068" s="33">
        <f t="shared" si="90"/>
        <v>1.4069524813934859</v>
      </c>
    </row>
    <row r="1069" spans="1:26">
      <c r="A1069" s="13" t="s">
        <v>680</v>
      </c>
      <c r="B1069" s="13">
        <v>17097863201</v>
      </c>
      <c r="C1069" s="13" t="s">
        <v>681</v>
      </c>
      <c r="D1069" s="13" t="s">
        <v>896</v>
      </c>
      <c r="E1069" s="13" t="s">
        <v>665</v>
      </c>
      <c r="F1069" s="14">
        <v>6.1</v>
      </c>
      <c r="G1069" s="15">
        <v>26.1</v>
      </c>
      <c r="H1069" s="15">
        <v>0</v>
      </c>
      <c r="I1069" s="15">
        <v>2.6</v>
      </c>
      <c r="J1069" s="16">
        <v>34.700000000000003</v>
      </c>
      <c r="K1069" s="16">
        <v>4.8</v>
      </c>
      <c r="L1069" s="16">
        <v>8.8000000000000007</v>
      </c>
      <c r="M1069" s="17">
        <v>161000</v>
      </c>
      <c r="N1069" s="18"/>
      <c r="O1069" s="19">
        <v>1</v>
      </c>
      <c r="P1069" s="20">
        <v>8</v>
      </c>
      <c r="Q1069" s="21">
        <v>2</v>
      </c>
      <c r="R1069" s="22">
        <v>5</v>
      </c>
      <c r="S1069" s="24">
        <v>7.99999982119E-2</v>
      </c>
      <c r="T1069" s="25"/>
      <c r="U1069" s="25"/>
      <c r="V1069" s="25"/>
      <c r="W1069" s="28">
        <v>8186.4746730521301</v>
      </c>
      <c r="X1069" s="29">
        <v>38325.040000000001</v>
      </c>
      <c r="Y1069" s="29">
        <f t="shared" si="89"/>
        <v>-30138.565326947872</v>
      </c>
      <c r="Z1069" s="33">
        <f t="shared" si="90"/>
        <v>0.21360642214729925</v>
      </c>
    </row>
    <row r="1070" spans="1:26">
      <c r="A1070" s="13" t="s">
        <v>2462</v>
      </c>
      <c r="B1070" s="13">
        <v>17031810302</v>
      </c>
      <c r="C1070" s="13" t="s">
        <v>2463</v>
      </c>
      <c r="D1070" s="13" t="s">
        <v>4272</v>
      </c>
      <c r="E1070" s="13" t="s">
        <v>2542</v>
      </c>
      <c r="F1070" s="14">
        <v>4.3</v>
      </c>
      <c r="G1070" s="15">
        <v>27.8</v>
      </c>
      <c r="H1070" s="15">
        <v>1.7</v>
      </c>
      <c r="I1070" s="15">
        <v>15.3</v>
      </c>
      <c r="J1070" s="16">
        <v>11.6</v>
      </c>
      <c r="K1070" s="16">
        <v>32.200000000000003</v>
      </c>
      <c r="L1070" s="16">
        <v>28.9</v>
      </c>
      <c r="M1070" s="17">
        <v>371300</v>
      </c>
      <c r="N1070" s="18"/>
      <c r="O1070" s="19">
        <v>6</v>
      </c>
      <c r="P1070" s="20">
        <v>1</v>
      </c>
      <c r="Q1070" s="21">
        <v>10</v>
      </c>
      <c r="R1070" s="22">
        <v>7</v>
      </c>
      <c r="S1070" s="23">
        <v>7.99999982119E-2</v>
      </c>
      <c r="T1070" s="25">
        <v>213</v>
      </c>
      <c r="U1070" s="25">
        <v>2101</v>
      </c>
      <c r="V1070" s="25">
        <f t="shared" ref="V1070:V1087" si="92">SUM(T1070:U1070)</f>
        <v>2314</v>
      </c>
      <c r="W1070" s="28">
        <v>39465.995677040002</v>
      </c>
      <c r="X1070" s="29">
        <v>38325.040000000001</v>
      </c>
      <c r="Y1070" s="29">
        <f t="shared" si="89"/>
        <v>1140.9556770400013</v>
      </c>
      <c r="Z1070" s="33">
        <f t="shared" si="90"/>
        <v>1.0297705019235466</v>
      </c>
    </row>
    <row r="1071" spans="1:26">
      <c r="A1071" s="13" t="s">
        <v>1424</v>
      </c>
      <c r="B1071" s="13">
        <v>17043845809</v>
      </c>
      <c r="C1071" s="13" t="s">
        <v>1425</v>
      </c>
      <c r="D1071" s="13" t="s">
        <v>1522</v>
      </c>
      <c r="E1071" s="13" t="s">
        <v>1417</v>
      </c>
      <c r="F1071" s="14">
        <v>4.7</v>
      </c>
      <c r="G1071" s="15">
        <v>29.1</v>
      </c>
      <c r="H1071" s="15">
        <v>0</v>
      </c>
      <c r="I1071" s="15">
        <v>4.5</v>
      </c>
      <c r="J1071" s="16">
        <v>21.3</v>
      </c>
      <c r="K1071" s="16">
        <v>28.1</v>
      </c>
      <c r="L1071" s="16">
        <v>16.899999999999999</v>
      </c>
      <c r="M1071" s="17">
        <v>375200</v>
      </c>
      <c r="N1071" s="18">
        <v>0</v>
      </c>
      <c r="O1071" s="19">
        <v>9</v>
      </c>
      <c r="P1071" s="20">
        <v>6</v>
      </c>
      <c r="Q1071" s="21">
        <v>7</v>
      </c>
      <c r="R1071" s="22">
        <v>1</v>
      </c>
      <c r="S1071" s="24">
        <v>7.99999982119E-2</v>
      </c>
      <c r="T1071" s="25">
        <v>12</v>
      </c>
      <c r="U1071" s="25">
        <v>277</v>
      </c>
      <c r="V1071" s="25">
        <f t="shared" si="92"/>
        <v>289</v>
      </c>
      <c r="W1071" s="28">
        <v>46160.550620302456</v>
      </c>
      <c r="X1071" s="29">
        <v>38325.040000000001</v>
      </c>
      <c r="Y1071" s="29">
        <f t="shared" si="89"/>
        <v>7835.5106203024552</v>
      </c>
      <c r="Z1071" s="33">
        <f t="shared" si="90"/>
        <v>1.204448856943201</v>
      </c>
    </row>
    <row r="1072" spans="1:26">
      <c r="A1072" s="13" t="s">
        <v>3249</v>
      </c>
      <c r="B1072" s="13">
        <v>17031410900</v>
      </c>
      <c r="C1072" s="13" t="s">
        <v>3250</v>
      </c>
      <c r="D1072" s="13" t="s">
        <v>4272</v>
      </c>
      <c r="E1072" s="13" t="s">
        <v>4129</v>
      </c>
      <c r="F1072" s="14">
        <v>6.3</v>
      </c>
      <c r="G1072" s="15">
        <v>29.9</v>
      </c>
      <c r="H1072" s="15">
        <v>14.5</v>
      </c>
      <c r="I1072" s="15">
        <v>38.200000000000003</v>
      </c>
      <c r="J1072" s="16">
        <v>3.8</v>
      </c>
      <c r="K1072" s="16">
        <v>31.8</v>
      </c>
      <c r="L1072" s="16">
        <v>44.9</v>
      </c>
      <c r="M1072" s="17">
        <v>297000</v>
      </c>
      <c r="N1072" s="18"/>
      <c r="O1072" s="19">
        <v>7</v>
      </c>
      <c r="P1072" s="20">
        <v>4</v>
      </c>
      <c r="Q1072" s="21">
        <v>3</v>
      </c>
      <c r="R1072" s="22">
        <v>9</v>
      </c>
      <c r="S1072" s="23">
        <v>8.0206982791399997E-2</v>
      </c>
      <c r="T1072" s="25">
        <v>30550</v>
      </c>
      <c r="U1072" s="25">
        <v>120459</v>
      </c>
      <c r="V1072" s="25">
        <f t="shared" si="92"/>
        <v>151009</v>
      </c>
      <c r="W1072" s="28">
        <v>30456.7731846514</v>
      </c>
      <c r="X1072" s="29">
        <v>38325.040000000001</v>
      </c>
      <c r="Y1072" s="29">
        <f t="shared" si="89"/>
        <v>-7868.2668153486011</v>
      </c>
      <c r="Z1072" s="33">
        <f t="shared" si="90"/>
        <v>0.79469644870954859</v>
      </c>
    </row>
    <row r="1073" spans="1:26">
      <c r="A1073" s="13" t="s">
        <v>687</v>
      </c>
      <c r="B1073" s="13">
        <v>17097861504</v>
      </c>
      <c r="C1073" s="13" t="s">
        <v>574</v>
      </c>
      <c r="D1073" s="13" t="s">
        <v>896</v>
      </c>
      <c r="E1073" s="13" t="s">
        <v>575</v>
      </c>
      <c r="F1073" s="14">
        <v>6.9</v>
      </c>
      <c r="G1073" s="15">
        <v>24.3</v>
      </c>
      <c r="H1073" s="15">
        <v>1.2</v>
      </c>
      <c r="I1073" s="15">
        <v>0.9</v>
      </c>
      <c r="J1073" s="16">
        <v>26.3</v>
      </c>
      <c r="K1073" s="16">
        <v>17.2</v>
      </c>
      <c r="L1073" s="16">
        <v>9.3000000000000007</v>
      </c>
      <c r="M1073" s="17">
        <v>155000</v>
      </c>
      <c r="N1073" s="18"/>
      <c r="O1073" s="19">
        <v>7</v>
      </c>
      <c r="P1073" s="20">
        <v>10</v>
      </c>
      <c r="Q1073" s="21">
        <v>2</v>
      </c>
      <c r="R1073" s="22">
        <v>1</v>
      </c>
      <c r="S1073" s="24">
        <v>8.0254778265999999E-2</v>
      </c>
      <c r="T1073" s="25">
        <v>9</v>
      </c>
      <c r="U1073" s="25">
        <v>142</v>
      </c>
      <c r="V1073" s="25">
        <f t="shared" si="92"/>
        <v>151</v>
      </c>
      <c r="W1073" s="28">
        <v>8246.1371202113605</v>
      </c>
      <c r="X1073" s="29">
        <v>38325.040000000001</v>
      </c>
      <c r="Y1073" s="29">
        <f t="shared" si="89"/>
        <v>-30078.902879788642</v>
      </c>
      <c r="Z1073" s="33">
        <f t="shared" si="90"/>
        <v>0.21516317061146864</v>
      </c>
    </row>
    <row r="1074" spans="1:26">
      <c r="A1074" s="13" t="s">
        <v>1982</v>
      </c>
      <c r="B1074" s="13">
        <v>17031823806</v>
      </c>
      <c r="C1074" s="13" t="s">
        <v>1983</v>
      </c>
      <c r="D1074" s="13" t="s">
        <v>4272</v>
      </c>
      <c r="E1074" s="13" t="s">
        <v>1975</v>
      </c>
      <c r="F1074" s="14">
        <v>10.4</v>
      </c>
      <c r="G1074" s="15">
        <v>31.1</v>
      </c>
      <c r="H1074" s="15">
        <v>0.6</v>
      </c>
      <c r="I1074" s="15">
        <v>10.6</v>
      </c>
      <c r="J1074" s="16">
        <v>35</v>
      </c>
      <c r="K1074" s="16">
        <v>6.3</v>
      </c>
      <c r="L1074" s="16">
        <v>1.8</v>
      </c>
      <c r="M1074" s="17">
        <v>178200</v>
      </c>
      <c r="N1074" s="18"/>
      <c r="O1074" s="19">
        <v>10</v>
      </c>
      <c r="P1074" s="20">
        <v>5</v>
      </c>
      <c r="Q1074" s="21">
        <v>6</v>
      </c>
      <c r="R1074" s="22">
        <v>7</v>
      </c>
      <c r="S1074" s="23">
        <v>8.0260306596800002E-2</v>
      </c>
      <c r="T1074" s="25">
        <v>4</v>
      </c>
      <c r="U1074" s="25">
        <v>188</v>
      </c>
      <c r="V1074" s="25">
        <f t="shared" si="92"/>
        <v>192</v>
      </c>
      <c r="W1074" s="28">
        <v>25572.051246854266</v>
      </c>
      <c r="X1074" s="29">
        <v>38325.040000000001</v>
      </c>
      <c r="Y1074" s="29">
        <f t="shared" si="89"/>
        <v>-12752.988753145735</v>
      </c>
      <c r="Z1074" s="33">
        <f t="shared" si="90"/>
        <v>0.66724134526289514</v>
      </c>
    </row>
    <row r="1075" spans="1:26">
      <c r="A1075" s="13" t="s">
        <v>1980</v>
      </c>
      <c r="B1075" s="13">
        <v>17031823805</v>
      </c>
      <c r="C1075" s="13" t="s">
        <v>1981</v>
      </c>
      <c r="D1075" s="13" t="s">
        <v>4272</v>
      </c>
      <c r="E1075" s="13" t="s">
        <v>1975</v>
      </c>
      <c r="F1075" s="14">
        <v>5.4</v>
      </c>
      <c r="G1075" s="15">
        <v>33.200000000000003</v>
      </c>
      <c r="H1075" s="15">
        <v>1.7</v>
      </c>
      <c r="I1075" s="15">
        <v>10.1</v>
      </c>
      <c r="J1075" s="16">
        <v>24.8</v>
      </c>
      <c r="K1075" s="16">
        <v>15.5</v>
      </c>
      <c r="L1075" s="16">
        <v>11.4</v>
      </c>
      <c r="M1075" s="17">
        <v>178200</v>
      </c>
      <c r="N1075" s="18"/>
      <c r="O1075" s="19">
        <v>10</v>
      </c>
      <c r="P1075" s="20">
        <v>5</v>
      </c>
      <c r="Q1075" s="21">
        <v>6</v>
      </c>
      <c r="R1075" s="22">
        <v>7</v>
      </c>
      <c r="S1075" s="23">
        <v>8.0260306596800002E-2</v>
      </c>
      <c r="T1075" s="25">
        <v>4</v>
      </c>
      <c r="U1075" s="25">
        <v>188</v>
      </c>
      <c r="V1075" s="25">
        <f t="shared" si="92"/>
        <v>192</v>
      </c>
      <c r="W1075" s="28">
        <v>25572.051246854266</v>
      </c>
      <c r="X1075" s="29">
        <v>38325.040000000001</v>
      </c>
      <c r="Y1075" s="29">
        <f t="shared" si="89"/>
        <v>-12752.988753145735</v>
      </c>
      <c r="Z1075" s="33">
        <f t="shared" si="90"/>
        <v>0.66724134526289514</v>
      </c>
    </row>
    <row r="1076" spans="1:26">
      <c r="A1076" s="13" t="s">
        <v>1152</v>
      </c>
      <c r="B1076" s="13">
        <v>17043841401</v>
      </c>
      <c r="C1076" s="13" t="s">
        <v>1153</v>
      </c>
      <c r="D1076" s="13" t="s">
        <v>1522</v>
      </c>
      <c r="E1076" s="13" t="s">
        <v>1736</v>
      </c>
      <c r="F1076" s="14">
        <v>4.5999999999999996</v>
      </c>
      <c r="G1076" s="15">
        <v>25.7</v>
      </c>
      <c r="H1076" s="15">
        <v>2</v>
      </c>
      <c r="I1076" s="15">
        <v>2.6</v>
      </c>
      <c r="J1076" s="16">
        <v>20.399999999999999</v>
      </c>
      <c r="K1076" s="16">
        <v>17.8</v>
      </c>
      <c r="L1076" s="16">
        <v>6.3</v>
      </c>
      <c r="M1076" s="17">
        <v>246900</v>
      </c>
      <c r="N1076" s="18">
        <v>0</v>
      </c>
      <c r="O1076" s="19">
        <v>3</v>
      </c>
      <c r="P1076" s="20">
        <v>2</v>
      </c>
      <c r="Q1076" s="21">
        <v>5</v>
      </c>
      <c r="R1076" s="22">
        <v>8</v>
      </c>
      <c r="S1076" s="24">
        <v>8.0267556011700006E-2</v>
      </c>
      <c r="T1076" s="25">
        <v>29</v>
      </c>
      <c r="U1076" s="25">
        <v>361</v>
      </c>
      <c r="V1076" s="25">
        <f t="shared" si="92"/>
        <v>390</v>
      </c>
      <c r="W1076" s="28">
        <v>29017.396736321301</v>
      </c>
      <c r="X1076" s="29">
        <v>38325.040000000001</v>
      </c>
      <c r="Y1076" s="29">
        <f t="shared" si="89"/>
        <v>-9307.6432636786994</v>
      </c>
      <c r="Z1076" s="33">
        <f t="shared" si="90"/>
        <v>0.75713937249175212</v>
      </c>
    </row>
    <row r="1077" spans="1:26">
      <c r="A1077" s="13" t="s">
        <v>1734</v>
      </c>
      <c r="B1077" s="13">
        <v>17031841400</v>
      </c>
      <c r="C1077" s="13" t="s">
        <v>1735</v>
      </c>
      <c r="D1077" s="13" t="s">
        <v>4272</v>
      </c>
      <c r="E1077" s="13" t="s">
        <v>1736</v>
      </c>
      <c r="F1077" s="14">
        <v>9.4</v>
      </c>
      <c r="G1077" s="15">
        <v>34.799999999999997</v>
      </c>
      <c r="H1077" s="15">
        <v>5.9</v>
      </c>
      <c r="I1077" s="15">
        <v>27.6</v>
      </c>
      <c r="J1077" s="16">
        <v>50.4</v>
      </c>
      <c r="K1077" s="16">
        <v>8.3000000000000007</v>
      </c>
      <c r="L1077" s="16">
        <v>3</v>
      </c>
      <c r="M1077" s="17">
        <v>115100</v>
      </c>
      <c r="N1077" s="18"/>
      <c r="O1077" s="19">
        <v>3</v>
      </c>
      <c r="P1077" s="20">
        <v>2</v>
      </c>
      <c r="Q1077" s="21">
        <v>5</v>
      </c>
      <c r="R1077" s="22">
        <v>8</v>
      </c>
      <c r="S1077" s="23">
        <v>8.0267556011700006E-2</v>
      </c>
      <c r="T1077" s="25">
        <v>29</v>
      </c>
      <c r="U1077" s="25">
        <v>361</v>
      </c>
      <c r="V1077" s="25">
        <f t="shared" si="92"/>
        <v>390</v>
      </c>
      <c r="W1077" s="28">
        <v>29015.396736321345</v>
      </c>
      <c r="X1077" s="29">
        <v>38325.040000000001</v>
      </c>
      <c r="Y1077" s="29">
        <f t="shared" si="89"/>
        <v>-9309.6432636786558</v>
      </c>
      <c r="Z1077" s="33">
        <f t="shared" si="90"/>
        <v>0.75708718728855451</v>
      </c>
    </row>
    <row r="1078" spans="1:26">
      <c r="A1078" s="13" t="s">
        <v>2290</v>
      </c>
      <c r="B1078" s="13">
        <v>17031820606</v>
      </c>
      <c r="C1078" s="13" t="s">
        <v>2291</v>
      </c>
      <c r="D1078" s="13" t="s">
        <v>4272</v>
      </c>
      <c r="E1078" s="13" t="s">
        <v>2353</v>
      </c>
      <c r="F1078" s="14">
        <v>6.1</v>
      </c>
      <c r="G1078" s="15">
        <v>31.4</v>
      </c>
      <c r="H1078" s="15">
        <v>0.5</v>
      </c>
      <c r="I1078" s="15">
        <v>3.5</v>
      </c>
      <c r="J1078" s="16">
        <v>31.3</v>
      </c>
      <c r="K1078" s="16">
        <v>14</v>
      </c>
      <c r="L1078" s="16">
        <v>5.7</v>
      </c>
      <c r="M1078" s="17">
        <v>303400</v>
      </c>
      <c r="N1078" s="18"/>
      <c r="O1078" s="19">
        <v>10</v>
      </c>
      <c r="P1078" s="20">
        <v>3</v>
      </c>
      <c r="Q1078" s="21">
        <v>5</v>
      </c>
      <c r="R1078" s="22">
        <v>1</v>
      </c>
      <c r="S1078" s="23">
        <v>8.0482900142700001E-2</v>
      </c>
      <c r="T1078" s="25">
        <v>20</v>
      </c>
      <c r="U1078" s="25">
        <v>297</v>
      </c>
      <c r="V1078" s="25">
        <f t="shared" si="92"/>
        <v>317</v>
      </c>
      <c r="W1078" s="28">
        <v>26327.188910242723</v>
      </c>
      <c r="X1078" s="29">
        <v>38325.040000000001</v>
      </c>
      <c r="Y1078" s="29">
        <f t="shared" si="89"/>
        <v>-11997.851089757278</v>
      </c>
      <c r="Z1078" s="33">
        <f t="shared" si="90"/>
        <v>0.68694485146637085</v>
      </c>
    </row>
    <row r="1079" spans="1:26">
      <c r="A1079" s="13" t="s">
        <v>2354</v>
      </c>
      <c r="B1079" s="13">
        <v>17031820605</v>
      </c>
      <c r="C1079" s="13" t="s">
        <v>2355</v>
      </c>
      <c r="D1079" s="13" t="s">
        <v>4272</v>
      </c>
      <c r="E1079" s="13" t="s">
        <v>2353</v>
      </c>
      <c r="F1079" s="14">
        <v>6</v>
      </c>
      <c r="G1079" s="15">
        <v>33.9</v>
      </c>
      <c r="H1079" s="15">
        <v>0</v>
      </c>
      <c r="I1079" s="15">
        <v>6.9</v>
      </c>
      <c r="J1079" s="16">
        <v>19.8</v>
      </c>
      <c r="K1079" s="16">
        <v>25.3</v>
      </c>
      <c r="L1079" s="16">
        <v>5.4</v>
      </c>
      <c r="M1079" s="17">
        <v>168400</v>
      </c>
      <c r="N1079" s="18"/>
      <c r="O1079" s="19">
        <v>10</v>
      </c>
      <c r="P1079" s="20">
        <v>3</v>
      </c>
      <c r="Q1079" s="21">
        <v>5</v>
      </c>
      <c r="R1079" s="22">
        <v>1</v>
      </c>
      <c r="S1079" s="23">
        <v>8.0482900142700001E-2</v>
      </c>
      <c r="T1079" s="25">
        <v>20</v>
      </c>
      <c r="U1079" s="25">
        <v>297</v>
      </c>
      <c r="V1079" s="25">
        <f t="shared" si="92"/>
        <v>317</v>
      </c>
      <c r="W1079" s="28">
        <v>26327.188910242723</v>
      </c>
      <c r="X1079" s="29">
        <v>38325.040000000001</v>
      </c>
      <c r="Y1079" s="29">
        <f t="shared" si="89"/>
        <v>-11997.851089757278</v>
      </c>
      <c r="Z1079" s="33">
        <f t="shared" si="90"/>
        <v>0.68694485146637085</v>
      </c>
    </row>
    <row r="1080" spans="1:26">
      <c r="A1080" s="13" t="s">
        <v>1989</v>
      </c>
      <c r="B1080" s="13">
        <v>17031830300</v>
      </c>
      <c r="C1080" s="13" t="s">
        <v>1990</v>
      </c>
      <c r="D1080" s="13" t="s">
        <v>4272</v>
      </c>
      <c r="E1080" s="13" t="s">
        <v>2161</v>
      </c>
      <c r="F1080" s="14">
        <v>6.2</v>
      </c>
      <c r="G1080" s="15">
        <v>33</v>
      </c>
      <c r="H1080" s="15">
        <v>0</v>
      </c>
      <c r="I1080" s="15">
        <v>8.1</v>
      </c>
      <c r="J1080" s="16">
        <v>30.2</v>
      </c>
      <c r="K1080" s="16">
        <v>11.1</v>
      </c>
      <c r="L1080" s="16">
        <v>8.5</v>
      </c>
      <c r="M1080" s="17">
        <v>49800</v>
      </c>
      <c r="N1080" s="18"/>
      <c r="O1080" s="19">
        <v>6</v>
      </c>
      <c r="P1080" s="20">
        <v>6</v>
      </c>
      <c r="Q1080" s="21">
        <v>2</v>
      </c>
      <c r="R1080" s="22">
        <v>5</v>
      </c>
      <c r="S1080" s="23">
        <v>8.0580174922899997E-2</v>
      </c>
      <c r="T1080" s="25">
        <v>50</v>
      </c>
      <c r="U1080" s="25">
        <v>433</v>
      </c>
      <c r="V1080" s="25">
        <f t="shared" si="92"/>
        <v>483</v>
      </c>
      <c r="W1080" s="28">
        <v>9988.2261660978384</v>
      </c>
      <c r="X1080" s="29">
        <v>38325.040000000001</v>
      </c>
      <c r="Y1080" s="29">
        <f t="shared" si="89"/>
        <v>-28336.813833902161</v>
      </c>
      <c r="Z1080" s="33">
        <f t="shared" si="90"/>
        <v>0.2606188060364148</v>
      </c>
    </row>
    <row r="1081" spans="1:26">
      <c r="A1081" s="13" t="s">
        <v>3541</v>
      </c>
      <c r="B1081" s="13">
        <v>17031220500</v>
      </c>
      <c r="C1081" s="13" t="s">
        <v>3542</v>
      </c>
      <c r="D1081" s="13" t="s">
        <v>4272</v>
      </c>
      <c r="E1081" s="13" t="s">
        <v>4129</v>
      </c>
      <c r="F1081" s="14">
        <v>5.2</v>
      </c>
      <c r="G1081" s="15">
        <v>31.7</v>
      </c>
      <c r="H1081" s="15">
        <v>2.9</v>
      </c>
      <c r="I1081" s="15">
        <v>32.799999999999997</v>
      </c>
      <c r="J1081" s="16">
        <v>11.2</v>
      </c>
      <c r="K1081" s="16">
        <v>37.299999999999997</v>
      </c>
      <c r="L1081" s="16">
        <v>20.399999999999999</v>
      </c>
      <c r="M1081" s="17">
        <v>414500</v>
      </c>
      <c r="N1081" s="18"/>
      <c r="O1081" s="19">
        <v>3</v>
      </c>
      <c r="P1081" s="20">
        <v>7</v>
      </c>
      <c r="Q1081" s="21">
        <v>6</v>
      </c>
      <c r="R1081" s="22">
        <v>10</v>
      </c>
      <c r="S1081" s="23">
        <v>8.1996433436899996E-2</v>
      </c>
      <c r="T1081" s="25">
        <v>30550</v>
      </c>
      <c r="U1081" s="25">
        <v>120279</v>
      </c>
      <c r="V1081" s="25">
        <f t="shared" si="92"/>
        <v>150829</v>
      </c>
      <c r="W1081" s="28">
        <v>30276.7731846514</v>
      </c>
      <c r="X1081" s="29">
        <v>38325.040000000001</v>
      </c>
      <c r="Y1081" s="29">
        <f t="shared" si="89"/>
        <v>-8048.2668153486011</v>
      </c>
      <c r="Z1081" s="33">
        <f t="shared" si="90"/>
        <v>0.78999978042166163</v>
      </c>
    </row>
    <row r="1082" spans="1:26">
      <c r="A1082" s="13" t="s">
        <v>3920</v>
      </c>
      <c r="B1082" s="13">
        <v>17031040700</v>
      </c>
      <c r="C1082" s="13" t="s">
        <v>3921</v>
      </c>
      <c r="D1082" s="13" t="s">
        <v>4272</v>
      </c>
      <c r="E1082" s="13" t="s">
        <v>4129</v>
      </c>
      <c r="F1082" s="14">
        <v>7.1</v>
      </c>
      <c r="G1082" s="15">
        <v>35.200000000000003</v>
      </c>
      <c r="H1082" s="15">
        <v>2.6</v>
      </c>
      <c r="I1082" s="15">
        <v>40.5</v>
      </c>
      <c r="J1082" s="16">
        <v>10.199999999999999</v>
      </c>
      <c r="K1082" s="16">
        <v>31.9</v>
      </c>
      <c r="L1082" s="16">
        <v>27.6</v>
      </c>
      <c r="M1082" s="17">
        <v>344000</v>
      </c>
      <c r="N1082" s="18"/>
      <c r="O1082" s="19">
        <v>4</v>
      </c>
      <c r="P1082" s="20">
        <v>4</v>
      </c>
      <c r="Q1082" s="21">
        <v>7</v>
      </c>
      <c r="R1082" s="22">
        <v>10</v>
      </c>
      <c r="S1082" s="23">
        <v>8.2014389336100002E-2</v>
      </c>
      <c r="T1082" s="25">
        <v>30550</v>
      </c>
      <c r="U1082" s="25">
        <v>120090</v>
      </c>
      <c r="V1082" s="25">
        <f t="shared" si="92"/>
        <v>150640</v>
      </c>
      <c r="W1082" s="28">
        <v>30087.7731846514</v>
      </c>
      <c r="X1082" s="29">
        <v>38325.040000000001</v>
      </c>
      <c r="Y1082" s="29">
        <f t="shared" si="89"/>
        <v>-8237.2668153486011</v>
      </c>
      <c r="Z1082" s="33">
        <f t="shared" si="90"/>
        <v>0.78506827871938034</v>
      </c>
    </row>
    <row r="1083" spans="1:26">
      <c r="A1083" s="13" t="s">
        <v>4200</v>
      </c>
      <c r="B1083" s="13">
        <v>17031805108</v>
      </c>
      <c r="C1083" s="13" t="s">
        <v>4201</v>
      </c>
      <c r="D1083" s="13" t="s">
        <v>4272</v>
      </c>
      <c r="E1083" s="13" t="s">
        <v>4289</v>
      </c>
      <c r="F1083" s="14">
        <v>4.5</v>
      </c>
      <c r="G1083" s="15">
        <v>29.7</v>
      </c>
      <c r="H1083" s="15">
        <v>4</v>
      </c>
      <c r="I1083" s="15">
        <v>12.9</v>
      </c>
      <c r="J1083" s="16">
        <v>25.4</v>
      </c>
      <c r="K1083" s="16">
        <v>20.7</v>
      </c>
      <c r="L1083" s="16">
        <v>12.7</v>
      </c>
      <c r="M1083" s="17">
        <v>315200</v>
      </c>
      <c r="N1083" s="18"/>
      <c r="O1083" s="19">
        <v>7</v>
      </c>
      <c r="P1083" s="20">
        <v>4</v>
      </c>
      <c r="Q1083" s="21">
        <v>4</v>
      </c>
      <c r="R1083" s="22">
        <v>2</v>
      </c>
      <c r="S1083" s="23">
        <v>8.2568809390100001E-2</v>
      </c>
      <c r="T1083" s="25">
        <v>41</v>
      </c>
      <c r="U1083" s="25">
        <v>1154</v>
      </c>
      <c r="V1083" s="25">
        <f t="shared" si="92"/>
        <v>1195</v>
      </c>
      <c r="W1083" s="28">
        <v>48269.233139372314</v>
      </c>
      <c r="X1083" s="29">
        <v>38325.040000000001</v>
      </c>
      <c r="Y1083" s="29">
        <f t="shared" si="89"/>
        <v>9944.1931393723135</v>
      </c>
      <c r="Z1083" s="33">
        <f t="shared" si="90"/>
        <v>1.2594698698128513</v>
      </c>
    </row>
    <row r="1084" spans="1:26">
      <c r="A1084" s="13" t="s">
        <v>748</v>
      </c>
      <c r="B1084" s="13">
        <v>17097861607</v>
      </c>
      <c r="C1084" s="13" t="s">
        <v>749</v>
      </c>
      <c r="D1084" s="13" t="s">
        <v>896</v>
      </c>
      <c r="E1084" s="13" t="s">
        <v>855</v>
      </c>
      <c r="F1084" s="14">
        <v>4.4000000000000004</v>
      </c>
      <c r="G1084" s="15">
        <v>33.200000000000003</v>
      </c>
      <c r="H1084" s="15">
        <v>1.1000000000000001</v>
      </c>
      <c r="I1084" s="15">
        <v>0.5</v>
      </c>
      <c r="J1084" s="16">
        <v>27.3</v>
      </c>
      <c r="K1084" s="16">
        <v>23</v>
      </c>
      <c r="L1084" s="16">
        <v>10.199999999999999</v>
      </c>
      <c r="M1084" s="17">
        <v>224200</v>
      </c>
      <c r="N1084" s="18"/>
      <c r="O1084" s="19">
        <v>10</v>
      </c>
      <c r="P1084" s="20">
        <v>4</v>
      </c>
      <c r="Q1084" s="21">
        <v>3</v>
      </c>
      <c r="R1084" s="22">
        <v>4</v>
      </c>
      <c r="S1084" s="24">
        <v>8.2568809390100001E-2</v>
      </c>
      <c r="T1084" s="25">
        <v>24</v>
      </c>
      <c r="U1084" s="25">
        <v>469</v>
      </c>
      <c r="V1084" s="25">
        <f t="shared" si="92"/>
        <v>493</v>
      </c>
      <c r="W1084" s="28">
        <v>32788.7002910722</v>
      </c>
      <c r="X1084" s="29">
        <v>38325.040000000001</v>
      </c>
      <c r="Y1084" s="29">
        <f t="shared" si="89"/>
        <v>-5536.3397089278005</v>
      </c>
      <c r="Z1084" s="33">
        <f t="shared" si="90"/>
        <v>0.85554249365616319</v>
      </c>
    </row>
    <row r="1085" spans="1:26">
      <c r="A1085" s="13" t="s">
        <v>750</v>
      </c>
      <c r="B1085" s="13">
        <v>17097861611</v>
      </c>
      <c r="C1085" s="13" t="s">
        <v>751</v>
      </c>
      <c r="D1085" s="13" t="s">
        <v>896</v>
      </c>
      <c r="E1085" s="13" t="s">
        <v>855</v>
      </c>
      <c r="F1085" s="14">
        <v>4.2</v>
      </c>
      <c r="G1085" s="15">
        <v>34.5</v>
      </c>
      <c r="H1085" s="15">
        <v>0.4</v>
      </c>
      <c r="I1085" s="15">
        <v>1.2</v>
      </c>
      <c r="J1085" s="16">
        <v>9</v>
      </c>
      <c r="K1085" s="16">
        <v>34.5</v>
      </c>
      <c r="L1085" s="16">
        <v>27.2</v>
      </c>
      <c r="M1085" s="17">
        <v>405800</v>
      </c>
      <c r="N1085" s="18"/>
      <c r="O1085" s="19">
        <v>10</v>
      </c>
      <c r="P1085" s="20">
        <v>4</v>
      </c>
      <c r="Q1085" s="21">
        <v>3</v>
      </c>
      <c r="R1085" s="22">
        <v>4</v>
      </c>
      <c r="S1085" s="24">
        <v>8.2568809390100001E-2</v>
      </c>
      <c r="T1085" s="25">
        <v>24</v>
      </c>
      <c r="U1085" s="25">
        <v>469</v>
      </c>
      <c r="V1085" s="25">
        <f t="shared" si="92"/>
        <v>493</v>
      </c>
      <c r="W1085" s="28">
        <v>32789.7002910722</v>
      </c>
      <c r="X1085" s="29">
        <v>38325.040000000001</v>
      </c>
      <c r="Y1085" s="29">
        <f t="shared" si="89"/>
        <v>-5535.3397089278005</v>
      </c>
      <c r="Z1085" s="33">
        <f t="shared" si="90"/>
        <v>0.85556858625776255</v>
      </c>
    </row>
    <row r="1086" spans="1:26">
      <c r="A1086" s="13" t="s">
        <v>3995</v>
      </c>
      <c r="B1086" s="13">
        <v>17031031100</v>
      </c>
      <c r="C1086" s="13" t="s">
        <v>3996</v>
      </c>
      <c r="D1086" s="13" t="s">
        <v>4272</v>
      </c>
      <c r="E1086" s="13" t="s">
        <v>4129</v>
      </c>
      <c r="F1086" s="14">
        <v>3.4</v>
      </c>
      <c r="G1086" s="15">
        <v>32.1</v>
      </c>
      <c r="H1086" s="15">
        <v>2.5</v>
      </c>
      <c r="I1086" s="15">
        <v>32</v>
      </c>
      <c r="J1086" s="16">
        <v>21.5</v>
      </c>
      <c r="K1086" s="16">
        <v>31.7</v>
      </c>
      <c r="L1086" s="16">
        <v>20.8</v>
      </c>
      <c r="M1086" s="17">
        <v>362700</v>
      </c>
      <c r="N1086" s="18"/>
      <c r="O1086" s="19">
        <v>3</v>
      </c>
      <c r="P1086" s="20">
        <v>9</v>
      </c>
      <c r="Q1086" s="21">
        <v>5</v>
      </c>
      <c r="R1086" s="22">
        <v>9</v>
      </c>
      <c r="S1086" s="23">
        <v>8.2934610545600002E-2</v>
      </c>
      <c r="T1086" s="25">
        <v>30550</v>
      </c>
      <c r="U1086" s="25">
        <v>120073</v>
      </c>
      <c r="V1086" s="25">
        <f t="shared" si="92"/>
        <v>150623</v>
      </c>
      <c r="W1086" s="28">
        <v>30070.7731846514</v>
      </c>
      <c r="X1086" s="29">
        <v>38325.040000000001</v>
      </c>
      <c r="Y1086" s="29">
        <f t="shared" si="89"/>
        <v>-8254.2668153486011</v>
      </c>
      <c r="Z1086" s="33">
        <f t="shared" si="90"/>
        <v>0.78462470449219102</v>
      </c>
    </row>
    <row r="1087" spans="1:26">
      <c r="A1087" s="13" t="s">
        <v>2553</v>
      </c>
      <c r="B1087" s="13">
        <v>17031809300</v>
      </c>
      <c r="C1087" s="13" t="s">
        <v>2554</v>
      </c>
      <c r="D1087" s="13" t="s">
        <v>4272</v>
      </c>
      <c r="E1087" s="13" t="s">
        <v>2542</v>
      </c>
      <c r="F1087" s="14">
        <v>3.7</v>
      </c>
      <c r="G1087" s="15">
        <v>23.2</v>
      </c>
      <c r="H1087" s="15">
        <v>30.5</v>
      </c>
      <c r="I1087" s="15">
        <v>15.8</v>
      </c>
      <c r="J1087" s="16">
        <v>10</v>
      </c>
      <c r="K1087" s="16">
        <v>23</v>
      </c>
      <c r="L1087" s="16">
        <v>51.7</v>
      </c>
      <c r="M1087" s="17">
        <v>598800</v>
      </c>
      <c r="N1087" s="18"/>
      <c r="O1087" s="19">
        <v>8</v>
      </c>
      <c r="P1087" s="20">
        <v>8</v>
      </c>
      <c r="Q1087" s="21">
        <v>10</v>
      </c>
      <c r="R1087" s="22">
        <v>10</v>
      </c>
      <c r="S1087" s="23">
        <v>8.3538085222200006E-2</v>
      </c>
      <c r="T1087" s="25">
        <v>213</v>
      </c>
      <c r="U1087" s="25">
        <v>2101</v>
      </c>
      <c r="V1087" s="25">
        <f t="shared" si="92"/>
        <v>2314</v>
      </c>
      <c r="W1087" s="28">
        <v>39454.995677040002</v>
      </c>
      <c r="X1087" s="29">
        <v>38325.040000000001</v>
      </c>
      <c r="Y1087" s="29">
        <f t="shared" si="89"/>
        <v>1129.9556770400013</v>
      </c>
      <c r="Z1087" s="33">
        <f t="shared" si="90"/>
        <v>1.0294834833059536</v>
      </c>
    </row>
    <row r="1088" spans="1:26">
      <c r="A1088" s="13" t="s">
        <v>2360</v>
      </c>
      <c r="B1088" s="13">
        <v>17031818300</v>
      </c>
      <c r="C1088" s="13" t="s">
        <v>2361</v>
      </c>
      <c r="D1088" s="13" t="s">
        <v>4272</v>
      </c>
      <c r="E1088" s="13" t="s">
        <v>2362</v>
      </c>
      <c r="F1088" s="14">
        <v>7.1</v>
      </c>
      <c r="G1088" s="15">
        <v>29.1</v>
      </c>
      <c r="H1088" s="15">
        <v>2.5</v>
      </c>
      <c r="I1088" s="15">
        <v>8.3000000000000007</v>
      </c>
      <c r="J1088" s="16">
        <v>32.700000000000003</v>
      </c>
      <c r="K1088" s="16">
        <v>10.7</v>
      </c>
      <c r="L1088" s="16">
        <v>4</v>
      </c>
      <c r="M1088" s="17">
        <v>234300</v>
      </c>
      <c r="N1088" s="18"/>
      <c r="O1088" s="19">
        <v>6</v>
      </c>
      <c r="P1088" s="20">
        <v>8</v>
      </c>
      <c r="Q1088" s="21">
        <v>3</v>
      </c>
      <c r="R1088" s="22">
        <v>5</v>
      </c>
      <c r="S1088" s="23">
        <v>8.3575583994400002E-2</v>
      </c>
      <c r="T1088" s="25"/>
      <c r="U1088" s="25"/>
      <c r="V1088" s="25"/>
      <c r="W1088" s="28">
        <v>36298.573495157536</v>
      </c>
      <c r="X1088" s="29">
        <v>38325.040000000001</v>
      </c>
      <c r="Y1088" s="29">
        <f t="shared" si="89"/>
        <v>-2026.4665048424649</v>
      </c>
      <c r="Z1088" s="33">
        <f t="shared" si="90"/>
        <v>0.94712421683467352</v>
      </c>
    </row>
    <row r="1089" spans="1:26">
      <c r="A1089" s="13" t="s">
        <v>1716</v>
      </c>
      <c r="B1089" s="13">
        <v>17031825303</v>
      </c>
      <c r="C1089" s="13" t="s">
        <v>1717</v>
      </c>
      <c r="D1089" s="13" t="s">
        <v>4272</v>
      </c>
      <c r="E1089" s="13" t="s">
        <v>1715</v>
      </c>
      <c r="F1089" s="14">
        <v>5.8</v>
      </c>
      <c r="G1089" s="15">
        <v>31.1</v>
      </c>
      <c r="H1089" s="15">
        <v>3.1</v>
      </c>
      <c r="I1089" s="15">
        <v>5.5</v>
      </c>
      <c r="J1089" s="16">
        <v>31.6</v>
      </c>
      <c r="K1089" s="16">
        <v>16.3</v>
      </c>
      <c r="L1089" s="16">
        <v>7.1</v>
      </c>
      <c r="M1089" s="17">
        <v>195500</v>
      </c>
      <c r="N1089" s="18"/>
      <c r="O1089" s="19">
        <v>9</v>
      </c>
      <c r="P1089" s="20">
        <v>7</v>
      </c>
      <c r="Q1089" s="21">
        <v>5</v>
      </c>
      <c r="R1089" s="22">
        <v>8</v>
      </c>
      <c r="S1089" s="23">
        <v>8.3900228142699998E-2</v>
      </c>
      <c r="T1089" s="25">
        <v>49</v>
      </c>
      <c r="U1089" s="25">
        <v>975</v>
      </c>
      <c r="V1089" s="25">
        <f>SUM(T1089:U1089)</f>
        <v>1024</v>
      </c>
      <c r="W1089" s="28">
        <v>31069.036946898752</v>
      </c>
      <c r="X1089" s="29">
        <v>38325.040000000001</v>
      </c>
      <c r="Y1089" s="29">
        <f t="shared" si="89"/>
        <v>-7256.003053101249</v>
      </c>
      <c r="Z1089" s="33">
        <f t="shared" si="90"/>
        <v>0.81067200313160148</v>
      </c>
    </row>
    <row r="1090" spans="1:26">
      <c r="A1090" s="13" t="s">
        <v>1718</v>
      </c>
      <c r="B1090" s="13">
        <v>17031825304</v>
      </c>
      <c r="C1090" s="13" t="s">
        <v>1719</v>
      </c>
      <c r="D1090" s="13" t="s">
        <v>4272</v>
      </c>
      <c r="E1090" s="13" t="s">
        <v>1715</v>
      </c>
      <c r="F1090" s="14">
        <v>5.8</v>
      </c>
      <c r="G1090" s="15">
        <v>34.1</v>
      </c>
      <c r="H1090" s="15">
        <v>0</v>
      </c>
      <c r="I1090" s="15">
        <v>11.9</v>
      </c>
      <c r="J1090" s="16">
        <v>33.6</v>
      </c>
      <c r="K1090" s="16">
        <v>19</v>
      </c>
      <c r="L1090" s="16">
        <v>8</v>
      </c>
      <c r="M1090" s="17">
        <v>248800</v>
      </c>
      <c r="N1090" s="18"/>
      <c r="O1090" s="19">
        <v>9</v>
      </c>
      <c r="P1090" s="20">
        <v>7</v>
      </c>
      <c r="Q1090" s="21">
        <v>5</v>
      </c>
      <c r="R1090" s="22">
        <v>8</v>
      </c>
      <c r="S1090" s="23">
        <v>8.3900228142699998E-2</v>
      </c>
      <c r="T1090" s="25">
        <v>49</v>
      </c>
      <c r="U1090" s="25">
        <v>975</v>
      </c>
      <c r="V1090" s="25">
        <f>SUM(T1090:U1090)</f>
        <v>1024</v>
      </c>
      <c r="W1090" s="28">
        <v>31069.036946898752</v>
      </c>
      <c r="X1090" s="29">
        <v>38325.040000000001</v>
      </c>
      <c r="Y1090" s="29">
        <f t="shared" ref="Y1090:Y1153" si="93">W1090-X1090</f>
        <v>-7256.003053101249</v>
      </c>
      <c r="Z1090" s="33">
        <f t="shared" ref="Z1090:Z1153" si="94">+W1090/X1090</f>
        <v>0.81067200313160148</v>
      </c>
    </row>
    <row r="1091" spans="1:26">
      <c r="A1091" s="13" t="s">
        <v>3954</v>
      </c>
      <c r="B1091" s="13">
        <v>17031060200</v>
      </c>
      <c r="C1091" s="13" t="s">
        <v>3955</v>
      </c>
      <c r="D1091" s="13" t="s">
        <v>4272</v>
      </c>
      <c r="E1091" s="13" t="s">
        <v>4129</v>
      </c>
      <c r="F1091" s="14">
        <v>8.3000000000000007</v>
      </c>
      <c r="G1091" s="15">
        <v>37</v>
      </c>
      <c r="H1091" s="15">
        <v>5.2</v>
      </c>
      <c r="I1091" s="15">
        <v>43.9</v>
      </c>
      <c r="J1091" s="16">
        <v>16.600000000000001</v>
      </c>
      <c r="K1091" s="16">
        <v>30.6</v>
      </c>
      <c r="L1091" s="16">
        <v>15.2</v>
      </c>
      <c r="M1091" s="17">
        <v>401700</v>
      </c>
      <c r="N1091" s="18"/>
      <c r="O1091" s="19">
        <v>5</v>
      </c>
      <c r="P1091" s="20">
        <v>9</v>
      </c>
      <c r="Q1091" s="21">
        <v>7</v>
      </c>
      <c r="R1091" s="22">
        <v>9</v>
      </c>
      <c r="S1091" s="23">
        <v>8.4257207810900001E-2</v>
      </c>
      <c r="T1091" s="25">
        <v>30550</v>
      </c>
      <c r="U1091" s="25">
        <v>120107</v>
      </c>
      <c r="V1091" s="25">
        <f>SUM(T1091:U1091)</f>
        <v>150657</v>
      </c>
      <c r="W1091" s="28">
        <v>30104.7731846514</v>
      </c>
      <c r="X1091" s="29">
        <v>38325.040000000001</v>
      </c>
      <c r="Y1091" s="29">
        <f t="shared" si="93"/>
        <v>-8220.2668153486011</v>
      </c>
      <c r="Z1091" s="33">
        <f t="shared" si="94"/>
        <v>0.78551185294656967</v>
      </c>
    </row>
    <row r="1092" spans="1:26">
      <c r="A1092" s="13" t="s">
        <v>247</v>
      </c>
      <c r="B1092" s="13">
        <v>17197880702</v>
      </c>
      <c r="C1092" s="13" t="s">
        <v>248</v>
      </c>
      <c r="D1092" s="13" t="s">
        <v>363</v>
      </c>
      <c r="E1092" s="13" t="s">
        <v>343</v>
      </c>
      <c r="F1092" s="14">
        <v>13.4</v>
      </c>
      <c r="G1092" s="15">
        <v>32.299999999999997</v>
      </c>
      <c r="H1092" s="15">
        <v>1.2</v>
      </c>
      <c r="I1092" s="15">
        <v>0</v>
      </c>
      <c r="J1092" s="16">
        <v>33.299999999999997</v>
      </c>
      <c r="K1092" s="16">
        <v>7.3</v>
      </c>
      <c r="L1092" s="16">
        <v>5.2</v>
      </c>
      <c r="M1092" s="17">
        <v>155000</v>
      </c>
      <c r="N1092" s="18"/>
      <c r="O1092" s="16">
        <v>7</v>
      </c>
      <c r="P1092" s="14">
        <v>2</v>
      </c>
      <c r="Q1092" s="17">
        <v>6</v>
      </c>
      <c r="R1092" s="15">
        <v>7</v>
      </c>
      <c r="S1092" s="18">
        <v>8.4958218038099997E-2</v>
      </c>
      <c r="T1092" s="18">
        <v>35</v>
      </c>
      <c r="U1092" s="18">
        <v>312</v>
      </c>
      <c r="V1092" s="18">
        <v>347</v>
      </c>
      <c r="W1092" s="30">
        <v>28572.151495631868</v>
      </c>
      <c r="X1092" s="29">
        <v>38325.040000000001</v>
      </c>
      <c r="Y1092" s="29">
        <f t="shared" si="93"/>
        <v>-9752.888504368133</v>
      </c>
      <c r="Z1092" s="33">
        <f t="shared" si="94"/>
        <v>0.74552176581242624</v>
      </c>
    </row>
    <row r="1093" spans="1:26">
      <c r="A1093" s="13" t="s">
        <v>3528</v>
      </c>
      <c r="B1093" s="13">
        <v>17031242200</v>
      </c>
      <c r="C1093" s="13" t="s">
        <v>3529</v>
      </c>
      <c r="D1093" s="13" t="s">
        <v>4272</v>
      </c>
      <c r="E1093" s="13" t="s">
        <v>4129</v>
      </c>
      <c r="F1093" s="14">
        <v>3.1</v>
      </c>
      <c r="G1093" s="15">
        <v>30.9</v>
      </c>
      <c r="H1093" s="15">
        <v>5.3</v>
      </c>
      <c r="I1093" s="15">
        <v>25.1</v>
      </c>
      <c r="J1093" s="16">
        <v>6.3</v>
      </c>
      <c r="K1093" s="16">
        <v>45.6</v>
      </c>
      <c r="L1093" s="16">
        <v>20.8</v>
      </c>
      <c r="M1093" s="17">
        <v>547200</v>
      </c>
      <c r="N1093" s="18"/>
      <c r="O1093" s="19">
        <v>4</v>
      </c>
      <c r="P1093" s="20">
        <v>6</v>
      </c>
      <c r="Q1093" s="21">
        <v>5</v>
      </c>
      <c r="R1093" s="22">
        <v>9</v>
      </c>
      <c r="S1093" s="23">
        <v>8.5020244121600003E-2</v>
      </c>
      <c r="T1093" s="25">
        <v>30550</v>
      </c>
      <c r="U1093" s="25">
        <v>120327</v>
      </c>
      <c r="V1093" s="25">
        <f t="shared" ref="V1093:V1100" si="95">SUM(T1093:U1093)</f>
        <v>150877</v>
      </c>
      <c r="W1093" s="28">
        <v>30324.7731846514</v>
      </c>
      <c r="X1093" s="29">
        <v>38325.040000000001</v>
      </c>
      <c r="Y1093" s="29">
        <f t="shared" si="93"/>
        <v>-8000.2668153486011</v>
      </c>
      <c r="Z1093" s="33">
        <f t="shared" si="94"/>
        <v>0.79125222529843153</v>
      </c>
    </row>
    <row r="1094" spans="1:26">
      <c r="A1094" s="13" t="s">
        <v>3271</v>
      </c>
      <c r="B1094" s="13">
        <v>17031320100</v>
      </c>
      <c r="C1094" s="13" t="s">
        <v>3272</v>
      </c>
      <c r="D1094" s="13" t="s">
        <v>4272</v>
      </c>
      <c r="E1094" s="13" t="s">
        <v>4129</v>
      </c>
      <c r="F1094" s="14">
        <v>3</v>
      </c>
      <c r="G1094" s="15">
        <v>23.3</v>
      </c>
      <c r="H1094" s="15">
        <v>36</v>
      </c>
      <c r="I1094" s="15">
        <v>16.5</v>
      </c>
      <c r="J1094" s="16">
        <v>5.2</v>
      </c>
      <c r="K1094" s="16">
        <v>40.799999999999997</v>
      </c>
      <c r="L1094" s="16">
        <v>42</v>
      </c>
      <c r="M1094" s="17">
        <v>473200</v>
      </c>
      <c r="N1094" s="18"/>
      <c r="O1094" s="19">
        <v>8</v>
      </c>
      <c r="P1094" s="20">
        <v>10</v>
      </c>
      <c r="Q1094" s="21">
        <v>4</v>
      </c>
      <c r="R1094" s="22">
        <v>10</v>
      </c>
      <c r="S1094" s="23">
        <v>8.5070423781899995E-2</v>
      </c>
      <c r="T1094" s="25">
        <v>30550</v>
      </c>
      <c r="U1094" s="25">
        <v>120416</v>
      </c>
      <c r="V1094" s="25">
        <f t="shared" si="95"/>
        <v>150966</v>
      </c>
      <c r="W1094" s="28">
        <v>30413.7731846514</v>
      </c>
      <c r="X1094" s="29">
        <v>38325.040000000001</v>
      </c>
      <c r="Y1094" s="29">
        <f t="shared" si="93"/>
        <v>-7911.2668153486011</v>
      </c>
      <c r="Z1094" s="33">
        <f t="shared" si="94"/>
        <v>0.79357446684077559</v>
      </c>
    </row>
    <row r="1095" spans="1:26">
      <c r="A1095" s="13" t="s">
        <v>2059</v>
      </c>
      <c r="B1095" s="13">
        <v>17031824505</v>
      </c>
      <c r="C1095" s="13" t="s">
        <v>2060</v>
      </c>
      <c r="D1095" s="13" t="s">
        <v>4272</v>
      </c>
      <c r="E1095" s="13" t="s">
        <v>2061</v>
      </c>
      <c r="F1095" s="14">
        <v>7</v>
      </c>
      <c r="G1095" s="15">
        <v>30.2</v>
      </c>
      <c r="H1095" s="15">
        <v>0.9</v>
      </c>
      <c r="I1095" s="15">
        <v>5.6</v>
      </c>
      <c r="J1095" s="16">
        <v>32.799999999999997</v>
      </c>
      <c r="K1095" s="16">
        <v>16.3</v>
      </c>
      <c r="L1095" s="16">
        <v>6</v>
      </c>
      <c r="M1095" s="17">
        <v>212000</v>
      </c>
      <c r="N1095" s="18"/>
      <c r="O1095" s="19">
        <v>8</v>
      </c>
      <c r="P1095" s="20">
        <v>6</v>
      </c>
      <c r="Q1095" s="21">
        <v>9</v>
      </c>
      <c r="R1095" s="22">
        <v>4</v>
      </c>
      <c r="S1095" s="23">
        <v>8.5616439580899997E-2</v>
      </c>
      <c r="T1095" s="25">
        <v>39</v>
      </c>
      <c r="U1095" s="25">
        <v>459</v>
      </c>
      <c r="V1095" s="25">
        <f t="shared" si="95"/>
        <v>498</v>
      </c>
      <c r="W1095" s="28">
        <v>20374.971532794505</v>
      </c>
      <c r="X1095" s="29">
        <v>38325.040000000001</v>
      </c>
      <c r="Y1095" s="29">
        <f t="shared" si="93"/>
        <v>-17950.068467205496</v>
      </c>
      <c r="Z1095" s="33">
        <f t="shared" si="94"/>
        <v>0.53163601480375511</v>
      </c>
    </row>
    <row r="1096" spans="1:26">
      <c r="A1096" s="13" t="s">
        <v>2358</v>
      </c>
      <c r="B1096" s="13">
        <v>17031823705</v>
      </c>
      <c r="C1096" s="13" t="s">
        <v>2359</v>
      </c>
      <c r="D1096" s="13" t="s">
        <v>4272</v>
      </c>
      <c r="E1096" s="13" t="s">
        <v>2353</v>
      </c>
      <c r="F1096" s="14">
        <v>3.4</v>
      </c>
      <c r="G1096" s="15">
        <v>28.8</v>
      </c>
      <c r="H1096" s="15">
        <v>0.3</v>
      </c>
      <c r="I1096" s="15">
        <v>1.7</v>
      </c>
      <c r="J1096" s="16">
        <v>34.299999999999997</v>
      </c>
      <c r="K1096" s="16">
        <v>14.8</v>
      </c>
      <c r="L1096" s="16">
        <v>7</v>
      </c>
      <c r="M1096" s="17">
        <v>280300</v>
      </c>
      <c r="N1096" s="18"/>
      <c r="O1096" s="19">
        <v>10</v>
      </c>
      <c r="P1096" s="20">
        <v>2</v>
      </c>
      <c r="Q1096" s="21">
        <v>3</v>
      </c>
      <c r="R1096" s="22">
        <v>1</v>
      </c>
      <c r="S1096" s="23">
        <v>8.5619285702699999E-2</v>
      </c>
      <c r="T1096" s="25">
        <v>20</v>
      </c>
      <c r="U1096" s="25">
        <v>297</v>
      </c>
      <c r="V1096" s="25">
        <f t="shared" si="95"/>
        <v>317</v>
      </c>
      <c r="W1096" s="28">
        <v>26327.188910242723</v>
      </c>
      <c r="X1096" s="29">
        <v>38325.040000000001</v>
      </c>
      <c r="Y1096" s="29">
        <f t="shared" si="93"/>
        <v>-11997.851089757278</v>
      </c>
      <c r="Z1096" s="33">
        <f t="shared" si="94"/>
        <v>0.68694485146637085</v>
      </c>
    </row>
    <row r="1097" spans="1:26">
      <c r="A1097" s="13" t="s">
        <v>3960</v>
      </c>
      <c r="B1097" s="13">
        <v>17031060500</v>
      </c>
      <c r="C1097" s="13" t="s">
        <v>3961</v>
      </c>
      <c r="D1097" s="13" t="s">
        <v>4272</v>
      </c>
      <c r="E1097" s="13" t="s">
        <v>4129</v>
      </c>
      <c r="F1097" s="14">
        <v>1.9</v>
      </c>
      <c r="G1097" s="15">
        <v>32.6</v>
      </c>
      <c r="H1097" s="15">
        <v>3.6</v>
      </c>
      <c r="I1097" s="15">
        <v>50.3</v>
      </c>
      <c r="J1097" s="16">
        <v>13.2</v>
      </c>
      <c r="K1097" s="16">
        <v>37.6</v>
      </c>
      <c r="L1097" s="16">
        <v>19</v>
      </c>
      <c r="M1097" s="17">
        <v>638500</v>
      </c>
      <c r="N1097" s="18"/>
      <c r="O1097" s="19">
        <v>8</v>
      </c>
      <c r="P1097" s="20">
        <v>2</v>
      </c>
      <c r="Q1097" s="21">
        <v>10</v>
      </c>
      <c r="R1097" s="22">
        <v>9</v>
      </c>
      <c r="S1097" s="23">
        <v>8.5714288055900006E-2</v>
      </c>
      <c r="T1097" s="25">
        <v>30550</v>
      </c>
      <c r="U1097" s="25">
        <v>120110</v>
      </c>
      <c r="V1097" s="25">
        <f t="shared" si="95"/>
        <v>150660</v>
      </c>
      <c r="W1097" s="28">
        <v>30107.7731846514</v>
      </c>
      <c r="X1097" s="29">
        <v>38325.040000000001</v>
      </c>
      <c r="Y1097" s="29">
        <f t="shared" si="93"/>
        <v>-8217.2668153486011</v>
      </c>
      <c r="Z1097" s="33">
        <f t="shared" si="94"/>
        <v>0.78559013075136774</v>
      </c>
    </row>
    <row r="1098" spans="1:26">
      <c r="A1098" s="13" t="s">
        <v>1125</v>
      </c>
      <c r="B1098" s="13">
        <v>17043846315</v>
      </c>
      <c r="C1098" s="13" t="s">
        <v>1126</v>
      </c>
      <c r="D1098" s="13" t="s">
        <v>1522</v>
      </c>
      <c r="E1098" s="13" t="s">
        <v>1114</v>
      </c>
      <c r="F1098" s="14">
        <v>5.2</v>
      </c>
      <c r="G1098" s="15">
        <v>26.7</v>
      </c>
      <c r="H1098" s="15">
        <v>0</v>
      </c>
      <c r="I1098" s="15">
        <v>5.4</v>
      </c>
      <c r="J1098" s="16">
        <v>19.7</v>
      </c>
      <c r="K1098" s="16">
        <v>36.700000000000003</v>
      </c>
      <c r="L1098" s="16">
        <v>15.1</v>
      </c>
      <c r="M1098" s="17">
        <v>313200</v>
      </c>
      <c r="N1098" s="18">
        <v>0</v>
      </c>
      <c r="O1098" s="19">
        <v>6</v>
      </c>
      <c r="P1098" s="20">
        <v>4</v>
      </c>
      <c r="Q1098" s="21">
        <v>6</v>
      </c>
      <c r="R1098" s="22">
        <v>1</v>
      </c>
      <c r="S1098" s="24">
        <v>8.58539566398E-2</v>
      </c>
      <c r="T1098" s="25">
        <v>48</v>
      </c>
      <c r="U1098" s="25">
        <v>429</v>
      </c>
      <c r="V1098" s="25">
        <f t="shared" si="95"/>
        <v>477</v>
      </c>
      <c r="W1098" s="28">
        <v>38052.61623851263</v>
      </c>
      <c r="X1098" s="29">
        <v>38325.040000000001</v>
      </c>
      <c r="Y1098" s="29">
        <f t="shared" si="93"/>
        <v>-272.42376148737094</v>
      </c>
      <c r="Z1098" s="33">
        <f t="shared" si="94"/>
        <v>0.99289175532530771</v>
      </c>
    </row>
    <row r="1099" spans="1:26">
      <c r="A1099" s="13" t="s">
        <v>3435</v>
      </c>
      <c r="B1099" s="13">
        <v>17031243000</v>
      </c>
      <c r="C1099" s="13" t="s">
        <v>3436</v>
      </c>
      <c r="D1099" s="13" t="s">
        <v>4272</v>
      </c>
      <c r="E1099" s="13" t="s">
        <v>4129</v>
      </c>
      <c r="F1099" s="14">
        <v>4.5</v>
      </c>
      <c r="G1099" s="15">
        <v>27.9</v>
      </c>
      <c r="H1099" s="15">
        <v>7.4</v>
      </c>
      <c r="I1099" s="15">
        <v>22</v>
      </c>
      <c r="J1099" s="16">
        <v>14.8</v>
      </c>
      <c r="K1099" s="16">
        <v>29.3</v>
      </c>
      <c r="L1099" s="16">
        <v>20.100000000000001</v>
      </c>
      <c r="M1099" s="17">
        <v>395700</v>
      </c>
      <c r="N1099" s="18"/>
      <c r="O1099" s="19">
        <v>6</v>
      </c>
      <c r="P1099" s="20">
        <v>7</v>
      </c>
      <c r="Q1099" s="21">
        <v>7</v>
      </c>
      <c r="R1099" s="22">
        <v>9</v>
      </c>
      <c r="S1099" s="23">
        <v>8.6743041872999999E-2</v>
      </c>
      <c r="T1099" s="25">
        <v>30550</v>
      </c>
      <c r="U1099" s="25">
        <v>120335</v>
      </c>
      <c r="V1099" s="25">
        <f t="shared" si="95"/>
        <v>150885</v>
      </c>
      <c r="W1099" s="28">
        <v>30332.7731846514</v>
      </c>
      <c r="X1099" s="29">
        <v>38325.040000000001</v>
      </c>
      <c r="Y1099" s="29">
        <f t="shared" si="93"/>
        <v>-7992.2668153486011</v>
      </c>
      <c r="Z1099" s="33">
        <f t="shared" si="94"/>
        <v>0.79146096611122652</v>
      </c>
    </row>
    <row r="1100" spans="1:26">
      <c r="A1100" s="13" t="s">
        <v>1317</v>
      </c>
      <c r="B1100" s="13">
        <v>17043841102</v>
      </c>
      <c r="C1100" s="13" t="s">
        <v>1318</v>
      </c>
      <c r="D1100" s="13" t="s">
        <v>1522</v>
      </c>
      <c r="E1100" s="13" t="s">
        <v>2433</v>
      </c>
      <c r="F1100" s="14">
        <v>3.4</v>
      </c>
      <c r="G1100" s="15">
        <v>32.299999999999997</v>
      </c>
      <c r="H1100" s="15">
        <v>2</v>
      </c>
      <c r="I1100" s="15">
        <v>7.7</v>
      </c>
      <c r="J1100" s="16">
        <v>27.3</v>
      </c>
      <c r="K1100" s="16">
        <v>25.4</v>
      </c>
      <c r="L1100" s="16">
        <v>13.1</v>
      </c>
      <c r="M1100" s="17">
        <v>225900</v>
      </c>
      <c r="N1100" s="18">
        <v>0</v>
      </c>
      <c r="O1100" s="19">
        <v>6</v>
      </c>
      <c r="P1100" s="20">
        <v>7</v>
      </c>
      <c r="Q1100" s="21">
        <v>6</v>
      </c>
      <c r="R1100" s="22">
        <v>7</v>
      </c>
      <c r="S1100" s="24">
        <v>8.6816720664499997E-2</v>
      </c>
      <c r="T1100" s="25">
        <v>49</v>
      </c>
      <c r="U1100" s="25">
        <v>536</v>
      </c>
      <c r="V1100" s="25">
        <f t="shared" si="95"/>
        <v>585</v>
      </c>
      <c r="W1100" s="28">
        <v>20783.314275932898</v>
      </c>
      <c r="X1100" s="29">
        <v>38325.040000000001</v>
      </c>
      <c r="Y1100" s="29">
        <f t="shared" si="93"/>
        <v>-17541.725724067102</v>
      </c>
      <c r="Z1100" s="33">
        <f t="shared" si="94"/>
        <v>0.54229073931645988</v>
      </c>
    </row>
    <row r="1101" spans="1:26">
      <c r="A1101" s="13" t="s">
        <v>4279</v>
      </c>
      <c r="B1101" s="13">
        <v>17031823303</v>
      </c>
      <c r="C1101" s="13" t="s">
        <v>4280</v>
      </c>
      <c r="D1101" s="13" t="s">
        <v>4272</v>
      </c>
      <c r="E1101" s="13" t="s">
        <v>4276</v>
      </c>
      <c r="F1101" s="14">
        <v>8.9</v>
      </c>
      <c r="G1101" s="15">
        <v>27.7</v>
      </c>
      <c r="H1101" s="15">
        <v>0.5</v>
      </c>
      <c r="I1101" s="15">
        <v>2.1</v>
      </c>
      <c r="J1101" s="16">
        <v>39.1</v>
      </c>
      <c r="K1101" s="16">
        <v>12.4</v>
      </c>
      <c r="L1101" s="16">
        <v>4</v>
      </c>
      <c r="M1101" s="17">
        <v>212900</v>
      </c>
      <c r="N1101" s="18"/>
      <c r="O1101" s="19">
        <v>5</v>
      </c>
      <c r="P1101" s="20">
        <v>4</v>
      </c>
      <c r="Q1101" s="21">
        <v>7</v>
      </c>
      <c r="R1101" s="22">
        <v>1</v>
      </c>
      <c r="S1101" s="23">
        <v>8.6880974471599995E-2</v>
      </c>
      <c r="T1101" s="25"/>
      <c r="U1101" s="25"/>
      <c r="V1101" s="25"/>
      <c r="W1101" s="28">
        <v>41600.721066555998</v>
      </c>
      <c r="X1101" s="29">
        <v>38325.040000000001</v>
      </c>
      <c r="Y1101" s="29">
        <f t="shared" si="93"/>
        <v>3275.6810665559969</v>
      </c>
      <c r="Z1101" s="33">
        <f t="shared" si="94"/>
        <v>1.085471041036252</v>
      </c>
    </row>
    <row r="1102" spans="1:26">
      <c r="A1102" s="13" t="s">
        <v>2313</v>
      </c>
      <c r="B1102" s="13">
        <v>17031827902</v>
      </c>
      <c r="C1102" s="13" t="s">
        <v>2314</v>
      </c>
      <c r="D1102" s="13" t="s">
        <v>4272</v>
      </c>
      <c r="E1102" s="13" t="s">
        <v>2315</v>
      </c>
      <c r="F1102" s="14">
        <v>9</v>
      </c>
      <c r="G1102" s="15">
        <v>27</v>
      </c>
      <c r="H1102" s="15">
        <v>2.2999999999999998</v>
      </c>
      <c r="I1102" s="15">
        <v>3.9</v>
      </c>
      <c r="J1102" s="16">
        <v>29.6</v>
      </c>
      <c r="K1102" s="16">
        <v>16.100000000000001</v>
      </c>
      <c r="L1102" s="16">
        <v>3.2</v>
      </c>
      <c r="M1102" s="17">
        <v>131500</v>
      </c>
      <c r="N1102" s="18"/>
      <c r="O1102" s="19">
        <v>4</v>
      </c>
      <c r="P1102" s="20">
        <v>8</v>
      </c>
      <c r="Q1102" s="21">
        <v>3</v>
      </c>
      <c r="R1102" s="22">
        <v>1</v>
      </c>
      <c r="S1102" s="23">
        <v>8.7044537067399994E-2</v>
      </c>
      <c r="T1102" s="25"/>
      <c r="U1102" s="25"/>
      <c r="V1102" s="25"/>
      <c r="W1102" s="28">
        <v>18378.921005259257</v>
      </c>
      <c r="X1102" s="29">
        <v>38325.040000000001</v>
      </c>
      <c r="Y1102" s="29">
        <f t="shared" si="93"/>
        <v>-19946.118994740744</v>
      </c>
      <c r="Z1102" s="33">
        <f t="shared" si="94"/>
        <v>0.47955386361656133</v>
      </c>
    </row>
    <row r="1103" spans="1:26">
      <c r="A1103" s="13" t="s">
        <v>3671</v>
      </c>
      <c r="B1103" s="13">
        <v>17031170300</v>
      </c>
      <c r="C1103" s="13" t="s">
        <v>3672</v>
      </c>
      <c r="D1103" s="13" t="s">
        <v>4272</v>
      </c>
      <c r="E1103" s="13" t="s">
        <v>4129</v>
      </c>
      <c r="F1103" s="14">
        <v>5.2</v>
      </c>
      <c r="G1103" s="15">
        <v>36.9</v>
      </c>
      <c r="H1103" s="15">
        <v>0.5</v>
      </c>
      <c r="I1103" s="15">
        <v>13.1</v>
      </c>
      <c r="J1103" s="16">
        <v>38.5</v>
      </c>
      <c r="K1103" s="16">
        <v>12.5</v>
      </c>
      <c r="L1103" s="16">
        <v>9.4</v>
      </c>
      <c r="M1103" s="17">
        <v>297500</v>
      </c>
      <c r="N1103" s="18"/>
      <c r="O1103" s="19">
        <v>6</v>
      </c>
      <c r="P1103" s="20">
        <v>8</v>
      </c>
      <c r="Q1103" s="21">
        <v>4</v>
      </c>
      <c r="R1103" s="22">
        <v>3</v>
      </c>
      <c r="S1103" s="23">
        <v>8.7507925927599997E-2</v>
      </c>
      <c r="T1103" s="25">
        <v>30550</v>
      </c>
      <c r="U1103" s="25">
        <v>120237</v>
      </c>
      <c r="V1103" s="25">
        <f>SUM(T1103:U1103)</f>
        <v>150787</v>
      </c>
      <c r="W1103" s="28">
        <v>30234.7731846514</v>
      </c>
      <c r="X1103" s="29">
        <v>38325.040000000001</v>
      </c>
      <c r="Y1103" s="29">
        <f t="shared" si="93"/>
        <v>-8090.2668153486011</v>
      </c>
      <c r="Z1103" s="33">
        <f t="shared" si="94"/>
        <v>0.788903891154488</v>
      </c>
    </row>
    <row r="1104" spans="1:26">
      <c r="A1104" s="13" t="s">
        <v>4107</v>
      </c>
      <c r="B1104" s="13">
        <v>17031825803</v>
      </c>
      <c r="C1104" s="13" t="s">
        <v>4108</v>
      </c>
      <c r="D1104" s="13" t="s">
        <v>4272</v>
      </c>
      <c r="E1104" s="13" t="s">
        <v>4104</v>
      </c>
      <c r="F1104" s="14">
        <v>9.1</v>
      </c>
      <c r="G1104" s="15">
        <v>36</v>
      </c>
      <c r="H1104" s="15">
        <v>3.6</v>
      </c>
      <c r="I1104" s="15">
        <v>12.2</v>
      </c>
      <c r="J1104" s="16">
        <v>28.6</v>
      </c>
      <c r="K1104" s="16">
        <v>8</v>
      </c>
      <c r="L1104" s="16">
        <v>5.5</v>
      </c>
      <c r="M1104" s="17">
        <v>170100</v>
      </c>
      <c r="N1104" s="18">
        <v>1</v>
      </c>
      <c r="O1104" s="19">
        <v>1</v>
      </c>
      <c r="P1104" s="20">
        <v>3</v>
      </c>
      <c r="Q1104" s="21">
        <v>3</v>
      </c>
      <c r="R1104" s="22">
        <v>2</v>
      </c>
      <c r="S1104" s="23">
        <v>8.7842136621500005E-2</v>
      </c>
      <c r="T1104" s="25">
        <v>247</v>
      </c>
      <c r="U1104" s="25">
        <v>2694</v>
      </c>
      <c r="V1104" s="25">
        <f>SUM(T1104:U1104)</f>
        <v>2941</v>
      </c>
      <c r="W1104" s="28">
        <v>17222.009961665139</v>
      </c>
      <c r="X1104" s="29">
        <v>38325.040000000001</v>
      </c>
      <c r="Y1104" s="29">
        <f t="shared" si="93"/>
        <v>-21103.030038334862</v>
      </c>
      <c r="Z1104" s="33">
        <f t="shared" si="94"/>
        <v>0.44936704467014615</v>
      </c>
    </row>
    <row r="1105" spans="1:26">
      <c r="A1105" s="13" t="s">
        <v>2643</v>
      </c>
      <c r="B1105" s="13">
        <v>17031829901</v>
      </c>
      <c r="C1105" s="13" t="s">
        <v>2644</v>
      </c>
      <c r="D1105" s="13" t="s">
        <v>4272</v>
      </c>
      <c r="E1105" s="13" t="s">
        <v>2638</v>
      </c>
      <c r="F1105" s="14">
        <v>4</v>
      </c>
      <c r="G1105" s="15">
        <v>35.6</v>
      </c>
      <c r="H1105" s="15">
        <v>0</v>
      </c>
      <c r="I1105" s="15">
        <v>8.1999999999999993</v>
      </c>
      <c r="J1105" s="16">
        <v>35</v>
      </c>
      <c r="K1105" s="16">
        <v>17.8</v>
      </c>
      <c r="L1105" s="16">
        <v>11.1</v>
      </c>
      <c r="M1105" s="17">
        <v>203900</v>
      </c>
      <c r="N1105" s="18"/>
      <c r="O1105" s="19">
        <v>2</v>
      </c>
      <c r="P1105" s="20">
        <v>2</v>
      </c>
      <c r="Q1105" s="21">
        <v>4</v>
      </c>
      <c r="R1105" s="22">
        <v>1</v>
      </c>
      <c r="S1105" s="23">
        <v>8.7960071861700004E-2</v>
      </c>
      <c r="T1105" s="25">
        <v>64</v>
      </c>
      <c r="U1105" s="25">
        <v>572</v>
      </c>
      <c r="V1105" s="25">
        <f>SUM(T1105:U1105)</f>
        <v>636</v>
      </c>
      <c r="W1105" s="28">
        <v>18266.910283537876</v>
      </c>
      <c r="X1105" s="29">
        <v>38325.040000000001</v>
      </c>
      <c r="Y1105" s="29">
        <f t="shared" si="93"/>
        <v>-20058.129716462125</v>
      </c>
      <c r="Z1105" s="33">
        <f t="shared" si="94"/>
        <v>0.4766312124798272</v>
      </c>
    </row>
    <row r="1106" spans="1:26">
      <c r="A1106" s="13" t="s">
        <v>2431</v>
      </c>
      <c r="B1106" s="13">
        <v>17031804805</v>
      </c>
      <c r="C1106" s="13" t="s">
        <v>2432</v>
      </c>
      <c r="D1106" s="13" t="s">
        <v>4272</v>
      </c>
      <c r="E1106" s="13" t="s">
        <v>2433</v>
      </c>
      <c r="F1106" s="14">
        <v>5</v>
      </c>
      <c r="G1106" s="15">
        <v>28</v>
      </c>
      <c r="H1106" s="15">
        <v>1.4</v>
      </c>
      <c r="I1106" s="15">
        <v>4.4000000000000004</v>
      </c>
      <c r="J1106" s="16">
        <v>25.7</v>
      </c>
      <c r="K1106" s="16">
        <v>16.5</v>
      </c>
      <c r="L1106" s="16">
        <v>10.6</v>
      </c>
      <c r="M1106" s="17">
        <v>248500</v>
      </c>
      <c r="N1106" s="18"/>
      <c r="O1106" s="19">
        <v>7</v>
      </c>
      <c r="P1106" s="20">
        <v>3</v>
      </c>
      <c r="Q1106" s="21">
        <v>3</v>
      </c>
      <c r="R1106" s="22">
        <v>3</v>
      </c>
      <c r="S1106" s="23">
        <v>8.8036119937900004E-2</v>
      </c>
      <c r="T1106" s="25">
        <v>49</v>
      </c>
      <c r="U1106" s="25">
        <v>536</v>
      </c>
      <c r="V1106" s="25">
        <f>SUM(T1106:U1106)</f>
        <v>585</v>
      </c>
      <c r="W1106" s="28">
        <v>20783.314275932898</v>
      </c>
      <c r="X1106" s="29">
        <v>38325.040000000001</v>
      </c>
      <c r="Y1106" s="29">
        <f t="shared" si="93"/>
        <v>-17541.725724067102</v>
      </c>
      <c r="Z1106" s="33">
        <f t="shared" si="94"/>
        <v>0.54229073931645988</v>
      </c>
    </row>
    <row r="1107" spans="1:26">
      <c r="A1107" s="13" t="s">
        <v>2486</v>
      </c>
      <c r="B1107" s="13">
        <v>17031811401</v>
      </c>
      <c r="C1107" s="13" t="s">
        <v>2487</v>
      </c>
      <c r="D1107" s="13" t="s">
        <v>4272</v>
      </c>
      <c r="E1107" s="13" t="s">
        <v>2488</v>
      </c>
      <c r="F1107" s="14">
        <v>5.8</v>
      </c>
      <c r="G1107" s="15">
        <v>24.1</v>
      </c>
      <c r="H1107" s="15">
        <v>0.7</v>
      </c>
      <c r="I1107" s="15">
        <v>2.2999999999999998</v>
      </c>
      <c r="J1107" s="16">
        <v>31.1</v>
      </c>
      <c r="K1107" s="16">
        <v>11.1</v>
      </c>
      <c r="L1107" s="16">
        <v>5.2</v>
      </c>
      <c r="M1107" s="17">
        <v>254000</v>
      </c>
      <c r="N1107" s="18"/>
      <c r="O1107" s="19">
        <v>7</v>
      </c>
      <c r="P1107" s="20">
        <v>7</v>
      </c>
      <c r="Q1107" s="21">
        <v>4</v>
      </c>
      <c r="R1107" s="22">
        <v>9</v>
      </c>
      <c r="S1107" s="23">
        <v>8.8105723261799995E-2</v>
      </c>
      <c r="T1107" s="25"/>
      <c r="U1107" s="25"/>
      <c r="V1107" s="25"/>
      <c r="W1107" s="28">
        <v>54350.622538591611</v>
      </c>
      <c r="X1107" s="29">
        <v>38325.040000000001</v>
      </c>
      <c r="Y1107" s="29">
        <f t="shared" si="93"/>
        <v>16025.582538591611</v>
      </c>
      <c r="Z1107" s="33">
        <f t="shared" si="94"/>
        <v>1.4181491405773252</v>
      </c>
    </row>
    <row r="1108" spans="1:26">
      <c r="A1108" s="13" t="s">
        <v>3721</v>
      </c>
      <c r="B1108" s="13">
        <v>17031150300</v>
      </c>
      <c r="C1108" s="13" t="s">
        <v>3722</v>
      </c>
      <c r="D1108" s="13" t="s">
        <v>4272</v>
      </c>
      <c r="E1108" s="13" t="s">
        <v>4129</v>
      </c>
      <c r="F1108" s="14">
        <v>6.4</v>
      </c>
      <c r="G1108" s="15">
        <v>33.299999999999997</v>
      </c>
      <c r="H1108" s="15">
        <v>2.9</v>
      </c>
      <c r="I1108" s="15">
        <v>14.8</v>
      </c>
      <c r="J1108" s="16">
        <v>34.200000000000003</v>
      </c>
      <c r="K1108" s="16">
        <v>20.9</v>
      </c>
      <c r="L1108" s="16">
        <v>6.6</v>
      </c>
      <c r="M1108" s="17">
        <v>297300</v>
      </c>
      <c r="N1108" s="18"/>
      <c r="O1108" s="19">
        <v>7</v>
      </c>
      <c r="P1108" s="20">
        <v>6</v>
      </c>
      <c r="Q1108" s="21">
        <v>5</v>
      </c>
      <c r="R1108" s="22">
        <v>8</v>
      </c>
      <c r="S1108" s="23">
        <v>8.8235296308999997E-2</v>
      </c>
      <c r="T1108" s="25">
        <v>30550</v>
      </c>
      <c r="U1108" s="25">
        <v>120208</v>
      </c>
      <c r="V1108" s="25">
        <f>SUM(T1108:U1108)</f>
        <v>150758</v>
      </c>
      <c r="W1108" s="28">
        <v>30205.7731846514</v>
      </c>
      <c r="X1108" s="29">
        <v>38325.040000000001</v>
      </c>
      <c r="Y1108" s="29">
        <f t="shared" si="93"/>
        <v>-8119.2668153486011</v>
      </c>
      <c r="Z1108" s="33">
        <f t="shared" si="94"/>
        <v>0.78814720570810626</v>
      </c>
    </row>
    <row r="1109" spans="1:26">
      <c r="A1109" s="13" t="s">
        <v>4277</v>
      </c>
      <c r="B1109" s="13">
        <v>17031823302</v>
      </c>
      <c r="C1109" s="13" t="s">
        <v>4278</v>
      </c>
      <c r="D1109" s="13" t="s">
        <v>4272</v>
      </c>
      <c r="E1109" s="13" t="s">
        <v>4276</v>
      </c>
      <c r="F1109" s="14">
        <v>11.3</v>
      </c>
      <c r="G1109" s="15">
        <v>37.6</v>
      </c>
      <c r="H1109" s="15">
        <v>2</v>
      </c>
      <c r="I1109" s="15">
        <v>13.2</v>
      </c>
      <c r="J1109" s="16">
        <v>40.4</v>
      </c>
      <c r="K1109" s="16">
        <v>7.1</v>
      </c>
      <c r="L1109" s="16">
        <v>4</v>
      </c>
      <c r="M1109" s="17">
        <v>198200</v>
      </c>
      <c r="N1109" s="18"/>
      <c r="O1109" s="19">
        <v>5</v>
      </c>
      <c r="P1109" s="20">
        <v>9</v>
      </c>
      <c r="Q1109" s="21">
        <v>3</v>
      </c>
      <c r="R1109" s="22">
        <v>2</v>
      </c>
      <c r="S1109" s="23">
        <v>8.8445074856300002E-2</v>
      </c>
      <c r="T1109" s="25"/>
      <c r="U1109" s="25"/>
      <c r="V1109" s="25"/>
      <c r="W1109" s="28">
        <v>41600.721066555998</v>
      </c>
      <c r="X1109" s="29">
        <v>38325.040000000001</v>
      </c>
      <c r="Y1109" s="29">
        <f t="shared" si="93"/>
        <v>3275.6810665559969</v>
      </c>
      <c r="Z1109" s="33">
        <f t="shared" si="94"/>
        <v>1.085471041036252</v>
      </c>
    </row>
    <row r="1110" spans="1:26">
      <c r="A1110" s="13" t="s">
        <v>3872</v>
      </c>
      <c r="B1110" s="13">
        <v>17031062100</v>
      </c>
      <c r="C1110" s="13" t="s">
        <v>3873</v>
      </c>
      <c r="D1110" s="13" t="s">
        <v>4272</v>
      </c>
      <c r="E1110" s="13" t="s">
        <v>4129</v>
      </c>
      <c r="F1110" s="14">
        <v>9.6</v>
      </c>
      <c r="G1110" s="15">
        <v>34.1</v>
      </c>
      <c r="H1110" s="15">
        <v>3.3</v>
      </c>
      <c r="I1110" s="15">
        <v>50.9</v>
      </c>
      <c r="J1110" s="16">
        <v>4.8</v>
      </c>
      <c r="K1110" s="16">
        <v>41.9</v>
      </c>
      <c r="L1110" s="16">
        <v>30.9</v>
      </c>
      <c r="M1110" s="17">
        <v>438500</v>
      </c>
      <c r="N1110" s="18"/>
      <c r="O1110" s="19">
        <v>8</v>
      </c>
      <c r="P1110" s="20">
        <v>9</v>
      </c>
      <c r="Q1110" s="21">
        <v>9</v>
      </c>
      <c r="R1110" s="22">
        <v>10</v>
      </c>
      <c r="S1110" s="23">
        <v>8.8531188666800001E-2</v>
      </c>
      <c r="T1110" s="25">
        <v>30550</v>
      </c>
      <c r="U1110" s="25">
        <v>120121</v>
      </c>
      <c r="V1110" s="25">
        <f>SUM(T1110:U1110)</f>
        <v>150671</v>
      </c>
      <c r="W1110" s="28">
        <v>30118.7731846514</v>
      </c>
      <c r="X1110" s="29">
        <v>38325.040000000001</v>
      </c>
      <c r="Y1110" s="29">
        <f t="shared" si="93"/>
        <v>-8206.2668153486011</v>
      </c>
      <c r="Z1110" s="33">
        <f t="shared" si="94"/>
        <v>0.7858771493689608</v>
      </c>
    </row>
    <row r="1111" spans="1:26">
      <c r="A1111" s="13" t="s">
        <v>559</v>
      </c>
      <c r="B1111" s="13">
        <v>17097860600</v>
      </c>
      <c r="C1111" s="13" t="s">
        <v>560</v>
      </c>
      <c r="D1111" s="13" t="s">
        <v>896</v>
      </c>
      <c r="E1111" s="13" t="s">
        <v>548</v>
      </c>
      <c r="F1111" s="14">
        <v>7.7</v>
      </c>
      <c r="G1111" s="15">
        <v>28.6</v>
      </c>
      <c r="H1111" s="15">
        <v>0.3</v>
      </c>
      <c r="I1111" s="15">
        <v>2.1</v>
      </c>
      <c r="J1111" s="16">
        <v>40.6</v>
      </c>
      <c r="K1111" s="16">
        <v>10.3</v>
      </c>
      <c r="L1111" s="16">
        <v>5.6</v>
      </c>
      <c r="M1111" s="17">
        <v>180300</v>
      </c>
      <c r="N1111" s="18"/>
      <c r="O1111" s="19">
        <v>3</v>
      </c>
      <c r="P1111" s="20">
        <v>4</v>
      </c>
      <c r="Q1111" s="21">
        <v>4</v>
      </c>
      <c r="R1111" s="22">
        <v>6</v>
      </c>
      <c r="S1111" s="24">
        <v>8.8888891041300003E-2</v>
      </c>
      <c r="T1111" s="25"/>
      <c r="U1111" s="25"/>
      <c r="V1111" s="25"/>
      <c r="W1111" s="28">
        <v>17031.511203047601</v>
      </c>
      <c r="X1111" s="29">
        <v>38325.040000000001</v>
      </c>
      <c r="Y1111" s="29">
        <f t="shared" si="93"/>
        <v>-21293.5287969524</v>
      </c>
      <c r="Z1111" s="33">
        <f t="shared" si="94"/>
        <v>0.44439643645636379</v>
      </c>
    </row>
    <row r="1112" spans="1:26">
      <c r="A1112" s="13" t="s">
        <v>521</v>
      </c>
      <c r="B1112" s="13">
        <v>17097862000</v>
      </c>
      <c r="C1112" s="13" t="s">
        <v>522</v>
      </c>
      <c r="D1112" s="13" t="s">
        <v>896</v>
      </c>
      <c r="E1112" s="13" t="s">
        <v>625</v>
      </c>
      <c r="F1112" s="14">
        <v>10.7</v>
      </c>
      <c r="G1112" s="15">
        <v>26.1</v>
      </c>
      <c r="H1112" s="15">
        <v>0</v>
      </c>
      <c r="I1112" s="15">
        <v>2.6</v>
      </c>
      <c r="J1112" s="16">
        <v>35.200000000000003</v>
      </c>
      <c r="K1112" s="16">
        <v>5.4</v>
      </c>
      <c r="L1112" s="16">
        <v>1.8</v>
      </c>
      <c r="M1112" s="17">
        <v>147700</v>
      </c>
      <c r="N1112" s="18"/>
      <c r="O1112" s="19">
        <v>4</v>
      </c>
      <c r="P1112" s="20">
        <v>7</v>
      </c>
      <c r="Q1112" s="21">
        <v>2</v>
      </c>
      <c r="R1112" s="22">
        <v>5</v>
      </c>
      <c r="S1112" s="24">
        <v>8.8989444077000004E-2</v>
      </c>
      <c r="T1112" s="25"/>
      <c r="U1112" s="25"/>
      <c r="V1112" s="25"/>
      <c r="W1112" s="28">
        <v>18274.954949594699</v>
      </c>
      <c r="X1112" s="29">
        <v>38325.040000000001</v>
      </c>
      <c r="Y1112" s="29">
        <f t="shared" si="93"/>
        <v>-20050.085050405301</v>
      </c>
      <c r="Z1112" s="33">
        <f t="shared" si="94"/>
        <v>0.47684111874624785</v>
      </c>
    </row>
    <row r="1113" spans="1:26">
      <c r="A1113" s="13" t="s">
        <v>1780</v>
      </c>
      <c r="B1113" s="13">
        <v>17031807700</v>
      </c>
      <c r="C1113" s="13" t="s">
        <v>1781</v>
      </c>
      <c r="D1113" s="13" t="s">
        <v>4272</v>
      </c>
      <c r="E1113" s="13" t="s">
        <v>1871</v>
      </c>
      <c r="F1113" s="14">
        <v>4.2</v>
      </c>
      <c r="G1113" s="15">
        <v>28.2</v>
      </c>
      <c r="H1113" s="15">
        <v>3.6</v>
      </c>
      <c r="I1113" s="15">
        <v>6</v>
      </c>
      <c r="J1113" s="16">
        <v>22.7</v>
      </c>
      <c r="K1113" s="16">
        <v>25.2</v>
      </c>
      <c r="L1113" s="16">
        <v>13.6</v>
      </c>
      <c r="M1113" s="17">
        <v>313000</v>
      </c>
      <c r="N1113" s="18"/>
      <c r="O1113" s="19">
        <v>10</v>
      </c>
      <c r="P1113" s="20">
        <v>6</v>
      </c>
      <c r="Q1113" s="21">
        <v>6</v>
      </c>
      <c r="R1113" s="22">
        <v>5</v>
      </c>
      <c r="S1113" s="23">
        <v>8.9430890977399993E-2</v>
      </c>
      <c r="T1113" s="25">
        <v>157</v>
      </c>
      <c r="U1113" s="25">
        <v>1800</v>
      </c>
      <c r="V1113" s="25">
        <f>SUM(T1113:U1113)</f>
        <v>1957</v>
      </c>
      <c r="W1113" s="28">
        <v>49436.816358977499</v>
      </c>
      <c r="X1113" s="29">
        <v>38325.040000000001</v>
      </c>
      <c r="Y1113" s="29">
        <f t="shared" si="93"/>
        <v>11111.776358977499</v>
      </c>
      <c r="Z1113" s="33">
        <f t="shared" si="94"/>
        <v>1.2899351535961214</v>
      </c>
    </row>
    <row r="1114" spans="1:26">
      <c r="A1114" s="13" t="s">
        <v>4285</v>
      </c>
      <c r="B1114" s="13">
        <v>17031823605</v>
      </c>
      <c r="C1114" s="13" t="s">
        <v>4286</v>
      </c>
      <c r="D1114" s="13" t="s">
        <v>4272</v>
      </c>
      <c r="E1114" s="13" t="s">
        <v>4276</v>
      </c>
      <c r="F1114" s="14">
        <v>5.4</v>
      </c>
      <c r="G1114" s="15">
        <v>33.4</v>
      </c>
      <c r="H1114" s="15">
        <v>4.0999999999999996</v>
      </c>
      <c r="I1114" s="15">
        <v>3.9</v>
      </c>
      <c r="J1114" s="16">
        <v>28.1</v>
      </c>
      <c r="K1114" s="16">
        <v>17.7</v>
      </c>
      <c r="L1114" s="16">
        <v>18.7</v>
      </c>
      <c r="M1114" s="17">
        <v>299100</v>
      </c>
      <c r="N1114" s="18"/>
      <c r="O1114" s="19">
        <v>6</v>
      </c>
      <c r="P1114" s="20">
        <v>5</v>
      </c>
      <c r="Q1114" s="21">
        <v>8</v>
      </c>
      <c r="R1114" s="22">
        <v>1</v>
      </c>
      <c r="S1114" s="23">
        <v>8.9700996875799993E-2</v>
      </c>
      <c r="T1114" s="25"/>
      <c r="U1114" s="25"/>
      <c r="V1114" s="25"/>
      <c r="W1114" s="28">
        <v>41600.721066555998</v>
      </c>
      <c r="X1114" s="29">
        <v>38325.040000000001</v>
      </c>
      <c r="Y1114" s="29">
        <f t="shared" si="93"/>
        <v>3275.6810665559969</v>
      </c>
      <c r="Z1114" s="33">
        <f t="shared" si="94"/>
        <v>1.085471041036252</v>
      </c>
    </row>
    <row r="1115" spans="1:26">
      <c r="A1115" s="13" t="s">
        <v>3461</v>
      </c>
      <c r="B1115" s="13">
        <v>17031251000</v>
      </c>
      <c r="C1115" s="13" t="s">
        <v>3462</v>
      </c>
      <c r="D1115" s="13" t="s">
        <v>4272</v>
      </c>
      <c r="E1115" s="13" t="s">
        <v>4129</v>
      </c>
      <c r="F1115" s="14">
        <v>14.9</v>
      </c>
      <c r="G1115" s="15">
        <v>34</v>
      </c>
      <c r="H1115" s="15">
        <v>7.5</v>
      </c>
      <c r="I1115" s="15">
        <v>36.799999999999997</v>
      </c>
      <c r="J1115" s="16">
        <v>23.8</v>
      </c>
      <c r="K1115" s="16">
        <v>1.9</v>
      </c>
      <c r="L1115" s="16">
        <v>4.5999999999999996</v>
      </c>
      <c r="M1115" s="17">
        <v>196200</v>
      </c>
      <c r="N1115" s="18"/>
      <c r="O1115" s="19">
        <v>1</v>
      </c>
      <c r="P1115" s="20">
        <v>6</v>
      </c>
      <c r="Q1115" s="21">
        <v>1</v>
      </c>
      <c r="R1115" s="22">
        <v>7</v>
      </c>
      <c r="S1115" s="23">
        <v>8.9743591844999998E-2</v>
      </c>
      <c r="T1115" s="25">
        <v>30550</v>
      </c>
      <c r="U1115" s="25">
        <v>120348</v>
      </c>
      <c r="V1115" s="25">
        <f>SUM(T1115:U1115)</f>
        <v>150898</v>
      </c>
      <c r="W1115" s="28">
        <v>30345.7731846514</v>
      </c>
      <c r="X1115" s="29">
        <v>38325.040000000001</v>
      </c>
      <c r="Y1115" s="29">
        <f t="shared" si="93"/>
        <v>-7979.2668153486011</v>
      </c>
      <c r="Z1115" s="33">
        <f t="shared" si="94"/>
        <v>0.79180016993201829</v>
      </c>
    </row>
    <row r="1116" spans="1:26">
      <c r="A1116" s="13" t="s">
        <v>2344</v>
      </c>
      <c r="B1116" s="13">
        <v>17031810600</v>
      </c>
      <c r="C1116" s="13" t="s">
        <v>2345</v>
      </c>
      <c r="D1116" s="13" t="s">
        <v>4272</v>
      </c>
      <c r="E1116" s="13" t="s">
        <v>2339</v>
      </c>
      <c r="F1116" s="14">
        <v>5.0999999999999996</v>
      </c>
      <c r="G1116" s="15">
        <v>27.3</v>
      </c>
      <c r="H1116" s="15">
        <v>2</v>
      </c>
      <c r="I1116" s="15">
        <v>6.1</v>
      </c>
      <c r="J1116" s="16">
        <v>33.6</v>
      </c>
      <c r="K1116" s="16">
        <v>20.399999999999999</v>
      </c>
      <c r="L1116" s="16">
        <v>7.7</v>
      </c>
      <c r="M1116" s="17">
        <v>322300</v>
      </c>
      <c r="N1116" s="18"/>
      <c r="O1116" s="19">
        <v>9</v>
      </c>
      <c r="P1116" s="20">
        <v>6</v>
      </c>
      <c r="Q1116" s="21">
        <v>5</v>
      </c>
      <c r="R1116" s="22">
        <v>5</v>
      </c>
      <c r="S1116" s="23">
        <v>8.9855074882499997E-2</v>
      </c>
      <c r="T1116" s="25">
        <v>1</v>
      </c>
      <c r="U1116" s="25">
        <v>157</v>
      </c>
      <c r="V1116" s="25">
        <f>SUM(T1116:U1116)</f>
        <v>158</v>
      </c>
      <c r="W1116" s="28">
        <v>35939.910473757547</v>
      </c>
      <c r="X1116" s="29">
        <v>38325.040000000001</v>
      </c>
      <c r="Y1116" s="29">
        <f t="shared" si="93"/>
        <v>-2385.1295262424537</v>
      </c>
      <c r="Z1116" s="33">
        <f t="shared" si="94"/>
        <v>0.93776576550885649</v>
      </c>
    </row>
    <row r="1117" spans="1:26">
      <c r="A1117" s="13" t="s">
        <v>809</v>
      </c>
      <c r="B1117" s="13">
        <v>17097861901</v>
      </c>
      <c r="C1117" s="13" t="s">
        <v>810</v>
      </c>
      <c r="D1117" s="13" t="s">
        <v>896</v>
      </c>
      <c r="E1117" s="13" t="s">
        <v>806</v>
      </c>
      <c r="F1117" s="14">
        <v>5.9</v>
      </c>
      <c r="G1117" s="15">
        <v>30.6</v>
      </c>
      <c r="H1117" s="15">
        <v>0</v>
      </c>
      <c r="I1117" s="15">
        <v>1.6</v>
      </c>
      <c r="J1117" s="16">
        <v>31</v>
      </c>
      <c r="K1117" s="16">
        <v>10.8</v>
      </c>
      <c r="L1117" s="16">
        <v>3.8</v>
      </c>
      <c r="M1117" s="17">
        <v>177300</v>
      </c>
      <c r="N1117" s="18"/>
      <c r="O1117" s="19">
        <v>6</v>
      </c>
      <c r="P1117" s="20">
        <v>1</v>
      </c>
      <c r="Q1117" s="21">
        <v>5</v>
      </c>
      <c r="R1117" s="22">
        <v>1</v>
      </c>
      <c r="S1117" s="24">
        <v>8.9928060769999998E-2</v>
      </c>
      <c r="T1117" s="25"/>
      <c r="U1117" s="25"/>
      <c r="V1117" s="25"/>
      <c r="W1117" s="28">
        <v>21540.776800117299</v>
      </c>
      <c r="X1117" s="29">
        <v>38325.040000000001</v>
      </c>
      <c r="Y1117" s="29">
        <f t="shared" si="93"/>
        <v>-16784.263199882702</v>
      </c>
      <c r="Z1117" s="33">
        <f t="shared" si="94"/>
        <v>0.56205490718645823</v>
      </c>
    </row>
    <row r="1118" spans="1:26">
      <c r="A1118" s="13" t="s">
        <v>3803</v>
      </c>
      <c r="B1118" s="13">
        <v>17031130300</v>
      </c>
      <c r="C1118" s="13" t="s">
        <v>3696</v>
      </c>
      <c r="D1118" s="13" t="s">
        <v>4272</v>
      </c>
      <c r="E1118" s="13" t="s">
        <v>4129</v>
      </c>
      <c r="F1118" s="14">
        <v>6.5</v>
      </c>
      <c r="G1118" s="15">
        <v>31.6</v>
      </c>
      <c r="H1118" s="15">
        <v>1.1000000000000001</v>
      </c>
      <c r="I1118" s="15">
        <v>8.1</v>
      </c>
      <c r="J1118" s="16">
        <v>17.8</v>
      </c>
      <c r="K1118" s="16">
        <v>23</v>
      </c>
      <c r="L1118" s="16">
        <v>18.2</v>
      </c>
      <c r="M1118" s="17">
        <v>395500</v>
      </c>
      <c r="N1118" s="18"/>
      <c r="O1118" s="19">
        <v>7</v>
      </c>
      <c r="P1118" s="20">
        <v>5</v>
      </c>
      <c r="Q1118" s="21">
        <v>3</v>
      </c>
      <c r="R1118" s="22">
        <v>5</v>
      </c>
      <c r="S1118" s="23">
        <v>9.0016365051300007E-2</v>
      </c>
      <c r="T1118" s="25">
        <v>30550</v>
      </c>
      <c r="U1118" s="25">
        <v>120195</v>
      </c>
      <c r="V1118" s="25">
        <f>SUM(T1118:U1118)</f>
        <v>150745</v>
      </c>
      <c r="W1118" s="28">
        <v>30192.7731846514</v>
      </c>
      <c r="X1118" s="29">
        <v>38325.040000000001</v>
      </c>
      <c r="Y1118" s="29">
        <f t="shared" si="93"/>
        <v>-8132.2668153486011</v>
      </c>
      <c r="Z1118" s="33">
        <f t="shared" si="94"/>
        <v>0.78780800188731437</v>
      </c>
    </row>
    <row r="1119" spans="1:26">
      <c r="A1119" s="13" t="s">
        <v>2346</v>
      </c>
      <c r="B1119" s="13">
        <v>17031825503</v>
      </c>
      <c r="C1119" s="13" t="s">
        <v>2347</v>
      </c>
      <c r="D1119" s="13" t="s">
        <v>4272</v>
      </c>
      <c r="E1119" s="13" t="s">
        <v>2348</v>
      </c>
      <c r="F1119" s="14">
        <v>7.7</v>
      </c>
      <c r="G1119" s="15">
        <v>34.200000000000003</v>
      </c>
      <c r="H1119" s="15">
        <v>0.3</v>
      </c>
      <c r="I1119" s="15">
        <v>12.8</v>
      </c>
      <c r="J1119" s="16">
        <v>20.399999999999999</v>
      </c>
      <c r="K1119" s="16">
        <v>20.9</v>
      </c>
      <c r="L1119" s="16">
        <v>12.9</v>
      </c>
      <c r="M1119" s="17">
        <v>178500</v>
      </c>
      <c r="N1119" s="18"/>
      <c r="O1119" s="19">
        <v>5</v>
      </c>
      <c r="P1119" s="20">
        <v>6</v>
      </c>
      <c r="Q1119" s="21">
        <v>3</v>
      </c>
      <c r="R1119" s="22">
        <v>6</v>
      </c>
      <c r="S1119" s="23">
        <v>9.0090088546300004E-2</v>
      </c>
      <c r="T1119" s="25">
        <v>40</v>
      </c>
      <c r="U1119" s="25">
        <v>529</v>
      </c>
      <c r="V1119" s="25">
        <f>SUM(T1119:U1119)</f>
        <v>569</v>
      </c>
      <c r="W1119" s="28">
        <v>15036.830425531914</v>
      </c>
      <c r="X1119" s="29">
        <v>38325.040000000001</v>
      </c>
      <c r="Y1119" s="29">
        <f t="shared" si="93"/>
        <v>-23288.209574468085</v>
      </c>
      <c r="Z1119" s="33">
        <f t="shared" si="94"/>
        <v>0.39235002561072119</v>
      </c>
    </row>
    <row r="1120" spans="1:26">
      <c r="A1120" s="13" t="s">
        <v>3565</v>
      </c>
      <c r="B1120" s="13">
        <v>17031221500</v>
      </c>
      <c r="C1120" s="13" t="s">
        <v>3566</v>
      </c>
      <c r="D1120" s="13" t="s">
        <v>4272</v>
      </c>
      <c r="E1120" s="13" t="s">
        <v>4129</v>
      </c>
      <c r="F1120" s="14">
        <v>5.0999999999999996</v>
      </c>
      <c r="G1120" s="15">
        <v>30.2</v>
      </c>
      <c r="H1120" s="15">
        <v>5.8</v>
      </c>
      <c r="I1120" s="15">
        <v>25.1</v>
      </c>
      <c r="J1120" s="16">
        <v>23.2</v>
      </c>
      <c r="K1120" s="16">
        <v>19.899999999999999</v>
      </c>
      <c r="L1120" s="16">
        <v>6.6</v>
      </c>
      <c r="M1120" s="17">
        <v>359100</v>
      </c>
      <c r="N1120" s="18"/>
      <c r="O1120" s="19">
        <v>5</v>
      </c>
      <c r="P1120" s="20">
        <v>4</v>
      </c>
      <c r="Q1120" s="21">
        <v>10</v>
      </c>
      <c r="R1120" s="22">
        <v>9</v>
      </c>
      <c r="S1120" s="23">
        <v>9.0225562453300004E-2</v>
      </c>
      <c r="T1120" s="25">
        <v>30550</v>
      </c>
      <c r="U1120" s="25">
        <v>120291</v>
      </c>
      <c r="V1120" s="25">
        <f>SUM(T1120:U1120)</f>
        <v>150841</v>
      </c>
      <c r="W1120" s="28">
        <v>30288.7731846514</v>
      </c>
      <c r="X1120" s="29">
        <v>38325.040000000001</v>
      </c>
      <c r="Y1120" s="29">
        <f t="shared" si="93"/>
        <v>-8036.2668153486011</v>
      </c>
      <c r="Z1120" s="33">
        <f t="shared" si="94"/>
        <v>0.79031289164085405</v>
      </c>
    </row>
    <row r="1121" spans="1:26">
      <c r="A1121" s="13" t="s">
        <v>2709</v>
      </c>
      <c r="B1121" s="13">
        <v>17031823002</v>
      </c>
      <c r="C1121" s="13" t="s">
        <v>2710</v>
      </c>
      <c r="D1121" s="13" t="s">
        <v>4272</v>
      </c>
      <c r="E1121" s="13" t="s">
        <v>2706</v>
      </c>
      <c r="F1121" s="14">
        <v>11</v>
      </c>
      <c r="G1121" s="15">
        <v>32.1</v>
      </c>
      <c r="H1121" s="15">
        <v>1.9</v>
      </c>
      <c r="I1121" s="15">
        <v>3.8</v>
      </c>
      <c r="J1121" s="16">
        <v>31.9</v>
      </c>
      <c r="K1121" s="16">
        <v>14.1</v>
      </c>
      <c r="L1121" s="16">
        <v>5.4</v>
      </c>
      <c r="M1121" s="17">
        <v>217500</v>
      </c>
      <c r="N1121" s="18"/>
      <c r="O1121" s="19">
        <v>5</v>
      </c>
      <c r="P1121" s="20">
        <v>5</v>
      </c>
      <c r="Q1121" s="21">
        <v>6</v>
      </c>
      <c r="R1121" s="22">
        <v>7</v>
      </c>
      <c r="S1121" s="23">
        <v>9.0332806110399996E-2</v>
      </c>
      <c r="T1121" s="25"/>
      <c r="U1121" s="25"/>
      <c r="V1121" s="25"/>
      <c r="W1121" s="28">
        <v>29104.104508912966</v>
      </c>
      <c r="X1121" s="29">
        <v>38325.040000000001</v>
      </c>
      <c r="Y1121" s="29">
        <f t="shared" si="93"/>
        <v>-9220.9354910870352</v>
      </c>
      <c r="Z1121" s="33">
        <f t="shared" si="94"/>
        <v>0.7594018038575554</v>
      </c>
    </row>
    <row r="1122" spans="1:26">
      <c r="A1122" s="13" t="s">
        <v>2999</v>
      </c>
      <c r="B1122" s="13">
        <v>17031560300</v>
      </c>
      <c r="C1122" s="13" t="s">
        <v>3000</v>
      </c>
      <c r="D1122" s="13" t="s">
        <v>4272</v>
      </c>
      <c r="E1122" s="13" t="s">
        <v>4129</v>
      </c>
      <c r="F1122" s="14">
        <v>3.1</v>
      </c>
      <c r="G1122" s="15">
        <v>31.8</v>
      </c>
      <c r="H1122" s="15">
        <v>0</v>
      </c>
      <c r="I1122" s="15">
        <v>15.8</v>
      </c>
      <c r="J1122" s="16">
        <v>36.9</v>
      </c>
      <c r="K1122" s="16">
        <v>9.1</v>
      </c>
      <c r="L1122" s="16">
        <v>0.4</v>
      </c>
      <c r="M1122" s="17">
        <v>230800</v>
      </c>
      <c r="N1122" s="18"/>
      <c r="O1122" s="19">
        <v>2</v>
      </c>
      <c r="P1122" s="20">
        <v>2</v>
      </c>
      <c r="Q1122" s="21">
        <v>4</v>
      </c>
      <c r="R1122" s="22">
        <v>6</v>
      </c>
      <c r="S1122" s="23">
        <v>9.0476192533999994E-2</v>
      </c>
      <c r="T1122" s="25">
        <v>30550</v>
      </c>
      <c r="U1122" s="25">
        <v>120550</v>
      </c>
      <c r="V1122" s="25">
        <f>SUM(T1122:U1122)</f>
        <v>151100</v>
      </c>
      <c r="W1122" s="28">
        <v>30547.7731846514</v>
      </c>
      <c r="X1122" s="29">
        <v>38325.040000000001</v>
      </c>
      <c r="Y1122" s="29">
        <f t="shared" si="93"/>
        <v>-7777.2668153486011</v>
      </c>
      <c r="Z1122" s="33">
        <f t="shared" si="94"/>
        <v>0.79707087545509148</v>
      </c>
    </row>
    <row r="1123" spans="1:26">
      <c r="A1123" s="13" t="s">
        <v>122</v>
      </c>
      <c r="B1123" s="13">
        <v>17197884004</v>
      </c>
      <c r="C1123" s="13" t="s">
        <v>123</v>
      </c>
      <c r="D1123" s="13" t="s">
        <v>363</v>
      </c>
      <c r="E1123" s="13" t="s">
        <v>124</v>
      </c>
      <c r="F1123" s="14">
        <v>11.5</v>
      </c>
      <c r="G1123" s="15">
        <v>36.200000000000003</v>
      </c>
      <c r="H1123" s="15">
        <v>0.4</v>
      </c>
      <c r="I1123" s="15">
        <v>0.9</v>
      </c>
      <c r="J1123" s="16">
        <v>33.799999999999997</v>
      </c>
      <c r="K1123" s="16">
        <v>4.5</v>
      </c>
      <c r="L1123" s="16">
        <v>4.4000000000000004</v>
      </c>
      <c r="M1123" s="17">
        <v>176200</v>
      </c>
      <c r="N1123" s="18"/>
      <c r="O1123" s="16">
        <v>9</v>
      </c>
      <c r="P1123" s="14">
        <v>2</v>
      </c>
      <c r="Q1123" s="17">
        <v>8</v>
      </c>
      <c r="R1123" s="15">
        <v>1</v>
      </c>
      <c r="S1123" s="18">
        <v>9.0630739927300003E-2</v>
      </c>
      <c r="T1123" s="18">
        <v>8</v>
      </c>
      <c r="U1123" s="18">
        <v>121</v>
      </c>
      <c r="V1123" s="18">
        <v>129</v>
      </c>
      <c r="W1123" s="30">
        <v>9052.6842190276202</v>
      </c>
      <c r="X1123" s="29">
        <v>38325.040000000001</v>
      </c>
      <c r="Y1123" s="29">
        <f t="shared" si="93"/>
        <v>-29272.355780972379</v>
      </c>
      <c r="Z1123" s="33">
        <f t="shared" si="94"/>
        <v>0.23620808273201072</v>
      </c>
    </row>
    <row r="1124" spans="1:26">
      <c r="A1124" s="13" t="s">
        <v>3453</v>
      </c>
      <c r="B1124" s="13">
        <v>17031250500</v>
      </c>
      <c r="C1124" s="13" t="s">
        <v>3454</v>
      </c>
      <c r="D1124" s="13" t="s">
        <v>4272</v>
      </c>
      <c r="E1124" s="13" t="s">
        <v>4129</v>
      </c>
      <c r="F1124" s="14">
        <v>5</v>
      </c>
      <c r="G1124" s="15">
        <v>34.5</v>
      </c>
      <c r="H1124" s="15">
        <v>1</v>
      </c>
      <c r="I1124" s="15">
        <v>19.100000000000001</v>
      </c>
      <c r="J1124" s="16">
        <v>19.2</v>
      </c>
      <c r="K1124" s="16">
        <v>21.7</v>
      </c>
      <c r="L1124" s="16">
        <v>13.3</v>
      </c>
      <c r="M1124" s="17">
        <v>307500</v>
      </c>
      <c r="N1124" s="18"/>
      <c r="O1124" s="19">
        <v>3</v>
      </c>
      <c r="P1124" s="20">
        <v>8</v>
      </c>
      <c r="Q1124" s="21">
        <v>6</v>
      </c>
      <c r="R1124" s="22">
        <v>9</v>
      </c>
      <c r="S1124" s="23">
        <v>9.1278806328800005E-2</v>
      </c>
      <c r="T1124" s="25">
        <v>30550</v>
      </c>
      <c r="U1124" s="25">
        <v>120344</v>
      </c>
      <c r="V1124" s="25">
        <f t="shared" ref="V1124:V1137" si="96">SUM(T1124:U1124)</f>
        <v>150894</v>
      </c>
      <c r="W1124" s="28">
        <v>30341.7731846514</v>
      </c>
      <c r="X1124" s="29">
        <v>38325.040000000001</v>
      </c>
      <c r="Y1124" s="29">
        <f t="shared" si="93"/>
        <v>-7983.2668153486011</v>
      </c>
      <c r="Z1124" s="33">
        <f t="shared" si="94"/>
        <v>0.79169579952562086</v>
      </c>
    </row>
    <row r="1125" spans="1:26">
      <c r="A1125" s="13" t="s">
        <v>2016</v>
      </c>
      <c r="B1125" s="13">
        <v>17031824108</v>
      </c>
      <c r="C1125" s="13" t="s">
        <v>2017</v>
      </c>
      <c r="D1125" s="13" t="s">
        <v>4272</v>
      </c>
      <c r="E1125" s="13" t="s">
        <v>2018</v>
      </c>
      <c r="F1125" s="14">
        <v>5.5</v>
      </c>
      <c r="G1125" s="15">
        <v>37.6</v>
      </c>
      <c r="H1125" s="15">
        <v>0.8</v>
      </c>
      <c r="I1125" s="15">
        <v>4.5</v>
      </c>
      <c r="J1125" s="16">
        <v>33.700000000000003</v>
      </c>
      <c r="K1125" s="16">
        <v>23.4</v>
      </c>
      <c r="L1125" s="16">
        <v>6.7</v>
      </c>
      <c r="M1125" s="17">
        <v>241000</v>
      </c>
      <c r="N1125" s="18"/>
      <c r="O1125" s="19">
        <v>9</v>
      </c>
      <c r="P1125" s="20">
        <v>5</v>
      </c>
      <c r="Q1125" s="21">
        <v>8</v>
      </c>
      <c r="R1125" s="22">
        <v>3</v>
      </c>
      <c r="S1125" s="23">
        <v>9.1503269970399995E-2</v>
      </c>
      <c r="T1125" s="25">
        <v>23</v>
      </c>
      <c r="U1125" s="25">
        <v>1159</v>
      </c>
      <c r="V1125" s="25">
        <f t="shared" si="96"/>
        <v>1182</v>
      </c>
      <c r="W1125" s="28">
        <v>47938.280162770621</v>
      </c>
      <c r="X1125" s="29">
        <v>38325.040000000001</v>
      </c>
      <c r="Y1125" s="29">
        <f t="shared" si="93"/>
        <v>9613.2401627706204</v>
      </c>
      <c r="Z1125" s="33">
        <f t="shared" si="94"/>
        <v>1.2508344456462568</v>
      </c>
    </row>
    <row r="1126" spans="1:26">
      <c r="A1126" s="13" t="s">
        <v>2031</v>
      </c>
      <c r="B1126" s="13">
        <v>17031824113</v>
      </c>
      <c r="C1126" s="13" t="s">
        <v>2032</v>
      </c>
      <c r="D1126" s="13" t="s">
        <v>4272</v>
      </c>
      <c r="E1126" s="13" t="s">
        <v>2033</v>
      </c>
      <c r="F1126" s="14">
        <v>7.7</v>
      </c>
      <c r="G1126" s="15">
        <v>39.5</v>
      </c>
      <c r="H1126" s="15">
        <v>0</v>
      </c>
      <c r="I1126" s="15">
        <v>5.6</v>
      </c>
      <c r="J1126" s="16">
        <v>26.5</v>
      </c>
      <c r="K1126" s="16">
        <v>22.1</v>
      </c>
      <c r="L1126" s="16">
        <v>16.600000000000001</v>
      </c>
      <c r="M1126" s="17">
        <v>354000</v>
      </c>
      <c r="N1126" s="18"/>
      <c r="O1126" s="19">
        <v>9</v>
      </c>
      <c r="P1126" s="20">
        <v>5</v>
      </c>
      <c r="Q1126" s="21">
        <v>8</v>
      </c>
      <c r="R1126" s="22">
        <v>3</v>
      </c>
      <c r="S1126" s="23">
        <v>9.1503269970399995E-2</v>
      </c>
      <c r="T1126" s="25">
        <v>23</v>
      </c>
      <c r="U1126" s="25">
        <v>1159</v>
      </c>
      <c r="V1126" s="25">
        <f t="shared" si="96"/>
        <v>1182</v>
      </c>
      <c r="W1126" s="28">
        <v>47944.280162770599</v>
      </c>
      <c r="X1126" s="29">
        <v>38325.040000000001</v>
      </c>
      <c r="Y1126" s="29">
        <f t="shared" si="93"/>
        <v>9619.2401627705985</v>
      </c>
      <c r="Z1126" s="33">
        <f t="shared" si="94"/>
        <v>1.2509910012558525</v>
      </c>
    </row>
    <row r="1127" spans="1:26">
      <c r="A1127" s="13" t="s">
        <v>4043</v>
      </c>
      <c r="B1127" s="13">
        <v>17031020301</v>
      </c>
      <c r="C1127" s="13" t="s">
        <v>4044</v>
      </c>
      <c r="D1127" s="13" t="s">
        <v>4272</v>
      </c>
      <c r="E1127" s="13" t="s">
        <v>4129</v>
      </c>
      <c r="F1127" s="14">
        <v>2.2999999999999998</v>
      </c>
      <c r="G1127" s="15">
        <v>25.9</v>
      </c>
      <c r="H1127" s="15">
        <v>2.6</v>
      </c>
      <c r="I1127" s="15">
        <v>8.4</v>
      </c>
      <c r="J1127" s="16">
        <v>15.4</v>
      </c>
      <c r="K1127" s="16">
        <v>29.9</v>
      </c>
      <c r="L1127" s="16">
        <v>18.5</v>
      </c>
      <c r="M1127" s="17">
        <v>215700</v>
      </c>
      <c r="N1127" s="18"/>
      <c r="O1127" s="19">
        <v>7</v>
      </c>
      <c r="P1127" s="20">
        <v>7</v>
      </c>
      <c r="Q1127" s="21">
        <v>6</v>
      </c>
      <c r="R1127" s="22">
        <v>5</v>
      </c>
      <c r="S1127" s="23">
        <v>9.1998085379599998E-2</v>
      </c>
      <c r="T1127" s="25">
        <v>30550</v>
      </c>
      <c r="U1127" s="25">
        <v>120045</v>
      </c>
      <c r="V1127" s="25">
        <f t="shared" si="96"/>
        <v>150595</v>
      </c>
      <c r="W1127" s="28">
        <v>30042.773184651422</v>
      </c>
      <c r="X1127" s="29">
        <v>38325.040000000001</v>
      </c>
      <c r="Y1127" s="29">
        <f t="shared" si="93"/>
        <v>-8282.2668153485793</v>
      </c>
      <c r="Z1127" s="33">
        <f t="shared" si="94"/>
        <v>0.78389411164740919</v>
      </c>
    </row>
    <row r="1128" spans="1:26">
      <c r="A1128" s="13" t="s">
        <v>4045</v>
      </c>
      <c r="B1128" s="13">
        <v>17031020302</v>
      </c>
      <c r="C1128" s="13" t="s">
        <v>4046</v>
      </c>
      <c r="D1128" s="13" t="s">
        <v>4272</v>
      </c>
      <c r="E1128" s="13" t="s">
        <v>4129</v>
      </c>
      <c r="F1128" s="14">
        <v>4.2</v>
      </c>
      <c r="G1128" s="15">
        <v>36.6</v>
      </c>
      <c r="H1128" s="15">
        <v>4.2</v>
      </c>
      <c r="I1128" s="15">
        <v>12.3</v>
      </c>
      <c r="J1128" s="16">
        <v>20.399999999999999</v>
      </c>
      <c r="K1128" s="16">
        <v>29.4</v>
      </c>
      <c r="L1128" s="16">
        <v>22.1</v>
      </c>
      <c r="M1128" s="17">
        <v>313100</v>
      </c>
      <c r="N1128" s="18"/>
      <c r="O1128" s="19">
        <v>7</v>
      </c>
      <c r="P1128" s="20">
        <v>7</v>
      </c>
      <c r="Q1128" s="21">
        <v>6</v>
      </c>
      <c r="R1128" s="22">
        <v>5</v>
      </c>
      <c r="S1128" s="23">
        <v>9.1998085379599998E-2</v>
      </c>
      <c r="T1128" s="25">
        <v>30550</v>
      </c>
      <c r="U1128" s="25">
        <v>120045</v>
      </c>
      <c r="V1128" s="25">
        <f t="shared" si="96"/>
        <v>150595</v>
      </c>
      <c r="W1128" s="28">
        <v>30042.773184651422</v>
      </c>
      <c r="X1128" s="29">
        <v>38325.040000000001</v>
      </c>
      <c r="Y1128" s="29">
        <f t="shared" si="93"/>
        <v>-8282.2668153485793</v>
      </c>
      <c r="Z1128" s="33">
        <f t="shared" si="94"/>
        <v>0.78389411164740919</v>
      </c>
    </row>
    <row r="1129" spans="1:26">
      <c r="A1129" s="13" t="s">
        <v>3279</v>
      </c>
      <c r="B1129" s="13">
        <v>17031330200</v>
      </c>
      <c r="C1129" s="13" t="s">
        <v>3280</v>
      </c>
      <c r="D1129" s="13" t="s">
        <v>4272</v>
      </c>
      <c r="E1129" s="13" t="s">
        <v>4129</v>
      </c>
      <c r="F1129" s="14">
        <v>3.6</v>
      </c>
      <c r="G1129" s="15">
        <v>25.9</v>
      </c>
      <c r="H1129" s="15">
        <v>12.3</v>
      </c>
      <c r="I1129" s="15">
        <v>22.2</v>
      </c>
      <c r="J1129" s="16">
        <v>6.6</v>
      </c>
      <c r="K1129" s="16">
        <v>27.3</v>
      </c>
      <c r="L1129" s="16">
        <v>41.5</v>
      </c>
      <c r="M1129" s="17">
        <v>472700</v>
      </c>
      <c r="N1129" s="18"/>
      <c r="O1129" s="19">
        <v>5</v>
      </c>
      <c r="P1129" s="20">
        <v>2</v>
      </c>
      <c r="Q1129" s="21">
        <v>8</v>
      </c>
      <c r="R1129" s="22">
        <v>9</v>
      </c>
      <c r="S1129" s="23">
        <v>9.2091009020800002E-2</v>
      </c>
      <c r="T1129" s="25">
        <v>30550</v>
      </c>
      <c r="U1129" s="25">
        <v>120420</v>
      </c>
      <c r="V1129" s="25">
        <f t="shared" si="96"/>
        <v>150970</v>
      </c>
      <c r="W1129" s="28">
        <v>30417.7731846514</v>
      </c>
      <c r="X1129" s="29">
        <v>38325.040000000001</v>
      </c>
      <c r="Y1129" s="29">
        <f t="shared" si="93"/>
        <v>-7907.2668153486011</v>
      </c>
      <c r="Z1129" s="33">
        <f t="shared" si="94"/>
        <v>0.79367883724717314</v>
      </c>
    </row>
    <row r="1130" spans="1:26">
      <c r="A1130" s="13" t="s">
        <v>3253</v>
      </c>
      <c r="B1130" s="13">
        <v>17031411100</v>
      </c>
      <c r="C1130" s="13" t="s">
        <v>3254</v>
      </c>
      <c r="D1130" s="13" t="s">
        <v>4272</v>
      </c>
      <c r="E1130" s="13" t="s">
        <v>4129</v>
      </c>
      <c r="F1130" s="14">
        <v>2.2999999999999998</v>
      </c>
      <c r="G1130" s="15">
        <v>25.9</v>
      </c>
      <c r="H1130" s="15">
        <v>39.200000000000003</v>
      </c>
      <c r="I1130" s="15">
        <v>17.8</v>
      </c>
      <c r="J1130" s="16">
        <v>0.9</v>
      </c>
      <c r="K1130" s="16">
        <v>24.2</v>
      </c>
      <c r="L1130" s="16">
        <v>65.8</v>
      </c>
      <c r="M1130" s="17">
        <v>391500</v>
      </c>
      <c r="N1130" s="18"/>
      <c r="O1130" s="19">
        <v>7</v>
      </c>
      <c r="P1130" s="20">
        <v>4</v>
      </c>
      <c r="Q1130" s="21">
        <v>5</v>
      </c>
      <c r="R1130" s="22">
        <v>10</v>
      </c>
      <c r="S1130" s="23">
        <v>9.2127300798899997E-2</v>
      </c>
      <c r="T1130" s="25">
        <v>30550</v>
      </c>
      <c r="U1130" s="25">
        <v>120461</v>
      </c>
      <c r="V1130" s="25">
        <f t="shared" si="96"/>
        <v>151011</v>
      </c>
      <c r="W1130" s="28">
        <v>30458.7731846514</v>
      </c>
      <c r="X1130" s="29">
        <v>38325.040000000001</v>
      </c>
      <c r="Y1130" s="29">
        <f t="shared" si="93"/>
        <v>-7866.2668153486011</v>
      </c>
      <c r="Z1130" s="33">
        <f t="shared" si="94"/>
        <v>0.79474863391274742</v>
      </c>
    </row>
    <row r="1131" spans="1:26">
      <c r="A1131" s="13" t="s">
        <v>2551</v>
      </c>
      <c r="B1131" s="13">
        <v>17031809200</v>
      </c>
      <c r="C1131" s="13" t="s">
        <v>2552</v>
      </c>
      <c r="D1131" s="13" t="s">
        <v>4272</v>
      </c>
      <c r="E1131" s="13" t="s">
        <v>2542</v>
      </c>
      <c r="F1131" s="14">
        <v>5.4</v>
      </c>
      <c r="G1131" s="15">
        <v>27.4</v>
      </c>
      <c r="H1131" s="15">
        <v>7.3</v>
      </c>
      <c r="I1131" s="15">
        <v>11.1</v>
      </c>
      <c r="J1131" s="16">
        <v>32.1</v>
      </c>
      <c r="K1131" s="16">
        <v>10.7</v>
      </c>
      <c r="L1131" s="16">
        <v>8.5</v>
      </c>
      <c r="M1131" s="17">
        <v>317500</v>
      </c>
      <c r="N1131" s="18"/>
      <c r="O1131" s="19">
        <v>8</v>
      </c>
      <c r="P1131" s="20">
        <v>6</v>
      </c>
      <c r="Q1131" s="21">
        <v>3</v>
      </c>
      <c r="R1131" s="22">
        <v>7</v>
      </c>
      <c r="S1131" s="23">
        <v>9.2369474470599996E-2</v>
      </c>
      <c r="T1131" s="25">
        <v>213</v>
      </c>
      <c r="U1131" s="25">
        <v>2101</v>
      </c>
      <c r="V1131" s="25">
        <f t="shared" si="96"/>
        <v>2314</v>
      </c>
      <c r="W1131" s="28">
        <v>39453.995677040002</v>
      </c>
      <c r="X1131" s="29">
        <v>38325.040000000001</v>
      </c>
      <c r="Y1131" s="29">
        <f t="shared" si="93"/>
        <v>1128.9556770400013</v>
      </c>
      <c r="Z1131" s="33">
        <f t="shared" si="94"/>
        <v>1.0294573907043543</v>
      </c>
    </row>
    <row r="1132" spans="1:26">
      <c r="A1132" s="13" t="s">
        <v>2373</v>
      </c>
      <c r="B1132" s="13">
        <v>17031804709</v>
      </c>
      <c r="C1132" s="13" t="s">
        <v>2374</v>
      </c>
      <c r="D1132" s="13" t="s">
        <v>4272</v>
      </c>
      <c r="E1132" s="13" t="s">
        <v>2375</v>
      </c>
      <c r="F1132" s="14">
        <v>5.8</v>
      </c>
      <c r="G1132" s="15">
        <v>27.6</v>
      </c>
      <c r="H1132" s="15">
        <v>1.3</v>
      </c>
      <c r="I1132" s="15">
        <v>2.7</v>
      </c>
      <c r="J1132" s="16">
        <v>29.8</v>
      </c>
      <c r="K1132" s="16">
        <v>20.7</v>
      </c>
      <c r="L1132" s="16">
        <v>7.8</v>
      </c>
      <c r="M1132" s="17">
        <v>243700</v>
      </c>
      <c r="N1132" s="18"/>
      <c r="O1132" s="19">
        <v>9</v>
      </c>
      <c r="P1132" s="20">
        <v>9</v>
      </c>
      <c r="Q1132" s="21">
        <v>5</v>
      </c>
      <c r="R1132" s="22">
        <v>1</v>
      </c>
      <c r="S1132" s="23">
        <v>9.2463582754099993E-2</v>
      </c>
      <c r="T1132" s="25">
        <v>58</v>
      </c>
      <c r="U1132" s="25">
        <v>749</v>
      </c>
      <c r="V1132" s="25">
        <f t="shared" si="96"/>
        <v>807</v>
      </c>
      <c r="W1132" s="28">
        <v>36324.067231910587</v>
      </c>
      <c r="X1132" s="29">
        <v>38325.040000000001</v>
      </c>
      <c r="Y1132" s="29">
        <f t="shared" si="93"/>
        <v>-2000.9727680894139</v>
      </c>
      <c r="Z1132" s="33">
        <f t="shared" si="94"/>
        <v>0.94778941475105016</v>
      </c>
    </row>
    <row r="1133" spans="1:26">
      <c r="A1133" s="13" t="s">
        <v>2993</v>
      </c>
      <c r="B1133" s="13">
        <v>17031550200</v>
      </c>
      <c r="C1133" s="13" t="s">
        <v>2994</v>
      </c>
      <c r="D1133" s="13" t="s">
        <v>4272</v>
      </c>
      <c r="E1133" s="13" t="s">
        <v>4129</v>
      </c>
      <c r="F1133" s="14">
        <v>4.9000000000000004</v>
      </c>
      <c r="G1133" s="15">
        <v>34.700000000000003</v>
      </c>
      <c r="H1133" s="15">
        <v>0.8</v>
      </c>
      <c r="I1133" s="15">
        <v>7</v>
      </c>
      <c r="J1133" s="16">
        <v>36.700000000000003</v>
      </c>
      <c r="K1133" s="16">
        <v>9.4</v>
      </c>
      <c r="L1133" s="16">
        <v>5.3</v>
      </c>
      <c r="M1133" s="17">
        <v>166200</v>
      </c>
      <c r="N1133" s="18"/>
      <c r="O1133" s="19">
        <v>4</v>
      </c>
      <c r="P1133" s="20">
        <v>1</v>
      </c>
      <c r="Q1133" s="21">
        <v>5</v>
      </c>
      <c r="R1133" s="22">
        <v>6</v>
      </c>
      <c r="S1133" s="23">
        <v>9.27999988198E-2</v>
      </c>
      <c r="T1133" s="25">
        <v>30550</v>
      </c>
      <c r="U1133" s="25">
        <v>120547</v>
      </c>
      <c r="V1133" s="25">
        <f t="shared" si="96"/>
        <v>151097</v>
      </c>
      <c r="W1133" s="28">
        <v>30544.7731846514</v>
      </c>
      <c r="X1133" s="29">
        <v>38325.040000000001</v>
      </c>
      <c r="Y1133" s="29">
        <f t="shared" si="93"/>
        <v>-7780.2668153486011</v>
      </c>
      <c r="Z1133" s="33">
        <f t="shared" si="94"/>
        <v>0.7969925976502934</v>
      </c>
    </row>
    <row r="1134" spans="1:26">
      <c r="A1134" s="13" t="s">
        <v>1878</v>
      </c>
      <c r="B1134" s="13">
        <v>17031807000</v>
      </c>
      <c r="C1134" s="13" t="s">
        <v>1767</v>
      </c>
      <c r="D1134" s="13" t="s">
        <v>4272</v>
      </c>
      <c r="E1134" s="13" t="s">
        <v>1871</v>
      </c>
      <c r="F1134" s="14">
        <v>8.1</v>
      </c>
      <c r="G1134" s="15">
        <v>27.2</v>
      </c>
      <c r="H1134" s="15">
        <v>4</v>
      </c>
      <c r="I1134" s="15">
        <v>8.1</v>
      </c>
      <c r="J1134" s="16">
        <v>17.7</v>
      </c>
      <c r="K1134" s="16">
        <v>29.2</v>
      </c>
      <c r="L1134" s="16">
        <v>14.3</v>
      </c>
      <c r="M1134" s="17">
        <v>313000</v>
      </c>
      <c r="N1134" s="18">
        <v>1</v>
      </c>
      <c r="O1134" s="19">
        <v>7</v>
      </c>
      <c r="P1134" s="20">
        <v>6</v>
      </c>
      <c r="Q1134" s="21">
        <v>3</v>
      </c>
      <c r="R1134" s="22">
        <v>9</v>
      </c>
      <c r="S1134" s="23">
        <v>9.2852368950799999E-2</v>
      </c>
      <c r="T1134" s="25">
        <v>157</v>
      </c>
      <c r="U1134" s="25">
        <v>1800</v>
      </c>
      <c r="V1134" s="25">
        <f t="shared" si="96"/>
        <v>1957</v>
      </c>
      <c r="W1134" s="28">
        <v>49429.816358977499</v>
      </c>
      <c r="X1134" s="29">
        <v>38325.040000000001</v>
      </c>
      <c r="Y1134" s="29">
        <f t="shared" si="93"/>
        <v>11104.776358977499</v>
      </c>
      <c r="Z1134" s="33">
        <f t="shared" si="94"/>
        <v>1.2897525053849259</v>
      </c>
    </row>
    <row r="1135" spans="1:26">
      <c r="A1135" s="13" t="s">
        <v>3618</v>
      </c>
      <c r="B1135" s="13">
        <v>17031200200</v>
      </c>
      <c r="C1135" s="13" t="s">
        <v>3619</v>
      </c>
      <c r="D1135" s="13" t="s">
        <v>4272</v>
      </c>
      <c r="E1135" s="13" t="s">
        <v>4129</v>
      </c>
      <c r="F1135" s="14">
        <v>7.9</v>
      </c>
      <c r="G1135" s="15">
        <v>32</v>
      </c>
      <c r="H1135" s="15">
        <v>3.1</v>
      </c>
      <c r="I1135" s="15">
        <v>19.600000000000001</v>
      </c>
      <c r="J1135" s="16">
        <v>33.6</v>
      </c>
      <c r="K1135" s="16">
        <v>8.1</v>
      </c>
      <c r="L1135" s="16">
        <v>3.4</v>
      </c>
      <c r="M1135" s="17">
        <v>358500</v>
      </c>
      <c r="N1135" s="18"/>
      <c r="O1135" s="19">
        <v>2</v>
      </c>
      <c r="P1135" s="20">
        <v>9</v>
      </c>
      <c r="Q1135" s="21">
        <v>2</v>
      </c>
      <c r="R1135" s="22">
        <v>9</v>
      </c>
      <c r="S1135" s="23">
        <v>9.3023255467400007E-2</v>
      </c>
      <c r="T1135" s="25">
        <v>30550</v>
      </c>
      <c r="U1135" s="25">
        <v>120264</v>
      </c>
      <c r="V1135" s="25">
        <f t="shared" si="96"/>
        <v>150814</v>
      </c>
      <c r="W1135" s="28">
        <v>30261.7731846514</v>
      </c>
      <c r="X1135" s="29">
        <v>38325.040000000001</v>
      </c>
      <c r="Y1135" s="29">
        <f t="shared" si="93"/>
        <v>-8063.2668153486011</v>
      </c>
      <c r="Z1135" s="33">
        <f t="shared" si="94"/>
        <v>0.78960839139767103</v>
      </c>
    </row>
    <row r="1136" spans="1:26">
      <c r="A1136" s="13" t="s">
        <v>4088</v>
      </c>
      <c r="B1136" s="13">
        <v>17031821002</v>
      </c>
      <c r="C1136" s="13" t="s">
        <v>4089</v>
      </c>
      <c r="D1136" s="13" t="s">
        <v>4272</v>
      </c>
      <c r="E1136" s="13" t="s">
        <v>4083</v>
      </c>
      <c r="F1136" s="14">
        <v>4</v>
      </c>
      <c r="G1136" s="15">
        <v>28.9</v>
      </c>
      <c r="H1136" s="15">
        <v>1.5</v>
      </c>
      <c r="I1136" s="15">
        <v>4.2</v>
      </c>
      <c r="J1136" s="16">
        <v>41.5</v>
      </c>
      <c r="K1136" s="16">
        <v>9.5</v>
      </c>
      <c r="L1136" s="16">
        <v>3.8</v>
      </c>
      <c r="M1136" s="17">
        <v>242400</v>
      </c>
      <c r="N1136" s="18"/>
      <c r="O1136" s="19">
        <v>6</v>
      </c>
      <c r="P1136" s="20">
        <v>3</v>
      </c>
      <c r="Q1136" s="21">
        <v>3</v>
      </c>
      <c r="R1136" s="22">
        <v>2</v>
      </c>
      <c r="S1136" s="23">
        <v>9.3058735132200004E-2</v>
      </c>
      <c r="T1136" s="25">
        <v>67</v>
      </c>
      <c r="U1136" s="25">
        <v>611</v>
      </c>
      <c r="V1136" s="25">
        <f t="shared" si="96"/>
        <v>678</v>
      </c>
      <c r="W1136" s="28">
        <v>21362.532549697495</v>
      </c>
      <c r="X1136" s="29">
        <v>38325.040000000001</v>
      </c>
      <c r="Y1136" s="29">
        <f t="shared" si="93"/>
        <v>-16962.507450302506</v>
      </c>
      <c r="Z1136" s="33">
        <f t="shared" si="94"/>
        <v>0.5574040509728756</v>
      </c>
    </row>
    <row r="1137" spans="1:26">
      <c r="A1137" s="13" t="s">
        <v>2518</v>
      </c>
      <c r="B1137" s="13">
        <v>17031770500</v>
      </c>
      <c r="C1137" s="13" t="s">
        <v>2519</v>
      </c>
      <c r="D1137" s="13" t="s">
        <v>4272</v>
      </c>
      <c r="E1137" s="13" t="s">
        <v>2511</v>
      </c>
      <c r="F1137" s="14">
        <v>4.9000000000000004</v>
      </c>
      <c r="G1137" s="15">
        <v>21.6</v>
      </c>
      <c r="H1137" s="15">
        <v>2.7</v>
      </c>
      <c r="I1137" s="15">
        <v>3</v>
      </c>
      <c r="J1137" s="16">
        <v>29.8</v>
      </c>
      <c r="K1137" s="16">
        <v>8</v>
      </c>
      <c r="L1137" s="16">
        <v>0.3</v>
      </c>
      <c r="M1137" s="17">
        <v>25100</v>
      </c>
      <c r="N1137" s="18">
        <v>1</v>
      </c>
      <c r="O1137" s="19">
        <v>8</v>
      </c>
      <c r="P1137" s="20">
        <v>10</v>
      </c>
      <c r="Q1137" s="21">
        <v>1</v>
      </c>
      <c r="R1137" s="22">
        <v>1</v>
      </c>
      <c r="S1137" s="23">
        <v>9.3251533806299997E-2</v>
      </c>
      <c r="T1137" s="25">
        <v>38</v>
      </c>
      <c r="U1137" s="25">
        <v>752</v>
      </c>
      <c r="V1137" s="25">
        <f t="shared" si="96"/>
        <v>790</v>
      </c>
      <c r="W1137" s="28">
        <v>79673.212666405045</v>
      </c>
      <c r="X1137" s="29">
        <v>38325.040000000001</v>
      </c>
      <c r="Y1137" s="29">
        <f t="shared" si="93"/>
        <v>41348.172666405044</v>
      </c>
      <c r="Z1137" s="33">
        <f t="shared" si="94"/>
        <v>2.0788813962465542</v>
      </c>
    </row>
    <row r="1138" spans="1:26">
      <c r="A1138" s="13" t="s">
        <v>198</v>
      </c>
      <c r="B1138" s="13">
        <v>17197881601</v>
      </c>
      <c r="C1138" s="13" t="s">
        <v>199</v>
      </c>
      <c r="D1138" s="13" t="s">
        <v>363</v>
      </c>
      <c r="E1138" s="13" t="s">
        <v>320</v>
      </c>
      <c r="F1138" s="14">
        <v>2.9</v>
      </c>
      <c r="G1138" s="15">
        <v>21.1</v>
      </c>
      <c r="H1138" s="15">
        <v>0</v>
      </c>
      <c r="I1138" s="15">
        <v>1.8</v>
      </c>
      <c r="J1138" s="16">
        <v>20.7</v>
      </c>
      <c r="K1138" s="16">
        <v>18.8</v>
      </c>
      <c r="L1138" s="16">
        <v>6.9</v>
      </c>
      <c r="M1138" s="17">
        <v>198100</v>
      </c>
      <c r="N1138" s="18"/>
      <c r="O1138" s="16">
        <v>5</v>
      </c>
      <c r="P1138" s="14">
        <v>8</v>
      </c>
      <c r="Q1138" s="17">
        <v>7</v>
      </c>
      <c r="R1138" s="15">
        <v>1</v>
      </c>
      <c r="S1138" s="18">
        <v>9.3427486717700001E-2</v>
      </c>
      <c r="T1138" s="18">
        <v>543</v>
      </c>
      <c r="U1138" s="18">
        <v>4190</v>
      </c>
      <c r="V1138" s="18">
        <v>4733</v>
      </c>
      <c r="W1138" s="30">
        <v>21661.580595931711</v>
      </c>
      <c r="X1138" s="29">
        <v>38325.040000000001</v>
      </c>
      <c r="Y1138" s="29">
        <f t="shared" si="93"/>
        <v>-16663.45940406829</v>
      </c>
      <c r="Z1138" s="33">
        <f t="shared" si="94"/>
        <v>0.56520699250233553</v>
      </c>
    </row>
    <row r="1139" spans="1:26">
      <c r="A1139" s="13" t="s">
        <v>200</v>
      </c>
      <c r="B1139" s="13">
        <v>17197881603</v>
      </c>
      <c r="C1139" s="13" t="s">
        <v>201</v>
      </c>
      <c r="D1139" s="13" t="s">
        <v>363</v>
      </c>
      <c r="E1139" s="13" t="s">
        <v>320</v>
      </c>
      <c r="F1139" s="14">
        <v>10</v>
      </c>
      <c r="G1139" s="15">
        <v>26.5</v>
      </c>
      <c r="H1139" s="15">
        <v>8.4</v>
      </c>
      <c r="I1139" s="15">
        <v>4.0999999999999996</v>
      </c>
      <c r="J1139" s="16">
        <v>36.799999999999997</v>
      </c>
      <c r="K1139" s="16">
        <v>7.1</v>
      </c>
      <c r="L1139" s="16">
        <v>4.8</v>
      </c>
      <c r="M1139" s="17">
        <v>172000</v>
      </c>
      <c r="N1139" s="18"/>
      <c r="O1139" s="16">
        <v>5</v>
      </c>
      <c r="P1139" s="14">
        <v>8</v>
      </c>
      <c r="Q1139" s="17">
        <v>7</v>
      </c>
      <c r="R1139" s="15">
        <v>1</v>
      </c>
      <c r="S1139" s="18">
        <v>9.3427486717700001E-2</v>
      </c>
      <c r="T1139" s="18">
        <v>543</v>
      </c>
      <c r="U1139" s="18">
        <v>4190</v>
      </c>
      <c r="V1139" s="18">
        <v>4733</v>
      </c>
      <c r="W1139" s="30">
        <v>21661.580595931711</v>
      </c>
      <c r="X1139" s="29">
        <v>38325.040000000001</v>
      </c>
      <c r="Y1139" s="29">
        <f t="shared" si="93"/>
        <v>-16663.45940406829</v>
      </c>
      <c r="Z1139" s="33">
        <f t="shared" si="94"/>
        <v>0.56520699250233553</v>
      </c>
    </row>
    <row r="1140" spans="1:26">
      <c r="A1140" s="13" t="s">
        <v>202</v>
      </c>
      <c r="B1140" s="13">
        <v>17197881604</v>
      </c>
      <c r="C1140" s="13" t="s">
        <v>203</v>
      </c>
      <c r="D1140" s="13" t="s">
        <v>363</v>
      </c>
      <c r="E1140" s="13" t="s">
        <v>320</v>
      </c>
      <c r="F1140" s="14">
        <v>3.1</v>
      </c>
      <c r="G1140" s="15">
        <v>30.4</v>
      </c>
      <c r="H1140" s="15">
        <v>0</v>
      </c>
      <c r="I1140" s="15">
        <v>1.4</v>
      </c>
      <c r="J1140" s="16">
        <v>27.9</v>
      </c>
      <c r="K1140" s="16">
        <v>19.399999999999999</v>
      </c>
      <c r="L1140" s="16">
        <v>6</v>
      </c>
      <c r="M1140" s="17">
        <v>137900</v>
      </c>
      <c r="N1140" s="18"/>
      <c r="O1140" s="16">
        <v>5</v>
      </c>
      <c r="P1140" s="14">
        <v>8</v>
      </c>
      <c r="Q1140" s="17">
        <v>7</v>
      </c>
      <c r="R1140" s="15">
        <v>1</v>
      </c>
      <c r="S1140" s="18">
        <v>9.3427486717700001E-2</v>
      </c>
      <c r="T1140" s="18">
        <v>543</v>
      </c>
      <c r="U1140" s="18">
        <v>4190</v>
      </c>
      <c r="V1140" s="18">
        <v>4733</v>
      </c>
      <c r="W1140" s="30">
        <v>21661.580595931711</v>
      </c>
      <c r="X1140" s="29">
        <v>38325.040000000001</v>
      </c>
      <c r="Y1140" s="29">
        <f t="shared" si="93"/>
        <v>-16663.45940406829</v>
      </c>
      <c r="Z1140" s="33">
        <f t="shared" si="94"/>
        <v>0.56520699250233553</v>
      </c>
    </row>
    <row r="1141" spans="1:26">
      <c r="A1141" s="13" t="s">
        <v>2592</v>
      </c>
      <c r="B1141" s="13">
        <v>17031826401</v>
      </c>
      <c r="C1141" s="13" t="s">
        <v>2593</v>
      </c>
      <c r="D1141" s="13" t="s">
        <v>4272</v>
      </c>
      <c r="E1141" s="13" t="s">
        <v>2591</v>
      </c>
      <c r="F1141" s="14">
        <v>11.1</v>
      </c>
      <c r="G1141" s="15">
        <v>40.799999999999997</v>
      </c>
      <c r="H1141" s="15">
        <v>1.1000000000000001</v>
      </c>
      <c r="I1141" s="15">
        <v>16.100000000000001</v>
      </c>
      <c r="J1141" s="16">
        <v>26.1</v>
      </c>
      <c r="K1141" s="16">
        <v>14</v>
      </c>
      <c r="L1141" s="16">
        <v>5.2</v>
      </c>
      <c r="M1141" s="17">
        <v>136900</v>
      </c>
      <c r="N1141" s="18"/>
      <c r="O1141" s="19">
        <v>2</v>
      </c>
      <c r="P1141" s="20">
        <v>4</v>
      </c>
      <c r="Q1141" s="21">
        <v>2</v>
      </c>
      <c r="R1141" s="22">
        <v>4</v>
      </c>
      <c r="S1141" s="23">
        <v>9.3518517911400006E-2</v>
      </c>
      <c r="T1141" s="25"/>
      <c r="U1141" s="25"/>
      <c r="V1141" s="25"/>
      <c r="W1141" s="28">
        <v>13405.359737399041</v>
      </c>
      <c r="X1141" s="29">
        <v>38325.040000000001</v>
      </c>
      <c r="Y1141" s="29">
        <f t="shared" si="93"/>
        <v>-24919.680262600959</v>
      </c>
      <c r="Z1141" s="33">
        <f t="shared" si="94"/>
        <v>0.3497807109242167</v>
      </c>
    </row>
    <row r="1142" spans="1:26">
      <c r="A1142" s="13" t="s">
        <v>2057</v>
      </c>
      <c r="B1142" s="13">
        <v>17031816900</v>
      </c>
      <c r="C1142" s="13" t="s">
        <v>2058</v>
      </c>
      <c r="D1142" s="13" t="s">
        <v>4272</v>
      </c>
      <c r="E1142" s="13" t="s">
        <v>2054</v>
      </c>
      <c r="F1142" s="14">
        <v>8.1</v>
      </c>
      <c r="G1142" s="15">
        <v>30.1</v>
      </c>
      <c r="H1142" s="15">
        <v>0.4</v>
      </c>
      <c r="I1142" s="15">
        <v>9.8000000000000007</v>
      </c>
      <c r="J1142" s="16">
        <v>34.200000000000003</v>
      </c>
      <c r="K1142" s="16">
        <v>9.1999999999999993</v>
      </c>
      <c r="L1142" s="16">
        <v>2.4</v>
      </c>
      <c r="M1142" s="17">
        <v>186800</v>
      </c>
      <c r="N1142" s="18"/>
      <c r="O1142" s="19">
        <v>2</v>
      </c>
      <c r="P1142" s="20">
        <v>3</v>
      </c>
      <c r="Q1142" s="21">
        <v>2</v>
      </c>
      <c r="R1142" s="22">
        <v>8</v>
      </c>
      <c r="S1142" s="23">
        <v>9.3815147876700006E-2</v>
      </c>
      <c r="T1142" s="25">
        <v>11</v>
      </c>
      <c r="U1142" s="25">
        <v>395</v>
      </c>
      <c r="V1142" s="25">
        <f t="shared" ref="V1142:V1148" si="97">SUM(T1142:U1142)</f>
        <v>406</v>
      </c>
      <c r="W1142" s="28">
        <v>32333.064675809463</v>
      </c>
      <c r="X1142" s="29">
        <v>38325.040000000001</v>
      </c>
      <c r="Y1142" s="29">
        <f t="shared" si="93"/>
        <v>-5991.9753241905382</v>
      </c>
      <c r="Z1142" s="33">
        <f t="shared" si="94"/>
        <v>0.84365377507262773</v>
      </c>
    </row>
    <row r="1143" spans="1:26">
      <c r="A1143" s="13" t="s">
        <v>4047</v>
      </c>
      <c r="B1143" s="13">
        <v>17031020400</v>
      </c>
      <c r="C1143" s="13" t="s">
        <v>4048</v>
      </c>
      <c r="D1143" s="13" t="s">
        <v>4272</v>
      </c>
      <c r="E1143" s="13" t="s">
        <v>4129</v>
      </c>
      <c r="F1143" s="14">
        <v>6</v>
      </c>
      <c r="G1143" s="15">
        <v>31.6</v>
      </c>
      <c r="H1143" s="15">
        <v>1.7</v>
      </c>
      <c r="I1143" s="15">
        <v>16</v>
      </c>
      <c r="J1143" s="16">
        <v>16.8</v>
      </c>
      <c r="K1143" s="16">
        <v>28.2</v>
      </c>
      <c r="L1143" s="16">
        <v>21.9</v>
      </c>
      <c r="M1143" s="17">
        <v>296500</v>
      </c>
      <c r="N1143" s="18"/>
      <c r="O1143" s="19">
        <v>2</v>
      </c>
      <c r="P1143" s="20">
        <v>1</v>
      </c>
      <c r="Q1143" s="21">
        <v>3</v>
      </c>
      <c r="R1143" s="22">
        <v>8</v>
      </c>
      <c r="S1143" s="23">
        <v>9.3847759067999997E-2</v>
      </c>
      <c r="T1143" s="25">
        <v>30550</v>
      </c>
      <c r="U1143" s="25">
        <v>120045</v>
      </c>
      <c r="V1143" s="25">
        <f t="shared" si="97"/>
        <v>150595</v>
      </c>
      <c r="W1143" s="28">
        <v>30042.773184651422</v>
      </c>
      <c r="X1143" s="29">
        <v>38325.040000000001</v>
      </c>
      <c r="Y1143" s="29">
        <f t="shared" si="93"/>
        <v>-8282.2668153485793</v>
      </c>
      <c r="Z1143" s="33">
        <f t="shared" si="94"/>
        <v>0.78389411164740919</v>
      </c>
    </row>
    <row r="1144" spans="1:26">
      <c r="A1144" s="13" t="s">
        <v>853</v>
      </c>
      <c r="B1144" s="13">
        <v>17097861105</v>
      </c>
      <c r="C1144" s="13" t="s">
        <v>854</v>
      </c>
      <c r="D1144" s="13" t="s">
        <v>896</v>
      </c>
      <c r="E1144" s="13" t="s">
        <v>855</v>
      </c>
      <c r="F1144" s="14">
        <v>4.0999999999999996</v>
      </c>
      <c r="G1144" s="15">
        <v>32.5</v>
      </c>
      <c r="H1144" s="15">
        <v>1.6</v>
      </c>
      <c r="I1144" s="15">
        <v>11</v>
      </c>
      <c r="J1144" s="16">
        <v>21</v>
      </c>
      <c r="K1144" s="16">
        <v>28.4</v>
      </c>
      <c r="L1144" s="16">
        <v>17.3</v>
      </c>
      <c r="M1144" s="17">
        <v>292600</v>
      </c>
      <c r="N1144" s="18"/>
      <c r="O1144" s="19">
        <v>10</v>
      </c>
      <c r="P1144" s="20">
        <v>4</v>
      </c>
      <c r="Q1144" s="21">
        <v>7</v>
      </c>
      <c r="R1144" s="22">
        <v>10</v>
      </c>
      <c r="S1144" s="24">
        <v>9.3922652304199994E-2</v>
      </c>
      <c r="T1144" s="25">
        <v>24</v>
      </c>
      <c r="U1144" s="25">
        <v>469</v>
      </c>
      <c r="V1144" s="25">
        <f t="shared" si="97"/>
        <v>493</v>
      </c>
      <c r="W1144" s="28">
        <v>32785.700291072193</v>
      </c>
      <c r="X1144" s="29">
        <v>38325.040000000001</v>
      </c>
      <c r="Y1144" s="29">
        <f t="shared" si="93"/>
        <v>-5539.3397089278078</v>
      </c>
      <c r="Z1144" s="33">
        <f t="shared" si="94"/>
        <v>0.8554642158513649</v>
      </c>
    </row>
    <row r="1145" spans="1:26">
      <c r="A1145" s="13" t="s">
        <v>2753</v>
      </c>
      <c r="B1145" s="13">
        <v>17031730400</v>
      </c>
      <c r="C1145" s="13" t="s">
        <v>2754</v>
      </c>
      <c r="D1145" s="13" t="s">
        <v>4272</v>
      </c>
      <c r="E1145" s="13" t="s">
        <v>4129</v>
      </c>
      <c r="F1145" s="14">
        <v>10.6</v>
      </c>
      <c r="G1145" s="15">
        <v>36.5</v>
      </c>
      <c r="H1145" s="15">
        <v>1.5</v>
      </c>
      <c r="I1145" s="15">
        <v>17.5</v>
      </c>
      <c r="J1145" s="16">
        <v>29.7</v>
      </c>
      <c r="K1145" s="16">
        <v>12.3</v>
      </c>
      <c r="L1145" s="16">
        <v>9.6999999999999993</v>
      </c>
      <c r="M1145" s="17">
        <v>165000</v>
      </c>
      <c r="N1145" s="18"/>
      <c r="O1145" s="19">
        <v>4</v>
      </c>
      <c r="P1145" s="20">
        <v>5</v>
      </c>
      <c r="Q1145" s="21">
        <v>3</v>
      </c>
      <c r="R1145" s="22">
        <v>10</v>
      </c>
      <c r="S1145" s="23">
        <v>9.44656506181E-2</v>
      </c>
      <c r="T1145" s="25">
        <v>30550</v>
      </c>
      <c r="U1145" s="25">
        <v>120697</v>
      </c>
      <c r="V1145" s="25">
        <f t="shared" si="97"/>
        <v>151247</v>
      </c>
      <c r="W1145" s="28">
        <v>30694.7731846514</v>
      </c>
      <c r="X1145" s="29">
        <v>38325.040000000001</v>
      </c>
      <c r="Y1145" s="29">
        <f t="shared" si="93"/>
        <v>-7630.2668153486011</v>
      </c>
      <c r="Z1145" s="33">
        <f t="shared" si="94"/>
        <v>0.80090648789019914</v>
      </c>
    </row>
    <row r="1146" spans="1:26">
      <c r="A1146" s="13" t="s">
        <v>1037</v>
      </c>
      <c r="B1146" s="13">
        <v>17089854400</v>
      </c>
      <c r="C1146" s="13" t="s">
        <v>1038</v>
      </c>
      <c r="D1146" s="13" t="s">
        <v>1029</v>
      </c>
      <c r="E1146" s="13" t="s">
        <v>1533</v>
      </c>
      <c r="F1146" s="14">
        <v>8.5</v>
      </c>
      <c r="G1146" s="15">
        <v>31.1</v>
      </c>
      <c r="H1146" s="15">
        <v>1.5</v>
      </c>
      <c r="I1146" s="15">
        <v>2.8</v>
      </c>
      <c r="J1146" s="16">
        <v>22.8</v>
      </c>
      <c r="K1146" s="16">
        <v>18.399999999999999</v>
      </c>
      <c r="L1146" s="16">
        <v>5.2</v>
      </c>
      <c r="M1146" s="17">
        <v>188600</v>
      </c>
      <c r="N1146" s="18">
        <v>1</v>
      </c>
      <c r="O1146" s="19">
        <v>3</v>
      </c>
      <c r="P1146" s="20">
        <v>3</v>
      </c>
      <c r="Q1146" s="21">
        <v>4</v>
      </c>
      <c r="R1146" s="22">
        <v>2</v>
      </c>
      <c r="S1146" s="24">
        <v>9.5454543828999996E-2</v>
      </c>
      <c r="T1146" s="25">
        <v>634</v>
      </c>
      <c r="U1146" s="25">
        <v>3767</v>
      </c>
      <c r="V1146" s="25">
        <f t="shared" si="97"/>
        <v>4401</v>
      </c>
      <c r="W1146" s="28">
        <v>21334.286272290301</v>
      </c>
      <c r="X1146" s="29">
        <v>38325.040000000001</v>
      </c>
      <c r="Y1146" s="29">
        <f t="shared" si="93"/>
        <v>-16990.7537277097</v>
      </c>
      <c r="Z1146" s="33">
        <f t="shared" si="94"/>
        <v>0.55666703210982427</v>
      </c>
    </row>
    <row r="1147" spans="1:26">
      <c r="A1147" s="13" t="s">
        <v>1798</v>
      </c>
      <c r="B1147" s="13">
        <v>17031827805</v>
      </c>
      <c r="C1147" s="13" t="s">
        <v>1799</v>
      </c>
      <c r="D1147" s="13" t="s">
        <v>4272</v>
      </c>
      <c r="E1147" s="13" t="s">
        <v>1789</v>
      </c>
      <c r="F1147" s="14">
        <v>10.6</v>
      </c>
      <c r="G1147" s="15">
        <v>39.799999999999997</v>
      </c>
      <c r="H1147" s="15">
        <v>0</v>
      </c>
      <c r="I1147" s="15">
        <v>9.6</v>
      </c>
      <c r="J1147" s="16">
        <v>24.8</v>
      </c>
      <c r="K1147" s="16">
        <v>12.7</v>
      </c>
      <c r="L1147" s="16">
        <v>11.3</v>
      </c>
      <c r="M1147" s="17">
        <v>187800</v>
      </c>
      <c r="N1147" s="18"/>
      <c r="O1147" s="19">
        <v>6</v>
      </c>
      <c r="P1147" s="20">
        <v>4</v>
      </c>
      <c r="Q1147" s="21">
        <v>3</v>
      </c>
      <c r="R1147" s="22">
        <v>1</v>
      </c>
      <c r="S1147" s="23">
        <v>9.5714285969699997E-2</v>
      </c>
      <c r="T1147" s="25">
        <v>50</v>
      </c>
      <c r="U1147" s="25">
        <v>483</v>
      </c>
      <c r="V1147" s="25">
        <f t="shared" si="97"/>
        <v>533</v>
      </c>
      <c r="W1147" s="28">
        <v>22970.960871538799</v>
      </c>
      <c r="X1147" s="29">
        <v>38325.040000000001</v>
      </c>
      <c r="Y1147" s="29">
        <f t="shared" si="93"/>
        <v>-15354.079128461202</v>
      </c>
      <c r="Z1147" s="33">
        <f t="shared" si="94"/>
        <v>0.59937213037582737</v>
      </c>
    </row>
    <row r="1148" spans="1:26">
      <c r="A1148" s="13" t="s">
        <v>2723</v>
      </c>
      <c r="B1148" s="13">
        <v>17031711200</v>
      </c>
      <c r="C1148" s="13" t="s">
        <v>2724</v>
      </c>
      <c r="D1148" s="13" t="s">
        <v>4272</v>
      </c>
      <c r="E1148" s="13" t="s">
        <v>4129</v>
      </c>
      <c r="F1148" s="14">
        <v>8.3000000000000007</v>
      </c>
      <c r="G1148" s="15">
        <v>33.1</v>
      </c>
      <c r="H1148" s="15">
        <v>0</v>
      </c>
      <c r="I1148" s="15">
        <v>29.9</v>
      </c>
      <c r="J1148" s="16">
        <v>27.5</v>
      </c>
      <c r="K1148" s="16">
        <v>16.7</v>
      </c>
      <c r="L1148" s="16">
        <v>13</v>
      </c>
      <c r="M1148" s="17">
        <v>170000</v>
      </c>
      <c r="N1148" s="18"/>
      <c r="O1148" s="19">
        <v>2</v>
      </c>
      <c r="P1148" s="20">
        <v>1</v>
      </c>
      <c r="Q1148" s="21">
        <v>4</v>
      </c>
      <c r="R1148" s="22">
        <v>7</v>
      </c>
      <c r="S1148" s="23">
        <v>9.6311472356299999E-2</v>
      </c>
      <c r="T1148" s="25">
        <v>30550</v>
      </c>
      <c r="U1148" s="25">
        <v>120682</v>
      </c>
      <c r="V1148" s="25">
        <f t="shared" si="97"/>
        <v>151232</v>
      </c>
      <c r="W1148" s="28">
        <v>30679.7731846514</v>
      </c>
      <c r="X1148" s="29">
        <v>38325.040000000001</v>
      </c>
      <c r="Y1148" s="29">
        <f t="shared" si="93"/>
        <v>-7645.2668153486011</v>
      </c>
      <c r="Z1148" s="33">
        <f t="shared" si="94"/>
        <v>0.80051509886620864</v>
      </c>
    </row>
    <row r="1149" spans="1:26">
      <c r="A1149" s="13" t="s">
        <v>4122</v>
      </c>
      <c r="B1149" s="13">
        <v>17031821402</v>
      </c>
      <c r="C1149" s="13" t="s">
        <v>4123</v>
      </c>
      <c r="D1149" s="13" t="s">
        <v>4272</v>
      </c>
      <c r="E1149" s="13" t="s">
        <v>4121</v>
      </c>
      <c r="F1149" s="14">
        <v>8.9</v>
      </c>
      <c r="G1149" s="15">
        <v>41.5</v>
      </c>
      <c r="H1149" s="15">
        <v>1.5</v>
      </c>
      <c r="I1149" s="15">
        <v>13.8</v>
      </c>
      <c r="J1149" s="16">
        <v>38.299999999999997</v>
      </c>
      <c r="K1149" s="16">
        <v>9.5</v>
      </c>
      <c r="L1149" s="16">
        <v>5.8</v>
      </c>
      <c r="M1149" s="17">
        <v>145700</v>
      </c>
      <c r="N1149" s="18"/>
      <c r="O1149" s="19">
        <v>1</v>
      </c>
      <c r="P1149" s="20">
        <v>5</v>
      </c>
      <c r="Q1149" s="21">
        <v>2</v>
      </c>
      <c r="R1149" s="22">
        <v>8</v>
      </c>
      <c r="S1149" s="23">
        <v>9.6670247614400004E-2</v>
      </c>
      <c r="T1149" s="25"/>
      <c r="U1149" s="25"/>
      <c r="V1149" s="25"/>
      <c r="W1149" s="28">
        <v>11927.125845564773</v>
      </c>
      <c r="X1149" s="29">
        <v>38325.040000000001</v>
      </c>
      <c r="Y1149" s="29">
        <f t="shared" si="93"/>
        <v>-26397.914154435228</v>
      </c>
      <c r="Z1149" s="33">
        <f t="shared" si="94"/>
        <v>0.3112097429138958</v>
      </c>
    </row>
    <row r="1150" spans="1:26">
      <c r="A1150" s="13" t="s">
        <v>2469</v>
      </c>
      <c r="B1150" s="13">
        <v>17031821800</v>
      </c>
      <c r="C1150" s="13" t="s">
        <v>2470</v>
      </c>
      <c r="D1150" s="13" t="s">
        <v>4272</v>
      </c>
      <c r="E1150" s="13" t="s">
        <v>2466</v>
      </c>
      <c r="F1150" s="14">
        <v>6.2</v>
      </c>
      <c r="G1150" s="15">
        <v>31.8</v>
      </c>
      <c r="H1150" s="15">
        <v>3.5</v>
      </c>
      <c r="I1150" s="15">
        <v>6</v>
      </c>
      <c r="J1150" s="16">
        <v>33.700000000000003</v>
      </c>
      <c r="K1150" s="16">
        <v>17.899999999999999</v>
      </c>
      <c r="L1150" s="16">
        <v>6.5</v>
      </c>
      <c r="M1150" s="17">
        <v>229800</v>
      </c>
      <c r="N1150" s="18"/>
      <c r="O1150" s="19">
        <v>7</v>
      </c>
      <c r="P1150" s="20">
        <v>9</v>
      </c>
      <c r="Q1150" s="21">
        <v>5</v>
      </c>
      <c r="R1150" s="22">
        <v>4</v>
      </c>
      <c r="S1150" s="23">
        <v>9.6701651811599995E-2</v>
      </c>
      <c r="T1150" s="25">
        <v>33</v>
      </c>
      <c r="U1150" s="25">
        <v>689</v>
      </c>
      <c r="V1150" s="25">
        <f>SUM(T1150:U1150)</f>
        <v>722</v>
      </c>
      <c r="W1150" s="28">
        <v>23780.754785412049</v>
      </c>
      <c r="X1150" s="29">
        <v>38325.040000000001</v>
      </c>
      <c r="Y1150" s="29">
        <f t="shared" si="93"/>
        <v>-14544.285214587951</v>
      </c>
      <c r="Z1150" s="33">
        <f t="shared" si="94"/>
        <v>0.62050176034811833</v>
      </c>
    </row>
    <row r="1151" spans="1:26">
      <c r="A1151" s="13" t="s">
        <v>3514</v>
      </c>
      <c r="B1151" s="13">
        <v>17031241200</v>
      </c>
      <c r="C1151" s="13" t="s">
        <v>3515</v>
      </c>
      <c r="D1151" s="13" t="s">
        <v>4272</v>
      </c>
      <c r="E1151" s="13" t="s">
        <v>4129</v>
      </c>
      <c r="F1151" s="14">
        <v>5.6</v>
      </c>
      <c r="G1151" s="15">
        <v>32.700000000000003</v>
      </c>
      <c r="H1151" s="15">
        <v>10.1</v>
      </c>
      <c r="I1151" s="15">
        <v>40.4</v>
      </c>
      <c r="J1151" s="16">
        <v>14</v>
      </c>
      <c r="K1151" s="16">
        <v>33.6</v>
      </c>
      <c r="L1151" s="16">
        <v>26.5</v>
      </c>
      <c r="M1151" s="17">
        <v>419400</v>
      </c>
      <c r="N1151" s="18"/>
      <c r="O1151" s="19">
        <v>5</v>
      </c>
      <c r="P1151" s="20">
        <v>10</v>
      </c>
      <c r="Q1151" s="21">
        <v>6</v>
      </c>
      <c r="R1151" s="22">
        <v>9</v>
      </c>
      <c r="S1151" s="23">
        <v>9.6866093575999998E-2</v>
      </c>
      <c r="T1151" s="25">
        <v>30550</v>
      </c>
      <c r="U1151" s="25">
        <v>120320</v>
      </c>
      <c r="V1151" s="25">
        <f>SUM(T1151:U1151)</f>
        <v>150870</v>
      </c>
      <c r="W1151" s="28">
        <v>30317.7731846514</v>
      </c>
      <c r="X1151" s="29">
        <v>38325.040000000001</v>
      </c>
      <c r="Y1151" s="29">
        <f t="shared" si="93"/>
        <v>-8007.2668153486011</v>
      </c>
      <c r="Z1151" s="33">
        <f t="shared" si="94"/>
        <v>0.79106957708723591</v>
      </c>
    </row>
    <row r="1152" spans="1:26">
      <c r="A1152" s="13" t="s">
        <v>1525</v>
      </c>
      <c r="B1152" s="13">
        <v>17043840304</v>
      </c>
      <c r="C1152" s="13" t="s">
        <v>1526</v>
      </c>
      <c r="D1152" s="13" t="s">
        <v>1522</v>
      </c>
      <c r="E1152" s="13" t="s">
        <v>4273</v>
      </c>
      <c r="F1152" s="14">
        <v>5.2</v>
      </c>
      <c r="G1152" s="15">
        <v>24.2</v>
      </c>
      <c r="H1152" s="15">
        <v>0</v>
      </c>
      <c r="I1152" s="15">
        <v>3.2</v>
      </c>
      <c r="J1152" s="16">
        <v>26.8</v>
      </c>
      <c r="K1152" s="16">
        <v>17.5</v>
      </c>
      <c r="L1152" s="16">
        <v>4.5</v>
      </c>
      <c r="M1152" s="17">
        <v>340100</v>
      </c>
      <c r="N1152" s="18">
        <v>0</v>
      </c>
      <c r="O1152" s="19">
        <v>5</v>
      </c>
      <c r="P1152" s="20">
        <v>10</v>
      </c>
      <c r="Q1152" s="21">
        <v>3</v>
      </c>
      <c r="R1152" s="22">
        <v>1</v>
      </c>
      <c r="S1152" s="24">
        <v>9.7022585570799999E-2</v>
      </c>
      <c r="T1152" s="25">
        <v>67</v>
      </c>
      <c r="U1152" s="25">
        <v>827</v>
      </c>
      <c r="V1152" s="25">
        <f>SUM(T1152:U1152)</f>
        <v>894</v>
      </c>
      <c r="W1152" s="28">
        <v>38016.292323101101</v>
      </c>
      <c r="X1152" s="29">
        <v>38325.040000000001</v>
      </c>
      <c r="Y1152" s="29">
        <f t="shared" si="93"/>
        <v>-308.74767689889995</v>
      </c>
      <c r="Z1152" s="33">
        <f t="shared" si="94"/>
        <v>0.99194396987194533</v>
      </c>
    </row>
    <row r="1153" spans="1:26">
      <c r="A1153" s="13" t="s">
        <v>2889</v>
      </c>
      <c r="B1153" s="13">
        <v>17031630900</v>
      </c>
      <c r="C1153" s="13" t="s">
        <v>2890</v>
      </c>
      <c r="D1153" s="13" t="s">
        <v>4272</v>
      </c>
      <c r="E1153" s="13" t="s">
        <v>4129</v>
      </c>
      <c r="F1153" s="14">
        <v>10.199999999999999</v>
      </c>
      <c r="G1153" s="15">
        <v>39</v>
      </c>
      <c r="H1153" s="15">
        <v>4.4000000000000004</v>
      </c>
      <c r="I1153" s="15">
        <v>23.5</v>
      </c>
      <c r="J1153" s="16">
        <v>23.9</v>
      </c>
      <c r="K1153" s="16">
        <v>5.8</v>
      </c>
      <c r="L1153" s="16">
        <v>0.5</v>
      </c>
      <c r="M1153" s="17">
        <v>216800</v>
      </c>
      <c r="N1153" s="18"/>
      <c r="O1153" s="19">
        <v>2</v>
      </c>
      <c r="P1153" s="20">
        <v>3</v>
      </c>
      <c r="Q1153" s="21">
        <v>2</v>
      </c>
      <c r="R1153" s="22">
        <v>6</v>
      </c>
      <c r="S1153" s="23">
        <v>9.7457624971899998E-2</v>
      </c>
      <c r="T1153" s="25">
        <v>30550</v>
      </c>
      <c r="U1153" s="25">
        <v>120603</v>
      </c>
      <c r="V1153" s="25">
        <f>SUM(T1153:U1153)</f>
        <v>151153</v>
      </c>
      <c r="W1153" s="28">
        <v>30600.7731846514</v>
      </c>
      <c r="X1153" s="29">
        <v>38325.040000000001</v>
      </c>
      <c r="Y1153" s="29">
        <f t="shared" si="93"/>
        <v>-7724.2668153486011</v>
      </c>
      <c r="Z1153" s="33">
        <f t="shared" si="94"/>
        <v>0.79845378333985817</v>
      </c>
    </row>
    <row r="1154" spans="1:26">
      <c r="A1154" s="13" t="s">
        <v>374</v>
      </c>
      <c r="B1154" s="13">
        <v>17197880113</v>
      </c>
      <c r="C1154" s="13" t="s">
        <v>375</v>
      </c>
      <c r="D1154" s="13" t="s">
        <v>363</v>
      </c>
      <c r="E1154" s="13" t="s">
        <v>1485</v>
      </c>
      <c r="F1154" s="14">
        <v>7.8</v>
      </c>
      <c r="G1154" s="15">
        <v>26.7</v>
      </c>
      <c r="H1154" s="15">
        <v>3.9</v>
      </c>
      <c r="I1154" s="15">
        <v>0.9</v>
      </c>
      <c r="J1154" s="16">
        <v>36.1</v>
      </c>
      <c r="K1154" s="16">
        <v>8</v>
      </c>
      <c r="L1154" s="16">
        <v>3.4</v>
      </c>
      <c r="M1154" s="17">
        <v>159000</v>
      </c>
      <c r="N1154" s="18"/>
      <c r="O1154" s="16">
        <v>4</v>
      </c>
      <c r="P1154" s="14">
        <v>5</v>
      </c>
      <c r="Q1154" s="17">
        <v>3</v>
      </c>
      <c r="R1154" s="15">
        <v>1</v>
      </c>
      <c r="S1154" s="18">
        <v>9.7496703267099999E-2</v>
      </c>
      <c r="T1154" s="18"/>
      <c r="U1154" s="18"/>
      <c r="V1154" s="18"/>
      <c r="W1154" s="30">
        <v>32929.938513752968</v>
      </c>
      <c r="X1154" s="29">
        <v>38325.040000000001</v>
      </c>
      <c r="Y1154" s="29">
        <f t="shared" ref="Y1154:Y1217" si="98">W1154-X1154</f>
        <v>-5395.1014862470329</v>
      </c>
      <c r="Z1154" s="33">
        <f t="shared" ref="Z1154:Z1217" si="99">+W1154/X1154</f>
        <v>0.85922776633117581</v>
      </c>
    </row>
    <row r="1155" spans="1:26">
      <c r="A1155" s="13" t="s">
        <v>2696</v>
      </c>
      <c r="B1155" s="13">
        <v>17031829301</v>
      </c>
      <c r="C1155" s="13" t="s">
        <v>2697</v>
      </c>
      <c r="D1155" s="13" t="s">
        <v>4272</v>
      </c>
      <c r="E1155" s="13" t="s">
        <v>2695</v>
      </c>
      <c r="F1155" s="14">
        <v>4.7</v>
      </c>
      <c r="G1155" s="15">
        <v>27.6</v>
      </c>
      <c r="H1155" s="15">
        <v>2.2999999999999998</v>
      </c>
      <c r="I1155" s="15">
        <v>6.3</v>
      </c>
      <c r="J1155" s="16">
        <v>31.9</v>
      </c>
      <c r="K1155" s="16">
        <v>18.7</v>
      </c>
      <c r="L1155" s="16">
        <v>10.3</v>
      </c>
      <c r="M1155" s="17">
        <v>165900</v>
      </c>
      <c r="N1155" s="18"/>
      <c r="O1155" s="19">
        <v>2</v>
      </c>
      <c r="P1155" s="20">
        <v>4</v>
      </c>
      <c r="Q1155" s="21">
        <v>4</v>
      </c>
      <c r="R1155" s="22">
        <v>4</v>
      </c>
      <c r="S1155" s="23">
        <v>9.7560971975300004E-2</v>
      </c>
      <c r="T1155" s="25"/>
      <c r="U1155" s="25"/>
      <c r="V1155" s="25"/>
      <c r="W1155" s="28">
        <v>16744.603051922299</v>
      </c>
      <c r="X1155" s="29">
        <v>38325.040000000001</v>
      </c>
      <c r="Y1155" s="29">
        <f t="shared" si="98"/>
        <v>-21580.436948077702</v>
      </c>
      <c r="Z1155" s="33">
        <f t="shared" si="99"/>
        <v>0.43691025637343883</v>
      </c>
    </row>
    <row r="1156" spans="1:26">
      <c r="A1156" s="13" t="s">
        <v>1774</v>
      </c>
      <c r="B1156" s="13">
        <v>17031807400</v>
      </c>
      <c r="C1156" s="13" t="s">
        <v>1775</v>
      </c>
      <c r="D1156" s="13" t="s">
        <v>4272</v>
      </c>
      <c r="E1156" s="13" t="s">
        <v>1871</v>
      </c>
      <c r="F1156" s="14">
        <v>5.4</v>
      </c>
      <c r="G1156" s="15">
        <v>26.6</v>
      </c>
      <c r="H1156" s="15">
        <v>3.5</v>
      </c>
      <c r="I1156" s="15">
        <v>10.4</v>
      </c>
      <c r="J1156" s="16">
        <v>22.9</v>
      </c>
      <c r="K1156" s="16">
        <v>24.2</v>
      </c>
      <c r="L1156" s="16">
        <v>15.8</v>
      </c>
      <c r="M1156" s="17">
        <v>344100</v>
      </c>
      <c r="N1156" s="18"/>
      <c r="O1156" s="19">
        <v>9</v>
      </c>
      <c r="P1156" s="20">
        <v>5</v>
      </c>
      <c r="Q1156" s="21">
        <v>5</v>
      </c>
      <c r="R1156" s="22">
        <v>7</v>
      </c>
      <c r="S1156" s="23">
        <v>9.8039217293299993E-2</v>
      </c>
      <c r="T1156" s="25">
        <v>157</v>
      </c>
      <c r="U1156" s="25">
        <v>1800</v>
      </c>
      <c r="V1156" s="25">
        <f>SUM(T1156:U1156)</f>
        <v>1957</v>
      </c>
      <c r="W1156" s="28">
        <v>49433.816358977499</v>
      </c>
      <c r="X1156" s="29">
        <v>38325.040000000001</v>
      </c>
      <c r="Y1156" s="29">
        <f t="shared" si="98"/>
        <v>11108.776358977499</v>
      </c>
      <c r="Z1156" s="33">
        <f t="shared" si="99"/>
        <v>1.2898568757913234</v>
      </c>
    </row>
    <row r="1157" spans="1:26">
      <c r="A1157" s="13" t="s">
        <v>2162</v>
      </c>
      <c r="B1157" s="13">
        <v>17031830202</v>
      </c>
      <c r="C1157" s="13" t="s">
        <v>2163</v>
      </c>
      <c r="D1157" s="13" t="s">
        <v>4272</v>
      </c>
      <c r="E1157" s="13" t="s">
        <v>2161</v>
      </c>
      <c r="F1157" s="14">
        <v>6</v>
      </c>
      <c r="G1157" s="15">
        <v>34.200000000000003</v>
      </c>
      <c r="H1157" s="15">
        <v>0</v>
      </c>
      <c r="I1157" s="15">
        <v>10.6</v>
      </c>
      <c r="J1157" s="16">
        <v>19.3</v>
      </c>
      <c r="K1157" s="16">
        <v>17.2</v>
      </c>
      <c r="L1157" s="16">
        <v>12.9</v>
      </c>
      <c r="M1157" s="17">
        <v>146500</v>
      </c>
      <c r="N1157" s="18"/>
      <c r="O1157" s="19">
        <v>6</v>
      </c>
      <c r="P1157" s="20">
        <v>4</v>
      </c>
      <c r="Q1157" s="21">
        <v>3</v>
      </c>
      <c r="R1157" s="22">
        <v>7</v>
      </c>
      <c r="S1157" s="23">
        <v>9.8290599882599999E-2</v>
      </c>
      <c r="T1157" s="25">
        <v>50</v>
      </c>
      <c r="U1157" s="25">
        <v>433</v>
      </c>
      <c r="V1157" s="25">
        <f>SUM(T1157:U1157)</f>
        <v>483</v>
      </c>
      <c r="W1157" s="28">
        <v>9988.2261660978384</v>
      </c>
      <c r="X1157" s="29">
        <v>38325.040000000001</v>
      </c>
      <c r="Y1157" s="29">
        <f t="shared" si="98"/>
        <v>-28336.813833902161</v>
      </c>
      <c r="Z1157" s="33">
        <f t="shared" si="99"/>
        <v>0.2606188060364148</v>
      </c>
    </row>
    <row r="1158" spans="1:26">
      <c r="A1158" s="13" t="s">
        <v>2983</v>
      </c>
      <c r="B1158" s="13">
        <v>17031620400</v>
      </c>
      <c r="C1158" s="13" t="s">
        <v>2984</v>
      </c>
      <c r="D1158" s="13" t="s">
        <v>4272</v>
      </c>
      <c r="E1158" s="13" t="s">
        <v>4129</v>
      </c>
      <c r="F1158" s="14">
        <v>10.1</v>
      </c>
      <c r="G1158" s="15">
        <v>35.4</v>
      </c>
      <c r="H1158" s="15">
        <v>0.4</v>
      </c>
      <c r="I1158" s="15">
        <v>19.600000000000001</v>
      </c>
      <c r="J1158" s="16">
        <v>29.7</v>
      </c>
      <c r="K1158" s="16">
        <v>10.7</v>
      </c>
      <c r="L1158" s="16">
        <v>2</v>
      </c>
      <c r="M1158" s="17">
        <v>235200</v>
      </c>
      <c r="N1158" s="18"/>
      <c r="O1158" s="19">
        <v>3</v>
      </c>
      <c r="P1158" s="20">
        <v>1</v>
      </c>
      <c r="Q1158" s="21">
        <v>2</v>
      </c>
      <c r="R1158" s="22">
        <v>7</v>
      </c>
      <c r="S1158" s="23">
        <v>9.8432056605799997E-2</v>
      </c>
      <c r="T1158" s="25">
        <v>30550</v>
      </c>
      <c r="U1158" s="25">
        <v>120596</v>
      </c>
      <c r="V1158" s="25">
        <f>SUM(T1158:U1158)</f>
        <v>151146</v>
      </c>
      <c r="W1158" s="28">
        <v>30593.7731846514</v>
      </c>
      <c r="X1158" s="29">
        <v>38325.040000000001</v>
      </c>
      <c r="Y1158" s="29">
        <f t="shared" si="98"/>
        <v>-7731.2668153486011</v>
      </c>
      <c r="Z1158" s="33">
        <f t="shared" si="99"/>
        <v>0.79827113512866255</v>
      </c>
    </row>
    <row r="1159" spans="1:26">
      <c r="A1159" s="13" t="s">
        <v>2596</v>
      </c>
      <c r="B1159" s="13">
        <v>17031826500</v>
      </c>
      <c r="C1159" s="13" t="s">
        <v>2597</v>
      </c>
      <c r="D1159" s="13" t="s">
        <v>4272</v>
      </c>
      <c r="E1159" s="13" t="s">
        <v>2591</v>
      </c>
      <c r="F1159" s="14">
        <v>15.7</v>
      </c>
      <c r="G1159" s="15">
        <v>38.9</v>
      </c>
      <c r="H1159" s="15">
        <v>0.9</v>
      </c>
      <c r="I1159" s="15">
        <v>5.9</v>
      </c>
      <c r="J1159" s="16">
        <v>26.6</v>
      </c>
      <c r="K1159" s="16">
        <v>10.199999999999999</v>
      </c>
      <c r="L1159" s="16">
        <v>6.4</v>
      </c>
      <c r="M1159" s="17">
        <v>138600</v>
      </c>
      <c r="N1159" s="18"/>
      <c r="O1159" s="19">
        <v>3</v>
      </c>
      <c r="P1159" s="20">
        <v>5</v>
      </c>
      <c r="Q1159" s="21">
        <v>3</v>
      </c>
      <c r="R1159" s="22">
        <v>7</v>
      </c>
      <c r="S1159" s="23">
        <v>9.8554536700199993E-2</v>
      </c>
      <c r="T1159" s="25"/>
      <c r="U1159" s="25"/>
      <c r="V1159" s="25"/>
      <c r="W1159" s="28">
        <v>13405.359737399041</v>
      </c>
      <c r="X1159" s="29">
        <v>38325.040000000001</v>
      </c>
      <c r="Y1159" s="29">
        <f t="shared" si="98"/>
        <v>-24919.680262600959</v>
      </c>
      <c r="Z1159" s="33">
        <f t="shared" si="99"/>
        <v>0.3497807109242167</v>
      </c>
    </row>
    <row r="1160" spans="1:26">
      <c r="A1160" s="13" t="s">
        <v>460</v>
      </c>
      <c r="B1160" s="13">
        <v>17111870903</v>
      </c>
      <c r="C1160" s="13" t="s">
        <v>461</v>
      </c>
      <c r="D1160" s="13" t="s">
        <v>571</v>
      </c>
      <c r="E1160" s="13" t="s">
        <v>457</v>
      </c>
      <c r="F1160" s="14">
        <v>10.7</v>
      </c>
      <c r="G1160" s="15">
        <v>27.3</v>
      </c>
      <c r="H1160" s="15">
        <v>2.1</v>
      </c>
      <c r="I1160" s="15">
        <v>4.9000000000000004</v>
      </c>
      <c r="J1160" s="16">
        <v>30.8</v>
      </c>
      <c r="K1160" s="16">
        <v>14.6</v>
      </c>
      <c r="L1160" s="16">
        <v>4.4000000000000004</v>
      </c>
      <c r="M1160" s="17">
        <v>174700</v>
      </c>
      <c r="N1160" s="18"/>
      <c r="O1160" s="19">
        <v>5</v>
      </c>
      <c r="P1160" s="20">
        <v>6</v>
      </c>
      <c r="Q1160" s="21">
        <v>4</v>
      </c>
      <c r="R1160" s="22">
        <v>9</v>
      </c>
      <c r="S1160" s="24">
        <v>9.8674520850199995E-2</v>
      </c>
      <c r="T1160" s="25">
        <v>25</v>
      </c>
      <c r="U1160" s="25">
        <v>391</v>
      </c>
      <c r="V1160" s="25">
        <f>SUM(T1160:U1160)</f>
        <v>416</v>
      </c>
      <c r="W1160" s="28">
        <v>26112.4142914816</v>
      </c>
      <c r="X1160" s="29">
        <v>38325.040000000001</v>
      </c>
      <c r="Y1160" s="29">
        <f t="shared" si="98"/>
        <v>-12212.625708518401</v>
      </c>
      <c r="Z1160" s="33">
        <f t="shared" si="99"/>
        <v>0.68134082290537989</v>
      </c>
    </row>
    <row r="1161" spans="1:26">
      <c r="A1161" s="13" t="s">
        <v>3239</v>
      </c>
      <c r="B1161" s="13">
        <v>17031410200</v>
      </c>
      <c r="C1161" s="13" t="s">
        <v>3240</v>
      </c>
      <c r="D1161" s="13" t="s">
        <v>4272</v>
      </c>
      <c r="E1161" s="13" t="s">
        <v>4129</v>
      </c>
      <c r="F1161" s="14">
        <v>3.8</v>
      </c>
      <c r="G1161" s="15">
        <v>27</v>
      </c>
      <c r="H1161" s="15">
        <v>24.8</v>
      </c>
      <c r="I1161" s="15">
        <v>30.4</v>
      </c>
      <c r="J1161" s="16">
        <v>11.4</v>
      </c>
      <c r="K1161" s="16">
        <v>36.299999999999997</v>
      </c>
      <c r="L1161" s="16">
        <v>46.3</v>
      </c>
      <c r="M1161" s="17">
        <v>587600</v>
      </c>
      <c r="N1161" s="18"/>
      <c r="O1161" s="19">
        <v>6</v>
      </c>
      <c r="P1161" s="20">
        <v>1</v>
      </c>
      <c r="Q1161" s="21">
        <v>2</v>
      </c>
      <c r="R1161" s="22">
        <v>9</v>
      </c>
      <c r="S1161" s="23">
        <v>9.9236644804499993E-2</v>
      </c>
      <c r="T1161" s="25">
        <v>30550</v>
      </c>
      <c r="U1161" s="25">
        <v>120454</v>
      </c>
      <c r="V1161" s="25">
        <f>SUM(T1161:U1161)</f>
        <v>151004</v>
      </c>
      <c r="W1161" s="28">
        <v>30451.7731846514</v>
      </c>
      <c r="X1161" s="29">
        <v>38325.040000000001</v>
      </c>
      <c r="Y1161" s="29">
        <f t="shared" si="98"/>
        <v>-7873.2668153486011</v>
      </c>
      <c r="Z1161" s="33">
        <f t="shared" si="99"/>
        <v>0.79456598570155179</v>
      </c>
    </row>
    <row r="1162" spans="1:26">
      <c r="A1162" s="13" t="s">
        <v>4148</v>
      </c>
      <c r="B1162" s="13">
        <v>17031815200</v>
      </c>
      <c r="C1162" s="13" t="s">
        <v>4149</v>
      </c>
      <c r="D1162" s="13" t="s">
        <v>4272</v>
      </c>
      <c r="E1162" s="13" t="s">
        <v>4137</v>
      </c>
      <c r="F1162" s="14">
        <v>7.8</v>
      </c>
      <c r="G1162" s="15">
        <v>28</v>
      </c>
      <c r="H1162" s="15">
        <v>2.4</v>
      </c>
      <c r="I1162" s="15">
        <v>8.6</v>
      </c>
      <c r="J1162" s="16">
        <v>27.5</v>
      </c>
      <c r="K1162" s="16">
        <v>12.4</v>
      </c>
      <c r="L1162" s="16">
        <v>4.7</v>
      </c>
      <c r="M1162" s="17">
        <v>225800</v>
      </c>
      <c r="N1162" s="18"/>
      <c r="O1162" s="19">
        <v>6</v>
      </c>
      <c r="P1162" s="20">
        <v>5</v>
      </c>
      <c r="Q1162" s="21">
        <v>3</v>
      </c>
      <c r="R1162" s="22">
        <v>10</v>
      </c>
      <c r="S1162" s="23">
        <v>9.9242426455000005E-2</v>
      </c>
      <c r="T1162" s="25">
        <v>205</v>
      </c>
      <c r="U1162" s="25">
        <v>1257</v>
      </c>
      <c r="V1162" s="25">
        <f>SUM(T1162:U1162)</f>
        <v>1462</v>
      </c>
      <c r="W1162" s="28">
        <v>16235.257108565578</v>
      </c>
      <c r="X1162" s="29">
        <v>38325.040000000001</v>
      </c>
      <c r="Y1162" s="29">
        <f t="shared" si="98"/>
        <v>-22089.782891434421</v>
      </c>
      <c r="Z1162" s="33">
        <f t="shared" si="99"/>
        <v>0.42362009559717556</v>
      </c>
    </row>
    <row r="1163" spans="1:26">
      <c r="A1163" s="13" t="s">
        <v>2175</v>
      </c>
      <c r="B1163" s="13">
        <v>17031817700</v>
      </c>
      <c r="C1163" s="13" t="s">
        <v>2176</v>
      </c>
      <c r="D1163" s="13" t="s">
        <v>4272</v>
      </c>
      <c r="E1163" s="13" t="s">
        <v>2166</v>
      </c>
      <c r="F1163" s="14">
        <v>8.8000000000000007</v>
      </c>
      <c r="G1163" s="15">
        <v>28.1</v>
      </c>
      <c r="H1163" s="15">
        <v>5.0999999999999996</v>
      </c>
      <c r="I1163" s="15">
        <v>4.2</v>
      </c>
      <c r="J1163" s="16">
        <v>38.5</v>
      </c>
      <c r="K1163" s="16">
        <v>9.6</v>
      </c>
      <c r="L1163" s="16">
        <v>3.3</v>
      </c>
      <c r="M1163" s="17">
        <v>171400</v>
      </c>
      <c r="N1163" s="18"/>
      <c r="O1163" s="19">
        <v>1</v>
      </c>
      <c r="P1163" s="20">
        <v>3</v>
      </c>
      <c r="Q1163" s="21">
        <v>2</v>
      </c>
      <c r="R1163" s="22">
        <v>5</v>
      </c>
      <c r="S1163" s="23">
        <v>9.9585063755499997E-2</v>
      </c>
      <c r="T1163" s="25">
        <v>221</v>
      </c>
      <c r="U1163" s="25">
        <v>962</v>
      </c>
      <c r="V1163" s="25">
        <f>SUM(T1163:U1163)</f>
        <v>1183</v>
      </c>
      <c r="W1163" s="28">
        <v>10306.445952677501</v>
      </c>
      <c r="X1163" s="29">
        <v>38325.040000000001</v>
      </c>
      <c r="Y1163" s="29">
        <f t="shared" si="98"/>
        <v>-28018.594047322498</v>
      </c>
      <c r="Z1163" s="33">
        <f t="shared" si="99"/>
        <v>0.26892198814867513</v>
      </c>
    </row>
    <row r="1164" spans="1:26">
      <c r="A1164" s="13" t="s">
        <v>224</v>
      </c>
      <c r="B1164" s="13">
        <v>17197882602</v>
      </c>
      <c r="C1164" s="13" t="s">
        <v>225</v>
      </c>
      <c r="D1164" s="13" t="s">
        <v>363</v>
      </c>
      <c r="E1164" s="13" t="s">
        <v>320</v>
      </c>
      <c r="F1164" s="14">
        <v>15</v>
      </c>
      <c r="G1164" s="15">
        <v>18.600000000000001</v>
      </c>
      <c r="H1164" s="15">
        <v>0</v>
      </c>
      <c r="I1164" s="15">
        <v>0</v>
      </c>
      <c r="J1164" s="16">
        <v>30.5</v>
      </c>
      <c r="K1164" s="16">
        <v>3.1</v>
      </c>
      <c r="L1164" s="16">
        <v>0.4</v>
      </c>
      <c r="M1164" s="17">
        <v>132200</v>
      </c>
      <c r="N1164" s="18"/>
      <c r="O1164" s="16">
        <v>4</v>
      </c>
      <c r="P1164" s="14">
        <v>6</v>
      </c>
      <c r="Q1164" s="17">
        <v>3</v>
      </c>
      <c r="R1164" s="15">
        <v>5</v>
      </c>
      <c r="S1164" s="18">
        <v>0.100616015494</v>
      </c>
      <c r="T1164" s="18">
        <v>543</v>
      </c>
      <c r="U1164" s="18">
        <v>4190</v>
      </c>
      <c r="V1164" s="18">
        <v>4733</v>
      </c>
      <c r="W1164" s="30">
        <v>21661.580595931711</v>
      </c>
      <c r="X1164" s="29">
        <v>38325.040000000001</v>
      </c>
      <c r="Y1164" s="29">
        <f t="shared" si="98"/>
        <v>-16663.45940406829</v>
      </c>
      <c r="Z1164" s="33">
        <f t="shared" si="99"/>
        <v>0.56520699250233553</v>
      </c>
    </row>
    <row r="1165" spans="1:26">
      <c r="A1165" s="13" t="s">
        <v>222</v>
      </c>
      <c r="B1165" s="13">
        <v>17197882601</v>
      </c>
      <c r="C1165" s="13" t="s">
        <v>223</v>
      </c>
      <c r="D1165" s="13" t="s">
        <v>363</v>
      </c>
      <c r="E1165" s="13" t="s">
        <v>320</v>
      </c>
      <c r="F1165" s="14">
        <v>4.9000000000000004</v>
      </c>
      <c r="G1165" s="15">
        <v>24</v>
      </c>
      <c r="H1165" s="15">
        <v>0</v>
      </c>
      <c r="I1165" s="15">
        <v>0</v>
      </c>
      <c r="J1165" s="16">
        <v>42.9</v>
      </c>
      <c r="K1165" s="16">
        <v>8.5</v>
      </c>
      <c r="L1165" s="16">
        <v>1.5</v>
      </c>
      <c r="M1165" s="17">
        <v>147500</v>
      </c>
      <c r="N1165" s="18"/>
      <c r="O1165" s="16">
        <v>4</v>
      </c>
      <c r="P1165" s="14">
        <v>6</v>
      </c>
      <c r="Q1165" s="17">
        <v>3</v>
      </c>
      <c r="R1165" s="15">
        <v>5</v>
      </c>
      <c r="S1165" s="18">
        <v>0.100616015494</v>
      </c>
      <c r="T1165" s="18">
        <v>543</v>
      </c>
      <c r="U1165" s="18">
        <v>4190</v>
      </c>
      <c r="V1165" s="18">
        <v>4733</v>
      </c>
      <c r="W1165" s="30">
        <v>21661.580595931711</v>
      </c>
      <c r="X1165" s="29">
        <v>38325.040000000001</v>
      </c>
      <c r="Y1165" s="29">
        <f t="shared" si="98"/>
        <v>-16663.45940406829</v>
      </c>
      <c r="Z1165" s="33">
        <f t="shared" si="99"/>
        <v>0.56520699250233553</v>
      </c>
    </row>
    <row r="1166" spans="1:26">
      <c r="A1166" s="13" t="s">
        <v>1469</v>
      </c>
      <c r="B1166" s="13">
        <v>17043840908</v>
      </c>
      <c r="C1166" s="13" t="s">
        <v>1470</v>
      </c>
      <c r="D1166" s="13" t="s">
        <v>1522</v>
      </c>
      <c r="E1166" s="13" t="s">
        <v>4158</v>
      </c>
      <c r="F1166" s="14">
        <v>11</v>
      </c>
      <c r="G1166" s="15">
        <v>31.2</v>
      </c>
      <c r="H1166" s="15">
        <v>0</v>
      </c>
      <c r="I1166" s="15">
        <v>1.8</v>
      </c>
      <c r="J1166" s="16">
        <v>31</v>
      </c>
      <c r="K1166" s="16">
        <v>18.7</v>
      </c>
      <c r="L1166" s="16">
        <v>7.2</v>
      </c>
      <c r="M1166" s="17">
        <v>220000</v>
      </c>
      <c r="N1166" s="18">
        <v>0</v>
      </c>
      <c r="O1166" s="19">
        <v>8</v>
      </c>
      <c r="P1166" s="20">
        <v>10</v>
      </c>
      <c r="Q1166" s="21">
        <v>5</v>
      </c>
      <c r="R1166" s="22">
        <v>1</v>
      </c>
      <c r="S1166" s="24">
        <v>0.100702576339</v>
      </c>
      <c r="T1166" s="25">
        <v>11</v>
      </c>
      <c r="U1166" s="25">
        <v>849</v>
      </c>
      <c r="V1166" s="25">
        <f t="shared" ref="V1166:V1184" si="100">SUM(T1166:U1166)</f>
        <v>860</v>
      </c>
      <c r="W1166" s="28">
        <v>48254.471795803431</v>
      </c>
      <c r="X1166" s="29">
        <v>38325.040000000001</v>
      </c>
      <c r="Y1166" s="29">
        <f t="shared" si="98"/>
        <v>9929.4317958034298</v>
      </c>
      <c r="Z1166" s="33">
        <f t="shared" si="99"/>
        <v>1.2590847079560368</v>
      </c>
    </row>
    <row r="1167" spans="1:26">
      <c r="A1167" s="13" t="s">
        <v>1784</v>
      </c>
      <c r="B1167" s="13">
        <v>17031829500</v>
      </c>
      <c r="C1167" s="13" t="s">
        <v>1785</v>
      </c>
      <c r="D1167" s="13" t="s">
        <v>4272</v>
      </c>
      <c r="E1167" s="13" t="s">
        <v>1786</v>
      </c>
      <c r="F1167" s="14">
        <v>9.1999999999999993</v>
      </c>
      <c r="G1167" s="15">
        <v>25</v>
      </c>
      <c r="H1167" s="15">
        <v>0.5</v>
      </c>
      <c r="I1167" s="15">
        <v>6.5</v>
      </c>
      <c r="J1167" s="16">
        <v>37.299999999999997</v>
      </c>
      <c r="K1167" s="16">
        <v>7.2</v>
      </c>
      <c r="L1167" s="16">
        <v>3.3</v>
      </c>
      <c r="M1167" s="17">
        <v>135000</v>
      </c>
      <c r="N1167" s="18"/>
      <c r="O1167" s="19">
        <v>4</v>
      </c>
      <c r="P1167" s="20">
        <v>7</v>
      </c>
      <c r="Q1167" s="21">
        <v>4</v>
      </c>
      <c r="R1167" s="22">
        <v>1</v>
      </c>
      <c r="S1167" s="23">
        <v>0.101466991007</v>
      </c>
      <c r="T1167" s="25">
        <v>20</v>
      </c>
      <c r="U1167" s="25">
        <v>149</v>
      </c>
      <c r="V1167" s="25">
        <f t="shared" si="100"/>
        <v>169</v>
      </c>
      <c r="W1167" s="28">
        <v>22199.90045904808</v>
      </c>
      <c r="X1167" s="29">
        <v>38325.040000000001</v>
      </c>
      <c r="Y1167" s="29">
        <f t="shared" si="98"/>
        <v>-16125.139540951921</v>
      </c>
      <c r="Z1167" s="33">
        <f t="shared" si="99"/>
        <v>0.57925315822365953</v>
      </c>
    </row>
    <row r="1168" spans="1:26">
      <c r="A1168" s="13" t="s">
        <v>4154</v>
      </c>
      <c r="B1168" s="13">
        <v>17031815500</v>
      </c>
      <c r="C1168" s="13" t="s">
        <v>4155</v>
      </c>
      <c r="D1168" s="13" t="s">
        <v>4272</v>
      </c>
      <c r="E1168" s="13" t="s">
        <v>4137</v>
      </c>
      <c r="F1168" s="14">
        <v>7.8</v>
      </c>
      <c r="G1168" s="15">
        <v>32.700000000000003</v>
      </c>
      <c r="H1168" s="15">
        <v>3</v>
      </c>
      <c r="I1168" s="15">
        <v>7.7</v>
      </c>
      <c r="J1168" s="16">
        <v>36.6</v>
      </c>
      <c r="K1168" s="16">
        <v>10.3</v>
      </c>
      <c r="L1168" s="16">
        <v>5</v>
      </c>
      <c r="M1168" s="17">
        <v>243000</v>
      </c>
      <c r="N1168" s="18"/>
      <c r="O1168" s="19">
        <v>4</v>
      </c>
      <c r="P1168" s="20">
        <v>4</v>
      </c>
      <c r="Q1168" s="21">
        <v>3</v>
      </c>
      <c r="R1168" s="22">
        <v>8</v>
      </c>
      <c r="S1168" s="23">
        <v>0.101637490094</v>
      </c>
      <c r="T1168" s="25">
        <v>205</v>
      </c>
      <c r="U1168" s="25">
        <v>1257</v>
      </c>
      <c r="V1168" s="25">
        <f t="shared" si="100"/>
        <v>1462</v>
      </c>
      <c r="W1168" s="28">
        <v>16235.257108565578</v>
      </c>
      <c r="X1168" s="29">
        <v>38325.040000000001</v>
      </c>
      <c r="Y1168" s="29">
        <f t="shared" si="98"/>
        <v>-22089.782891434421</v>
      </c>
      <c r="Z1168" s="33">
        <f t="shared" si="99"/>
        <v>0.42362009559717556</v>
      </c>
    </row>
    <row r="1169" spans="1:26">
      <c r="A1169" s="13" t="s">
        <v>4198</v>
      </c>
      <c r="B1169" s="13">
        <v>17031805107</v>
      </c>
      <c r="C1169" s="13" t="s">
        <v>4199</v>
      </c>
      <c r="D1169" s="13" t="s">
        <v>4272</v>
      </c>
      <c r="E1169" s="13" t="s">
        <v>4289</v>
      </c>
      <c r="F1169" s="14">
        <v>6.9</v>
      </c>
      <c r="G1169" s="15">
        <v>23.6</v>
      </c>
      <c r="H1169" s="15">
        <v>4.7</v>
      </c>
      <c r="I1169" s="15">
        <v>2.5</v>
      </c>
      <c r="J1169" s="16">
        <v>29</v>
      </c>
      <c r="K1169" s="16">
        <v>20.6</v>
      </c>
      <c r="L1169" s="16">
        <v>9.5</v>
      </c>
      <c r="M1169" s="17">
        <v>187000</v>
      </c>
      <c r="N1169" s="18"/>
      <c r="O1169" s="19">
        <v>7</v>
      </c>
      <c r="P1169" s="20">
        <v>10</v>
      </c>
      <c r="Q1169" s="21">
        <v>3</v>
      </c>
      <c r="R1169" s="22">
        <v>1</v>
      </c>
      <c r="S1169" s="23">
        <v>0.102006688714</v>
      </c>
      <c r="T1169" s="25">
        <v>41</v>
      </c>
      <c r="U1169" s="25">
        <v>1154</v>
      </c>
      <c r="V1169" s="25">
        <f t="shared" si="100"/>
        <v>1195</v>
      </c>
      <c r="W1169" s="28">
        <v>48269.233139372314</v>
      </c>
      <c r="X1169" s="29">
        <v>38325.040000000001</v>
      </c>
      <c r="Y1169" s="29">
        <f t="shared" si="98"/>
        <v>9944.1931393723135</v>
      </c>
      <c r="Z1169" s="33">
        <f t="shared" si="99"/>
        <v>1.2594698698128513</v>
      </c>
    </row>
    <row r="1170" spans="1:26">
      <c r="A1170" s="13" t="s">
        <v>464</v>
      </c>
      <c r="B1170" s="13">
        <v>17111870905</v>
      </c>
      <c r="C1170" s="13" t="s">
        <v>356</v>
      </c>
      <c r="D1170" s="13" t="s">
        <v>571</v>
      </c>
      <c r="E1170" s="13" t="s">
        <v>457</v>
      </c>
      <c r="F1170" s="14">
        <v>5.2</v>
      </c>
      <c r="G1170" s="15">
        <v>23.1</v>
      </c>
      <c r="H1170" s="15">
        <v>7.7</v>
      </c>
      <c r="I1170" s="15">
        <v>2.2000000000000002</v>
      </c>
      <c r="J1170" s="16">
        <v>28.1</v>
      </c>
      <c r="K1170" s="16">
        <v>23.1</v>
      </c>
      <c r="L1170" s="16">
        <v>12</v>
      </c>
      <c r="M1170" s="17">
        <v>204000</v>
      </c>
      <c r="N1170" s="18"/>
      <c r="O1170" s="19">
        <v>6</v>
      </c>
      <c r="P1170" s="20">
        <v>7</v>
      </c>
      <c r="Q1170" s="21">
        <v>5</v>
      </c>
      <c r="R1170" s="22">
        <v>7</v>
      </c>
      <c r="S1170" s="24">
        <v>0.102106966078</v>
      </c>
      <c r="T1170" s="25">
        <v>25</v>
      </c>
      <c r="U1170" s="25">
        <v>391</v>
      </c>
      <c r="V1170" s="25">
        <f t="shared" si="100"/>
        <v>416</v>
      </c>
      <c r="W1170" s="28">
        <v>26114.4142914816</v>
      </c>
      <c r="X1170" s="29">
        <v>38325.040000000001</v>
      </c>
      <c r="Y1170" s="29">
        <f t="shared" si="98"/>
        <v>-12210.625708518401</v>
      </c>
      <c r="Z1170" s="33">
        <f t="shared" si="99"/>
        <v>0.68139300810857861</v>
      </c>
    </row>
    <row r="1171" spans="1:26">
      <c r="A1171" s="13" t="s">
        <v>2927</v>
      </c>
      <c r="B1171" s="13">
        <v>17031660700</v>
      </c>
      <c r="C1171" s="13" t="s">
        <v>2928</v>
      </c>
      <c r="D1171" s="13" t="s">
        <v>4272</v>
      </c>
      <c r="E1171" s="13" t="s">
        <v>4129</v>
      </c>
      <c r="F1171" s="14">
        <v>11</v>
      </c>
      <c r="G1171" s="15">
        <v>49.3</v>
      </c>
      <c r="H1171" s="15">
        <v>0</v>
      </c>
      <c r="I1171" s="15">
        <v>32.299999999999997</v>
      </c>
      <c r="J1171" s="16">
        <v>42.6</v>
      </c>
      <c r="K1171" s="16">
        <v>2.6</v>
      </c>
      <c r="L1171" s="16">
        <v>0</v>
      </c>
      <c r="M1171" s="17">
        <v>156800</v>
      </c>
      <c r="N1171" s="18"/>
      <c r="O1171" s="19">
        <v>1</v>
      </c>
      <c r="P1171" s="20">
        <v>8</v>
      </c>
      <c r="Q1171" s="21">
        <v>2</v>
      </c>
      <c r="R1171" s="22">
        <v>7</v>
      </c>
      <c r="S1171" s="23">
        <v>0.103070177138</v>
      </c>
      <c r="T1171" s="25">
        <v>30550</v>
      </c>
      <c r="U1171" s="25">
        <v>120622</v>
      </c>
      <c r="V1171" s="25">
        <f t="shared" si="100"/>
        <v>151172</v>
      </c>
      <c r="W1171" s="28">
        <v>30619.7731846514</v>
      </c>
      <c r="X1171" s="29">
        <v>38325.040000000001</v>
      </c>
      <c r="Y1171" s="29">
        <f t="shared" si="98"/>
        <v>-7705.2668153486011</v>
      </c>
      <c r="Z1171" s="33">
        <f t="shared" si="99"/>
        <v>0.79894954277024632</v>
      </c>
    </row>
    <row r="1172" spans="1:26">
      <c r="A1172" s="13" t="s">
        <v>3727</v>
      </c>
      <c r="B1172" s="13">
        <v>17031150501</v>
      </c>
      <c r="C1172" s="13" t="s">
        <v>3728</v>
      </c>
      <c r="D1172" s="13" t="s">
        <v>4272</v>
      </c>
      <c r="E1172" s="13" t="s">
        <v>4129</v>
      </c>
      <c r="F1172" s="14">
        <v>6.7</v>
      </c>
      <c r="G1172" s="15">
        <v>34</v>
      </c>
      <c r="H1172" s="15">
        <v>1</v>
      </c>
      <c r="I1172" s="15">
        <v>14.8</v>
      </c>
      <c r="J1172" s="16">
        <v>34.799999999999997</v>
      </c>
      <c r="K1172" s="16">
        <v>11.9</v>
      </c>
      <c r="L1172" s="16">
        <v>10.1</v>
      </c>
      <c r="M1172" s="17">
        <v>343700</v>
      </c>
      <c r="N1172" s="18"/>
      <c r="O1172" s="19">
        <v>8</v>
      </c>
      <c r="P1172" s="20">
        <v>3</v>
      </c>
      <c r="Q1172" s="21">
        <v>4</v>
      </c>
      <c r="R1172" s="22">
        <v>6</v>
      </c>
      <c r="S1172" s="23">
        <v>0.104058720171</v>
      </c>
      <c r="T1172" s="25">
        <v>30550</v>
      </c>
      <c r="U1172" s="25">
        <v>120211</v>
      </c>
      <c r="V1172" s="25">
        <f t="shared" si="100"/>
        <v>150761</v>
      </c>
      <c r="W1172" s="28">
        <v>30208.7731846514</v>
      </c>
      <c r="X1172" s="29">
        <v>38325.040000000001</v>
      </c>
      <c r="Y1172" s="29">
        <f t="shared" si="98"/>
        <v>-8116.2668153486011</v>
      </c>
      <c r="Z1172" s="33">
        <f t="shared" si="99"/>
        <v>0.78822548351290433</v>
      </c>
    </row>
    <row r="1173" spans="1:26">
      <c r="A1173" s="13" t="s">
        <v>3729</v>
      </c>
      <c r="B1173" s="13">
        <v>17031150502</v>
      </c>
      <c r="C1173" s="13" t="s">
        <v>3730</v>
      </c>
      <c r="D1173" s="13" t="s">
        <v>4272</v>
      </c>
      <c r="E1173" s="13" t="s">
        <v>4129</v>
      </c>
      <c r="F1173" s="14">
        <v>5.8</v>
      </c>
      <c r="G1173" s="15">
        <v>37.200000000000003</v>
      </c>
      <c r="H1173" s="15">
        <v>0.6</v>
      </c>
      <c r="I1173" s="15">
        <v>19.2</v>
      </c>
      <c r="J1173" s="16">
        <v>33.9</v>
      </c>
      <c r="K1173" s="16">
        <v>13.6</v>
      </c>
      <c r="L1173" s="16">
        <v>3.1</v>
      </c>
      <c r="M1173" s="17">
        <v>299000</v>
      </c>
      <c r="N1173" s="18"/>
      <c r="O1173" s="19">
        <v>8</v>
      </c>
      <c r="P1173" s="20">
        <v>3</v>
      </c>
      <c r="Q1173" s="21">
        <v>4</v>
      </c>
      <c r="R1173" s="22">
        <v>6</v>
      </c>
      <c r="S1173" s="23">
        <v>0.104058720171</v>
      </c>
      <c r="T1173" s="25">
        <v>30550</v>
      </c>
      <c r="U1173" s="25">
        <v>120212</v>
      </c>
      <c r="V1173" s="25">
        <f t="shared" si="100"/>
        <v>150762</v>
      </c>
      <c r="W1173" s="28">
        <v>30209.7731846514</v>
      </c>
      <c r="X1173" s="29">
        <v>38325.040000000001</v>
      </c>
      <c r="Y1173" s="29">
        <f t="shared" si="98"/>
        <v>-8115.2668153486011</v>
      </c>
      <c r="Z1173" s="33">
        <f t="shared" si="99"/>
        <v>0.78825157611450369</v>
      </c>
    </row>
    <row r="1174" spans="1:26">
      <c r="A1174" s="13" t="s">
        <v>3117</v>
      </c>
      <c r="B1174" s="13">
        <v>17031460500</v>
      </c>
      <c r="C1174" s="13" t="s">
        <v>3118</v>
      </c>
      <c r="D1174" s="13" t="s">
        <v>4272</v>
      </c>
      <c r="E1174" s="13" t="s">
        <v>4129</v>
      </c>
      <c r="F1174" s="14">
        <v>9.4</v>
      </c>
      <c r="G1174" s="15">
        <v>38.1</v>
      </c>
      <c r="H1174" s="15">
        <v>1.4</v>
      </c>
      <c r="I1174" s="15">
        <v>23</v>
      </c>
      <c r="J1174" s="16">
        <v>29.2</v>
      </c>
      <c r="K1174" s="16">
        <v>17.3</v>
      </c>
      <c r="L1174" s="16">
        <v>6.2</v>
      </c>
      <c r="M1174" s="17">
        <v>167800</v>
      </c>
      <c r="N1174" s="18"/>
      <c r="O1174" s="19">
        <v>3</v>
      </c>
      <c r="P1174" s="20">
        <v>8</v>
      </c>
      <c r="Q1174" s="21">
        <v>3</v>
      </c>
      <c r="R1174" s="22">
        <v>6</v>
      </c>
      <c r="S1174" s="23">
        <v>0.104124411941</v>
      </c>
      <c r="T1174" s="25">
        <v>30550</v>
      </c>
      <c r="U1174" s="25">
        <v>120501</v>
      </c>
      <c r="V1174" s="25">
        <f t="shared" si="100"/>
        <v>151051</v>
      </c>
      <c r="W1174" s="28">
        <v>30498.7731846514</v>
      </c>
      <c r="X1174" s="29">
        <v>38325.040000000001</v>
      </c>
      <c r="Y1174" s="29">
        <f t="shared" si="98"/>
        <v>-7826.2668153486011</v>
      </c>
      <c r="Z1174" s="33">
        <f t="shared" si="99"/>
        <v>0.79579233797672222</v>
      </c>
    </row>
    <row r="1175" spans="1:26">
      <c r="A1175" s="13" t="s">
        <v>2558</v>
      </c>
      <c r="B1175" s="13">
        <v>17031805112</v>
      </c>
      <c r="C1175" s="13" t="s">
        <v>2559</v>
      </c>
      <c r="D1175" s="13" t="s">
        <v>4272</v>
      </c>
      <c r="E1175" s="13" t="s">
        <v>2661</v>
      </c>
      <c r="F1175" s="14">
        <v>1.6</v>
      </c>
      <c r="G1175" s="15">
        <v>26</v>
      </c>
      <c r="H1175" s="15">
        <v>0</v>
      </c>
      <c r="I1175" s="15">
        <v>7.9</v>
      </c>
      <c r="J1175" s="16">
        <v>26.6</v>
      </c>
      <c r="K1175" s="16">
        <v>15.5</v>
      </c>
      <c r="L1175" s="16">
        <v>7.1</v>
      </c>
      <c r="M1175" s="17">
        <v>302900</v>
      </c>
      <c r="N1175" s="18"/>
      <c r="O1175" s="19">
        <v>8</v>
      </c>
      <c r="P1175" s="20">
        <v>8</v>
      </c>
      <c r="Q1175" s="21">
        <v>5</v>
      </c>
      <c r="R1175" s="22">
        <v>2</v>
      </c>
      <c r="S1175" s="23">
        <v>0.104265399277</v>
      </c>
      <c r="T1175" s="25">
        <v>57</v>
      </c>
      <c r="U1175" s="25">
        <v>729</v>
      </c>
      <c r="V1175" s="25">
        <f t="shared" si="100"/>
        <v>786</v>
      </c>
      <c r="W1175" s="28">
        <v>45037.841717497089</v>
      </c>
      <c r="X1175" s="29">
        <v>38325.040000000001</v>
      </c>
      <c r="Y1175" s="29">
        <f t="shared" si="98"/>
        <v>6712.8017174970882</v>
      </c>
      <c r="Z1175" s="33">
        <f t="shared" si="99"/>
        <v>1.1751544608302325</v>
      </c>
    </row>
    <row r="1176" spans="1:26">
      <c r="A1176" s="13" t="s">
        <v>2446</v>
      </c>
      <c r="B1176" s="13">
        <v>17031809600</v>
      </c>
      <c r="C1176" s="13" t="s">
        <v>2447</v>
      </c>
      <c r="D1176" s="13" t="s">
        <v>4272</v>
      </c>
      <c r="E1176" s="13" t="s">
        <v>2542</v>
      </c>
      <c r="F1176" s="14">
        <v>8.4</v>
      </c>
      <c r="G1176" s="15">
        <v>27.5</v>
      </c>
      <c r="H1176" s="15">
        <v>8.5</v>
      </c>
      <c r="I1176" s="15">
        <v>11.4</v>
      </c>
      <c r="J1176" s="16">
        <v>25.2</v>
      </c>
      <c r="K1176" s="16">
        <v>14.3</v>
      </c>
      <c r="L1176" s="16">
        <v>26</v>
      </c>
      <c r="M1176" s="17">
        <v>435700</v>
      </c>
      <c r="N1176" s="18"/>
      <c r="O1176" s="19">
        <v>8</v>
      </c>
      <c r="P1176" s="20">
        <v>5</v>
      </c>
      <c r="Q1176" s="21">
        <v>5</v>
      </c>
      <c r="R1176" s="22">
        <v>7</v>
      </c>
      <c r="S1176" s="23">
        <v>0.10437710583199999</v>
      </c>
      <c r="T1176" s="25">
        <v>213</v>
      </c>
      <c r="U1176" s="25">
        <v>2101</v>
      </c>
      <c r="V1176" s="25">
        <f t="shared" si="100"/>
        <v>2314</v>
      </c>
      <c r="W1176" s="28">
        <v>39457.995677040002</v>
      </c>
      <c r="X1176" s="29">
        <v>38325.040000000001</v>
      </c>
      <c r="Y1176" s="29">
        <f t="shared" si="98"/>
        <v>1132.9556770400013</v>
      </c>
      <c r="Z1176" s="33">
        <f t="shared" si="99"/>
        <v>1.0295617611107517</v>
      </c>
    </row>
    <row r="1177" spans="1:26">
      <c r="A1177" s="13" t="s">
        <v>2745</v>
      </c>
      <c r="B1177" s="13">
        <v>17031730100</v>
      </c>
      <c r="C1177" s="13" t="s">
        <v>2746</v>
      </c>
      <c r="D1177" s="13" t="s">
        <v>4272</v>
      </c>
      <c r="E1177" s="13" t="s">
        <v>4129</v>
      </c>
      <c r="F1177" s="14">
        <v>12.6</v>
      </c>
      <c r="G1177" s="15">
        <v>41.2</v>
      </c>
      <c r="H1177" s="15">
        <v>0.9</v>
      </c>
      <c r="I1177" s="15">
        <v>21</v>
      </c>
      <c r="J1177" s="16">
        <v>32.700000000000003</v>
      </c>
      <c r="K1177" s="16">
        <v>6.4</v>
      </c>
      <c r="L1177" s="16">
        <v>12.9</v>
      </c>
      <c r="M1177" s="17">
        <v>157700</v>
      </c>
      <c r="N1177" s="18"/>
      <c r="O1177" s="19">
        <v>6</v>
      </c>
      <c r="P1177" s="20">
        <v>1</v>
      </c>
      <c r="Q1177" s="21">
        <v>3</v>
      </c>
      <c r="R1177" s="22">
        <v>8</v>
      </c>
      <c r="S1177" s="23">
        <v>0.10451977699999999</v>
      </c>
      <c r="T1177" s="25">
        <v>30550</v>
      </c>
      <c r="U1177" s="25">
        <v>120693</v>
      </c>
      <c r="V1177" s="25">
        <f t="shared" si="100"/>
        <v>151243</v>
      </c>
      <c r="W1177" s="28">
        <v>30690.7731846514</v>
      </c>
      <c r="X1177" s="29">
        <v>38325.040000000001</v>
      </c>
      <c r="Y1177" s="29">
        <f t="shared" si="98"/>
        <v>-7634.2668153486011</v>
      </c>
      <c r="Z1177" s="33">
        <f t="shared" si="99"/>
        <v>0.8008021174838017</v>
      </c>
    </row>
    <row r="1178" spans="1:26">
      <c r="A1178" s="13" t="s">
        <v>3973</v>
      </c>
      <c r="B1178" s="13">
        <v>17031030500</v>
      </c>
      <c r="C1178" s="13" t="s">
        <v>3974</v>
      </c>
      <c r="D1178" s="13" t="s">
        <v>4272</v>
      </c>
      <c r="E1178" s="13" t="s">
        <v>4129</v>
      </c>
      <c r="F1178" s="14">
        <v>5.3</v>
      </c>
      <c r="G1178" s="15">
        <v>37.4</v>
      </c>
      <c r="H1178" s="15">
        <v>5.0999999999999996</v>
      </c>
      <c r="I1178" s="15">
        <v>39.4</v>
      </c>
      <c r="J1178" s="16">
        <v>11.6</v>
      </c>
      <c r="K1178" s="16">
        <v>34.9</v>
      </c>
      <c r="L1178" s="16">
        <v>21.4</v>
      </c>
      <c r="M1178" s="17">
        <v>347400</v>
      </c>
      <c r="N1178" s="18"/>
      <c r="O1178" s="19">
        <v>5</v>
      </c>
      <c r="P1178" s="20">
        <v>8</v>
      </c>
      <c r="Q1178" s="21">
        <v>5</v>
      </c>
      <c r="R1178" s="22">
        <v>9</v>
      </c>
      <c r="S1178" s="23">
        <v>0.10476934909799999</v>
      </c>
      <c r="T1178" s="25">
        <v>30550</v>
      </c>
      <c r="U1178" s="25">
        <v>120062</v>
      </c>
      <c r="V1178" s="25">
        <f t="shared" si="100"/>
        <v>150612</v>
      </c>
      <c r="W1178" s="28">
        <v>30059.7731846514</v>
      </c>
      <c r="X1178" s="29">
        <v>38325.040000000001</v>
      </c>
      <c r="Y1178" s="29">
        <f t="shared" si="98"/>
        <v>-8265.2668153486011</v>
      </c>
      <c r="Z1178" s="33">
        <f t="shared" si="99"/>
        <v>0.78433768587459785</v>
      </c>
    </row>
    <row r="1179" spans="1:26">
      <c r="A1179" s="13" t="s">
        <v>3685</v>
      </c>
      <c r="B1179" s="13">
        <v>17031171000</v>
      </c>
      <c r="C1179" s="13" t="s">
        <v>3686</v>
      </c>
      <c r="D1179" s="13" t="s">
        <v>4272</v>
      </c>
      <c r="E1179" s="13" t="s">
        <v>4129</v>
      </c>
      <c r="F1179" s="14">
        <v>2.2000000000000002</v>
      </c>
      <c r="G1179" s="15">
        <v>36.9</v>
      </c>
      <c r="H1179" s="15">
        <v>1.3</v>
      </c>
      <c r="I1179" s="15">
        <v>8.6</v>
      </c>
      <c r="J1179" s="16">
        <v>36.200000000000003</v>
      </c>
      <c r="K1179" s="16">
        <v>15.1</v>
      </c>
      <c r="L1179" s="16">
        <v>7.5</v>
      </c>
      <c r="M1179" s="17">
        <v>320000</v>
      </c>
      <c r="N1179" s="18"/>
      <c r="O1179" s="19">
        <v>6</v>
      </c>
      <c r="P1179" s="20">
        <v>5</v>
      </c>
      <c r="Q1179" s="21">
        <v>3</v>
      </c>
      <c r="R1179" s="22">
        <v>5</v>
      </c>
      <c r="S1179" s="23">
        <v>0.104829855263</v>
      </c>
      <c r="T1179" s="25">
        <v>30550</v>
      </c>
      <c r="U1179" s="25">
        <v>120244</v>
      </c>
      <c r="V1179" s="25">
        <f t="shared" si="100"/>
        <v>150794</v>
      </c>
      <c r="W1179" s="28">
        <v>30241.7731846514</v>
      </c>
      <c r="X1179" s="29">
        <v>38325.040000000001</v>
      </c>
      <c r="Y1179" s="29">
        <f t="shared" si="98"/>
        <v>-8083.2668153486011</v>
      </c>
      <c r="Z1179" s="33">
        <f t="shared" si="99"/>
        <v>0.78908653936568363</v>
      </c>
    </row>
    <row r="1180" spans="1:26">
      <c r="A1180" s="13" t="s">
        <v>4235</v>
      </c>
      <c r="B1180" s="13">
        <v>17031817101</v>
      </c>
      <c r="C1180" s="13" t="s">
        <v>4236</v>
      </c>
      <c r="D1180" s="13" t="s">
        <v>4272</v>
      </c>
      <c r="E1180" s="13" t="s">
        <v>4234</v>
      </c>
      <c r="F1180" s="14">
        <v>9</v>
      </c>
      <c r="G1180" s="15">
        <v>26.8</v>
      </c>
      <c r="H1180" s="15">
        <v>5.0999999999999996</v>
      </c>
      <c r="I1180" s="15">
        <v>12.2</v>
      </c>
      <c r="J1180" s="16">
        <v>31.7</v>
      </c>
      <c r="K1180" s="16">
        <v>9.1999999999999993</v>
      </c>
      <c r="L1180" s="16">
        <v>4.2</v>
      </c>
      <c r="M1180" s="17">
        <v>184500</v>
      </c>
      <c r="N1180" s="18"/>
      <c r="O1180" s="19">
        <v>2</v>
      </c>
      <c r="P1180" s="20">
        <v>2</v>
      </c>
      <c r="Q1180" s="21">
        <v>2</v>
      </c>
      <c r="R1180" s="22">
        <v>6</v>
      </c>
      <c r="S1180" s="23">
        <v>0.10506208240999999</v>
      </c>
      <c r="T1180" s="25">
        <v>73</v>
      </c>
      <c r="U1180" s="25">
        <v>369</v>
      </c>
      <c r="V1180" s="25">
        <f t="shared" si="100"/>
        <v>442</v>
      </c>
      <c r="W1180" s="28">
        <v>16994.722825232027</v>
      </c>
      <c r="X1180" s="29">
        <v>38325.040000000001</v>
      </c>
      <c r="Y1180" s="29">
        <f t="shared" si="98"/>
        <v>-21330.317174767973</v>
      </c>
      <c r="Z1180" s="33">
        <f t="shared" si="99"/>
        <v>0.44343653197053484</v>
      </c>
    </row>
    <row r="1181" spans="1:26">
      <c r="A1181" s="13" t="s">
        <v>2580</v>
      </c>
      <c r="B1181" s="13">
        <v>17031806501</v>
      </c>
      <c r="C1181" s="13" t="s">
        <v>2581</v>
      </c>
      <c r="D1181" s="13" t="s">
        <v>4272</v>
      </c>
      <c r="E1181" s="13" t="s">
        <v>2661</v>
      </c>
      <c r="F1181" s="14">
        <v>6.5</v>
      </c>
      <c r="G1181" s="15">
        <v>27.2</v>
      </c>
      <c r="H1181" s="15">
        <v>1</v>
      </c>
      <c r="I1181" s="15">
        <v>7.9</v>
      </c>
      <c r="J1181" s="16">
        <v>33.700000000000003</v>
      </c>
      <c r="K1181" s="16">
        <v>8.4</v>
      </c>
      <c r="L1181" s="16">
        <v>6.4</v>
      </c>
      <c r="M1181" s="17">
        <v>234200</v>
      </c>
      <c r="N1181" s="18"/>
      <c r="O1181" s="19">
        <v>7</v>
      </c>
      <c r="P1181" s="20">
        <v>8</v>
      </c>
      <c r="Q1181" s="21">
        <v>4</v>
      </c>
      <c r="R1181" s="22">
        <v>4</v>
      </c>
      <c r="S1181" s="23">
        <v>0.105263158679</v>
      </c>
      <c r="T1181" s="25">
        <v>57</v>
      </c>
      <c r="U1181" s="25">
        <v>729</v>
      </c>
      <c r="V1181" s="25">
        <f t="shared" si="100"/>
        <v>786</v>
      </c>
      <c r="W1181" s="28">
        <v>45037.841717497089</v>
      </c>
      <c r="X1181" s="29">
        <v>38325.040000000001</v>
      </c>
      <c r="Y1181" s="29">
        <f t="shared" si="98"/>
        <v>6712.8017174970882</v>
      </c>
      <c r="Z1181" s="33">
        <f t="shared" si="99"/>
        <v>1.1751544608302325</v>
      </c>
    </row>
    <row r="1182" spans="1:26">
      <c r="A1182" s="13" t="s">
        <v>3665</v>
      </c>
      <c r="B1182" s="13">
        <v>17031161300</v>
      </c>
      <c r="C1182" s="13" t="s">
        <v>3666</v>
      </c>
      <c r="D1182" s="13" t="s">
        <v>4272</v>
      </c>
      <c r="E1182" s="13" t="s">
        <v>4129</v>
      </c>
      <c r="F1182" s="14">
        <v>4.9000000000000004</v>
      </c>
      <c r="G1182" s="15">
        <v>31.1</v>
      </c>
      <c r="H1182" s="15">
        <v>2.6</v>
      </c>
      <c r="I1182" s="15">
        <v>21.5</v>
      </c>
      <c r="J1182" s="16">
        <v>30.6</v>
      </c>
      <c r="K1182" s="16">
        <v>11.1</v>
      </c>
      <c r="L1182" s="16">
        <v>3.9</v>
      </c>
      <c r="M1182" s="17">
        <v>320900</v>
      </c>
      <c r="N1182" s="18"/>
      <c r="O1182" s="19">
        <v>2</v>
      </c>
      <c r="P1182" s="20">
        <v>7</v>
      </c>
      <c r="Q1182" s="21">
        <v>3</v>
      </c>
      <c r="R1182" s="22">
        <v>8</v>
      </c>
      <c r="S1182" s="23">
        <v>0.105769231915</v>
      </c>
      <c r="T1182" s="25">
        <v>30550</v>
      </c>
      <c r="U1182" s="25">
        <v>120234</v>
      </c>
      <c r="V1182" s="25">
        <f t="shared" si="100"/>
        <v>150784</v>
      </c>
      <c r="W1182" s="28">
        <v>30231.7731846514</v>
      </c>
      <c r="X1182" s="29">
        <v>38325.040000000001</v>
      </c>
      <c r="Y1182" s="29">
        <f t="shared" si="98"/>
        <v>-8093.2668153486011</v>
      </c>
      <c r="Z1182" s="33">
        <f t="shared" si="99"/>
        <v>0.78882561334968992</v>
      </c>
    </row>
    <row r="1183" spans="1:26">
      <c r="A1183" s="13" t="s">
        <v>3902</v>
      </c>
      <c r="B1183" s="13">
        <v>17031063400</v>
      </c>
      <c r="C1183" s="13" t="s">
        <v>3903</v>
      </c>
      <c r="D1183" s="13" t="s">
        <v>4272</v>
      </c>
      <c r="E1183" s="13" t="s">
        <v>4129</v>
      </c>
      <c r="F1183" s="14">
        <v>5.4</v>
      </c>
      <c r="G1183" s="15">
        <v>34.1</v>
      </c>
      <c r="H1183" s="15">
        <v>7.8</v>
      </c>
      <c r="I1183" s="15">
        <v>45.6</v>
      </c>
      <c r="J1183" s="16">
        <v>8.6999999999999993</v>
      </c>
      <c r="K1183" s="16">
        <v>51.4</v>
      </c>
      <c r="L1183" s="16">
        <v>26</v>
      </c>
      <c r="M1183" s="17">
        <v>441700</v>
      </c>
      <c r="N1183" s="18"/>
      <c r="O1183" s="19">
        <v>7</v>
      </c>
      <c r="P1183" s="20">
        <v>9</v>
      </c>
      <c r="Q1183" s="21">
        <v>9</v>
      </c>
      <c r="R1183" s="22">
        <v>9</v>
      </c>
      <c r="S1183" s="23">
        <v>0.105769231915</v>
      </c>
      <c r="T1183" s="25">
        <v>30550</v>
      </c>
      <c r="U1183" s="25">
        <v>120136</v>
      </c>
      <c r="V1183" s="25">
        <f t="shared" si="100"/>
        <v>150686</v>
      </c>
      <c r="W1183" s="28">
        <v>30133.7731846514</v>
      </c>
      <c r="X1183" s="29">
        <v>38325.040000000001</v>
      </c>
      <c r="Y1183" s="29">
        <f t="shared" si="98"/>
        <v>-8191.2668153486011</v>
      </c>
      <c r="Z1183" s="33">
        <f t="shared" si="99"/>
        <v>0.78626853839295141</v>
      </c>
    </row>
    <row r="1184" spans="1:26">
      <c r="A1184" s="13" t="s">
        <v>2190</v>
      </c>
      <c r="B1184" s="13">
        <v>17031816500</v>
      </c>
      <c r="C1184" s="13" t="s">
        <v>2191</v>
      </c>
      <c r="D1184" s="13" t="s">
        <v>4272</v>
      </c>
      <c r="E1184" s="13" t="s">
        <v>2179</v>
      </c>
      <c r="F1184" s="14">
        <v>7.1</v>
      </c>
      <c r="G1184" s="15">
        <v>22.6</v>
      </c>
      <c r="H1184" s="15">
        <v>2.5</v>
      </c>
      <c r="I1184" s="15">
        <v>7.9</v>
      </c>
      <c r="J1184" s="16">
        <v>38.5</v>
      </c>
      <c r="K1184" s="16">
        <v>3.2</v>
      </c>
      <c r="L1184" s="16">
        <v>5</v>
      </c>
      <c r="M1184" s="17">
        <v>137500</v>
      </c>
      <c r="N1184" s="18"/>
      <c r="O1184" s="19">
        <v>2</v>
      </c>
      <c r="P1184" s="20">
        <v>9</v>
      </c>
      <c r="Q1184" s="21">
        <v>1</v>
      </c>
      <c r="R1184" s="22">
        <v>9</v>
      </c>
      <c r="S1184" s="23">
        <v>0.106038294733</v>
      </c>
      <c r="T1184" s="25">
        <v>57</v>
      </c>
      <c r="U1184" s="25">
        <v>628</v>
      </c>
      <c r="V1184" s="25">
        <f t="shared" si="100"/>
        <v>685</v>
      </c>
      <c r="W1184" s="28">
        <v>31965.857148479001</v>
      </c>
      <c r="X1184" s="29">
        <v>38325.040000000001</v>
      </c>
      <c r="Y1184" s="29">
        <f t="shared" si="98"/>
        <v>-6359.182851521</v>
      </c>
      <c r="Z1184" s="33">
        <f t="shared" si="99"/>
        <v>0.83407237535770351</v>
      </c>
    </row>
    <row r="1185" spans="1:26">
      <c r="A1185" s="13" t="s">
        <v>4189</v>
      </c>
      <c r="B1185" s="13">
        <v>17031819400</v>
      </c>
      <c r="C1185" s="13" t="s">
        <v>4190</v>
      </c>
      <c r="D1185" s="13" t="s">
        <v>4272</v>
      </c>
      <c r="E1185" s="13" t="s">
        <v>4182</v>
      </c>
      <c r="F1185" s="14">
        <v>5.9</v>
      </c>
      <c r="G1185" s="15">
        <v>27.7</v>
      </c>
      <c r="H1185" s="15">
        <v>3.1</v>
      </c>
      <c r="I1185" s="15">
        <v>9.1999999999999993</v>
      </c>
      <c r="J1185" s="16">
        <v>30.6</v>
      </c>
      <c r="K1185" s="16">
        <v>10.5</v>
      </c>
      <c r="L1185" s="16">
        <v>9.9</v>
      </c>
      <c r="M1185" s="17">
        <v>267500</v>
      </c>
      <c r="N1185" s="18"/>
      <c r="O1185" s="19">
        <v>7</v>
      </c>
      <c r="P1185" s="20">
        <v>6</v>
      </c>
      <c r="Q1185" s="21">
        <v>7</v>
      </c>
      <c r="R1185" s="22">
        <v>8</v>
      </c>
      <c r="S1185" s="23">
        <v>0.106508873403</v>
      </c>
      <c r="T1185" s="25"/>
      <c r="U1185" s="25"/>
      <c r="V1185" s="25"/>
      <c r="W1185" s="28">
        <v>23453.824428285385</v>
      </c>
      <c r="X1185" s="29">
        <v>38325.040000000001</v>
      </c>
      <c r="Y1185" s="29">
        <f t="shared" si="98"/>
        <v>-14871.215571714616</v>
      </c>
      <c r="Z1185" s="33">
        <f t="shared" si="99"/>
        <v>0.61197129678887185</v>
      </c>
    </row>
    <row r="1186" spans="1:26">
      <c r="A1186" s="13" t="s">
        <v>341</v>
      </c>
      <c r="B1186" s="13">
        <v>17197880502</v>
      </c>
      <c r="C1186" s="13" t="s">
        <v>342</v>
      </c>
      <c r="D1186" s="13" t="s">
        <v>363</v>
      </c>
      <c r="E1186" s="13" t="s">
        <v>343</v>
      </c>
      <c r="F1186" s="14">
        <v>7.6</v>
      </c>
      <c r="G1186" s="15">
        <v>30.4</v>
      </c>
      <c r="H1186" s="15">
        <v>0.9</v>
      </c>
      <c r="I1186" s="15">
        <v>2.6</v>
      </c>
      <c r="J1186" s="16">
        <v>32.799999999999997</v>
      </c>
      <c r="K1186" s="16">
        <v>15.9</v>
      </c>
      <c r="L1186" s="16">
        <v>8</v>
      </c>
      <c r="M1186" s="17">
        <v>241000</v>
      </c>
      <c r="N1186" s="18"/>
      <c r="O1186" s="16">
        <v>8</v>
      </c>
      <c r="P1186" s="14">
        <v>2</v>
      </c>
      <c r="Q1186" s="17">
        <v>9</v>
      </c>
      <c r="R1186" s="15">
        <v>3</v>
      </c>
      <c r="S1186" s="18">
        <v>0.106621772051</v>
      </c>
      <c r="T1186" s="18">
        <v>35</v>
      </c>
      <c r="U1186" s="18">
        <v>312</v>
      </c>
      <c r="V1186" s="18">
        <v>347</v>
      </c>
      <c r="W1186" s="30">
        <v>28572.151495631868</v>
      </c>
      <c r="X1186" s="29">
        <v>38325.040000000001</v>
      </c>
      <c r="Y1186" s="29">
        <f t="shared" si="98"/>
        <v>-9752.888504368133</v>
      </c>
      <c r="Z1186" s="33">
        <f t="shared" si="99"/>
        <v>0.74552176581242624</v>
      </c>
    </row>
    <row r="1187" spans="1:26">
      <c r="A1187" s="13" t="s">
        <v>346</v>
      </c>
      <c r="B1187" s="13">
        <v>17197880505</v>
      </c>
      <c r="C1187" s="13" t="s">
        <v>347</v>
      </c>
      <c r="D1187" s="13" t="s">
        <v>363</v>
      </c>
      <c r="E1187" s="13" t="s">
        <v>343</v>
      </c>
      <c r="F1187" s="14">
        <v>9.1</v>
      </c>
      <c r="G1187" s="15">
        <v>35.1</v>
      </c>
      <c r="H1187" s="15">
        <v>4.8</v>
      </c>
      <c r="I1187" s="15">
        <v>3.6</v>
      </c>
      <c r="J1187" s="16">
        <v>37.5</v>
      </c>
      <c r="K1187" s="16">
        <v>10.199999999999999</v>
      </c>
      <c r="L1187" s="16">
        <v>1.3</v>
      </c>
      <c r="M1187" s="17">
        <v>199800</v>
      </c>
      <c r="N1187" s="18"/>
      <c r="O1187" s="16">
        <v>8</v>
      </c>
      <c r="P1187" s="14">
        <v>2</v>
      </c>
      <c r="Q1187" s="17">
        <v>9</v>
      </c>
      <c r="R1187" s="15">
        <v>3</v>
      </c>
      <c r="S1187" s="18">
        <v>0.106621772051</v>
      </c>
      <c r="T1187" s="18">
        <v>35</v>
      </c>
      <c r="U1187" s="18">
        <v>312</v>
      </c>
      <c r="V1187" s="18">
        <v>347</v>
      </c>
      <c r="W1187" s="30">
        <v>28572.151495631868</v>
      </c>
      <c r="X1187" s="29">
        <v>38325.040000000001</v>
      </c>
      <c r="Y1187" s="29">
        <f t="shared" si="98"/>
        <v>-9752.888504368133</v>
      </c>
      <c r="Z1187" s="33">
        <f t="shared" si="99"/>
        <v>0.74552176581242624</v>
      </c>
    </row>
    <row r="1188" spans="1:26">
      <c r="A1188" s="13" t="s">
        <v>525</v>
      </c>
      <c r="B1188" s="13">
        <v>17097862200</v>
      </c>
      <c r="C1188" s="13" t="s">
        <v>526</v>
      </c>
      <c r="D1188" s="13" t="s">
        <v>896</v>
      </c>
      <c r="E1188" s="13" t="s">
        <v>625</v>
      </c>
      <c r="F1188" s="14">
        <v>6.1</v>
      </c>
      <c r="G1188" s="15">
        <v>26.2</v>
      </c>
      <c r="H1188" s="15">
        <v>2.2000000000000002</v>
      </c>
      <c r="I1188" s="15">
        <v>14</v>
      </c>
      <c r="J1188" s="16">
        <v>34.5</v>
      </c>
      <c r="K1188" s="16">
        <v>9</v>
      </c>
      <c r="L1188" s="16">
        <v>5.8</v>
      </c>
      <c r="M1188" s="17">
        <v>212200</v>
      </c>
      <c r="N1188" s="18">
        <v>1</v>
      </c>
      <c r="O1188" s="19">
        <v>4</v>
      </c>
      <c r="P1188" s="20">
        <v>9</v>
      </c>
      <c r="Q1188" s="21">
        <v>3</v>
      </c>
      <c r="R1188" s="22">
        <v>7</v>
      </c>
      <c r="S1188" s="24">
        <v>0.10666666925</v>
      </c>
      <c r="T1188" s="25"/>
      <c r="U1188" s="25"/>
      <c r="V1188" s="25"/>
      <c r="W1188" s="28">
        <v>18276.954949594699</v>
      </c>
      <c r="X1188" s="29">
        <v>38325.040000000001</v>
      </c>
      <c r="Y1188" s="29">
        <f t="shared" si="98"/>
        <v>-20048.085050405301</v>
      </c>
      <c r="Z1188" s="33">
        <f t="shared" si="99"/>
        <v>0.47689330394944662</v>
      </c>
    </row>
    <row r="1189" spans="1:26">
      <c r="A1189" s="13" t="s">
        <v>2891</v>
      </c>
      <c r="B1189" s="13">
        <v>17031640100</v>
      </c>
      <c r="C1189" s="13" t="s">
        <v>2892</v>
      </c>
      <c r="D1189" s="13" t="s">
        <v>4272</v>
      </c>
      <c r="E1189" s="13" t="s">
        <v>4129</v>
      </c>
      <c r="F1189" s="14">
        <v>6.2</v>
      </c>
      <c r="G1189" s="15">
        <v>30.3</v>
      </c>
      <c r="H1189" s="15">
        <v>18.2</v>
      </c>
      <c r="I1189" s="15">
        <v>7.1</v>
      </c>
      <c r="J1189" s="16">
        <v>31.8</v>
      </c>
      <c r="K1189" s="16">
        <v>6.3</v>
      </c>
      <c r="L1189" s="16">
        <v>0</v>
      </c>
      <c r="M1189" s="17">
        <v>316800</v>
      </c>
      <c r="N1189" s="18"/>
      <c r="O1189" s="19">
        <v>4</v>
      </c>
      <c r="P1189" s="20">
        <v>1</v>
      </c>
      <c r="Q1189" s="21">
        <v>4</v>
      </c>
      <c r="R1189" s="22">
        <v>9</v>
      </c>
      <c r="S1189" s="23">
        <v>0.10666666925</v>
      </c>
      <c r="T1189" s="25">
        <v>30550</v>
      </c>
      <c r="U1189" s="25">
        <v>120604</v>
      </c>
      <c r="V1189" s="25">
        <f t="shared" ref="V1189:V1197" si="101">SUM(T1189:U1189)</f>
        <v>151154</v>
      </c>
      <c r="W1189" s="28">
        <v>30601.7731846514</v>
      </c>
      <c r="X1189" s="29">
        <v>38325.040000000001</v>
      </c>
      <c r="Y1189" s="29">
        <f t="shared" si="98"/>
        <v>-7723.2668153486011</v>
      </c>
      <c r="Z1189" s="33">
        <f t="shared" si="99"/>
        <v>0.79847987594145753</v>
      </c>
    </row>
    <row r="1190" spans="1:26">
      <c r="A1190" s="13" t="s">
        <v>1710</v>
      </c>
      <c r="B1190" s="13">
        <v>17031828300</v>
      </c>
      <c r="C1190" s="13" t="s">
        <v>1711</v>
      </c>
      <c r="D1190" s="13" t="s">
        <v>4272</v>
      </c>
      <c r="E1190" s="13" t="s">
        <v>1712</v>
      </c>
      <c r="F1190" s="14">
        <v>7.4</v>
      </c>
      <c r="G1190" s="15">
        <v>31.5</v>
      </c>
      <c r="H1190" s="15">
        <v>1.6</v>
      </c>
      <c r="I1190" s="15">
        <v>6.5</v>
      </c>
      <c r="J1190" s="16">
        <v>35.6</v>
      </c>
      <c r="K1190" s="16">
        <v>12</v>
      </c>
      <c r="L1190" s="16">
        <v>2.1</v>
      </c>
      <c r="M1190" s="17">
        <v>138400</v>
      </c>
      <c r="N1190" s="18"/>
      <c r="O1190" s="19">
        <v>8</v>
      </c>
      <c r="P1190" s="20">
        <v>8</v>
      </c>
      <c r="Q1190" s="21">
        <v>4</v>
      </c>
      <c r="R1190" s="22">
        <v>2</v>
      </c>
      <c r="S1190" s="23">
        <v>0.106750391424</v>
      </c>
      <c r="T1190" s="25">
        <v>3</v>
      </c>
      <c r="U1190" s="25">
        <v>50</v>
      </c>
      <c r="V1190" s="25">
        <f t="shared" si="101"/>
        <v>53</v>
      </c>
      <c r="W1190" s="28">
        <v>37659.192472198461</v>
      </c>
      <c r="X1190" s="29">
        <v>38325.040000000001</v>
      </c>
      <c r="Y1190" s="29">
        <f t="shared" si="98"/>
        <v>-665.8475278015394</v>
      </c>
      <c r="Z1190" s="33">
        <f t="shared" si="99"/>
        <v>0.98262630573114762</v>
      </c>
    </row>
    <row r="1191" spans="1:26">
      <c r="A1191" s="13" t="s">
        <v>4013</v>
      </c>
      <c r="B1191" s="13">
        <v>17031032100</v>
      </c>
      <c r="C1191" s="13" t="s">
        <v>4014</v>
      </c>
      <c r="D1191" s="13" t="s">
        <v>4272</v>
      </c>
      <c r="E1191" s="13" t="s">
        <v>4129</v>
      </c>
      <c r="F1191" s="14">
        <v>5.8</v>
      </c>
      <c r="G1191" s="15">
        <v>35.1</v>
      </c>
      <c r="H1191" s="15">
        <v>5.5</v>
      </c>
      <c r="I1191" s="15">
        <v>52.1</v>
      </c>
      <c r="J1191" s="16">
        <v>14</v>
      </c>
      <c r="K1191" s="16">
        <v>34.4</v>
      </c>
      <c r="L1191" s="16">
        <v>21.5</v>
      </c>
      <c r="M1191" s="17">
        <v>314300</v>
      </c>
      <c r="N1191" s="18"/>
      <c r="O1191" s="19">
        <v>2</v>
      </c>
      <c r="P1191" s="20">
        <v>9</v>
      </c>
      <c r="Q1191" s="21">
        <v>7</v>
      </c>
      <c r="R1191" s="22">
        <v>9</v>
      </c>
      <c r="S1191" s="23">
        <v>0.106878310442</v>
      </c>
      <c r="T1191" s="25">
        <v>30550</v>
      </c>
      <c r="U1191" s="25">
        <v>120082</v>
      </c>
      <c r="V1191" s="25">
        <f t="shared" si="101"/>
        <v>150632</v>
      </c>
      <c r="W1191" s="28">
        <v>30079.7731846514</v>
      </c>
      <c r="X1191" s="29">
        <v>38325.040000000001</v>
      </c>
      <c r="Y1191" s="29">
        <f t="shared" si="98"/>
        <v>-8245.2668153486011</v>
      </c>
      <c r="Z1191" s="33">
        <f t="shared" si="99"/>
        <v>0.78485953790658536</v>
      </c>
    </row>
    <row r="1192" spans="1:26">
      <c r="A1192" s="13" t="s">
        <v>1139</v>
      </c>
      <c r="B1192" s="13">
        <v>17043841607</v>
      </c>
      <c r="C1192" s="13" t="s">
        <v>1140</v>
      </c>
      <c r="D1192" s="13" t="s">
        <v>1522</v>
      </c>
      <c r="E1192" s="13" t="s">
        <v>1733</v>
      </c>
      <c r="F1192" s="14">
        <v>6.5</v>
      </c>
      <c r="G1192" s="15">
        <v>29.9</v>
      </c>
      <c r="H1192" s="15">
        <v>0.5</v>
      </c>
      <c r="I1192" s="15">
        <v>1.3</v>
      </c>
      <c r="J1192" s="16">
        <v>17.100000000000001</v>
      </c>
      <c r="K1192" s="16">
        <v>27.2</v>
      </c>
      <c r="L1192" s="16">
        <v>8.8000000000000007</v>
      </c>
      <c r="M1192" s="17">
        <v>198000</v>
      </c>
      <c r="N1192" s="18">
        <v>0</v>
      </c>
      <c r="O1192" s="19">
        <v>9</v>
      </c>
      <c r="P1192" s="20">
        <v>6</v>
      </c>
      <c r="Q1192" s="21">
        <v>7</v>
      </c>
      <c r="R1192" s="22">
        <v>1</v>
      </c>
      <c r="S1192" s="24">
        <v>0.10714285820699999</v>
      </c>
      <c r="T1192" s="25">
        <v>14</v>
      </c>
      <c r="U1192" s="25">
        <v>144</v>
      </c>
      <c r="V1192" s="25">
        <f t="shared" si="101"/>
        <v>158</v>
      </c>
      <c r="W1192" s="28">
        <v>29064.208980213101</v>
      </c>
      <c r="X1192" s="29">
        <v>38325.040000000001</v>
      </c>
      <c r="Y1192" s="29">
        <f t="shared" si="98"/>
        <v>-9260.8310197868996</v>
      </c>
      <c r="Z1192" s="33">
        <f t="shared" si="99"/>
        <v>0.75836082572159358</v>
      </c>
    </row>
    <row r="1193" spans="1:26">
      <c r="A1193" s="13" t="s">
        <v>1828</v>
      </c>
      <c r="B1193" s="13">
        <v>17031770700</v>
      </c>
      <c r="C1193" s="13" t="s">
        <v>1829</v>
      </c>
      <c r="D1193" s="13" t="s">
        <v>4272</v>
      </c>
      <c r="E1193" s="13" t="s">
        <v>1827</v>
      </c>
      <c r="F1193" s="14">
        <v>4.3</v>
      </c>
      <c r="G1193" s="15">
        <v>22.7</v>
      </c>
      <c r="H1193" s="15">
        <v>8</v>
      </c>
      <c r="I1193" s="15">
        <v>3.8</v>
      </c>
      <c r="J1193" s="16">
        <v>32.9</v>
      </c>
      <c r="K1193" s="16">
        <v>16.100000000000001</v>
      </c>
      <c r="L1193" s="16">
        <v>4.2</v>
      </c>
      <c r="M1193" s="17">
        <v>344700</v>
      </c>
      <c r="N1193" s="18"/>
      <c r="O1193" s="19">
        <v>9</v>
      </c>
      <c r="P1193" s="20">
        <v>10</v>
      </c>
      <c r="Q1193" s="21">
        <v>4</v>
      </c>
      <c r="R1193" s="22">
        <v>9</v>
      </c>
      <c r="S1193" s="23">
        <v>0.107317075133</v>
      </c>
      <c r="T1193" s="25">
        <v>4</v>
      </c>
      <c r="U1193" s="25">
        <v>231</v>
      </c>
      <c r="V1193" s="25">
        <f t="shared" si="101"/>
        <v>235</v>
      </c>
      <c r="W1193" s="28">
        <v>91125.394098048549</v>
      </c>
      <c r="X1193" s="29">
        <v>38325.040000000001</v>
      </c>
      <c r="Y1193" s="29">
        <f t="shared" si="98"/>
        <v>52800.354098048549</v>
      </c>
      <c r="Z1193" s="33">
        <f t="shared" si="99"/>
        <v>2.3776986037861549</v>
      </c>
    </row>
    <row r="1194" spans="1:26">
      <c r="A1194" s="13" t="s">
        <v>2184</v>
      </c>
      <c r="B1194" s="13">
        <v>17031816300</v>
      </c>
      <c r="C1194" s="13" t="s">
        <v>2185</v>
      </c>
      <c r="D1194" s="13" t="s">
        <v>4272</v>
      </c>
      <c r="E1194" s="13" t="s">
        <v>2179</v>
      </c>
      <c r="F1194" s="14">
        <v>8</v>
      </c>
      <c r="G1194" s="15">
        <v>24.6</v>
      </c>
      <c r="H1194" s="15">
        <v>2.6</v>
      </c>
      <c r="I1194" s="15">
        <v>5.6</v>
      </c>
      <c r="J1194" s="16">
        <v>30.2</v>
      </c>
      <c r="K1194" s="16">
        <v>10.9</v>
      </c>
      <c r="L1194" s="16">
        <v>1</v>
      </c>
      <c r="M1194" s="17">
        <v>237100</v>
      </c>
      <c r="N1194" s="18"/>
      <c r="O1194" s="19">
        <v>5</v>
      </c>
      <c r="P1194" s="20">
        <v>10</v>
      </c>
      <c r="Q1194" s="21">
        <v>3</v>
      </c>
      <c r="R1194" s="22">
        <v>7</v>
      </c>
      <c r="S1194" s="23">
        <v>0.107502803206</v>
      </c>
      <c r="T1194" s="25">
        <v>57</v>
      </c>
      <c r="U1194" s="25">
        <v>628</v>
      </c>
      <c r="V1194" s="25">
        <f t="shared" si="101"/>
        <v>685</v>
      </c>
      <c r="W1194" s="28">
        <v>31962.857148479001</v>
      </c>
      <c r="X1194" s="29">
        <v>38325.040000000001</v>
      </c>
      <c r="Y1194" s="29">
        <f t="shared" si="98"/>
        <v>-6362.182851521</v>
      </c>
      <c r="Z1194" s="33">
        <f t="shared" si="99"/>
        <v>0.83399409755290532</v>
      </c>
    </row>
    <row r="1195" spans="1:26">
      <c r="A1195" s="13" t="s">
        <v>2939</v>
      </c>
      <c r="B1195" s="13">
        <v>17031600400</v>
      </c>
      <c r="C1195" s="13" t="s">
        <v>2940</v>
      </c>
      <c r="D1195" s="13" t="s">
        <v>4272</v>
      </c>
      <c r="E1195" s="13" t="s">
        <v>4129</v>
      </c>
      <c r="F1195" s="14">
        <v>10.3</v>
      </c>
      <c r="G1195" s="15">
        <v>25.2</v>
      </c>
      <c r="H1195" s="15">
        <v>13</v>
      </c>
      <c r="I1195" s="15">
        <v>26</v>
      </c>
      <c r="J1195" s="16">
        <v>36.299999999999997</v>
      </c>
      <c r="K1195" s="16">
        <v>12.5</v>
      </c>
      <c r="L1195" s="16">
        <v>5</v>
      </c>
      <c r="M1195" s="17">
        <v>309500</v>
      </c>
      <c r="N1195" s="18"/>
      <c r="O1195" s="19">
        <v>8</v>
      </c>
      <c r="P1195" s="20">
        <v>7</v>
      </c>
      <c r="Q1195" s="21">
        <v>3</v>
      </c>
      <c r="R1195" s="22">
        <v>9</v>
      </c>
      <c r="S1195" s="23">
        <v>0.107635691762</v>
      </c>
      <c r="T1195" s="25">
        <v>30550</v>
      </c>
      <c r="U1195" s="25">
        <v>120574</v>
      </c>
      <c r="V1195" s="25">
        <f t="shared" si="101"/>
        <v>151124</v>
      </c>
      <c r="W1195" s="28">
        <v>30571.7731846514</v>
      </c>
      <c r="X1195" s="29">
        <v>38325.040000000001</v>
      </c>
      <c r="Y1195" s="29">
        <f t="shared" si="98"/>
        <v>-7753.2668153486011</v>
      </c>
      <c r="Z1195" s="33">
        <f t="shared" si="99"/>
        <v>0.79769709789347643</v>
      </c>
    </row>
    <row r="1196" spans="1:26">
      <c r="A1196" s="13" t="s">
        <v>578</v>
      </c>
      <c r="B1196" s="13">
        <v>17097862605</v>
      </c>
      <c r="C1196" s="13" t="s">
        <v>579</v>
      </c>
      <c r="D1196" s="13" t="s">
        <v>896</v>
      </c>
      <c r="E1196" s="13" t="s">
        <v>575</v>
      </c>
      <c r="F1196" s="14">
        <v>11.2</v>
      </c>
      <c r="G1196" s="15">
        <v>22.9</v>
      </c>
      <c r="H1196" s="15">
        <v>3.9</v>
      </c>
      <c r="I1196" s="15">
        <v>2.8</v>
      </c>
      <c r="J1196" s="16">
        <v>31.3</v>
      </c>
      <c r="K1196" s="16">
        <v>9.4</v>
      </c>
      <c r="L1196" s="16">
        <v>1.3</v>
      </c>
      <c r="M1196" s="17">
        <v>157900</v>
      </c>
      <c r="N1196" s="18"/>
      <c r="O1196" s="19">
        <v>3</v>
      </c>
      <c r="P1196" s="20">
        <v>8</v>
      </c>
      <c r="Q1196" s="21">
        <v>1</v>
      </c>
      <c r="R1196" s="22">
        <v>1</v>
      </c>
      <c r="S1196" s="24">
        <v>0.107981219888</v>
      </c>
      <c r="T1196" s="25">
        <v>9</v>
      </c>
      <c r="U1196" s="25">
        <v>142</v>
      </c>
      <c r="V1196" s="25">
        <f t="shared" si="101"/>
        <v>151</v>
      </c>
      <c r="W1196" s="28">
        <v>8246.1371202113605</v>
      </c>
      <c r="X1196" s="29">
        <v>38325.040000000001</v>
      </c>
      <c r="Y1196" s="29">
        <f t="shared" si="98"/>
        <v>-30078.902879788642</v>
      </c>
      <c r="Z1196" s="33">
        <f t="shared" si="99"/>
        <v>0.21516317061146864</v>
      </c>
    </row>
    <row r="1197" spans="1:26">
      <c r="A1197" s="13" t="s">
        <v>3731</v>
      </c>
      <c r="B1197" s="13">
        <v>17031150600</v>
      </c>
      <c r="C1197" s="13" t="s">
        <v>3732</v>
      </c>
      <c r="D1197" s="13" t="s">
        <v>4272</v>
      </c>
      <c r="E1197" s="13" t="s">
        <v>4129</v>
      </c>
      <c r="F1197" s="14">
        <v>6.2</v>
      </c>
      <c r="G1197" s="15">
        <v>39.299999999999997</v>
      </c>
      <c r="H1197" s="15">
        <v>3</v>
      </c>
      <c r="I1197" s="15">
        <v>19.7</v>
      </c>
      <c r="J1197" s="16">
        <v>33.200000000000003</v>
      </c>
      <c r="K1197" s="16">
        <v>15.7</v>
      </c>
      <c r="L1197" s="16">
        <v>7.8</v>
      </c>
      <c r="M1197" s="17">
        <v>314800</v>
      </c>
      <c r="N1197" s="18"/>
      <c r="O1197" s="19">
        <v>8</v>
      </c>
      <c r="P1197" s="20">
        <v>3</v>
      </c>
      <c r="Q1197" s="21">
        <v>6</v>
      </c>
      <c r="R1197" s="22">
        <v>4</v>
      </c>
      <c r="S1197" s="23">
        <v>0.10844630003</v>
      </c>
      <c r="T1197" s="25">
        <v>30550</v>
      </c>
      <c r="U1197" s="25">
        <v>120213</v>
      </c>
      <c r="V1197" s="25">
        <f t="shared" si="101"/>
        <v>150763</v>
      </c>
      <c r="W1197" s="28">
        <v>30210.7731846514</v>
      </c>
      <c r="X1197" s="29">
        <v>38325.040000000001</v>
      </c>
      <c r="Y1197" s="29">
        <f t="shared" si="98"/>
        <v>-8114.2668153486011</v>
      </c>
      <c r="Z1197" s="33">
        <f t="shared" si="99"/>
        <v>0.78827766871610305</v>
      </c>
    </row>
    <row r="1198" spans="1:26">
      <c r="A1198" s="13" t="s">
        <v>2634</v>
      </c>
      <c r="B1198" s="13">
        <v>17031814500</v>
      </c>
      <c r="C1198" s="13" t="s">
        <v>2635</v>
      </c>
      <c r="D1198" s="13" t="s">
        <v>4272</v>
      </c>
      <c r="E1198" s="13" t="s">
        <v>2715</v>
      </c>
      <c r="F1198" s="14">
        <v>1.4</v>
      </c>
      <c r="G1198" s="15">
        <v>33.4</v>
      </c>
      <c r="H1198" s="15">
        <v>3.3</v>
      </c>
      <c r="I1198" s="15">
        <v>10.199999999999999</v>
      </c>
      <c r="J1198" s="16">
        <v>32.4</v>
      </c>
      <c r="K1198" s="16">
        <v>9.9</v>
      </c>
      <c r="L1198" s="16">
        <v>1.2</v>
      </c>
      <c r="M1198" s="17">
        <v>224500</v>
      </c>
      <c r="N1198" s="18"/>
      <c r="O1198" s="19">
        <v>2</v>
      </c>
      <c r="P1198" s="20">
        <v>6</v>
      </c>
      <c r="Q1198" s="21">
        <v>3</v>
      </c>
      <c r="R1198" s="22">
        <v>8</v>
      </c>
      <c r="S1198" s="23">
        <v>0.10851063579299999</v>
      </c>
      <c r="T1198" s="25"/>
      <c r="U1198" s="25"/>
      <c r="V1198" s="25"/>
      <c r="W1198" s="28">
        <v>10604.780155201401</v>
      </c>
      <c r="X1198" s="29">
        <v>38325.040000000001</v>
      </c>
      <c r="Y1198" s="29">
        <f t="shared" si="98"/>
        <v>-27720.259844798602</v>
      </c>
      <c r="Z1198" s="33">
        <f t="shared" si="99"/>
        <v>0.27670630363859766</v>
      </c>
    </row>
    <row r="1199" spans="1:26">
      <c r="A1199" s="13" t="s">
        <v>2729</v>
      </c>
      <c r="B1199" s="13">
        <v>17031711500</v>
      </c>
      <c r="C1199" s="13" t="s">
        <v>2730</v>
      </c>
      <c r="D1199" s="13" t="s">
        <v>4272</v>
      </c>
      <c r="E1199" s="13" t="s">
        <v>4129</v>
      </c>
      <c r="F1199" s="14">
        <v>21.6</v>
      </c>
      <c r="G1199" s="15">
        <v>35.799999999999997</v>
      </c>
      <c r="H1199" s="15">
        <v>0</v>
      </c>
      <c r="I1199" s="15">
        <v>25.1</v>
      </c>
      <c r="J1199" s="16">
        <v>26.4</v>
      </c>
      <c r="K1199" s="16">
        <v>13.4</v>
      </c>
      <c r="L1199" s="16">
        <v>2.4</v>
      </c>
      <c r="M1199" s="17">
        <v>156800</v>
      </c>
      <c r="N1199" s="18"/>
      <c r="O1199" s="19">
        <v>2</v>
      </c>
      <c r="P1199" s="20">
        <v>1</v>
      </c>
      <c r="Q1199" s="21">
        <v>1</v>
      </c>
      <c r="R1199" s="22">
        <v>9</v>
      </c>
      <c r="S1199" s="23">
        <v>0.10911808907999999</v>
      </c>
      <c r="T1199" s="25">
        <v>30550</v>
      </c>
      <c r="U1199" s="25">
        <v>120685</v>
      </c>
      <c r="V1199" s="25">
        <f t="shared" ref="V1199:V1204" si="102">SUM(T1199:U1199)</f>
        <v>151235</v>
      </c>
      <c r="W1199" s="28">
        <v>30682.7731846514</v>
      </c>
      <c r="X1199" s="29">
        <v>38325.040000000001</v>
      </c>
      <c r="Y1199" s="29">
        <f t="shared" si="98"/>
        <v>-7642.2668153486011</v>
      </c>
      <c r="Z1199" s="33">
        <f t="shared" si="99"/>
        <v>0.80059337667100672</v>
      </c>
    </row>
    <row r="1200" spans="1:26">
      <c r="A1200" s="13" t="s">
        <v>3916</v>
      </c>
      <c r="B1200" s="13">
        <v>17031040402</v>
      </c>
      <c r="C1200" s="13" t="s">
        <v>3917</v>
      </c>
      <c r="D1200" s="13" t="s">
        <v>4272</v>
      </c>
      <c r="E1200" s="13" t="s">
        <v>4129</v>
      </c>
      <c r="F1200" s="14">
        <v>3.8</v>
      </c>
      <c r="G1200" s="15">
        <v>32.200000000000003</v>
      </c>
      <c r="H1200" s="15">
        <v>1.9</v>
      </c>
      <c r="I1200" s="15">
        <v>39.6</v>
      </c>
      <c r="J1200" s="16">
        <v>5.7</v>
      </c>
      <c r="K1200" s="16">
        <v>41.7</v>
      </c>
      <c r="L1200" s="16">
        <v>32</v>
      </c>
      <c r="M1200" s="17">
        <v>388300</v>
      </c>
      <c r="N1200" s="18"/>
      <c r="O1200" s="19">
        <v>4</v>
      </c>
      <c r="P1200" s="20">
        <v>6</v>
      </c>
      <c r="Q1200" s="21">
        <v>7</v>
      </c>
      <c r="R1200" s="22">
        <v>9</v>
      </c>
      <c r="S1200" s="23">
        <v>0.109181143343</v>
      </c>
      <c r="T1200" s="25">
        <v>30550</v>
      </c>
      <c r="U1200" s="25">
        <v>120088</v>
      </c>
      <c r="V1200" s="25">
        <f t="shared" si="102"/>
        <v>150638</v>
      </c>
      <c r="W1200" s="28">
        <v>30085.7731846514</v>
      </c>
      <c r="X1200" s="29">
        <v>38325.040000000001</v>
      </c>
      <c r="Y1200" s="29">
        <f t="shared" si="98"/>
        <v>-8239.2668153486011</v>
      </c>
      <c r="Z1200" s="33">
        <f t="shared" si="99"/>
        <v>0.78501609351618151</v>
      </c>
    </row>
    <row r="1201" spans="1:26">
      <c r="A1201" s="13" t="s">
        <v>3914</v>
      </c>
      <c r="B1201" s="13">
        <v>17031040401</v>
      </c>
      <c r="C1201" s="13" t="s">
        <v>3915</v>
      </c>
      <c r="D1201" s="13" t="s">
        <v>4272</v>
      </c>
      <c r="E1201" s="13" t="s">
        <v>4129</v>
      </c>
      <c r="F1201" s="14">
        <v>7.5</v>
      </c>
      <c r="G1201" s="15">
        <v>39</v>
      </c>
      <c r="H1201" s="15">
        <v>6.9</v>
      </c>
      <c r="I1201" s="15">
        <v>30.9</v>
      </c>
      <c r="J1201" s="16">
        <v>13.9</v>
      </c>
      <c r="K1201" s="16">
        <v>33.9</v>
      </c>
      <c r="L1201" s="16">
        <v>20.6</v>
      </c>
      <c r="M1201" s="17">
        <v>363300</v>
      </c>
      <c r="N1201" s="18"/>
      <c r="O1201" s="19">
        <v>4</v>
      </c>
      <c r="P1201" s="20">
        <v>6</v>
      </c>
      <c r="Q1201" s="21">
        <v>7</v>
      </c>
      <c r="R1201" s="22">
        <v>9</v>
      </c>
      <c r="S1201" s="23">
        <v>0.109181143343</v>
      </c>
      <c r="T1201" s="25">
        <v>30550</v>
      </c>
      <c r="U1201" s="25">
        <v>120087</v>
      </c>
      <c r="V1201" s="25">
        <f t="shared" si="102"/>
        <v>150637</v>
      </c>
      <c r="W1201" s="28">
        <v>30084.7731846514</v>
      </c>
      <c r="X1201" s="29">
        <v>38325.040000000001</v>
      </c>
      <c r="Y1201" s="29">
        <f t="shared" si="98"/>
        <v>-8240.2668153486011</v>
      </c>
      <c r="Z1201" s="33">
        <f t="shared" si="99"/>
        <v>0.78499000091458215</v>
      </c>
    </row>
    <row r="1202" spans="1:26">
      <c r="A1202" s="13" t="s">
        <v>3598</v>
      </c>
      <c r="B1202" s="13">
        <v>17031190701</v>
      </c>
      <c r="C1202" s="13" t="s">
        <v>3599</v>
      </c>
      <c r="D1202" s="13" t="s">
        <v>4272</v>
      </c>
      <c r="E1202" s="13" t="s">
        <v>4129</v>
      </c>
      <c r="F1202" s="14">
        <v>4.5999999999999996</v>
      </c>
      <c r="G1202" s="15">
        <v>34.4</v>
      </c>
      <c r="H1202" s="15">
        <v>1.5</v>
      </c>
      <c r="I1202" s="15">
        <v>10</v>
      </c>
      <c r="J1202" s="16">
        <v>32.299999999999997</v>
      </c>
      <c r="K1202" s="16">
        <v>9.5</v>
      </c>
      <c r="L1202" s="16">
        <v>4.2</v>
      </c>
      <c r="M1202" s="17">
        <v>328200</v>
      </c>
      <c r="N1202" s="18"/>
      <c r="O1202" s="19">
        <v>2</v>
      </c>
      <c r="P1202" s="20">
        <v>3</v>
      </c>
      <c r="Q1202" s="21">
        <v>1</v>
      </c>
      <c r="R1202" s="22">
        <v>7</v>
      </c>
      <c r="S1202" s="23">
        <v>0.10940272361</v>
      </c>
      <c r="T1202" s="25">
        <v>30550</v>
      </c>
      <c r="U1202" s="25">
        <v>120254</v>
      </c>
      <c r="V1202" s="25">
        <f t="shared" si="102"/>
        <v>150804</v>
      </c>
      <c r="W1202" s="28">
        <v>30251.7731846514</v>
      </c>
      <c r="X1202" s="29">
        <v>38325.040000000001</v>
      </c>
      <c r="Y1202" s="29">
        <f t="shared" si="98"/>
        <v>-8073.2668153486011</v>
      </c>
      <c r="Z1202" s="33">
        <f t="shared" si="99"/>
        <v>0.78934746538167733</v>
      </c>
    </row>
    <row r="1203" spans="1:26">
      <c r="A1203" s="13" t="s">
        <v>3600</v>
      </c>
      <c r="B1203" s="13">
        <v>17031190702</v>
      </c>
      <c r="C1203" s="13" t="s">
        <v>3601</v>
      </c>
      <c r="D1203" s="13" t="s">
        <v>4272</v>
      </c>
      <c r="E1203" s="13" t="s">
        <v>4129</v>
      </c>
      <c r="F1203" s="14">
        <v>6.6</v>
      </c>
      <c r="G1203" s="15">
        <v>38.4</v>
      </c>
      <c r="H1203" s="15">
        <v>1.1000000000000001</v>
      </c>
      <c r="I1203" s="15">
        <v>14.2</v>
      </c>
      <c r="J1203" s="16">
        <v>37.799999999999997</v>
      </c>
      <c r="K1203" s="16">
        <v>4</v>
      </c>
      <c r="L1203" s="16">
        <v>5.7</v>
      </c>
      <c r="M1203" s="17">
        <v>398800</v>
      </c>
      <c r="N1203" s="18"/>
      <c r="O1203" s="19">
        <v>2</v>
      </c>
      <c r="P1203" s="20">
        <v>3</v>
      </c>
      <c r="Q1203" s="21">
        <v>1</v>
      </c>
      <c r="R1203" s="22">
        <v>7</v>
      </c>
      <c r="S1203" s="23">
        <v>0.10940272361</v>
      </c>
      <c r="T1203" s="25">
        <v>30550</v>
      </c>
      <c r="U1203" s="25">
        <v>120255</v>
      </c>
      <c r="V1203" s="25">
        <f t="shared" si="102"/>
        <v>150805</v>
      </c>
      <c r="W1203" s="28">
        <v>30252.7731846514</v>
      </c>
      <c r="X1203" s="29">
        <v>38325.040000000001</v>
      </c>
      <c r="Y1203" s="29">
        <f t="shared" si="98"/>
        <v>-8072.2668153486011</v>
      </c>
      <c r="Z1203" s="33">
        <f t="shared" si="99"/>
        <v>0.78937355798327669</v>
      </c>
    </row>
    <row r="1204" spans="1:26">
      <c r="A1204" s="13" t="s">
        <v>3133</v>
      </c>
      <c r="B1204" s="13">
        <v>17031480400</v>
      </c>
      <c r="C1204" s="13" t="s">
        <v>3134</v>
      </c>
      <c r="D1204" s="13" t="s">
        <v>4272</v>
      </c>
      <c r="E1204" s="13" t="s">
        <v>4129</v>
      </c>
      <c r="F1204" s="14">
        <v>12.5</v>
      </c>
      <c r="G1204" s="15">
        <v>36.799999999999997</v>
      </c>
      <c r="H1204" s="15">
        <v>0</v>
      </c>
      <c r="I1204" s="15">
        <v>25.2</v>
      </c>
      <c r="J1204" s="16">
        <v>23.7</v>
      </c>
      <c r="K1204" s="16">
        <v>11</v>
      </c>
      <c r="L1204" s="16">
        <v>18.8</v>
      </c>
      <c r="M1204" s="17">
        <v>209900</v>
      </c>
      <c r="N1204" s="18"/>
      <c r="O1204" s="19">
        <v>6</v>
      </c>
      <c r="P1204" s="20">
        <v>9</v>
      </c>
      <c r="Q1204" s="21">
        <v>3</v>
      </c>
      <c r="R1204" s="22">
        <v>5</v>
      </c>
      <c r="S1204" s="23">
        <v>0.109923660755</v>
      </c>
      <c r="T1204" s="25">
        <v>30550</v>
      </c>
      <c r="U1204" s="25">
        <v>120509</v>
      </c>
      <c r="V1204" s="25">
        <f t="shared" si="102"/>
        <v>151059</v>
      </c>
      <c r="W1204" s="28">
        <v>30506.7731846514</v>
      </c>
      <c r="X1204" s="29">
        <v>38325.040000000001</v>
      </c>
      <c r="Y1204" s="29">
        <f t="shared" si="98"/>
        <v>-7818.2668153486011</v>
      </c>
      <c r="Z1204" s="33">
        <f t="shared" si="99"/>
        <v>0.7960010787895172</v>
      </c>
    </row>
    <row r="1205" spans="1:26">
      <c r="A1205" s="13" t="s">
        <v>2121</v>
      </c>
      <c r="B1205" s="13">
        <v>17031805201</v>
      </c>
      <c r="C1205" s="13" t="s">
        <v>2122</v>
      </c>
      <c r="D1205" s="13" t="s">
        <v>4272</v>
      </c>
      <c r="E1205" s="13" t="s">
        <v>2123</v>
      </c>
      <c r="F1205" s="14">
        <v>1.7</v>
      </c>
      <c r="G1205" s="15">
        <v>28.4</v>
      </c>
      <c r="H1205" s="15">
        <v>2.2000000000000002</v>
      </c>
      <c r="I1205" s="15">
        <v>5.2</v>
      </c>
      <c r="J1205" s="16">
        <v>22.3</v>
      </c>
      <c r="K1205" s="16">
        <v>32.5</v>
      </c>
      <c r="L1205" s="16">
        <v>16.600000000000001</v>
      </c>
      <c r="M1205" s="17">
        <v>421300</v>
      </c>
      <c r="N1205" s="18"/>
      <c r="O1205" s="19">
        <v>7</v>
      </c>
      <c r="P1205" s="20">
        <v>4</v>
      </c>
      <c r="Q1205" s="21">
        <v>8</v>
      </c>
      <c r="R1205" s="22">
        <v>3</v>
      </c>
      <c r="S1205" s="23">
        <v>0.110655739903</v>
      </c>
      <c r="T1205" s="25"/>
      <c r="U1205" s="25"/>
      <c r="V1205" s="25"/>
      <c r="W1205" s="28">
        <v>56100.595711841088</v>
      </c>
      <c r="X1205" s="29">
        <v>38325.040000000001</v>
      </c>
      <c r="Y1205" s="29">
        <f t="shared" si="98"/>
        <v>17775.555711841087</v>
      </c>
      <c r="Z1205" s="33">
        <f t="shared" si="99"/>
        <v>1.4638104933965128</v>
      </c>
    </row>
    <row r="1206" spans="1:26">
      <c r="A1206" s="13" t="s">
        <v>2793</v>
      </c>
      <c r="B1206" s="13">
        <v>17031700100</v>
      </c>
      <c r="C1206" s="13" t="s">
        <v>2794</v>
      </c>
      <c r="D1206" s="13" t="s">
        <v>4272</v>
      </c>
      <c r="E1206" s="13" t="s">
        <v>4129</v>
      </c>
      <c r="F1206" s="14">
        <v>4.0999999999999996</v>
      </c>
      <c r="G1206" s="15">
        <v>42</v>
      </c>
      <c r="H1206" s="15">
        <v>0.5</v>
      </c>
      <c r="I1206" s="15">
        <v>17.100000000000001</v>
      </c>
      <c r="J1206" s="16">
        <v>35.799999999999997</v>
      </c>
      <c r="K1206" s="16">
        <v>9.9</v>
      </c>
      <c r="L1206" s="16">
        <v>4.2</v>
      </c>
      <c r="M1206" s="17">
        <v>190900</v>
      </c>
      <c r="N1206" s="18"/>
      <c r="O1206" s="19">
        <v>3</v>
      </c>
      <c r="P1206" s="20">
        <v>4</v>
      </c>
      <c r="Q1206" s="21">
        <v>2</v>
      </c>
      <c r="R1206" s="22">
        <v>8</v>
      </c>
      <c r="S1206" s="23">
        <v>0.111111111939</v>
      </c>
      <c r="T1206" s="25">
        <v>30550</v>
      </c>
      <c r="U1206" s="25">
        <v>120663</v>
      </c>
      <c r="V1206" s="25">
        <f t="shared" ref="V1206:V1214" si="103">SUM(T1206:U1206)</f>
        <v>151213</v>
      </c>
      <c r="W1206" s="28">
        <v>30660.7731846514</v>
      </c>
      <c r="X1206" s="29">
        <v>38325.040000000001</v>
      </c>
      <c r="Y1206" s="29">
        <f t="shared" si="98"/>
        <v>-7664.2668153486011</v>
      </c>
      <c r="Z1206" s="33">
        <f t="shared" si="99"/>
        <v>0.80001933943582049</v>
      </c>
    </row>
    <row r="1207" spans="1:26">
      <c r="A1207" s="13" t="s">
        <v>1907</v>
      </c>
      <c r="B1207" s="13">
        <v>17031811100</v>
      </c>
      <c r="C1207" s="13" t="s">
        <v>1908</v>
      </c>
      <c r="D1207" s="13" t="s">
        <v>4272</v>
      </c>
      <c r="E1207" s="13" t="s">
        <v>1909</v>
      </c>
      <c r="F1207" s="14">
        <v>8.1</v>
      </c>
      <c r="G1207" s="15">
        <v>29.5</v>
      </c>
      <c r="H1207" s="15">
        <v>3.8</v>
      </c>
      <c r="I1207" s="15">
        <v>5.9</v>
      </c>
      <c r="J1207" s="16">
        <v>40.6</v>
      </c>
      <c r="K1207" s="16">
        <v>9.9</v>
      </c>
      <c r="L1207" s="16">
        <v>9.4</v>
      </c>
      <c r="M1207" s="17">
        <v>209400</v>
      </c>
      <c r="N1207" s="18"/>
      <c r="O1207" s="19">
        <v>5</v>
      </c>
      <c r="P1207" s="20">
        <v>6</v>
      </c>
      <c r="Q1207" s="21">
        <v>4</v>
      </c>
      <c r="R1207" s="22">
        <v>9</v>
      </c>
      <c r="S1207" s="23">
        <v>0.111180126667</v>
      </c>
      <c r="T1207" s="25">
        <v>11</v>
      </c>
      <c r="U1207" s="25">
        <v>226</v>
      </c>
      <c r="V1207" s="25">
        <f t="shared" si="103"/>
        <v>237</v>
      </c>
      <c r="W1207" s="28">
        <v>27225.234868485382</v>
      </c>
      <c r="X1207" s="29">
        <v>38325.040000000001</v>
      </c>
      <c r="Y1207" s="29">
        <f t="shared" si="98"/>
        <v>-11099.805131514619</v>
      </c>
      <c r="Z1207" s="33">
        <f t="shared" si="99"/>
        <v>0.71037720687272299</v>
      </c>
    </row>
    <row r="1208" spans="1:26">
      <c r="A1208" s="13" t="s">
        <v>2458</v>
      </c>
      <c r="B1208" s="13">
        <v>17031810200</v>
      </c>
      <c r="C1208" s="13" t="s">
        <v>2459</v>
      </c>
      <c r="D1208" s="13" t="s">
        <v>4272</v>
      </c>
      <c r="E1208" s="13" t="s">
        <v>2542</v>
      </c>
      <c r="F1208" s="14">
        <v>6.8</v>
      </c>
      <c r="G1208" s="15">
        <v>30.2</v>
      </c>
      <c r="H1208" s="15">
        <v>2.1</v>
      </c>
      <c r="I1208" s="15">
        <v>18.899999999999999</v>
      </c>
      <c r="J1208" s="16">
        <v>14</v>
      </c>
      <c r="K1208" s="16">
        <v>25.6</v>
      </c>
      <c r="L1208" s="16">
        <v>26.7</v>
      </c>
      <c r="M1208" s="17">
        <v>208100</v>
      </c>
      <c r="N1208" s="18"/>
      <c r="O1208" s="19">
        <v>5</v>
      </c>
      <c r="P1208" s="20">
        <v>8</v>
      </c>
      <c r="Q1208" s="21">
        <v>6</v>
      </c>
      <c r="R1208" s="22">
        <v>9</v>
      </c>
      <c r="S1208" s="23">
        <v>0.111258275807</v>
      </c>
      <c r="T1208" s="25">
        <v>213</v>
      </c>
      <c r="U1208" s="25">
        <v>2101</v>
      </c>
      <c r="V1208" s="25">
        <f t="shared" si="103"/>
        <v>2314</v>
      </c>
      <c r="W1208" s="28">
        <v>39463.995677040002</v>
      </c>
      <c r="X1208" s="29">
        <v>38325.040000000001</v>
      </c>
      <c r="Y1208" s="29">
        <f t="shared" si="98"/>
        <v>1138.9556770400013</v>
      </c>
      <c r="Z1208" s="33">
        <f t="shared" si="99"/>
        <v>1.0297183167203479</v>
      </c>
    </row>
    <row r="1209" spans="1:26">
      <c r="A1209" s="13" t="s">
        <v>3115</v>
      </c>
      <c r="B1209" s="13">
        <v>17031460400</v>
      </c>
      <c r="C1209" s="13" t="s">
        <v>3116</v>
      </c>
      <c r="D1209" s="13" t="s">
        <v>4272</v>
      </c>
      <c r="E1209" s="13" t="s">
        <v>4129</v>
      </c>
      <c r="F1209" s="14">
        <v>6.7</v>
      </c>
      <c r="G1209" s="15">
        <v>40.299999999999997</v>
      </c>
      <c r="H1209" s="15">
        <v>1.9</v>
      </c>
      <c r="I1209" s="15">
        <v>32.1</v>
      </c>
      <c r="J1209" s="16">
        <v>32.799999999999997</v>
      </c>
      <c r="K1209" s="16">
        <v>14.3</v>
      </c>
      <c r="L1209" s="16">
        <v>5.4</v>
      </c>
      <c r="M1209" s="17">
        <v>164700</v>
      </c>
      <c r="N1209" s="18"/>
      <c r="O1209" s="19">
        <v>4</v>
      </c>
      <c r="P1209" s="20">
        <v>4</v>
      </c>
      <c r="Q1209" s="21">
        <v>3</v>
      </c>
      <c r="R1209" s="22">
        <v>8</v>
      </c>
      <c r="S1209" s="23">
        <v>0.111410602927</v>
      </c>
      <c r="T1209" s="25">
        <v>30550</v>
      </c>
      <c r="U1209" s="25">
        <v>120500</v>
      </c>
      <c r="V1209" s="25">
        <f t="shared" si="103"/>
        <v>151050</v>
      </c>
      <c r="W1209" s="28">
        <v>30497.7731846514</v>
      </c>
      <c r="X1209" s="29">
        <v>38325.040000000001</v>
      </c>
      <c r="Y1209" s="29">
        <f t="shared" si="98"/>
        <v>-7827.2668153486011</v>
      </c>
      <c r="Z1209" s="33">
        <f t="shared" si="99"/>
        <v>0.79576624537512286</v>
      </c>
    </row>
    <row r="1210" spans="1:26">
      <c r="A1210" s="13" t="s">
        <v>411</v>
      </c>
      <c r="B1210" s="13">
        <v>17111871109</v>
      </c>
      <c r="C1210" s="13" t="s">
        <v>412</v>
      </c>
      <c r="D1210" s="13" t="s">
        <v>571</v>
      </c>
      <c r="E1210" s="13" t="s">
        <v>1044</v>
      </c>
      <c r="F1210" s="14">
        <v>3.9</v>
      </c>
      <c r="G1210" s="15">
        <v>39.799999999999997</v>
      </c>
      <c r="H1210" s="15">
        <v>0</v>
      </c>
      <c r="I1210" s="15">
        <v>1.7</v>
      </c>
      <c r="J1210" s="16">
        <v>27.2</v>
      </c>
      <c r="K1210" s="16">
        <v>28.5</v>
      </c>
      <c r="L1210" s="16">
        <v>8.1999999999999993</v>
      </c>
      <c r="M1210" s="17">
        <v>270400</v>
      </c>
      <c r="N1210" s="18"/>
      <c r="O1210" s="19">
        <v>10</v>
      </c>
      <c r="P1210" s="20">
        <v>2</v>
      </c>
      <c r="Q1210" s="21">
        <v>8</v>
      </c>
      <c r="R1210" s="22">
        <v>1</v>
      </c>
      <c r="S1210" s="24">
        <v>0.111548557878</v>
      </c>
      <c r="T1210" s="25">
        <v>7</v>
      </c>
      <c r="U1210" s="25">
        <v>206</v>
      </c>
      <c r="V1210" s="25">
        <f t="shared" si="103"/>
        <v>213</v>
      </c>
      <c r="W1210" s="28">
        <v>34715.5920711375</v>
      </c>
      <c r="X1210" s="29">
        <v>38325.040000000001</v>
      </c>
      <c r="Y1210" s="29">
        <f t="shared" si="98"/>
        <v>-3609.4479288625007</v>
      </c>
      <c r="Z1210" s="33">
        <f t="shared" si="99"/>
        <v>0.90582011319851197</v>
      </c>
    </row>
    <row r="1211" spans="1:26">
      <c r="A1211" s="13" t="s">
        <v>1135</v>
      </c>
      <c r="B1211" s="13">
        <v>17043841603</v>
      </c>
      <c r="C1211" s="13" t="s">
        <v>1136</v>
      </c>
      <c r="D1211" s="13" t="s">
        <v>1522</v>
      </c>
      <c r="E1211" s="13" t="s">
        <v>1733</v>
      </c>
      <c r="F1211" s="14">
        <v>6.9</v>
      </c>
      <c r="G1211" s="15">
        <v>25</v>
      </c>
      <c r="H1211" s="15">
        <v>2.4</v>
      </c>
      <c r="I1211" s="15">
        <v>3.6</v>
      </c>
      <c r="J1211" s="16">
        <v>21.4</v>
      </c>
      <c r="K1211" s="16">
        <v>20.399999999999999</v>
      </c>
      <c r="L1211" s="16">
        <v>17.7</v>
      </c>
      <c r="M1211" s="17">
        <v>380700</v>
      </c>
      <c r="N1211" s="18">
        <v>0</v>
      </c>
      <c r="O1211" s="19">
        <v>9</v>
      </c>
      <c r="P1211" s="20">
        <v>1</v>
      </c>
      <c r="Q1211" s="21">
        <v>6</v>
      </c>
      <c r="R1211" s="22">
        <v>1</v>
      </c>
      <c r="S1211" s="24">
        <v>0.111788615584</v>
      </c>
      <c r="T1211" s="25">
        <v>14</v>
      </c>
      <c r="U1211" s="25">
        <v>144</v>
      </c>
      <c r="V1211" s="25">
        <f t="shared" si="103"/>
        <v>158</v>
      </c>
      <c r="W1211" s="28">
        <v>29062.20898021309</v>
      </c>
      <c r="X1211" s="29">
        <v>38325.040000000001</v>
      </c>
      <c r="Y1211" s="29">
        <f t="shared" si="98"/>
        <v>-9262.8310197869105</v>
      </c>
      <c r="Z1211" s="33">
        <f t="shared" si="99"/>
        <v>0.75830864051839453</v>
      </c>
    </row>
    <row r="1212" spans="1:26">
      <c r="A1212" s="13" t="s">
        <v>3651</v>
      </c>
      <c r="B1212" s="13">
        <v>17031160602</v>
      </c>
      <c r="C1212" s="13" t="s">
        <v>3652</v>
      </c>
      <c r="D1212" s="13" t="s">
        <v>4272</v>
      </c>
      <c r="E1212" s="13" t="s">
        <v>4129</v>
      </c>
      <c r="F1212" s="14">
        <v>8.1999999999999993</v>
      </c>
      <c r="G1212" s="15">
        <v>34.4</v>
      </c>
      <c r="H1212" s="15">
        <v>2.9</v>
      </c>
      <c r="I1212" s="15">
        <v>18.600000000000001</v>
      </c>
      <c r="J1212" s="16">
        <v>15.5</v>
      </c>
      <c r="K1212" s="16">
        <v>22.6</v>
      </c>
      <c r="L1212" s="16">
        <v>13.4</v>
      </c>
      <c r="M1212" s="17">
        <v>245000</v>
      </c>
      <c r="N1212" s="18"/>
      <c r="O1212" s="19">
        <v>4</v>
      </c>
      <c r="P1212" s="20">
        <v>4</v>
      </c>
      <c r="Q1212" s="21">
        <v>4</v>
      </c>
      <c r="R1212" s="22">
        <v>8</v>
      </c>
      <c r="S1212" s="23">
        <v>0.112027488649</v>
      </c>
      <c r="T1212" s="25">
        <v>30550</v>
      </c>
      <c r="U1212" s="25">
        <v>120227</v>
      </c>
      <c r="V1212" s="25">
        <f t="shared" si="103"/>
        <v>150777</v>
      </c>
      <c r="W1212" s="28">
        <v>30224.7731846514</v>
      </c>
      <c r="X1212" s="29">
        <v>38325.040000000001</v>
      </c>
      <c r="Y1212" s="29">
        <f t="shared" si="98"/>
        <v>-8100.2668153486011</v>
      </c>
      <c r="Z1212" s="33">
        <f t="shared" si="99"/>
        <v>0.7886429651384943</v>
      </c>
    </row>
    <row r="1213" spans="1:26">
      <c r="A1213" s="13" t="s">
        <v>3649</v>
      </c>
      <c r="B1213" s="13">
        <v>17031160601</v>
      </c>
      <c r="C1213" s="13" t="s">
        <v>3650</v>
      </c>
      <c r="D1213" s="13" t="s">
        <v>4272</v>
      </c>
      <c r="E1213" s="13" t="s">
        <v>4129</v>
      </c>
      <c r="F1213" s="14">
        <v>7.9</v>
      </c>
      <c r="G1213" s="15">
        <v>38</v>
      </c>
      <c r="H1213" s="15">
        <v>0</v>
      </c>
      <c r="I1213" s="15">
        <v>26.8</v>
      </c>
      <c r="J1213" s="16">
        <v>19.3</v>
      </c>
      <c r="K1213" s="16">
        <v>27.5</v>
      </c>
      <c r="L1213" s="16">
        <v>13.8</v>
      </c>
      <c r="M1213" s="17">
        <v>394300</v>
      </c>
      <c r="N1213" s="18"/>
      <c r="O1213" s="19">
        <v>4</v>
      </c>
      <c r="P1213" s="20">
        <v>4</v>
      </c>
      <c r="Q1213" s="21">
        <v>4</v>
      </c>
      <c r="R1213" s="22">
        <v>8</v>
      </c>
      <c r="S1213" s="23">
        <v>0.112027488649</v>
      </c>
      <c r="T1213" s="25">
        <v>30550</v>
      </c>
      <c r="U1213" s="25">
        <v>120226</v>
      </c>
      <c r="V1213" s="25">
        <f t="shared" si="103"/>
        <v>150776</v>
      </c>
      <c r="W1213" s="28">
        <v>30223.7731846514</v>
      </c>
      <c r="X1213" s="29">
        <v>38325.040000000001</v>
      </c>
      <c r="Y1213" s="29">
        <f t="shared" si="98"/>
        <v>-8101.2668153486011</v>
      </c>
      <c r="Z1213" s="33">
        <f t="shared" si="99"/>
        <v>0.78861687253689494</v>
      </c>
    </row>
    <row r="1214" spans="1:26">
      <c r="A1214" s="13" t="s">
        <v>1269</v>
      </c>
      <c r="B1214" s="13">
        <v>17043844301</v>
      </c>
      <c r="C1214" s="13" t="s">
        <v>1270</v>
      </c>
      <c r="D1214" s="13" t="s">
        <v>1522</v>
      </c>
      <c r="E1214" s="13" t="s">
        <v>2224</v>
      </c>
      <c r="F1214" s="14">
        <v>6</v>
      </c>
      <c r="G1214" s="15">
        <v>29.3</v>
      </c>
      <c r="H1214" s="15">
        <v>2.9</v>
      </c>
      <c r="I1214" s="15">
        <v>4</v>
      </c>
      <c r="J1214" s="16">
        <v>14.8</v>
      </c>
      <c r="K1214" s="16">
        <v>36.6</v>
      </c>
      <c r="L1214" s="16">
        <v>15.1</v>
      </c>
      <c r="M1214" s="17">
        <v>241400</v>
      </c>
      <c r="N1214" s="18">
        <v>0</v>
      </c>
      <c r="O1214" s="19">
        <v>9</v>
      </c>
      <c r="P1214" s="20">
        <v>10</v>
      </c>
      <c r="Q1214" s="21">
        <v>8</v>
      </c>
      <c r="R1214" s="22">
        <v>1</v>
      </c>
      <c r="S1214" s="24">
        <v>0.112512126565</v>
      </c>
      <c r="T1214" s="25">
        <v>53</v>
      </c>
      <c r="U1214" s="25">
        <v>1187</v>
      </c>
      <c r="V1214" s="25">
        <f t="shared" si="103"/>
        <v>1240</v>
      </c>
      <c r="W1214" s="28">
        <v>40977.890698482603</v>
      </c>
      <c r="X1214" s="29">
        <v>38325.040000000001</v>
      </c>
      <c r="Y1214" s="29">
        <f t="shared" si="98"/>
        <v>2652.8506984826017</v>
      </c>
      <c r="Z1214" s="33">
        <f t="shared" si="99"/>
        <v>1.0692197763781226</v>
      </c>
    </row>
    <row r="1215" spans="1:26">
      <c r="A1215" s="13" t="s">
        <v>2632</v>
      </c>
      <c r="B1215" s="13">
        <v>17031814400</v>
      </c>
      <c r="C1215" s="13" t="s">
        <v>2633</v>
      </c>
      <c r="D1215" s="13" t="s">
        <v>4272</v>
      </c>
      <c r="E1215" s="13" t="s">
        <v>2715</v>
      </c>
      <c r="F1215" s="14">
        <v>7.8</v>
      </c>
      <c r="G1215" s="15">
        <v>34.200000000000003</v>
      </c>
      <c r="H1215" s="15">
        <v>0</v>
      </c>
      <c r="I1215" s="15">
        <v>10.9</v>
      </c>
      <c r="J1215" s="16">
        <v>34.200000000000003</v>
      </c>
      <c r="K1215" s="16">
        <v>13</v>
      </c>
      <c r="L1215" s="16">
        <v>1.2</v>
      </c>
      <c r="M1215" s="17">
        <v>207600</v>
      </c>
      <c r="N1215" s="18"/>
      <c r="O1215" s="19">
        <v>1</v>
      </c>
      <c r="P1215" s="20">
        <v>8</v>
      </c>
      <c r="Q1215" s="21">
        <v>2</v>
      </c>
      <c r="R1215" s="22">
        <v>6</v>
      </c>
      <c r="S1215" s="23">
        <v>0.112893275917</v>
      </c>
      <c r="T1215" s="25"/>
      <c r="U1215" s="25"/>
      <c r="V1215" s="25"/>
      <c r="W1215" s="28">
        <v>10603.780155201401</v>
      </c>
      <c r="X1215" s="29">
        <v>38325.040000000001</v>
      </c>
      <c r="Y1215" s="29">
        <f t="shared" si="98"/>
        <v>-27721.259844798602</v>
      </c>
      <c r="Z1215" s="33">
        <f t="shared" si="99"/>
        <v>0.2766802110369983</v>
      </c>
    </row>
    <row r="1216" spans="1:26">
      <c r="A1216" s="13" t="s">
        <v>678</v>
      </c>
      <c r="B1216" s="13">
        <v>17097863100</v>
      </c>
      <c r="C1216" s="13" t="s">
        <v>679</v>
      </c>
      <c r="D1216" s="13" t="s">
        <v>896</v>
      </c>
      <c r="E1216" s="13" t="s">
        <v>665</v>
      </c>
      <c r="F1216" s="14">
        <v>7.7</v>
      </c>
      <c r="G1216" s="15">
        <v>24.3</v>
      </c>
      <c r="H1216" s="15">
        <v>0.6</v>
      </c>
      <c r="I1216" s="15">
        <v>7.5</v>
      </c>
      <c r="J1216" s="16">
        <v>35.700000000000003</v>
      </c>
      <c r="K1216" s="16">
        <v>8.1999999999999993</v>
      </c>
      <c r="L1216" s="16">
        <v>1.5</v>
      </c>
      <c r="M1216" s="17">
        <v>151900</v>
      </c>
      <c r="N1216" s="18"/>
      <c r="O1216" s="19">
        <v>1</v>
      </c>
      <c r="P1216" s="20">
        <v>9</v>
      </c>
      <c r="Q1216" s="21">
        <v>2</v>
      </c>
      <c r="R1216" s="22">
        <v>7</v>
      </c>
      <c r="S1216" s="24">
        <v>0.113166488707</v>
      </c>
      <c r="T1216" s="25"/>
      <c r="U1216" s="25"/>
      <c r="V1216" s="25"/>
      <c r="W1216" s="28">
        <v>8185.4746730521301</v>
      </c>
      <c r="X1216" s="29">
        <v>38325.040000000001</v>
      </c>
      <c r="Y1216" s="29">
        <f t="shared" si="98"/>
        <v>-30139.565326947872</v>
      </c>
      <c r="Z1216" s="33">
        <f t="shared" si="99"/>
        <v>0.21358032954569989</v>
      </c>
    </row>
    <row r="1217" spans="1:26">
      <c r="A1217" s="13" t="s">
        <v>2594</v>
      </c>
      <c r="B1217" s="13">
        <v>17031826402</v>
      </c>
      <c r="C1217" s="13" t="s">
        <v>2595</v>
      </c>
      <c r="D1217" s="13" t="s">
        <v>4272</v>
      </c>
      <c r="E1217" s="13" t="s">
        <v>2591</v>
      </c>
      <c r="F1217" s="14">
        <v>11.6</v>
      </c>
      <c r="G1217" s="15">
        <v>35.799999999999997</v>
      </c>
      <c r="H1217" s="15">
        <v>0</v>
      </c>
      <c r="I1217" s="15">
        <v>4.9000000000000004</v>
      </c>
      <c r="J1217" s="16">
        <v>28.7</v>
      </c>
      <c r="K1217" s="16">
        <v>11.8</v>
      </c>
      <c r="L1217" s="16">
        <v>2.6</v>
      </c>
      <c r="M1217" s="17">
        <v>134800</v>
      </c>
      <c r="N1217" s="18"/>
      <c r="O1217" s="19">
        <v>2</v>
      </c>
      <c r="P1217" s="20">
        <v>7</v>
      </c>
      <c r="Q1217" s="21">
        <v>2</v>
      </c>
      <c r="R1217" s="22">
        <v>2</v>
      </c>
      <c r="S1217" s="23">
        <v>0.11381475627400001</v>
      </c>
      <c r="T1217" s="25"/>
      <c r="U1217" s="25"/>
      <c r="V1217" s="25"/>
      <c r="W1217" s="28">
        <v>13405.359737399041</v>
      </c>
      <c r="X1217" s="29">
        <v>38325.040000000001</v>
      </c>
      <c r="Y1217" s="29">
        <f t="shared" si="98"/>
        <v>-24919.680262600959</v>
      </c>
      <c r="Z1217" s="33">
        <f t="shared" si="99"/>
        <v>0.3497807109242167</v>
      </c>
    </row>
    <row r="1218" spans="1:26">
      <c r="A1218" s="13" t="s">
        <v>2771</v>
      </c>
      <c r="B1218" s="13">
        <v>17031750200</v>
      </c>
      <c r="C1218" s="13" t="s">
        <v>2772</v>
      </c>
      <c r="D1218" s="13" t="s">
        <v>4272</v>
      </c>
      <c r="E1218" s="13" t="s">
        <v>4129</v>
      </c>
      <c r="F1218" s="14">
        <v>8</v>
      </c>
      <c r="G1218" s="15">
        <v>29.8</v>
      </c>
      <c r="H1218" s="15">
        <v>2.6</v>
      </c>
      <c r="I1218" s="15">
        <v>14.7</v>
      </c>
      <c r="J1218" s="16">
        <v>17.5</v>
      </c>
      <c r="K1218" s="16">
        <v>20.8</v>
      </c>
      <c r="L1218" s="16">
        <v>25.6</v>
      </c>
      <c r="M1218" s="17">
        <v>292600</v>
      </c>
      <c r="N1218" s="18"/>
      <c r="O1218" s="19">
        <v>3</v>
      </c>
      <c r="P1218" s="20">
        <v>3</v>
      </c>
      <c r="Q1218" s="21">
        <v>4</v>
      </c>
      <c r="R1218" s="22">
        <v>10</v>
      </c>
      <c r="S1218" s="23">
        <v>0.11387434601800001</v>
      </c>
      <c r="T1218" s="25">
        <v>30550</v>
      </c>
      <c r="U1218" s="25">
        <v>120706</v>
      </c>
      <c r="V1218" s="25">
        <f t="shared" ref="V1218:V1224" si="104">SUM(T1218:U1218)</f>
        <v>151256</v>
      </c>
      <c r="W1218" s="28">
        <v>30703.7731846514</v>
      </c>
      <c r="X1218" s="29">
        <v>38325.040000000001</v>
      </c>
      <c r="Y1218" s="29">
        <f t="shared" ref="Y1218:Y1281" si="105">W1218-X1218</f>
        <v>-7621.2668153486011</v>
      </c>
      <c r="Z1218" s="33">
        <f t="shared" ref="Z1218:Z1281" si="106">+W1218/X1218</f>
        <v>0.80114132130459348</v>
      </c>
    </row>
    <row r="1219" spans="1:26">
      <c r="A1219" s="13" t="s">
        <v>4009</v>
      </c>
      <c r="B1219" s="13">
        <v>17031031800</v>
      </c>
      <c r="C1219" s="13" t="s">
        <v>4010</v>
      </c>
      <c r="D1219" s="13" t="s">
        <v>4272</v>
      </c>
      <c r="E1219" s="13" t="s">
        <v>4129</v>
      </c>
      <c r="F1219" s="14">
        <v>1</v>
      </c>
      <c r="G1219" s="15">
        <v>36.4</v>
      </c>
      <c r="H1219" s="15">
        <v>0.8</v>
      </c>
      <c r="I1219" s="15">
        <v>37.700000000000003</v>
      </c>
      <c r="J1219" s="16">
        <v>7.5</v>
      </c>
      <c r="K1219" s="16">
        <v>34.200000000000003</v>
      </c>
      <c r="L1219" s="16">
        <v>37.200000000000003</v>
      </c>
      <c r="M1219" s="17">
        <v>423800</v>
      </c>
      <c r="N1219" s="18"/>
      <c r="O1219" s="19">
        <v>4</v>
      </c>
      <c r="P1219" s="20">
        <v>6</v>
      </c>
      <c r="Q1219" s="21">
        <v>10</v>
      </c>
      <c r="R1219" s="22">
        <v>10</v>
      </c>
      <c r="S1219" s="23">
        <v>0.113895215094</v>
      </c>
      <c r="T1219" s="25">
        <v>30550</v>
      </c>
      <c r="U1219" s="25">
        <v>120080</v>
      </c>
      <c r="V1219" s="25">
        <f t="shared" si="104"/>
        <v>150630</v>
      </c>
      <c r="W1219" s="28">
        <v>30077.7731846514</v>
      </c>
      <c r="X1219" s="29">
        <v>38325.040000000001</v>
      </c>
      <c r="Y1219" s="29">
        <f t="shared" si="105"/>
        <v>-8247.2668153486011</v>
      </c>
      <c r="Z1219" s="33">
        <f t="shared" si="106"/>
        <v>0.78480735270338664</v>
      </c>
    </row>
    <row r="1220" spans="1:26">
      <c r="A1220" s="13" t="s">
        <v>1523</v>
      </c>
      <c r="B1220" s="13">
        <v>17043840303</v>
      </c>
      <c r="C1220" s="13" t="s">
        <v>1524</v>
      </c>
      <c r="D1220" s="13" t="s">
        <v>1522</v>
      </c>
      <c r="E1220" s="13" t="s">
        <v>4273</v>
      </c>
      <c r="F1220" s="14">
        <v>13.4</v>
      </c>
      <c r="G1220" s="15">
        <v>20.5</v>
      </c>
      <c r="H1220" s="15">
        <v>0</v>
      </c>
      <c r="I1220" s="15">
        <v>1.1000000000000001</v>
      </c>
      <c r="J1220" s="16">
        <v>40.9</v>
      </c>
      <c r="K1220" s="16">
        <v>20.2</v>
      </c>
      <c r="L1220" s="16">
        <v>3.5</v>
      </c>
      <c r="M1220" s="17">
        <v>270700</v>
      </c>
      <c r="N1220" s="18">
        <v>0</v>
      </c>
      <c r="O1220" s="19">
        <v>5</v>
      </c>
      <c r="P1220" s="20">
        <v>7</v>
      </c>
      <c r="Q1220" s="21">
        <v>4</v>
      </c>
      <c r="R1220" s="22">
        <v>1</v>
      </c>
      <c r="S1220" s="24">
        <v>0.11392404884100001</v>
      </c>
      <c r="T1220" s="25">
        <v>67</v>
      </c>
      <c r="U1220" s="25">
        <v>827</v>
      </c>
      <c r="V1220" s="25">
        <f t="shared" si="104"/>
        <v>894</v>
      </c>
      <c r="W1220" s="28">
        <v>38015.292323101101</v>
      </c>
      <c r="X1220" s="29">
        <v>38325.040000000001</v>
      </c>
      <c r="Y1220" s="29">
        <f t="shared" si="105"/>
        <v>-309.74767689889995</v>
      </c>
      <c r="Z1220" s="33">
        <f t="shared" si="106"/>
        <v>0.99191787727034597</v>
      </c>
    </row>
    <row r="1221" spans="1:26">
      <c r="A1221" s="13" t="s">
        <v>4270</v>
      </c>
      <c r="B1221" s="13">
        <v>17031840300</v>
      </c>
      <c r="C1221" s="13" t="s">
        <v>4271</v>
      </c>
      <c r="D1221" s="13" t="s">
        <v>4272</v>
      </c>
      <c r="E1221" s="13" t="s">
        <v>4273</v>
      </c>
      <c r="F1221" s="14">
        <v>8.1999999999999993</v>
      </c>
      <c r="G1221" s="15">
        <v>31.5</v>
      </c>
      <c r="H1221" s="15">
        <v>0.6</v>
      </c>
      <c r="I1221" s="15">
        <v>35.9</v>
      </c>
      <c r="J1221" s="16">
        <v>43.3</v>
      </c>
      <c r="K1221" s="16">
        <v>3.6</v>
      </c>
      <c r="L1221" s="16">
        <v>1.2</v>
      </c>
      <c r="M1221" s="17">
        <v>257300</v>
      </c>
      <c r="N1221" s="18"/>
      <c r="O1221" s="19">
        <v>5</v>
      </c>
      <c r="P1221" s="20">
        <v>7</v>
      </c>
      <c r="Q1221" s="21">
        <v>4</v>
      </c>
      <c r="R1221" s="22">
        <v>1</v>
      </c>
      <c r="S1221" s="23">
        <v>0.11392404884100001</v>
      </c>
      <c r="T1221" s="25">
        <v>67</v>
      </c>
      <c r="U1221" s="25">
        <v>827</v>
      </c>
      <c r="V1221" s="25">
        <f t="shared" si="104"/>
        <v>894</v>
      </c>
      <c r="W1221" s="28">
        <v>38014.292323101079</v>
      </c>
      <c r="X1221" s="29">
        <v>38325.040000000001</v>
      </c>
      <c r="Y1221" s="29">
        <f t="shared" si="105"/>
        <v>-310.74767689892178</v>
      </c>
      <c r="Z1221" s="33">
        <f t="shared" si="106"/>
        <v>0.99189178466874606</v>
      </c>
    </row>
    <row r="1222" spans="1:26">
      <c r="A1222" s="13" t="s">
        <v>3516</v>
      </c>
      <c r="B1222" s="13">
        <v>17031241300</v>
      </c>
      <c r="C1222" s="13" t="s">
        <v>3517</v>
      </c>
      <c r="D1222" s="13" t="s">
        <v>4272</v>
      </c>
      <c r="E1222" s="13" t="s">
        <v>4129</v>
      </c>
      <c r="F1222" s="14">
        <v>3.1</v>
      </c>
      <c r="G1222" s="15">
        <v>30.1</v>
      </c>
      <c r="H1222" s="15">
        <v>3.6</v>
      </c>
      <c r="I1222" s="15">
        <v>28</v>
      </c>
      <c r="J1222" s="16">
        <v>10.199999999999999</v>
      </c>
      <c r="K1222" s="16">
        <v>50.3</v>
      </c>
      <c r="L1222" s="16">
        <v>20.3</v>
      </c>
      <c r="M1222" s="17">
        <v>476500</v>
      </c>
      <c r="N1222" s="18"/>
      <c r="O1222" s="19">
        <v>5</v>
      </c>
      <c r="P1222" s="20">
        <v>2</v>
      </c>
      <c r="Q1222" s="21">
        <v>8</v>
      </c>
      <c r="R1222" s="22">
        <v>9</v>
      </c>
      <c r="S1222" s="23">
        <v>0.114114113152</v>
      </c>
      <c r="T1222" s="25">
        <v>30550</v>
      </c>
      <c r="U1222" s="25">
        <v>120321</v>
      </c>
      <c r="V1222" s="25">
        <f t="shared" si="104"/>
        <v>150871</v>
      </c>
      <c r="W1222" s="28">
        <v>30318.7731846514</v>
      </c>
      <c r="X1222" s="29">
        <v>38325.040000000001</v>
      </c>
      <c r="Y1222" s="29">
        <f t="shared" si="105"/>
        <v>-8006.2668153486011</v>
      </c>
      <c r="Z1222" s="33">
        <f t="shared" si="106"/>
        <v>0.79109566968883527</v>
      </c>
    </row>
    <row r="1223" spans="1:26">
      <c r="A1223" s="13" t="s">
        <v>1106</v>
      </c>
      <c r="B1223" s="13">
        <v>17043840103</v>
      </c>
      <c r="C1223" s="13" t="s">
        <v>1107</v>
      </c>
      <c r="D1223" s="13" t="s">
        <v>1522</v>
      </c>
      <c r="E1223" s="13" t="s">
        <v>1686</v>
      </c>
      <c r="F1223" s="14">
        <v>4</v>
      </c>
      <c r="G1223" s="15">
        <v>26.5</v>
      </c>
      <c r="H1223" s="15">
        <v>0.4</v>
      </c>
      <c r="I1223" s="15">
        <v>4.5999999999999996</v>
      </c>
      <c r="J1223" s="16">
        <v>31.9</v>
      </c>
      <c r="K1223" s="16">
        <v>16.8</v>
      </c>
      <c r="L1223" s="16">
        <v>6</v>
      </c>
      <c r="M1223" s="17">
        <v>330300</v>
      </c>
      <c r="N1223" s="18">
        <v>0</v>
      </c>
      <c r="O1223" s="19">
        <v>7</v>
      </c>
      <c r="P1223" s="20">
        <v>5</v>
      </c>
      <c r="Q1223" s="21">
        <v>5</v>
      </c>
      <c r="R1223" s="22">
        <v>8</v>
      </c>
      <c r="S1223" s="24">
        <v>0.11417910456700001</v>
      </c>
      <c r="T1223" s="25">
        <v>8</v>
      </c>
      <c r="U1223" s="25">
        <v>205</v>
      </c>
      <c r="V1223" s="25">
        <f t="shared" si="104"/>
        <v>213</v>
      </c>
      <c r="W1223" s="28">
        <v>52869.446187363836</v>
      </c>
      <c r="X1223" s="29">
        <v>38325.040000000001</v>
      </c>
      <c r="Y1223" s="29">
        <f t="shared" si="105"/>
        <v>14544.406187363835</v>
      </c>
      <c r="Z1223" s="33">
        <f t="shared" si="106"/>
        <v>1.3795013961463272</v>
      </c>
    </row>
    <row r="1224" spans="1:26">
      <c r="A1224" s="13" t="s">
        <v>3027</v>
      </c>
      <c r="B1224" s="13">
        <v>17031580300</v>
      </c>
      <c r="C1224" s="13" t="s">
        <v>3028</v>
      </c>
      <c r="D1224" s="13" t="s">
        <v>4272</v>
      </c>
      <c r="E1224" s="13" t="s">
        <v>4129</v>
      </c>
      <c r="F1224" s="14">
        <v>5.6</v>
      </c>
      <c r="G1224" s="15">
        <v>31.9</v>
      </c>
      <c r="H1224" s="15">
        <v>0</v>
      </c>
      <c r="I1224" s="15">
        <v>16</v>
      </c>
      <c r="J1224" s="16">
        <v>32.9</v>
      </c>
      <c r="K1224" s="16">
        <v>6.8</v>
      </c>
      <c r="L1224" s="16">
        <v>0</v>
      </c>
      <c r="M1224" s="17">
        <v>191500</v>
      </c>
      <c r="N1224" s="18"/>
      <c r="O1224" s="19">
        <v>1</v>
      </c>
      <c r="P1224" s="20">
        <v>9</v>
      </c>
      <c r="Q1224" s="21">
        <v>1</v>
      </c>
      <c r="R1224" s="22">
        <v>5</v>
      </c>
      <c r="S1224" s="23">
        <v>0.114285714924</v>
      </c>
      <c r="T1224" s="25">
        <v>30550</v>
      </c>
      <c r="U1224" s="25">
        <v>120564</v>
      </c>
      <c r="V1224" s="25">
        <f t="shared" si="104"/>
        <v>151114</v>
      </c>
      <c r="W1224" s="28">
        <v>30561.7731846514</v>
      </c>
      <c r="X1224" s="29">
        <v>38325.040000000001</v>
      </c>
      <c r="Y1224" s="29">
        <f t="shared" si="105"/>
        <v>-7763.2668153486011</v>
      </c>
      <c r="Z1224" s="33">
        <f t="shared" si="106"/>
        <v>0.79743617187748272</v>
      </c>
    </row>
    <row r="1225" spans="1:26">
      <c r="A1225" s="13" t="s">
        <v>668</v>
      </c>
      <c r="B1225" s="13">
        <v>17097862902</v>
      </c>
      <c r="C1225" s="13" t="s">
        <v>669</v>
      </c>
      <c r="D1225" s="13" t="s">
        <v>896</v>
      </c>
      <c r="E1225" s="13" t="s">
        <v>665</v>
      </c>
      <c r="F1225" s="14">
        <v>12.5</v>
      </c>
      <c r="G1225" s="15">
        <v>31.9</v>
      </c>
      <c r="H1225" s="15">
        <v>4.9000000000000004</v>
      </c>
      <c r="I1225" s="15">
        <v>16.399999999999999</v>
      </c>
      <c r="J1225" s="16">
        <v>38.200000000000003</v>
      </c>
      <c r="K1225" s="16">
        <v>3.1</v>
      </c>
      <c r="L1225" s="16">
        <v>4.8</v>
      </c>
      <c r="M1225" s="17">
        <v>130600</v>
      </c>
      <c r="N1225" s="18"/>
      <c r="O1225" s="19">
        <v>1</v>
      </c>
      <c r="P1225" s="20">
        <v>10</v>
      </c>
      <c r="Q1225" s="21">
        <v>1</v>
      </c>
      <c r="R1225" s="22">
        <v>8</v>
      </c>
      <c r="S1225" s="24">
        <v>0.114325068891</v>
      </c>
      <c r="T1225" s="25"/>
      <c r="U1225" s="25"/>
      <c r="V1225" s="25"/>
      <c r="W1225" s="28">
        <v>8180.4746730521301</v>
      </c>
      <c r="X1225" s="29">
        <v>38325.040000000001</v>
      </c>
      <c r="Y1225" s="29">
        <f t="shared" si="105"/>
        <v>-30144.565326947872</v>
      </c>
      <c r="Z1225" s="33">
        <f t="shared" si="106"/>
        <v>0.21344986653770304</v>
      </c>
    </row>
    <row r="1226" spans="1:26">
      <c r="A1226" s="13" t="s">
        <v>3799</v>
      </c>
      <c r="B1226" s="13">
        <v>17031130100</v>
      </c>
      <c r="C1226" s="13" t="s">
        <v>3800</v>
      </c>
      <c r="D1226" s="13" t="s">
        <v>4272</v>
      </c>
      <c r="E1226" s="13" t="s">
        <v>4129</v>
      </c>
      <c r="F1226" s="14">
        <v>1.9</v>
      </c>
      <c r="G1226" s="15">
        <v>27.8</v>
      </c>
      <c r="H1226" s="15">
        <v>2.7</v>
      </c>
      <c r="I1226" s="15">
        <v>12.5</v>
      </c>
      <c r="J1226" s="16">
        <v>20.6</v>
      </c>
      <c r="K1226" s="16">
        <v>21.8</v>
      </c>
      <c r="L1226" s="16">
        <v>16.100000000000001</v>
      </c>
      <c r="M1226" s="17">
        <v>367300</v>
      </c>
      <c r="N1226" s="18"/>
      <c r="O1226" s="19">
        <v>6</v>
      </c>
      <c r="P1226" s="20">
        <v>8</v>
      </c>
      <c r="Q1226" s="21">
        <v>7</v>
      </c>
      <c r="R1226" s="22">
        <v>4</v>
      </c>
      <c r="S1226" s="23">
        <v>0.11451613158</v>
      </c>
      <c r="T1226" s="25">
        <v>30550</v>
      </c>
      <c r="U1226" s="25">
        <v>120193</v>
      </c>
      <c r="V1226" s="25">
        <f>SUM(T1226:U1226)</f>
        <v>150743</v>
      </c>
      <c r="W1226" s="28">
        <v>30190.7731846514</v>
      </c>
      <c r="X1226" s="29">
        <v>38325.040000000001</v>
      </c>
      <c r="Y1226" s="29">
        <f t="shared" si="105"/>
        <v>-8134.2668153486011</v>
      </c>
      <c r="Z1226" s="33">
        <f t="shared" si="106"/>
        <v>0.78775581668411565</v>
      </c>
    </row>
    <row r="1227" spans="1:26">
      <c r="A1227" s="13" t="s">
        <v>2238</v>
      </c>
      <c r="B1227" s="13">
        <v>17031828506</v>
      </c>
      <c r="C1227" s="13" t="s">
        <v>2239</v>
      </c>
      <c r="D1227" s="13" t="s">
        <v>4272</v>
      </c>
      <c r="E1227" s="13" t="s">
        <v>2235</v>
      </c>
      <c r="F1227" s="14">
        <v>10</v>
      </c>
      <c r="G1227" s="15">
        <v>38.1</v>
      </c>
      <c r="H1227" s="15">
        <v>0.4</v>
      </c>
      <c r="I1227" s="15">
        <v>6.3</v>
      </c>
      <c r="J1227" s="16">
        <v>33.1</v>
      </c>
      <c r="K1227" s="16">
        <v>12.5</v>
      </c>
      <c r="L1227" s="16">
        <v>7.5</v>
      </c>
      <c r="M1227" s="17">
        <v>124500</v>
      </c>
      <c r="N1227" s="18"/>
      <c r="O1227" s="19">
        <v>2</v>
      </c>
      <c r="P1227" s="20">
        <v>2</v>
      </c>
      <c r="Q1227" s="21">
        <v>2</v>
      </c>
      <c r="R1227" s="22">
        <v>1</v>
      </c>
      <c r="S1227" s="23">
        <v>0.11472697556</v>
      </c>
      <c r="T1227" s="25"/>
      <c r="U1227" s="25"/>
      <c r="V1227" s="25"/>
      <c r="W1227" s="28">
        <v>20437.947596313978</v>
      </c>
      <c r="X1227" s="29">
        <v>38325.040000000001</v>
      </c>
      <c r="Y1227" s="29">
        <f t="shared" si="105"/>
        <v>-17887.092403686023</v>
      </c>
      <c r="Z1227" s="33">
        <f t="shared" si="106"/>
        <v>0.53327922413946538</v>
      </c>
    </row>
    <row r="1228" spans="1:26">
      <c r="A1228" s="13" t="s">
        <v>3083</v>
      </c>
      <c r="B1228" s="13">
        <v>17031530300</v>
      </c>
      <c r="C1228" s="13" t="s">
        <v>3084</v>
      </c>
      <c r="D1228" s="13" t="s">
        <v>4272</v>
      </c>
      <c r="E1228" s="13" t="s">
        <v>4129</v>
      </c>
      <c r="F1228" s="14">
        <v>9.1999999999999993</v>
      </c>
      <c r="G1228" s="15">
        <v>41.3</v>
      </c>
      <c r="H1228" s="15">
        <v>3.1</v>
      </c>
      <c r="I1228" s="15">
        <v>27.5</v>
      </c>
      <c r="J1228" s="16">
        <v>29.9</v>
      </c>
      <c r="K1228" s="16">
        <v>11.4</v>
      </c>
      <c r="L1228" s="16">
        <v>4.0999999999999996</v>
      </c>
      <c r="M1228" s="17">
        <v>126400</v>
      </c>
      <c r="N1228" s="18"/>
      <c r="O1228" s="19">
        <v>3</v>
      </c>
      <c r="P1228" s="20">
        <v>4</v>
      </c>
      <c r="Q1228" s="21">
        <v>2</v>
      </c>
      <c r="R1228" s="22">
        <v>9</v>
      </c>
      <c r="S1228" s="23">
        <v>0.114754095674</v>
      </c>
      <c r="T1228" s="25">
        <v>30550</v>
      </c>
      <c r="U1228" s="25">
        <v>120538</v>
      </c>
      <c r="V1228" s="25">
        <f t="shared" ref="V1228:V1235" si="107">SUM(T1228:U1228)</f>
        <v>151088</v>
      </c>
      <c r="W1228" s="28">
        <v>30535.7731846514</v>
      </c>
      <c r="X1228" s="29">
        <v>38325.040000000001</v>
      </c>
      <c r="Y1228" s="29">
        <f t="shared" si="105"/>
        <v>-7789.2668153486011</v>
      </c>
      <c r="Z1228" s="33">
        <f t="shared" si="106"/>
        <v>0.79675776423589906</v>
      </c>
    </row>
    <row r="1229" spans="1:26">
      <c r="A1229" s="13" t="s">
        <v>4138</v>
      </c>
      <c r="B1229" s="13">
        <v>17031814700</v>
      </c>
      <c r="C1229" s="13" t="s">
        <v>4139</v>
      </c>
      <c r="D1229" s="13" t="s">
        <v>4272</v>
      </c>
      <c r="E1229" s="13" t="s">
        <v>4137</v>
      </c>
      <c r="F1229" s="14">
        <v>9.9</v>
      </c>
      <c r="G1229" s="15">
        <v>28.2</v>
      </c>
      <c r="H1229" s="15">
        <v>5.3</v>
      </c>
      <c r="I1229" s="15">
        <v>7.3</v>
      </c>
      <c r="J1229" s="16">
        <v>31.1</v>
      </c>
      <c r="K1229" s="16">
        <v>7.1</v>
      </c>
      <c r="L1229" s="16">
        <v>4.4000000000000004</v>
      </c>
      <c r="M1229" s="17">
        <v>217600</v>
      </c>
      <c r="N1229" s="18"/>
      <c r="O1229" s="19">
        <v>4</v>
      </c>
      <c r="P1229" s="20">
        <v>6</v>
      </c>
      <c r="Q1229" s="21">
        <v>4</v>
      </c>
      <c r="R1229" s="22">
        <v>7</v>
      </c>
      <c r="S1229" s="23">
        <v>0.115019008517</v>
      </c>
      <c r="T1229" s="25">
        <v>205</v>
      </c>
      <c r="U1229" s="25">
        <v>1257</v>
      </c>
      <c r="V1229" s="25">
        <f t="shared" si="107"/>
        <v>1462</v>
      </c>
      <c r="W1229" s="28">
        <v>16235.257108565578</v>
      </c>
      <c r="X1229" s="29">
        <v>38325.040000000001</v>
      </c>
      <c r="Y1229" s="29">
        <f t="shared" si="105"/>
        <v>-22089.782891434421</v>
      </c>
      <c r="Z1229" s="33">
        <f t="shared" si="106"/>
        <v>0.42362009559717556</v>
      </c>
    </row>
    <row r="1230" spans="1:26">
      <c r="A1230" s="13" t="s">
        <v>2075</v>
      </c>
      <c r="B1230" s="13">
        <v>17031822301</v>
      </c>
      <c r="C1230" s="13" t="s">
        <v>2076</v>
      </c>
      <c r="D1230" s="13" t="s">
        <v>4272</v>
      </c>
      <c r="E1230" s="13" t="s">
        <v>2070</v>
      </c>
      <c r="F1230" s="14">
        <v>5.2</v>
      </c>
      <c r="G1230" s="15">
        <v>28.6</v>
      </c>
      <c r="H1230" s="15">
        <v>0.3</v>
      </c>
      <c r="I1230" s="15">
        <v>6.9</v>
      </c>
      <c r="J1230" s="16">
        <v>38.200000000000003</v>
      </c>
      <c r="K1230" s="16">
        <v>11.6</v>
      </c>
      <c r="L1230" s="16">
        <v>4.8</v>
      </c>
      <c r="M1230" s="17">
        <v>238900</v>
      </c>
      <c r="N1230" s="18"/>
      <c r="O1230" s="19">
        <v>7</v>
      </c>
      <c r="P1230" s="20">
        <v>2</v>
      </c>
      <c r="Q1230" s="21">
        <v>4</v>
      </c>
      <c r="R1230" s="22">
        <v>7</v>
      </c>
      <c r="S1230" s="23">
        <v>0.115306124091</v>
      </c>
      <c r="T1230" s="25">
        <v>89</v>
      </c>
      <c r="U1230" s="25">
        <v>1117</v>
      </c>
      <c r="V1230" s="25">
        <f t="shared" si="107"/>
        <v>1206</v>
      </c>
      <c r="W1230" s="28">
        <v>25306.0899276768</v>
      </c>
      <c r="X1230" s="29">
        <v>38325.040000000001</v>
      </c>
      <c r="Y1230" s="29">
        <f t="shared" si="105"/>
        <v>-13018.950072323201</v>
      </c>
      <c r="Z1230" s="33">
        <f t="shared" si="106"/>
        <v>0.66030172252075403</v>
      </c>
    </row>
    <row r="1231" spans="1:26">
      <c r="A1231" s="13" t="s">
        <v>4084</v>
      </c>
      <c r="B1231" s="13">
        <v>17031820902</v>
      </c>
      <c r="C1231" s="13" t="s">
        <v>4085</v>
      </c>
      <c r="D1231" s="13" t="s">
        <v>4272</v>
      </c>
      <c r="E1231" s="13" t="s">
        <v>4083</v>
      </c>
      <c r="F1231" s="14">
        <v>6.2</v>
      </c>
      <c r="G1231" s="15">
        <v>34.1</v>
      </c>
      <c r="H1231" s="15">
        <v>0.3</v>
      </c>
      <c r="I1231" s="15">
        <v>1.4</v>
      </c>
      <c r="J1231" s="16">
        <v>42.7</v>
      </c>
      <c r="K1231" s="16">
        <v>8.6</v>
      </c>
      <c r="L1231" s="16">
        <v>0.6</v>
      </c>
      <c r="M1231" s="17">
        <v>216900</v>
      </c>
      <c r="N1231" s="18"/>
      <c r="O1231" s="19">
        <v>7</v>
      </c>
      <c r="P1231" s="20">
        <v>8</v>
      </c>
      <c r="Q1231" s="21">
        <v>4</v>
      </c>
      <c r="R1231" s="22">
        <v>1</v>
      </c>
      <c r="S1231" s="23">
        <v>0.11554799974</v>
      </c>
      <c r="T1231" s="25">
        <v>67</v>
      </c>
      <c r="U1231" s="25">
        <v>611</v>
      </c>
      <c r="V1231" s="25">
        <f t="shared" si="107"/>
        <v>678</v>
      </c>
      <c r="W1231" s="28">
        <v>21362.532549697495</v>
      </c>
      <c r="X1231" s="29">
        <v>38325.040000000001</v>
      </c>
      <c r="Y1231" s="29">
        <f t="shared" si="105"/>
        <v>-16962.507450302506</v>
      </c>
      <c r="Z1231" s="33">
        <f t="shared" si="106"/>
        <v>0.5574040509728756</v>
      </c>
    </row>
    <row r="1232" spans="1:26">
      <c r="A1232" s="13" t="s">
        <v>4117</v>
      </c>
      <c r="B1232" s="13">
        <v>17031826202</v>
      </c>
      <c r="C1232" s="13" t="s">
        <v>4118</v>
      </c>
      <c r="D1232" s="13" t="s">
        <v>4272</v>
      </c>
      <c r="E1232" s="13" t="s">
        <v>4104</v>
      </c>
      <c r="F1232" s="14">
        <v>3.5</v>
      </c>
      <c r="G1232" s="15">
        <v>39.299999999999997</v>
      </c>
      <c r="H1232" s="15">
        <v>3.3</v>
      </c>
      <c r="I1232" s="15">
        <v>13.9</v>
      </c>
      <c r="J1232" s="16">
        <v>36.9</v>
      </c>
      <c r="K1232" s="16">
        <v>10.8</v>
      </c>
      <c r="L1232" s="16">
        <v>1.6</v>
      </c>
      <c r="M1232" s="17">
        <v>116100</v>
      </c>
      <c r="N1232" s="18"/>
      <c r="O1232" s="19">
        <v>2</v>
      </c>
      <c r="P1232" s="20">
        <v>7</v>
      </c>
      <c r="Q1232" s="21">
        <v>2</v>
      </c>
      <c r="R1232" s="22">
        <v>1</v>
      </c>
      <c r="S1232" s="23">
        <v>0.115767046809</v>
      </c>
      <c r="T1232" s="25">
        <v>247</v>
      </c>
      <c r="U1232" s="25">
        <v>2694</v>
      </c>
      <c r="V1232" s="25">
        <f t="shared" si="107"/>
        <v>2941</v>
      </c>
      <c r="W1232" s="28">
        <v>17222.009961665139</v>
      </c>
      <c r="X1232" s="29">
        <v>38325.040000000001</v>
      </c>
      <c r="Y1232" s="29">
        <f t="shared" si="105"/>
        <v>-21103.030038334862</v>
      </c>
      <c r="Z1232" s="33">
        <f t="shared" si="106"/>
        <v>0.44936704467014615</v>
      </c>
    </row>
    <row r="1233" spans="1:26">
      <c r="A1233" s="13" t="s">
        <v>1327</v>
      </c>
      <c r="B1233" s="13">
        <v>17043841318</v>
      </c>
      <c r="C1233" s="13" t="s">
        <v>1328</v>
      </c>
      <c r="D1233" s="13" t="s">
        <v>1522</v>
      </c>
      <c r="E1233" s="13" t="s">
        <v>2433</v>
      </c>
      <c r="F1233" s="14">
        <v>11.9</v>
      </c>
      <c r="G1233" s="15">
        <v>34.4</v>
      </c>
      <c r="H1233" s="15">
        <v>0.7</v>
      </c>
      <c r="I1233" s="15">
        <v>3.5</v>
      </c>
      <c r="J1233" s="16">
        <v>21.4</v>
      </c>
      <c r="K1233" s="16">
        <v>39.4</v>
      </c>
      <c r="L1233" s="16">
        <v>11</v>
      </c>
      <c r="M1233" s="17">
        <v>301500</v>
      </c>
      <c r="N1233" s="18">
        <v>0</v>
      </c>
      <c r="O1233" s="19">
        <v>5</v>
      </c>
      <c r="P1233" s="20">
        <v>1</v>
      </c>
      <c r="Q1233" s="21">
        <v>6</v>
      </c>
      <c r="R1233" s="22">
        <v>9</v>
      </c>
      <c r="S1233" s="24">
        <v>0.11578947305700001</v>
      </c>
      <c r="T1233" s="25">
        <v>49</v>
      </c>
      <c r="U1233" s="25">
        <v>536</v>
      </c>
      <c r="V1233" s="25">
        <f t="shared" si="107"/>
        <v>585</v>
      </c>
      <c r="W1233" s="28">
        <v>20788.314275932898</v>
      </c>
      <c r="X1233" s="29">
        <v>38325.040000000001</v>
      </c>
      <c r="Y1233" s="29">
        <f t="shared" si="105"/>
        <v>-17536.725724067102</v>
      </c>
      <c r="Z1233" s="33">
        <f t="shared" si="106"/>
        <v>0.54242120232445679</v>
      </c>
    </row>
    <row r="1234" spans="1:26">
      <c r="A1234" s="13" t="s">
        <v>3085</v>
      </c>
      <c r="B1234" s="13">
        <v>17031530400</v>
      </c>
      <c r="C1234" s="13" t="s">
        <v>3086</v>
      </c>
      <c r="D1234" s="13" t="s">
        <v>4272</v>
      </c>
      <c r="E1234" s="13" t="s">
        <v>4129</v>
      </c>
      <c r="F1234" s="14">
        <v>9.6</v>
      </c>
      <c r="G1234" s="15">
        <v>41.7</v>
      </c>
      <c r="H1234" s="15">
        <v>2.8</v>
      </c>
      <c r="I1234" s="15">
        <v>19.2</v>
      </c>
      <c r="J1234" s="16">
        <v>30.7</v>
      </c>
      <c r="K1234" s="16">
        <v>16.899999999999999</v>
      </c>
      <c r="L1234" s="16">
        <v>8.1999999999999993</v>
      </c>
      <c r="M1234" s="17">
        <v>145000</v>
      </c>
      <c r="N1234" s="18"/>
      <c r="O1234" s="19">
        <v>1</v>
      </c>
      <c r="P1234" s="20">
        <v>2</v>
      </c>
      <c r="Q1234" s="21">
        <v>2</v>
      </c>
      <c r="R1234" s="22">
        <v>10</v>
      </c>
      <c r="S1234" s="23">
        <v>0.115969583392</v>
      </c>
      <c r="T1234" s="25">
        <v>30550</v>
      </c>
      <c r="U1234" s="25">
        <v>120539</v>
      </c>
      <c r="V1234" s="25">
        <f t="shared" si="107"/>
        <v>151089</v>
      </c>
      <c r="W1234" s="28">
        <v>30536.7731846514</v>
      </c>
      <c r="X1234" s="29">
        <v>38325.040000000001</v>
      </c>
      <c r="Y1234" s="29">
        <f t="shared" si="105"/>
        <v>-7788.2668153486011</v>
      </c>
      <c r="Z1234" s="33">
        <f t="shared" si="106"/>
        <v>0.79678385683749842</v>
      </c>
    </row>
    <row r="1235" spans="1:26">
      <c r="A1235" s="13" t="s">
        <v>2981</v>
      </c>
      <c r="B1235" s="13">
        <v>17031620300</v>
      </c>
      <c r="C1235" s="13" t="s">
        <v>2982</v>
      </c>
      <c r="D1235" s="13" t="s">
        <v>4272</v>
      </c>
      <c r="E1235" s="13" t="s">
        <v>4129</v>
      </c>
      <c r="F1235" s="14">
        <v>7.3</v>
      </c>
      <c r="G1235" s="15">
        <v>38.299999999999997</v>
      </c>
      <c r="H1235" s="15">
        <v>2.2999999999999998</v>
      </c>
      <c r="I1235" s="15">
        <v>18.399999999999999</v>
      </c>
      <c r="J1235" s="16">
        <v>26.6</v>
      </c>
      <c r="K1235" s="16">
        <v>9.8000000000000007</v>
      </c>
      <c r="L1235" s="16">
        <v>5.2</v>
      </c>
      <c r="M1235" s="17">
        <v>226500</v>
      </c>
      <c r="N1235" s="18"/>
      <c r="O1235" s="19">
        <v>3</v>
      </c>
      <c r="P1235" s="20">
        <v>4</v>
      </c>
      <c r="Q1235" s="21">
        <v>3</v>
      </c>
      <c r="R1235" s="22">
        <v>9</v>
      </c>
      <c r="S1235" s="23">
        <v>0.116233766079</v>
      </c>
      <c r="T1235" s="25">
        <v>30550</v>
      </c>
      <c r="U1235" s="25">
        <v>120595</v>
      </c>
      <c r="V1235" s="25">
        <f t="shared" si="107"/>
        <v>151145</v>
      </c>
      <c r="W1235" s="28">
        <v>30592.7731846514</v>
      </c>
      <c r="X1235" s="29">
        <v>38325.040000000001</v>
      </c>
      <c r="Y1235" s="29">
        <f t="shared" si="105"/>
        <v>-7732.2668153486011</v>
      </c>
      <c r="Z1235" s="33">
        <f t="shared" si="106"/>
        <v>0.79824504252706319</v>
      </c>
    </row>
    <row r="1236" spans="1:26">
      <c r="A1236" s="13" t="s">
        <v>666</v>
      </c>
      <c r="B1236" s="13">
        <v>17097862901</v>
      </c>
      <c r="C1236" s="13" t="s">
        <v>667</v>
      </c>
      <c r="D1236" s="13" t="s">
        <v>896</v>
      </c>
      <c r="E1236" s="13" t="s">
        <v>665</v>
      </c>
      <c r="F1236" s="14">
        <v>8.5</v>
      </c>
      <c r="G1236" s="15">
        <v>22.8</v>
      </c>
      <c r="H1236" s="15">
        <v>1.5</v>
      </c>
      <c r="I1236" s="15">
        <v>0.8</v>
      </c>
      <c r="J1236" s="16">
        <v>29.1</v>
      </c>
      <c r="K1236" s="16">
        <v>4</v>
      </c>
      <c r="L1236" s="16">
        <v>0</v>
      </c>
      <c r="M1236" s="17">
        <v>137200</v>
      </c>
      <c r="N1236" s="18"/>
      <c r="O1236" s="19">
        <v>1</v>
      </c>
      <c r="P1236" s="20">
        <v>10</v>
      </c>
      <c r="Q1236" s="21">
        <v>1</v>
      </c>
      <c r="R1236" s="22">
        <v>9</v>
      </c>
      <c r="S1236" s="24">
        <v>0.116438359022</v>
      </c>
      <c r="T1236" s="25"/>
      <c r="U1236" s="25"/>
      <c r="V1236" s="25"/>
      <c r="W1236" s="28">
        <v>8179.4746730521301</v>
      </c>
      <c r="X1236" s="29">
        <v>38325.040000000001</v>
      </c>
      <c r="Y1236" s="29">
        <f t="shared" si="105"/>
        <v>-30145.565326947872</v>
      </c>
      <c r="Z1236" s="33">
        <f t="shared" si="106"/>
        <v>0.21342377393610365</v>
      </c>
    </row>
    <row r="1237" spans="1:26">
      <c r="A1237" s="13" t="s">
        <v>3504</v>
      </c>
      <c r="B1237" s="13">
        <v>17031240700</v>
      </c>
      <c r="C1237" s="13" t="s">
        <v>3505</v>
      </c>
      <c r="D1237" s="13" t="s">
        <v>4272</v>
      </c>
      <c r="E1237" s="13" t="s">
        <v>4129</v>
      </c>
      <c r="F1237" s="14">
        <v>16.3</v>
      </c>
      <c r="G1237" s="15">
        <v>35.200000000000003</v>
      </c>
      <c r="H1237" s="15">
        <v>1.9</v>
      </c>
      <c r="I1237" s="15">
        <v>25.1</v>
      </c>
      <c r="J1237" s="16">
        <v>34.1</v>
      </c>
      <c r="K1237" s="16">
        <v>15.1</v>
      </c>
      <c r="L1237" s="16">
        <v>12.8</v>
      </c>
      <c r="M1237" s="17">
        <v>325000</v>
      </c>
      <c r="N1237" s="18"/>
      <c r="O1237" s="19">
        <v>1</v>
      </c>
      <c r="P1237" s="20">
        <v>2</v>
      </c>
      <c r="Q1237" s="21">
        <v>2</v>
      </c>
      <c r="R1237" s="22">
        <v>9</v>
      </c>
      <c r="S1237" s="23">
        <v>0.116564415395</v>
      </c>
      <c r="T1237" s="25">
        <v>30550</v>
      </c>
      <c r="U1237" s="25">
        <v>120315</v>
      </c>
      <c r="V1237" s="25">
        <f>SUM(T1237:U1237)</f>
        <v>150865</v>
      </c>
      <c r="W1237" s="28">
        <v>30312.7731846514</v>
      </c>
      <c r="X1237" s="29">
        <v>38325.040000000001</v>
      </c>
      <c r="Y1237" s="29">
        <f t="shared" si="105"/>
        <v>-8012.2668153486011</v>
      </c>
      <c r="Z1237" s="33">
        <f t="shared" si="106"/>
        <v>0.790939114079239</v>
      </c>
    </row>
    <row r="1238" spans="1:26">
      <c r="A1238" s="13" t="s">
        <v>2606</v>
      </c>
      <c r="B1238" s="13">
        <v>17031804406</v>
      </c>
      <c r="C1238" s="13" t="s">
        <v>2607</v>
      </c>
      <c r="D1238" s="13" t="s">
        <v>4272</v>
      </c>
      <c r="E1238" s="13" t="s">
        <v>2605</v>
      </c>
      <c r="F1238" s="14">
        <v>5.5</v>
      </c>
      <c r="G1238" s="15">
        <v>30.3</v>
      </c>
      <c r="H1238" s="15">
        <v>1.3</v>
      </c>
      <c r="I1238" s="15">
        <v>4.9000000000000004</v>
      </c>
      <c r="J1238" s="16">
        <v>24.9</v>
      </c>
      <c r="K1238" s="16">
        <v>22.4</v>
      </c>
      <c r="L1238" s="16">
        <v>2.8</v>
      </c>
      <c r="M1238" s="17">
        <v>179300</v>
      </c>
      <c r="N1238" s="18"/>
      <c r="O1238" s="19">
        <v>4</v>
      </c>
      <c r="P1238" s="20">
        <v>5</v>
      </c>
      <c r="Q1238" s="21">
        <v>3</v>
      </c>
      <c r="R1238" s="22">
        <v>5</v>
      </c>
      <c r="S1238" s="23">
        <v>0.116825044155</v>
      </c>
      <c r="T1238" s="25">
        <v>355</v>
      </c>
      <c r="U1238" s="25">
        <v>2186</v>
      </c>
      <c r="V1238" s="25">
        <f>SUM(T1238:U1238)</f>
        <v>2541</v>
      </c>
      <c r="W1238" s="28">
        <v>24331.78884904056</v>
      </c>
      <c r="X1238" s="29">
        <v>38325.040000000001</v>
      </c>
      <c r="Y1238" s="29">
        <f t="shared" si="105"/>
        <v>-13993.251150959441</v>
      </c>
      <c r="Z1238" s="33">
        <f t="shared" si="106"/>
        <v>0.63487967263806011</v>
      </c>
    </row>
    <row r="1239" spans="1:26">
      <c r="A1239" s="13" t="s">
        <v>2603</v>
      </c>
      <c r="B1239" s="13">
        <v>17031804405</v>
      </c>
      <c r="C1239" s="13" t="s">
        <v>2604</v>
      </c>
      <c r="D1239" s="13" t="s">
        <v>4272</v>
      </c>
      <c r="E1239" s="13" t="s">
        <v>2605</v>
      </c>
      <c r="F1239" s="14">
        <v>5.5</v>
      </c>
      <c r="G1239" s="15">
        <v>34.299999999999997</v>
      </c>
      <c r="H1239" s="15">
        <v>0</v>
      </c>
      <c r="I1239" s="15">
        <v>4.7</v>
      </c>
      <c r="J1239" s="16">
        <v>19.5</v>
      </c>
      <c r="K1239" s="16">
        <v>10.199999999999999</v>
      </c>
      <c r="L1239" s="16">
        <v>7.5</v>
      </c>
      <c r="M1239" s="17">
        <v>224900</v>
      </c>
      <c r="N1239" s="18"/>
      <c r="O1239" s="19">
        <v>4</v>
      </c>
      <c r="P1239" s="20">
        <v>5</v>
      </c>
      <c r="Q1239" s="21">
        <v>3</v>
      </c>
      <c r="R1239" s="22">
        <v>5</v>
      </c>
      <c r="S1239" s="23">
        <v>0.116825044155</v>
      </c>
      <c r="T1239" s="25">
        <v>355</v>
      </c>
      <c r="U1239" s="25">
        <v>2186</v>
      </c>
      <c r="V1239" s="25">
        <f>SUM(T1239:U1239)</f>
        <v>2541</v>
      </c>
      <c r="W1239" s="28">
        <v>24331.78884904056</v>
      </c>
      <c r="X1239" s="29">
        <v>38325.040000000001</v>
      </c>
      <c r="Y1239" s="29">
        <f t="shared" si="105"/>
        <v>-13993.251150959441</v>
      </c>
      <c r="Z1239" s="33">
        <f t="shared" si="106"/>
        <v>0.63487967263806011</v>
      </c>
    </row>
    <row r="1240" spans="1:26">
      <c r="A1240" s="13" t="s">
        <v>487</v>
      </c>
      <c r="B1240" s="13">
        <v>17111870807</v>
      </c>
      <c r="C1240" s="13" t="s">
        <v>488</v>
      </c>
      <c r="D1240" s="13" t="s">
        <v>571</v>
      </c>
      <c r="E1240" s="13" t="s">
        <v>489</v>
      </c>
      <c r="F1240" s="14">
        <v>7.3</v>
      </c>
      <c r="G1240" s="15">
        <v>31.4</v>
      </c>
      <c r="H1240" s="15">
        <v>3.3</v>
      </c>
      <c r="I1240" s="15">
        <v>6.2</v>
      </c>
      <c r="J1240" s="16">
        <v>25.6</v>
      </c>
      <c r="K1240" s="16">
        <v>19.600000000000001</v>
      </c>
      <c r="L1240" s="16">
        <v>12.9</v>
      </c>
      <c r="M1240" s="17">
        <v>284100</v>
      </c>
      <c r="N1240" s="18"/>
      <c r="O1240" s="19">
        <v>8</v>
      </c>
      <c r="P1240" s="20">
        <v>6</v>
      </c>
      <c r="Q1240" s="21">
        <v>8</v>
      </c>
      <c r="R1240" s="22">
        <v>6</v>
      </c>
      <c r="S1240" s="24">
        <v>0.11697247624400001</v>
      </c>
      <c r="T1240" s="25">
        <v>54</v>
      </c>
      <c r="U1240" s="25">
        <v>827</v>
      </c>
      <c r="V1240" s="25">
        <f>SUM(T1240:U1240)</f>
        <v>881</v>
      </c>
      <c r="W1240" s="28">
        <v>35245.335517757652</v>
      </c>
      <c r="X1240" s="29">
        <v>38325.040000000001</v>
      </c>
      <c r="Y1240" s="29">
        <f t="shared" si="105"/>
        <v>-3079.7044822423486</v>
      </c>
      <c r="Z1240" s="33">
        <f t="shared" si="106"/>
        <v>0.91964249790104979</v>
      </c>
    </row>
    <row r="1241" spans="1:26">
      <c r="A1241" s="13" t="s">
        <v>1996</v>
      </c>
      <c r="B1241" s="13">
        <v>17031812500</v>
      </c>
      <c r="C1241" s="13" t="s">
        <v>1997</v>
      </c>
      <c r="D1241" s="13" t="s">
        <v>4272</v>
      </c>
      <c r="E1241" s="13" t="s">
        <v>2097</v>
      </c>
      <c r="F1241" s="14">
        <v>4</v>
      </c>
      <c r="G1241" s="15">
        <v>30.3</v>
      </c>
      <c r="H1241" s="15">
        <v>6.5</v>
      </c>
      <c r="I1241" s="15">
        <v>18.5</v>
      </c>
      <c r="J1241" s="16">
        <v>6.9</v>
      </c>
      <c r="K1241" s="16">
        <v>32.299999999999997</v>
      </c>
      <c r="L1241" s="16">
        <v>27.2</v>
      </c>
      <c r="M1241" s="17">
        <v>449500</v>
      </c>
      <c r="N1241" s="18"/>
      <c r="O1241" s="19">
        <v>8</v>
      </c>
      <c r="P1241" s="20">
        <v>7</v>
      </c>
      <c r="Q1241" s="21">
        <v>10</v>
      </c>
      <c r="R1241" s="22">
        <v>9</v>
      </c>
      <c r="S1241" s="23">
        <v>0.11721611768</v>
      </c>
      <c r="T1241" s="25">
        <v>192</v>
      </c>
      <c r="U1241" s="25">
        <v>1725</v>
      </c>
      <c r="V1241" s="25">
        <f>SUM(T1241:U1241)</f>
        <v>1917</v>
      </c>
      <c r="W1241" s="28">
        <v>33556.823027102</v>
      </c>
      <c r="X1241" s="29">
        <v>38325.040000000001</v>
      </c>
      <c r="Y1241" s="29">
        <f t="shared" si="105"/>
        <v>-4768.2169728980007</v>
      </c>
      <c r="Z1241" s="33">
        <f t="shared" si="106"/>
        <v>0.87558481418680845</v>
      </c>
    </row>
    <row r="1242" spans="1:26">
      <c r="A1242" s="13" t="s">
        <v>2630</v>
      </c>
      <c r="B1242" s="13">
        <v>17031814300</v>
      </c>
      <c r="C1242" s="13" t="s">
        <v>2631</v>
      </c>
      <c r="D1242" s="13" t="s">
        <v>4272</v>
      </c>
      <c r="E1242" s="13" t="s">
        <v>2715</v>
      </c>
      <c r="F1242" s="14">
        <v>3.2</v>
      </c>
      <c r="G1242" s="15">
        <v>29.6</v>
      </c>
      <c r="H1242" s="15">
        <v>4.4000000000000004</v>
      </c>
      <c r="I1242" s="15">
        <v>5</v>
      </c>
      <c r="J1242" s="16">
        <v>26.9</v>
      </c>
      <c r="K1242" s="16">
        <v>5.5</v>
      </c>
      <c r="L1242" s="16">
        <v>1.1000000000000001</v>
      </c>
      <c r="M1242" s="17">
        <v>214200</v>
      </c>
      <c r="N1242" s="18"/>
      <c r="O1242" s="19">
        <v>1</v>
      </c>
      <c r="P1242" s="20">
        <v>4</v>
      </c>
      <c r="Q1242" s="21">
        <v>1</v>
      </c>
      <c r="R1242" s="22">
        <v>7</v>
      </c>
      <c r="S1242" s="23">
        <v>0.11726384609899999</v>
      </c>
      <c r="T1242" s="25"/>
      <c r="U1242" s="25"/>
      <c r="V1242" s="25"/>
      <c r="W1242" s="28">
        <v>10602.780155201401</v>
      </c>
      <c r="X1242" s="29">
        <v>38325.040000000001</v>
      </c>
      <c r="Y1242" s="29">
        <f t="shared" si="105"/>
        <v>-27722.259844798602</v>
      </c>
      <c r="Z1242" s="33">
        <f t="shared" si="106"/>
        <v>0.27665411843539889</v>
      </c>
    </row>
    <row r="1243" spans="1:26">
      <c r="A1243" s="13" t="s">
        <v>3537</v>
      </c>
      <c r="B1243" s="13">
        <v>17031220300</v>
      </c>
      <c r="C1243" s="13" t="s">
        <v>3538</v>
      </c>
      <c r="D1243" s="13" t="s">
        <v>4272</v>
      </c>
      <c r="E1243" s="13" t="s">
        <v>4129</v>
      </c>
      <c r="F1243" s="14">
        <v>6</v>
      </c>
      <c r="G1243" s="15">
        <v>26.5</v>
      </c>
      <c r="H1243" s="15">
        <v>3.6</v>
      </c>
      <c r="I1243" s="15">
        <v>23</v>
      </c>
      <c r="J1243" s="16">
        <v>23.5</v>
      </c>
      <c r="K1243" s="16">
        <v>26.8</v>
      </c>
      <c r="L1243" s="16">
        <v>24.6</v>
      </c>
      <c r="M1243" s="17">
        <v>463400</v>
      </c>
      <c r="N1243" s="18"/>
      <c r="O1243" s="19">
        <v>5</v>
      </c>
      <c r="P1243" s="20">
        <v>2</v>
      </c>
      <c r="Q1243" s="21">
        <v>6</v>
      </c>
      <c r="R1243" s="22">
        <v>9</v>
      </c>
      <c r="S1243" s="23">
        <v>0.118421055377</v>
      </c>
      <c r="T1243" s="25">
        <v>30550</v>
      </c>
      <c r="U1243" s="25">
        <v>120277</v>
      </c>
      <c r="V1243" s="25">
        <f t="shared" ref="V1243:V1252" si="108">SUM(T1243:U1243)</f>
        <v>150827</v>
      </c>
      <c r="W1243" s="28">
        <v>30274.7731846514</v>
      </c>
      <c r="X1243" s="29">
        <v>38325.040000000001</v>
      </c>
      <c r="Y1243" s="29">
        <f t="shared" si="105"/>
        <v>-8050.2668153486011</v>
      </c>
      <c r="Z1243" s="33">
        <f t="shared" si="106"/>
        <v>0.78994759521846292</v>
      </c>
    </row>
    <row r="1244" spans="1:26">
      <c r="A1244" s="13" t="s">
        <v>442</v>
      </c>
      <c r="B1244" s="13">
        <v>17111870606</v>
      </c>
      <c r="C1244" s="13" t="s">
        <v>443</v>
      </c>
      <c r="D1244" s="13" t="s">
        <v>571</v>
      </c>
      <c r="E1244" s="13" t="s">
        <v>571</v>
      </c>
      <c r="F1244" s="14">
        <v>8.1</v>
      </c>
      <c r="G1244" s="15">
        <v>26.4</v>
      </c>
      <c r="H1244" s="15">
        <v>0.9</v>
      </c>
      <c r="I1244" s="15">
        <v>0</v>
      </c>
      <c r="J1244" s="16">
        <v>40.4</v>
      </c>
      <c r="K1244" s="16">
        <v>16.2</v>
      </c>
      <c r="L1244" s="16">
        <v>4.2</v>
      </c>
      <c r="M1244" s="17">
        <v>227700</v>
      </c>
      <c r="N1244" s="18"/>
      <c r="O1244" s="19">
        <v>8</v>
      </c>
      <c r="P1244" s="20">
        <v>6</v>
      </c>
      <c r="Q1244" s="21">
        <v>6</v>
      </c>
      <c r="R1244" s="22">
        <v>8</v>
      </c>
      <c r="S1244" s="24">
        <v>0.11884368211</v>
      </c>
      <c r="T1244" s="25">
        <v>37</v>
      </c>
      <c r="U1244" s="25">
        <v>542</v>
      </c>
      <c r="V1244" s="25">
        <f t="shared" si="108"/>
        <v>579</v>
      </c>
      <c r="W1244" s="28">
        <v>32384.309425014821</v>
      </c>
      <c r="X1244" s="29">
        <v>38325.040000000001</v>
      </c>
      <c r="Y1244" s="29">
        <f t="shared" si="105"/>
        <v>-5940.7305749851803</v>
      </c>
      <c r="Z1244" s="33">
        <f t="shared" si="106"/>
        <v>0.84499088389770294</v>
      </c>
    </row>
    <row r="1245" spans="1:26">
      <c r="A1245" s="13" t="s">
        <v>2759</v>
      </c>
      <c r="B1245" s="13">
        <v>17031730700</v>
      </c>
      <c r="C1245" s="13" t="s">
        <v>2760</v>
      </c>
      <c r="D1245" s="13" t="s">
        <v>4272</v>
      </c>
      <c r="E1245" s="13" t="s">
        <v>4129</v>
      </c>
      <c r="F1245" s="14">
        <v>11.1</v>
      </c>
      <c r="G1245" s="15">
        <v>31.1</v>
      </c>
      <c r="H1245" s="15">
        <v>0</v>
      </c>
      <c r="I1245" s="15">
        <v>10.6</v>
      </c>
      <c r="J1245" s="16">
        <v>47.9</v>
      </c>
      <c r="K1245" s="16">
        <v>6</v>
      </c>
      <c r="L1245" s="16">
        <v>3</v>
      </c>
      <c r="M1245" s="17">
        <v>147000</v>
      </c>
      <c r="N1245" s="18"/>
      <c r="O1245" s="19">
        <v>2</v>
      </c>
      <c r="P1245" s="20">
        <v>3</v>
      </c>
      <c r="Q1245" s="21">
        <v>2</v>
      </c>
      <c r="R1245" s="22">
        <v>9</v>
      </c>
      <c r="S1245" s="23">
        <v>0.119158878922</v>
      </c>
      <c r="T1245" s="25">
        <v>30550</v>
      </c>
      <c r="U1245" s="25">
        <v>120700</v>
      </c>
      <c r="V1245" s="25">
        <f t="shared" si="108"/>
        <v>151250</v>
      </c>
      <c r="W1245" s="28">
        <v>30697.7731846514</v>
      </c>
      <c r="X1245" s="29">
        <v>38325.040000000001</v>
      </c>
      <c r="Y1245" s="29">
        <f t="shared" si="105"/>
        <v>-7627.2668153486011</v>
      </c>
      <c r="Z1245" s="33">
        <f t="shared" si="106"/>
        <v>0.80098476569499732</v>
      </c>
    </row>
    <row r="1246" spans="1:26">
      <c r="A1246" s="13" t="s">
        <v>4109</v>
      </c>
      <c r="B1246" s="13">
        <v>17031825900</v>
      </c>
      <c r="C1246" s="13" t="s">
        <v>4110</v>
      </c>
      <c r="D1246" s="13" t="s">
        <v>4272</v>
      </c>
      <c r="E1246" s="13" t="s">
        <v>4104</v>
      </c>
      <c r="F1246" s="14">
        <v>7.9</v>
      </c>
      <c r="G1246" s="15">
        <v>32</v>
      </c>
      <c r="H1246" s="15">
        <v>0.5</v>
      </c>
      <c r="I1246" s="15">
        <v>9.8000000000000007</v>
      </c>
      <c r="J1246" s="16">
        <v>30.6</v>
      </c>
      <c r="K1246" s="16">
        <v>6.4</v>
      </c>
      <c r="L1246" s="16">
        <v>3.8</v>
      </c>
      <c r="M1246" s="17">
        <v>132600</v>
      </c>
      <c r="N1246" s="18"/>
      <c r="O1246" s="19">
        <v>1</v>
      </c>
      <c r="P1246" s="20">
        <v>7</v>
      </c>
      <c r="Q1246" s="21">
        <v>2</v>
      </c>
      <c r="R1246" s="22">
        <v>4</v>
      </c>
      <c r="S1246" s="23">
        <v>0.119537271559</v>
      </c>
      <c r="T1246" s="25">
        <v>247</v>
      </c>
      <c r="U1246" s="25">
        <v>2694</v>
      </c>
      <c r="V1246" s="25">
        <f t="shared" si="108"/>
        <v>2941</v>
      </c>
      <c r="W1246" s="28">
        <v>17222.009961665139</v>
      </c>
      <c r="X1246" s="29">
        <v>38325.040000000001</v>
      </c>
      <c r="Y1246" s="29">
        <f t="shared" si="105"/>
        <v>-21103.030038334862</v>
      </c>
      <c r="Z1246" s="33">
        <f t="shared" si="106"/>
        <v>0.44936704467014615</v>
      </c>
    </row>
    <row r="1247" spans="1:26">
      <c r="A1247" s="13" t="s">
        <v>3496</v>
      </c>
      <c r="B1247" s="13">
        <v>17031240200</v>
      </c>
      <c r="C1247" s="13" t="s">
        <v>3497</v>
      </c>
      <c r="D1247" s="13" t="s">
        <v>4272</v>
      </c>
      <c r="E1247" s="13" t="s">
        <v>4129</v>
      </c>
      <c r="F1247" s="14">
        <v>3.2</v>
      </c>
      <c r="G1247" s="15">
        <v>28.1</v>
      </c>
      <c r="H1247" s="15">
        <v>2.2999999999999998</v>
      </c>
      <c r="I1247" s="15">
        <v>35.4</v>
      </c>
      <c r="J1247" s="16">
        <v>8.8000000000000007</v>
      </c>
      <c r="K1247" s="16">
        <v>38.799999999999997</v>
      </c>
      <c r="L1247" s="16">
        <v>25.5</v>
      </c>
      <c r="M1247" s="17">
        <v>412400</v>
      </c>
      <c r="N1247" s="18"/>
      <c r="O1247" s="19">
        <v>4</v>
      </c>
      <c r="P1247" s="20">
        <v>4</v>
      </c>
      <c r="Q1247" s="21">
        <v>10</v>
      </c>
      <c r="R1247" s="22">
        <v>9</v>
      </c>
      <c r="S1247" s="23">
        <v>0.119873814285</v>
      </c>
      <c r="T1247" s="25">
        <v>30550</v>
      </c>
      <c r="U1247" s="25">
        <v>120311</v>
      </c>
      <c r="V1247" s="25">
        <f t="shared" si="108"/>
        <v>150861</v>
      </c>
      <c r="W1247" s="28">
        <v>30308.7731846514</v>
      </c>
      <c r="X1247" s="29">
        <v>38325.040000000001</v>
      </c>
      <c r="Y1247" s="29">
        <f t="shared" si="105"/>
        <v>-8016.2668153486011</v>
      </c>
      <c r="Z1247" s="33">
        <f t="shared" si="106"/>
        <v>0.79083474367284157</v>
      </c>
    </row>
    <row r="1248" spans="1:26">
      <c r="A1248" s="13" t="s">
        <v>745</v>
      </c>
      <c r="B1248" s="13">
        <v>17097864514</v>
      </c>
      <c r="C1248" s="13" t="s">
        <v>632</v>
      </c>
      <c r="D1248" s="13" t="s">
        <v>896</v>
      </c>
      <c r="E1248" s="13" t="s">
        <v>633</v>
      </c>
      <c r="F1248" s="14">
        <v>4.2</v>
      </c>
      <c r="G1248" s="15">
        <v>26.8</v>
      </c>
      <c r="H1248" s="15">
        <v>0</v>
      </c>
      <c r="I1248" s="15">
        <v>5.6</v>
      </c>
      <c r="J1248" s="16">
        <v>8.8000000000000007</v>
      </c>
      <c r="K1248" s="16">
        <v>35.700000000000003</v>
      </c>
      <c r="L1248" s="16">
        <v>30.2</v>
      </c>
      <c r="M1248" s="17">
        <v>505900</v>
      </c>
      <c r="N1248" s="18"/>
      <c r="O1248" s="19">
        <v>10</v>
      </c>
      <c r="P1248" s="20">
        <v>5</v>
      </c>
      <c r="Q1248" s="21">
        <v>9</v>
      </c>
      <c r="R1248" s="22">
        <v>8</v>
      </c>
      <c r="S1248" s="24">
        <v>0.119999997318</v>
      </c>
      <c r="T1248" s="25">
        <v>3</v>
      </c>
      <c r="U1248" s="25">
        <v>108</v>
      </c>
      <c r="V1248" s="25">
        <f t="shared" si="108"/>
        <v>111</v>
      </c>
      <c r="W1248" s="28">
        <v>96413.639862542957</v>
      </c>
      <c r="X1248" s="29">
        <v>38325.040000000001</v>
      </c>
      <c r="Y1248" s="29">
        <f t="shared" si="105"/>
        <v>58088.599862542957</v>
      </c>
      <c r="Z1248" s="33">
        <f t="shared" si="106"/>
        <v>2.5156826936786749</v>
      </c>
    </row>
    <row r="1249" spans="1:26">
      <c r="A1249" s="13" t="s">
        <v>1811</v>
      </c>
      <c r="B1249" s="13">
        <v>17031816600</v>
      </c>
      <c r="C1249" s="13" t="s">
        <v>1812</v>
      </c>
      <c r="D1249" s="13" t="s">
        <v>4272</v>
      </c>
      <c r="E1249" s="13" t="s">
        <v>1813</v>
      </c>
      <c r="F1249" s="14">
        <v>3.7</v>
      </c>
      <c r="G1249" s="15">
        <v>25.7</v>
      </c>
      <c r="H1249" s="15">
        <v>0.7</v>
      </c>
      <c r="I1249" s="15">
        <v>5.4</v>
      </c>
      <c r="J1249" s="16">
        <v>37.299999999999997</v>
      </c>
      <c r="K1249" s="16">
        <v>3.9</v>
      </c>
      <c r="L1249" s="16">
        <v>0.6</v>
      </c>
      <c r="M1249" s="17">
        <v>217000</v>
      </c>
      <c r="N1249" s="18"/>
      <c r="O1249" s="19">
        <v>4</v>
      </c>
      <c r="P1249" s="20">
        <v>7</v>
      </c>
      <c r="Q1249" s="21">
        <v>1</v>
      </c>
      <c r="R1249" s="22">
        <v>7</v>
      </c>
      <c r="S1249" s="23">
        <v>0.120202019811</v>
      </c>
      <c r="T1249" s="25">
        <v>14</v>
      </c>
      <c r="U1249" s="25">
        <v>97</v>
      </c>
      <c r="V1249" s="25">
        <f t="shared" si="108"/>
        <v>111</v>
      </c>
      <c r="W1249" s="28">
        <v>13198.621714516781</v>
      </c>
      <c r="X1249" s="29">
        <v>38325.040000000001</v>
      </c>
      <c r="Y1249" s="29">
        <f t="shared" si="105"/>
        <v>-25126.418285483218</v>
      </c>
      <c r="Z1249" s="33">
        <f t="shared" si="106"/>
        <v>0.344386378057708</v>
      </c>
    </row>
    <row r="1250" spans="1:26">
      <c r="A1250" s="13" t="s">
        <v>3559</v>
      </c>
      <c r="B1250" s="13">
        <v>17031221200</v>
      </c>
      <c r="C1250" s="13" t="s">
        <v>3560</v>
      </c>
      <c r="D1250" s="13" t="s">
        <v>4272</v>
      </c>
      <c r="E1250" s="13" t="s">
        <v>4129</v>
      </c>
      <c r="F1250" s="14">
        <v>5.5</v>
      </c>
      <c r="G1250" s="15">
        <v>34.700000000000003</v>
      </c>
      <c r="H1250" s="15">
        <v>5.5</v>
      </c>
      <c r="I1250" s="15">
        <v>31.2</v>
      </c>
      <c r="J1250" s="16">
        <v>19.100000000000001</v>
      </c>
      <c r="K1250" s="16">
        <v>33.6</v>
      </c>
      <c r="L1250" s="16">
        <v>13</v>
      </c>
      <c r="M1250" s="17">
        <v>337500</v>
      </c>
      <c r="N1250" s="18"/>
      <c r="O1250" s="19">
        <v>3</v>
      </c>
      <c r="P1250" s="20">
        <v>3</v>
      </c>
      <c r="Q1250" s="21">
        <v>5</v>
      </c>
      <c r="R1250" s="22">
        <v>9</v>
      </c>
      <c r="S1250" s="23">
        <v>0.120840631425</v>
      </c>
      <c r="T1250" s="25">
        <v>30550</v>
      </c>
      <c r="U1250" s="25">
        <v>120288</v>
      </c>
      <c r="V1250" s="25">
        <f t="shared" si="108"/>
        <v>150838</v>
      </c>
      <c r="W1250" s="28">
        <v>30285.7731846514</v>
      </c>
      <c r="X1250" s="29">
        <v>38325.040000000001</v>
      </c>
      <c r="Y1250" s="29">
        <f t="shared" si="105"/>
        <v>-8039.2668153486011</v>
      </c>
      <c r="Z1250" s="33">
        <f t="shared" si="106"/>
        <v>0.79023461383605598</v>
      </c>
    </row>
    <row r="1251" spans="1:26">
      <c r="A1251" s="13" t="s">
        <v>3123</v>
      </c>
      <c r="B1251" s="13">
        <v>17031461000</v>
      </c>
      <c r="C1251" s="13" t="s">
        <v>3124</v>
      </c>
      <c r="D1251" s="13" t="s">
        <v>4272</v>
      </c>
      <c r="E1251" s="13" t="s">
        <v>4129</v>
      </c>
      <c r="F1251" s="14">
        <v>7.9</v>
      </c>
      <c r="G1251" s="15">
        <v>35.1</v>
      </c>
      <c r="H1251" s="15">
        <v>0</v>
      </c>
      <c r="I1251" s="15">
        <v>31.3</v>
      </c>
      <c r="J1251" s="16">
        <v>36.6</v>
      </c>
      <c r="K1251" s="16">
        <v>4.5999999999999996</v>
      </c>
      <c r="L1251" s="16">
        <v>2.7</v>
      </c>
      <c r="M1251" s="17">
        <v>140600</v>
      </c>
      <c r="N1251" s="18"/>
      <c r="O1251" s="19">
        <v>2</v>
      </c>
      <c r="P1251" s="20">
        <v>10</v>
      </c>
      <c r="Q1251" s="21">
        <v>4</v>
      </c>
      <c r="R1251" s="22">
        <v>10</v>
      </c>
      <c r="S1251" s="23">
        <v>0.121359221637</v>
      </c>
      <c r="T1251" s="25">
        <v>30550</v>
      </c>
      <c r="U1251" s="25">
        <v>120504</v>
      </c>
      <c r="V1251" s="25">
        <f t="shared" si="108"/>
        <v>151054</v>
      </c>
      <c r="W1251" s="28">
        <v>30501.7731846514</v>
      </c>
      <c r="X1251" s="29">
        <v>38325.040000000001</v>
      </c>
      <c r="Y1251" s="29">
        <f t="shared" si="105"/>
        <v>-7823.2668153486011</v>
      </c>
      <c r="Z1251" s="33">
        <f t="shared" si="106"/>
        <v>0.79587061578152041</v>
      </c>
    </row>
    <row r="1252" spans="1:26">
      <c r="A1252" s="13" t="s">
        <v>4011</v>
      </c>
      <c r="B1252" s="13">
        <v>17031031900</v>
      </c>
      <c r="C1252" s="13" t="s">
        <v>4012</v>
      </c>
      <c r="D1252" s="13" t="s">
        <v>4272</v>
      </c>
      <c r="E1252" s="13" t="s">
        <v>4129</v>
      </c>
      <c r="F1252" s="14">
        <v>4.8</v>
      </c>
      <c r="G1252" s="15">
        <v>30.7</v>
      </c>
      <c r="H1252" s="15">
        <v>4.4000000000000004</v>
      </c>
      <c r="I1252" s="15">
        <v>30.7</v>
      </c>
      <c r="J1252" s="16">
        <v>17.5</v>
      </c>
      <c r="K1252" s="16">
        <v>35.200000000000003</v>
      </c>
      <c r="L1252" s="16">
        <v>21.8</v>
      </c>
      <c r="M1252" s="17">
        <v>410200</v>
      </c>
      <c r="N1252" s="18"/>
      <c r="O1252" s="19">
        <v>5</v>
      </c>
      <c r="P1252" s="20">
        <v>6</v>
      </c>
      <c r="Q1252" s="21">
        <v>9</v>
      </c>
      <c r="R1252" s="22">
        <v>9</v>
      </c>
      <c r="S1252" s="23">
        <v>0.121535181999</v>
      </c>
      <c r="T1252" s="25">
        <v>30550</v>
      </c>
      <c r="U1252" s="25">
        <v>120081</v>
      </c>
      <c r="V1252" s="25">
        <f t="shared" si="108"/>
        <v>150631</v>
      </c>
      <c r="W1252" s="28">
        <v>30078.7731846514</v>
      </c>
      <c r="X1252" s="29">
        <v>38325.040000000001</v>
      </c>
      <c r="Y1252" s="29">
        <f t="shared" si="105"/>
        <v>-8246.2668153486011</v>
      </c>
      <c r="Z1252" s="33">
        <f t="shared" si="106"/>
        <v>0.784833445304986</v>
      </c>
    </row>
    <row r="1253" spans="1:26">
      <c r="A1253" s="13" t="s">
        <v>2322</v>
      </c>
      <c r="B1253" s="13">
        <v>17031828202</v>
      </c>
      <c r="C1253" s="13" t="s">
        <v>2323</v>
      </c>
      <c r="D1253" s="13" t="s">
        <v>4272</v>
      </c>
      <c r="E1253" s="13" t="s">
        <v>2315</v>
      </c>
      <c r="F1253" s="14">
        <v>3.9</v>
      </c>
      <c r="G1253" s="15">
        <v>30.7</v>
      </c>
      <c r="H1253" s="15">
        <v>1.4</v>
      </c>
      <c r="I1253" s="15">
        <v>6</v>
      </c>
      <c r="J1253" s="16">
        <v>31.4</v>
      </c>
      <c r="K1253" s="16">
        <v>16.3</v>
      </c>
      <c r="L1253" s="16">
        <v>9.9</v>
      </c>
      <c r="M1253" s="17">
        <v>189800</v>
      </c>
      <c r="N1253" s="18"/>
      <c r="O1253" s="19">
        <v>3</v>
      </c>
      <c r="P1253" s="20">
        <v>3</v>
      </c>
      <c r="Q1253" s="21">
        <v>3</v>
      </c>
      <c r="R1253" s="22">
        <v>1</v>
      </c>
      <c r="S1253" s="23">
        <v>0.122649952769</v>
      </c>
      <c r="T1253" s="25"/>
      <c r="U1253" s="25"/>
      <c r="V1253" s="25"/>
      <c r="W1253" s="28">
        <v>18378.921005259257</v>
      </c>
      <c r="X1253" s="29">
        <v>38325.040000000001</v>
      </c>
      <c r="Y1253" s="29">
        <f t="shared" si="105"/>
        <v>-19946.118994740744</v>
      </c>
      <c r="Z1253" s="33">
        <f t="shared" si="106"/>
        <v>0.47955386361656133</v>
      </c>
    </row>
    <row r="1254" spans="1:26">
      <c r="A1254" s="13" t="s">
        <v>2903</v>
      </c>
      <c r="B1254" s="13">
        <v>17031640800</v>
      </c>
      <c r="C1254" s="13" t="s">
        <v>2904</v>
      </c>
      <c r="D1254" s="13" t="s">
        <v>4272</v>
      </c>
      <c r="E1254" s="13" t="s">
        <v>4129</v>
      </c>
      <c r="F1254" s="14">
        <v>5.3</v>
      </c>
      <c r="G1254" s="15">
        <v>37.200000000000003</v>
      </c>
      <c r="H1254" s="15">
        <v>5.3</v>
      </c>
      <c r="I1254" s="15">
        <v>11.6</v>
      </c>
      <c r="J1254" s="16">
        <v>43.3</v>
      </c>
      <c r="K1254" s="16">
        <v>6.4</v>
      </c>
      <c r="L1254" s="16">
        <v>9.6</v>
      </c>
      <c r="M1254" s="17">
        <v>247200</v>
      </c>
      <c r="N1254" s="18"/>
      <c r="O1254" s="19">
        <v>4</v>
      </c>
      <c r="P1254" s="20">
        <v>4</v>
      </c>
      <c r="Q1254" s="21">
        <v>4</v>
      </c>
      <c r="R1254" s="22">
        <v>7</v>
      </c>
      <c r="S1254" s="23">
        <v>0.12268518656500001</v>
      </c>
      <c r="T1254" s="25">
        <v>30550</v>
      </c>
      <c r="U1254" s="25">
        <v>120610</v>
      </c>
      <c r="V1254" s="25">
        <f>SUM(T1254:U1254)</f>
        <v>151160</v>
      </c>
      <c r="W1254" s="28">
        <v>30607.7731846514</v>
      </c>
      <c r="X1254" s="29">
        <v>38325.040000000001</v>
      </c>
      <c r="Y1254" s="29">
        <f t="shared" si="105"/>
        <v>-7717.2668153486011</v>
      </c>
      <c r="Z1254" s="33">
        <f t="shared" si="106"/>
        <v>0.79863643155105379</v>
      </c>
    </row>
    <row r="1255" spans="1:26">
      <c r="A1255" s="13" t="s">
        <v>2693</v>
      </c>
      <c r="B1255" s="13">
        <v>17031829200</v>
      </c>
      <c r="C1255" s="13" t="s">
        <v>2694</v>
      </c>
      <c r="D1255" s="13" t="s">
        <v>4272</v>
      </c>
      <c r="E1255" s="13" t="s">
        <v>2695</v>
      </c>
      <c r="F1255" s="14">
        <v>8.9</v>
      </c>
      <c r="G1255" s="15">
        <v>31.5</v>
      </c>
      <c r="H1255" s="15">
        <v>0</v>
      </c>
      <c r="I1255" s="15">
        <v>7.6</v>
      </c>
      <c r="J1255" s="16">
        <v>44.2</v>
      </c>
      <c r="K1255" s="16">
        <v>6.9</v>
      </c>
      <c r="L1255" s="16">
        <v>3.5</v>
      </c>
      <c r="M1255" s="17">
        <v>139200</v>
      </c>
      <c r="N1255" s="18"/>
      <c r="O1255" s="19">
        <v>1</v>
      </c>
      <c r="P1255" s="20">
        <v>6</v>
      </c>
      <c r="Q1255" s="21">
        <v>2</v>
      </c>
      <c r="R1255" s="22">
        <v>1</v>
      </c>
      <c r="S1255" s="23">
        <v>0.122905030847</v>
      </c>
      <c r="T1255" s="25"/>
      <c r="U1255" s="25"/>
      <c r="V1255" s="25"/>
      <c r="W1255" s="28">
        <v>16743.603051922299</v>
      </c>
      <c r="X1255" s="29">
        <v>38325.040000000001</v>
      </c>
      <c r="Y1255" s="29">
        <f t="shared" si="105"/>
        <v>-21581.436948077702</v>
      </c>
      <c r="Z1255" s="33">
        <f t="shared" si="106"/>
        <v>0.43688416377183947</v>
      </c>
    </row>
    <row r="1256" spans="1:26">
      <c r="A1256" s="13" t="s">
        <v>3045</v>
      </c>
      <c r="B1256" s="13">
        <v>17031590700</v>
      </c>
      <c r="C1256" s="13" t="s">
        <v>2938</v>
      </c>
      <c r="D1256" s="13" t="s">
        <v>4272</v>
      </c>
      <c r="E1256" s="13" t="s">
        <v>4129</v>
      </c>
      <c r="F1256" s="14">
        <v>6.2</v>
      </c>
      <c r="G1256" s="15">
        <v>28.6</v>
      </c>
      <c r="H1256" s="15">
        <v>2.1</v>
      </c>
      <c r="I1256" s="15">
        <v>28.7</v>
      </c>
      <c r="J1256" s="16">
        <v>27</v>
      </c>
      <c r="K1256" s="16">
        <v>6.5</v>
      </c>
      <c r="L1256" s="16">
        <v>5.5</v>
      </c>
      <c r="M1256" s="17">
        <v>287700</v>
      </c>
      <c r="N1256" s="18"/>
      <c r="O1256" s="19">
        <v>4</v>
      </c>
      <c r="P1256" s="20">
        <v>9</v>
      </c>
      <c r="Q1256" s="21">
        <v>2</v>
      </c>
      <c r="R1256" s="22">
        <v>7</v>
      </c>
      <c r="S1256" s="23">
        <v>0.122994653881</v>
      </c>
      <c r="T1256" s="25">
        <v>30550</v>
      </c>
      <c r="U1256" s="25">
        <v>120573</v>
      </c>
      <c r="V1256" s="25">
        <f t="shared" ref="V1256:V1262" si="109">SUM(T1256:U1256)</f>
        <v>151123</v>
      </c>
      <c r="W1256" s="28">
        <v>30570.7731846514</v>
      </c>
      <c r="X1256" s="29">
        <v>38325.040000000001</v>
      </c>
      <c r="Y1256" s="29">
        <f t="shared" si="105"/>
        <v>-7754.2668153486011</v>
      </c>
      <c r="Z1256" s="33">
        <f t="shared" si="106"/>
        <v>0.79767100529187707</v>
      </c>
    </row>
    <row r="1257" spans="1:26">
      <c r="A1257" s="13" t="s">
        <v>3739</v>
      </c>
      <c r="B1257" s="13">
        <v>17031151002</v>
      </c>
      <c r="C1257" s="13" t="s">
        <v>3740</v>
      </c>
      <c r="D1257" s="13" t="s">
        <v>4272</v>
      </c>
      <c r="E1257" s="13" t="s">
        <v>4129</v>
      </c>
      <c r="F1257" s="14">
        <v>10.9</v>
      </c>
      <c r="G1257" s="15">
        <v>35</v>
      </c>
      <c r="H1257" s="15">
        <v>7.4</v>
      </c>
      <c r="I1257" s="15">
        <v>25.1</v>
      </c>
      <c r="J1257" s="16">
        <v>34.4</v>
      </c>
      <c r="K1257" s="16">
        <v>7.6</v>
      </c>
      <c r="L1257" s="16">
        <v>6.5</v>
      </c>
      <c r="M1257" s="17">
        <v>318800</v>
      </c>
      <c r="N1257" s="18"/>
      <c r="O1257" s="19">
        <v>3</v>
      </c>
      <c r="P1257" s="20">
        <v>6</v>
      </c>
      <c r="Q1257" s="21">
        <v>3</v>
      </c>
      <c r="R1257" s="22">
        <v>8</v>
      </c>
      <c r="S1257" s="23">
        <v>0.123032070696</v>
      </c>
      <c r="T1257" s="25">
        <v>30550</v>
      </c>
      <c r="U1257" s="25">
        <v>120217</v>
      </c>
      <c r="V1257" s="25">
        <f t="shared" si="109"/>
        <v>150767</v>
      </c>
      <c r="W1257" s="28">
        <v>30214.7731846514</v>
      </c>
      <c r="X1257" s="29">
        <v>38325.040000000001</v>
      </c>
      <c r="Y1257" s="29">
        <f t="shared" si="105"/>
        <v>-8110.2668153486011</v>
      </c>
      <c r="Z1257" s="33">
        <f t="shared" si="106"/>
        <v>0.7883820391225006</v>
      </c>
    </row>
    <row r="1258" spans="1:26">
      <c r="A1258" s="13" t="s">
        <v>3737</v>
      </c>
      <c r="B1258" s="13">
        <v>17031151001</v>
      </c>
      <c r="C1258" s="13" t="s">
        <v>3738</v>
      </c>
      <c r="D1258" s="13" t="s">
        <v>4272</v>
      </c>
      <c r="E1258" s="13" t="s">
        <v>4129</v>
      </c>
      <c r="F1258" s="14">
        <v>6</v>
      </c>
      <c r="G1258" s="15">
        <v>37.4</v>
      </c>
      <c r="H1258" s="15">
        <v>4.7</v>
      </c>
      <c r="I1258" s="15">
        <v>11.6</v>
      </c>
      <c r="J1258" s="16">
        <v>44.2</v>
      </c>
      <c r="K1258" s="16">
        <v>5.7</v>
      </c>
      <c r="L1258" s="16">
        <v>4.5999999999999996</v>
      </c>
      <c r="M1258" s="17">
        <v>356100</v>
      </c>
      <c r="N1258" s="18"/>
      <c r="O1258" s="19">
        <v>3</v>
      </c>
      <c r="P1258" s="20">
        <v>6</v>
      </c>
      <c r="Q1258" s="21">
        <v>3</v>
      </c>
      <c r="R1258" s="22">
        <v>8</v>
      </c>
      <c r="S1258" s="23">
        <v>0.123032070696</v>
      </c>
      <c r="T1258" s="25">
        <v>30550</v>
      </c>
      <c r="U1258" s="25">
        <v>120216</v>
      </c>
      <c r="V1258" s="25">
        <f t="shared" si="109"/>
        <v>150766</v>
      </c>
      <c r="W1258" s="28">
        <v>30213.7731846514</v>
      </c>
      <c r="X1258" s="29">
        <v>38325.040000000001</v>
      </c>
      <c r="Y1258" s="29">
        <f t="shared" si="105"/>
        <v>-8111.2668153486011</v>
      </c>
      <c r="Z1258" s="33">
        <f t="shared" si="106"/>
        <v>0.78835594652090124</v>
      </c>
    </row>
    <row r="1259" spans="1:26">
      <c r="A1259" s="13" t="s">
        <v>1823</v>
      </c>
      <c r="B1259" s="13">
        <v>17031820400</v>
      </c>
      <c r="C1259" s="13" t="s">
        <v>1709</v>
      </c>
      <c r="D1259" s="13" t="s">
        <v>4272</v>
      </c>
      <c r="E1259" s="13" t="s">
        <v>1822</v>
      </c>
      <c r="F1259" s="14">
        <v>7.5</v>
      </c>
      <c r="G1259" s="15">
        <v>25.9</v>
      </c>
      <c r="H1259" s="15">
        <v>2.7</v>
      </c>
      <c r="I1259" s="15">
        <v>6.8</v>
      </c>
      <c r="J1259" s="16">
        <v>29.1</v>
      </c>
      <c r="K1259" s="16">
        <v>8.6999999999999993</v>
      </c>
      <c r="L1259" s="16">
        <v>1</v>
      </c>
      <c r="M1259" s="17">
        <v>222800</v>
      </c>
      <c r="N1259" s="18"/>
      <c r="O1259" s="19">
        <v>4</v>
      </c>
      <c r="P1259" s="20">
        <v>8</v>
      </c>
      <c r="Q1259" s="21">
        <v>2</v>
      </c>
      <c r="R1259" s="22">
        <v>7</v>
      </c>
      <c r="S1259" s="23">
        <v>0.123188406229</v>
      </c>
      <c r="T1259" s="25">
        <v>72</v>
      </c>
      <c r="U1259" s="25">
        <v>332</v>
      </c>
      <c r="V1259" s="25">
        <f t="shared" si="109"/>
        <v>404</v>
      </c>
      <c r="W1259" s="28">
        <v>17939.769042880405</v>
      </c>
      <c r="X1259" s="29">
        <v>38325.040000000001</v>
      </c>
      <c r="Y1259" s="29">
        <f t="shared" si="105"/>
        <v>-20385.270957119596</v>
      </c>
      <c r="Z1259" s="33">
        <f t="shared" si="106"/>
        <v>0.4680952464206275</v>
      </c>
    </row>
    <row r="1260" spans="1:26">
      <c r="A1260" s="13" t="s">
        <v>2797</v>
      </c>
      <c r="B1260" s="13">
        <v>17031700301</v>
      </c>
      <c r="C1260" s="13" t="s">
        <v>2798</v>
      </c>
      <c r="D1260" s="13" t="s">
        <v>4272</v>
      </c>
      <c r="E1260" s="13" t="s">
        <v>4129</v>
      </c>
      <c r="F1260" s="14">
        <v>2.8</v>
      </c>
      <c r="G1260" s="15">
        <v>34.200000000000003</v>
      </c>
      <c r="H1260" s="15">
        <v>1</v>
      </c>
      <c r="I1260" s="15">
        <v>7.3</v>
      </c>
      <c r="J1260" s="16">
        <v>28</v>
      </c>
      <c r="K1260" s="16">
        <v>8.1999999999999993</v>
      </c>
      <c r="L1260" s="16">
        <v>1.9</v>
      </c>
      <c r="M1260" s="17">
        <v>210300</v>
      </c>
      <c r="N1260" s="18"/>
      <c r="O1260" s="19">
        <v>4</v>
      </c>
      <c r="P1260" s="20">
        <v>4</v>
      </c>
      <c r="Q1260" s="21">
        <v>4</v>
      </c>
      <c r="R1260" s="22">
        <v>7</v>
      </c>
      <c r="S1260" s="23">
        <v>0.12340269982800001</v>
      </c>
      <c r="T1260" s="25">
        <v>30550</v>
      </c>
      <c r="U1260" s="25">
        <v>120665</v>
      </c>
      <c r="V1260" s="25">
        <f t="shared" si="109"/>
        <v>151215</v>
      </c>
      <c r="W1260" s="28">
        <v>30662.7731846514</v>
      </c>
      <c r="X1260" s="29">
        <v>38325.040000000001</v>
      </c>
      <c r="Y1260" s="29">
        <f t="shared" si="105"/>
        <v>-7662.2668153486011</v>
      </c>
      <c r="Z1260" s="33">
        <f t="shared" si="106"/>
        <v>0.80007152463901932</v>
      </c>
    </row>
    <row r="1261" spans="1:26">
      <c r="A1261" s="13" t="s">
        <v>2799</v>
      </c>
      <c r="B1261" s="13">
        <v>17031700302</v>
      </c>
      <c r="C1261" s="13" t="s">
        <v>2800</v>
      </c>
      <c r="D1261" s="13" t="s">
        <v>4272</v>
      </c>
      <c r="E1261" s="13" t="s">
        <v>4129</v>
      </c>
      <c r="F1261" s="14">
        <v>3.6</v>
      </c>
      <c r="G1261" s="15">
        <v>39.4</v>
      </c>
      <c r="H1261" s="15">
        <v>0.6</v>
      </c>
      <c r="I1261" s="15">
        <v>15.1</v>
      </c>
      <c r="J1261" s="16">
        <v>28.4</v>
      </c>
      <c r="K1261" s="16">
        <v>10.7</v>
      </c>
      <c r="L1261" s="16">
        <v>7.2</v>
      </c>
      <c r="M1261" s="17">
        <v>219200</v>
      </c>
      <c r="N1261" s="18"/>
      <c r="O1261" s="19">
        <v>4</v>
      </c>
      <c r="P1261" s="20">
        <v>4</v>
      </c>
      <c r="Q1261" s="21">
        <v>4</v>
      </c>
      <c r="R1261" s="22">
        <v>7</v>
      </c>
      <c r="S1261" s="23">
        <v>0.12340269982800001</v>
      </c>
      <c r="T1261" s="25">
        <v>30550</v>
      </c>
      <c r="U1261" s="25">
        <v>120666</v>
      </c>
      <c r="V1261" s="25">
        <f t="shared" si="109"/>
        <v>151216</v>
      </c>
      <c r="W1261" s="28">
        <v>30663.7731846514</v>
      </c>
      <c r="X1261" s="29">
        <v>38325.040000000001</v>
      </c>
      <c r="Y1261" s="29">
        <f t="shared" si="105"/>
        <v>-7661.2668153486011</v>
      </c>
      <c r="Z1261" s="33">
        <f t="shared" si="106"/>
        <v>0.80009761724061867</v>
      </c>
    </row>
    <row r="1262" spans="1:26">
      <c r="A1262" s="13" t="s">
        <v>4206</v>
      </c>
      <c r="B1262" s="13">
        <v>17031804202</v>
      </c>
      <c r="C1262" s="13" t="s">
        <v>4207</v>
      </c>
      <c r="D1262" s="13" t="s">
        <v>4272</v>
      </c>
      <c r="E1262" s="13" t="s">
        <v>4208</v>
      </c>
      <c r="F1262" s="14">
        <v>2</v>
      </c>
      <c r="G1262" s="15">
        <v>29.6</v>
      </c>
      <c r="H1262" s="15">
        <v>1.7</v>
      </c>
      <c r="I1262" s="15">
        <v>5.4</v>
      </c>
      <c r="J1262" s="16">
        <v>11.3</v>
      </c>
      <c r="K1262" s="16">
        <v>36.1</v>
      </c>
      <c r="L1262" s="16">
        <v>23.3</v>
      </c>
      <c r="M1262" s="17">
        <v>446800</v>
      </c>
      <c r="N1262" s="18"/>
      <c r="O1262" s="19">
        <v>10</v>
      </c>
      <c r="P1262" s="20">
        <v>8</v>
      </c>
      <c r="Q1262" s="21">
        <v>8</v>
      </c>
      <c r="R1262" s="22">
        <v>7</v>
      </c>
      <c r="S1262" s="23">
        <v>0.123636364937</v>
      </c>
      <c r="T1262" s="25">
        <v>0</v>
      </c>
      <c r="U1262" s="25">
        <v>127</v>
      </c>
      <c r="V1262" s="25">
        <f t="shared" si="109"/>
        <v>127</v>
      </c>
      <c r="W1262" s="28">
        <v>67502.425292921471</v>
      </c>
      <c r="X1262" s="29">
        <v>38325.040000000001</v>
      </c>
      <c r="Y1262" s="29">
        <f t="shared" si="105"/>
        <v>29177.38529292147</v>
      </c>
      <c r="Z1262" s="33">
        <f t="shared" si="106"/>
        <v>1.7613138901595788</v>
      </c>
    </row>
    <row r="1263" spans="1:26">
      <c r="A1263" s="13" t="s">
        <v>98</v>
      </c>
      <c r="B1263" s="13">
        <v>17197883803</v>
      </c>
      <c r="C1263" s="13" t="s">
        <v>99</v>
      </c>
      <c r="D1263" s="13" t="s">
        <v>363</v>
      </c>
      <c r="E1263" s="13" t="s">
        <v>2161</v>
      </c>
      <c r="F1263" s="14">
        <v>6.9</v>
      </c>
      <c r="G1263" s="15">
        <v>37.200000000000003</v>
      </c>
      <c r="H1263" s="15">
        <v>0</v>
      </c>
      <c r="I1263" s="15">
        <v>10.6</v>
      </c>
      <c r="J1263" s="16">
        <v>31.2</v>
      </c>
      <c r="K1263" s="16">
        <v>4.8</v>
      </c>
      <c r="L1263" s="16">
        <v>5.9</v>
      </c>
      <c r="M1263" s="17">
        <v>166900</v>
      </c>
      <c r="N1263" s="18"/>
      <c r="O1263" s="16">
        <v>5</v>
      </c>
      <c r="P1263" s="14">
        <v>1</v>
      </c>
      <c r="Q1263" s="17">
        <v>3</v>
      </c>
      <c r="R1263" s="15">
        <v>1</v>
      </c>
      <c r="S1263" s="18">
        <v>0.123853214085</v>
      </c>
      <c r="T1263" s="18">
        <v>50</v>
      </c>
      <c r="U1263" s="18">
        <v>433</v>
      </c>
      <c r="V1263" s="18">
        <v>483</v>
      </c>
      <c r="W1263" s="30">
        <v>9988.2261660978384</v>
      </c>
      <c r="X1263" s="29">
        <v>38325.040000000001</v>
      </c>
      <c r="Y1263" s="29">
        <f t="shared" si="105"/>
        <v>-28336.813833902161</v>
      </c>
      <c r="Z1263" s="33">
        <f t="shared" si="106"/>
        <v>0.2606188060364148</v>
      </c>
    </row>
    <row r="1264" spans="1:26">
      <c r="A1264" s="13" t="s">
        <v>3099</v>
      </c>
      <c r="B1264" s="13">
        <v>17031550100</v>
      </c>
      <c r="C1264" s="13" t="s">
        <v>2992</v>
      </c>
      <c r="D1264" s="13" t="s">
        <v>4272</v>
      </c>
      <c r="E1264" s="13" t="s">
        <v>4129</v>
      </c>
      <c r="F1264" s="14">
        <v>6.4</v>
      </c>
      <c r="G1264" s="15">
        <v>34.5</v>
      </c>
      <c r="H1264" s="15">
        <v>1.6</v>
      </c>
      <c r="I1264" s="15">
        <v>19.399999999999999</v>
      </c>
      <c r="J1264" s="16">
        <v>37.4</v>
      </c>
      <c r="K1264" s="16">
        <v>13.8</v>
      </c>
      <c r="L1264" s="16">
        <v>2.2000000000000002</v>
      </c>
      <c r="M1264" s="17">
        <v>157900</v>
      </c>
      <c r="N1264" s="18"/>
      <c r="O1264" s="19">
        <v>6</v>
      </c>
      <c r="P1264" s="20">
        <v>5</v>
      </c>
      <c r="Q1264" s="21">
        <v>5</v>
      </c>
      <c r="R1264" s="22">
        <v>5</v>
      </c>
      <c r="S1264" s="23">
        <v>0.123865455389</v>
      </c>
      <c r="T1264" s="25">
        <v>30550</v>
      </c>
      <c r="U1264" s="25">
        <v>120546</v>
      </c>
      <c r="V1264" s="25">
        <f>SUM(T1264:U1264)</f>
        <v>151096</v>
      </c>
      <c r="W1264" s="28">
        <v>30543.7731846514</v>
      </c>
      <c r="X1264" s="29">
        <v>38325.040000000001</v>
      </c>
      <c r="Y1264" s="29">
        <f t="shared" si="105"/>
        <v>-7781.2668153486011</v>
      </c>
      <c r="Z1264" s="33">
        <f t="shared" si="106"/>
        <v>0.79696650504869404</v>
      </c>
    </row>
    <row r="1265" spans="1:26">
      <c r="A1265" s="13" t="s">
        <v>3638</v>
      </c>
      <c r="B1265" s="13">
        <v>17031210700</v>
      </c>
      <c r="C1265" s="13" t="s">
        <v>3639</v>
      </c>
      <c r="D1265" s="13" t="s">
        <v>4272</v>
      </c>
      <c r="E1265" s="13" t="s">
        <v>4129</v>
      </c>
      <c r="F1265" s="14">
        <v>5.8</v>
      </c>
      <c r="G1265" s="15">
        <v>29.8</v>
      </c>
      <c r="H1265" s="15">
        <v>7.9</v>
      </c>
      <c r="I1265" s="15">
        <v>29</v>
      </c>
      <c r="J1265" s="16">
        <v>26.6</v>
      </c>
      <c r="K1265" s="16">
        <v>18.5</v>
      </c>
      <c r="L1265" s="16">
        <v>7.7</v>
      </c>
      <c r="M1265" s="17">
        <v>327000</v>
      </c>
      <c r="N1265" s="18"/>
      <c r="O1265" s="19">
        <v>2</v>
      </c>
      <c r="P1265" s="20">
        <v>3</v>
      </c>
      <c r="Q1265" s="21">
        <v>3</v>
      </c>
      <c r="R1265" s="22">
        <v>9</v>
      </c>
      <c r="S1265" s="23">
        <v>0.124015748501</v>
      </c>
      <c r="T1265" s="25">
        <v>30550</v>
      </c>
      <c r="U1265" s="25">
        <v>120274</v>
      </c>
      <c r="V1265" s="25">
        <f>SUM(T1265:U1265)</f>
        <v>150824</v>
      </c>
      <c r="W1265" s="28">
        <v>30271.7731846514</v>
      </c>
      <c r="X1265" s="29">
        <v>38325.040000000001</v>
      </c>
      <c r="Y1265" s="29">
        <f t="shared" si="105"/>
        <v>-8053.2668153486011</v>
      </c>
      <c r="Z1265" s="33">
        <f t="shared" si="106"/>
        <v>0.78986931741366473</v>
      </c>
    </row>
    <row r="1266" spans="1:26">
      <c r="A1266" s="13" t="s">
        <v>553</v>
      </c>
      <c r="B1266" s="13">
        <v>17097860302</v>
      </c>
      <c r="C1266" s="13" t="s">
        <v>554</v>
      </c>
      <c r="D1266" s="13" t="s">
        <v>896</v>
      </c>
      <c r="E1266" s="13" t="s">
        <v>548</v>
      </c>
      <c r="F1266" s="14">
        <v>7.9</v>
      </c>
      <c r="G1266" s="15">
        <v>24</v>
      </c>
      <c r="H1266" s="15">
        <v>1.7</v>
      </c>
      <c r="I1266" s="15">
        <v>4.5999999999999996</v>
      </c>
      <c r="J1266" s="16">
        <v>40.9</v>
      </c>
      <c r="K1266" s="16">
        <v>9.6999999999999993</v>
      </c>
      <c r="L1266" s="16">
        <v>3.2</v>
      </c>
      <c r="M1266" s="17">
        <v>156700</v>
      </c>
      <c r="N1266" s="18"/>
      <c r="O1266" s="19">
        <v>3</v>
      </c>
      <c r="P1266" s="20">
        <v>1</v>
      </c>
      <c r="Q1266" s="21">
        <v>3</v>
      </c>
      <c r="R1266" s="22">
        <v>6</v>
      </c>
      <c r="S1266" s="24">
        <v>0.124040924013</v>
      </c>
      <c r="T1266" s="25"/>
      <c r="U1266" s="25"/>
      <c r="V1266" s="25"/>
      <c r="W1266" s="28">
        <v>17028.511203047601</v>
      </c>
      <c r="X1266" s="29">
        <v>38325.040000000001</v>
      </c>
      <c r="Y1266" s="29">
        <f t="shared" si="105"/>
        <v>-21296.5287969524</v>
      </c>
      <c r="Z1266" s="33">
        <f t="shared" si="106"/>
        <v>0.44431815865156565</v>
      </c>
    </row>
    <row r="1267" spans="1:26">
      <c r="A1267" s="13" t="s">
        <v>576</v>
      </c>
      <c r="B1267" s="13">
        <v>17097862604</v>
      </c>
      <c r="C1267" s="13" t="s">
        <v>577</v>
      </c>
      <c r="D1267" s="13" t="s">
        <v>896</v>
      </c>
      <c r="E1267" s="13" t="s">
        <v>575</v>
      </c>
      <c r="F1267" s="14">
        <v>8.8000000000000007</v>
      </c>
      <c r="G1267" s="15">
        <v>27.4</v>
      </c>
      <c r="H1267" s="15">
        <v>1.2</v>
      </c>
      <c r="I1267" s="15">
        <v>0.5</v>
      </c>
      <c r="J1267" s="16">
        <v>34.4</v>
      </c>
      <c r="K1267" s="16">
        <v>6.9</v>
      </c>
      <c r="L1267" s="16">
        <v>0.6</v>
      </c>
      <c r="M1267" s="17">
        <v>106900</v>
      </c>
      <c r="N1267" s="18"/>
      <c r="O1267" s="19">
        <v>4</v>
      </c>
      <c r="P1267" s="20">
        <v>8</v>
      </c>
      <c r="Q1267" s="21">
        <v>1</v>
      </c>
      <c r="R1267" s="22">
        <v>1</v>
      </c>
      <c r="S1267" s="24">
        <v>0.124137930572</v>
      </c>
      <c r="T1267" s="25">
        <v>9</v>
      </c>
      <c r="U1267" s="25">
        <v>142</v>
      </c>
      <c r="V1267" s="25">
        <f>SUM(T1267:U1267)</f>
        <v>151</v>
      </c>
      <c r="W1267" s="28">
        <v>8246.1371202113605</v>
      </c>
      <c r="X1267" s="29">
        <v>38325.040000000001</v>
      </c>
      <c r="Y1267" s="29">
        <f t="shared" si="105"/>
        <v>-30078.902879788642</v>
      </c>
      <c r="Z1267" s="33">
        <f t="shared" si="106"/>
        <v>0.21516317061146864</v>
      </c>
    </row>
    <row r="1268" spans="1:26">
      <c r="A1268" s="13" t="s">
        <v>3571</v>
      </c>
      <c r="B1268" s="13">
        <v>17031222500</v>
      </c>
      <c r="C1268" s="13" t="s">
        <v>3572</v>
      </c>
      <c r="D1268" s="13" t="s">
        <v>4272</v>
      </c>
      <c r="E1268" s="13" t="s">
        <v>4129</v>
      </c>
      <c r="F1268" s="14">
        <v>4.4000000000000004</v>
      </c>
      <c r="G1268" s="15">
        <v>34.200000000000003</v>
      </c>
      <c r="H1268" s="15">
        <v>5.9</v>
      </c>
      <c r="I1268" s="15">
        <v>32.200000000000003</v>
      </c>
      <c r="J1268" s="16">
        <v>21.4</v>
      </c>
      <c r="K1268" s="16">
        <v>12.2</v>
      </c>
      <c r="L1268" s="16">
        <v>6</v>
      </c>
      <c r="M1268" s="17">
        <v>359900</v>
      </c>
      <c r="N1268" s="18"/>
      <c r="O1268" s="19">
        <v>2</v>
      </c>
      <c r="P1268" s="20">
        <v>3</v>
      </c>
      <c r="Q1268" s="21">
        <v>2</v>
      </c>
      <c r="R1268" s="22">
        <v>9</v>
      </c>
      <c r="S1268" s="23">
        <v>0.124637678266</v>
      </c>
      <c r="T1268" s="25">
        <v>30550</v>
      </c>
      <c r="U1268" s="25">
        <v>120294</v>
      </c>
      <c r="V1268" s="25">
        <f>SUM(T1268:U1268)</f>
        <v>150844</v>
      </c>
      <c r="W1268" s="28">
        <v>30291.7731846514</v>
      </c>
      <c r="X1268" s="29">
        <v>38325.040000000001</v>
      </c>
      <c r="Y1268" s="29">
        <f t="shared" si="105"/>
        <v>-8033.2668153486011</v>
      </c>
      <c r="Z1268" s="33">
        <f t="shared" si="106"/>
        <v>0.79039116944565224</v>
      </c>
    </row>
    <row r="1269" spans="1:26">
      <c r="A1269" s="13" t="s">
        <v>589</v>
      </c>
      <c r="B1269" s="13">
        <v>17097861201</v>
      </c>
      <c r="C1269" s="13" t="s">
        <v>590</v>
      </c>
      <c r="D1269" s="13" t="s">
        <v>896</v>
      </c>
      <c r="E1269" s="13" t="s">
        <v>588</v>
      </c>
      <c r="F1269" s="14">
        <v>7.7</v>
      </c>
      <c r="G1269" s="15">
        <v>34.799999999999997</v>
      </c>
      <c r="H1269" s="15">
        <v>0.4</v>
      </c>
      <c r="I1269" s="15">
        <v>4.8</v>
      </c>
      <c r="J1269" s="16">
        <v>40.799999999999997</v>
      </c>
      <c r="K1269" s="16">
        <v>7.2</v>
      </c>
      <c r="L1269" s="16">
        <v>2.7</v>
      </c>
      <c r="M1269" s="17">
        <v>177100</v>
      </c>
      <c r="N1269" s="18"/>
      <c r="O1269" s="19">
        <v>2</v>
      </c>
      <c r="P1269" s="20">
        <v>4</v>
      </c>
      <c r="Q1269" s="21">
        <v>3</v>
      </c>
      <c r="R1269" s="22">
        <v>6</v>
      </c>
      <c r="S1269" s="24">
        <v>0.125</v>
      </c>
      <c r="T1269" s="25">
        <v>64</v>
      </c>
      <c r="U1269" s="25">
        <v>650</v>
      </c>
      <c r="V1269" s="25">
        <f>SUM(T1269:U1269)</f>
        <v>714</v>
      </c>
      <c r="W1269" s="28">
        <v>15692.953078970701</v>
      </c>
      <c r="X1269" s="29">
        <v>38325.040000000001</v>
      </c>
      <c r="Y1269" s="29">
        <f t="shared" si="105"/>
        <v>-22632.086921029302</v>
      </c>
      <c r="Z1269" s="33">
        <f t="shared" si="106"/>
        <v>0.40946997260722234</v>
      </c>
    </row>
    <row r="1270" spans="1:26">
      <c r="A1270" s="13" t="s">
        <v>3518</v>
      </c>
      <c r="B1270" s="13">
        <v>17031241400</v>
      </c>
      <c r="C1270" s="13" t="s">
        <v>3519</v>
      </c>
      <c r="D1270" s="13" t="s">
        <v>4272</v>
      </c>
      <c r="E1270" s="13" t="s">
        <v>4129</v>
      </c>
      <c r="F1270" s="14">
        <v>2.4</v>
      </c>
      <c r="G1270" s="15">
        <v>30.2</v>
      </c>
      <c r="H1270" s="15">
        <v>7.5</v>
      </c>
      <c r="I1270" s="15">
        <v>37.200000000000003</v>
      </c>
      <c r="J1270" s="16">
        <v>8.4</v>
      </c>
      <c r="K1270" s="16">
        <v>41.5</v>
      </c>
      <c r="L1270" s="16">
        <v>30</v>
      </c>
      <c r="M1270" s="17">
        <v>468500</v>
      </c>
      <c r="N1270" s="18"/>
      <c r="O1270" s="19">
        <v>4</v>
      </c>
      <c r="P1270" s="20">
        <v>10</v>
      </c>
      <c r="Q1270" s="21">
        <v>7</v>
      </c>
      <c r="R1270" s="22">
        <v>9</v>
      </c>
      <c r="S1270" s="23">
        <v>0.125405400991</v>
      </c>
      <c r="T1270" s="25">
        <v>30550</v>
      </c>
      <c r="U1270" s="25">
        <v>120322</v>
      </c>
      <c r="V1270" s="25">
        <f>SUM(T1270:U1270)</f>
        <v>150872</v>
      </c>
      <c r="W1270" s="28">
        <v>30319.7731846514</v>
      </c>
      <c r="X1270" s="29">
        <v>38325.040000000001</v>
      </c>
      <c r="Y1270" s="29">
        <f t="shared" si="105"/>
        <v>-8005.2668153486011</v>
      </c>
      <c r="Z1270" s="33">
        <f t="shared" si="106"/>
        <v>0.79112176229043463</v>
      </c>
    </row>
    <row r="1271" spans="1:26">
      <c r="A1271" s="13" t="s">
        <v>3604</v>
      </c>
      <c r="B1271" s="13">
        <v>17031190900</v>
      </c>
      <c r="C1271" s="13" t="s">
        <v>3605</v>
      </c>
      <c r="D1271" s="13" t="s">
        <v>4272</v>
      </c>
      <c r="E1271" s="13" t="s">
        <v>4129</v>
      </c>
      <c r="F1271" s="14">
        <v>6.8</v>
      </c>
      <c r="G1271" s="15">
        <v>28.7</v>
      </c>
      <c r="H1271" s="15">
        <v>5.3</v>
      </c>
      <c r="I1271" s="15">
        <v>4.2</v>
      </c>
      <c r="J1271" s="16">
        <v>22.8</v>
      </c>
      <c r="K1271" s="16">
        <v>14.1</v>
      </c>
      <c r="L1271" s="16">
        <v>2.7</v>
      </c>
      <c r="M1271" s="17">
        <v>315000</v>
      </c>
      <c r="N1271" s="18"/>
      <c r="O1271" s="19">
        <v>2</v>
      </c>
      <c r="P1271" s="20">
        <v>1</v>
      </c>
      <c r="Q1271" s="21">
        <v>3</v>
      </c>
      <c r="R1271" s="22">
        <v>7</v>
      </c>
      <c r="S1271" s="23">
        <v>0.12574850022799999</v>
      </c>
      <c r="T1271" s="25">
        <v>30550</v>
      </c>
      <c r="U1271" s="25">
        <v>120257</v>
      </c>
      <c r="V1271" s="25">
        <f>SUM(T1271:U1271)</f>
        <v>150807</v>
      </c>
      <c r="W1271" s="28">
        <v>30254.7731846514</v>
      </c>
      <c r="X1271" s="29">
        <v>38325.040000000001</v>
      </c>
      <c r="Y1271" s="29">
        <f t="shared" si="105"/>
        <v>-8070.2668153486011</v>
      </c>
      <c r="Z1271" s="33">
        <f t="shared" si="106"/>
        <v>0.7894257431864754</v>
      </c>
    </row>
    <row r="1272" spans="1:26">
      <c r="A1272" s="13" t="s">
        <v>301</v>
      </c>
      <c r="B1272" s="13">
        <v>17197881401</v>
      </c>
      <c r="C1272" s="13" t="s">
        <v>193</v>
      </c>
      <c r="D1272" s="13" t="s">
        <v>363</v>
      </c>
      <c r="E1272" s="13" t="s">
        <v>320</v>
      </c>
      <c r="F1272" s="14">
        <v>1.9</v>
      </c>
      <c r="G1272" s="15">
        <v>25.8</v>
      </c>
      <c r="H1272" s="15">
        <v>0</v>
      </c>
      <c r="I1272" s="15">
        <v>1.2</v>
      </c>
      <c r="J1272" s="16">
        <v>37.1</v>
      </c>
      <c r="K1272" s="16">
        <v>6.7</v>
      </c>
      <c r="L1272" s="16">
        <v>6.6</v>
      </c>
      <c r="M1272" s="17">
        <v>136800</v>
      </c>
      <c r="N1272" s="18"/>
      <c r="O1272" s="16">
        <v>4</v>
      </c>
      <c r="P1272" s="14">
        <v>7</v>
      </c>
      <c r="Q1272" s="17">
        <v>5</v>
      </c>
      <c r="R1272" s="15">
        <v>3</v>
      </c>
      <c r="S1272" s="18">
        <v>0.12578617036299999</v>
      </c>
      <c r="T1272" s="18">
        <v>543</v>
      </c>
      <c r="U1272" s="18">
        <v>4190</v>
      </c>
      <c r="V1272" s="18">
        <v>4733</v>
      </c>
      <c r="W1272" s="30">
        <v>21661.580595931711</v>
      </c>
      <c r="X1272" s="29">
        <v>38325.040000000001</v>
      </c>
      <c r="Y1272" s="29">
        <f t="shared" si="105"/>
        <v>-16663.45940406829</v>
      </c>
      <c r="Z1272" s="33">
        <f t="shared" si="106"/>
        <v>0.56520699250233553</v>
      </c>
    </row>
    <row r="1273" spans="1:26">
      <c r="A1273" s="13" t="s">
        <v>194</v>
      </c>
      <c r="B1273" s="13">
        <v>17197881402</v>
      </c>
      <c r="C1273" s="13" t="s">
        <v>195</v>
      </c>
      <c r="D1273" s="13" t="s">
        <v>363</v>
      </c>
      <c r="E1273" s="13" t="s">
        <v>320</v>
      </c>
      <c r="F1273" s="14">
        <v>6.2</v>
      </c>
      <c r="G1273" s="15">
        <v>28.1</v>
      </c>
      <c r="H1273" s="15">
        <v>2</v>
      </c>
      <c r="I1273" s="15">
        <v>1</v>
      </c>
      <c r="J1273" s="16">
        <v>49.3</v>
      </c>
      <c r="K1273" s="16">
        <v>5.9</v>
      </c>
      <c r="L1273" s="16">
        <v>3.9</v>
      </c>
      <c r="M1273" s="17">
        <v>153500</v>
      </c>
      <c r="N1273" s="18"/>
      <c r="O1273" s="16">
        <v>4</v>
      </c>
      <c r="P1273" s="14">
        <v>7</v>
      </c>
      <c r="Q1273" s="17">
        <v>5</v>
      </c>
      <c r="R1273" s="15">
        <v>3</v>
      </c>
      <c r="S1273" s="18">
        <v>0.12578617036299999</v>
      </c>
      <c r="T1273" s="18">
        <v>543</v>
      </c>
      <c r="U1273" s="18">
        <v>4190</v>
      </c>
      <c r="V1273" s="18">
        <v>4733</v>
      </c>
      <c r="W1273" s="30">
        <v>21661.580595931711</v>
      </c>
      <c r="X1273" s="29">
        <v>38325.040000000001</v>
      </c>
      <c r="Y1273" s="29">
        <f t="shared" si="105"/>
        <v>-16663.45940406829</v>
      </c>
      <c r="Z1273" s="33">
        <f t="shared" si="106"/>
        <v>0.56520699250233553</v>
      </c>
    </row>
    <row r="1274" spans="1:26">
      <c r="A1274" s="13" t="s">
        <v>555</v>
      </c>
      <c r="B1274" s="13">
        <v>17097860400</v>
      </c>
      <c r="C1274" s="13" t="s">
        <v>556</v>
      </c>
      <c r="D1274" s="13" t="s">
        <v>896</v>
      </c>
      <c r="E1274" s="13" t="s">
        <v>548</v>
      </c>
      <c r="F1274" s="14">
        <v>3.6</v>
      </c>
      <c r="G1274" s="15">
        <v>31.9</v>
      </c>
      <c r="H1274" s="15">
        <v>0.8</v>
      </c>
      <c r="I1274" s="15">
        <v>2.4</v>
      </c>
      <c r="J1274" s="16">
        <v>24.6</v>
      </c>
      <c r="K1274" s="16">
        <v>17.399999999999999</v>
      </c>
      <c r="L1274" s="16">
        <v>7.4</v>
      </c>
      <c r="M1274" s="17">
        <v>189400</v>
      </c>
      <c r="N1274" s="18"/>
      <c r="O1274" s="19">
        <v>3</v>
      </c>
      <c r="P1274" s="20">
        <v>3</v>
      </c>
      <c r="Q1274" s="21">
        <v>3</v>
      </c>
      <c r="R1274" s="22">
        <v>4</v>
      </c>
      <c r="S1274" s="24">
        <v>0.12616822123499999</v>
      </c>
      <c r="T1274" s="25"/>
      <c r="U1274" s="25"/>
      <c r="V1274" s="25"/>
      <c r="W1274" s="28">
        <v>17029.511203047601</v>
      </c>
      <c r="X1274" s="29">
        <v>38325.040000000001</v>
      </c>
      <c r="Y1274" s="29">
        <f t="shared" si="105"/>
        <v>-21295.5287969524</v>
      </c>
      <c r="Z1274" s="33">
        <f t="shared" si="106"/>
        <v>0.44434425125316507</v>
      </c>
    </row>
    <row r="1275" spans="1:26">
      <c r="A1275" s="13" t="s">
        <v>4102</v>
      </c>
      <c r="B1275" s="13">
        <v>17031825801</v>
      </c>
      <c r="C1275" s="13" t="s">
        <v>4103</v>
      </c>
      <c r="D1275" s="13" t="s">
        <v>4272</v>
      </c>
      <c r="E1275" s="13" t="s">
        <v>4104</v>
      </c>
      <c r="F1275" s="14">
        <v>13.7</v>
      </c>
      <c r="G1275" s="15">
        <v>39.299999999999997</v>
      </c>
      <c r="H1275" s="15">
        <v>1.6</v>
      </c>
      <c r="I1275" s="15">
        <v>18.399999999999999</v>
      </c>
      <c r="J1275" s="16">
        <v>27.9</v>
      </c>
      <c r="K1275" s="16">
        <v>8.9</v>
      </c>
      <c r="L1275" s="16">
        <v>4.9000000000000004</v>
      </c>
      <c r="M1275" s="17">
        <v>135500</v>
      </c>
      <c r="N1275" s="18">
        <v>1</v>
      </c>
      <c r="O1275" s="19">
        <v>2</v>
      </c>
      <c r="P1275" s="20">
        <v>3</v>
      </c>
      <c r="Q1275" s="21">
        <v>2</v>
      </c>
      <c r="R1275" s="22">
        <v>4</v>
      </c>
      <c r="S1275" s="23">
        <v>0.126423686743</v>
      </c>
      <c r="T1275" s="25">
        <v>247</v>
      </c>
      <c r="U1275" s="25">
        <v>2694</v>
      </c>
      <c r="V1275" s="25">
        <f>SUM(T1275:U1275)</f>
        <v>2941</v>
      </c>
      <c r="W1275" s="28">
        <v>17222.009961665139</v>
      </c>
      <c r="X1275" s="29">
        <v>38325.040000000001</v>
      </c>
      <c r="Y1275" s="29">
        <f t="shared" si="105"/>
        <v>-21103.030038334862</v>
      </c>
      <c r="Z1275" s="33">
        <f t="shared" si="106"/>
        <v>0.44936704467014615</v>
      </c>
    </row>
    <row r="1276" spans="1:26">
      <c r="A1276" s="13" t="s">
        <v>2316</v>
      </c>
      <c r="B1276" s="13">
        <v>17031828000</v>
      </c>
      <c r="C1276" s="13" t="s">
        <v>2317</v>
      </c>
      <c r="D1276" s="13" t="s">
        <v>4272</v>
      </c>
      <c r="E1276" s="13" t="s">
        <v>2315</v>
      </c>
      <c r="F1276" s="14">
        <v>4.3</v>
      </c>
      <c r="G1276" s="15">
        <v>30.6</v>
      </c>
      <c r="H1276" s="15">
        <v>1.1000000000000001</v>
      </c>
      <c r="I1276" s="15">
        <v>3.8</v>
      </c>
      <c r="J1276" s="16">
        <v>34.200000000000003</v>
      </c>
      <c r="K1276" s="16">
        <v>9.1999999999999993</v>
      </c>
      <c r="L1276" s="16">
        <v>4.4000000000000004</v>
      </c>
      <c r="M1276" s="17">
        <v>148100</v>
      </c>
      <c r="N1276" s="18"/>
      <c r="O1276" s="19">
        <v>3</v>
      </c>
      <c r="P1276" s="20">
        <v>7</v>
      </c>
      <c r="Q1276" s="21">
        <v>5</v>
      </c>
      <c r="R1276" s="22">
        <v>1</v>
      </c>
      <c r="S1276" s="23">
        <v>0.12685982882999999</v>
      </c>
      <c r="T1276" s="25"/>
      <c r="U1276" s="25"/>
      <c r="V1276" s="25"/>
      <c r="W1276" s="28">
        <v>18378.921005259257</v>
      </c>
      <c r="X1276" s="29">
        <v>38325.040000000001</v>
      </c>
      <c r="Y1276" s="29">
        <f t="shared" si="105"/>
        <v>-19946.118994740744</v>
      </c>
      <c r="Z1276" s="33">
        <f t="shared" si="106"/>
        <v>0.47955386361656133</v>
      </c>
    </row>
    <row r="1277" spans="1:26">
      <c r="A1277" s="13" t="s">
        <v>4025</v>
      </c>
      <c r="B1277" s="13">
        <v>17031010400</v>
      </c>
      <c r="C1277" s="13" t="s">
        <v>4026</v>
      </c>
      <c r="D1277" s="13" t="s">
        <v>4272</v>
      </c>
      <c r="E1277" s="13" t="s">
        <v>4129</v>
      </c>
      <c r="F1277" s="14">
        <v>7.8</v>
      </c>
      <c r="G1277" s="15">
        <v>32.299999999999997</v>
      </c>
      <c r="H1277" s="15">
        <v>10.5</v>
      </c>
      <c r="I1277" s="15">
        <v>32.700000000000003</v>
      </c>
      <c r="J1277" s="16">
        <v>13.7</v>
      </c>
      <c r="K1277" s="16">
        <v>26.4</v>
      </c>
      <c r="L1277" s="16">
        <v>23.8</v>
      </c>
      <c r="M1277" s="17">
        <v>244200</v>
      </c>
      <c r="N1277" s="18"/>
      <c r="O1277" s="19">
        <v>2</v>
      </c>
      <c r="P1277" s="20">
        <v>10</v>
      </c>
      <c r="Q1277" s="21">
        <v>4</v>
      </c>
      <c r="R1277" s="22">
        <v>9</v>
      </c>
      <c r="S1277" s="23">
        <v>0.126888215542</v>
      </c>
      <c r="T1277" s="25">
        <v>30550</v>
      </c>
      <c r="U1277" s="25">
        <v>120045</v>
      </c>
      <c r="V1277" s="25">
        <f t="shared" ref="V1277:V1286" si="110">SUM(T1277:U1277)</f>
        <v>150595</v>
      </c>
      <c r="W1277" s="28">
        <v>30042.773184651422</v>
      </c>
      <c r="X1277" s="29">
        <v>38325.040000000001</v>
      </c>
      <c r="Y1277" s="29">
        <f t="shared" si="105"/>
        <v>-8282.2668153485793</v>
      </c>
      <c r="Z1277" s="33">
        <f t="shared" si="106"/>
        <v>0.78389411164740919</v>
      </c>
    </row>
    <row r="1278" spans="1:26">
      <c r="A1278" s="13" t="s">
        <v>1722</v>
      </c>
      <c r="B1278" s="13">
        <v>17031843100</v>
      </c>
      <c r="C1278" s="13" t="s">
        <v>1723</v>
      </c>
      <c r="D1278" s="13" t="s">
        <v>4272</v>
      </c>
      <c r="E1278" s="13" t="s">
        <v>1724</v>
      </c>
      <c r="F1278" s="14">
        <v>4.9000000000000004</v>
      </c>
      <c r="G1278" s="15">
        <v>26.5</v>
      </c>
      <c r="H1278" s="15">
        <v>4.4000000000000004</v>
      </c>
      <c r="I1278" s="15">
        <v>39.5</v>
      </c>
      <c r="J1278" s="16">
        <v>39</v>
      </c>
      <c r="K1278" s="16">
        <v>7.7</v>
      </c>
      <c r="L1278" s="16">
        <v>4.2</v>
      </c>
      <c r="M1278" s="17">
        <v>247000</v>
      </c>
      <c r="N1278" s="18"/>
      <c r="O1278" s="19">
        <v>6</v>
      </c>
      <c r="P1278" s="20">
        <v>6</v>
      </c>
      <c r="Q1278" s="21">
        <v>5</v>
      </c>
      <c r="R1278" s="22">
        <v>10</v>
      </c>
      <c r="S1278" s="23">
        <v>0.127109110355</v>
      </c>
      <c r="T1278" s="25">
        <v>30</v>
      </c>
      <c r="U1278" s="25">
        <v>492</v>
      </c>
      <c r="V1278" s="25">
        <f t="shared" si="110"/>
        <v>522</v>
      </c>
      <c r="W1278" s="28">
        <v>33191.24246712929</v>
      </c>
      <c r="X1278" s="29">
        <v>38325.040000000001</v>
      </c>
      <c r="Y1278" s="29">
        <f t="shared" si="105"/>
        <v>-5133.7975328707107</v>
      </c>
      <c r="Z1278" s="33">
        <f t="shared" si="106"/>
        <v>0.86604586628296509</v>
      </c>
    </row>
    <row r="1279" spans="1:26">
      <c r="A1279" s="13" t="s">
        <v>1227</v>
      </c>
      <c r="B1279" s="13">
        <v>17043843100</v>
      </c>
      <c r="C1279" s="13" t="s">
        <v>1228</v>
      </c>
      <c r="D1279" s="13" t="s">
        <v>1522</v>
      </c>
      <c r="E1279" s="13" t="s">
        <v>1724</v>
      </c>
      <c r="F1279" s="14">
        <v>3.7</v>
      </c>
      <c r="G1279" s="15">
        <v>31.3</v>
      </c>
      <c r="H1279" s="15">
        <v>2.2999999999999998</v>
      </c>
      <c r="I1279" s="15">
        <v>9.1999999999999993</v>
      </c>
      <c r="J1279" s="16">
        <v>32.6</v>
      </c>
      <c r="K1279" s="16">
        <v>17.3</v>
      </c>
      <c r="L1279" s="16">
        <v>7.9</v>
      </c>
      <c r="M1279" s="17">
        <v>239900</v>
      </c>
      <c r="N1279" s="18">
        <v>0</v>
      </c>
      <c r="O1279" s="19">
        <v>6</v>
      </c>
      <c r="P1279" s="20">
        <v>6</v>
      </c>
      <c r="Q1279" s="21">
        <v>5</v>
      </c>
      <c r="R1279" s="22">
        <v>10</v>
      </c>
      <c r="S1279" s="24">
        <v>0.127109110355</v>
      </c>
      <c r="T1279" s="25">
        <v>30</v>
      </c>
      <c r="U1279" s="25">
        <v>492</v>
      </c>
      <c r="V1279" s="25">
        <f t="shared" si="110"/>
        <v>522</v>
      </c>
      <c r="W1279" s="28">
        <v>33191.24246712929</v>
      </c>
      <c r="X1279" s="29">
        <v>38325.040000000001</v>
      </c>
      <c r="Y1279" s="29">
        <f t="shared" si="105"/>
        <v>-5133.7975328707107</v>
      </c>
      <c r="Z1279" s="33">
        <f t="shared" si="106"/>
        <v>0.86604586628296509</v>
      </c>
    </row>
    <row r="1280" spans="1:26">
      <c r="A1280" s="13" t="s">
        <v>3701</v>
      </c>
      <c r="B1280" s="13">
        <v>17031140301</v>
      </c>
      <c r="C1280" s="13" t="s">
        <v>3702</v>
      </c>
      <c r="D1280" s="13" t="s">
        <v>4272</v>
      </c>
      <c r="E1280" s="13" t="s">
        <v>4129</v>
      </c>
      <c r="F1280" s="14">
        <v>8.3000000000000007</v>
      </c>
      <c r="G1280" s="15">
        <v>29.2</v>
      </c>
      <c r="H1280" s="15">
        <v>5.2</v>
      </c>
      <c r="I1280" s="15">
        <v>20.9</v>
      </c>
      <c r="J1280" s="16">
        <v>17.5</v>
      </c>
      <c r="K1280" s="16">
        <v>12.9</v>
      </c>
      <c r="L1280" s="16">
        <v>6.5</v>
      </c>
      <c r="M1280" s="17">
        <v>264100</v>
      </c>
      <c r="N1280" s="18"/>
      <c r="O1280" s="19">
        <v>2</v>
      </c>
      <c r="P1280" s="20">
        <v>5</v>
      </c>
      <c r="Q1280" s="21">
        <v>2</v>
      </c>
      <c r="R1280" s="22">
        <v>8</v>
      </c>
      <c r="S1280" s="23">
        <v>0.127415895462</v>
      </c>
      <c r="T1280" s="25">
        <v>30550</v>
      </c>
      <c r="U1280" s="25">
        <v>120198</v>
      </c>
      <c r="V1280" s="25">
        <f t="shared" si="110"/>
        <v>150748</v>
      </c>
      <c r="W1280" s="28">
        <v>30195.7731846514</v>
      </c>
      <c r="X1280" s="29">
        <v>38325.040000000001</v>
      </c>
      <c r="Y1280" s="29">
        <f t="shared" si="105"/>
        <v>-8129.2668153486011</v>
      </c>
      <c r="Z1280" s="33">
        <f t="shared" si="106"/>
        <v>0.78788627969211245</v>
      </c>
    </row>
    <row r="1281" spans="1:26">
      <c r="A1281" s="13" t="s">
        <v>3703</v>
      </c>
      <c r="B1281" s="13">
        <v>17031140302</v>
      </c>
      <c r="C1281" s="13" t="s">
        <v>3704</v>
      </c>
      <c r="D1281" s="13" t="s">
        <v>4272</v>
      </c>
      <c r="E1281" s="13" t="s">
        <v>4129</v>
      </c>
      <c r="F1281" s="14">
        <v>5.4</v>
      </c>
      <c r="G1281" s="15">
        <v>35.700000000000003</v>
      </c>
      <c r="H1281" s="15">
        <v>1.4</v>
      </c>
      <c r="I1281" s="15">
        <v>17.5</v>
      </c>
      <c r="J1281" s="16">
        <v>17.600000000000001</v>
      </c>
      <c r="K1281" s="16">
        <v>21.5</v>
      </c>
      <c r="L1281" s="16">
        <v>4.9000000000000004</v>
      </c>
      <c r="M1281" s="17">
        <v>322500</v>
      </c>
      <c r="N1281" s="18"/>
      <c r="O1281" s="19">
        <v>2</v>
      </c>
      <c r="P1281" s="20">
        <v>5</v>
      </c>
      <c r="Q1281" s="21">
        <v>2</v>
      </c>
      <c r="R1281" s="22">
        <v>8</v>
      </c>
      <c r="S1281" s="23">
        <v>0.127415895462</v>
      </c>
      <c r="T1281" s="25">
        <v>30550</v>
      </c>
      <c r="U1281" s="25">
        <v>120199</v>
      </c>
      <c r="V1281" s="25">
        <f t="shared" si="110"/>
        <v>150749</v>
      </c>
      <c r="W1281" s="28">
        <v>30196.7731846514</v>
      </c>
      <c r="X1281" s="29">
        <v>38325.040000000001</v>
      </c>
      <c r="Y1281" s="29">
        <f t="shared" si="105"/>
        <v>-8128.2668153486011</v>
      </c>
      <c r="Z1281" s="33">
        <f t="shared" si="106"/>
        <v>0.78791237229371192</v>
      </c>
    </row>
    <row r="1282" spans="1:26">
      <c r="A1282" s="13" t="s">
        <v>2853</v>
      </c>
      <c r="B1282" s="13">
        <v>17031671400</v>
      </c>
      <c r="C1282" s="13" t="s">
        <v>2854</v>
      </c>
      <c r="D1282" s="13" t="s">
        <v>4272</v>
      </c>
      <c r="E1282" s="13" t="s">
        <v>4129</v>
      </c>
      <c r="F1282" s="14">
        <v>5.9</v>
      </c>
      <c r="G1282" s="15">
        <v>40.1</v>
      </c>
      <c r="H1282" s="15">
        <v>4.3</v>
      </c>
      <c r="I1282" s="15">
        <v>38.700000000000003</v>
      </c>
      <c r="J1282" s="16">
        <v>38.1</v>
      </c>
      <c r="K1282" s="16">
        <v>4</v>
      </c>
      <c r="L1282" s="16">
        <v>2.7</v>
      </c>
      <c r="M1282" s="17">
        <v>134700</v>
      </c>
      <c r="N1282" s="18"/>
      <c r="O1282" s="19">
        <v>1</v>
      </c>
      <c r="P1282" s="20">
        <v>1</v>
      </c>
      <c r="Q1282" s="21">
        <v>2</v>
      </c>
      <c r="R1282" s="22">
        <v>8</v>
      </c>
      <c r="S1282" s="23">
        <v>0.12761020660399999</v>
      </c>
      <c r="T1282" s="25">
        <v>30550</v>
      </c>
      <c r="U1282" s="25">
        <v>120639</v>
      </c>
      <c r="V1282" s="25">
        <f t="shared" si="110"/>
        <v>151189</v>
      </c>
      <c r="W1282" s="28">
        <v>30636.7731846514</v>
      </c>
      <c r="X1282" s="29">
        <v>38325.040000000001</v>
      </c>
      <c r="Y1282" s="29">
        <f t="shared" ref="Y1282:Y1345" si="111">W1282-X1282</f>
        <v>-7688.2668153486011</v>
      </c>
      <c r="Z1282" s="33">
        <f t="shared" ref="Z1282:Z1345" si="112">+W1282/X1282</f>
        <v>0.79939311699743565</v>
      </c>
    </row>
    <row r="1283" spans="1:26">
      <c r="A1283" s="13" t="s">
        <v>3203</v>
      </c>
      <c r="B1283" s="13">
        <v>17031440300</v>
      </c>
      <c r="C1283" s="13" t="s">
        <v>3204</v>
      </c>
      <c r="D1283" s="13" t="s">
        <v>4272</v>
      </c>
      <c r="E1283" s="13" t="s">
        <v>4129</v>
      </c>
      <c r="F1283" s="14">
        <v>8.9</v>
      </c>
      <c r="G1283" s="15">
        <v>40.700000000000003</v>
      </c>
      <c r="H1283" s="15">
        <v>0</v>
      </c>
      <c r="I1283" s="15">
        <v>32.9</v>
      </c>
      <c r="J1283" s="16">
        <v>19.5</v>
      </c>
      <c r="K1283" s="16">
        <v>18.7</v>
      </c>
      <c r="L1283" s="16">
        <v>14.7</v>
      </c>
      <c r="M1283" s="17">
        <v>210500</v>
      </c>
      <c r="N1283" s="18"/>
      <c r="O1283" s="19">
        <v>2</v>
      </c>
      <c r="P1283" s="20">
        <v>5</v>
      </c>
      <c r="Q1283" s="21">
        <v>3</v>
      </c>
      <c r="R1283" s="22">
        <v>8</v>
      </c>
      <c r="S1283" s="23">
        <v>0.128065392375</v>
      </c>
      <c r="T1283" s="25">
        <v>30550</v>
      </c>
      <c r="U1283" s="25">
        <v>120490</v>
      </c>
      <c r="V1283" s="25">
        <f t="shared" si="110"/>
        <v>151040</v>
      </c>
      <c r="W1283" s="28">
        <v>30487.7731846514</v>
      </c>
      <c r="X1283" s="29">
        <v>38325.040000000001</v>
      </c>
      <c r="Y1283" s="29">
        <f t="shared" si="111"/>
        <v>-7837.2668153486011</v>
      </c>
      <c r="Z1283" s="33">
        <f t="shared" si="112"/>
        <v>0.79550531935912916</v>
      </c>
    </row>
    <row r="1284" spans="1:26">
      <c r="A1284" s="13" t="s">
        <v>3179</v>
      </c>
      <c r="B1284" s="13">
        <v>17031430600</v>
      </c>
      <c r="C1284" s="13" t="s">
        <v>3180</v>
      </c>
      <c r="D1284" s="13" t="s">
        <v>4272</v>
      </c>
      <c r="E1284" s="13" t="s">
        <v>4129</v>
      </c>
      <c r="F1284" s="14">
        <v>15.4</v>
      </c>
      <c r="G1284" s="15">
        <v>36.200000000000003</v>
      </c>
      <c r="H1284" s="15">
        <v>0</v>
      </c>
      <c r="I1284" s="15">
        <v>17.100000000000001</v>
      </c>
      <c r="J1284" s="16">
        <v>24.6</v>
      </c>
      <c r="K1284" s="16">
        <v>17.2</v>
      </c>
      <c r="L1284" s="16">
        <v>11.7</v>
      </c>
      <c r="M1284" s="17">
        <v>278300</v>
      </c>
      <c r="N1284" s="18"/>
      <c r="O1284" s="19">
        <v>1</v>
      </c>
      <c r="P1284" s="20">
        <v>6</v>
      </c>
      <c r="Q1284" s="21">
        <v>3</v>
      </c>
      <c r="R1284" s="22">
        <v>9</v>
      </c>
      <c r="S1284" s="23">
        <v>0.128140702844</v>
      </c>
      <c r="T1284" s="25">
        <v>30550</v>
      </c>
      <c r="U1284" s="25">
        <v>120478</v>
      </c>
      <c r="V1284" s="25">
        <f t="shared" si="110"/>
        <v>151028</v>
      </c>
      <c r="W1284" s="28">
        <v>30475.7731846514</v>
      </c>
      <c r="X1284" s="29">
        <v>38325.040000000001</v>
      </c>
      <c r="Y1284" s="29">
        <f t="shared" si="111"/>
        <v>-7849.2668153486011</v>
      </c>
      <c r="Z1284" s="33">
        <f t="shared" si="112"/>
        <v>0.79519220813993674</v>
      </c>
    </row>
    <row r="1285" spans="1:26">
      <c r="A1285" s="13" t="s">
        <v>620</v>
      </c>
      <c r="B1285" s="13">
        <v>17097864206</v>
      </c>
      <c r="C1285" s="13" t="s">
        <v>621</v>
      </c>
      <c r="D1285" s="13" t="s">
        <v>896</v>
      </c>
      <c r="E1285" s="13" t="s">
        <v>622</v>
      </c>
      <c r="F1285" s="14">
        <v>5.6</v>
      </c>
      <c r="G1285" s="15">
        <v>28.4</v>
      </c>
      <c r="H1285" s="15">
        <v>2.1</v>
      </c>
      <c r="I1285" s="15">
        <v>0.9</v>
      </c>
      <c r="J1285" s="16">
        <v>39.9</v>
      </c>
      <c r="K1285" s="16">
        <v>9.8000000000000007</v>
      </c>
      <c r="L1285" s="16">
        <v>5.5</v>
      </c>
      <c r="M1285" s="17">
        <v>191500</v>
      </c>
      <c r="N1285" s="18"/>
      <c r="O1285" s="19">
        <v>8</v>
      </c>
      <c r="P1285" s="20">
        <v>6</v>
      </c>
      <c r="Q1285" s="21">
        <v>2</v>
      </c>
      <c r="R1285" s="22">
        <v>1</v>
      </c>
      <c r="S1285" s="24">
        <v>0.128395065665</v>
      </c>
      <c r="T1285" s="25">
        <v>10</v>
      </c>
      <c r="U1285" s="25">
        <v>165</v>
      </c>
      <c r="V1285" s="25">
        <f t="shared" si="110"/>
        <v>175</v>
      </c>
      <c r="W1285" s="28">
        <v>34061.725428214362</v>
      </c>
      <c r="X1285" s="29">
        <v>38325.040000000001</v>
      </c>
      <c r="Y1285" s="29">
        <f t="shared" si="111"/>
        <v>-4263.3145717856387</v>
      </c>
      <c r="Z1285" s="33">
        <f t="shared" si="112"/>
        <v>0.88875903138559964</v>
      </c>
    </row>
    <row r="1286" spans="1:26">
      <c r="A1286" s="13" t="s">
        <v>2164</v>
      </c>
      <c r="B1286" s="13">
        <v>17031817200</v>
      </c>
      <c r="C1286" s="13" t="s">
        <v>2165</v>
      </c>
      <c r="D1286" s="13" t="s">
        <v>4272</v>
      </c>
      <c r="E1286" s="13" t="s">
        <v>2166</v>
      </c>
      <c r="F1286" s="14">
        <v>6.4</v>
      </c>
      <c r="G1286" s="15">
        <v>37.9</v>
      </c>
      <c r="H1286" s="15">
        <v>2.4</v>
      </c>
      <c r="I1286" s="15">
        <v>16</v>
      </c>
      <c r="J1286" s="16">
        <v>39.299999999999997</v>
      </c>
      <c r="K1286" s="16">
        <v>10</v>
      </c>
      <c r="L1286" s="16">
        <v>3.5</v>
      </c>
      <c r="M1286" s="17">
        <v>172800</v>
      </c>
      <c r="N1286" s="18"/>
      <c r="O1286" s="19">
        <v>2</v>
      </c>
      <c r="P1286" s="20">
        <v>3</v>
      </c>
      <c r="Q1286" s="21">
        <v>1</v>
      </c>
      <c r="R1286" s="22">
        <v>8</v>
      </c>
      <c r="S1286" s="23">
        <v>0.129120886326</v>
      </c>
      <c r="T1286" s="25">
        <v>221</v>
      </c>
      <c r="U1286" s="25">
        <v>962</v>
      </c>
      <c r="V1286" s="25">
        <f t="shared" si="110"/>
        <v>1183</v>
      </c>
      <c r="W1286" s="28">
        <v>10301.445952677459</v>
      </c>
      <c r="X1286" s="29">
        <v>38325.040000000001</v>
      </c>
      <c r="Y1286" s="29">
        <f t="shared" si="111"/>
        <v>-28023.594047322542</v>
      </c>
      <c r="Z1286" s="33">
        <f t="shared" si="112"/>
        <v>0.26879152514067717</v>
      </c>
    </row>
    <row r="1287" spans="1:26">
      <c r="A1287" s="13" t="s">
        <v>551</v>
      </c>
      <c r="B1287" s="13">
        <v>17097860301</v>
      </c>
      <c r="C1287" s="13" t="s">
        <v>552</v>
      </c>
      <c r="D1287" s="13" t="s">
        <v>896</v>
      </c>
      <c r="E1287" s="13" t="s">
        <v>548</v>
      </c>
      <c r="F1287" s="14">
        <v>12.3</v>
      </c>
      <c r="G1287" s="15">
        <v>30.9</v>
      </c>
      <c r="H1287" s="15">
        <v>0</v>
      </c>
      <c r="I1287" s="15">
        <v>2.4</v>
      </c>
      <c r="J1287" s="16">
        <v>34.1</v>
      </c>
      <c r="K1287" s="16">
        <v>9.5</v>
      </c>
      <c r="L1287" s="16">
        <v>2.2999999999999998</v>
      </c>
      <c r="M1287" s="17">
        <v>143700</v>
      </c>
      <c r="N1287" s="18">
        <v>1</v>
      </c>
      <c r="O1287" s="19">
        <v>3</v>
      </c>
      <c r="P1287" s="20">
        <v>4</v>
      </c>
      <c r="Q1287" s="21">
        <v>2</v>
      </c>
      <c r="R1287" s="22">
        <v>4</v>
      </c>
      <c r="S1287" s="24">
        <v>0.12976022064699999</v>
      </c>
      <c r="T1287" s="25"/>
      <c r="U1287" s="25"/>
      <c r="V1287" s="25"/>
      <c r="W1287" s="28">
        <v>17027.511203047601</v>
      </c>
      <c r="X1287" s="29">
        <v>38325.040000000001</v>
      </c>
      <c r="Y1287" s="29">
        <f t="shared" si="111"/>
        <v>-21297.5287969524</v>
      </c>
      <c r="Z1287" s="33">
        <f t="shared" si="112"/>
        <v>0.44429206604996629</v>
      </c>
    </row>
    <row r="1288" spans="1:26">
      <c r="A1288" s="13" t="s">
        <v>3441</v>
      </c>
      <c r="B1288" s="13">
        <v>17031243300</v>
      </c>
      <c r="C1288" s="13" t="s">
        <v>3442</v>
      </c>
      <c r="D1288" s="13" t="s">
        <v>4272</v>
      </c>
      <c r="E1288" s="13" t="s">
        <v>4129</v>
      </c>
      <c r="F1288" s="14">
        <v>4.2</v>
      </c>
      <c r="G1288" s="15">
        <v>27.8</v>
      </c>
      <c r="H1288" s="15">
        <v>6.4</v>
      </c>
      <c r="I1288" s="15">
        <v>34.5</v>
      </c>
      <c r="J1288" s="16">
        <v>8.6999999999999993</v>
      </c>
      <c r="K1288" s="16">
        <v>41</v>
      </c>
      <c r="L1288" s="16">
        <v>22.7</v>
      </c>
      <c r="M1288" s="17">
        <v>370600</v>
      </c>
      <c r="N1288" s="18"/>
      <c r="O1288" s="19">
        <v>3</v>
      </c>
      <c r="P1288" s="20">
        <v>9</v>
      </c>
      <c r="Q1288" s="21">
        <v>7</v>
      </c>
      <c r="R1288" s="22">
        <v>8</v>
      </c>
      <c r="S1288" s="23">
        <v>0.12997902929800001</v>
      </c>
      <c r="T1288" s="25">
        <v>30550</v>
      </c>
      <c r="U1288" s="25">
        <v>120338</v>
      </c>
      <c r="V1288" s="25">
        <f t="shared" ref="V1288:V1297" si="113">SUM(T1288:U1288)</f>
        <v>150888</v>
      </c>
      <c r="W1288" s="28">
        <v>30335.7731846514</v>
      </c>
      <c r="X1288" s="29">
        <v>38325.040000000001</v>
      </c>
      <c r="Y1288" s="29">
        <f t="shared" si="111"/>
        <v>-7989.2668153486011</v>
      </c>
      <c r="Z1288" s="33">
        <f t="shared" si="112"/>
        <v>0.79153924391602459</v>
      </c>
    </row>
    <row r="1289" spans="1:26">
      <c r="A1289" s="13" t="s">
        <v>3520</v>
      </c>
      <c r="B1289" s="13">
        <v>17031241500</v>
      </c>
      <c r="C1289" s="13" t="s">
        <v>3521</v>
      </c>
      <c r="D1289" s="13" t="s">
        <v>4272</v>
      </c>
      <c r="E1289" s="13" t="s">
        <v>4129</v>
      </c>
      <c r="F1289" s="14">
        <v>1.2</v>
      </c>
      <c r="G1289" s="15">
        <v>25.7</v>
      </c>
      <c r="H1289" s="15">
        <v>7</v>
      </c>
      <c r="I1289" s="15">
        <v>39.5</v>
      </c>
      <c r="J1289" s="16">
        <v>9.1</v>
      </c>
      <c r="K1289" s="16">
        <v>47</v>
      </c>
      <c r="L1289" s="16">
        <v>21.7</v>
      </c>
      <c r="M1289" s="17">
        <v>475400</v>
      </c>
      <c r="N1289" s="18"/>
      <c r="O1289" s="19">
        <v>4</v>
      </c>
      <c r="P1289" s="20">
        <v>10</v>
      </c>
      <c r="Q1289" s="21">
        <v>5</v>
      </c>
      <c r="R1289" s="22">
        <v>9</v>
      </c>
      <c r="S1289" s="23">
        <v>0.13027523458000001</v>
      </c>
      <c r="T1289" s="25">
        <v>30550</v>
      </c>
      <c r="U1289" s="25">
        <v>120323</v>
      </c>
      <c r="V1289" s="25">
        <f t="shared" si="113"/>
        <v>150873</v>
      </c>
      <c r="W1289" s="28">
        <v>30320.7731846514</v>
      </c>
      <c r="X1289" s="29">
        <v>38325.040000000001</v>
      </c>
      <c r="Y1289" s="29">
        <f t="shared" si="111"/>
        <v>-8004.2668153486011</v>
      </c>
      <c r="Z1289" s="33">
        <f t="shared" si="112"/>
        <v>0.79114785489203399</v>
      </c>
    </row>
    <row r="1290" spans="1:26">
      <c r="A1290" s="13" t="s">
        <v>3797</v>
      </c>
      <c r="B1290" s="13">
        <v>17031120400</v>
      </c>
      <c r="C1290" s="13" t="s">
        <v>3798</v>
      </c>
      <c r="D1290" s="13" t="s">
        <v>4272</v>
      </c>
      <c r="E1290" s="13" t="s">
        <v>4129</v>
      </c>
      <c r="F1290" s="14">
        <v>3</v>
      </c>
      <c r="G1290" s="15">
        <v>27.5</v>
      </c>
      <c r="H1290" s="15">
        <v>6</v>
      </c>
      <c r="I1290" s="15">
        <v>11.7</v>
      </c>
      <c r="J1290" s="16">
        <v>21.5</v>
      </c>
      <c r="K1290" s="16">
        <v>22.6</v>
      </c>
      <c r="L1290" s="16">
        <v>16.600000000000001</v>
      </c>
      <c r="M1290" s="17">
        <v>381400</v>
      </c>
      <c r="N1290" s="18"/>
      <c r="O1290" s="19">
        <v>7</v>
      </c>
      <c r="P1290" s="20">
        <v>3</v>
      </c>
      <c r="Q1290" s="21">
        <v>7</v>
      </c>
      <c r="R1290" s="22">
        <v>10</v>
      </c>
      <c r="S1290" s="23">
        <v>0.130977123976</v>
      </c>
      <c r="T1290" s="25">
        <v>30550</v>
      </c>
      <c r="U1290" s="25">
        <v>120192</v>
      </c>
      <c r="V1290" s="25">
        <f t="shared" si="113"/>
        <v>150742</v>
      </c>
      <c r="W1290" s="28">
        <v>30189.7731846514</v>
      </c>
      <c r="X1290" s="29">
        <v>38325.040000000001</v>
      </c>
      <c r="Y1290" s="29">
        <f t="shared" si="111"/>
        <v>-8135.2668153486011</v>
      </c>
      <c r="Z1290" s="33">
        <f t="shared" si="112"/>
        <v>0.78772972408251629</v>
      </c>
    </row>
    <row r="1291" spans="1:26">
      <c r="A1291" s="13" t="s">
        <v>613</v>
      </c>
      <c r="B1291" s="13">
        <v>17097864511</v>
      </c>
      <c r="C1291" s="13" t="s">
        <v>614</v>
      </c>
      <c r="D1291" s="13" t="s">
        <v>896</v>
      </c>
      <c r="E1291" s="13" t="s">
        <v>612</v>
      </c>
      <c r="F1291" s="14">
        <v>8.4</v>
      </c>
      <c r="G1291" s="15">
        <v>32.200000000000003</v>
      </c>
      <c r="H1291" s="15">
        <v>0.1</v>
      </c>
      <c r="I1291" s="15">
        <v>5</v>
      </c>
      <c r="J1291" s="16">
        <v>19.100000000000001</v>
      </c>
      <c r="K1291" s="16">
        <v>36.200000000000003</v>
      </c>
      <c r="L1291" s="16">
        <v>19.5</v>
      </c>
      <c r="M1291" s="17">
        <v>414700</v>
      </c>
      <c r="N1291" s="18"/>
      <c r="O1291" s="19">
        <v>8</v>
      </c>
      <c r="P1291" s="20">
        <v>1</v>
      </c>
      <c r="Q1291" s="21">
        <v>8</v>
      </c>
      <c r="R1291" s="22">
        <v>5</v>
      </c>
      <c r="S1291" s="24">
        <v>0.13106444478000001</v>
      </c>
      <c r="T1291" s="25">
        <v>6</v>
      </c>
      <c r="U1291" s="25">
        <v>673</v>
      </c>
      <c r="V1291" s="25">
        <f t="shared" si="113"/>
        <v>679</v>
      </c>
      <c r="W1291" s="28">
        <v>51076.258750447974</v>
      </c>
      <c r="X1291" s="29">
        <v>38325.040000000001</v>
      </c>
      <c r="Y1291" s="29">
        <f t="shared" si="111"/>
        <v>12751.218750447973</v>
      </c>
      <c r="Z1291" s="33">
        <f t="shared" si="112"/>
        <v>1.3327124707618825</v>
      </c>
    </row>
    <row r="1292" spans="1:26">
      <c r="A1292" s="13" t="s">
        <v>3433</v>
      </c>
      <c r="B1292" s="13">
        <v>17031242900</v>
      </c>
      <c r="C1292" s="13" t="s">
        <v>3434</v>
      </c>
      <c r="D1292" s="13" t="s">
        <v>4272</v>
      </c>
      <c r="E1292" s="13" t="s">
        <v>4129</v>
      </c>
      <c r="F1292" s="14">
        <v>3.9</v>
      </c>
      <c r="G1292" s="15">
        <v>28.2</v>
      </c>
      <c r="H1292" s="15">
        <v>8.8000000000000007</v>
      </c>
      <c r="I1292" s="15">
        <v>34.1</v>
      </c>
      <c r="J1292" s="16">
        <v>12.8</v>
      </c>
      <c r="K1292" s="16">
        <v>39.200000000000003</v>
      </c>
      <c r="L1292" s="16">
        <v>24.6</v>
      </c>
      <c r="M1292" s="17">
        <v>431300</v>
      </c>
      <c r="N1292" s="18"/>
      <c r="O1292" s="19">
        <v>6</v>
      </c>
      <c r="P1292" s="20">
        <v>8</v>
      </c>
      <c r="Q1292" s="21">
        <v>5</v>
      </c>
      <c r="R1292" s="22">
        <v>9</v>
      </c>
      <c r="S1292" s="23">
        <v>0.131578952074</v>
      </c>
      <c r="T1292" s="25">
        <v>30550</v>
      </c>
      <c r="U1292" s="25">
        <v>120334</v>
      </c>
      <c r="V1292" s="25">
        <f t="shared" si="113"/>
        <v>150884</v>
      </c>
      <c r="W1292" s="28">
        <v>30331.7731846514</v>
      </c>
      <c r="X1292" s="29">
        <v>38325.040000000001</v>
      </c>
      <c r="Y1292" s="29">
        <f t="shared" si="111"/>
        <v>-7993.2668153486011</v>
      </c>
      <c r="Z1292" s="33">
        <f t="shared" si="112"/>
        <v>0.79143487350962716</v>
      </c>
    </row>
    <row r="1293" spans="1:26">
      <c r="A1293" s="13" t="s">
        <v>1154</v>
      </c>
      <c r="B1293" s="13">
        <v>17043841501</v>
      </c>
      <c r="C1293" s="13" t="s">
        <v>1155</v>
      </c>
      <c r="D1293" s="13" t="s">
        <v>1522</v>
      </c>
      <c r="E1293" s="13" t="s">
        <v>1736</v>
      </c>
      <c r="F1293" s="14">
        <v>6.3</v>
      </c>
      <c r="G1293" s="15">
        <v>20.5</v>
      </c>
      <c r="H1293" s="15">
        <v>3.5</v>
      </c>
      <c r="I1293" s="15">
        <v>1.5</v>
      </c>
      <c r="J1293" s="16">
        <v>31.3</v>
      </c>
      <c r="K1293" s="16">
        <v>10.3</v>
      </c>
      <c r="L1293" s="16">
        <v>6.3</v>
      </c>
      <c r="M1293" s="17">
        <v>221800</v>
      </c>
      <c r="N1293" s="18">
        <v>0</v>
      </c>
      <c r="O1293" s="19">
        <v>2</v>
      </c>
      <c r="P1293" s="20">
        <v>8</v>
      </c>
      <c r="Q1293" s="21">
        <v>3</v>
      </c>
      <c r="R1293" s="22">
        <v>4</v>
      </c>
      <c r="S1293" s="24">
        <v>0.13162820041199999</v>
      </c>
      <c r="T1293" s="25">
        <v>29</v>
      </c>
      <c r="U1293" s="25">
        <v>361</v>
      </c>
      <c r="V1293" s="25">
        <f t="shared" si="113"/>
        <v>390</v>
      </c>
      <c r="W1293" s="28">
        <v>29018.396736321301</v>
      </c>
      <c r="X1293" s="29">
        <v>38325.040000000001</v>
      </c>
      <c r="Y1293" s="29">
        <f t="shared" si="111"/>
        <v>-9306.6432636786994</v>
      </c>
      <c r="Z1293" s="33">
        <f t="shared" si="112"/>
        <v>0.75716546509335148</v>
      </c>
    </row>
    <row r="1294" spans="1:26">
      <c r="A1294" s="13" t="s">
        <v>1737</v>
      </c>
      <c r="B1294" s="13">
        <v>17031841500</v>
      </c>
      <c r="C1294" s="13" t="s">
        <v>1738</v>
      </c>
      <c r="D1294" s="13" t="s">
        <v>4272</v>
      </c>
      <c r="E1294" s="13" t="s">
        <v>1736</v>
      </c>
      <c r="F1294" s="14">
        <v>9.9</v>
      </c>
      <c r="G1294" s="15">
        <v>44.1</v>
      </c>
      <c r="H1294" s="15">
        <v>1.6</v>
      </c>
      <c r="I1294" s="15">
        <v>35.4</v>
      </c>
      <c r="J1294" s="16">
        <v>37.5</v>
      </c>
      <c r="K1294" s="16">
        <v>5.6</v>
      </c>
      <c r="L1294" s="16">
        <v>0.9</v>
      </c>
      <c r="M1294" s="17">
        <v>270300</v>
      </c>
      <c r="N1294" s="18"/>
      <c r="O1294" s="19">
        <v>2</v>
      </c>
      <c r="P1294" s="20">
        <v>8</v>
      </c>
      <c r="Q1294" s="21">
        <v>3</v>
      </c>
      <c r="R1294" s="22">
        <v>4</v>
      </c>
      <c r="S1294" s="23">
        <v>0.13162820041199999</v>
      </c>
      <c r="T1294" s="25">
        <v>29</v>
      </c>
      <c r="U1294" s="25">
        <v>361</v>
      </c>
      <c r="V1294" s="25">
        <f t="shared" si="113"/>
        <v>390</v>
      </c>
      <c r="W1294" s="28">
        <v>29015.396736321345</v>
      </c>
      <c r="X1294" s="29">
        <v>38325.040000000001</v>
      </c>
      <c r="Y1294" s="29">
        <f t="shared" si="111"/>
        <v>-9309.6432636786558</v>
      </c>
      <c r="Z1294" s="33">
        <f t="shared" si="112"/>
        <v>0.75708718728855451</v>
      </c>
    </row>
    <row r="1295" spans="1:26">
      <c r="A1295" s="13" t="s">
        <v>3017</v>
      </c>
      <c r="B1295" s="13">
        <v>17031570300</v>
      </c>
      <c r="C1295" s="13" t="s">
        <v>3018</v>
      </c>
      <c r="D1295" s="13" t="s">
        <v>4272</v>
      </c>
      <c r="E1295" s="13" t="s">
        <v>4129</v>
      </c>
      <c r="F1295" s="14">
        <v>12.4</v>
      </c>
      <c r="G1295" s="15">
        <v>34.6</v>
      </c>
      <c r="H1295" s="15">
        <v>5.6</v>
      </c>
      <c r="I1295" s="15">
        <v>20.9</v>
      </c>
      <c r="J1295" s="16">
        <v>32.5</v>
      </c>
      <c r="K1295" s="16">
        <v>3.2</v>
      </c>
      <c r="L1295" s="16">
        <v>4.8</v>
      </c>
      <c r="M1295" s="17">
        <v>255000</v>
      </c>
      <c r="N1295" s="18"/>
      <c r="O1295" s="19">
        <v>1</v>
      </c>
      <c r="P1295" s="20">
        <v>9</v>
      </c>
      <c r="Q1295" s="21">
        <v>2</v>
      </c>
      <c r="R1295" s="22">
        <v>9</v>
      </c>
      <c r="S1295" s="23">
        <v>0.13220940530299999</v>
      </c>
      <c r="T1295" s="25">
        <v>30550</v>
      </c>
      <c r="U1295" s="25">
        <v>120559</v>
      </c>
      <c r="V1295" s="25">
        <f t="shared" si="113"/>
        <v>151109</v>
      </c>
      <c r="W1295" s="28">
        <v>30556.7731846514</v>
      </c>
      <c r="X1295" s="29">
        <v>38325.040000000001</v>
      </c>
      <c r="Y1295" s="29">
        <f t="shared" si="111"/>
        <v>-7768.2668153486011</v>
      </c>
      <c r="Z1295" s="33">
        <f t="shared" si="112"/>
        <v>0.79730570886948582</v>
      </c>
    </row>
    <row r="1296" spans="1:26">
      <c r="A1296" s="13" t="s">
        <v>3811</v>
      </c>
      <c r="B1296" s="13">
        <v>17031070700</v>
      </c>
      <c r="C1296" s="13" t="s">
        <v>3812</v>
      </c>
      <c r="D1296" s="13" t="s">
        <v>4272</v>
      </c>
      <c r="E1296" s="13" t="s">
        <v>4129</v>
      </c>
      <c r="F1296" s="14">
        <v>3</v>
      </c>
      <c r="G1296" s="15">
        <v>35.6</v>
      </c>
      <c r="H1296" s="15">
        <v>1.8</v>
      </c>
      <c r="I1296" s="15">
        <v>29.9</v>
      </c>
      <c r="J1296" s="16">
        <v>7.1</v>
      </c>
      <c r="K1296" s="16">
        <v>42.2</v>
      </c>
      <c r="L1296" s="16">
        <v>30.8</v>
      </c>
      <c r="M1296" s="17">
        <v>447300</v>
      </c>
      <c r="N1296" s="18"/>
      <c r="O1296" s="19">
        <v>2</v>
      </c>
      <c r="P1296" s="20">
        <v>9</v>
      </c>
      <c r="Q1296" s="21">
        <v>8</v>
      </c>
      <c r="R1296" s="22">
        <v>7</v>
      </c>
      <c r="S1296" s="23">
        <v>0.132692307234</v>
      </c>
      <c r="T1296" s="25">
        <v>30550</v>
      </c>
      <c r="U1296" s="25">
        <v>120145</v>
      </c>
      <c r="V1296" s="25">
        <f t="shared" si="113"/>
        <v>150695</v>
      </c>
      <c r="W1296" s="28">
        <v>30142.7731846514</v>
      </c>
      <c r="X1296" s="29">
        <v>38325.040000000001</v>
      </c>
      <c r="Y1296" s="29">
        <f t="shared" si="111"/>
        <v>-8182.2668153486011</v>
      </c>
      <c r="Z1296" s="33">
        <f t="shared" si="112"/>
        <v>0.78650337180734575</v>
      </c>
    </row>
    <row r="1297" spans="1:26">
      <c r="A1297" s="13" t="s">
        <v>2199</v>
      </c>
      <c r="B1297" s="13">
        <v>17031824702</v>
      </c>
      <c r="C1297" s="13" t="s">
        <v>2200</v>
      </c>
      <c r="D1297" s="13" t="s">
        <v>4272</v>
      </c>
      <c r="E1297" s="13" t="s">
        <v>2194</v>
      </c>
      <c r="F1297" s="14">
        <v>6.2</v>
      </c>
      <c r="G1297" s="15">
        <v>31.9</v>
      </c>
      <c r="H1297" s="15">
        <v>0.3</v>
      </c>
      <c r="I1297" s="15">
        <v>6</v>
      </c>
      <c r="J1297" s="16">
        <v>38.5</v>
      </c>
      <c r="K1297" s="16">
        <v>9.1999999999999993</v>
      </c>
      <c r="L1297" s="16">
        <v>3.8</v>
      </c>
      <c r="M1297" s="17">
        <v>171900</v>
      </c>
      <c r="N1297" s="18"/>
      <c r="O1297" s="19">
        <v>4</v>
      </c>
      <c r="P1297" s="20">
        <v>4</v>
      </c>
      <c r="Q1297" s="21">
        <v>4</v>
      </c>
      <c r="R1297" s="22">
        <v>9</v>
      </c>
      <c r="S1297" s="23">
        <v>0.13281919062100001</v>
      </c>
      <c r="T1297" s="25">
        <v>42</v>
      </c>
      <c r="U1297" s="25">
        <v>345</v>
      </c>
      <c r="V1297" s="25">
        <f t="shared" si="113"/>
        <v>387</v>
      </c>
      <c r="W1297" s="28">
        <v>17445.587489034348</v>
      </c>
      <c r="X1297" s="29">
        <v>38325.040000000001</v>
      </c>
      <c r="Y1297" s="29">
        <f t="shared" si="111"/>
        <v>-20879.452510965653</v>
      </c>
      <c r="Z1297" s="33">
        <f t="shared" si="112"/>
        <v>0.45520076401836362</v>
      </c>
    </row>
    <row r="1298" spans="1:26">
      <c r="A1298" s="13" t="s">
        <v>4119</v>
      </c>
      <c r="B1298" s="13">
        <v>17031821401</v>
      </c>
      <c r="C1298" s="13" t="s">
        <v>4120</v>
      </c>
      <c r="D1298" s="13" t="s">
        <v>4272</v>
      </c>
      <c r="E1298" s="13" t="s">
        <v>4121</v>
      </c>
      <c r="F1298" s="14">
        <v>10.5</v>
      </c>
      <c r="G1298" s="15">
        <v>36.299999999999997</v>
      </c>
      <c r="H1298" s="15">
        <v>0</v>
      </c>
      <c r="I1298" s="15">
        <v>15.2</v>
      </c>
      <c r="J1298" s="16">
        <v>34.6</v>
      </c>
      <c r="K1298" s="16">
        <v>5.2</v>
      </c>
      <c r="L1298" s="16">
        <v>2.7</v>
      </c>
      <c r="M1298" s="17">
        <v>143800</v>
      </c>
      <c r="N1298" s="18"/>
      <c r="O1298" s="19">
        <v>1</v>
      </c>
      <c r="P1298" s="20">
        <v>3</v>
      </c>
      <c r="Q1298" s="21">
        <v>2</v>
      </c>
      <c r="R1298" s="22">
        <v>9</v>
      </c>
      <c r="S1298" s="23">
        <v>0.13285714387899999</v>
      </c>
      <c r="T1298" s="25"/>
      <c r="U1298" s="25"/>
      <c r="V1298" s="25"/>
      <c r="W1298" s="28">
        <v>11927.125845564773</v>
      </c>
      <c r="X1298" s="29">
        <v>38325.040000000001</v>
      </c>
      <c r="Y1298" s="29">
        <f t="shared" si="111"/>
        <v>-26397.914154435228</v>
      </c>
      <c r="Z1298" s="33">
        <f t="shared" si="112"/>
        <v>0.3112097429138958</v>
      </c>
    </row>
    <row r="1299" spans="1:26">
      <c r="A1299" s="13" t="s">
        <v>3616</v>
      </c>
      <c r="B1299" s="13">
        <v>17031200100</v>
      </c>
      <c r="C1299" s="13" t="s">
        <v>3617</v>
      </c>
      <c r="D1299" s="13" t="s">
        <v>4272</v>
      </c>
      <c r="E1299" s="13" t="s">
        <v>4129</v>
      </c>
      <c r="F1299" s="14">
        <v>8</v>
      </c>
      <c r="G1299" s="15">
        <v>38.200000000000003</v>
      </c>
      <c r="H1299" s="15">
        <v>2.6</v>
      </c>
      <c r="I1299" s="15">
        <v>17.7</v>
      </c>
      <c r="J1299" s="16">
        <v>28</v>
      </c>
      <c r="K1299" s="16">
        <v>10.8</v>
      </c>
      <c r="L1299" s="16">
        <v>1.8</v>
      </c>
      <c r="M1299" s="17">
        <v>301200</v>
      </c>
      <c r="N1299" s="18"/>
      <c r="O1299" s="19">
        <v>2</v>
      </c>
      <c r="P1299" s="20">
        <v>2</v>
      </c>
      <c r="Q1299" s="21">
        <v>2</v>
      </c>
      <c r="R1299" s="22">
        <v>7</v>
      </c>
      <c r="S1299" s="23">
        <v>0.133056133986</v>
      </c>
      <c r="T1299" s="25">
        <v>30550</v>
      </c>
      <c r="U1299" s="25">
        <v>120263</v>
      </c>
      <c r="V1299" s="25">
        <f>SUM(T1299:U1299)</f>
        <v>150813</v>
      </c>
      <c r="W1299" s="28">
        <v>30260.7731846514</v>
      </c>
      <c r="X1299" s="29">
        <v>38325.040000000001</v>
      </c>
      <c r="Y1299" s="29">
        <f t="shared" si="111"/>
        <v>-8064.2668153486011</v>
      </c>
      <c r="Z1299" s="33">
        <f t="shared" si="112"/>
        <v>0.78958229879607167</v>
      </c>
    </row>
    <row r="1300" spans="1:26">
      <c r="A1300" s="13" t="s">
        <v>4166</v>
      </c>
      <c r="B1300" s="13">
        <v>17031823500</v>
      </c>
      <c r="C1300" s="13" t="s">
        <v>4167</v>
      </c>
      <c r="D1300" s="13" t="s">
        <v>4272</v>
      </c>
      <c r="E1300" s="13" t="s">
        <v>4163</v>
      </c>
      <c r="F1300" s="14">
        <v>10</v>
      </c>
      <c r="G1300" s="15">
        <v>25.8</v>
      </c>
      <c r="H1300" s="15">
        <v>5</v>
      </c>
      <c r="I1300" s="15">
        <v>7.2</v>
      </c>
      <c r="J1300" s="16">
        <v>38.5</v>
      </c>
      <c r="K1300" s="16">
        <v>9.3000000000000007</v>
      </c>
      <c r="L1300" s="16">
        <v>4.9000000000000004</v>
      </c>
      <c r="M1300" s="17">
        <v>179200</v>
      </c>
      <c r="N1300" s="18"/>
      <c r="O1300" s="19">
        <v>3</v>
      </c>
      <c r="P1300" s="20">
        <v>7</v>
      </c>
      <c r="Q1300" s="21">
        <v>2</v>
      </c>
      <c r="R1300" s="22">
        <v>9</v>
      </c>
      <c r="S1300" s="23">
        <v>0.13320825993999999</v>
      </c>
      <c r="T1300" s="25"/>
      <c r="U1300" s="25"/>
      <c r="V1300" s="25"/>
      <c r="W1300" s="28">
        <v>12733.966759470177</v>
      </c>
      <c r="X1300" s="29">
        <v>38325.040000000001</v>
      </c>
      <c r="Y1300" s="29">
        <f t="shared" si="111"/>
        <v>-25591.073240529826</v>
      </c>
      <c r="Z1300" s="33">
        <f t="shared" si="112"/>
        <v>0.33226232143450279</v>
      </c>
    </row>
    <row r="1301" spans="1:26">
      <c r="A1301" s="13" t="s">
        <v>3697</v>
      </c>
      <c r="B1301" s="13">
        <v>17031140100</v>
      </c>
      <c r="C1301" s="13" t="s">
        <v>3698</v>
      </c>
      <c r="D1301" s="13" t="s">
        <v>4272</v>
      </c>
      <c r="E1301" s="13" t="s">
        <v>4129</v>
      </c>
      <c r="F1301" s="14">
        <v>6.7</v>
      </c>
      <c r="G1301" s="15">
        <v>35</v>
      </c>
      <c r="H1301" s="15">
        <v>2.2999999999999998</v>
      </c>
      <c r="I1301" s="15">
        <v>35.799999999999997</v>
      </c>
      <c r="J1301" s="16">
        <v>25</v>
      </c>
      <c r="K1301" s="16">
        <v>13.4</v>
      </c>
      <c r="L1301" s="16">
        <v>5.4</v>
      </c>
      <c r="M1301" s="17">
        <v>248500</v>
      </c>
      <c r="N1301" s="18"/>
      <c r="O1301" s="19">
        <v>4</v>
      </c>
      <c r="P1301" s="20">
        <v>2</v>
      </c>
      <c r="Q1301" s="21">
        <v>2</v>
      </c>
      <c r="R1301" s="22">
        <v>9</v>
      </c>
      <c r="S1301" s="23">
        <v>0.133697137237</v>
      </c>
      <c r="T1301" s="25">
        <v>30550</v>
      </c>
      <c r="U1301" s="25">
        <v>120196</v>
      </c>
      <c r="V1301" s="25">
        <f>SUM(T1301:U1301)</f>
        <v>150746</v>
      </c>
      <c r="W1301" s="28">
        <v>30193.7731846514</v>
      </c>
      <c r="X1301" s="29">
        <v>38325.040000000001</v>
      </c>
      <c r="Y1301" s="29">
        <f t="shared" si="111"/>
        <v>-8131.2668153486011</v>
      </c>
      <c r="Z1301" s="33">
        <f t="shared" si="112"/>
        <v>0.78783409448891373</v>
      </c>
    </row>
    <row r="1302" spans="1:26">
      <c r="A1302" s="13" t="s">
        <v>3486</v>
      </c>
      <c r="B1302" s="13">
        <v>17031230800</v>
      </c>
      <c r="C1302" s="13" t="s">
        <v>3487</v>
      </c>
      <c r="D1302" s="13" t="s">
        <v>4272</v>
      </c>
      <c r="E1302" s="13" t="s">
        <v>4129</v>
      </c>
      <c r="F1302" s="14">
        <v>4.8</v>
      </c>
      <c r="G1302" s="15">
        <v>28.4</v>
      </c>
      <c r="H1302" s="15">
        <v>6</v>
      </c>
      <c r="I1302" s="15">
        <v>12.9</v>
      </c>
      <c r="J1302" s="16">
        <v>28.1</v>
      </c>
      <c r="K1302" s="16">
        <v>18.399999999999999</v>
      </c>
      <c r="L1302" s="16">
        <v>1.2</v>
      </c>
      <c r="M1302" s="17">
        <v>271300</v>
      </c>
      <c r="N1302" s="18"/>
      <c r="O1302" s="19">
        <v>1</v>
      </c>
      <c r="P1302" s="20">
        <v>6</v>
      </c>
      <c r="Q1302" s="21">
        <v>2</v>
      </c>
      <c r="R1302" s="22">
        <v>5</v>
      </c>
      <c r="S1302" s="23">
        <v>0.13477088510999999</v>
      </c>
      <c r="T1302" s="25">
        <v>30550</v>
      </c>
      <c r="U1302" s="25">
        <v>120306</v>
      </c>
      <c r="V1302" s="25">
        <f>SUM(T1302:U1302)</f>
        <v>150856</v>
      </c>
      <c r="W1302" s="28">
        <v>30303.7731846514</v>
      </c>
      <c r="X1302" s="29">
        <v>38325.040000000001</v>
      </c>
      <c r="Y1302" s="29">
        <f t="shared" si="111"/>
        <v>-8021.2668153486011</v>
      </c>
      <c r="Z1302" s="33">
        <f t="shared" si="112"/>
        <v>0.79070428066484466</v>
      </c>
    </row>
    <row r="1303" spans="1:26">
      <c r="A1303" s="13" t="s">
        <v>2821</v>
      </c>
      <c r="B1303" s="13">
        <v>17031710700</v>
      </c>
      <c r="C1303" s="13" t="s">
        <v>2822</v>
      </c>
      <c r="D1303" s="13" t="s">
        <v>4272</v>
      </c>
      <c r="E1303" s="13" t="s">
        <v>4129</v>
      </c>
      <c r="F1303" s="14">
        <v>12.6</v>
      </c>
      <c r="G1303" s="15">
        <v>38.200000000000003</v>
      </c>
      <c r="H1303" s="15">
        <v>2.2999999999999998</v>
      </c>
      <c r="I1303" s="15">
        <v>26.3</v>
      </c>
      <c r="J1303" s="16">
        <v>29.4</v>
      </c>
      <c r="K1303" s="16">
        <v>5.7</v>
      </c>
      <c r="L1303" s="16">
        <v>4.4000000000000004</v>
      </c>
      <c r="M1303" s="17">
        <v>177100</v>
      </c>
      <c r="N1303" s="18"/>
      <c r="O1303" s="19">
        <v>3</v>
      </c>
      <c r="P1303" s="20">
        <v>2</v>
      </c>
      <c r="Q1303" s="21">
        <v>3</v>
      </c>
      <c r="R1303" s="22">
        <v>7</v>
      </c>
      <c r="S1303" s="23">
        <v>0.13487476110499999</v>
      </c>
      <c r="T1303" s="25">
        <v>30550</v>
      </c>
      <c r="U1303" s="25">
        <v>120677</v>
      </c>
      <c r="V1303" s="25">
        <f>SUM(T1303:U1303)</f>
        <v>151227</v>
      </c>
      <c r="W1303" s="28">
        <v>30674.7731846514</v>
      </c>
      <c r="X1303" s="29">
        <v>38325.040000000001</v>
      </c>
      <c r="Y1303" s="29">
        <f t="shared" si="111"/>
        <v>-7650.2668153486011</v>
      </c>
      <c r="Z1303" s="33">
        <f t="shared" si="112"/>
        <v>0.80038463585821173</v>
      </c>
    </row>
    <row r="1304" spans="1:26">
      <c r="A1304" s="13" t="s">
        <v>523</v>
      </c>
      <c r="B1304" s="13">
        <v>17097862100</v>
      </c>
      <c r="C1304" s="13" t="s">
        <v>524</v>
      </c>
      <c r="D1304" s="13" t="s">
        <v>896</v>
      </c>
      <c r="E1304" s="13" t="s">
        <v>625</v>
      </c>
      <c r="F1304" s="14">
        <v>10.4</v>
      </c>
      <c r="G1304" s="15">
        <v>26.4</v>
      </c>
      <c r="H1304" s="15">
        <v>0.5</v>
      </c>
      <c r="I1304" s="15">
        <v>2.4</v>
      </c>
      <c r="J1304" s="16">
        <v>30</v>
      </c>
      <c r="K1304" s="16">
        <v>9.8000000000000007</v>
      </c>
      <c r="L1304" s="16">
        <v>2.4</v>
      </c>
      <c r="M1304" s="17">
        <v>156000</v>
      </c>
      <c r="N1304" s="18"/>
      <c r="O1304" s="19">
        <v>4</v>
      </c>
      <c r="P1304" s="20">
        <v>4</v>
      </c>
      <c r="Q1304" s="21">
        <v>2</v>
      </c>
      <c r="R1304" s="22">
        <v>5</v>
      </c>
      <c r="S1304" s="24">
        <v>0.13496376573999999</v>
      </c>
      <c r="T1304" s="25"/>
      <c r="U1304" s="25"/>
      <c r="V1304" s="25"/>
      <c r="W1304" s="28">
        <v>18275.954949594699</v>
      </c>
      <c r="X1304" s="29">
        <v>38325.040000000001</v>
      </c>
      <c r="Y1304" s="29">
        <f t="shared" si="111"/>
        <v>-20049.085050405301</v>
      </c>
      <c r="Z1304" s="33">
        <f t="shared" si="112"/>
        <v>0.47686721134784721</v>
      </c>
    </row>
    <row r="1305" spans="1:26">
      <c r="A1305" s="13" t="s">
        <v>354</v>
      </c>
      <c r="B1305" s="13">
        <v>17197880701</v>
      </c>
      <c r="C1305" s="13" t="s">
        <v>355</v>
      </c>
      <c r="D1305" s="13" t="s">
        <v>363</v>
      </c>
      <c r="E1305" s="13" t="s">
        <v>246</v>
      </c>
      <c r="F1305" s="14">
        <v>4.8</v>
      </c>
      <c r="G1305" s="15">
        <v>33.6</v>
      </c>
      <c r="H1305" s="15">
        <v>0</v>
      </c>
      <c r="I1305" s="15">
        <v>2.6</v>
      </c>
      <c r="J1305" s="16">
        <v>41.5</v>
      </c>
      <c r="K1305" s="16">
        <v>14.1</v>
      </c>
      <c r="L1305" s="16">
        <v>4.5999999999999996</v>
      </c>
      <c r="M1305" s="17">
        <v>219100</v>
      </c>
      <c r="N1305" s="18"/>
      <c r="O1305" s="16">
        <v>1</v>
      </c>
      <c r="P1305" s="14">
        <v>2</v>
      </c>
      <c r="Q1305" s="17">
        <v>4</v>
      </c>
      <c r="R1305" s="15">
        <v>4</v>
      </c>
      <c r="S1305" s="18">
        <v>0.134980991483</v>
      </c>
      <c r="T1305" s="18">
        <v>1</v>
      </c>
      <c r="U1305" s="18">
        <v>65</v>
      </c>
      <c r="V1305" s="18">
        <v>66</v>
      </c>
      <c r="W1305" s="30"/>
      <c r="X1305" s="29">
        <v>38325.040000000001</v>
      </c>
      <c r="Y1305" s="29">
        <f t="shared" si="111"/>
        <v>-38325.040000000001</v>
      </c>
      <c r="Z1305" s="33">
        <f t="shared" si="112"/>
        <v>0</v>
      </c>
    </row>
    <row r="1306" spans="1:26">
      <c r="A1306" s="13" t="s">
        <v>3979</v>
      </c>
      <c r="B1306" s="13">
        <v>17031030604</v>
      </c>
      <c r="C1306" s="13" t="s">
        <v>3980</v>
      </c>
      <c r="D1306" s="13" t="s">
        <v>4272</v>
      </c>
      <c r="E1306" s="13" t="s">
        <v>4129</v>
      </c>
      <c r="F1306" s="14">
        <v>7</v>
      </c>
      <c r="G1306" s="15">
        <v>34.9</v>
      </c>
      <c r="H1306" s="15">
        <v>0.8</v>
      </c>
      <c r="I1306" s="15">
        <v>41.9</v>
      </c>
      <c r="J1306" s="16">
        <v>16.600000000000001</v>
      </c>
      <c r="K1306" s="16">
        <v>35.200000000000003</v>
      </c>
      <c r="L1306" s="16">
        <v>22.8</v>
      </c>
      <c r="M1306" s="17">
        <v>228100</v>
      </c>
      <c r="N1306" s="18"/>
      <c r="O1306" s="19">
        <v>5</v>
      </c>
      <c r="P1306" s="20">
        <v>9</v>
      </c>
      <c r="Q1306" s="21">
        <v>3</v>
      </c>
      <c r="R1306" s="22">
        <v>10</v>
      </c>
      <c r="S1306" s="23">
        <v>0.13541004061699999</v>
      </c>
      <c r="T1306" s="25">
        <v>30550</v>
      </c>
      <c r="U1306" s="25">
        <v>120065</v>
      </c>
      <c r="V1306" s="25">
        <f>SUM(T1306:U1306)</f>
        <v>150615</v>
      </c>
      <c r="W1306" s="28">
        <v>30062.7731846514</v>
      </c>
      <c r="X1306" s="29">
        <v>38325.040000000001</v>
      </c>
      <c r="Y1306" s="29">
        <f t="shared" si="111"/>
        <v>-8262.2668153486011</v>
      </c>
      <c r="Z1306" s="33">
        <f t="shared" si="112"/>
        <v>0.78441596367939603</v>
      </c>
    </row>
    <row r="1307" spans="1:26">
      <c r="A1307" s="13" t="s">
        <v>3975</v>
      </c>
      <c r="B1307" s="13">
        <v>17031030601</v>
      </c>
      <c r="C1307" s="13" t="s">
        <v>3976</v>
      </c>
      <c r="D1307" s="13" t="s">
        <v>4272</v>
      </c>
      <c r="E1307" s="13" t="s">
        <v>4129</v>
      </c>
      <c r="F1307" s="14">
        <v>5.2</v>
      </c>
      <c r="G1307" s="15">
        <v>35.200000000000003</v>
      </c>
      <c r="H1307" s="15">
        <v>5</v>
      </c>
      <c r="I1307" s="15">
        <v>48.7</v>
      </c>
      <c r="J1307" s="16">
        <v>22.4</v>
      </c>
      <c r="K1307" s="16">
        <v>29.6</v>
      </c>
      <c r="L1307" s="16">
        <v>19.100000000000001</v>
      </c>
      <c r="M1307" s="17">
        <v>232500</v>
      </c>
      <c r="N1307" s="18"/>
      <c r="O1307" s="19">
        <v>5</v>
      </c>
      <c r="P1307" s="20">
        <v>9</v>
      </c>
      <c r="Q1307" s="21">
        <v>3</v>
      </c>
      <c r="R1307" s="22">
        <v>10</v>
      </c>
      <c r="S1307" s="23">
        <v>0.13541004061699999</v>
      </c>
      <c r="T1307" s="25">
        <v>30550</v>
      </c>
      <c r="U1307" s="25">
        <v>120063</v>
      </c>
      <c r="V1307" s="25">
        <f>SUM(T1307:U1307)</f>
        <v>150613</v>
      </c>
      <c r="W1307" s="28">
        <v>30060.7731846514</v>
      </c>
      <c r="X1307" s="29">
        <v>38325.040000000001</v>
      </c>
      <c r="Y1307" s="29">
        <f t="shared" si="111"/>
        <v>-8264.2668153486011</v>
      </c>
      <c r="Z1307" s="33">
        <f t="shared" si="112"/>
        <v>0.78436377847619732</v>
      </c>
    </row>
    <row r="1308" spans="1:26">
      <c r="A1308" s="13" t="s">
        <v>3977</v>
      </c>
      <c r="B1308" s="13">
        <v>17031030603</v>
      </c>
      <c r="C1308" s="13" t="s">
        <v>3978</v>
      </c>
      <c r="D1308" s="13" t="s">
        <v>4272</v>
      </c>
      <c r="E1308" s="13" t="s">
        <v>4129</v>
      </c>
      <c r="F1308" s="14">
        <v>10.199999999999999</v>
      </c>
      <c r="G1308" s="15">
        <v>40.200000000000003</v>
      </c>
      <c r="H1308" s="15">
        <v>11.3</v>
      </c>
      <c r="I1308" s="15">
        <v>49.5</v>
      </c>
      <c r="J1308" s="16">
        <v>8.9</v>
      </c>
      <c r="K1308" s="16">
        <v>36.1</v>
      </c>
      <c r="L1308" s="16">
        <v>7.3</v>
      </c>
      <c r="M1308" s="17">
        <v>254400</v>
      </c>
      <c r="N1308" s="18"/>
      <c r="O1308" s="19">
        <v>5</v>
      </c>
      <c r="P1308" s="20">
        <v>9</v>
      </c>
      <c r="Q1308" s="21">
        <v>3</v>
      </c>
      <c r="R1308" s="22">
        <v>10</v>
      </c>
      <c r="S1308" s="23">
        <v>0.13541004061699999</v>
      </c>
      <c r="T1308" s="25">
        <v>30550</v>
      </c>
      <c r="U1308" s="25">
        <v>120064</v>
      </c>
      <c r="V1308" s="25">
        <f>SUM(T1308:U1308)</f>
        <v>150614</v>
      </c>
      <c r="W1308" s="28">
        <v>30061.7731846514</v>
      </c>
      <c r="X1308" s="29">
        <v>38325.040000000001</v>
      </c>
      <c r="Y1308" s="29">
        <f t="shared" si="111"/>
        <v>-8263.2668153486011</v>
      </c>
      <c r="Z1308" s="33">
        <f t="shared" si="112"/>
        <v>0.78438987107779667</v>
      </c>
    </row>
    <row r="1309" spans="1:26">
      <c r="A1309" s="13" t="s">
        <v>531</v>
      </c>
      <c r="B1309" s="13">
        <v>17097862402</v>
      </c>
      <c r="C1309" s="13" t="s">
        <v>532</v>
      </c>
      <c r="D1309" s="13" t="s">
        <v>896</v>
      </c>
      <c r="E1309" s="13" t="s">
        <v>625</v>
      </c>
      <c r="F1309" s="14">
        <v>8.3000000000000007</v>
      </c>
      <c r="G1309" s="15">
        <v>26.6</v>
      </c>
      <c r="H1309" s="15">
        <v>1.1000000000000001</v>
      </c>
      <c r="I1309" s="15">
        <v>3.3</v>
      </c>
      <c r="J1309" s="16">
        <v>26.4</v>
      </c>
      <c r="K1309" s="16">
        <v>3</v>
      </c>
      <c r="L1309" s="16">
        <v>2.6</v>
      </c>
      <c r="M1309" s="17">
        <v>133500</v>
      </c>
      <c r="N1309" s="18"/>
      <c r="O1309" s="19">
        <v>2</v>
      </c>
      <c r="P1309" s="20">
        <v>2</v>
      </c>
      <c r="Q1309" s="21">
        <v>3</v>
      </c>
      <c r="R1309" s="22">
        <v>8</v>
      </c>
      <c r="S1309" s="24">
        <v>0.13559322059199999</v>
      </c>
      <c r="T1309" s="25"/>
      <c r="U1309" s="25"/>
      <c r="V1309" s="25"/>
      <c r="W1309" s="28">
        <v>18279.954949594699</v>
      </c>
      <c r="X1309" s="29">
        <v>38325.040000000001</v>
      </c>
      <c r="Y1309" s="29">
        <f t="shared" si="111"/>
        <v>-20045.085050405301</v>
      </c>
      <c r="Z1309" s="33">
        <f t="shared" si="112"/>
        <v>0.4769715817542447</v>
      </c>
    </row>
    <row r="1310" spans="1:26">
      <c r="A1310" s="13" t="s">
        <v>4161</v>
      </c>
      <c r="B1310" s="13">
        <v>17031821200</v>
      </c>
      <c r="C1310" s="13" t="s">
        <v>4162</v>
      </c>
      <c r="D1310" s="13" t="s">
        <v>4272</v>
      </c>
      <c r="E1310" s="13" t="s">
        <v>4163</v>
      </c>
      <c r="F1310" s="14">
        <v>12.5</v>
      </c>
      <c r="G1310" s="15">
        <v>36.200000000000003</v>
      </c>
      <c r="H1310" s="15">
        <v>1.6</v>
      </c>
      <c r="I1310" s="15">
        <v>18.2</v>
      </c>
      <c r="J1310" s="16">
        <v>35.700000000000003</v>
      </c>
      <c r="K1310" s="16">
        <v>7.9</v>
      </c>
      <c r="L1310" s="16">
        <v>3.6</v>
      </c>
      <c r="M1310" s="17">
        <v>168300</v>
      </c>
      <c r="N1310" s="18"/>
      <c r="O1310" s="19">
        <v>3</v>
      </c>
      <c r="P1310" s="20">
        <v>9</v>
      </c>
      <c r="Q1310" s="21">
        <v>1</v>
      </c>
      <c r="R1310" s="22">
        <v>10</v>
      </c>
      <c r="S1310" s="23">
        <v>0.135678395629</v>
      </c>
      <c r="T1310" s="25"/>
      <c r="U1310" s="25"/>
      <c r="V1310" s="25"/>
      <c r="W1310" s="28">
        <v>12733.966759470177</v>
      </c>
      <c r="X1310" s="29">
        <v>38325.040000000001</v>
      </c>
      <c r="Y1310" s="29">
        <f t="shared" si="111"/>
        <v>-25591.073240529826</v>
      </c>
      <c r="Z1310" s="33">
        <f t="shared" si="112"/>
        <v>0.33226232143450279</v>
      </c>
    </row>
    <row r="1311" spans="1:26">
      <c r="A1311" s="13" t="s">
        <v>3655</v>
      </c>
      <c r="B1311" s="13">
        <v>17031160800</v>
      </c>
      <c r="C1311" s="13" t="s">
        <v>3656</v>
      </c>
      <c r="D1311" s="13" t="s">
        <v>4272</v>
      </c>
      <c r="E1311" s="13" t="s">
        <v>4129</v>
      </c>
      <c r="F1311" s="14">
        <v>8.8000000000000007</v>
      </c>
      <c r="G1311" s="15">
        <v>32.5</v>
      </c>
      <c r="H1311" s="15">
        <v>1.9</v>
      </c>
      <c r="I1311" s="15">
        <v>25.5</v>
      </c>
      <c r="J1311" s="16">
        <v>26</v>
      </c>
      <c r="K1311" s="16">
        <v>19.600000000000001</v>
      </c>
      <c r="L1311" s="16">
        <v>6.2</v>
      </c>
      <c r="M1311" s="17">
        <v>370900</v>
      </c>
      <c r="N1311" s="18"/>
      <c r="O1311" s="19">
        <v>4</v>
      </c>
      <c r="P1311" s="20">
        <v>6</v>
      </c>
      <c r="Q1311" s="21">
        <v>3</v>
      </c>
      <c r="R1311" s="22">
        <v>9</v>
      </c>
      <c r="S1311" s="23">
        <v>0.135802462697</v>
      </c>
      <c r="T1311" s="25">
        <v>30550</v>
      </c>
      <c r="U1311" s="25">
        <v>120229</v>
      </c>
      <c r="V1311" s="25">
        <f>SUM(T1311:U1311)</f>
        <v>150779</v>
      </c>
      <c r="W1311" s="28">
        <v>30226.7731846514</v>
      </c>
      <c r="X1311" s="29">
        <v>38325.040000000001</v>
      </c>
      <c r="Y1311" s="29">
        <f t="shared" si="111"/>
        <v>-8098.2668153486011</v>
      </c>
      <c r="Z1311" s="33">
        <f t="shared" si="112"/>
        <v>0.78869515034169302</v>
      </c>
    </row>
    <row r="1312" spans="1:26">
      <c r="A1312" s="13" t="s">
        <v>3628</v>
      </c>
      <c r="B1312" s="13">
        <v>17031210400</v>
      </c>
      <c r="C1312" s="13" t="s">
        <v>3629</v>
      </c>
      <c r="D1312" s="13" t="s">
        <v>4272</v>
      </c>
      <c r="E1312" s="13" t="s">
        <v>4129</v>
      </c>
      <c r="F1312" s="14">
        <v>8.8000000000000007</v>
      </c>
      <c r="G1312" s="15">
        <v>34.4</v>
      </c>
      <c r="H1312" s="15">
        <v>4.5</v>
      </c>
      <c r="I1312" s="15">
        <v>13.4</v>
      </c>
      <c r="J1312" s="16">
        <v>36.9</v>
      </c>
      <c r="K1312" s="16">
        <v>16</v>
      </c>
      <c r="L1312" s="16">
        <v>3.4</v>
      </c>
      <c r="M1312" s="17">
        <v>315300</v>
      </c>
      <c r="N1312" s="18"/>
      <c r="O1312" s="19">
        <v>2</v>
      </c>
      <c r="P1312" s="20">
        <v>7</v>
      </c>
      <c r="Q1312" s="21">
        <v>4</v>
      </c>
      <c r="R1312" s="22">
        <v>7</v>
      </c>
      <c r="S1312" s="23">
        <v>0.13610586524000001</v>
      </c>
      <c r="T1312" s="25">
        <v>30550</v>
      </c>
      <c r="U1312" s="25">
        <v>120269</v>
      </c>
      <c r="V1312" s="25">
        <f>SUM(T1312:U1312)</f>
        <v>150819</v>
      </c>
      <c r="W1312" s="28">
        <v>30266.7731846514</v>
      </c>
      <c r="X1312" s="29">
        <v>38325.040000000001</v>
      </c>
      <c r="Y1312" s="29">
        <f t="shared" si="111"/>
        <v>-8058.2668153486011</v>
      </c>
      <c r="Z1312" s="33">
        <f t="shared" si="112"/>
        <v>0.78973885440566793</v>
      </c>
    </row>
    <row r="1313" spans="1:26">
      <c r="A1313" s="13" t="s">
        <v>3447</v>
      </c>
      <c r="B1313" s="13">
        <v>17031250200</v>
      </c>
      <c r="C1313" s="13" t="s">
        <v>3448</v>
      </c>
      <c r="D1313" s="13" t="s">
        <v>4272</v>
      </c>
      <c r="E1313" s="13" t="s">
        <v>4129</v>
      </c>
      <c r="F1313" s="14">
        <v>10.1</v>
      </c>
      <c r="G1313" s="15">
        <v>37.6</v>
      </c>
      <c r="H1313" s="15">
        <v>1.7</v>
      </c>
      <c r="I1313" s="15">
        <v>29.4</v>
      </c>
      <c r="J1313" s="16">
        <v>33.6</v>
      </c>
      <c r="K1313" s="16">
        <v>4.8</v>
      </c>
      <c r="L1313" s="16">
        <v>2.2999999999999998</v>
      </c>
      <c r="M1313" s="17">
        <v>233100</v>
      </c>
      <c r="N1313" s="18"/>
      <c r="O1313" s="19">
        <v>1</v>
      </c>
      <c r="P1313" s="20">
        <v>2</v>
      </c>
      <c r="Q1313" s="21">
        <v>3</v>
      </c>
      <c r="R1313" s="22">
        <v>9</v>
      </c>
      <c r="S1313" s="23">
        <v>0.13617606461000001</v>
      </c>
      <c r="T1313" s="25">
        <v>30550</v>
      </c>
      <c r="U1313" s="25">
        <v>120341</v>
      </c>
      <c r="V1313" s="25">
        <f>SUM(T1313:U1313)</f>
        <v>150891</v>
      </c>
      <c r="W1313" s="28">
        <v>30338.7731846514</v>
      </c>
      <c r="X1313" s="29">
        <v>38325.040000000001</v>
      </c>
      <c r="Y1313" s="29">
        <f t="shared" si="111"/>
        <v>-7986.2668153486011</v>
      </c>
      <c r="Z1313" s="33">
        <f t="shared" si="112"/>
        <v>0.79161752172082267</v>
      </c>
    </row>
    <row r="1314" spans="1:26">
      <c r="A1314" s="13" t="s">
        <v>648</v>
      </c>
      <c r="B1314" s="13">
        <v>17097863801</v>
      </c>
      <c r="C1314" s="13" t="s">
        <v>649</v>
      </c>
      <c r="D1314" s="13" t="s">
        <v>896</v>
      </c>
      <c r="E1314" s="13" t="s">
        <v>650</v>
      </c>
      <c r="F1314" s="14">
        <v>3.6</v>
      </c>
      <c r="G1314" s="15">
        <v>26.5</v>
      </c>
      <c r="H1314" s="15">
        <v>1.5</v>
      </c>
      <c r="I1314" s="15">
        <v>4.5</v>
      </c>
      <c r="J1314" s="16">
        <v>11.1</v>
      </c>
      <c r="K1314" s="16">
        <v>35.4</v>
      </c>
      <c r="L1314" s="16">
        <v>22.6</v>
      </c>
      <c r="M1314" s="17">
        <v>412600</v>
      </c>
      <c r="N1314" s="18"/>
      <c r="O1314" s="19">
        <v>10</v>
      </c>
      <c r="P1314" s="20">
        <v>9</v>
      </c>
      <c r="Q1314" s="21">
        <v>7</v>
      </c>
      <c r="R1314" s="22">
        <v>1</v>
      </c>
      <c r="S1314" s="24">
        <v>0.136363640428</v>
      </c>
      <c r="T1314" s="25"/>
      <c r="U1314" s="25"/>
      <c r="V1314" s="25"/>
      <c r="W1314" s="28">
        <v>228421.34552102376</v>
      </c>
      <c r="X1314" s="29">
        <v>38325.040000000001</v>
      </c>
      <c r="Y1314" s="29">
        <f t="shared" si="111"/>
        <v>190096.30552102375</v>
      </c>
      <c r="Z1314" s="33">
        <f t="shared" si="112"/>
        <v>5.9601071654725928</v>
      </c>
    </row>
    <row r="1315" spans="1:26">
      <c r="A1315" s="13" t="s">
        <v>3841</v>
      </c>
      <c r="B1315" s="13">
        <v>17031081000</v>
      </c>
      <c r="C1315" s="13" t="s">
        <v>3842</v>
      </c>
      <c r="D1315" s="13" t="s">
        <v>4272</v>
      </c>
      <c r="E1315" s="13" t="s">
        <v>4129</v>
      </c>
      <c r="F1315" s="14">
        <v>3.6</v>
      </c>
      <c r="G1315" s="15">
        <v>22.1</v>
      </c>
      <c r="H1315" s="15">
        <v>35.5</v>
      </c>
      <c r="I1315" s="15">
        <v>33.200000000000003</v>
      </c>
      <c r="J1315" s="16">
        <v>10.7</v>
      </c>
      <c r="K1315" s="16">
        <v>37.9</v>
      </c>
      <c r="L1315" s="16">
        <v>28.8</v>
      </c>
      <c r="M1315" s="17">
        <v>436900</v>
      </c>
      <c r="N1315" s="18"/>
      <c r="O1315" s="19">
        <v>8</v>
      </c>
      <c r="P1315" s="20">
        <v>10</v>
      </c>
      <c r="Q1315" s="21">
        <v>5</v>
      </c>
      <c r="R1315" s="22">
        <v>9</v>
      </c>
      <c r="S1315" s="23">
        <v>0.13652275502700001</v>
      </c>
      <c r="T1315" s="25">
        <v>30550</v>
      </c>
      <c r="U1315" s="25">
        <v>120160</v>
      </c>
      <c r="V1315" s="25">
        <f>SUM(T1315:U1315)</f>
        <v>150710</v>
      </c>
      <c r="W1315" s="28">
        <v>30157.7731846514</v>
      </c>
      <c r="X1315" s="29">
        <v>38325.040000000001</v>
      </c>
      <c r="Y1315" s="29">
        <f t="shared" si="111"/>
        <v>-8167.2668153486011</v>
      </c>
      <c r="Z1315" s="33">
        <f t="shared" si="112"/>
        <v>0.78689476083133636</v>
      </c>
    </row>
    <row r="1316" spans="1:26">
      <c r="A1316" s="13" t="s">
        <v>1459</v>
      </c>
      <c r="B1316" s="13">
        <v>17043840000</v>
      </c>
      <c r="C1316" s="13" t="s">
        <v>1460</v>
      </c>
      <c r="D1316" s="13" t="s">
        <v>1522</v>
      </c>
      <c r="E1316" s="13" t="s">
        <v>4241</v>
      </c>
      <c r="F1316" s="14">
        <v>1.6</v>
      </c>
      <c r="G1316" s="15">
        <v>22.7</v>
      </c>
      <c r="H1316" s="15">
        <v>1.6</v>
      </c>
      <c r="I1316" s="15">
        <v>0.3</v>
      </c>
      <c r="J1316" s="16">
        <v>35.4</v>
      </c>
      <c r="K1316" s="16">
        <v>5.7</v>
      </c>
      <c r="L1316" s="16">
        <v>1.7</v>
      </c>
      <c r="M1316" s="17">
        <v>231500</v>
      </c>
      <c r="N1316" s="18">
        <v>0</v>
      </c>
      <c r="O1316" s="19">
        <v>7</v>
      </c>
      <c r="P1316" s="20">
        <v>10</v>
      </c>
      <c r="Q1316" s="21">
        <v>2</v>
      </c>
      <c r="R1316" s="22">
        <v>6</v>
      </c>
      <c r="S1316" s="24">
        <v>0.13667117059200001</v>
      </c>
      <c r="T1316" s="25"/>
      <c r="U1316" s="25"/>
      <c r="V1316" s="25"/>
      <c r="W1316" s="28">
        <v>39853.063480819532</v>
      </c>
      <c r="X1316" s="29">
        <v>38325.040000000001</v>
      </c>
      <c r="Y1316" s="29">
        <f t="shared" si="111"/>
        <v>1528.023480819531</v>
      </c>
      <c r="Z1316" s="33">
        <f t="shared" si="112"/>
        <v>1.0398701079195098</v>
      </c>
    </row>
    <row r="1317" spans="1:26">
      <c r="A1317" s="13" t="s">
        <v>4239</v>
      </c>
      <c r="B1317" s="13">
        <v>17031840000</v>
      </c>
      <c r="C1317" s="13" t="s">
        <v>4240</v>
      </c>
      <c r="D1317" s="13" t="s">
        <v>4272</v>
      </c>
      <c r="E1317" s="13" t="s">
        <v>4241</v>
      </c>
      <c r="F1317" s="14">
        <v>2.5</v>
      </c>
      <c r="G1317" s="15">
        <v>24</v>
      </c>
      <c r="H1317" s="15">
        <v>0</v>
      </c>
      <c r="I1317" s="15">
        <v>8.9</v>
      </c>
      <c r="J1317" s="16">
        <v>24.5</v>
      </c>
      <c r="K1317" s="16">
        <v>12.7</v>
      </c>
      <c r="L1317" s="16">
        <v>22.5</v>
      </c>
      <c r="M1317" s="17">
        <v>350000</v>
      </c>
      <c r="N1317" s="18"/>
      <c r="O1317" s="19">
        <v>7</v>
      </c>
      <c r="P1317" s="20">
        <v>10</v>
      </c>
      <c r="Q1317" s="21">
        <v>2</v>
      </c>
      <c r="R1317" s="22">
        <v>6</v>
      </c>
      <c r="S1317" s="23">
        <v>0.13667117059200001</v>
      </c>
      <c r="T1317" s="25"/>
      <c r="U1317" s="25"/>
      <c r="V1317" s="25"/>
      <c r="W1317" s="28">
        <v>39853.063480819532</v>
      </c>
      <c r="X1317" s="29">
        <v>38325.040000000001</v>
      </c>
      <c r="Y1317" s="29">
        <f t="shared" si="111"/>
        <v>1528.023480819531</v>
      </c>
      <c r="Z1317" s="33">
        <f t="shared" si="112"/>
        <v>1.0398701079195098</v>
      </c>
    </row>
    <row r="1318" spans="1:26">
      <c r="A1318" s="13" t="s">
        <v>3636</v>
      </c>
      <c r="B1318" s="13">
        <v>17031210602</v>
      </c>
      <c r="C1318" s="13" t="s">
        <v>3637</v>
      </c>
      <c r="D1318" s="13" t="s">
        <v>4272</v>
      </c>
      <c r="E1318" s="13" t="s">
        <v>4129</v>
      </c>
      <c r="F1318" s="14">
        <v>11.1</v>
      </c>
      <c r="G1318" s="15">
        <v>29.4</v>
      </c>
      <c r="H1318" s="15">
        <v>6.4</v>
      </c>
      <c r="I1318" s="15">
        <v>22.2</v>
      </c>
      <c r="J1318" s="16">
        <v>38.299999999999997</v>
      </c>
      <c r="K1318" s="16">
        <v>9.6999999999999993</v>
      </c>
      <c r="L1318" s="16">
        <v>2.4</v>
      </c>
      <c r="M1318" s="17">
        <v>327300</v>
      </c>
      <c r="N1318" s="18"/>
      <c r="O1318" s="19">
        <v>2</v>
      </c>
      <c r="P1318" s="20">
        <v>9</v>
      </c>
      <c r="Q1318" s="21">
        <v>3</v>
      </c>
      <c r="R1318" s="22">
        <v>10</v>
      </c>
      <c r="S1318" s="23">
        <v>0.13676907122099999</v>
      </c>
      <c r="T1318" s="25">
        <v>30550</v>
      </c>
      <c r="U1318" s="25">
        <v>120273</v>
      </c>
      <c r="V1318" s="25">
        <f t="shared" ref="V1318:V1326" si="114">SUM(T1318:U1318)</f>
        <v>150823</v>
      </c>
      <c r="W1318" s="28">
        <v>30270.7731846514</v>
      </c>
      <c r="X1318" s="29">
        <v>38325.040000000001</v>
      </c>
      <c r="Y1318" s="29">
        <f t="shared" si="111"/>
        <v>-8054.2668153486011</v>
      </c>
      <c r="Z1318" s="33">
        <f t="shared" si="112"/>
        <v>0.78984322481206537</v>
      </c>
    </row>
    <row r="1319" spans="1:26">
      <c r="A1319" s="13" t="s">
        <v>3634</v>
      </c>
      <c r="B1319" s="13">
        <v>17031210601</v>
      </c>
      <c r="C1319" s="13" t="s">
        <v>3635</v>
      </c>
      <c r="D1319" s="13" t="s">
        <v>4272</v>
      </c>
      <c r="E1319" s="13" t="s">
        <v>4129</v>
      </c>
      <c r="F1319" s="14">
        <v>5.6</v>
      </c>
      <c r="G1319" s="15">
        <v>30.7</v>
      </c>
      <c r="H1319" s="15">
        <v>5.8</v>
      </c>
      <c r="I1319" s="15">
        <v>38</v>
      </c>
      <c r="J1319" s="16">
        <v>39.1</v>
      </c>
      <c r="K1319" s="16">
        <v>11.3</v>
      </c>
      <c r="L1319" s="16">
        <v>3.2</v>
      </c>
      <c r="M1319" s="17">
        <v>332200</v>
      </c>
      <c r="N1319" s="18"/>
      <c r="O1319" s="19">
        <v>2</v>
      </c>
      <c r="P1319" s="20">
        <v>9</v>
      </c>
      <c r="Q1319" s="21">
        <v>3</v>
      </c>
      <c r="R1319" s="22">
        <v>10</v>
      </c>
      <c r="S1319" s="23">
        <v>0.13676907122099999</v>
      </c>
      <c r="T1319" s="25">
        <v>30550</v>
      </c>
      <c r="U1319" s="25">
        <v>120272</v>
      </c>
      <c r="V1319" s="25">
        <f t="shared" si="114"/>
        <v>150822</v>
      </c>
      <c r="W1319" s="28">
        <v>30269.7731846514</v>
      </c>
      <c r="X1319" s="29">
        <v>38325.040000000001</v>
      </c>
      <c r="Y1319" s="29">
        <f t="shared" si="111"/>
        <v>-8055.2668153486011</v>
      </c>
      <c r="Z1319" s="33">
        <f t="shared" si="112"/>
        <v>0.78981713221046601</v>
      </c>
    </row>
    <row r="1320" spans="1:26">
      <c r="A1320" s="13" t="s">
        <v>3035</v>
      </c>
      <c r="B1320" s="13">
        <v>17031580600</v>
      </c>
      <c r="C1320" s="13" t="s">
        <v>3036</v>
      </c>
      <c r="D1320" s="13" t="s">
        <v>4272</v>
      </c>
      <c r="E1320" s="13" t="s">
        <v>4129</v>
      </c>
      <c r="F1320" s="14">
        <v>4.9000000000000004</v>
      </c>
      <c r="G1320" s="15">
        <v>31.2</v>
      </c>
      <c r="H1320" s="15">
        <v>3.1</v>
      </c>
      <c r="I1320" s="15">
        <v>20.8</v>
      </c>
      <c r="J1320" s="16">
        <v>31.2</v>
      </c>
      <c r="K1320" s="16">
        <v>8.8000000000000007</v>
      </c>
      <c r="L1320" s="16">
        <v>0</v>
      </c>
      <c r="M1320" s="17">
        <v>229700</v>
      </c>
      <c r="N1320" s="18"/>
      <c r="O1320" s="19">
        <v>4</v>
      </c>
      <c r="P1320" s="20">
        <v>3</v>
      </c>
      <c r="Q1320" s="21">
        <v>2</v>
      </c>
      <c r="R1320" s="22">
        <v>7</v>
      </c>
      <c r="S1320" s="23">
        <v>0.13689094781899999</v>
      </c>
      <c r="T1320" s="25">
        <v>30550</v>
      </c>
      <c r="U1320" s="25">
        <v>120568</v>
      </c>
      <c r="V1320" s="25">
        <f t="shared" si="114"/>
        <v>151118</v>
      </c>
      <c r="W1320" s="28">
        <v>30565.7731846514</v>
      </c>
      <c r="X1320" s="29">
        <v>38325.040000000001</v>
      </c>
      <c r="Y1320" s="29">
        <f t="shared" si="111"/>
        <v>-7759.2668153486011</v>
      </c>
      <c r="Z1320" s="33">
        <f t="shared" si="112"/>
        <v>0.79754054228388016</v>
      </c>
    </row>
    <row r="1321" spans="1:26">
      <c r="A1321" s="13" t="s">
        <v>3643</v>
      </c>
      <c r="B1321" s="13">
        <v>17031160400</v>
      </c>
      <c r="C1321" s="13" t="s">
        <v>3644</v>
      </c>
      <c r="D1321" s="13" t="s">
        <v>4272</v>
      </c>
      <c r="E1321" s="13" t="s">
        <v>4129</v>
      </c>
      <c r="F1321" s="14">
        <v>12.1</v>
      </c>
      <c r="G1321" s="15">
        <v>33.299999999999997</v>
      </c>
      <c r="H1321" s="15">
        <v>5.0999999999999996</v>
      </c>
      <c r="I1321" s="15">
        <v>20.100000000000001</v>
      </c>
      <c r="J1321" s="16">
        <v>18.600000000000001</v>
      </c>
      <c r="K1321" s="16">
        <v>23</v>
      </c>
      <c r="L1321" s="16">
        <v>12.6</v>
      </c>
      <c r="M1321" s="17">
        <v>363200</v>
      </c>
      <c r="N1321" s="18"/>
      <c r="O1321" s="19">
        <v>3</v>
      </c>
      <c r="P1321" s="20">
        <v>7</v>
      </c>
      <c r="Q1321" s="21">
        <v>4</v>
      </c>
      <c r="R1321" s="22">
        <v>9</v>
      </c>
      <c r="S1321" s="23">
        <v>0.13694915175399999</v>
      </c>
      <c r="T1321" s="25">
        <v>30550</v>
      </c>
      <c r="U1321" s="25">
        <v>120223</v>
      </c>
      <c r="V1321" s="25">
        <f t="shared" si="114"/>
        <v>150773</v>
      </c>
      <c r="W1321" s="28">
        <v>30220.7731846514</v>
      </c>
      <c r="X1321" s="29">
        <v>38325.040000000001</v>
      </c>
      <c r="Y1321" s="29">
        <f t="shared" si="111"/>
        <v>-8104.2668153486011</v>
      </c>
      <c r="Z1321" s="33">
        <f t="shared" si="112"/>
        <v>0.78853859473209675</v>
      </c>
    </row>
    <row r="1322" spans="1:26">
      <c r="A1322" s="13" t="s">
        <v>2532</v>
      </c>
      <c r="B1322" s="13">
        <v>17031810702</v>
      </c>
      <c r="C1322" s="13" t="s">
        <v>2533</v>
      </c>
      <c r="D1322" s="13" t="s">
        <v>4272</v>
      </c>
      <c r="E1322" s="13" t="s">
        <v>2531</v>
      </c>
      <c r="F1322" s="14">
        <v>5.2</v>
      </c>
      <c r="G1322" s="15">
        <v>32.5</v>
      </c>
      <c r="H1322" s="15">
        <v>1.1000000000000001</v>
      </c>
      <c r="I1322" s="15">
        <v>8.8000000000000007</v>
      </c>
      <c r="J1322" s="16">
        <v>39.5</v>
      </c>
      <c r="K1322" s="16">
        <v>11.2</v>
      </c>
      <c r="L1322" s="16">
        <v>4.8</v>
      </c>
      <c r="M1322" s="17">
        <v>241400</v>
      </c>
      <c r="N1322" s="18"/>
      <c r="O1322" s="19">
        <v>6</v>
      </c>
      <c r="P1322" s="20">
        <v>9</v>
      </c>
      <c r="Q1322" s="21">
        <v>3</v>
      </c>
      <c r="R1322" s="22">
        <v>10</v>
      </c>
      <c r="S1322" s="23">
        <v>0.13750000298000001</v>
      </c>
      <c r="T1322" s="25">
        <v>29</v>
      </c>
      <c r="U1322" s="25">
        <v>376</v>
      </c>
      <c r="V1322" s="25">
        <f t="shared" si="114"/>
        <v>405</v>
      </c>
      <c r="W1322" s="28">
        <v>24050.515814009566</v>
      </c>
      <c r="X1322" s="29">
        <v>38325.040000000001</v>
      </c>
      <c r="Y1322" s="29">
        <f t="shared" si="111"/>
        <v>-14274.524185990434</v>
      </c>
      <c r="Z1322" s="33">
        <f t="shared" si="112"/>
        <v>0.62754052739435018</v>
      </c>
    </row>
    <row r="1323" spans="1:26">
      <c r="A1323" s="13" t="s">
        <v>591</v>
      </c>
      <c r="B1323" s="13">
        <v>17097861301</v>
      </c>
      <c r="C1323" s="13" t="s">
        <v>592</v>
      </c>
      <c r="D1323" s="13" t="s">
        <v>896</v>
      </c>
      <c r="E1323" s="13" t="s">
        <v>588</v>
      </c>
      <c r="F1323" s="14">
        <v>10.6</v>
      </c>
      <c r="G1323" s="15">
        <v>35.4</v>
      </c>
      <c r="H1323" s="15">
        <v>1.5</v>
      </c>
      <c r="I1323" s="15">
        <v>5.5</v>
      </c>
      <c r="J1323" s="16">
        <v>32</v>
      </c>
      <c r="K1323" s="16">
        <v>9.3000000000000007</v>
      </c>
      <c r="L1323" s="16">
        <v>4.4000000000000004</v>
      </c>
      <c r="M1323" s="17">
        <v>130700</v>
      </c>
      <c r="N1323" s="18"/>
      <c r="O1323" s="19">
        <v>2</v>
      </c>
      <c r="P1323" s="20">
        <v>4</v>
      </c>
      <c r="Q1323" s="21">
        <v>4</v>
      </c>
      <c r="R1323" s="22">
        <v>6</v>
      </c>
      <c r="S1323" s="24">
        <v>0.13785557448899999</v>
      </c>
      <c r="T1323" s="25">
        <v>64</v>
      </c>
      <c r="U1323" s="25">
        <v>650</v>
      </c>
      <c r="V1323" s="25">
        <f t="shared" si="114"/>
        <v>714</v>
      </c>
      <c r="W1323" s="28">
        <v>15693.953078970701</v>
      </c>
      <c r="X1323" s="29">
        <v>38325.040000000001</v>
      </c>
      <c r="Y1323" s="29">
        <f t="shared" si="111"/>
        <v>-22631.086921029302</v>
      </c>
      <c r="Z1323" s="33">
        <f t="shared" si="112"/>
        <v>0.4094960652088217</v>
      </c>
    </row>
    <row r="1324" spans="1:26">
      <c r="A1324" s="13" t="s">
        <v>3522</v>
      </c>
      <c r="B1324" s="13">
        <v>17031241600</v>
      </c>
      <c r="C1324" s="13" t="s">
        <v>3523</v>
      </c>
      <c r="D1324" s="13" t="s">
        <v>4272</v>
      </c>
      <c r="E1324" s="13" t="s">
        <v>4129</v>
      </c>
      <c r="F1324" s="14">
        <v>3.3</v>
      </c>
      <c r="G1324" s="15">
        <v>36</v>
      </c>
      <c r="H1324" s="15">
        <v>3</v>
      </c>
      <c r="I1324" s="15">
        <v>41.7</v>
      </c>
      <c r="J1324" s="16">
        <v>11.6</v>
      </c>
      <c r="K1324" s="16">
        <v>44.3</v>
      </c>
      <c r="L1324" s="16">
        <v>21.4</v>
      </c>
      <c r="M1324" s="17">
        <v>384500</v>
      </c>
      <c r="N1324" s="18"/>
      <c r="O1324" s="19">
        <v>2</v>
      </c>
      <c r="P1324" s="20">
        <v>6</v>
      </c>
      <c r="Q1324" s="21">
        <v>6</v>
      </c>
      <c r="R1324" s="22">
        <v>10</v>
      </c>
      <c r="S1324" s="23">
        <v>0.138028174639</v>
      </c>
      <c r="T1324" s="25">
        <v>30550</v>
      </c>
      <c r="U1324" s="25">
        <v>120324</v>
      </c>
      <c r="V1324" s="25">
        <f t="shared" si="114"/>
        <v>150874</v>
      </c>
      <c r="W1324" s="28">
        <v>30321.7731846514</v>
      </c>
      <c r="X1324" s="29">
        <v>38325.040000000001</v>
      </c>
      <c r="Y1324" s="29">
        <f t="shared" si="111"/>
        <v>-8003.2668153486011</v>
      </c>
      <c r="Z1324" s="33">
        <f t="shared" si="112"/>
        <v>0.79117394749363334</v>
      </c>
    </row>
    <row r="1325" spans="1:26">
      <c r="A1325" s="13" t="s">
        <v>2977</v>
      </c>
      <c r="B1325" s="13">
        <v>17031620100</v>
      </c>
      <c r="C1325" s="13" t="s">
        <v>2978</v>
      </c>
      <c r="D1325" s="13" t="s">
        <v>4272</v>
      </c>
      <c r="E1325" s="13" t="s">
        <v>4129</v>
      </c>
      <c r="F1325" s="14">
        <v>11.3</v>
      </c>
      <c r="G1325" s="15">
        <v>33.299999999999997</v>
      </c>
      <c r="H1325" s="15">
        <v>4.9000000000000004</v>
      </c>
      <c r="I1325" s="15">
        <v>19.3</v>
      </c>
      <c r="J1325" s="16">
        <v>31.2</v>
      </c>
      <c r="K1325" s="16">
        <v>8.3000000000000007</v>
      </c>
      <c r="L1325" s="16">
        <v>1.2</v>
      </c>
      <c r="M1325" s="17">
        <v>216900</v>
      </c>
      <c r="N1325" s="18"/>
      <c r="O1325" s="19">
        <v>3</v>
      </c>
      <c r="P1325" s="20">
        <v>8</v>
      </c>
      <c r="Q1325" s="21">
        <v>3</v>
      </c>
      <c r="R1325" s="22">
        <v>9</v>
      </c>
      <c r="S1325" s="23">
        <v>0.138211384416</v>
      </c>
      <c r="T1325" s="25">
        <v>30550</v>
      </c>
      <c r="U1325" s="25">
        <v>120593</v>
      </c>
      <c r="V1325" s="25">
        <f t="shared" si="114"/>
        <v>151143</v>
      </c>
      <c r="W1325" s="28">
        <v>30590.7731846514</v>
      </c>
      <c r="X1325" s="29">
        <v>38325.040000000001</v>
      </c>
      <c r="Y1325" s="29">
        <f t="shared" si="111"/>
        <v>-7734.2668153486011</v>
      </c>
      <c r="Z1325" s="33">
        <f t="shared" si="112"/>
        <v>0.79819285732386447</v>
      </c>
    </row>
    <row r="1326" spans="1:26">
      <c r="A1326" s="13" t="s">
        <v>2636</v>
      </c>
      <c r="B1326" s="13">
        <v>17031825501</v>
      </c>
      <c r="C1326" s="13" t="s">
        <v>2637</v>
      </c>
      <c r="D1326" s="13" t="s">
        <v>4272</v>
      </c>
      <c r="E1326" s="13" t="s">
        <v>2638</v>
      </c>
      <c r="F1326" s="14">
        <v>7.9</v>
      </c>
      <c r="G1326" s="15">
        <v>36.9</v>
      </c>
      <c r="H1326" s="15">
        <v>1.1000000000000001</v>
      </c>
      <c r="I1326" s="15">
        <v>8.5</v>
      </c>
      <c r="J1326" s="16">
        <v>29.1</v>
      </c>
      <c r="K1326" s="16">
        <v>16.600000000000001</v>
      </c>
      <c r="L1326" s="16">
        <v>6.5</v>
      </c>
      <c r="M1326" s="17">
        <v>137100</v>
      </c>
      <c r="N1326" s="18"/>
      <c r="O1326" s="19">
        <v>2</v>
      </c>
      <c r="P1326" s="20">
        <v>3</v>
      </c>
      <c r="Q1326" s="21">
        <v>3</v>
      </c>
      <c r="R1326" s="22">
        <v>3</v>
      </c>
      <c r="S1326" s="23">
        <v>0.13861386477900001</v>
      </c>
      <c r="T1326" s="25">
        <v>64</v>
      </c>
      <c r="U1326" s="25">
        <v>572</v>
      </c>
      <c r="V1326" s="25">
        <f t="shared" si="114"/>
        <v>636</v>
      </c>
      <c r="W1326" s="28">
        <v>18266.910283537876</v>
      </c>
      <c r="X1326" s="29">
        <v>38325.040000000001</v>
      </c>
      <c r="Y1326" s="29">
        <f t="shared" si="111"/>
        <v>-20058.129716462125</v>
      </c>
      <c r="Z1326" s="33">
        <f t="shared" si="112"/>
        <v>0.4766312124798272</v>
      </c>
    </row>
    <row r="1327" spans="1:26">
      <c r="A1327" s="13" t="s">
        <v>2628</v>
      </c>
      <c r="B1327" s="13">
        <v>17031814200</v>
      </c>
      <c r="C1327" s="13" t="s">
        <v>2629</v>
      </c>
      <c r="D1327" s="13" t="s">
        <v>4272</v>
      </c>
      <c r="E1327" s="13" t="s">
        <v>2715</v>
      </c>
      <c r="F1327" s="14">
        <v>10.6</v>
      </c>
      <c r="G1327" s="15">
        <v>31</v>
      </c>
      <c r="H1327" s="15">
        <v>3.6</v>
      </c>
      <c r="I1327" s="15">
        <v>7.8</v>
      </c>
      <c r="J1327" s="16">
        <v>37</v>
      </c>
      <c r="K1327" s="16">
        <v>8.6999999999999993</v>
      </c>
      <c r="L1327" s="16">
        <v>2.2999999999999998</v>
      </c>
      <c r="M1327" s="17">
        <v>201300</v>
      </c>
      <c r="N1327" s="18"/>
      <c r="O1327" s="19">
        <v>1</v>
      </c>
      <c r="P1327" s="20">
        <v>9</v>
      </c>
      <c r="Q1327" s="21">
        <v>1</v>
      </c>
      <c r="R1327" s="22">
        <v>8</v>
      </c>
      <c r="S1327" s="23">
        <v>0.13864104449699999</v>
      </c>
      <c r="T1327" s="25"/>
      <c r="U1327" s="25"/>
      <c r="V1327" s="25"/>
      <c r="W1327" s="28">
        <v>10601.780155201401</v>
      </c>
      <c r="X1327" s="29">
        <v>38325.040000000001</v>
      </c>
      <c r="Y1327" s="29">
        <f t="shared" si="111"/>
        <v>-27723.259844798602</v>
      </c>
      <c r="Z1327" s="33">
        <f t="shared" si="112"/>
        <v>0.27662802583379953</v>
      </c>
    </row>
    <row r="1328" spans="1:26">
      <c r="A1328" s="13" t="s">
        <v>4146</v>
      </c>
      <c r="B1328" s="13">
        <v>17031815100</v>
      </c>
      <c r="C1328" s="13" t="s">
        <v>4147</v>
      </c>
      <c r="D1328" s="13" t="s">
        <v>4272</v>
      </c>
      <c r="E1328" s="13" t="s">
        <v>4137</v>
      </c>
      <c r="F1328" s="14">
        <v>3.3</v>
      </c>
      <c r="G1328" s="15">
        <v>31.1</v>
      </c>
      <c r="H1328" s="15">
        <v>0</v>
      </c>
      <c r="I1328" s="15">
        <v>10</v>
      </c>
      <c r="J1328" s="16">
        <v>31.2</v>
      </c>
      <c r="K1328" s="16">
        <v>3.1</v>
      </c>
      <c r="L1328" s="16">
        <v>4.9000000000000004</v>
      </c>
      <c r="M1328" s="17">
        <v>237700</v>
      </c>
      <c r="N1328" s="18"/>
      <c r="O1328" s="19">
        <v>4</v>
      </c>
      <c r="P1328" s="20">
        <v>3</v>
      </c>
      <c r="Q1328" s="21">
        <v>3</v>
      </c>
      <c r="R1328" s="22">
        <v>7</v>
      </c>
      <c r="S1328" s="23">
        <v>0.13876146078099999</v>
      </c>
      <c r="T1328" s="25">
        <v>205</v>
      </c>
      <c r="U1328" s="25">
        <v>1257</v>
      </c>
      <c r="V1328" s="25">
        <f t="shared" ref="V1328:V1336" si="115">SUM(T1328:U1328)</f>
        <v>1462</v>
      </c>
      <c r="W1328" s="28">
        <v>16235.257108565578</v>
      </c>
      <c r="X1328" s="29">
        <v>38325.040000000001</v>
      </c>
      <c r="Y1328" s="29">
        <f t="shared" si="111"/>
        <v>-22089.782891434421</v>
      </c>
      <c r="Z1328" s="33">
        <f t="shared" si="112"/>
        <v>0.42362009559717556</v>
      </c>
    </row>
    <row r="1329" spans="1:26">
      <c r="A1329" s="13" t="s">
        <v>3535</v>
      </c>
      <c r="B1329" s="13">
        <v>17031210900</v>
      </c>
      <c r="C1329" s="13" t="s">
        <v>3536</v>
      </c>
      <c r="D1329" s="13" t="s">
        <v>4272</v>
      </c>
      <c r="E1329" s="13" t="s">
        <v>4129</v>
      </c>
      <c r="F1329" s="14">
        <v>2.8</v>
      </c>
      <c r="G1329" s="15">
        <v>27.2</v>
      </c>
      <c r="H1329" s="15">
        <v>4.3</v>
      </c>
      <c r="I1329" s="15">
        <v>18.100000000000001</v>
      </c>
      <c r="J1329" s="16">
        <v>20.399999999999999</v>
      </c>
      <c r="K1329" s="16">
        <v>22.3</v>
      </c>
      <c r="L1329" s="16">
        <v>10.1</v>
      </c>
      <c r="M1329" s="17">
        <v>379700</v>
      </c>
      <c r="N1329" s="18"/>
      <c r="O1329" s="19">
        <v>5</v>
      </c>
      <c r="P1329" s="20">
        <v>5</v>
      </c>
      <c r="Q1329" s="21">
        <v>5</v>
      </c>
      <c r="R1329" s="22">
        <v>7</v>
      </c>
      <c r="S1329" s="23">
        <v>0.139356821775</v>
      </c>
      <c r="T1329" s="25">
        <v>30550</v>
      </c>
      <c r="U1329" s="25">
        <v>120276</v>
      </c>
      <c r="V1329" s="25">
        <f t="shared" si="115"/>
        <v>150826</v>
      </c>
      <c r="W1329" s="28">
        <v>30273.7731846514</v>
      </c>
      <c r="X1329" s="29">
        <v>38325.040000000001</v>
      </c>
      <c r="Y1329" s="29">
        <f t="shared" si="111"/>
        <v>-8051.2668153486011</v>
      </c>
      <c r="Z1329" s="33">
        <f t="shared" si="112"/>
        <v>0.78992150261686356</v>
      </c>
    </row>
    <row r="1330" spans="1:26">
      <c r="A1330" s="13" t="s">
        <v>3695</v>
      </c>
      <c r="B1330" s="13">
        <v>17031190300</v>
      </c>
      <c r="C1330" s="13" t="s">
        <v>3589</v>
      </c>
      <c r="D1330" s="13" t="s">
        <v>4272</v>
      </c>
      <c r="E1330" s="13" t="s">
        <v>4129</v>
      </c>
      <c r="F1330" s="14">
        <v>7.8</v>
      </c>
      <c r="G1330" s="15">
        <v>39.9</v>
      </c>
      <c r="H1330" s="15">
        <v>1.3</v>
      </c>
      <c r="I1330" s="15">
        <v>16.899999999999999</v>
      </c>
      <c r="J1330" s="16">
        <v>38.799999999999997</v>
      </c>
      <c r="K1330" s="16">
        <v>9.6</v>
      </c>
      <c r="L1330" s="16">
        <v>4.7</v>
      </c>
      <c r="M1330" s="17">
        <v>319600</v>
      </c>
      <c r="N1330" s="18"/>
      <c r="O1330" s="19">
        <v>3</v>
      </c>
      <c r="P1330" s="20">
        <v>8</v>
      </c>
      <c r="Q1330" s="21">
        <v>2</v>
      </c>
      <c r="R1330" s="22">
        <v>5</v>
      </c>
      <c r="S1330" s="23">
        <v>0.139625579119</v>
      </c>
      <c r="T1330" s="25">
        <v>30550</v>
      </c>
      <c r="U1330" s="25">
        <v>120249</v>
      </c>
      <c r="V1330" s="25">
        <f t="shared" si="115"/>
        <v>150799</v>
      </c>
      <c r="W1330" s="28">
        <v>30246.7731846514</v>
      </c>
      <c r="X1330" s="29">
        <v>38325.040000000001</v>
      </c>
      <c r="Y1330" s="29">
        <f t="shared" si="111"/>
        <v>-8078.2668153486011</v>
      </c>
      <c r="Z1330" s="33">
        <f t="shared" si="112"/>
        <v>0.78921700237368042</v>
      </c>
    </row>
    <row r="1331" spans="1:26">
      <c r="A1331" s="13" t="s">
        <v>2504</v>
      </c>
      <c r="B1331" s="13">
        <v>17031805002</v>
      </c>
      <c r="C1331" s="13" t="s">
        <v>2505</v>
      </c>
      <c r="D1331" s="13" t="s">
        <v>4272</v>
      </c>
      <c r="E1331" s="13" t="s">
        <v>2610</v>
      </c>
      <c r="F1331" s="14">
        <v>3.2</v>
      </c>
      <c r="G1331" s="15">
        <v>25.7</v>
      </c>
      <c r="H1331" s="15">
        <v>5.4</v>
      </c>
      <c r="I1331" s="15">
        <v>4.2</v>
      </c>
      <c r="J1331" s="16">
        <v>27.1</v>
      </c>
      <c r="K1331" s="16">
        <v>21.6</v>
      </c>
      <c r="L1331" s="16">
        <v>11.5</v>
      </c>
      <c r="M1331" s="17">
        <v>212800</v>
      </c>
      <c r="N1331" s="18">
        <v>1</v>
      </c>
      <c r="O1331" s="19">
        <v>5</v>
      </c>
      <c r="P1331" s="20">
        <v>4</v>
      </c>
      <c r="Q1331" s="21">
        <v>7</v>
      </c>
      <c r="R1331" s="22">
        <v>3</v>
      </c>
      <c r="S1331" s="23">
        <v>0.13978494703800001</v>
      </c>
      <c r="T1331" s="25">
        <v>38</v>
      </c>
      <c r="U1331" s="25">
        <v>752</v>
      </c>
      <c r="V1331" s="25">
        <f t="shared" si="115"/>
        <v>790</v>
      </c>
      <c r="W1331" s="28">
        <v>79673.212666405045</v>
      </c>
      <c r="X1331" s="29">
        <v>38325.040000000001</v>
      </c>
      <c r="Y1331" s="29">
        <f t="shared" si="111"/>
        <v>41348.172666405044</v>
      </c>
      <c r="Z1331" s="33">
        <f t="shared" si="112"/>
        <v>2.0788813962465542</v>
      </c>
    </row>
    <row r="1332" spans="1:26">
      <c r="A1332" s="13" t="s">
        <v>2755</v>
      </c>
      <c r="B1332" s="13">
        <v>17031730500</v>
      </c>
      <c r="C1332" s="13" t="s">
        <v>2756</v>
      </c>
      <c r="D1332" s="13" t="s">
        <v>4272</v>
      </c>
      <c r="E1332" s="13" t="s">
        <v>4129</v>
      </c>
      <c r="F1332" s="14">
        <v>7.3</v>
      </c>
      <c r="G1332" s="15">
        <v>37.799999999999997</v>
      </c>
      <c r="H1332" s="15">
        <v>3.9</v>
      </c>
      <c r="I1332" s="15">
        <v>29.4</v>
      </c>
      <c r="J1332" s="16">
        <v>29.9</v>
      </c>
      <c r="K1332" s="16">
        <v>8.8000000000000007</v>
      </c>
      <c r="L1332" s="16">
        <v>9.1999999999999993</v>
      </c>
      <c r="M1332" s="17">
        <v>152000</v>
      </c>
      <c r="N1332" s="18"/>
      <c r="O1332" s="19">
        <v>5</v>
      </c>
      <c r="P1332" s="20">
        <v>2</v>
      </c>
      <c r="Q1332" s="21">
        <v>2</v>
      </c>
      <c r="R1332" s="22">
        <v>7</v>
      </c>
      <c r="S1332" s="23">
        <v>0.14016933739199999</v>
      </c>
      <c r="T1332" s="25">
        <v>30550</v>
      </c>
      <c r="U1332" s="25">
        <v>120698</v>
      </c>
      <c r="V1332" s="25">
        <f t="shared" si="115"/>
        <v>151248</v>
      </c>
      <c r="W1332" s="28">
        <v>30695.7731846514</v>
      </c>
      <c r="X1332" s="29">
        <v>38325.040000000001</v>
      </c>
      <c r="Y1332" s="29">
        <f t="shared" si="111"/>
        <v>-7629.2668153486011</v>
      </c>
      <c r="Z1332" s="33">
        <f t="shared" si="112"/>
        <v>0.8009325804917985</v>
      </c>
    </row>
    <row r="1333" spans="1:26">
      <c r="A1333" s="13" t="s">
        <v>3145</v>
      </c>
      <c r="B1333" s="13">
        <v>17031490700</v>
      </c>
      <c r="C1333" s="13" t="s">
        <v>3146</v>
      </c>
      <c r="D1333" s="13" t="s">
        <v>4272</v>
      </c>
      <c r="E1333" s="13" t="s">
        <v>4129</v>
      </c>
      <c r="F1333" s="14">
        <v>9.3000000000000007</v>
      </c>
      <c r="G1333" s="15">
        <v>45.6</v>
      </c>
      <c r="H1333" s="15">
        <v>0</v>
      </c>
      <c r="I1333" s="15">
        <v>29.9</v>
      </c>
      <c r="J1333" s="16">
        <v>31.6</v>
      </c>
      <c r="K1333" s="16">
        <v>11.7</v>
      </c>
      <c r="L1333" s="16">
        <v>2.9</v>
      </c>
      <c r="M1333" s="17">
        <v>127000</v>
      </c>
      <c r="N1333" s="18"/>
      <c r="O1333" s="19">
        <v>1</v>
      </c>
      <c r="P1333" s="20">
        <v>1</v>
      </c>
      <c r="Q1333" s="21">
        <v>2</v>
      </c>
      <c r="R1333" s="22">
        <v>7</v>
      </c>
      <c r="S1333" s="23">
        <v>0.14026601612600001</v>
      </c>
      <c r="T1333" s="25">
        <v>30550</v>
      </c>
      <c r="U1333" s="25">
        <v>120515</v>
      </c>
      <c r="V1333" s="25">
        <f t="shared" si="115"/>
        <v>151065</v>
      </c>
      <c r="W1333" s="28">
        <v>30512.7731846514</v>
      </c>
      <c r="X1333" s="29">
        <v>38325.040000000001</v>
      </c>
      <c r="Y1333" s="29">
        <f t="shared" si="111"/>
        <v>-7812.2668153486011</v>
      </c>
      <c r="Z1333" s="33">
        <f t="shared" si="112"/>
        <v>0.79615763439911347</v>
      </c>
    </row>
    <row r="1334" spans="1:26">
      <c r="A1334" s="13" t="s">
        <v>2668</v>
      </c>
      <c r="B1334" s="13">
        <v>17031750500</v>
      </c>
      <c r="C1334" s="13" t="s">
        <v>2669</v>
      </c>
      <c r="D1334" s="13" t="s">
        <v>4272</v>
      </c>
      <c r="E1334" s="13" t="s">
        <v>4129</v>
      </c>
      <c r="F1334" s="14">
        <v>9.3000000000000007</v>
      </c>
      <c r="G1334" s="15">
        <v>35</v>
      </c>
      <c r="H1334" s="15">
        <v>5</v>
      </c>
      <c r="I1334" s="15">
        <v>18.8</v>
      </c>
      <c r="J1334" s="16">
        <v>23.2</v>
      </c>
      <c r="K1334" s="16">
        <v>11.6</v>
      </c>
      <c r="L1334" s="16">
        <v>13.7</v>
      </c>
      <c r="M1334" s="17">
        <v>182000</v>
      </c>
      <c r="N1334" s="18"/>
      <c r="O1334" s="19">
        <v>3</v>
      </c>
      <c r="P1334" s="20">
        <v>7</v>
      </c>
      <c r="Q1334" s="21">
        <v>3</v>
      </c>
      <c r="R1334" s="22">
        <v>10</v>
      </c>
      <c r="S1334" s="23">
        <v>0.140601500869</v>
      </c>
      <c r="T1334" s="25">
        <v>30550</v>
      </c>
      <c r="U1334" s="25">
        <v>120709</v>
      </c>
      <c r="V1334" s="25">
        <f t="shared" si="115"/>
        <v>151259</v>
      </c>
      <c r="W1334" s="28">
        <v>30706.7731846514</v>
      </c>
      <c r="X1334" s="29">
        <v>38325.040000000001</v>
      </c>
      <c r="Y1334" s="29">
        <f t="shared" si="111"/>
        <v>-7618.2668153486011</v>
      </c>
      <c r="Z1334" s="33">
        <f t="shared" si="112"/>
        <v>0.80121959910939167</v>
      </c>
    </row>
    <row r="1335" spans="1:26">
      <c r="A1335" s="13" t="s">
        <v>4065</v>
      </c>
      <c r="B1335" s="13">
        <v>17031020902</v>
      </c>
      <c r="C1335" s="13" t="s">
        <v>4066</v>
      </c>
      <c r="D1335" s="13" t="s">
        <v>4272</v>
      </c>
      <c r="E1335" s="13" t="s">
        <v>4129</v>
      </c>
      <c r="F1335" s="14">
        <v>7</v>
      </c>
      <c r="G1335" s="15">
        <v>33.700000000000003</v>
      </c>
      <c r="H1335" s="15">
        <v>4.0999999999999996</v>
      </c>
      <c r="I1335" s="15">
        <v>18.899999999999999</v>
      </c>
      <c r="J1335" s="16">
        <v>39.299999999999997</v>
      </c>
      <c r="K1335" s="16">
        <v>18.3</v>
      </c>
      <c r="L1335" s="16">
        <v>4</v>
      </c>
      <c r="M1335" s="17">
        <v>130400</v>
      </c>
      <c r="N1335" s="18"/>
      <c r="O1335" s="19">
        <v>6</v>
      </c>
      <c r="P1335" s="20">
        <v>9</v>
      </c>
      <c r="Q1335" s="21">
        <v>2</v>
      </c>
      <c r="R1335" s="22">
        <v>6</v>
      </c>
      <c r="S1335" s="23">
        <v>0.140687808394</v>
      </c>
      <c r="T1335" s="25">
        <v>30550</v>
      </c>
      <c r="U1335" s="25">
        <v>120054</v>
      </c>
      <c r="V1335" s="25">
        <f t="shared" si="115"/>
        <v>150604</v>
      </c>
      <c r="W1335" s="28">
        <v>30051.7731846514</v>
      </c>
      <c r="X1335" s="29">
        <v>38325.040000000001</v>
      </c>
      <c r="Y1335" s="29">
        <f t="shared" si="111"/>
        <v>-8273.2668153486011</v>
      </c>
      <c r="Z1335" s="33">
        <f t="shared" si="112"/>
        <v>0.78412894506180286</v>
      </c>
    </row>
    <row r="1336" spans="1:26">
      <c r="A1336" s="13" t="s">
        <v>4063</v>
      </c>
      <c r="B1336" s="13">
        <v>17031020901</v>
      </c>
      <c r="C1336" s="13" t="s">
        <v>4064</v>
      </c>
      <c r="D1336" s="13" t="s">
        <v>4272</v>
      </c>
      <c r="E1336" s="13" t="s">
        <v>4129</v>
      </c>
      <c r="F1336" s="14">
        <v>7.5</v>
      </c>
      <c r="G1336" s="15">
        <v>35.6</v>
      </c>
      <c r="H1336" s="15">
        <v>3.5</v>
      </c>
      <c r="I1336" s="15">
        <v>21</v>
      </c>
      <c r="J1336" s="16">
        <v>23.5</v>
      </c>
      <c r="K1336" s="16">
        <v>19.399999999999999</v>
      </c>
      <c r="L1336" s="16">
        <v>6.5</v>
      </c>
      <c r="M1336" s="17">
        <v>265500</v>
      </c>
      <c r="N1336" s="18"/>
      <c r="O1336" s="19">
        <v>6</v>
      </c>
      <c r="P1336" s="20">
        <v>9</v>
      </c>
      <c r="Q1336" s="21">
        <v>2</v>
      </c>
      <c r="R1336" s="22">
        <v>6</v>
      </c>
      <c r="S1336" s="23">
        <v>0.140687808394</v>
      </c>
      <c r="T1336" s="25">
        <v>30550</v>
      </c>
      <c r="U1336" s="25">
        <v>120053</v>
      </c>
      <c r="V1336" s="25">
        <f t="shared" si="115"/>
        <v>150603</v>
      </c>
      <c r="W1336" s="28">
        <v>30050.7731846514</v>
      </c>
      <c r="X1336" s="29">
        <v>38325.040000000001</v>
      </c>
      <c r="Y1336" s="29">
        <f t="shared" si="111"/>
        <v>-8274.2668153486011</v>
      </c>
      <c r="Z1336" s="33">
        <f t="shared" si="112"/>
        <v>0.7841028524602035</v>
      </c>
    </row>
    <row r="1337" spans="1:26">
      <c r="A1337" s="13" t="s">
        <v>2718</v>
      </c>
      <c r="B1337" s="13">
        <v>17031813400</v>
      </c>
      <c r="C1337" s="13" t="s">
        <v>2719</v>
      </c>
      <c r="D1337" s="13" t="s">
        <v>4272</v>
      </c>
      <c r="E1337" s="13" t="s">
        <v>2715</v>
      </c>
      <c r="F1337" s="14">
        <v>8.6</v>
      </c>
      <c r="G1337" s="15">
        <v>27.8</v>
      </c>
      <c r="H1337" s="15">
        <v>4.4000000000000004</v>
      </c>
      <c r="I1337" s="15">
        <v>8.1</v>
      </c>
      <c r="J1337" s="16">
        <v>27.7</v>
      </c>
      <c r="K1337" s="16">
        <v>3.5</v>
      </c>
      <c r="L1337" s="16">
        <v>0.3</v>
      </c>
      <c r="M1337" s="17">
        <v>220400</v>
      </c>
      <c r="N1337" s="18"/>
      <c r="O1337" s="19">
        <v>3</v>
      </c>
      <c r="P1337" s="20">
        <v>5</v>
      </c>
      <c r="Q1337" s="21">
        <v>1</v>
      </c>
      <c r="R1337" s="22">
        <v>7</v>
      </c>
      <c r="S1337" s="23">
        <v>0.140776693821</v>
      </c>
      <c r="T1337" s="25"/>
      <c r="U1337" s="25"/>
      <c r="V1337" s="25"/>
      <c r="W1337" s="28">
        <v>10591.780155201401</v>
      </c>
      <c r="X1337" s="29">
        <v>38325.040000000001</v>
      </c>
      <c r="Y1337" s="29">
        <f t="shared" si="111"/>
        <v>-27733.259844798602</v>
      </c>
      <c r="Z1337" s="33">
        <f t="shared" si="112"/>
        <v>0.27636709981780583</v>
      </c>
    </row>
    <row r="1338" spans="1:26">
      <c r="A1338" s="13" t="s">
        <v>595</v>
      </c>
      <c r="B1338" s="13">
        <v>17097861304</v>
      </c>
      <c r="C1338" s="13" t="s">
        <v>596</v>
      </c>
      <c r="D1338" s="13" t="s">
        <v>896</v>
      </c>
      <c r="E1338" s="13" t="s">
        <v>588</v>
      </c>
      <c r="F1338" s="14">
        <v>11.8</v>
      </c>
      <c r="G1338" s="15">
        <v>32.299999999999997</v>
      </c>
      <c r="H1338" s="15">
        <v>0</v>
      </c>
      <c r="I1338" s="15">
        <v>2.2999999999999998</v>
      </c>
      <c r="J1338" s="16">
        <v>31.1</v>
      </c>
      <c r="K1338" s="16">
        <v>4.7</v>
      </c>
      <c r="L1338" s="16">
        <v>1.8</v>
      </c>
      <c r="M1338" s="17">
        <v>158200</v>
      </c>
      <c r="N1338" s="18"/>
      <c r="O1338" s="19">
        <v>2</v>
      </c>
      <c r="P1338" s="20">
        <v>2</v>
      </c>
      <c r="Q1338" s="21">
        <v>2</v>
      </c>
      <c r="R1338" s="22">
        <v>6</v>
      </c>
      <c r="S1338" s="24">
        <v>0.14107365906200001</v>
      </c>
      <c r="T1338" s="25">
        <v>64</v>
      </c>
      <c r="U1338" s="25">
        <v>650</v>
      </c>
      <c r="V1338" s="25">
        <f t="shared" ref="V1338:V1356" si="116">SUM(T1338:U1338)</f>
        <v>714</v>
      </c>
      <c r="W1338" s="28">
        <v>15695.953078970701</v>
      </c>
      <c r="X1338" s="29">
        <v>38325.040000000001</v>
      </c>
      <c r="Y1338" s="29">
        <f t="shared" si="111"/>
        <v>-22629.086921029302</v>
      </c>
      <c r="Z1338" s="33">
        <f t="shared" si="112"/>
        <v>0.40954825041202048</v>
      </c>
    </row>
    <row r="1339" spans="1:26">
      <c r="A1339" s="13" t="s">
        <v>2995</v>
      </c>
      <c r="B1339" s="13">
        <v>17031560100</v>
      </c>
      <c r="C1339" s="13" t="s">
        <v>2996</v>
      </c>
      <c r="D1339" s="13" t="s">
        <v>4272</v>
      </c>
      <c r="E1339" s="13" t="s">
        <v>4129</v>
      </c>
      <c r="F1339" s="14">
        <v>2.8</v>
      </c>
      <c r="G1339" s="15">
        <v>39.5</v>
      </c>
      <c r="H1339" s="15">
        <v>0</v>
      </c>
      <c r="I1339" s="15">
        <v>21.5</v>
      </c>
      <c r="J1339" s="16">
        <v>16.2</v>
      </c>
      <c r="K1339" s="16">
        <v>15.8</v>
      </c>
      <c r="L1339" s="16">
        <v>5</v>
      </c>
      <c r="M1339" s="17">
        <v>227600</v>
      </c>
      <c r="N1339" s="18"/>
      <c r="O1339" s="19">
        <v>1</v>
      </c>
      <c r="P1339" s="20">
        <v>4</v>
      </c>
      <c r="Q1339" s="21">
        <v>3</v>
      </c>
      <c r="R1339" s="22">
        <v>5</v>
      </c>
      <c r="S1339" s="23">
        <v>0.141630902886</v>
      </c>
      <c r="T1339" s="25">
        <v>30550</v>
      </c>
      <c r="U1339" s="25">
        <v>120548</v>
      </c>
      <c r="V1339" s="25">
        <f t="shared" si="116"/>
        <v>151098</v>
      </c>
      <c r="W1339" s="28">
        <v>30545.7731846514</v>
      </c>
      <c r="X1339" s="29">
        <v>38325.040000000001</v>
      </c>
      <c r="Y1339" s="29">
        <f t="shared" si="111"/>
        <v>-7779.2668153486011</v>
      </c>
      <c r="Z1339" s="33">
        <f t="shared" si="112"/>
        <v>0.79701869025189276</v>
      </c>
    </row>
    <row r="1340" spans="1:26">
      <c r="A1340" s="13" t="s">
        <v>2351</v>
      </c>
      <c r="B1340" s="13">
        <v>17031820502</v>
      </c>
      <c r="C1340" s="13" t="s">
        <v>2352</v>
      </c>
      <c r="D1340" s="13" t="s">
        <v>4272</v>
      </c>
      <c r="E1340" s="13" t="s">
        <v>2353</v>
      </c>
      <c r="F1340" s="14">
        <v>5.3</v>
      </c>
      <c r="G1340" s="15">
        <v>29.4</v>
      </c>
      <c r="H1340" s="15">
        <v>1.7</v>
      </c>
      <c r="I1340" s="15">
        <v>4.3</v>
      </c>
      <c r="J1340" s="16">
        <v>43.9</v>
      </c>
      <c r="K1340" s="16">
        <v>5.4</v>
      </c>
      <c r="L1340" s="16">
        <v>2</v>
      </c>
      <c r="M1340" s="17">
        <v>230800</v>
      </c>
      <c r="N1340" s="18"/>
      <c r="O1340" s="19">
        <v>5</v>
      </c>
      <c r="P1340" s="20">
        <v>9</v>
      </c>
      <c r="Q1340" s="21">
        <v>5</v>
      </c>
      <c r="R1340" s="22">
        <v>1</v>
      </c>
      <c r="S1340" s="23">
        <v>0.141865074635</v>
      </c>
      <c r="T1340" s="25">
        <v>20</v>
      </c>
      <c r="U1340" s="25">
        <v>297</v>
      </c>
      <c r="V1340" s="25">
        <f t="shared" si="116"/>
        <v>317</v>
      </c>
      <c r="W1340" s="28">
        <v>26327.188910242723</v>
      </c>
      <c r="X1340" s="29">
        <v>38325.040000000001</v>
      </c>
      <c r="Y1340" s="29">
        <f t="shared" si="111"/>
        <v>-11997.851089757278</v>
      </c>
      <c r="Z1340" s="33">
        <f t="shared" si="112"/>
        <v>0.68694485146637085</v>
      </c>
    </row>
    <row r="1341" spans="1:26">
      <c r="A1341" s="13" t="s">
        <v>2769</v>
      </c>
      <c r="B1341" s="13">
        <v>17031750100</v>
      </c>
      <c r="C1341" s="13" t="s">
        <v>2770</v>
      </c>
      <c r="D1341" s="13" t="s">
        <v>4272</v>
      </c>
      <c r="E1341" s="13" t="s">
        <v>4129</v>
      </c>
      <c r="F1341" s="14">
        <v>11.3</v>
      </c>
      <c r="G1341" s="15">
        <v>38.799999999999997</v>
      </c>
      <c r="H1341" s="15">
        <v>2.8</v>
      </c>
      <c r="I1341" s="15">
        <v>21.2</v>
      </c>
      <c r="J1341" s="16">
        <v>30.7</v>
      </c>
      <c r="K1341" s="16">
        <v>12.2</v>
      </c>
      <c r="L1341" s="16">
        <v>5.3</v>
      </c>
      <c r="M1341" s="17">
        <v>155500</v>
      </c>
      <c r="N1341" s="18"/>
      <c r="O1341" s="19">
        <v>2</v>
      </c>
      <c r="P1341" s="20">
        <v>4</v>
      </c>
      <c r="Q1341" s="21">
        <v>2</v>
      </c>
      <c r="R1341" s="22">
        <v>8</v>
      </c>
      <c r="S1341" s="23">
        <v>0.142857149243</v>
      </c>
      <c r="T1341" s="25">
        <v>30550</v>
      </c>
      <c r="U1341" s="25">
        <v>120705</v>
      </c>
      <c r="V1341" s="25">
        <f t="shared" si="116"/>
        <v>151255</v>
      </c>
      <c r="W1341" s="28">
        <v>30702.7731846514</v>
      </c>
      <c r="X1341" s="29">
        <v>38325.040000000001</v>
      </c>
      <c r="Y1341" s="29">
        <f t="shared" si="111"/>
        <v>-7622.2668153486011</v>
      </c>
      <c r="Z1341" s="33">
        <f t="shared" si="112"/>
        <v>0.80111522870299412</v>
      </c>
    </row>
    <row r="1342" spans="1:26">
      <c r="A1342" s="13" t="s">
        <v>3029</v>
      </c>
      <c r="B1342" s="13">
        <v>17031580400</v>
      </c>
      <c r="C1342" s="13" t="s">
        <v>3030</v>
      </c>
      <c r="D1342" s="13" t="s">
        <v>4272</v>
      </c>
      <c r="E1342" s="13" t="s">
        <v>4129</v>
      </c>
      <c r="F1342" s="14">
        <v>12.8</v>
      </c>
      <c r="G1342" s="15">
        <v>33.200000000000003</v>
      </c>
      <c r="H1342" s="15">
        <v>2.2000000000000002</v>
      </c>
      <c r="I1342" s="15">
        <v>18.100000000000001</v>
      </c>
      <c r="J1342" s="16">
        <v>29.9</v>
      </c>
      <c r="K1342" s="16">
        <v>9.1999999999999993</v>
      </c>
      <c r="L1342" s="16">
        <v>2.9</v>
      </c>
      <c r="M1342" s="17">
        <v>215400</v>
      </c>
      <c r="N1342" s="18"/>
      <c r="O1342" s="19">
        <v>2</v>
      </c>
      <c r="P1342" s="20">
        <v>6</v>
      </c>
      <c r="Q1342" s="21">
        <v>3</v>
      </c>
      <c r="R1342" s="22">
        <v>7</v>
      </c>
      <c r="S1342" s="23">
        <v>0.14302060008</v>
      </c>
      <c r="T1342" s="25">
        <v>30550</v>
      </c>
      <c r="U1342" s="25">
        <v>120565</v>
      </c>
      <c r="V1342" s="25">
        <f t="shared" si="116"/>
        <v>151115</v>
      </c>
      <c r="W1342" s="28">
        <v>30562.7731846514</v>
      </c>
      <c r="X1342" s="29">
        <v>38325.040000000001</v>
      </c>
      <c r="Y1342" s="29">
        <f t="shared" si="111"/>
        <v>-7762.2668153486011</v>
      </c>
      <c r="Z1342" s="33">
        <f t="shared" si="112"/>
        <v>0.79746226447908208</v>
      </c>
    </row>
    <row r="1343" spans="1:26">
      <c r="A1343" s="13" t="s">
        <v>4051</v>
      </c>
      <c r="B1343" s="13">
        <v>17031020601</v>
      </c>
      <c r="C1343" s="13" t="s">
        <v>4052</v>
      </c>
      <c r="D1343" s="13" t="s">
        <v>4272</v>
      </c>
      <c r="E1343" s="13" t="s">
        <v>4129</v>
      </c>
      <c r="F1343" s="14">
        <v>5.7</v>
      </c>
      <c r="G1343" s="15">
        <v>30.2</v>
      </c>
      <c r="H1343" s="15">
        <v>3</v>
      </c>
      <c r="I1343" s="15">
        <v>25</v>
      </c>
      <c r="J1343" s="16">
        <v>23.6</v>
      </c>
      <c r="K1343" s="16">
        <v>15.2</v>
      </c>
      <c r="L1343" s="16">
        <v>16.3</v>
      </c>
      <c r="M1343" s="17">
        <v>327700</v>
      </c>
      <c r="N1343" s="18"/>
      <c r="O1343" s="19">
        <v>6</v>
      </c>
      <c r="P1343" s="20">
        <v>7</v>
      </c>
      <c r="Q1343" s="21">
        <v>2</v>
      </c>
      <c r="R1343" s="22">
        <v>5</v>
      </c>
      <c r="S1343" s="23">
        <v>0.14307004213300001</v>
      </c>
      <c r="T1343" s="25">
        <v>30550</v>
      </c>
      <c r="U1343" s="25">
        <v>120047</v>
      </c>
      <c r="V1343" s="25">
        <f t="shared" si="116"/>
        <v>150597</v>
      </c>
      <c r="W1343" s="28">
        <v>30044.7731846514</v>
      </c>
      <c r="X1343" s="29">
        <v>38325.040000000001</v>
      </c>
      <c r="Y1343" s="29">
        <f t="shared" si="111"/>
        <v>-8280.2668153486011</v>
      </c>
      <c r="Z1343" s="33">
        <f t="shared" si="112"/>
        <v>0.78394629685060735</v>
      </c>
    </row>
    <row r="1344" spans="1:26">
      <c r="A1344" s="13" t="s">
        <v>4053</v>
      </c>
      <c r="B1344" s="13">
        <v>17031020602</v>
      </c>
      <c r="C1344" s="13" t="s">
        <v>4054</v>
      </c>
      <c r="D1344" s="13" t="s">
        <v>4272</v>
      </c>
      <c r="E1344" s="13" t="s">
        <v>4129</v>
      </c>
      <c r="F1344" s="14">
        <v>5.3</v>
      </c>
      <c r="G1344" s="15">
        <v>32.9</v>
      </c>
      <c r="H1344" s="15">
        <v>7.2</v>
      </c>
      <c r="I1344" s="15">
        <v>9.1999999999999993</v>
      </c>
      <c r="J1344" s="16">
        <v>15.4</v>
      </c>
      <c r="K1344" s="16">
        <v>23.8</v>
      </c>
      <c r="L1344" s="16">
        <v>15.8</v>
      </c>
      <c r="M1344" s="17">
        <v>287500</v>
      </c>
      <c r="N1344" s="18"/>
      <c r="O1344" s="19">
        <v>6</v>
      </c>
      <c r="P1344" s="20">
        <v>7</v>
      </c>
      <c r="Q1344" s="21">
        <v>2</v>
      </c>
      <c r="R1344" s="22">
        <v>5</v>
      </c>
      <c r="S1344" s="23">
        <v>0.14307004213300001</v>
      </c>
      <c r="T1344" s="25">
        <v>30550</v>
      </c>
      <c r="U1344" s="25">
        <v>120048</v>
      </c>
      <c r="V1344" s="25">
        <f t="shared" si="116"/>
        <v>150598</v>
      </c>
      <c r="W1344" s="28">
        <v>30045.7731846514</v>
      </c>
      <c r="X1344" s="29">
        <v>38325.040000000001</v>
      </c>
      <c r="Y1344" s="29">
        <f t="shared" si="111"/>
        <v>-8279.2668153486011</v>
      </c>
      <c r="Z1344" s="33">
        <f t="shared" si="112"/>
        <v>0.78397238945220671</v>
      </c>
    </row>
    <row r="1345" spans="1:26">
      <c r="A1345" s="13" t="s">
        <v>3969</v>
      </c>
      <c r="B1345" s="13">
        <v>17031030300</v>
      </c>
      <c r="C1345" s="13" t="s">
        <v>3970</v>
      </c>
      <c r="D1345" s="13" t="s">
        <v>4272</v>
      </c>
      <c r="E1345" s="13" t="s">
        <v>4129</v>
      </c>
      <c r="F1345" s="14">
        <v>4.9000000000000004</v>
      </c>
      <c r="G1345" s="15">
        <v>33.6</v>
      </c>
      <c r="H1345" s="15">
        <v>4.5</v>
      </c>
      <c r="I1345" s="15">
        <v>27</v>
      </c>
      <c r="J1345" s="16">
        <v>29</v>
      </c>
      <c r="K1345" s="16">
        <v>22.4</v>
      </c>
      <c r="L1345" s="16">
        <v>13.1</v>
      </c>
      <c r="M1345" s="17">
        <v>330700</v>
      </c>
      <c r="N1345" s="18"/>
      <c r="O1345" s="19">
        <v>6</v>
      </c>
      <c r="P1345" s="20">
        <v>2</v>
      </c>
      <c r="Q1345" s="21">
        <v>6</v>
      </c>
      <c r="R1345" s="22">
        <v>8</v>
      </c>
      <c r="S1345" s="23">
        <v>0.143149286509</v>
      </c>
      <c r="T1345" s="25">
        <v>30550</v>
      </c>
      <c r="U1345" s="25">
        <v>120060</v>
      </c>
      <c r="V1345" s="25">
        <f t="shared" si="116"/>
        <v>150610</v>
      </c>
      <c r="W1345" s="28">
        <v>30057.7731846514</v>
      </c>
      <c r="X1345" s="29">
        <v>38325.040000000001</v>
      </c>
      <c r="Y1345" s="29">
        <f t="shared" si="111"/>
        <v>-8267.2668153486011</v>
      </c>
      <c r="Z1345" s="33">
        <f t="shared" si="112"/>
        <v>0.78428550067139913</v>
      </c>
    </row>
    <row r="1346" spans="1:26">
      <c r="A1346" s="13" t="s">
        <v>3103</v>
      </c>
      <c r="B1346" s="13">
        <v>17031440900</v>
      </c>
      <c r="C1346" s="13" t="s">
        <v>3104</v>
      </c>
      <c r="D1346" s="13" t="s">
        <v>4272</v>
      </c>
      <c r="E1346" s="13" t="s">
        <v>4129</v>
      </c>
      <c r="F1346" s="14">
        <v>12</v>
      </c>
      <c r="G1346" s="15">
        <v>35.700000000000003</v>
      </c>
      <c r="H1346" s="15">
        <v>0</v>
      </c>
      <c r="I1346" s="15">
        <v>28.5</v>
      </c>
      <c r="J1346" s="16">
        <v>27</v>
      </c>
      <c r="K1346" s="16">
        <v>12.6</v>
      </c>
      <c r="L1346" s="16">
        <v>8.1999999999999993</v>
      </c>
      <c r="M1346" s="17">
        <v>161600</v>
      </c>
      <c r="N1346" s="18"/>
      <c r="O1346" s="19">
        <v>6</v>
      </c>
      <c r="P1346" s="20">
        <v>2</v>
      </c>
      <c r="Q1346" s="21">
        <v>3</v>
      </c>
      <c r="R1346" s="22">
        <v>9</v>
      </c>
      <c r="S1346" s="23">
        <v>0.143184423447</v>
      </c>
      <c r="T1346" s="25">
        <v>30550</v>
      </c>
      <c r="U1346" s="25">
        <v>120494</v>
      </c>
      <c r="V1346" s="25">
        <f t="shared" si="116"/>
        <v>151044</v>
      </c>
      <c r="W1346" s="28">
        <v>30491.7731846514</v>
      </c>
      <c r="X1346" s="29">
        <v>38325.040000000001</v>
      </c>
      <c r="Y1346" s="29">
        <f t="shared" ref="Y1346:Y1409" si="117">W1346-X1346</f>
        <v>-7833.2668153486011</v>
      </c>
      <c r="Z1346" s="33">
        <f t="shared" ref="Z1346:Z1409" si="118">+W1346/X1346</f>
        <v>0.7956096897655266</v>
      </c>
    </row>
    <row r="1347" spans="1:26">
      <c r="A1347" s="13" t="s">
        <v>3187</v>
      </c>
      <c r="B1347" s="13">
        <v>17031431200</v>
      </c>
      <c r="C1347" s="13" t="s">
        <v>3188</v>
      </c>
      <c r="D1347" s="13" t="s">
        <v>4272</v>
      </c>
      <c r="E1347" s="13" t="s">
        <v>4129</v>
      </c>
      <c r="F1347" s="14">
        <v>11.9</v>
      </c>
      <c r="G1347" s="15">
        <v>48.2</v>
      </c>
      <c r="H1347" s="15">
        <v>1.4</v>
      </c>
      <c r="I1347" s="15">
        <v>24.4</v>
      </c>
      <c r="J1347" s="16">
        <v>20</v>
      </c>
      <c r="K1347" s="16">
        <v>22</v>
      </c>
      <c r="L1347" s="16">
        <v>14.9</v>
      </c>
      <c r="M1347" s="17">
        <v>195200</v>
      </c>
      <c r="N1347" s="18"/>
      <c r="O1347" s="19">
        <v>2</v>
      </c>
      <c r="P1347" s="20">
        <v>2</v>
      </c>
      <c r="Q1347" s="21">
        <v>2</v>
      </c>
      <c r="R1347" s="22">
        <v>8</v>
      </c>
      <c r="S1347" s="23">
        <v>0.14476884901500001</v>
      </c>
      <c r="T1347" s="25">
        <v>30550</v>
      </c>
      <c r="U1347" s="25">
        <v>120482</v>
      </c>
      <c r="V1347" s="25">
        <f t="shared" si="116"/>
        <v>151032</v>
      </c>
      <c r="W1347" s="28">
        <v>30479.7731846514</v>
      </c>
      <c r="X1347" s="29">
        <v>38325.040000000001</v>
      </c>
      <c r="Y1347" s="29">
        <f t="shared" si="117"/>
        <v>-7845.2668153486011</v>
      </c>
      <c r="Z1347" s="33">
        <f t="shared" si="118"/>
        <v>0.79529657854633418</v>
      </c>
    </row>
    <row r="1348" spans="1:26">
      <c r="A1348" s="13" t="s">
        <v>4142</v>
      </c>
      <c r="B1348" s="13">
        <v>17031814900</v>
      </c>
      <c r="C1348" s="13" t="s">
        <v>4143</v>
      </c>
      <c r="D1348" s="13" t="s">
        <v>4272</v>
      </c>
      <c r="E1348" s="13" t="s">
        <v>4137</v>
      </c>
      <c r="F1348" s="14">
        <v>7.6</v>
      </c>
      <c r="G1348" s="15">
        <v>34.1</v>
      </c>
      <c r="H1348" s="15">
        <v>0.7</v>
      </c>
      <c r="I1348" s="15">
        <v>8.4</v>
      </c>
      <c r="J1348" s="16">
        <v>33.200000000000003</v>
      </c>
      <c r="K1348" s="16">
        <v>7.7</v>
      </c>
      <c r="L1348" s="16">
        <v>7.4</v>
      </c>
      <c r="M1348" s="17">
        <v>259000</v>
      </c>
      <c r="N1348" s="18"/>
      <c r="O1348" s="19">
        <v>4</v>
      </c>
      <c r="P1348" s="20">
        <v>3</v>
      </c>
      <c r="Q1348" s="21">
        <v>2</v>
      </c>
      <c r="R1348" s="22">
        <v>5</v>
      </c>
      <c r="S1348" s="23">
        <v>0.144781142473</v>
      </c>
      <c r="T1348" s="25">
        <v>205</v>
      </c>
      <c r="U1348" s="25">
        <v>1257</v>
      </c>
      <c r="V1348" s="25">
        <f t="shared" si="116"/>
        <v>1462</v>
      </c>
      <c r="W1348" s="28">
        <v>16235.257108565578</v>
      </c>
      <c r="X1348" s="29">
        <v>38325.040000000001</v>
      </c>
      <c r="Y1348" s="29">
        <f t="shared" si="117"/>
        <v>-22089.782891434421</v>
      </c>
      <c r="Z1348" s="33">
        <f t="shared" si="118"/>
        <v>0.42362009559717556</v>
      </c>
    </row>
    <row r="1349" spans="1:26">
      <c r="A1349" s="13" t="s">
        <v>3590</v>
      </c>
      <c r="B1349" s="13">
        <v>17031190401</v>
      </c>
      <c r="C1349" s="13" t="s">
        <v>3591</v>
      </c>
      <c r="D1349" s="13" t="s">
        <v>4272</v>
      </c>
      <c r="E1349" s="13" t="s">
        <v>4129</v>
      </c>
      <c r="F1349" s="14">
        <v>9.6</v>
      </c>
      <c r="G1349" s="15">
        <v>40.799999999999997</v>
      </c>
      <c r="H1349" s="15">
        <v>4.0999999999999996</v>
      </c>
      <c r="I1349" s="15">
        <v>25.7</v>
      </c>
      <c r="J1349" s="16">
        <v>34.700000000000003</v>
      </c>
      <c r="K1349" s="16">
        <v>12.9</v>
      </c>
      <c r="L1349" s="16">
        <v>1.5</v>
      </c>
      <c r="M1349" s="17">
        <v>296200</v>
      </c>
      <c r="N1349" s="18"/>
      <c r="O1349" s="19">
        <v>7</v>
      </c>
      <c r="P1349" s="20">
        <v>6</v>
      </c>
      <c r="Q1349" s="21">
        <v>3</v>
      </c>
      <c r="R1349" s="22">
        <v>5</v>
      </c>
      <c r="S1349" s="23">
        <v>0.14480991661500001</v>
      </c>
      <c r="T1349" s="25">
        <v>30550</v>
      </c>
      <c r="U1349" s="25">
        <v>120250</v>
      </c>
      <c r="V1349" s="25">
        <f t="shared" si="116"/>
        <v>150800</v>
      </c>
      <c r="W1349" s="28">
        <v>30247.7731846514</v>
      </c>
      <c r="X1349" s="29">
        <v>38325.040000000001</v>
      </c>
      <c r="Y1349" s="29">
        <f t="shared" si="117"/>
        <v>-8077.2668153486011</v>
      </c>
      <c r="Z1349" s="33">
        <f t="shared" si="118"/>
        <v>0.78924309497527989</v>
      </c>
    </row>
    <row r="1350" spans="1:26">
      <c r="A1350" s="13" t="s">
        <v>3592</v>
      </c>
      <c r="B1350" s="13">
        <v>17031190402</v>
      </c>
      <c r="C1350" s="13" t="s">
        <v>3593</v>
      </c>
      <c r="D1350" s="13" t="s">
        <v>4272</v>
      </c>
      <c r="E1350" s="13" t="s">
        <v>4129</v>
      </c>
      <c r="F1350" s="14">
        <v>6.7</v>
      </c>
      <c r="G1350" s="15">
        <v>40.9</v>
      </c>
      <c r="H1350" s="15">
        <v>0.7</v>
      </c>
      <c r="I1350" s="15">
        <v>20.399999999999999</v>
      </c>
      <c r="J1350" s="16">
        <v>37.6</v>
      </c>
      <c r="K1350" s="16">
        <v>13.5</v>
      </c>
      <c r="L1350" s="16">
        <v>1.4</v>
      </c>
      <c r="M1350" s="17">
        <v>330900</v>
      </c>
      <c r="N1350" s="18"/>
      <c r="O1350" s="19">
        <v>7</v>
      </c>
      <c r="P1350" s="20">
        <v>6</v>
      </c>
      <c r="Q1350" s="21">
        <v>3</v>
      </c>
      <c r="R1350" s="22">
        <v>5</v>
      </c>
      <c r="S1350" s="23">
        <v>0.14480991661500001</v>
      </c>
      <c r="T1350" s="25">
        <v>30550</v>
      </c>
      <c r="U1350" s="25">
        <v>120251</v>
      </c>
      <c r="V1350" s="25">
        <f t="shared" si="116"/>
        <v>150801</v>
      </c>
      <c r="W1350" s="28">
        <v>30248.7731846514</v>
      </c>
      <c r="X1350" s="29">
        <v>38325.040000000001</v>
      </c>
      <c r="Y1350" s="29">
        <f t="shared" si="117"/>
        <v>-8076.2668153486011</v>
      </c>
      <c r="Z1350" s="33">
        <f t="shared" si="118"/>
        <v>0.78926918757687925</v>
      </c>
    </row>
    <row r="1351" spans="1:26">
      <c r="A1351" s="13" t="s">
        <v>1527</v>
      </c>
      <c r="B1351" s="13">
        <v>17043840906</v>
      </c>
      <c r="C1351" s="13" t="s">
        <v>1528</v>
      </c>
      <c r="D1351" s="13" t="s">
        <v>1522</v>
      </c>
      <c r="E1351" s="13" t="s">
        <v>4273</v>
      </c>
      <c r="F1351" s="14">
        <v>8.9</v>
      </c>
      <c r="G1351" s="15">
        <v>27.5</v>
      </c>
      <c r="H1351" s="15">
        <v>0</v>
      </c>
      <c r="I1351" s="15">
        <v>3</v>
      </c>
      <c r="J1351" s="16">
        <v>34.700000000000003</v>
      </c>
      <c r="K1351" s="16">
        <v>13.6</v>
      </c>
      <c r="L1351" s="16">
        <v>1.7</v>
      </c>
      <c r="M1351" s="17">
        <v>244500</v>
      </c>
      <c r="N1351" s="18">
        <v>0</v>
      </c>
      <c r="O1351" s="19">
        <v>8</v>
      </c>
      <c r="P1351" s="20">
        <v>10</v>
      </c>
      <c r="Q1351" s="21">
        <v>4</v>
      </c>
      <c r="R1351" s="22">
        <v>1</v>
      </c>
      <c r="S1351" s="24">
        <v>0.14489990472799999</v>
      </c>
      <c r="T1351" s="25">
        <v>67</v>
      </c>
      <c r="U1351" s="25">
        <v>827</v>
      </c>
      <c r="V1351" s="25">
        <f t="shared" si="116"/>
        <v>894</v>
      </c>
      <c r="W1351" s="28">
        <v>38017.292323101101</v>
      </c>
      <c r="X1351" s="29">
        <v>38325.040000000001</v>
      </c>
      <c r="Y1351" s="29">
        <f t="shared" si="117"/>
        <v>-307.74767689889995</v>
      </c>
      <c r="Z1351" s="33">
        <f t="shared" si="118"/>
        <v>0.99197006247354469</v>
      </c>
    </row>
    <row r="1352" spans="1:26">
      <c r="A1352" s="13" t="s">
        <v>3137</v>
      </c>
      <c r="B1352" s="13">
        <v>17031490300</v>
      </c>
      <c r="C1352" s="13" t="s">
        <v>3138</v>
      </c>
      <c r="D1352" s="13" t="s">
        <v>4272</v>
      </c>
      <c r="E1352" s="13" t="s">
        <v>4129</v>
      </c>
      <c r="F1352" s="14">
        <v>3.9</v>
      </c>
      <c r="G1352" s="15">
        <v>38</v>
      </c>
      <c r="H1352" s="15">
        <v>3</v>
      </c>
      <c r="I1352" s="15">
        <v>27</v>
      </c>
      <c r="J1352" s="16">
        <v>22.8</v>
      </c>
      <c r="K1352" s="16">
        <v>21.8</v>
      </c>
      <c r="L1352" s="16">
        <v>16.3</v>
      </c>
      <c r="M1352" s="17">
        <v>179500</v>
      </c>
      <c r="N1352" s="18"/>
      <c r="O1352" s="19">
        <v>3</v>
      </c>
      <c r="P1352" s="20">
        <v>2</v>
      </c>
      <c r="Q1352" s="21">
        <v>3</v>
      </c>
      <c r="R1352" s="22">
        <v>9</v>
      </c>
      <c r="S1352" s="23">
        <v>0.145129218698</v>
      </c>
      <c r="T1352" s="25">
        <v>30550</v>
      </c>
      <c r="U1352" s="25">
        <v>120511</v>
      </c>
      <c r="V1352" s="25">
        <f t="shared" si="116"/>
        <v>151061</v>
      </c>
      <c r="W1352" s="28">
        <v>30508.7731846514</v>
      </c>
      <c r="X1352" s="29">
        <v>38325.040000000001</v>
      </c>
      <c r="Y1352" s="29">
        <f t="shared" si="117"/>
        <v>-7816.2668153486011</v>
      </c>
      <c r="Z1352" s="33">
        <f t="shared" si="118"/>
        <v>0.79605326399271592</v>
      </c>
    </row>
    <row r="1353" spans="1:26">
      <c r="A1353" s="13" t="s">
        <v>1764</v>
      </c>
      <c r="B1353" s="13">
        <v>17031802404</v>
      </c>
      <c r="C1353" s="13" t="s">
        <v>1765</v>
      </c>
      <c r="D1353" s="13" t="s">
        <v>4272</v>
      </c>
      <c r="E1353" s="13" t="s">
        <v>1761</v>
      </c>
      <c r="F1353" s="14">
        <v>5.5</v>
      </c>
      <c r="G1353" s="15">
        <v>22.5</v>
      </c>
      <c r="H1353" s="15">
        <v>0.6</v>
      </c>
      <c r="I1353" s="15">
        <v>1.1000000000000001</v>
      </c>
      <c r="J1353" s="16">
        <v>23.4</v>
      </c>
      <c r="K1353" s="16">
        <v>26.2</v>
      </c>
      <c r="L1353" s="16">
        <v>8.6</v>
      </c>
      <c r="M1353" s="17">
        <v>182400</v>
      </c>
      <c r="N1353" s="18"/>
      <c r="O1353" s="19">
        <v>2</v>
      </c>
      <c r="P1353" s="20">
        <v>8</v>
      </c>
      <c r="Q1353" s="21">
        <v>4</v>
      </c>
      <c r="R1353" s="22">
        <v>7</v>
      </c>
      <c r="S1353" s="23">
        <v>0.14516128599600001</v>
      </c>
      <c r="T1353" s="25">
        <v>62</v>
      </c>
      <c r="U1353" s="25">
        <v>637</v>
      </c>
      <c r="V1353" s="25">
        <f t="shared" si="116"/>
        <v>699</v>
      </c>
      <c r="W1353" s="28">
        <v>36467.457474500603</v>
      </c>
      <c r="X1353" s="29">
        <v>38325.040000000001</v>
      </c>
      <c r="Y1353" s="29">
        <f t="shared" si="117"/>
        <v>-1857.5825254993979</v>
      </c>
      <c r="Z1353" s="33">
        <f t="shared" si="118"/>
        <v>0.95153083922418868</v>
      </c>
    </row>
    <row r="1354" spans="1:26">
      <c r="A1354" s="13" t="s">
        <v>1759</v>
      </c>
      <c r="B1354" s="13">
        <v>17031802402</v>
      </c>
      <c r="C1354" s="13" t="s">
        <v>1760</v>
      </c>
      <c r="D1354" s="13" t="s">
        <v>4272</v>
      </c>
      <c r="E1354" s="13" t="s">
        <v>1761</v>
      </c>
      <c r="F1354" s="14">
        <v>7</v>
      </c>
      <c r="G1354" s="15">
        <v>24.5</v>
      </c>
      <c r="H1354" s="15">
        <v>0</v>
      </c>
      <c r="I1354" s="15">
        <v>2.8</v>
      </c>
      <c r="J1354" s="16">
        <v>23.2</v>
      </c>
      <c r="K1354" s="16">
        <v>25.4</v>
      </c>
      <c r="L1354" s="16">
        <v>15.6</v>
      </c>
      <c r="M1354" s="17">
        <v>285700</v>
      </c>
      <c r="N1354" s="18"/>
      <c r="O1354" s="19">
        <v>2</v>
      </c>
      <c r="P1354" s="20">
        <v>8</v>
      </c>
      <c r="Q1354" s="21">
        <v>4</v>
      </c>
      <c r="R1354" s="22">
        <v>7</v>
      </c>
      <c r="S1354" s="23">
        <v>0.14516128599600001</v>
      </c>
      <c r="T1354" s="25">
        <v>62</v>
      </c>
      <c r="U1354" s="25">
        <v>637</v>
      </c>
      <c r="V1354" s="25">
        <f t="shared" si="116"/>
        <v>699</v>
      </c>
      <c r="W1354" s="28">
        <v>36465.457474500639</v>
      </c>
      <c r="X1354" s="29">
        <v>38325.040000000001</v>
      </c>
      <c r="Y1354" s="29">
        <f t="shared" si="117"/>
        <v>-1859.5825254993615</v>
      </c>
      <c r="Z1354" s="33">
        <f t="shared" si="118"/>
        <v>0.95147865402099097</v>
      </c>
    </row>
    <row r="1355" spans="1:26">
      <c r="A1355" s="13" t="s">
        <v>1762</v>
      </c>
      <c r="B1355" s="13">
        <v>17031802403</v>
      </c>
      <c r="C1355" s="13" t="s">
        <v>1763</v>
      </c>
      <c r="D1355" s="13" t="s">
        <v>4272</v>
      </c>
      <c r="E1355" s="13" t="s">
        <v>1761</v>
      </c>
      <c r="F1355" s="14">
        <v>2.1</v>
      </c>
      <c r="G1355" s="15">
        <v>28.9</v>
      </c>
      <c r="H1355" s="15">
        <v>0</v>
      </c>
      <c r="I1355" s="15">
        <v>4.2</v>
      </c>
      <c r="J1355" s="16">
        <v>27.4</v>
      </c>
      <c r="K1355" s="16">
        <v>23.3</v>
      </c>
      <c r="L1355" s="16">
        <v>16.7</v>
      </c>
      <c r="M1355" s="17">
        <v>258600</v>
      </c>
      <c r="N1355" s="18"/>
      <c r="O1355" s="19">
        <v>2</v>
      </c>
      <c r="P1355" s="20">
        <v>8</v>
      </c>
      <c r="Q1355" s="21">
        <v>4</v>
      </c>
      <c r="R1355" s="22">
        <v>7</v>
      </c>
      <c r="S1355" s="23">
        <v>0.14516128599600001</v>
      </c>
      <c r="T1355" s="25">
        <v>62</v>
      </c>
      <c r="U1355" s="25">
        <v>637</v>
      </c>
      <c r="V1355" s="25">
        <f t="shared" si="116"/>
        <v>699</v>
      </c>
      <c r="W1355" s="28">
        <v>36466.457474500603</v>
      </c>
      <c r="X1355" s="29">
        <v>38325.040000000001</v>
      </c>
      <c r="Y1355" s="29">
        <f t="shared" si="117"/>
        <v>-1858.5825254993979</v>
      </c>
      <c r="Z1355" s="33">
        <f t="shared" si="118"/>
        <v>0.95150474662258933</v>
      </c>
    </row>
    <row r="1356" spans="1:26">
      <c r="A1356" s="13" t="s">
        <v>3938</v>
      </c>
      <c r="B1356" s="13">
        <v>17031050800</v>
      </c>
      <c r="C1356" s="13" t="s">
        <v>3939</v>
      </c>
      <c r="D1356" s="13" t="s">
        <v>4272</v>
      </c>
      <c r="E1356" s="13" t="s">
        <v>4129</v>
      </c>
      <c r="F1356" s="14">
        <v>7</v>
      </c>
      <c r="G1356" s="15">
        <v>38.200000000000003</v>
      </c>
      <c r="H1356" s="15">
        <v>3.9</v>
      </c>
      <c r="I1356" s="15">
        <v>24.1</v>
      </c>
      <c r="J1356" s="16">
        <v>7.4</v>
      </c>
      <c r="K1356" s="16">
        <v>38.1</v>
      </c>
      <c r="L1356" s="16">
        <v>35.5</v>
      </c>
      <c r="M1356" s="17">
        <v>664600</v>
      </c>
      <c r="N1356" s="18"/>
      <c r="O1356" s="19">
        <v>8</v>
      </c>
      <c r="P1356" s="20">
        <v>5</v>
      </c>
      <c r="Q1356" s="21">
        <v>10</v>
      </c>
      <c r="R1356" s="22">
        <v>9</v>
      </c>
      <c r="S1356" s="23">
        <v>0.145214527845</v>
      </c>
      <c r="T1356" s="25">
        <v>30550</v>
      </c>
      <c r="U1356" s="25">
        <v>120099</v>
      </c>
      <c r="V1356" s="25">
        <f t="shared" si="116"/>
        <v>150649</v>
      </c>
      <c r="W1356" s="28">
        <v>30096.7731846514</v>
      </c>
      <c r="X1356" s="29">
        <v>38325.040000000001</v>
      </c>
      <c r="Y1356" s="29">
        <f t="shared" si="117"/>
        <v>-8228.2668153486011</v>
      </c>
      <c r="Z1356" s="33">
        <f t="shared" si="118"/>
        <v>0.78530311213377468</v>
      </c>
    </row>
    <row r="1357" spans="1:26">
      <c r="A1357" s="13" t="s">
        <v>2622</v>
      </c>
      <c r="B1357" s="13">
        <v>17031813900</v>
      </c>
      <c r="C1357" s="13" t="s">
        <v>2623</v>
      </c>
      <c r="D1357" s="13" t="s">
        <v>4272</v>
      </c>
      <c r="E1357" s="13" t="s">
        <v>2715</v>
      </c>
      <c r="F1357" s="14">
        <v>9.3000000000000007</v>
      </c>
      <c r="G1357" s="15">
        <v>30.9</v>
      </c>
      <c r="H1357" s="15">
        <v>1.5</v>
      </c>
      <c r="I1357" s="15">
        <v>10.3</v>
      </c>
      <c r="J1357" s="16">
        <v>28.4</v>
      </c>
      <c r="K1357" s="16">
        <v>5.8</v>
      </c>
      <c r="L1357" s="16">
        <v>1.5</v>
      </c>
      <c r="M1357" s="17">
        <v>221100</v>
      </c>
      <c r="N1357" s="18"/>
      <c r="O1357" s="19">
        <v>2</v>
      </c>
      <c r="P1357" s="20">
        <v>4</v>
      </c>
      <c r="Q1357" s="21">
        <v>2</v>
      </c>
      <c r="R1357" s="22">
        <v>8</v>
      </c>
      <c r="S1357" s="23">
        <v>0.14529915154</v>
      </c>
      <c r="T1357" s="25"/>
      <c r="U1357" s="25"/>
      <c r="V1357" s="25"/>
      <c r="W1357" s="28">
        <v>10598.780155201401</v>
      </c>
      <c r="X1357" s="29">
        <v>38325.040000000001</v>
      </c>
      <c r="Y1357" s="29">
        <f t="shared" si="117"/>
        <v>-27726.259844798602</v>
      </c>
      <c r="Z1357" s="33">
        <f t="shared" si="118"/>
        <v>0.2765497480290014</v>
      </c>
    </row>
    <row r="1358" spans="1:26">
      <c r="A1358" s="13" t="s">
        <v>232</v>
      </c>
      <c r="B1358" s="13">
        <v>17197882802</v>
      </c>
      <c r="C1358" s="13" t="s">
        <v>233</v>
      </c>
      <c r="D1358" s="13" t="s">
        <v>363</v>
      </c>
      <c r="E1358" s="13" t="s">
        <v>320</v>
      </c>
      <c r="F1358" s="14">
        <v>11.1</v>
      </c>
      <c r="G1358" s="15">
        <v>21.4</v>
      </c>
      <c r="H1358" s="15">
        <v>5.9</v>
      </c>
      <c r="I1358" s="15">
        <v>9</v>
      </c>
      <c r="J1358" s="16">
        <v>40</v>
      </c>
      <c r="K1358" s="16">
        <v>9.5</v>
      </c>
      <c r="L1358" s="16">
        <v>2.1</v>
      </c>
      <c r="M1358" s="17">
        <v>129600</v>
      </c>
      <c r="N1358" s="18"/>
      <c r="O1358" s="16">
        <v>5</v>
      </c>
      <c r="P1358" s="14">
        <v>10</v>
      </c>
      <c r="Q1358" s="17">
        <v>4</v>
      </c>
      <c r="R1358" s="15">
        <v>1</v>
      </c>
      <c r="S1358" s="18">
        <v>0.145748987794</v>
      </c>
      <c r="T1358" s="18">
        <v>543</v>
      </c>
      <c r="U1358" s="18">
        <v>4190</v>
      </c>
      <c r="V1358" s="18">
        <v>4733</v>
      </c>
      <c r="W1358" s="30">
        <v>21661.580595931711</v>
      </c>
      <c r="X1358" s="29">
        <v>38325.040000000001</v>
      </c>
      <c r="Y1358" s="29">
        <f t="shared" si="117"/>
        <v>-16663.45940406829</v>
      </c>
      <c r="Z1358" s="33">
        <f t="shared" si="118"/>
        <v>0.56520699250233553</v>
      </c>
    </row>
    <row r="1359" spans="1:26">
      <c r="A1359" s="13" t="s">
        <v>230</v>
      </c>
      <c r="B1359" s="13">
        <v>17197882801</v>
      </c>
      <c r="C1359" s="13" t="s">
        <v>231</v>
      </c>
      <c r="D1359" s="13" t="s">
        <v>363</v>
      </c>
      <c r="E1359" s="13" t="s">
        <v>320</v>
      </c>
      <c r="F1359" s="14">
        <v>6.5</v>
      </c>
      <c r="G1359" s="15">
        <v>22.3</v>
      </c>
      <c r="H1359" s="15">
        <v>1</v>
      </c>
      <c r="I1359" s="15">
        <v>2.7</v>
      </c>
      <c r="J1359" s="16">
        <v>40.1</v>
      </c>
      <c r="K1359" s="16">
        <v>7.6</v>
      </c>
      <c r="L1359" s="16">
        <v>8.1999999999999993</v>
      </c>
      <c r="M1359" s="17">
        <v>156200</v>
      </c>
      <c r="N1359" s="18"/>
      <c r="O1359" s="16">
        <v>5</v>
      </c>
      <c r="P1359" s="14">
        <v>10</v>
      </c>
      <c r="Q1359" s="17">
        <v>4</v>
      </c>
      <c r="R1359" s="15">
        <v>1</v>
      </c>
      <c r="S1359" s="18">
        <v>0.145748987794</v>
      </c>
      <c r="T1359" s="18">
        <v>543</v>
      </c>
      <c r="U1359" s="18">
        <v>4190</v>
      </c>
      <c r="V1359" s="18">
        <v>4733</v>
      </c>
      <c r="W1359" s="30">
        <v>21661.580595931711</v>
      </c>
      <c r="X1359" s="29">
        <v>38325.040000000001</v>
      </c>
      <c r="Y1359" s="29">
        <f t="shared" si="117"/>
        <v>-16663.45940406829</v>
      </c>
      <c r="Z1359" s="33">
        <f t="shared" si="118"/>
        <v>0.56520699250233553</v>
      </c>
    </row>
    <row r="1360" spans="1:26">
      <c r="A1360" s="13" t="s">
        <v>2281</v>
      </c>
      <c r="B1360" s="13">
        <v>17031822000</v>
      </c>
      <c r="C1360" s="13" t="s">
        <v>2282</v>
      </c>
      <c r="D1360" s="13" t="s">
        <v>4272</v>
      </c>
      <c r="E1360" s="13" t="s">
        <v>2283</v>
      </c>
      <c r="F1360" s="14">
        <v>6.6</v>
      </c>
      <c r="G1360" s="15">
        <v>26.6</v>
      </c>
      <c r="H1360" s="15">
        <v>1.6</v>
      </c>
      <c r="I1360" s="15">
        <v>6.9</v>
      </c>
      <c r="J1360" s="16">
        <v>37</v>
      </c>
      <c r="K1360" s="16">
        <v>14.1</v>
      </c>
      <c r="L1360" s="16">
        <v>3.6</v>
      </c>
      <c r="M1360" s="17">
        <v>154400</v>
      </c>
      <c r="N1360" s="18"/>
      <c r="O1360" s="19">
        <v>3</v>
      </c>
      <c r="P1360" s="20">
        <v>2</v>
      </c>
      <c r="Q1360" s="21">
        <v>5</v>
      </c>
      <c r="R1360" s="22">
        <v>6</v>
      </c>
      <c r="S1360" s="23">
        <v>0.145813733339</v>
      </c>
      <c r="T1360" s="25">
        <v>0</v>
      </c>
      <c r="U1360" s="25">
        <v>54</v>
      </c>
      <c r="V1360" s="25">
        <f>SUM(T1360:U1360)</f>
        <v>54</v>
      </c>
      <c r="W1360" s="28">
        <v>13077.585421936077</v>
      </c>
      <c r="X1360" s="29">
        <v>38325.040000000001</v>
      </c>
      <c r="Y1360" s="29">
        <f t="shared" si="117"/>
        <v>-25247.454578063924</v>
      </c>
      <c r="Z1360" s="33">
        <f t="shared" si="118"/>
        <v>0.34122822629633465</v>
      </c>
    </row>
    <row r="1361" spans="1:26">
      <c r="A1361" s="13" t="s">
        <v>2068</v>
      </c>
      <c r="B1361" s="13">
        <v>17031822101</v>
      </c>
      <c r="C1361" s="13" t="s">
        <v>2069</v>
      </c>
      <c r="D1361" s="13" t="s">
        <v>4272</v>
      </c>
      <c r="E1361" s="13" t="s">
        <v>2070</v>
      </c>
      <c r="F1361" s="14">
        <v>2.2000000000000002</v>
      </c>
      <c r="G1361" s="15">
        <v>26.9</v>
      </c>
      <c r="H1361" s="15">
        <v>3.8</v>
      </c>
      <c r="I1361" s="15">
        <v>6.7</v>
      </c>
      <c r="J1361" s="16">
        <v>26</v>
      </c>
      <c r="K1361" s="16">
        <v>14.7</v>
      </c>
      <c r="L1361" s="16">
        <v>9.6</v>
      </c>
      <c r="M1361" s="17">
        <v>236400</v>
      </c>
      <c r="N1361" s="18"/>
      <c r="O1361" s="19">
        <v>3</v>
      </c>
      <c r="P1361" s="20">
        <v>2</v>
      </c>
      <c r="Q1361" s="21">
        <v>5</v>
      </c>
      <c r="R1361" s="22">
        <v>6</v>
      </c>
      <c r="S1361" s="23">
        <v>0.145813733339</v>
      </c>
      <c r="T1361" s="25">
        <v>89</v>
      </c>
      <c r="U1361" s="25">
        <v>1117</v>
      </c>
      <c r="V1361" s="25">
        <f>SUM(T1361:U1361)</f>
        <v>1206</v>
      </c>
      <c r="W1361" s="28">
        <v>25303.08992767684</v>
      </c>
      <c r="X1361" s="29">
        <v>38325.040000000001</v>
      </c>
      <c r="Y1361" s="29">
        <f t="shared" si="117"/>
        <v>-13021.950072323161</v>
      </c>
      <c r="Z1361" s="33">
        <f t="shared" si="118"/>
        <v>0.66022344471595695</v>
      </c>
    </row>
    <row r="1362" spans="1:26">
      <c r="A1362" s="13" t="s">
        <v>3457</v>
      </c>
      <c r="B1362" s="13">
        <v>17031250700</v>
      </c>
      <c r="C1362" s="13" t="s">
        <v>3458</v>
      </c>
      <c r="D1362" s="13" t="s">
        <v>4272</v>
      </c>
      <c r="E1362" s="13" t="s">
        <v>4129</v>
      </c>
      <c r="F1362" s="14">
        <v>14.5</v>
      </c>
      <c r="G1362" s="15">
        <v>35.4</v>
      </c>
      <c r="H1362" s="15">
        <v>1.7</v>
      </c>
      <c r="I1362" s="15">
        <v>26.4</v>
      </c>
      <c r="J1362" s="16">
        <v>37.200000000000003</v>
      </c>
      <c r="K1362" s="16">
        <v>6.5</v>
      </c>
      <c r="L1362" s="16">
        <v>2.2000000000000002</v>
      </c>
      <c r="M1362" s="17">
        <v>213800</v>
      </c>
      <c r="N1362" s="18"/>
      <c r="O1362" s="19">
        <v>1</v>
      </c>
      <c r="P1362" s="20">
        <v>2</v>
      </c>
      <c r="Q1362" s="21">
        <v>2</v>
      </c>
      <c r="R1362" s="22">
        <v>7</v>
      </c>
      <c r="S1362" s="23">
        <v>0.14587737619899999</v>
      </c>
      <c r="T1362" s="25">
        <v>30550</v>
      </c>
      <c r="U1362" s="25">
        <v>120346</v>
      </c>
      <c r="V1362" s="25">
        <f>SUM(T1362:U1362)</f>
        <v>150896</v>
      </c>
      <c r="W1362" s="28">
        <v>30343.7731846514</v>
      </c>
      <c r="X1362" s="29">
        <v>38325.040000000001</v>
      </c>
      <c r="Y1362" s="29">
        <f t="shared" si="117"/>
        <v>-7981.2668153486011</v>
      </c>
      <c r="Z1362" s="33">
        <f t="shared" si="118"/>
        <v>0.79174798472881958</v>
      </c>
    </row>
    <row r="1363" spans="1:26">
      <c r="A1363" s="13" t="s">
        <v>4023</v>
      </c>
      <c r="B1363" s="13">
        <v>17031010300</v>
      </c>
      <c r="C1363" s="13" t="s">
        <v>4024</v>
      </c>
      <c r="D1363" s="13" t="s">
        <v>4272</v>
      </c>
      <c r="E1363" s="13" t="s">
        <v>4129</v>
      </c>
      <c r="F1363" s="14">
        <v>4.4000000000000004</v>
      </c>
      <c r="G1363" s="15">
        <v>33.5</v>
      </c>
      <c r="H1363" s="15">
        <v>7.3</v>
      </c>
      <c r="I1363" s="15">
        <v>34.200000000000003</v>
      </c>
      <c r="J1363" s="16">
        <v>20.8</v>
      </c>
      <c r="K1363" s="16">
        <v>18.2</v>
      </c>
      <c r="L1363" s="16">
        <v>12</v>
      </c>
      <c r="M1363" s="17">
        <v>242700</v>
      </c>
      <c r="N1363" s="18"/>
      <c r="O1363" s="19">
        <v>1</v>
      </c>
      <c r="P1363" s="20">
        <v>6</v>
      </c>
      <c r="Q1363" s="21">
        <v>2</v>
      </c>
      <c r="R1363" s="22">
        <v>10</v>
      </c>
      <c r="S1363" s="23">
        <v>0.14602133631700001</v>
      </c>
      <c r="T1363" s="25">
        <v>30550</v>
      </c>
      <c r="U1363" s="25">
        <v>120045</v>
      </c>
      <c r="V1363" s="25">
        <f>SUM(T1363:U1363)</f>
        <v>150595</v>
      </c>
      <c r="W1363" s="28">
        <v>30042.773184651422</v>
      </c>
      <c r="X1363" s="29">
        <v>38325.040000000001</v>
      </c>
      <c r="Y1363" s="29">
        <f t="shared" si="117"/>
        <v>-8282.2668153485793</v>
      </c>
      <c r="Z1363" s="33">
        <f t="shared" si="118"/>
        <v>0.78389411164740919</v>
      </c>
    </row>
    <row r="1364" spans="1:26">
      <c r="A1364" s="13" t="s">
        <v>1162</v>
      </c>
      <c r="B1364" s="13">
        <v>17043845508</v>
      </c>
      <c r="C1364" s="13" t="s">
        <v>1163</v>
      </c>
      <c r="D1364" s="13" t="s">
        <v>1522</v>
      </c>
      <c r="E1364" s="13" t="s">
        <v>1164</v>
      </c>
      <c r="F1364" s="14">
        <v>5.9</v>
      </c>
      <c r="G1364" s="15">
        <v>27.3</v>
      </c>
      <c r="H1364" s="15">
        <v>0</v>
      </c>
      <c r="I1364" s="15">
        <v>8.5</v>
      </c>
      <c r="J1364" s="16">
        <v>22.8</v>
      </c>
      <c r="K1364" s="16">
        <v>28.1</v>
      </c>
      <c r="L1364" s="16">
        <v>15.7</v>
      </c>
      <c r="M1364" s="17">
        <v>292400</v>
      </c>
      <c r="N1364" s="18">
        <v>0</v>
      </c>
      <c r="O1364" s="19">
        <v>9</v>
      </c>
      <c r="P1364" s="20">
        <v>5</v>
      </c>
      <c r="Q1364" s="21">
        <v>7</v>
      </c>
      <c r="R1364" s="22">
        <v>3</v>
      </c>
      <c r="S1364" s="24">
        <v>0.14631578326200001</v>
      </c>
      <c r="T1364" s="25">
        <v>29</v>
      </c>
      <c r="U1364" s="25">
        <v>342</v>
      </c>
      <c r="V1364" s="25">
        <f>SUM(T1364:U1364)</f>
        <v>371</v>
      </c>
      <c r="W1364" s="28">
        <v>39278.17342515698</v>
      </c>
      <c r="X1364" s="29">
        <v>38325.040000000001</v>
      </c>
      <c r="Y1364" s="29">
        <f t="shared" si="117"/>
        <v>953.13342515697877</v>
      </c>
      <c r="Z1364" s="33">
        <f t="shared" si="118"/>
        <v>1.0248697307336661</v>
      </c>
    </row>
    <row r="1365" spans="1:26">
      <c r="A1365" s="13" t="s">
        <v>2616</v>
      </c>
      <c r="B1365" s="13">
        <v>17031813702</v>
      </c>
      <c r="C1365" s="13" t="s">
        <v>2617</v>
      </c>
      <c r="D1365" s="13" t="s">
        <v>4272</v>
      </c>
      <c r="E1365" s="13" t="s">
        <v>2715</v>
      </c>
      <c r="F1365" s="14">
        <v>9</v>
      </c>
      <c r="G1365" s="15">
        <v>31</v>
      </c>
      <c r="H1365" s="15">
        <v>1.3</v>
      </c>
      <c r="I1365" s="15">
        <v>13.6</v>
      </c>
      <c r="J1365" s="16">
        <v>32.4</v>
      </c>
      <c r="K1365" s="16">
        <v>5.4</v>
      </c>
      <c r="L1365" s="16">
        <v>1.4</v>
      </c>
      <c r="M1365" s="17">
        <v>249800</v>
      </c>
      <c r="N1365" s="18"/>
      <c r="O1365" s="19">
        <v>2</v>
      </c>
      <c r="P1365" s="20">
        <v>7</v>
      </c>
      <c r="Q1365" s="21">
        <v>2</v>
      </c>
      <c r="R1365" s="22">
        <v>9</v>
      </c>
      <c r="S1365" s="23">
        <v>0.14642609655899999</v>
      </c>
      <c r="T1365" s="25"/>
      <c r="U1365" s="25"/>
      <c r="V1365" s="25"/>
      <c r="W1365" s="28">
        <v>10595.780155201401</v>
      </c>
      <c r="X1365" s="29">
        <v>38325.040000000001</v>
      </c>
      <c r="Y1365" s="29">
        <f t="shared" si="117"/>
        <v>-27729.259844798602</v>
      </c>
      <c r="Z1365" s="33">
        <f t="shared" si="118"/>
        <v>0.27647147022420332</v>
      </c>
    </row>
    <row r="1366" spans="1:26">
      <c r="A1366" s="13" t="s">
        <v>2614</v>
      </c>
      <c r="B1366" s="13">
        <v>17031813701</v>
      </c>
      <c r="C1366" s="13" t="s">
        <v>2615</v>
      </c>
      <c r="D1366" s="13" t="s">
        <v>4272</v>
      </c>
      <c r="E1366" s="13" t="s">
        <v>2715</v>
      </c>
      <c r="F1366" s="14">
        <v>9.4</v>
      </c>
      <c r="G1366" s="15">
        <v>38.700000000000003</v>
      </c>
      <c r="H1366" s="15">
        <v>1.7</v>
      </c>
      <c r="I1366" s="15">
        <v>18</v>
      </c>
      <c r="J1366" s="16">
        <v>37.4</v>
      </c>
      <c r="K1366" s="16">
        <v>2</v>
      </c>
      <c r="L1366" s="16">
        <v>0</v>
      </c>
      <c r="M1366" s="17">
        <v>244000</v>
      </c>
      <c r="N1366" s="18"/>
      <c r="O1366" s="19">
        <v>2</v>
      </c>
      <c r="P1366" s="20">
        <v>7</v>
      </c>
      <c r="Q1366" s="21">
        <v>2</v>
      </c>
      <c r="R1366" s="22">
        <v>9</v>
      </c>
      <c r="S1366" s="23">
        <v>0.14642609655899999</v>
      </c>
      <c r="T1366" s="25"/>
      <c r="U1366" s="25"/>
      <c r="V1366" s="25"/>
      <c r="W1366" s="28">
        <v>10594.780155201401</v>
      </c>
      <c r="X1366" s="29">
        <v>38325.040000000001</v>
      </c>
      <c r="Y1366" s="29">
        <f t="shared" si="117"/>
        <v>-27730.259844798602</v>
      </c>
      <c r="Z1366" s="33">
        <f t="shared" si="118"/>
        <v>0.27644537762260391</v>
      </c>
    </row>
    <row r="1367" spans="1:26">
      <c r="A1367" s="13" t="s">
        <v>3606</v>
      </c>
      <c r="B1367" s="13">
        <v>17031191000</v>
      </c>
      <c r="C1367" s="13" t="s">
        <v>3607</v>
      </c>
      <c r="D1367" s="13" t="s">
        <v>4272</v>
      </c>
      <c r="E1367" s="13" t="s">
        <v>4129</v>
      </c>
      <c r="F1367" s="14">
        <v>10.5</v>
      </c>
      <c r="G1367" s="15">
        <v>32.6</v>
      </c>
      <c r="H1367" s="15">
        <v>13.4</v>
      </c>
      <c r="I1367" s="15">
        <v>12</v>
      </c>
      <c r="J1367" s="16">
        <v>17.100000000000001</v>
      </c>
      <c r="K1367" s="16">
        <v>1.4</v>
      </c>
      <c r="L1367" s="16">
        <v>1.7</v>
      </c>
      <c r="M1367" s="17">
        <v>286100</v>
      </c>
      <c r="N1367" s="18"/>
      <c r="O1367" s="19">
        <v>1</v>
      </c>
      <c r="P1367" s="20">
        <v>7</v>
      </c>
      <c r="Q1367" s="21">
        <v>2</v>
      </c>
      <c r="R1367" s="22">
        <v>9</v>
      </c>
      <c r="S1367" s="23">
        <v>0.146484375</v>
      </c>
      <c r="T1367" s="25">
        <v>30550</v>
      </c>
      <c r="U1367" s="25">
        <v>120258</v>
      </c>
      <c r="V1367" s="25">
        <f t="shared" ref="V1367:V1373" si="119">SUM(T1367:U1367)</f>
        <v>150808</v>
      </c>
      <c r="W1367" s="28">
        <v>30255.7731846514</v>
      </c>
      <c r="X1367" s="29">
        <v>38325.040000000001</v>
      </c>
      <c r="Y1367" s="29">
        <f t="shared" si="117"/>
        <v>-8069.2668153486011</v>
      </c>
      <c r="Z1367" s="33">
        <f t="shared" si="118"/>
        <v>0.78945183578807487</v>
      </c>
    </row>
    <row r="1368" spans="1:26">
      <c r="A1368" s="13" t="s">
        <v>2173</v>
      </c>
      <c r="B1368" s="13">
        <v>17031817600</v>
      </c>
      <c r="C1368" s="13" t="s">
        <v>2174</v>
      </c>
      <c r="D1368" s="13" t="s">
        <v>4272</v>
      </c>
      <c r="E1368" s="13" t="s">
        <v>2166</v>
      </c>
      <c r="F1368" s="14">
        <v>13.2</v>
      </c>
      <c r="G1368" s="15">
        <v>26.6</v>
      </c>
      <c r="H1368" s="15">
        <v>1</v>
      </c>
      <c r="I1368" s="15">
        <v>11.9</v>
      </c>
      <c r="J1368" s="16">
        <v>34.6</v>
      </c>
      <c r="K1368" s="16">
        <v>7.8</v>
      </c>
      <c r="L1368" s="16">
        <v>2.2000000000000002</v>
      </c>
      <c r="M1368" s="17">
        <v>176300</v>
      </c>
      <c r="N1368" s="18"/>
      <c r="O1368" s="19">
        <v>2</v>
      </c>
      <c r="P1368" s="20">
        <v>10</v>
      </c>
      <c r="Q1368" s="21">
        <v>2</v>
      </c>
      <c r="R1368" s="22">
        <v>5</v>
      </c>
      <c r="S1368" s="23">
        <v>0.14672216772999999</v>
      </c>
      <c r="T1368" s="25">
        <v>221</v>
      </c>
      <c r="U1368" s="25">
        <v>962</v>
      </c>
      <c r="V1368" s="25">
        <f t="shared" si="119"/>
        <v>1183</v>
      </c>
      <c r="W1368" s="28">
        <v>10305.445952677501</v>
      </c>
      <c r="X1368" s="29">
        <v>38325.040000000001</v>
      </c>
      <c r="Y1368" s="29">
        <f t="shared" si="117"/>
        <v>-28019.594047322498</v>
      </c>
      <c r="Z1368" s="33">
        <f t="shared" si="118"/>
        <v>0.26889589554707577</v>
      </c>
    </row>
    <row r="1369" spans="1:26">
      <c r="A1369" s="13" t="s">
        <v>455</v>
      </c>
      <c r="B1369" s="13">
        <v>17111870402</v>
      </c>
      <c r="C1369" s="13" t="s">
        <v>456</v>
      </c>
      <c r="D1369" s="13" t="s">
        <v>571</v>
      </c>
      <c r="E1369" s="13" t="s">
        <v>457</v>
      </c>
      <c r="F1369" s="14">
        <v>9.3000000000000007</v>
      </c>
      <c r="G1369" s="15">
        <v>25.5</v>
      </c>
      <c r="H1369" s="15">
        <v>1.1000000000000001</v>
      </c>
      <c r="I1369" s="15">
        <v>0.4</v>
      </c>
      <c r="J1369" s="16">
        <v>28</v>
      </c>
      <c r="K1369" s="16">
        <v>17.3</v>
      </c>
      <c r="L1369" s="16">
        <v>4.9000000000000004</v>
      </c>
      <c r="M1369" s="17">
        <v>188100</v>
      </c>
      <c r="N1369" s="18"/>
      <c r="O1369" s="19">
        <v>5</v>
      </c>
      <c r="P1369" s="20">
        <v>4</v>
      </c>
      <c r="Q1369" s="21">
        <v>6</v>
      </c>
      <c r="R1369" s="22">
        <v>5</v>
      </c>
      <c r="S1369" s="24">
        <v>0.147005438805</v>
      </c>
      <c r="T1369" s="25">
        <v>25</v>
      </c>
      <c r="U1369" s="25">
        <v>391</v>
      </c>
      <c r="V1369" s="25">
        <f t="shared" si="119"/>
        <v>416</v>
      </c>
      <c r="W1369" s="28">
        <v>26110.414291481629</v>
      </c>
      <c r="X1369" s="29">
        <v>38325.040000000001</v>
      </c>
      <c r="Y1369" s="29">
        <f t="shared" si="117"/>
        <v>-12214.625708518372</v>
      </c>
      <c r="Z1369" s="33">
        <f t="shared" si="118"/>
        <v>0.68128863770218184</v>
      </c>
    </row>
    <row r="1370" spans="1:26">
      <c r="A1370" s="13" t="s">
        <v>1305</v>
      </c>
      <c r="B1370" s="13">
        <v>17043840911</v>
      </c>
      <c r="C1370" s="13" t="s">
        <v>1306</v>
      </c>
      <c r="D1370" s="13" t="s">
        <v>1522</v>
      </c>
      <c r="E1370" s="13" t="s">
        <v>2398</v>
      </c>
      <c r="F1370" s="14">
        <v>4.5999999999999996</v>
      </c>
      <c r="G1370" s="15">
        <v>29.9</v>
      </c>
      <c r="H1370" s="15">
        <v>0</v>
      </c>
      <c r="I1370" s="15">
        <v>3.6</v>
      </c>
      <c r="J1370" s="16">
        <v>23.3</v>
      </c>
      <c r="K1370" s="16">
        <v>27.2</v>
      </c>
      <c r="L1370" s="16">
        <v>9.6999999999999993</v>
      </c>
      <c r="M1370" s="17">
        <v>242400</v>
      </c>
      <c r="N1370" s="18">
        <v>0</v>
      </c>
      <c r="O1370" s="19">
        <v>4</v>
      </c>
      <c r="P1370" s="20">
        <v>10</v>
      </c>
      <c r="Q1370" s="21">
        <v>4</v>
      </c>
      <c r="R1370" s="22">
        <v>1</v>
      </c>
      <c r="S1370" s="24">
        <v>0.147129192948</v>
      </c>
      <c r="T1370" s="25">
        <v>39</v>
      </c>
      <c r="U1370" s="25">
        <v>582</v>
      </c>
      <c r="V1370" s="25">
        <f t="shared" si="119"/>
        <v>621</v>
      </c>
      <c r="W1370" s="28">
        <v>25722.3367048644</v>
      </c>
      <c r="X1370" s="29">
        <v>38325.040000000001</v>
      </c>
      <c r="Y1370" s="29">
        <f t="shared" si="117"/>
        <v>-12602.703295135601</v>
      </c>
      <c r="Z1370" s="33">
        <f t="shared" si="118"/>
        <v>0.67116268384493272</v>
      </c>
    </row>
    <row r="1371" spans="1:26">
      <c r="A1371" s="13" t="s">
        <v>3055</v>
      </c>
      <c r="B1371" s="13">
        <v>17031500100</v>
      </c>
      <c r="C1371" s="13" t="s">
        <v>3056</v>
      </c>
      <c r="D1371" s="13" t="s">
        <v>4272</v>
      </c>
      <c r="E1371" s="13" t="s">
        <v>4129</v>
      </c>
      <c r="F1371" s="14">
        <v>10.6</v>
      </c>
      <c r="G1371" s="15">
        <v>38.6</v>
      </c>
      <c r="H1371" s="15">
        <v>0.6</v>
      </c>
      <c r="I1371" s="15">
        <v>32.700000000000003</v>
      </c>
      <c r="J1371" s="16">
        <v>29.6</v>
      </c>
      <c r="K1371" s="16">
        <v>8.8000000000000007</v>
      </c>
      <c r="L1371" s="16">
        <v>2.9</v>
      </c>
      <c r="M1371" s="17">
        <v>134800</v>
      </c>
      <c r="N1371" s="18"/>
      <c r="O1371" s="19">
        <v>2</v>
      </c>
      <c r="P1371" s="20">
        <v>7</v>
      </c>
      <c r="Q1371" s="21">
        <v>2</v>
      </c>
      <c r="R1371" s="22">
        <v>8</v>
      </c>
      <c r="S1371" s="23">
        <v>0.14754098653799999</v>
      </c>
      <c r="T1371" s="25">
        <v>30550</v>
      </c>
      <c r="U1371" s="25">
        <v>120524</v>
      </c>
      <c r="V1371" s="25">
        <f t="shared" si="119"/>
        <v>151074</v>
      </c>
      <c r="W1371" s="28">
        <v>30521.7731846514</v>
      </c>
      <c r="X1371" s="29">
        <v>38325.040000000001</v>
      </c>
      <c r="Y1371" s="29">
        <f t="shared" si="117"/>
        <v>-7803.2668153486011</v>
      </c>
      <c r="Z1371" s="33">
        <f t="shared" si="118"/>
        <v>0.79639246781350781</v>
      </c>
    </row>
    <row r="1372" spans="1:26">
      <c r="A1372" s="13" t="s">
        <v>2813</v>
      </c>
      <c r="B1372" s="13">
        <v>17031710300</v>
      </c>
      <c r="C1372" s="13" t="s">
        <v>2814</v>
      </c>
      <c r="D1372" s="13" t="s">
        <v>4272</v>
      </c>
      <c r="E1372" s="13" t="s">
        <v>4129</v>
      </c>
      <c r="F1372" s="14">
        <v>18.5</v>
      </c>
      <c r="G1372" s="15">
        <v>31.7</v>
      </c>
      <c r="H1372" s="15">
        <v>0</v>
      </c>
      <c r="I1372" s="15">
        <v>18.8</v>
      </c>
      <c r="J1372" s="16">
        <v>33.799999999999997</v>
      </c>
      <c r="K1372" s="16">
        <v>5.3</v>
      </c>
      <c r="L1372" s="16">
        <v>0</v>
      </c>
      <c r="M1372" s="17">
        <v>112700</v>
      </c>
      <c r="N1372" s="18"/>
      <c r="O1372" s="19">
        <v>1</v>
      </c>
      <c r="P1372" s="20">
        <v>1</v>
      </c>
      <c r="Q1372" s="21">
        <v>1</v>
      </c>
      <c r="R1372" s="22">
        <v>5</v>
      </c>
      <c r="S1372" s="23">
        <v>0.14761905372100001</v>
      </c>
      <c r="T1372" s="25">
        <v>30550</v>
      </c>
      <c r="U1372" s="25">
        <v>120673</v>
      </c>
      <c r="V1372" s="25">
        <f t="shared" si="119"/>
        <v>151223</v>
      </c>
      <c r="W1372" s="28">
        <v>30670.7731846514</v>
      </c>
      <c r="X1372" s="29">
        <v>38325.040000000001</v>
      </c>
      <c r="Y1372" s="29">
        <f t="shared" si="117"/>
        <v>-7654.2668153486011</v>
      </c>
      <c r="Z1372" s="33">
        <f t="shared" si="118"/>
        <v>0.8002802654518143</v>
      </c>
    </row>
    <row r="1373" spans="1:26">
      <c r="A1373" s="13" t="s">
        <v>2167</v>
      </c>
      <c r="B1373" s="13">
        <v>17031817300</v>
      </c>
      <c r="C1373" s="13" t="s">
        <v>2168</v>
      </c>
      <c r="D1373" s="13" t="s">
        <v>4272</v>
      </c>
      <c r="E1373" s="13" t="s">
        <v>2166</v>
      </c>
      <c r="F1373" s="14">
        <v>8.5</v>
      </c>
      <c r="G1373" s="15">
        <v>24</v>
      </c>
      <c r="H1373" s="15">
        <v>5.3</v>
      </c>
      <c r="I1373" s="15">
        <v>6.2</v>
      </c>
      <c r="J1373" s="16">
        <v>40.299999999999997</v>
      </c>
      <c r="K1373" s="16">
        <v>1.5</v>
      </c>
      <c r="L1373" s="16">
        <v>1.4</v>
      </c>
      <c r="M1373" s="17">
        <v>188200</v>
      </c>
      <c r="N1373" s="18"/>
      <c r="O1373" s="19">
        <v>2</v>
      </c>
      <c r="P1373" s="20">
        <v>3</v>
      </c>
      <c r="Q1373" s="21">
        <v>1</v>
      </c>
      <c r="R1373" s="22">
        <v>8</v>
      </c>
      <c r="S1373" s="23">
        <v>0.147940069437</v>
      </c>
      <c r="T1373" s="25">
        <v>221</v>
      </c>
      <c r="U1373" s="25">
        <v>962</v>
      </c>
      <c r="V1373" s="25">
        <f t="shared" si="119"/>
        <v>1183</v>
      </c>
      <c r="W1373" s="28">
        <v>10302.445952677501</v>
      </c>
      <c r="X1373" s="29">
        <v>38325.040000000001</v>
      </c>
      <c r="Y1373" s="29">
        <f t="shared" si="117"/>
        <v>-28022.594047322498</v>
      </c>
      <c r="Z1373" s="33">
        <f t="shared" si="118"/>
        <v>0.26881761774227764</v>
      </c>
    </row>
    <row r="1374" spans="1:26">
      <c r="A1374" s="13" t="s">
        <v>2320</v>
      </c>
      <c r="B1374" s="13">
        <v>17031828201</v>
      </c>
      <c r="C1374" s="13" t="s">
        <v>2321</v>
      </c>
      <c r="D1374" s="13" t="s">
        <v>4272</v>
      </c>
      <c r="E1374" s="13" t="s">
        <v>2315</v>
      </c>
      <c r="F1374" s="14">
        <v>6.7</v>
      </c>
      <c r="G1374" s="15">
        <v>30.5</v>
      </c>
      <c r="H1374" s="15">
        <v>0.8</v>
      </c>
      <c r="I1374" s="15">
        <v>7.8</v>
      </c>
      <c r="J1374" s="16">
        <v>36</v>
      </c>
      <c r="K1374" s="16">
        <v>12.9</v>
      </c>
      <c r="L1374" s="16">
        <v>5.4</v>
      </c>
      <c r="M1374" s="17">
        <v>162200</v>
      </c>
      <c r="N1374" s="18"/>
      <c r="O1374" s="19">
        <v>4</v>
      </c>
      <c r="P1374" s="20">
        <v>6</v>
      </c>
      <c r="Q1374" s="21">
        <v>3</v>
      </c>
      <c r="R1374" s="22">
        <v>1</v>
      </c>
      <c r="S1374" s="23">
        <v>0.148648649454</v>
      </c>
      <c r="T1374" s="25"/>
      <c r="U1374" s="25"/>
      <c r="V1374" s="25"/>
      <c r="W1374" s="28">
        <v>18378.921005259257</v>
      </c>
      <c r="X1374" s="29">
        <v>38325.040000000001</v>
      </c>
      <c r="Y1374" s="29">
        <f t="shared" si="117"/>
        <v>-19946.118994740744</v>
      </c>
      <c r="Z1374" s="33">
        <f t="shared" si="118"/>
        <v>0.47955386361656133</v>
      </c>
    </row>
    <row r="1375" spans="1:26">
      <c r="A1375" s="13" t="s">
        <v>206</v>
      </c>
      <c r="B1375" s="13">
        <v>17197881800</v>
      </c>
      <c r="C1375" s="13" t="s">
        <v>207</v>
      </c>
      <c r="D1375" s="13" t="s">
        <v>363</v>
      </c>
      <c r="E1375" s="13" t="s">
        <v>320</v>
      </c>
      <c r="F1375" s="14">
        <v>6.3</v>
      </c>
      <c r="G1375" s="15">
        <v>26.5</v>
      </c>
      <c r="H1375" s="15">
        <v>2.8</v>
      </c>
      <c r="I1375" s="15">
        <v>5.3</v>
      </c>
      <c r="J1375" s="16">
        <v>32.9</v>
      </c>
      <c r="K1375" s="16">
        <v>9.4</v>
      </c>
      <c r="L1375" s="16">
        <v>5.4</v>
      </c>
      <c r="M1375" s="17">
        <v>159900</v>
      </c>
      <c r="N1375" s="18"/>
      <c r="O1375" s="16">
        <v>4</v>
      </c>
      <c r="P1375" s="14">
        <v>8</v>
      </c>
      <c r="Q1375" s="17">
        <v>3</v>
      </c>
      <c r="R1375" s="15">
        <v>5</v>
      </c>
      <c r="S1375" s="18">
        <v>0.14866310358000001</v>
      </c>
      <c r="T1375" s="18">
        <v>543</v>
      </c>
      <c r="U1375" s="18">
        <v>4190</v>
      </c>
      <c r="V1375" s="18">
        <v>4733</v>
      </c>
      <c r="W1375" s="30">
        <v>21661.580595931711</v>
      </c>
      <c r="X1375" s="29">
        <v>38325.040000000001</v>
      </c>
      <c r="Y1375" s="29">
        <f t="shared" si="117"/>
        <v>-16663.45940406829</v>
      </c>
      <c r="Z1375" s="33">
        <f t="shared" si="118"/>
        <v>0.56520699250233553</v>
      </c>
    </row>
    <row r="1376" spans="1:26">
      <c r="A1376" s="13" t="s">
        <v>3395</v>
      </c>
      <c r="B1376" s="13">
        <v>17031260800</v>
      </c>
      <c r="C1376" s="13" t="s">
        <v>3396</v>
      </c>
      <c r="D1376" s="13" t="s">
        <v>4272</v>
      </c>
      <c r="E1376" s="13" t="s">
        <v>4129</v>
      </c>
      <c r="F1376" s="14">
        <v>13.5</v>
      </c>
      <c r="G1376" s="15">
        <v>28</v>
      </c>
      <c r="H1376" s="15">
        <v>0</v>
      </c>
      <c r="I1376" s="15">
        <v>23</v>
      </c>
      <c r="J1376" s="16">
        <v>48.9</v>
      </c>
      <c r="K1376" s="16">
        <v>3.3</v>
      </c>
      <c r="L1376" s="16">
        <v>0</v>
      </c>
      <c r="M1376" s="17">
        <v>335100</v>
      </c>
      <c r="N1376" s="18"/>
      <c r="O1376" s="19">
        <v>1</v>
      </c>
      <c r="P1376" s="20">
        <v>1</v>
      </c>
      <c r="Q1376" s="21">
        <v>1</v>
      </c>
      <c r="R1376" s="22">
        <v>9</v>
      </c>
      <c r="S1376" s="23">
        <v>0.14878892898599999</v>
      </c>
      <c r="T1376" s="25">
        <v>30550</v>
      </c>
      <c r="U1376" s="25">
        <v>120370</v>
      </c>
      <c r="V1376" s="25">
        <f t="shared" ref="V1376:V1387" si="120">SUM(T1376:U1376)</f>
        <v>150920</v>
      </c>
      <c r="W1376" s="28">
        <v>30367.7731846514</v>
      </c>
      <c r="X1376" s="29">
        <v>38325.040000000001</v>
      </c>
      <c r="Y1376" s="29">
        <f t="shared" si="117"/>
        <v>-7957.2668153486011</v>
      </c>
      <c r="Z1376" s="33">
        <f t="shared" si="118"/>
        <v>0.79237420716720453</v>
      </c>
    </row>
    <row r="1377" spans="1:26">
      <c r="A1377" s="13" t="s">
        <v>2245</v>
      </c>
      <c r="B1377" s="13">
        <v>17031819100</v>
      </c>
      <c r="C1377" s="13" t="s">
        <v>2246</v>
      </c>
      <c r="D1377" s="13" t="s">
        <v>4272</v>
      </c>
      <c r="E1377" s="13" t="s">
        <v>2242</v>
      </c>
      <c r="F1377" s="14">
        <v>5.2</v>
      </c>
      <c r="G1377" s="15">
        <v>28.4</v>
      </c>
      <c r="H1377" s="15">
        <v>0.8</v>
      </c>
      <c r="I1377" s="15">
        <v>12.9</v>
      </c>
      <c r="J1377" s="16">
        <v>31.4</v>
      </c>
      <c r="K1377" s="16">
        <v>11.7</v>
      </c>
      <c r="L1377" s="16">
        <v>7.2</v>
      </c>
      <c r="M1377" s="17">
        <v>235700</v>
      </c>
      <c r="N1377" s="18"/>
      <c r="O1377" s="19">
        <v>5</v>
      </c>
      <c r="P1377" s="20">
        <v>4</v>
      </c>
      <c r="Q1377" s="21">
        <v>3</v>
      </c>
      <c r="R1377" s="22">
        <v>7</v>
      </c>
      <c r="S1377" s="23">
        <v>0.14949037134599999</v>
      </c>
      <c r="T1377" s="25">
        <v>21</v>
      </c>
      <c r="U1377" s="25">
        <v>261</v>
      </c>
      <c r="V1377" s="25">
        <f t="shared" si="120"/>
        <v>282</v>
      </c>
      <c r="W1377" s="28">
        <v>23483.077360425017</v>
      </c>
      <c r="X1377" s="29">
        <v>38325.040000000001</v>
      </c>
      <c r="Y1377" s="29">
        <f t="shared" si="117"/>
        <v>-14841.962639574984</v>
      </c>
      <c r="Z1377" s="33">
        <f t="shared" si="118"/>
        <v>0.61273458189280472</v>
      </c>
    </row>
    <row r="1378" spans="1:26">
      <c r="A1378" s="13" t="s">
        <v>3890</v>
      </c>
      <c r="B1378" s="13">
        <v>17031063000</v>
      </c>
      <c r="C1378" s="13" t="s">
        <v>3891</v>
      </c>
      <c r="D1378" s="13" t="s">
        <v>4272</v>
      </c>
      <c r="E1378" s="13" t="s">
        <v>4129</v>
      </c>
      <c r="F1378" s="14">
        <v>4.4000000000000004</v>
      </c>
      <c r="G1378" s="15">
        <v>28.4</v>
      </c>
      <c r="H1378" s="15">
        <v>8.6</v>
      </c>
      <c r="I1378" s="15">
        <v>47.7</v>
      </c>
      <c r="J1378" s="16">
        <v>3.7</v>
      </c>
      <c r="K1378" s="16">
        <v>54</v>
      </c>
      <c r="L1378" s="16">
        <v>32.9</v>
      </c>
      <c r="M1378" s="17">
        <v>425300</v>
      </c>
      <c r="N1378" s="18"/>
      <c r="O1378" s="19">
        <v>9</v>
      </c>
      <c r="P1378" s="20">
        <v>10</v>
      </c>
      <c r="Q1378" s="21">
        <v>10</v>
      </c>
      <c r="R1378" s="22">
        <v>10</v>
      </c>
      <c r="S1378" s="23">
        <v>0.149640291929</v>
      </c>
      <c r="T1378" s="25">
        <v>30550</v>
      </c>
      <c r="U1378" s="25">
        <v>120130</v>
      </c>
      <c r="V1378" s="25">
        <f t="shared" si="120"/>
        <v>150680</v>
      </c>
      <c r="W1378" s="28">
        <v>30127.7731846514</v>
      </c>
      <c r="X1378" s="29">
        <v>38325.040000000001</v>
      </c>
      <c r="Y1378" s="29">
        <f t="shared" si="117"/>
        <v>-8197.2668153486011</v>
      </c>
      <c r="Z1378" s="33">
        <f t="shared" si="118"/>
        <v>0.78611198278335515</v>
      </c>
    </row>
    <row r="1379" spans="1:26">
      <c r="A1379" s="13" t="s">
        <v>593</v>
      </c>
      <c r="B1379" s="13">
        <v>17097861303</v>
      </c>
      <c r="C1379" s="13" t="s">
        <v>594</v>
      </c>
      <c r="D1379" s="13" t="s">
        <v>896</v>
      </c>
      <c r="E1379" s="13" t="s">
        <v>588</v>
      </c>
      <c r="F1379" s="14">
        <v>7.5</v>
      </c>
      <c r="G1379" s="15">
        <v>32.9</v>
      </c>
      <c r="H1379" s="15">
        <v>0</v>
      </c>
      <c r="I1379" s="15">
        <v>0.9</v>
      </c>
      <c r="J1379" s="16">
        <v>38.6</v>
      </c>
      <c r="K1379" s="16">
        <v>4.4000000000000004</v>
      </c>
      <c r="L1379" s="16">
        <v>2.7</v>
      </c>
      <c r="M1379" s="17">
        <v>154600</v>
      </c>
      <c r="N1379" s="18"/>
      <c r="O1379" s="19">
        <v>2</v>
      </c>
      <c r="P1379" s="20">
        <v>3</v>
      </c>
      <c r="Q1379" s="21">
        <v>2</v>
      </c>
      <c r="R1379" s="22">
        <v>5</v>
      </c>
      <c r="S1379" s="24">
        <v>0.15014436841000001</v>
      </c>
      <c r="T1379" s="25">
        <v>64</v>
      </c>
      <c r="U1379" s="25">
        <v>650</v>
      </c>
      <c r="V1379" s="25">
        <f t="shared" si="120"/>
        <v>714</v>
      </c>
      <c r="W1379" s="28">
        <v>15694.953078970701</v>
      </c>
      <c r="X1379" s="29">
        <v>38325.040000000001</v>
      </c>
      <c r="Y1379" s="29">
        <f t="shared" si="117"/>
        <v>-22630.086921029302</v>
      </c>
      <c r="Z1379" s="33">
        <f t="shared" si="118"/>
        <v>0.40952215781042106</v>
      </c>
    </row>
    <row r="1380" spans="1:26">
      <c r="A1380" s="13" t="s">
        <v>2885</v>
      </c>
      <c r="B1380" s="13">
        <v>17031630500</v>
      </c>
      <c r="C1380" s="13" t="s">
        <v>2886</v>
      </c>
      <c r="D1380" s="13" t="s">
        <v>4272</v>
      </c>
      <c r="E1380" s="13" t="s">
        <v>4129</v>
      </c>
      <c r="F1380" s="14">
        <v>11.1</v>
      </c>
      <c r="G1380" s="15">
        <v>33.299999999999997</v>
      </c>
      <c r="H1380" s="15">
        <v>2.2999999999999998</v>
      </c>
      <c r="I1380" s="15">
        <v>18.5</v>
      </c>
      <c r="J1380" s="16">
        <v>28.4</v>
      </c>
      <c r="K1380" s="16">
        <v>2.6</v>
      </c>
      <c r="L1380" s="16">
        <v>0.4</v>
      </c>
      <c r="M1380" s="17">
        <v>213300</v>
      </c>
      <c r="N1380" s="18"/>
      <c r="O1380" s="19">
        <v>3</v>
      </c>
      <c r="P1380" s="20">
        <v>2</v>
      </c>
      <c r="Q1380" s="21">
        <v>1</v>
      </c>
      <c r="R1380" s="22">
        <v>8</v>
      </c>
      <c r="S1380" s="23">
        <v>0.15027977526200001</v>
      </c>
      <c r="T1380" s="25">
        <v>30550</v>
      </c>
      <c r="U1380" s="25">
        <v>120601</v>
      </c>
      <c r="V1380" s="25">
        <f t="shared" si="120"/>
        <v>151151</v>
      </c>
      <c r="W1380" s="28">
        <v>30598.7731846514</v>
      </c>
      <c r="X1380" s="29">
        <v>38325.040000000001</v>
      </c>
      <c r="Y1380" s="29">
        <f t="shared" si="117"/>
        <v>-7726.2668153486011</v>
      </c>
      <c r="Z1380" s="33">
        <f t="shared" si="118"/>
        <v>0.79840159813665945</v>
      </c>
    </row>
    <row r="1381" spans="1:26">
      <c r="A1381" s="13" t="s">
        <v>3227</v>
      </c>
      <c r="B1381" s="13">
        <v>17031390700</v>
      </c>
      <c r="C1381" s="13" t="s">
        <v>3228</v>
      </c>
      <c r="D1381" s="13" t="s">
        <v>4272</v>
      </c>
      <c r="E1381" s="13" t="s">
        <v>4129</v>
      </c>
      <c r="F1381" s="14">
        <v>4.2</v>
      </c>
      <c r="G1381" s="15">
        <v>26.6</v>
      </c>
      <c r="H1381" s="15">
        <v>7.8</v>
      </c>
      <c r="I1381" s="15">
        <v>45.8</v>
      </c>
      <c r="J1381" s="16">
        <v>6.7</v>
      </c>
      <c r="K1381" s="16">
        <v>27</v>
      </c>
      <c r="L1381" s="16">
        <v>37</v>
      </c>
      <c r="M1381" s="17">
        <v>169900</v>
      </c>
      <c r="N1381" s="18"/>
      <c r="O1381" s="19">
        <v>6</v>
      </c>
      <c r="P1381" s="20">
        <v>5</v>
      </c>
      <c r="Q1381" s="21">
        <v>3</v>
      </c>
      <c r="R1381" s="22">
        <v>9</v>
      </c>
      <c r="S1381" s="23">
        <v>0.151060074568</v>
      </c>
      <c r="T1381" s="25">
        <v>30550</v>
      </c>
      <c r="U1381" s="25">
        <v>120448</v>
      </c>
      <c r="V1381" s="25">
        <f t="shared" si="120"/>
        <v>150998</v>
      </c>
      <c r="W1381" s="28">
        <v>30445.7731846514</v>
      </c>
      <c r="X1381" s="29">
        <v>38325.040000000001</v>
      </c>
      <c r="Y1381" s="29">
        <f t="shared" si="117"/>
        <v>-7879.2668153486011</v>
      </c>
      <c r="Z1381" s="33">
        <f t="shared" si="118"/>
        <v>0.79440943009195553</v>
      </c>
    </row>
    <row r="1382" spans="1:26">
      <c r="A1382" s="13" t="s">
        <v>2751</v>
      </c>
      <c r="B1382" s="13">
        <v>17031730300</v>
      </c>
      <c r="C1382" s="13" t="s">
        <v>2752</v>
      </c>
      <c r="D1382" s="13" t="s">
        <v>4272</v>
      </c>
      <c r="E1382" s="13" t="s">
        <v>4129</v>
      </c>
      <c r="F1382" s="14">
        <v>18.7</v>
      </c>
      <c r="G1382" s="15">
        <v>45.8</v>
      </c>
      <c r="H1382" s="15">
        <v>0</v>
      </c>
      <c r="I1382" s="15">
        <v>31.3</v>
      </c>
      <c r="J1382" s="16">
        <v>34.6</v>
      </c>
      <c r="K1382" s="16">
        <v>1.5</v>
      </c>
      <c r="L1382" s="16">
        <v>0</v>
      </c>
      <c r="M1382" s="17">
        <v>166100</v>
      </c>
      <c r="N1382" s="18"/>
      <c r="O1382" s="19">
        <v>5</v>
      </c>
      <c r="P1382" s="20">
        <v>4</v>
      </c>
      <c r="Q1382" s="21">
        <v>4</v>
      </c>
      <c r="R1382" s="22">
        <v>10</v>
      </c>
      <c r="S1382" s="23">
        <v>0.15151515603099999</v>
      </c>
      <c r="T1382" s="25">
        <v>30550</v>
      </c>
      <c r="U1382" s="25">
        <v>120696</v>
      </c>
      <c r="V1382" s="25">
        <f t="shared" si="120"/>
        <v>151246</v>
      </c>
      <c r="W1382" s="28">
        <v>30693.7731846514</v>
      </c>
      <c r="X1382" s="29">
        <v>38325.040000000001</v>
      </c>
      <c r="Y1382" s="29">
        <f t="shared" si="117"/>
        <v>-7631.2668153486011</v>
      </c>
      <c r="Z1382" s="33">
        <f t="shared" si="118"/>
        <v>0.80088039528859978</v>
      </c>
    </row>
    <row r="1383" spans="1:26">
      <c r="A1383" s="13" t="s">
        <v>511</v>
      </c>
      <c r="B1383" s="13">
        <v>17111870302</v>
      </c>
      <c r="C1383" s="13" t="s">
        <v>512</v>
      </c>
      <c r="D1383" s="13" t="s">
        <v>571</v>
      </c>
      <c r="E1383" s="13" t="s">
        <v>508</v>
      </c>
      <c r="F1383" s="14">
        <v>10</v>
      </c>
      <c r="G1383" s="15">
        <v>27.7</v>
      </c>
      <c r="H1383" s="15">
        <v>4.8</v>
      </c>
      <c r="I1383" s="15">
        <v>5.2</v>
      </c>
      <c r="J1383" s="16">
        <v>34.200000000000003</v>
      </c>
      <c r="K1383" s="16">
        <v>6.6</v>
      </c>
      <c r="L1383" s="16">
        <v>2.2000000000000002</v>
      </c>
      <c r="M1383" s="17">
        <v>140500</v>
      </c>
      <c r="N1383" s="18"/>
      <c r="O1383" s="19">
        <v>6</v>
      </c>
      <c r="P1383" s="20">
        <v>4</v>
      </c>
      <c r="Q1383" s="21">
        <v>3</v>
      </c>
      <c r="R1383" s="22">
        <v>6</v>
      </c>
      <c r="S1383" s="24">
        <v>0.15357561409500001</v>
      </c>
      <c r="T1383" s="25">
        <v>4</v>
      </c>
      <c r="U1383" s="25">
        <v>89</v>
      </c>
      <c r="V1383" s="25">
        <f t="shared" si="120"/>
        <v>93</v>
      </c>
      <c r="W1383" s="28">
        <v>16336.099079072699</v>
      </c>
      <c r="X1383" s="29">
        <v>38325.040000000001</v>
      </c>
      <c r="Y1383" s="29">
        <f t="shared" si="117"/>
        <v>-21988.9409209273</v>
      </c>
      <c r="Z1383" s="33">
        <f t="shared" si="118"/>
        <v>0.42625132495811352</v>
      </c>
    </row>
    <row r="1384" spans="1:26">
      <c r="A1384" s="13" t="s">
        <v>509</v>
      </c>
      <c r="B1384" s="13">
        <v>17111870301</v>
      </c>
      <c r="C1384" s="13" t="s">
        <v>510</v>
      </c>
      <c r="D1384" s="13" t="s">
        <v>571</v>
      </c>
      <c r="E1384" s="13" t="s">
        <v>508</v>
      </c>
      <c r="F1384" s="14">
        <v>5.2</v>
      </c>
      <c r="G1384" s="15">
        <v>30.6</v>
      </c>
      <c r="H1384" s="15">
        <v>2.5</v>
      </c>
      <c r="I1384" s="15">
        <v>4.2</v>
      </c>
      <c r="J1384" s="16">
        <v>26.1</v>
      </c>
      <c r="K1384" s="16">
        <v>11.6</v>
      </c>
      <c r="L1384" s="16">
        <v>9.9</v>
      </c>
      <c r="M1384" s="17">
        <v>191400</v>
      </c>
      <c r="N1384" s="18"/>
      <c r="O1384" s="19">
        <v>6</v>
      </c>
      <c r="P1384" s="20">
        <v>4</v>
      </c>
      <c r="Q1384" s="21">
        <v>3</v>
      </c>
      <c r="R1384" s="22">
        <v>6</v>
      </c>
      <c r="S1384" s="24">
        <v>0.15357561409500001</v>
      </c>
      <c r="T1384" s="25">
        <v>4</v>
      </c>
      <c r="U1384" s="25">
        <v>89</v>
      </c>
      <c r="V1384" s="25">
        <f t="shared" si="120"/>
        <v>93</v>
      </c>
      <c r="W1384" s="28">
        <v>16335.099079072699</v>
      </c>
      <c r="X1384" s="29">
        <v>38325.040000000001</v>
      </c>
      <c r="Y1384" s="29">
        <f t="shared" si="117"/>
        <v>-21989.9409209273</v>
      </c>
      <c r="Z1384" s="33">
        <f t="shared" si="118"/>
        <v>0.42622523235651416</v>
      </c>
    </row>
    <row r="1385" spans="1:26">
      <c r="A1385" s="13" t="s">
        <v>3417</v>
      </c>
      <c r="B1385" s="13">
        <v>17031280400</v>
      </c>
      <c r="C1385" s="13" t="s">
        <v>3418</v>
      </c>
      <c r="D1385" s="13" t="s">
        <v>4272</v>
      </c>
      <c r="E1385" s="13" t="s">
        <v>4129</v>
      </c>
      <c r="F1385" s="14">
        <v>8.9</v>
      </c>
      <c r="G1385" s="15">
        <v>29.7</v>
      </c>
      <c r="H1385" s="15">
        <v>7</v>
      </c>
      <c r="I1385" s="15">
        <v>20.100000000000001</v>
      </c>
      <c r="J1385" s="16">
        <v>23.9</v>
      </c>
      <c r="K1385" s="16">
        <v>11.5</v>
      </c>
      <c r="L1385" s="16">
        <v>5.8</v>
      </c>
      <c r="M1385" s="17">
        <v>266000</v>
      </c>
      <c r="N1385" s="18"/>
      <c r="O1385" s="19">
        <v>3</v>
      </c>
      <c r="P1385" s="20">
        <v>10</v>
      </c>
      <c r="Q1385" s="21">
        <v>4</v>
      </c>
      <c r="R1385" s="22">
        <v>9</v>
      </c>
      <c r="S1385" s="23">
        <v>0.15425531566100001</v>
      </c>
      <c r="T1385" s="25">
        <v>30550</v>
      </c>
      <c r="U1385" s="25">
        <v>120380</v>
      </c>
      <c r="V1385" s="25">
        <f t="shared" si="120"/>
        <v>150930</v>
      </c>
      <c r="W1385" s="28">
        <v>30377.7731846514</v>
      </c>
      <c r="X1385" s="29">
        <v>38325.040000000001</v>
      </c>
      <c r="Y1385" s="29">
        <f t="shared" si="117"/>
        <v>-7947.2668153486011</v>
      </c>
      <c r="Z1385" s="33">
        <f t="shared" si="118"/>
        <v>0.79263513318319823</v>
      </c>
    </row>
    <row r="1386" spans="1:26">
      <c r="A1386" s="13" t="s">
        <v>3561</v>
      </c>
      <c r="B1386" s="13">
        <v>17031221300</v>
      </c>
      <c r="C1386" s="13" t="s">
        <v>3562</v>
      </c>
      <c r="D1386" s="13" t="s">
        <v>4272</v>
      </c>
      <c r="E1386" s="13" t="s">
        <v>4129</v>
      </c>
      <c r="F1386" s="14">
        <v>5.0999999999999996</v>
      </c>
      <c r="G1386" s="15">
        <v>33.1</v>
      </c>
      <c r="H1386" s="15">
        <v>6.7</v>
      </c>
      <c r="I1386" s="15">
        <v>45.1</v>
      </c>
      <c r="J1386" s="16">
        <v>26.3</v>
      </c>
      <c r="K1386" s="16">
        <v>25.4</v>
      </c>
      <c r="L1386" s="16">
        <v>10.199999999999999</v>
      </c>
      <c r="M1386" s="17">
        <v>377100</v>
      </c>
      <c r="N1386" s="18"/>
      <c r="O1386" s="19">
        <v>3</v>
      </c>
      <c r="P1386" s="20">
        <v>9</v>
      </c>
      <c r="Q1386" s="21">
        <v>3</v>
      </c>
      <c r="R1386" s="22">
        <v>10</v>
      </c>
      <c r="S1386" s="23">
        <v>0.155049785972</v>
      </c>
      <c r="T1386" s="25">
        <v>30550</v>
      </c>
      <c r="U1386" s="25">
        <v>120289</v>
      </c>
      <c r="V1386" s="25">
        <f t="shared" si="120"/>
        <v>150839</v>
      </c>
      <c r="W1386" s="28">
        <v>30286.7731846514</v>
      </c>
      <c r="X1386" s="29">
        <v>38325.040000000001</v>
      </c>
      <c r="Y1386" s="29">
        <f t="shared" si="117"/>
        <v>-8038.2668153486011</v>
      </c>
      <c r="Z1386" s="33">
        <f t="shared" si="118"/>
        <v>0.79026070643765534</v>
      </c>
    </row>
    <row r="1387" spans="1:26">
      <c r="A1387" s="13" t="s">
        <v>2941</v>
      </c>
      <c r="B1387" s="13">
        <v>17031600600</v>
      </c>
      <c r="C1387" s="13" t="s">
        <v>2942</v>
      </c>
      <c r="D1387" s="13" t="s">
        <v>4272</v>
      </c>
      <c r="E1387" s="13" t="s">
        <v>4129</v>
      </c>
      <c r="F1387" s="14">
        <v>8.8000000000000007</v>
      </c>
      <c r="G1387" s="15">
        <v>25</v>
      </c>
      <c r="H1387" s="15">
        <v>0.7</v>
      </c>
      <c r="I1387" s="15">
        <v>20.5</v>
      </c>
      <c r="J1387" s="16">
        <v>44.3</v>
      </c>
      <c r="K1387" s="16">
        <v>9.9</v>
      </c>
      <c r="L1387" s="16">
        <v>6.2</v>
      </c>
      <c r="M1387" s="17">
        <v>252500</v>
      </c>
      <c r="N1387" s="18"/>
      <c r="O1387" s="19">
        <v>2</v>
      </c>
      <c r="P1387" s="20">
        <v>4</v>
      </c>
      <c r="Q1387" s="21">
        <v>4</v>
      </c>
      <c r="R1387" s="22">
        <v>9</v>
      </c>
      <c r="S1387" s="23">
        <v>0.155072465539</v>
      </c>
      <c r="T1387" s="25">
        <v>30550</v>
      </c>
      <c r="U1387" s="25">
        <v>120575</v>
      </c>
      <c r="V1387" s="25">
        <f t="shared" si="120"/>
        <v>151125</v>
      </c>
      <c r="W1387" s="28">
        <v>30572.7731846514</v>
      </c>
      <c r="X1387" s="29">
        <v>38325.040000000001</v>
      </c>
      <c r="Y1387" s="29">
        <f t="shared" si="117"/>
        <v>-7752.2668153486011</v>
      </c>
      <c r="Z1387" s="33">
        <f t="shared" si="118"/>
        <v>0.79772319049507578</v>
      </c>
    </row>
    <row r="1388" spans="1:26">
      <c r="A1388" s="13" t="s">
        <v>4164</v>
      </c>
      <c r="B1388" s="13">
        <v>17031821300</v>
      </c>
      <c r="C1388" s="13" t="s">
        <v>4165</v>
      </c>
      <c r="D1388" s="13" t="s">
        <v>4272</v>
      </c>
      <c r="E1388" s="13" t="s">
        <v>4163</v>
      </c>
      <c r="F1388" s="14">
        <v>9.9</v>
      </c>
      <c r="G1388" s="15">
        <v>32</v>
      </c>
      <c r="H1388" s="15">
        <v>1.2</v>
      </c>
      <c r="I1388" s="15">
        <v>15.6</v>
      </c>
      <c r="J1388" s="16">
        <v>40.1</v>
      </c>
      <c r="K1388" s="16">
        <v>4.7</v>
      </c>
      <c r="L1388" s="16">
        <v>1.1000000000000001</v>
      </c>
      <c r="M1388" s="17">
        <v>147300</v>
      </c>
      <c r="N1388" s="18"/>
      <c r="O1388" s="19">
        <v>4</v>
      </c>
      <c r="P1388" s="20">
        <v>3</v>
      </c>
      <c r="Q1388" s="21">
        <v>2</v>
      </c>
      <c r="R1388" s="22">
        <v>9</v>
      </c>
      <c r="S1388" s="23">
        <v>0.155279502273</v>
      </c>
      <c r="T1388" s="25"/>
      <c r="U1388" s="25"/>
      <c r="V1388" s="25"/>
      <c r="W1388" s="28">
        <v>12733.966759470177</v>
      </c>
      <c r="X1388" s="29">
        <v>38325.040000000001</v>
      </c>
      <c r="Y1388" s="29">
        <f t="shared" si="117"/>
        <v>-25591.073240529826</v>
      </c>
      <c r="Z1388" s="33">
        <f t="shared" si="118"/>
        <v>0.33226232143450279</v>
      </c>
    </row>
    <row r="1389" spans="1:26">
      <c r="A1389" s="13" t="s">
        <v>4081</v>
      </c>
      <c r="B1389" s="13">
        <v>17031820901</v>
      </c>
      <c r="C1389" s="13" t="s">
        <v>4082</v>
      </c>
      <c r="D1389" s="13" t="s">
        <v>4272</v>
      </c>
      <c r="E1389" s="13" t="s">
        <v>4083</v>
      </c>
      <c r="F1389" s="14">
        <v>6.2</v>
      </c>
      <c r="G1389" s="15">
        <v>30.2</v>
      </c>
      <c r="H1389" s="15">
        <v>1.8</v>
      </c>
      <c r="I1389" s="15">
        <v>2.9</v>
      </c>
      <c r="J1389" s="16">
        <v>36.5</v>
      </c>
      <c r="K1389" s="16">
        <v>7.7</v>
      </c>
      <c r="L1389" s="16">
        <v>0.6</v>
      </c>
      <c r="M1389" s="17">
        <v>237400</v>
      </c>
      <c r="N1389" s="18"/>
      <c r="O1389" s="19">
        <v>7</v>
      </c>
      <c r="P1389" s="20">
        <v>10</v>
      </c>
      <c r="Q1389" s="21">
        <v>4</v>
      </c>
      <c r="R1389" s="22">
        <v>1</v>
      </c>
      <c r="S1389" s="23">
        <v>0.155555561185</v>
      </c>
      <c r="T1389" s="25">
        <v>67</v>
      </c>
      <c r="U1389" s="25">
        <v>611</v>
      </c>
      <c r="V1389" s="25">
        <f>SUM(T1389:U1389)</f>
        <v>678</v>
      </c>
      <c r="W1389" s="28">
        <v>21362.532549697495</v>
      </c>
      <c r="X1389" s="29">
        <v>38325.040000000001</v>
      </c>
      <c r="Y1389" s="29">
        <f t="shared" si="117"/>
        <v>-16962.507450302506</v>
      </c>
      <c r="Z1389" s="33">
        <f t="shared" si="118"/>
        <v>0.5574040509728756</v>
      </c>
    </row>
    <row r="1390" spans="1:26">
      <c r="A1390" s="13" t="s">
        <v>533</v>
      </c>
      <c r="B1390" s="13">
        <v>17097862501</v>
      </c>
      <c r="C1390" s="13" t="s">
        <v>534</v>
      </c>
      <c r="D1390" s="13" t="s">
        <v>896</v>
      </c>
      <c r="E1390" s="13" t="s">
        <v>625</v>
      </c>
      <c r="F1390" s="14">
        <v>6.2</v>
      </c>
      <c r="G1390" s="15">
        <v>25.8</v>
      </c>
      <c r="H1390" s="15">
        <v>0.6</v>
      </c>
      <c r="I1390" s="15">
        <v>3.4</v>
      </c>
      <c r="J1390" s="16">
        <v>26</v>
      </c>
      <c r="K1390" s="16">
        <v>2.4</v>
      </c>
      <c r="L1390" s="16">
        <v>1.3</v>
      </c>
      <c r="M1390" s="17">
        <v>150500</v>
      </c>
      <c r="N1390" s="18"/>
      <c r="O1390" s="19">
        <v>3</v>
      </c>
      <c r="P1390" s="20">
        <v>7</v>
      </c>
      <c r="Q1390" s="21">
        <v>2</v>
      </c>
      <c r="R1390" s="22">
        <v>6</v>
      </c>
      <c r="S1390" s="24">
        <v>0.156004488468</v>
      </c>
      <c r="T1390" s="25"/>
      <c r="U1390" s="25"/>
      <c r="V1390" s="25"/>
      <c r="W1390" s="28">
        <v>18280.954949594699</v>
      </c>
      <c r="X1390" s="29">
        <v>38325.040000000001</v>
      </c>
      <c r="Y1390" s="29">
        <f t="shared" si="117"/>
        <v>-20044.085050405301</v>
      </c>
      <c r="Z1390" s="33">
        <f t="shared" si="118"/>
        <v>0.47699767435584411</v>
      </c>
    </row>
    <row r="1391" spans="1:26">
      <c r="A1391" s="13" t="s">
        <v>3467</v>
      </c>
      <c r="B1391" s="13">
        <v>17031251300</v>
      </c>
      <c r="C1391" s="13" t="s">
        <v>3468</v>
      </c>
      <c r="D1391" s="13" t="s">
        <v>4272</v>
      </c>
      <c r="E1391" s="13" t="s">
        <v>4129</v>
      </c>
      <c r="F1391" s="14">
        <v>12.4</v>
      </c>
      <c r="G1391" s="15">
        <v>36.6</v>
      </c>
      <c r="H1391" s="15">
        <v>5.4</v>
      </c>
      <c r="I1391" s="15">
        <v>27</v>
      </c>
      <c r="J1391" s="16">
        <v>36.799999999999997</v>
      </c>
      <c r="K1391" s="16">
        <v>4</v>
      </c>
      <c r="L1391" s="16">
        <v>2.2999999999999998</v>
      </c>
      <c r="M1391" s="17">
        <v>215600</v>
      </c>
      <c r="N1391" s="18"/>
      <c r="O1391" s="19">
        <v>1</v>
      </c>
      <c r="P1391" s="20">
        <v>2</v>
      </c>
      <c r="Q1391" s="21">
        <v>1</v>
      </c>
      <c r="R1391" s="22">
        <v>7</v>
      </c>
      <c r="S1391" s="23">
        <v>0.156183749437</v>
      </c>
      <c r="T1391" s="25">
        <v>30550</v>
      </c>
      <c r="U1391" s="25">
        <v>120351</v>
      </c>
      <c r="V1391" s="25">
        <f t="shared" ref="V1391:V1407" si="121">SUM(T1391:U1391)</f>
        <v>150901</v>
      </c>
      <c r="W1391" s="28">
        <v>30348.7731846514</v>
      </c>
      <c r="X1391" s="29">
        <v>38325.040000000001</v>
      </c>
      <c r="Y1391" s="29">
        <f t="shared" si="117"/>
        <v>-7976.2668153486011</v>
      </c>
      <c r="Z1391" s="33">
        <f t="shared" si="118"/>
        <v>0.79187844773681648</v>
      </c>
    </row>
    <row r="1392" spans="1:26">
      <c r="A1392" s="13" t="s">
        <v>3003</v>
      </c>
      <c r="B1392" s="13">
        <v>17031560700</v>
      </c>
      <c r="C1392" s="13" t="s">
        <v>3004</v>
      </c>
      <c r="D1392" s="13" t="s">
        <v>4272</v>
      </c>
      <c r="E1392" s="13" t="s">
        <v>4129</v>
      </c>
      <c r="F1392" s="14">
        <v>4.8</v>
      </c>
      <c r="G1392" s="15">
        <v>29.8</v>
      </c>
      <c r="H1392" s="15">
        <v>3.3</v>
      </c>
      <c r="I1392" s="15">
        <v>10.6</v>
      </c>
      <c r="J1392" s="16">
        <v>33.200000000000003</v>
      </c>
      <c r="K1392" s="16">
        <v>8.5</v>
      </c>
      <c r="L1392" s="16">
        <v>5.7</v>
      </c>
      <c r="M1392" s="17">
        <v>223300</v>
      </c>
      <c r="N1392" s="18"/>
      <c r="O1392" s="19">
        <v>3</v>
      </c>
      <c r="P1392" s="20">
        <v>7</v>
      </c>
      <c r="Q1392" s="21">
        <v>2</v>
      </c>
      <c r="R1392" s="22">
        <v>6</v>
      </c>
      <c r="S1392" s="23">
        <v>0.15632183849799999</v>
      </c>
      <c r="T1392" s="25">
        <v>30550</v>
      </c>
      <c r="U1392" s="25">
        <v>120552</v>
      </c>
      <c r="V1392" s="25">
        <f t="shared" si="121"/>
        <v>151102</v>
      </c>
      <c r="W1392" s="28">
        <v>30549.7731846514</v>
      </c>
      <c r="X1392" s="29">
        <v>38325.040000000001</v>
      </c>
      <c r="Y1392" s="29">
        <f t="shared" si="117"/>
        <v>-7775.2668153486011</v>
      </c>
      <c r="Z1392" s="33">
        <f t="shared" si="118"/>
        <v>0.79712306065829019</v>
      </c>
    </row>
    <row r="1393" spans="1:26">
      <c r="A1393" s="13" t="s">
        <v>3211</v>
      </c>
      <c r="B1393" s="13">
        <v>17031381800</v>
      </c>
      <c r="C1393" s="13" t="s">
        <v>3212</v>
      </c>
      <c r="D1393" s="13" t="s">
        <v>4272</v>
      </c>
      <c r="E1393" s="13" t="s">
        <v>4129</v>
      </c>
      <c r="F1393" s="14">
        <v>14.2</v>
      </c>
      <c r="G1393" s="15">
        <v>32.200000000000003</v>
      </c>
      <c r="H1393" s="15">
        <v>0</v>
      </c>
      <c r="I1393" s="15">
        <v>40.1</v>
      </c>
      <c r="J1393" s="16">
        <v>38</v>
      </c>
      <c r="K1393" s="16">
        <v>17.8</v>
      </c>
      <c r="L1393" s="16">
        <v>4.8</v>
      </c>
      <c r="M1393" s="17">
        <v>206700</v>
      </c>
      <c r="N1393" s="18"/>
      <c r="O1393" s="19">
        <v>2</v>
      </c>
      <c r="P1393" s="20">
        <v>4</v>
      </c>
      <c r="Q1393" s="21">
        <v>1</v>
      </c>
      <c r="R1393" s="22">
        <v>10</v>
      </c>
      <c r="S1393" s="23">
        <v>0.15656565129800001</v>
      </c>
      <c r="T1393" s="25">
        <v>30550</v>
      </c>
      <c r="U1393" s="25">
        <v>120440</v>
      </c>
      <c r="V1393" s="25">
        <f t="shared" si="121"/>
        <v>150990</v>
      </c>
      <c r="W1393" s="28">
        <v>30437.7731846514</v>
      </c>
      <c r="X1393" s="29">
        <v>38325.040000000001</v>
      </c>
      <c r="Y1393" s="29">
        <f t="shared" si="117"/>
        <v>-7887.2668153486011</v>
      </c>
      <c r="Z1393" s="33">
        <f t="shared" si="118"/>
        <v>0.79420068927916054</v>
      </c>
    </row>
    <row r="1394" spans="1:26">
      <c r="A1394" s="13" t="s">
        <v>3451</v>
      </c>
      <c r="B1394" s="13">
        <v>17031250400</v>
      </c>
      <c r="C1394" s="13" t="s">
        <v>3452</v>
      </c>
      <c r="D1394" s="13" t="s">
        <v>4272</v>
      </c>
      <c r="E1394" s="13" t="s">
        <v>4129</v>
      </c>
      <c r="F1394" s="14">
        <v>11.9</v>
      </c>
      <c r="G1394" s="15">
        <v>32.799999999999997</v>
      </c>
      <c r="H1394" s="15">
        <v>0.1</v>
      </c>
      <c r="I1394" s="15">
        <v>17.100000000000001</v>
      </c>
      <c r="J1394" s="16">
        <v>35.1</v>
      </c>
      <c r="K1394" s="16">
        <v>5.6</v>
      </c>
      <c r="L1394" s="16">
        <v>2</v>
      </c>
      <c r="M1394" s="17">
        <v>270300</v>
      </c>
      <c r="N1394" s="18"/>
      <c r="O1394" s="19">
        <v>1</v>
      </c>
      <c r="P1394" s="20">
        <v>7</v>
      </c>
      <c r="Q1394" s="21">
        <v>1</v>
      </c>
      <c r="R1394" s="22">
        <v>8</v>
      </c>
      <c r="S1394" s="23">
        <v>0.156611040235</v>
      </c>
      <c r="T1394" s="25">
        <v>30550</v>
      </c>
      <c r="U1394" s="25">
        <v>120343</v>
      </c>
      <c r="V1394" s="25">
        <f t="shared" si="121"/>
        <v>150893</v>
      </c>
      <c r="W1394" s="28">
        <v>30340.7731846514</v>
      </c>
      <c r="X1394" s="29">
        <v>38325.040000000001</v>
      </c>
      <c r="Y1394" s="29">
        <f t="shared" si="117"/>
        <v>-7984.2668153486011</v>
      </c>
      <c r="Z1394" s="33">
        <f t="shared" si="118"/>
        <v>0.7916697069240215</v>
      </c>
    </row>
    <row r="1395" spans="1:26">
      <c r="A1395" s="13" t="s">
        <v>3741</v>
      </c>
      <c r="B1395" s="13">
        <v>17031151100</v>
      </c>
      <c r="C1395" s="13" t="s">
        <v>3742</v>
      </c>
      <c r="D1395" s="13" t="s">
        <v>4272</v>
      </c>
      <c r="E1395" s="13" t="s">
        <v>4129</v>
      </c>
      <c r="F1395" s="14">
        <v>7.6</v>
      </c>
      <c r="G1395" s="15">
        <v>37.1</v>
      </c>
      <c r="H1395" s="15">
        <v>3.1</v>
      </c>
      <c r="I1395" s="15">
        <v>11.6</v>
      </c>
      <c r="J1395" s="16">
        <v>35.6</v>
      </c>
      <c r="K1395" s="16">
        <v>13.6</v>
      </c>
      <c r="L1395" s="16">
        <v>8.5</v>
      </c>
      <c r="M1395" s="17">
        <v>324300</v>
      </c>
      <c r="N1395" s="18"/>
      <c r="O1395" s="19">
        <v>4</v>
      </c>
      <c r="P1395" s="20">
        <v>4</v>
      </c>
      <c r="Q1395" s="21">
        <v>2</v>
      </c>
      <c r="R1395" s="22">
        <v>6</v>
      </c>
      <c r="S1395" s="23">
        <v>0.15775159001399999</v>
      </c>
      <c r="T1395" s="25">
        <v>30550</v>
      </c>
      <c r="U1395" s="25">
        <v>120218</v>
      </c>
      <c r="V1395" s="25">
        <f t="shared" si="121"/>
        <v>150768</v>
      </c>
      <c r="W1395" s="28">
        <v>30215.7731846514</v>
      </c>
      <c r="X1395" s="29">
        <v>38325.040000000001</v>
      </c>
      <c r="Y1395" s="29">
        <f t="shared" si="117"/>
        <v>-8109.2668153486011</v>
      </c>
      <c r="Z1395" s="33">
        <f t="shared" si="118"/>
        <v>0.78840813172409996</v>
      </c>
    </row>
    <row r="1396" spans="1:26">
      <c r="A1396" s="13" t="s">
        <v>3073</v>
      </c>
      <c r="B1396" s="13">
        <v>17031520400</v>
      </c>
      <c r="C1396" s="13" t="s">
        <v>3074</v>
      </c>
      <c r="D1396" s="13" t="s">
        <v>4272</v>
      </c>
      <c r="E1396" s="13" t="s">
        <v>4129</v>
      </c>
      <c r="F1396" s="14">
        <v>7.6</v>
      </c>
      <c r="G1396" s="15">
        <v>30.1</v>
      </c>
      <c r="H1396" s="15">
        <v>5.7</v>
      </c>
      <c r="I1396" s="15">
        <v>7.6</v>
      </c>
      <c r="J1396" s="16">
        <v>32.799999999999997</v>
      </c>
      <c r="K1396" s="16">
        <v>6.6</v>
      </c>
      <c r="L1396" s="16">
        <v>6.5</v>
      </c>
      <c r="M1396" s="17">
        <v>159900</v>
      </c>
      <c r="N1396" s="18"/>
      <c r="O1396" s="19">
        <v>4</v>
      </c>
      <c r="P1396" s="20">
        <v>5</v>
      </c>
      <c r="Q1396" s="21">
        <v>2</v>
      </c>
      <c r="R1396" s="22">
        <v>3</v>
      </c>
      <c r="S1396" s="23">
        <v>0.15810920298100001</v>
      </c>
      <c r="T1396" s="25">
        <v>30550</v>
      </c>
      <c r="U1396" s="25">
        <v>120533</v>
      </c>
      <c r="V1396" s="25">
        <f t="shared" si="121"/>
        <v>151083</v>
      </c>
      <c r="W1396" s="28">
        <v>30530.7731846514</v>
      </c>
      <c r="X1396" s="29">
        <v>38325.040000000001</v>
      </c>
      <c r="Y1396" s="29">
        <f t="shared" si="117"/>
        <v>-7794.2668153486011</v>
      </c>
      <c r="Z1396" s="33">
        <f t="shared" si="118"/>
        <v>0.79662730122790215</v>
      </c>
    </row>
    <row r="1397" spans="1:26">
      <c r="A1397" s="13" t="s">
        <v>3065</v>
      </c>
      <c r="B1397" s="13">
        <v>17031510300</v>
      </c>
      <c r="C1397" s="13" t="s">
        <v>3066</v>
      </c>
      <c r="D1397" s="13" t="s">
        <v>4272</v>
      </c>
      <c r="E1397" s="13" t="s">
        <v>4129</v>
      </c>
      <c r="F1397" s="14">
        <v>6.3</v>
      </c>
      <c r="G1397" s="15">
        <v>43.5</v>
      </c>
      <c r="H1397" s="15">
        <v>0</v>
      </c>
      <c r="I1397" s="15">
        <v>24.5</v>
      </c>
      <c r="J1397" s="16">
        <v>26.3</v>
      </c>
      <c r="K1397" s="16">
        <v>12.3</v>
      </c>
      <c r="L1397" s="16">
        <v>5.2</v>
      </c>
      <c r="M1397" s="17">
        <v>97000</v>
      </c>
      <c r="N1397" s="18">
        <v>1</v>
      </c>
      <c r="O1397" s="19">
        <v>2</v>
      </c>
      <c r="P1397" s="20">
        <v>5</v>
      </c>
      <c r="Q1397" s="21">
        <v>2</v>
      </c>
      <c r="R1397" s="22">
        <v>4</v>
      </c>
      <c r="S1397" s="23">
        <v>0.15947712957900001</v>
      </c>
      <c r="T1397" s="25">
        <v>30550</v>
      </c>
      <c r="U1397" s="25">
        <v>120529</v>
      </c>
      <c r="V1397" s="25">
        <f t="shared" si="121"/>
        <v>151079</v>
      </c>
      <c r="W1397" s="28">
        <v>30526.7731846514</v>
      </c>
      <c r="X1397" s="29">
        <v>38325.040000000001</v>
      </c>
      <c r="Y1397" s="29">
        <f t="shared" si="117"/>
        <v>-7798.2668153486011</v>
      </c>
      <c r="Z1397" s="33">
        <f t="shared" si="118"/>
        <v>0.79652293082150472</v>
      </c>
    </row>
    <row r="1398" spans="1:26">
      <c r="A1398" s="13" t="s">
        <v>3047</v>
      </c>
      <c r="B1398" s="13">
        <v>17031491100</v>
      </c>
      <c r="C1398" s="13" t="s">
        <v>3048</v>
      </c>
      <c r="D1398" s="13" t="s">
        <v>4272</v>
      </c>
      <c r="E1398" s="13" t="s">
        <v>4129</v>
      </c>
      <c r="F1398" s="14">
        <v>10.199999999999999</v>
      </c>
      <c r="G1398" s="15">
        <v>37.700000000000003</v>
      </c>
      <c r="H1398" s="15">
        <v>0.5</v>
      </c>
      <c r="I1398" s="15">
        <v>21.9</v>
      </c>
      <c r="J1398" s="16">
        <v>25.6</v>
      </c>
      <c r="K1398" s="16">
        <v>9.1999999999999993</v>
      </c>
      <c r="L1398" s="16">
        <v>7</v>
      </c>
      <c r="M1398" s="17">
        <v>162400</v>
      </c>
      <c r="N1398" s="18"/>
      <c r="O1398" s="19">
        <v>1</v>
      </c>
      <c r="P1398" s="20">
        <v>6</v>
      </c>
      <c r="Q1398" s="21">
        <v>2</v>
      </c>
      <c r="R1398" s="22">
        <v>6</v>
      </c>
      <c r="S1398" s="23">
        <v>0.160436138511</v>
      </c>
      <c r="T1398" s="25">
        <v>30550</v>
      </c>
      <c r="U1398" s="25">
        <v>120520</v>
      </c>
      <c r="V1398" s="25">
        <f t="shared" si="121"/>
        <v>151070</v>
      </c>
      <c r="W1398" s="28">
        <v>30517.7731846514</v>
      </c>
      <c r="X1398" s="29">
        <v>38325.040000000001</v>
      </c>
      <c r="Y1398" s="29">
        <f t="shared" si="117"/>
        <v>-7807.2668153486011</v>
      </c>
      <c r="Z1398" s="33">
        <f t="shared" si="118"/>
        <v>0.79628809740711026</v>
      </c>
    </row>
    <row r="1399" spans="1:26">
      <c r="A1399" s="13" t="s">
        <v>3705</v>
      </c>
      <c r="B1399" s="13">
        <v>17031140400</v>
      </c>
      <c r="C1399" s="13" t="s">
        <v>3706</v>
      </c>
      <c r="D1399" s="13" t="s">
        <v>4272</v>
      </c>
      <c r="E1399" s="13" t="s">
        <v>4129</v>
      </c>
      <c r="F1399" s="14">
        <v>5.8</v>
      </c>
      <c r="G1399" s="15">
        <v>32.4</v>
      </c>
      <c r="H1399" s="15">
        <v>2.8</v>
      </c>
      <c r="I1399" s="15">
        <v>14.7</v>
      </c>
      <c r="J1399" s="16">
        <v>21.9</v>
      </c>
      <c r="K1399" s="16">
        <v>18.100000000000001</v>
      </c>
      <c r="L1399" s="16">
        <v>11.1</v>
      </c>
      <c r="M1399" s="17">
        <v>358900</v>
      </c>
      <c r="N1399" s="18"/>
      <c r="O1399" s="19">
        <v>5</v>
      </c>
      <c r="P1399" s="20">
        <v>8</v>
      </c>
      <c r="Q1399" s="21">
        <v>3</v>
      </c>
      <c r="R1399" s="22">
        <v>8</v>
      </c>
      <c r="S1399" s="23">
        <v>0.16076785326000001</v>
      </c>
      <c r="T1399" s="25">
        <v>30550</v>
      </c>
      <c r="U1399" s="25">
        <v>120200</v>
      </c>
      <c r="V1399" s="25">
        <f t="shared" si="121"/>
        <v>150750</v>
      </c>
      <c r="W1399" s="28">
        <v>30197.7731846514</v>
      </c>
      <c r="X1399" s="29">
        <v>38325.040000000001</v>
      </c>
      <c r="Y1399" s="29">
        <f t="shared" si="117"/>
        <v>-8127.2668153486011</v>
      </c>
      <c r="Z1399" s="33">
        <f t="shared" si="118"/>
        <v>0.78793846489531127</v>
      </c>
    </row>
    <row r="1400" spans="1:26">
      <c r="A1400" s="13" t="s">
        <v>3622</v>
      </c>
      <c r="B1400" s="13">
        <v>17031200401</v>
      </c>
      <c r="C1400" s="13" t="s">
        <v>3623</v>
      </c>
      <c r="D1400" s="13" t="s">
        <v>4272</v>
      </c>
      <c r="E1400" s="13" t="s">
        <v>4129</v>
      </c>
      <c r="F1400" s="14">
        <v>7.2</v>
      </c>
      <c r="G1400" s="15">
        <v>30.9</v>
      </c>
      <c r="H1400" s="15">
        <v>0.8</v>
      </c>
      <c r="I1400" s="15">
        <v>20.5</v>
      </c>
      <c r="J1400" s="16">
        <v>25.6</v>
      </c>
      <c r="K1400" s="16">
        <v>5.6</v>
      </c>
      <c r="L1400" s="16">
        <v>0.3</v>
      </c>
      <c r="M1400" s="17">
        <v>271800</v>
      </c>
      <c r="N1400" s="18"/>
      <c r="O1400" s="19">
        <v>1</v>
      </c>
      <c r="P1400" s="20">
        <v>9</v>
      </c>
      <c r="Q1400" s="21">
        <v>1</v>
      </c>
      <c r="R1400" s="22">
        <v>9</v>
      </c>
      <c r="S1400" s="23">
        <v>0.16091954708100001</v>
      </c>
      <c r="T1400" s="25">
        <v>30550</v>
      </c>
      <c r="U1400" s="25">
        <v>120266</v>
      </c>
      <c r="V1400" s="25">
        <f t="shared" si="121"/>
        <v>150816</v>
      </c>
      <c r="W1400" s="28">
        <v>30263.7731846514</v>
      </c>
      <c r="X1400" s="29">
        <v>38325.040000000001</v>
      </c>
      <c r="Y1400" s="29">
        <f t="shared" si="117"/>
        <v>-8061.2668153486011</v>
      </c>
      <c r="Z1400" s="33">
        <f t="shared" si="118"/>
        <v>0.78966057660086975</v>
      </c>
    </row>
    <row r="1401" spans="1:26">
      <c r="A1401" s="13" t="s">
        <v>3624</v>
      </c>
      <c r="B1401" s="13">
        <v>17031200402</v>
      </c>
      <c r="C1401" s="13" t="s">
        <v>3625</v>
      </c>
      <c r="D1401" s="13" t="s">
        <v>4272</v>
      </c>
      <c r="E1401" s="13" t="s">
        <v>4129</v>
      </c>
      <c r="F1401" s="14">
        <v>12.2</v>
      </c>
      <c r="G1401" s="15">
        <v>38</v>
      </c>
      <c r="H1401" s="15">
        <v>2.1</v>
      </c>
      <c r="I1401" s="15">
        <v>30.6</v>
      </c>
      <c r="J1401" s="16">
        <v>24.4</v>
      </c>
      <c r="K1401" s="16">
        <v>7.8</v>
      </c>
      <c r="L1401" s="16">
        <v>2.7</v>
      </c>
      <c r="M1401" s="17">
        <v>321700</v>
      </c>
      <c r="N1401" s="18"/>
      <c r="O1401" s="19">
        <v>1</v>
      </c>
      <c r="P1401" s="20">
        <v>9</v>
      </c>
      <c r="Q1401" s="21">
        <v>1</v>
      </c>
      <c r="R1401" s="22">
        <v>9</v>
      </c>
      <c r="S1401" s="23">
        <v>0.16091954708100001</v>
      </c>
      <c r="T1401" s="25">
        <v>30550</v>
      </c>
      <c r="U1401" s="25">
        <v>120267</v>
      </c>
      <c r="V1401" s="25">
        <f t="shared" si="121"/>
        <v>150817</v>
      </c>
      <c r="W1401" s="28">
        <v>30264.7731846514</v>
      </c>
      <c r="X1401" s="29">
        <v>38325.040000000001</v>
      </c>
      <c r="Y1401" s="29">
        <f t="shared" si="117"/>
        <v>-8060.2668153486011</v>
      </c>
      <c r="Z1401" s="33">
        <f t="shared" si="118"/>
        <v>0.78968666920246922</v>
      </c>
    </row>
    <row r="1402" spans="1:26">
      <c r="A1402" s="13" t="s">
        <v>3693</v>
      </c>
      <c r="B1402" s="13">
        <v>17031190200</v>
      </c>
      <c r="C1402" s="13" t="s">
        <v>3694</v>
      </c>
      <c r="D1402" s="13" t="s">
        <v>4272</v>
      </c>
      <c r="E1402" s="13" t="s">
        <v>4129</v>
      </c>
      <c r="F1402" s="14">
        <v>8.1999999999999993</v>
      </c>
      <c r="G1402" s="15">
        <v>36.299999999999997</v>
      </c>
      <c r="H1402" s="15">
        <v>1.5</v>
      </c>
      <c r="I1402" s="15">
        <v>12.7</v>
      </c>
      <c r="J1402" s="16">
        <v>38</v>
      </c>
      <c r="K1402" s="16">
        <v>9</v>
      </c>
      <c r="L1402" s="16">
        <v>4.2</v>
      </c>
      <c r="M1402" s="17">
        <v>302400</v>
      </c>
      <c r="N1402" s="18"/>
      <c r="O1402" s="19">
        <v>2</v>
      </c>
      <c r="P1402" s="20">
        <v>4</v>
      </c>
      <c r="Q1402" s="21">
        <v>3</v>
      </c>
      <c r="R1402" s="22">
        <v>6</v>
      </c>
      <c r="S1402" s="23">
        <v>0.16136194765600001</v>
      </c>
      <c r="T1402" s="25">
        <v>30550</v>
      </c>
      <c r="U1402" s="25">
        <v>120248</v>
      </c>
      <c r="V1402" s="25">
        <f t="shared" si="121"/>
        <v>150798</v>
      </c>
      <c r="W1402" s="28">
        <v>30245.7731846514</v>
      </c>
      <c r="X1402" s="29">
        <v>38325.040000000001</v>
      </c>
      <c r="Y1402" s="29">
        <f t="shared" si="117"/>
        <v>-8079.2668153486011</v>
      </c>
      <c r="Z1402" s="33">
        <f t="shared" si="118"/>
        <v>0.78919090977208106</v>
      </c>
    </row>
    <row r="1403" spans="1:26">
      <c r="A1403" s="13" t="s">
        <v>3547</v>
      </c>
      <c r="B1403" s="13">
        <v>17031220701</v>
      </c>
      <c r="C1403" s="13" t="s">
        <v>3548</v>
      </c>
      <c r="D1403" s="13" t="s">
        <v>4272</v>
      </c>
      <c r="E1403" s="13" t="s">
        <v>4129</v>
      </c>
      <c r="F1403" s="14">
        <v>7.1</v>
      </c>
      <c r="G1403" s="15">
        <v>27.8</v>
      </c>
      <c r="H1403" s="15">
        <v>5.0999999999999996</v>
      </c>
      <c r="I1403" s="15">
        <v>32.4</v>
      </c>
      <c r="J1403" s="16">
        <v>35.700000000000003</v>
      </c>
      <c r="K1403" s="16">
        <v>11.8</v>
      </c>
      <c r="L1403" s="16">
        <v>2.8</v>
      </c>
      <c r="M1403" s="17">
        <v>334700</v>
      </c>
      <c r="N1403" s="18"/>
      <c r="O1403" s="19">
        <v>2</v>
      </c>
      <c r="P1403" s="20">
        <v>5</v>
      </c>
      <c r="Q1403" s="21">
        <v>2</v>
      </c>
      <c r="R1403" s="22">
        <v>9</v>
      </c>
      <c r="S1403" s="23">
        <v>0.16234497726</v>
      </c>
      <c r="T1403" s="25">
        <v>30550</v>
      </c>
      <c r="U1403" s="25">
        <v>120282</v>
      </c>
      <c r="V1403" s="25">
        <f t="shared" si="121"/>
        <v>150832</v>
      </c>
      <c r="W1403" s="28">
        <v>30279.7731846514</v>
      </c>
      <c r="X1403" s="29">
        <v>38325.040000000001</v>
      </c>
      <c r="Y1403" s="29">
        <f t="shared" si="117"/>
        <v>-8045.2668153486011</v>
      </c>
      <c r="Z1403" s="33">
        <f t="shared" si="118"/>
        <v>0.79007805822645971</v>
      </c>
    </row>
    <row r="1404" spans="1:26">
      <c r="A1404" s="13" t="s">
        <v>3549</v>
      </c>
      <c r="B1404" s="13">
        <v>17031220702</v>
      </c>
      <c r="C1404" s="13" t="s">
        <v>3550</v>
      </c>
      <c r="D1404" s="13" t="s">
        <v>4272</v>
      </c>
      <c r="E1404" s="13" t="s">
        <v>4129</v>
      </c>
      <c r="F1404" s="14">
        <v>4.0999999999999996</v>
      </c>
      <c r="G1404" s="15">
        <v>32.700000000000003</v>
      </c>
      <c r="H1404" s="15">
        <v>4.4000000000000004</v>
      </c>
      <c r="I1404" s="15">
        <v>32.6</v>
      </c>
      <c r="J1404" s="16">
        <v>39.299999999999997</v>
      </c>
      <c r="K1404" s="16">
        <v>11.9</v>
      </c>
      <c r="L1404" s="16">
        <v>6.4</v>
      </c>
      <c r="M1404" s="17">
        <v>302600</v>
      </c>
      <c r="N1404" s="18"/>
      <c r="O1404" s="19">
        <v>2</v>
      </c>
      <c r="P1404" s="20">
        <v>5</v>
      </c>
      <c r="Q1404" s="21">
        <v>2</v>
      </c>
      <c r="R1404" s="22">
        <v>9</v>
      </c>
      <c r="S1404" s="23">
        <v>0.16234497726</v>
      </c>
      <c r="T1404" s="25">
        <v>30550</v>
      </c>
      <c r="U1404" s="25">
        <v>120283</v>
      </c>
      <c r="V1404" s="25">
        <f t="shared" si="121"/>
        <v>150833</v>
      </c>
      <c r="W1404" s="28">
        <v>30280.7731846514</v>
      </c>
      <c r="X1404" s="29">
        <v>38325.040000000001</v>
      </c>
      <c r="Y1404" s="29">
        <f t="shared" si="117"/>
        <v>-8044.2668153486011</v>
      </c>
      <c r="Z1404" s="33">
        <f t="shared" si="118"/>
        <v>0.79010415082805907</v>
      </c>
    </row>
    <row r="1405" spans="1:26">
      <c r="A1405" s="13" t="s">
        <v>2670</v>
      </c>
      <c r="B1405" s="13">
        <v>17031750600</v>
      </c>
      <c r="C1405" s="13" t="s">
        <v>2671</v>
      </c>
      <c r="D1405" s="13" t="s">
        <v>4272</v>
      </c>
      <c r="E1405" s="13" t="s">
        <v>4129</v>
      </c>
      <c r="F1405" s="14">
        <v>12</v>
      </c>
      <c r="G1405" s="15">
        <v>37.200000000000003</v>
      </c>
      <c r="H1405" s="15">
        <v>0.8</v>
      </c>
      <c r="I1405" s="15">
        <v>24.7</v>
      </c>
      <c r="J1405" s="16">
        <v>35.5</v>
      </c>
      <c r="K1405" s="16">
        <v>14.7</v>
      </c>
      <c r="L1405" s="16">
        <v>6.5</v>
      </c>
      <c r="M1405" s="17">
        <v>142100</v>
      </c>
      <c r="N1405" s="18"/>
      <c r="O1405" s="19">
        <v>2</v>
      </c>
      <c r="P1405" s="20">
        <v>3</v>
      </c>
      <c r="Q1405" s="21">
        <v>2</v>
      </c>
      <c r="R1405" s="22">
        <v>7</v>
      </c>
      <c r="S1405" s="23">
        <v>0.16326530277699999</v>
      </c>
      <c r="T1405" s="25">
        <v>30550</v>
      </c>
      <c r="U1405" s="25">
        <v>120710</v>
      </c>
      <c r="V1405" s="25">
        <f t="shared" si="121"/>
        <v>151260</v>
      </c>
      <c r="W1405" s="28">
        <v>30707.7731846514</v>
      </c>
      <c r="X1405" s="29">
        <v>38325.040000000001</v>
      </c>
      <c r="Y1405" s="29">
        <f t="shared" si="117"/>
        <v>-7617.2668153486011</v>
      </c>
      <c r="Z1405" s="33">
        <f t="shared" si="118"/>
        <v>0.80124569171099103</v>
      </c>
    </row>
    <row r="1406" spans="1:26">
      <c r="A1406" s="13" t="s">
        <v>2909</v>
      </c>
      <c r="B1406" s="13">
        <v>17031650301</v>
      </c>
      <c r="C1406" s="13" t="s">
        <v>2910</v>
      </c>
      <c r="D1406" s="13" t="s">
        <v>4272</v>
      </c>
      <c r="E1406" s="13" t="s">
        <v>4129</v>
      </c>
      <c r="F1406" s="14">
        <v>2</v>
      </c>
      <c r="G1406" s="15">
        <v>33.9</v>
      </c>
      <c r="H1406" s="15">
        <v>4.7</v>
      </c>
      <c r="I1406" s="15">
        <v>12.2</v>
      </c>
      <c r="J1406" s="16">
        <v>27.7</v>
      </c>
      <c r="K1406" s="16">
        <v>4.2</v>
      </c>
      <c r="L1406" s="16">
        <v>3.9</v>
      </c>
      <c r="M1406" s="17">
        <v>238200</v>
      </c>
      <c r="N1406" s="18"/>
      <c r="O1406" s="19">
        <v>3</v>
      </c>
      <c r="P1406" s="20">
        <v>5</v>
      </c>
      <c r="Q1406" s="21">
        <v>3</v>
      </c>
      <c r="R1406" s="22">
        <v>6</v>
      </c>
      <c r="S1406" s="23">
        <v>0.16329225897800001</v>
      </c>
      <c r="T1406" s="25">
        <v>30550</v>
      </c>
      <c r="U1406" s="25">
        <v>120613</v>
      </c>
      <c r="V1406" s="25">
        <f t="shared" si="121"/>
        <v>151163</v>
      </c>
      <c r="W1406" s="28">
        <v>30610.7731846514</v>
      </c>
      <c r="X1406" s="29">
        <v>38325.040000000001</v>
      </c>
      <c r="Y1406" s="29">
        <f t="shared" si="117"/>
        <v>-7714.2668153486011</v>
      </c>
      <c r="Z1406" s="33">
        <f t="shared" si="118"/>
        <v>0.79871470935585187</v>
      </c>
    </row>
    <row r="1407" spans="1:26">
      <c r="A1407" s="13" t="s">
        <v>2911</v>
      </c>
      <c r="B1407" s="13">
        <v>17031650302</v>
      </c>
      <c r="C1407" s="13" t="s">
        <v>2912</v>
      </c>
      <c r="D1407" s="13" t="s">
        <v>4272</v>
      </c>
      <c r="E1407" s="13" t="s">
        <v>4129</v>
      </c>
      <c r="F1407" s="14">
        <v>6.3</v>
      </c>
      <c r="G1407" s="15">
        <v>38.4</v>
      </c>
      <c r="H1407" s="15">
        <v>0</v>
      </c>
      <c r="I1407" s="15">
        <v>9</v>
      </c>
      <c r="J1407" s="16">
        <v>38.6</v>
      </c>
      <c r="K1407" s="16">
        <v>1</v>
      </c>
      <c r="L1407" s="16">
        <v>2.6</v>
      </c>
      <c r="M1407" s="17">
        <v>217000</v>
      </c>
      <c r="N1407" s="18"/>
      <c r="O1407" s="19">
        <v>3</v>
      </c>
      <c r="P1407" s="20">
        <v>5</v>
      </c>
      <c r="Q1407" s="21">
        <v>3</v>
      </c>
      <c r="R1407" s="22">
        <v>6</v>
      </c>
      <c r="S1407" s="23">
        <v>0.16329225897800001</v>
      </c>
      <c r="T1407" s="25">
        <v>30550</v>
      </c>
      <c r="U1407" s="25">
        <v>120614</v>
      </c>
      <c r="V1407" s="25">
        <f t="shared" si="121"/>
        <v>151164</v>
      </c>
      <c r="W1407" s="28">
        <v>30611.7731846514</v>
      </c>
      <c r="X1407" s="29">
        <v>38325.040000000001</v>
      </c>
      <c r="Y1407" s="29">
        <f t="shared" si="117"/>
        <v>-7713.2668153486011</v>
      </c>
      <c r="Z1407" s="33">
        <f t="shared" si="118"/>
        <v>0.79874080195745134</v>
      </c>
    </row>
    <row r="1408" spans="1:26">
      <c r="A1408" s="13" t="s">
        <v>2624</v>
      </c>
      <c r="B1408" s="13">
        <v>17031814000</v>
      </c>
      <c r="C1408" s="13" t="s">
        <v>2625</v>
      </c>
      <c r="D1408" s="13" t="s">
        <v>4272</v>
      </c>
      <c r="E1408" s="13" t="s">
        <v>2715</v>
      </c>
      <c r="F1408" s="14">
        <v>11.5</v>
      </c>
      <c r="G1408" s="15">
        <v>29.9</v>
      </c>
      <c r="H1408" s="15">
        <v>2.8</v>
      </c>
      <c r="I1408" s="15">
        <v>9.9</v>
      </c>
      <c r="J1408" s="16">
        <v>35.1</v>
      </c>
      <c r="K1408" s="16">
        <v>8.1</v>
      </c>
      <c r="L1408" s="16">
        <v>1.6</v>
      </c>
      <c r="M1408" s="17">
        <v>199800</v>
      </c>
      <c r="N1408" s="18"/>
      <c r="O1408" s="19">
        <v>2</v>
      </c>
      <c r="P1408" s="20">
        <v>6</v>
      </c>
      <c r="Q1408" s="21">
        <v>2</v>
      </c>
      <c r="R1408" s="22">
        <v>7</v>
      </c>
      <c r="S1408" s="23">
        <v>0.163493841887</v>
      </c>
      <c r="T1408" s="25"/>
      <c r="U1408" s="25"/>
      <c r="V1408" s="25"/>
      <c r="W1408" s="28">
        <v>10599.780155201401</v>
      </c>
      <c r="X1408" s="29">
        <v>38325.040000000001</v>
      </c>
      <c r="Y1408" s="29">
        <f t="shared" si="117"/>
        <v>-27725.259844798602</v>
      </c>
      <c r="Z1408" s="33">
        <f t="shared" si="118"/>
        <v>0.27657584063060081</v>
      </c>
    </row>
    <row r="1409" spans="1:26">
      <c r="A1409" s="13" t="s">
        <v>214</v>
      </c>
      <c r="B1409" s="13">
        <v>17197882200</v>
      </c>
      <c r="C1409" s="13" t="s">
        <v>215</v>
      </c>
      <c r="D1409" s="13" t="s">
        <v>363</v>
      </c>
      <c r="E1409" s="13" t="s">
        <v>320</v>
      </c>
      <c r="F1409" s="14">
        <v>11.9</v>
      </c>
      <c r="G1409" s="15">
        <v>27.2</v>
      </c>
      <c r="H1409" s="15">
        <v>1.8</v>
      </c>
      <c r="I1409" s="15">
        <v>3</v>
      </c>
      <c r="J1409" s="16">
        <v>37</v>
      </c>
      <c r="K1409" s="16">
        <v>3.8</v>
      </c>
      <c r="L1409" s="16">
        <v>0.5</v>
      </c>
      <c r="M1409" s="17">
        <v>121500</v>
      </c>
      <c r="N1409" s="18"/>
      <c r="O1409" s="16">
        <v>4</v>
      </c>
      <c r="P1409" s="14">
        <v>8</v>
      </c>
      <c r="Q1409" s="17">
        <v>2</v>
      </c>
      <c r="R1409" s="15">
        <v>5</v>
      </c>
      <c r="S1409" s="18">
        <v>0.164285719395</v>
      </c>
      <c r="T1409" s="18">
        <v>543</v>
      </c>
      <c r="U1409" s="18">
        <v>4190</v>
      </c>
      <c r="V1409" s="18">
        <v>4733</v>
      </c>
      <c r="W1409" s="30">
        <v>21661.580595931711</v>
      </c>
      <c r="X1409" s="29">
        <v>38325.040000000001</v>
      </c>
      <c r="Y1409" s="29">
        <f t="shared" si="117"/>
        <v>-16663.45940406829</v>
      </c>
      <c r="Z1409" s="33">
        <f t="shared" si="118"/>
        <v>0.56520699250233553</v>
      </c>
    </row>
    <row r="1410" spans="1:26">
      <c r="A1410" s="13" t="s">
        <v>4059</v>
      </c>
      <c r="B1410" s="13">
        <v>17031020801</v>
      </c>
      <c r="C1410" s="13" t="s">
        <v>4060</v>
      </c>
      <c r="D1410" s="13" t="s">
        <v>4272</v>
      </c>
      <c r="E1410" s="13" t="s">
        <v>4129</v>
      </c>
      <c r="F1410" s="14">
        <v>4.4000000000000004</v>
      </c>
      <c r="G1410" s="15">
        <v>32.9</v>
      </c>
      <c r="H1410" s="15">
        <v>3</v>
      </c>
      <c r="I1410" s="15">
        <v>18.7</v>
      </c>
      <c r="J1410" s="16">
        <v>21</v>
      </c>
      <c r="K1410" s="16">
        <v>21.6</v>
      </c>
      <c r="L1410" s="16">
        <v>8.5</v>
      </c>
      <c r="M1410" s="17">
        <v>359800</v>
      </c>
      <c r="N1410" s="18"/>
      <c r="O1410" s="19">
        <v>7</v>
      </c>
      <c r="P1410" s="20">
        <v>8</v>
      </c>
      <c r="Q1410" s="21">
        <v>3</v>
      </c>
      <c r="R1410" s="22">
        <v>4</v>
      </c>
      <c r="S1410" s="23">
        <v>0.16491985320999999</v>
      </c>
      <c r="T1410" s="25">
        <v>30550</v>
      </c>
      <c r="U1410" s="25">
        <v>120051</v>
      </c>
      <c r="V1410" s="25">
        <f>SUM(T1410:U1410)</f>
        <v>150601</v>
      </c>
      <c r="W1410" s="28">
        <v>30048.7731846514</v>
      </c>
      <c r="X1410" s="29">
        <v>38325.040000000001</v>
      </c>
      <c r="Y1410" s="29">
        <f t="shared" ref="Y1410:Y1473" si="122">W1410-X1410</f>
        <v>-8276.2668153486011</v>
      </c>
      <c r="Z1410" s="33">
        <f t="shared" ref="Z1410:Z1473" si="123">+W1410/X1410</f>
        <v>0.78405066725700479</v>
      </c>
    </row>
    <row r="1411" spans="1:26">
      <c r="A1411" s="13" t="s">
        <v>4061</v>
      </c>
      <c r="B1411" s="13">
        <v>17031020802</v>
      </c>
      <c r="C1411" s="13" t="s">
        <v>4062</v>
      </c>
      <c r="D1411" s="13" t="s">
        <v>4272</v>
      </c>
      <c r="E1411" s="13" t="s">
        <v>4129</v>
      </c>
      <c r="F1411" s="14">
        <v>3.2</v>
      </c>
      <c r="G1411" s="15">
        <v>33.5</v>
      </c>
      <c r="H1411" s="15">
        <v>2.4</v>
      </c>
      <c r="I1411" s="15">
        <v>22.4</v>
      </c>
      <c r="J1411" s="16">
        <v>18.7</v>
      </c>
      <c r="K1411" s="16">
        <v>24.2</v>
      </c>
      <c r="L1411" s="16">
        <v>8</v>
      </c>
      <c r="M1411" s="17">
        <v>329600</v>
      </c>
      <c r="N1411" s="18"/>
      <c r="O1411" s="19">
        <v>7</v>
      </c>
      <c r="P1411" s="20">
        <v>8</v>
      </c>
      <c r="Q1411" s="21">
        <v>3</v>
      </c>
      <c r="R1411" s="22">
        <v>4</v>
      </c>
      <c r="S1411" s="23">
        <v>0.16491985320999999</v>
      </c>
      <c r="T1411" s="25">
        <v>30550</v>
      </c>
      <c r="U1411" s="25">
        <v>120052</v>
      </c>
      <c r="V1411" s="25">
        <f>SUM(T1411:U1411)</f>
        <v>150602</v>
      </c>
      <c r="W1411" s="28">
        <v>30049.7731846514</v>
      </c>
      <c r="X1411" s="29">
        <v>38325.040000000001</v>
      </c>
      <c r="Y1411" s="29">
        <f t="shared" si="122"/>
        <v>-8275.2668153486011</v>
      </c>
      <c r="Z1411" s="33">
        <f t="shared" si="123"/>
        <v>0.78407675985860414</v>
      </c>
    </row>
    <row r="1412" spans="1:26">
      <c r="A1412" s="13" t="s">
        <v>1917</v>
      </c>
      <c r="B1412" s="13">
        <v>17031826700</v>
      </c>
      <c r="C1412" s="13" t="s">
        <v>1918</v>
      </c>
      <c r="D1412" s="13" t="s">
        <v>4272</v>
      </c>
      <c r="E1412" s="13" t="s">
        <v>1914</v>
      </c>
      <c r="F1412" s="14">
        <v>15.9</v>
      </c>
      <c r="G1412" s="15">
        <v>39.799999999999997</v>
      </c>
      <c r="H1412" s="15">
        <v>3.6</v>
      </c>
      <c r="I1412" s="15">
        <v>15.1</v>
      </c>
      <c r="J1412" s="16">
        <v>32.4</v>
      </c>
      <c r="K1412" s="16">
        <v>12.9</v>
      </c>
      <c r="L1412" s="16">
        <v>3.4</v>
      </c>
      <c r="M1412" s="17">
        <v>116000</v>
      </c>
      <c r="N1412" s="18">
        <v>1</v>
      </c>
      <c r="O1412" s="19">
        <v>1</v>
      </c>
      <c r="P1412" s="20">
        <v>2</v>
      </c>
      <c r="Q1412" s="21">
        <v>2</v>
      </c>
      <c r="R1412" s="22">
        <v>9</v>
      </c>
      <c r="S1412" s="23">
        <v>0.16496944427499999</v>
      </c>
      <c r="T1412" s="25"/>
      <c r="U1412" s="25"/>
      <c r="V1412" s="25"/>
      <c r="W1412" s="28">
        <v>10152.356262454794</v>
      </c>
      <c r="X1412" s="29">
        <v>38325.040000000001</v>
      </c>
      <c r="Y1412" s="29">
        <f t="shared" si="122"/>
        <v>-28172.683737545209</v>
      </c>
      <c r="Z1412" s="33">
        <f t="shared" si="123"/>
        <v>0.26490138725112339</v>
      </c>
    </row>
    <row r="1413" spans="1:26">
      <c r="A1413" s="13" t="s">
        <v>4242</v>
      </c>
      <c r="B1413" s="13">
        <v>17031840700</v>
      </c>
      <c r="C1413" s="13" t="s">
        <v>4243</v>
      </c>
      <c r="D1413" s="13" t="s">
        <v>4272</v>
      </c>
      <c r="E1413" s="13" t="s">
        <v>4241</v>
      </c>
      <c r="F1413" s="14">
        <v>11</v>
      </c>
      <c r="G1413" s="15">
        <v>33.700000000000003</v>
      </c>
      <c r="H1413" s="15">
        <v>7.4</v>
      </c>
      <c r="I1413" s="15">
        <v>28.4</v>
      </c>
      <c r="J1413" s="16">
        <v>17.5</v>
      </c>
      <c r="K1413" s="16">
        <v>7.1</v>
      </c>
      <c r="L1413" s="16">
        <v>6.7</v>
      </c>
      <c r="M1413" s="17">
        <v>205300</v>
      </c>
      <c r="N1413" s="18"/>
      <c r="O1413" s="19">
        <v>7</v>
      </c>
      <c r="P1413" s="20">
        <v>8</v>
      </c>
      <c r="Q1413" s="21">
        <v>3</v>
      </c>
      <c r="R1413" s="22">
        <v>5</v>
      </c>
      <c r="S1413" s="23">
        <v>0.165198236704</v>
      </c>
      <c r="T1413" s="25"/>
      <c r="U1413" s="25"/>
      <c r="V1413" s="25"/>
      <c r="W1413" s="28">
        <v>39853.063480819532</v>
      </c>
      <c r="X1413" s="29">
        <v>38325.040000000001</v>
      </c>
      <c r="Y1413" s="29">
        <f t="shared" si="122"/>
        <v>1528.023480819531</v>
      </c>
      <c r="Z1413" s="33">
        <f t="shared" si="123"/>
        <v>1.0398701079195098</v>
      </c>
    </row>
    <row r="1414" spans="1:26">
      <c r="A1414" s="13" t="s">
        <v>91</v>
      </c>
      <c r="B1414" s="13">
        <v>17197883605</v>
      </c>
      <c r="C1414" s="13" t="s">
        <v>92</v>
      </c>
      <c r="D1414" s="13" t="s">
        <v>363</v>
      </c>
      <c r="E1414" s="13" t="s">
        <v>93</v>
      </c>
      <c r="F1414" s="14">
        <v>15.7</v>
      </c>
      <c r="G1414" s="15">
        <v>39</v>
      </c>
      <c r="H1414" s="15">
        <v>1</v>
      </c>
      <c r="I1414" s="15">
        <v>4.5999999999999996</v>
      </c>
      <c r="J1414" s="16">
        <v>20.2</v>
      </c>
      <c r="K1414" s="16">
        <v>11.8</v>
      </c>
      <c r="L1414" s="16">
        <v>14.5</v>
      </c>
      <c r="M1414" s="17">
        <v>112800</v>
      </c>
      <c r="N1414" s="18"/>
      <c r="O1414" s="16">
        <v>4</v>
      </c>
      <c r="P1414" s="14">
        <v>2</v>
      </c>
      <c r="Q1414" s="17">
        <v>3</v>
      </c>
      <c r="R1414" s="15">
        <v>7</v>
      </c>
      <c r="S1414" s="18">
        <v>0.16566866636300001</v>
      </c>
      <c r="T1414" s="18"/>
      <c r="U1414" s="18"/>
      <c r="V1414" s="18"/>
      <c r="W1414" s="30">
        <v>14988.510169729274</v>
      </c>
      <c r="X1414" s="29">
        <v>38325.040000000001</v>
      </c>
      <c r="Y1414" s="29">
        <f t="shared" si="122"/>
        <v>-23336.529830270727</v>
      </c>
      <c r="Z1414" s="33">
        <f t="shared" si="123"/>
        <v>0.39108922442688315</v>
      </c>
    </row>
    <row r="1415" spans="1:26">
      <c r="A1415" s="13" t="s">
        <v>94</v>
      </c>
      <c r="B1415" s="13">
        <v>17197883606</v>
      </c>
      <c r="C1415" s="13" t="s">
        <v>95</v>
      </c>
      <c r="D1415" s="13" t="s">
        <v>363</v>
      </c>
      <c r="E1415" s="13" t="s">
        <v>93</v>
      </c>
      <c r="F1415" s="14">
        <v>12.9</v>
      </c>
      <c r="G1415" s="15">
        <v>39.5</v>
      </c>
      <c r="H1415" s="15">
        <v>2.4</v>
      </c>
      <c r="I1415" s="15">
        <v>10.199999999999999</v>
      </c>
      <c r="J1415" s="16">
        <v>24.5</v>
      </c>
      <c r="K1415" s="16">
        <v>16</v>
      </c>
      <c r="L1415" s="16">
        <v>7.1</v>
      </c>
      <c r="M1415" s="17">
        <v>192100</v>
      </c>
      <c r="N1415" s="18"/>
      <c r="O1415" s="16">
        <v>4</v>
      </c>
      <c r="P1415" s="14">
        <v>2</v>
      </c>
      <c r="Q1415" s="17">
        <v>3</v>
      </c>
      <c r="R1415" s="15">
        <v>7</v>
      </c>
      <c r="S1415" s="18">
        <v>0.16566866636300001</v>
      </c>
      <c r="T1415" s="18"/>
      <c r="U1415" s="18"/>
      <c r="V1415" s="18"/>
      <c r="W1415" s="30">
        <v>14988.510169729274</v>
      </c>
      <c r="X1415" s="29">
        <v>38325.040000000001</v>
      </c>
      <c r="Y1415" s="29">
        <f t="shared" si="122"/>
        <v>-23336.529830270727</v>
      </c>
      <c r="Z1415" s="33">
        <f t="shared" si="123"/>
        <v>0.39108922442688315</v>
      </c>
    </row>
    <row r="1416" spans="1:26">
      <c r="A1416" s="13" t="s">
        <v>3363</v>
      </c>
      <c r="B1416" s="13">
        <v>17031310200</v>
      </c>
      <c r="C1416" s="13" t="s">
        <v>3364</v>
      </c>
      <c r="D1416" s="13" t="s">
        <v>4272</v>
      </c>
      <c r="E1416" s="13" t="s">
        <v>4129</v>
      </c>
      <c r="F1416" s="14">
        <v>5</v>
      </c>
      <c r="G1416" s="15">
        <v>29.1</v>
      </c>
      <c r="H1416" s="15">
        <v>3</v>
      </c>
      <c r="I1416" s="15">
        <v>22.3</v>
      </c>
      <c r="J1416" s="16">
        <v>17.899999999999999</v>
      </c>
      <c r="K1416" s="16">
        <v>23.8</v>
      </c>
      <c r="L1416" s="16">
        <v>23.3</v>
      </c>
      <c r="M1416" s="17">
        <v>395700</v>
      </c>
      <c r="N1416" s="18"/>
      <c r="O1416" s="19">
        <v>3</v>
      </c>
      <c r="P1416" s="20">
        <v>1</v>
      </c>
      <c r="Q1416" s="21">
        <v>1</v>
      </c>
      <c r="R1416" s="22">
        <v>9</v>
      </c>
      <c r="S1416" s="23">
        <v>0.166163146496</v>
      </c>
      <c r="T1416" s="25">
        <v>30550</v>
      </c>
      <c r="U1416" s="25">
        <v>120408</v>
      </c>
      <c r="V1416" s="25">
        <f>SUM(T1416:U1416)</f>
        <v>150958</v>
      </c>
      <c r="W1416" s="28">
        <v>30405.7731846514</v>
      </c>
      <c r="X1416" s="29">
        <v>38325.040000000001</v>
      </c>
      <c r="Y1416" s="29">
        <f t="shared" si="122"/>
        <v>-7919.2668153486011</v>
      </c>
      <c r="Z1416" s="33">
        <f t="shared" si="123"/>
        <v>0.79336572602798061</v>
      </c>
    </row>
    <row r="1417" spans="1:26">
      <c r="A1417" s="13" t="s">
        <v>3735</v>
      </c>
      <c r="B1417" s="13">
        <v>17031150800</v>
      </c>
      <c r="C1417" s="13" t="s">
        <v>3736</v>
      </c>
      <c r="D1417" s="13" t="s">
        <v>4272</v>
      </c>
      <c r="E1417" s="13" t="s">
        <v>4129</v>
      </c>
      <c r="F1417" s="14">
        <v>9.8000000000000007</v>
      </c>
      <c r="G1417" s="15">
        <v>35.6</v>
      </c>
      <c r="H1417" s="15">
        <v>2.9</v>
      </c>
      <c r="I1417" s="15">
        <v>16</v>
      </c>
      <c r="J1417" s="16">
        <v>32.4</v>
      </c>
      <c r="K1417" s="16">
        <v>13.2</v>
      </c>
      <c r="L1417" s="16">
        <v>8</v>
      </c>
      <c r="M1417" s="17">
        <v>355800</v>
      </c>
      <c r="N1417" s="18"/>
      <c r="O1417" s="19">
        <v>5</v>
      </c>
      <c r="P1417" s="20">
        <v>8</v>
      </c>
      <c r="Q1417" s="21">
        <v>4</v>
      </c>
      <c r="R1417" s="22">
        <v>8</v>
      </c>
      <c r="S1417" s="23">
        <v>0.16755117476</v>
      </c>
      <c r="T1417" s="25">
        <v>30550</v>
      </c>
      <c r="U1417" s="25">
        <v>120215</v>
      </c>
      <c r="V1417" s="25">
        <f>SUM(T1417:U1417)</f>
        <v>150765</v>
      </c>
      <c r="W1417" s="28">
        <v>30212.7731846514</v>
      </c>
      <c r="X1417" s="29">
        <v>38325.040000000001</v>
      </c>
      <c r="Y1417" s="29">
        <f t="shared" si="122"/>
        <v>-8112.2668153486011</v>
      </c>
      <c r="Z1417" s="33">
        <f t="shared" si="123"/>
        <v>0.78832985391930177</v>
      </c>
    </row>
    <row r="1418" spans="1:26">
      <c r="A1418" s="13" t="s">
        <v>3602</v>
      </c>
      <c r="B1418" s="13">
        <v>17031190800</v>
      </c>
      <c r="C1418" s="13" t="s">
        <v>3603</v>
      </c>
      <c r="D1418" s="13" t="s">
        <v>4272</v>
      </c>
      <c r="E1418" s="13" t="s">
        <v>4129</v>
      </c>
      <c r="F1418" s="14">
        <v>6.2</v>
      </c>
      <c r="G1418" s="15">
        <v>36.4</v>
      </c>
      <c r="H1418" s="15">
        <v>1.8</v>
      </c>
      <c r="I1418" s="15">
        <v>12.7</v>
      </c>
      <c r="J1418" s="16">
        <v>32.299999999999997</v>
      </c>
      <c r="K1418" s="16">
        <v>6.1</v>
      </c>
      <c r="L1418" s="16">
        <v>1.8</v>
      </c>
      <c r="M1418" s="17">
        <v>294500</v>
      </c>
      <c r="N1418" s="18"/>
      <c r="O1418" s="19">
        <v>3</v>
      </c>
      <c r="P1418" s="20">
        <v>4</v>
      </c>
      <c r="Q1418" s="21">
        <v>2</v>
      </c>
      <c r="R1418" s="22">
        <v>7</v>
      </c>
      <c r="S1418" s="23">
        <v>0.167580738664</v>
      </c>
      <c r="T1418" s="25">
        <v>30550</v>
      </c>
      <c r="U1418" s="25">
        <v>120256</v>
      </c>
      <c r="V1418" s="25">
        <f>SUM(T1418:U1418)</f>
        <v>150806</v>
      </c>
      <c r="W1418" s="28">
        <v>30253.7731846514</v>
      </c>
      <c r="X1418" s="29">
        <v>38325.040000000001</v>
      </c>
      <c r="Y1418" s="29">
        <f t="shared" si="122"/>
        <v>-8071.2668153486011</v>
      </c>
      <c r="Z1418" s="33">
        <f t="shared" si="123"/>
        <v>0.78939965058487604</v>
      </c>
    </row>
    <row r="1419" spans="1:26">
      <c r="A1419" s="13" t="s">
        <v>216</v>
      </c>
      <c r="B1419" s="13">
        <v>17197882300</v>
      </c>
      <c r="C1419" s="13" t="s">
        <v>217</v>
      </c>
      <c r="D1419" s="13" t="s">
        <v>363</v>
      </c>
      <c r="E1419" s="13" t="s">
        <v>320</v>
      </c>
      <c r="F1419" s="14">
        <v>8.9</v>
      </c>
      <c r="G1419" s="15">
        <v>26.4</v>
      </c>
      <c r="H1419" s="15">
        <v>1.1000000000000001</v>
      </c>
      <c r="I1419" s="15">
        <v>0</v>
      </c>
      <c r="J1419" s="16">
        <v>46.5</v>
      </c>
      <c r="K1419" s="16">
        <v>2.9</v>
      </c>
      <c r="L1419" s="16">
        <v>1.6</v>
      </c>
      <c r="M1419" s="17">
        <v>139600</v>
      </c>
      <c r="N1419" s="18">
        <v>1</v>
      </c>
      <c r="O1419" s="19">
        <v>4</v>
      </c>
      <c r="P1419" s="20">
        <v>5</v>
      </c>
      <c r="Q1419" s="21">
        <v>3</v>
      </c>
      <c r="R1419" s="22">
        <v>5</v>
      </c>
      <c r="S1419" s="24">
        <v>0.16778524219999999</v>
      </c>
      <c r="T1419" s="18">
        <v>543</v>
      </c>
      <c r="U1419" s="18">
        <v>4190</v>
      </c>
      <c r="V1419" s="18">
        <v>4733</v>
      </c>
      <c r="W1419" s="30">
        <v>21661.580595931711</v>
      </c>
      <c r="X1419" s="29">
        <v>38325.040000000001</v>
      </c>
      <c r="Y1419" s="29">
        <f t="shared" si="122"/>
        <v>-16663.45940406829</v>
      </c>
      <c r="Z1419" s="33">
        <f t="shared" si="123"/>
        <v>0.56520699250233553</v>
      </c>
    </row>
    <row r="1420" spans="1:26">
      <c r="A1420" s="13" t="s">
        <v>1820</v>
      </c>
      <c r="B1420" s="13">
        <v>17031820300</v>
      </c>
      <c r="C1420" s="13" t="s">
        <v>1821</v>
      </c>
      <c r="D1420" s="13" t="s">
        <v>4272</v>
      </c>
      <c r="E1420" s="13" t="s">
        <v>1822</v>
      </c>
      <c r="F1420" s="14">
        <v>9.1</v>
      </c>
      <c r="G1420" s="15">
        <v>27.4</v>
      </c>
      <c r="H1420" s="15">
        <v>5.2</v>
      </c>
      <c r="I1420" s="15">
        <v>7.7</v>
      </c>
      <c r="J1420" s="16">
        <v>30.1</v>
      </c>
      <c r="K1420" s="16">
        <v>9.3000000000000007</v>
      </c>
      <c r="L1420" s="16">
        <v>8.1999999999999993</v>
      </c>
      <c r="M1420" s="17">
        <v>206600</v>
      </c>
      <c r="N1420" s="18"/>
      <c r="O1420" s="19">
        <v>4</v>
      </c>
      <c r="P1420" s="20">
        <v>9</v>
      </c>
      <c r="Q1420" s="21">
        <v>3</v>
      </c>
      <c r="R1420" s="22">
        <v>9</v>
      </c>
      <c r="S1420" s="23">
        <v>0.16780488193000001</v>
      </c>
      <c r="T1420" s="25">
        <v>72</v>
      </c>
      <c r="U1420" s="25">
        <v>332</v>
      </c>
      <c r="V1420" s="25">
        <f>SUM(T1420:U1420)</f>
        <v>404</v>
      </c>
      <c r="W1420" s="28">
        <v>17939.769042880405</v>
      </c>
      <c r="X1420" s="29">
        <v>38325.040000000001</v>
      </c>
      <c r="Y1420" s="29">
        <f t="shared" si="122"/>
        <v>-20385.270957119596</v>
      </c>
      <c r="Z1420" s="33">
        <f t="shared" si="123"/>
        <v>0.4680952464206275</v>
      </c>
    </row>
    <row r="1421" spans="1:26">
      <c r="A1421" s="13" t="s">
        <v>2707</v>
      </c>
      <c r="B1421" s="13">
        <v>17031823001</v>
      </c>
      <c r="C1421" s="13" t="s">
        <v>2708</v>
      </c>
      <c r="D1421" s="13" t="s">
        <v>4272</v>
      </c>
      <c r="E1421" s="13" t="s">
        <v>2706</v>
      </c>
      <c r="F1421" s="14">
        <v>7.6</v>
      </c>
      <c r="G1421" s="15">
        <v>35.6</v>
      </c>
      <c r="H1421" s="15">
        <v>0.5</v>
      </c>
      <c r="I1421" s="15">
        <v>7.8</v>
      </c>
      <c r="J1421" s="16">
        <v>34.200000000000003</v>
      </c>
      <c r="K1421" s="16">
        <v>10.9</v>
      </c>
      <c r="L1421" s="16">
        <v>3.8</v>
      </c>
      <c r="M1421" s="17">
        <v>145100</v>
      </c>
      <c r="N1421" s="18"/>
      <c r="O1421" s="19">
        <v>6</v>
      </c>
      <c r="P1421" s="20">
        <v>9</v>
      </c>
      <c r="Q1421" s="21">
        <v>2</v>
      </c>
      <c r="R1421" s="22">
        <v>9</v>
      </c>
      <c r="S1421" s="23">
        <v>0.16790489852400001</v>
      </c>
      <c r="T1421" s="25"/>
      <c r="U1421" s="25"/>
      <c r="V1421" s="25"/>
      <c r="W1421" s="28">
        <v>29104.104508912966</v>
      </c>
      <c r="X1421" s="29">
        <v>38325.040000000001</v>
      </c>
      <c r="Y1421" s="29">
        <f t="shared" si="122"/>
        <v>-9220.9354910870352</v>
      </c>
      <c r="Z1421" s="33">
        <f t="shared" si="123"/>
        <v>0.7594018038575554</v>
      </c>
    </row>
    <row r="1422" spans="1:26">
      <c r="A1422" s="13" t="s">
        <v>4057</v>
      </c>
      <c r="B1422" s="13">
        <v>17031020702</v>
      </c>
      <c r="C1422" s="13" t="s">
        <v>4058</v>
      </c>
      <c r="D1422" s="13" t="s">
        <v>4272</v>
      </c>
      <c r="E1422" s="13" t="s">
        <v>4129</v>
      </c>
      <c r="F1422" s="14">
        <v>6.5</v>
      </c>
      <c r="G1422" s="15">
        <v>31.5</v>
      </c>
      <c r="H1422" s="15">
        <v>5</v>
      </c>
      <c r="I1422" s="15">
        <v>21</v>
      </c>
      <c r="J1422" s="16">
        <v>27.6</v>
      </c>
      <c r="K1422" s="16">
        <v>17.7</v>
      </c>
      <c r="L1422" s="16">
        <v>9.8000000000000007</v>
      </c>
      <c r="M1422" s="17">
        <v>314500</v>
      </c>
      <c r="N1422" s="18"/>
      <c r="O1422" s="19">
        <v>6</v>
      </c>
      <c r="P1422" s="20">
        <v>8</v>
      </c>
      <c r="Q1422" s="21">
        <v>2</v>
      </c>
      <c r="R1422" s="22">
        <v>4</v>
      </c>
      <c r="S1422" s="23">
        <v>0.16854482889200001</v>
      </c>
      <c r="T1422" s="25">
        <v>30550</v>
      </c>
      <c r="U1422" s="25">
        <v>120050</v>
      </c>
      <c r="V1422" s="25">
        <f>SUM(T1422:U1422)</f>
        <v>150600</v>
      </c>
      <c r="W1422" s="28">
        <v>30047.7731846514</v>
      </c>
      <c r="X1422" s="29">
        <v>38325.040000000001</v>
      </c>
      <c r="Y1422" s="29">
        <f t="shared" si="122"/>
        <v>-8277.2668153486011</v>
      </c>
      <c r="Z1422" s="33">
        <f t="shared" si="123"/>
        <v>0.78402457465540543</v>
      </c>
    </row>
    <row r="1423" spans="1:26">
      <c r="A1423" s="13" t="s">
        <v>4055</v>
      </c>
      <c r="B1423" s="13">
        <v>17031020701</v>
      </c>
      <c r="C1423" s="13" t="s">
        <v>4056</v>
      </c>
      <c r="D1423" s="13" t="s">
        <v>4272</v>
      </c>
      <c r="E1423" s="13" t="s">
        <v>4129</v>
      </c>
      <c r="F1423" s="14">
        <v>5.3</v>
      </c>
      <c r="G1423" s="15">
        <v>32.799999999999997</v>
      </c>
      <c r="H1423" s="15">
        <v>4.0999999999999996</v>
      </c>
      <c r="I1423" s="15">
        <v>7.1</v>
      </c>
      <c r="J1423" s="16">
        <v>32.200000000000003</v>
      </c>
      <c r="K1423" s="16">
        <v>29.1</v>
      </c>
      <c r="L1423" s="16">
        <v>7.7</v>
      </c>
      <c r="M1423" s="17">
        <v>532000</v>
      </c>
      <c r="N1423" s="18"/>
      <c r="O1423" s="19">
        <v>6</v>
      </c>
      <c r="P1423" s="20">
        <v>8</v>
      </c>
      <c r="Q1423" s="21">
        <v>2</v>
      </c>
      <c r="R1423" s="22">
        <v>4</v>
      </c>
      <c r="S1423" s="23">
        <v>0.16854482889200001</v>
      </c>
      <c r="T1423" s="25">
        <v>30550</v>
      </c>
      <c r="U1423" s="25">
        <v>120049</v>
      </c>
      <c r="V1423" s="25">
        <f>SUM(T1423:U1423)</f>
        <v>150599</v>
      </c>
      <c r="W1423" s="28">
        <v>30046.7731846514</v>
      </c>
      <c r="X1423" s="29">
        <v>38325.040000000001</v>
      </c>
      <c r="Y1423" s="29">
        <f t="shared" si="122"/>
        <v>-8278.2668153486011</v>
      </c>
      <c r="Z1423" s="33">
        <f t="shared" si="123"/>
        <v>0.78399848205380607</v>
      </c>
    </row>
    <row r="1424" spans="1:26">
      <c r="A1424" s="13" t="s">
        <v>3319</v>
      </c>
      <c r="B1424" s="13">
        <v>17031283100</v>
      </c>
      <c r="C1424" s="13" t="s">
        <v>3320</v>
      </c>
      <c r="D1424" s="13" t="s">
        <v>4272</v>
      </c>
      <c r="E1424" s="13" t="s">
        <v>4129</v>
      </c>
      <c r="F1424" s="14">
        <v>4.5999999999999996</v>
      </c>
      <c r="G1424" s="15">
        <v>21.9</v>
      </c>
      <c r="H1424" s="15">
        <v>29.3</v>
      </c>
      <c r="I1424" s="15">
        <v>29.6</v>
      </c>
      <c r="J1424" s="16">
        <v>12.1</v>
      </c>
      <c r="K1424" s="16">
        <v>31.2</v>
      </c>
      <c r="L1424" s="16">
        <v>28.1</v>
      </c>
      <c r="M1424" s="17">
        <v>475900</v>
      </c>
      <c r="N1424" s="18"/>
      <c r="O1424" s="19">
        <v>4</v>
      </c>
      <c r="P1424" s="20">
        <v>6</v>
      </c>
      <c r="Q1424" s="21">
        <v>4</v>
      </c>
      <c r="R1424" s="22">
        <v>9</v>
      </c>
      <c r="S1424" s="23">
        <v>0.16869919002100001</v>
      </c>
      <c r="T1424" s="25">
        <v>30550</v>
      </c>
      <c r="U1424" s="25">
        <v>120386</v>
      </c>
      <c r="V1424" s="25">
        <f>SUM(T1424:U1424)</f>
        <v>150936</v>
      </c>
      <c r="W1424" s="28">
        <v>30383.7731846514</v>
      </c>
      <c r="X1424" s="29">
        <v>38325.040000000001</v>
      </c>
      <c r="Y1424" s="29">
        <f t="shared" si="122"/>
        <v>-7941.2668153486011</v>
      </c>
      <c r="Z1424" s="33">
        <f t="shared" si="123"/>
        <v>0.79279168879279449</v>
      </c>
    </row>
    <row r="1425" spans="1:26">
      <c r="A1425" s="13" t="s">
        <v>3843</v>
      </c>
      <c r="B1425" s="13">
        <v>17031081100</v>
      </c>
      <c r="C1425" s="13" t="s">
        <v>3844</v>
      </c>
      <c r="D1425" s="13" t="s">
        <v>4272</v>
      </c>
      <c r="E1425" s="13" t="s">
        <v>4129</v>
      </c>
      <c r="F1425" s="14">
        <v>6.7</v>
      </c>
      <c r="G1425" s="15">
        <v>32.299999999999997</v>
      </c>
      <c r="H1425" s="15">
        <v>19.8</v>
      </c>
      <c r="I1425" s="15">
        <v>28.8</v>
      </c>
      <c r="J1425" s="16">
        <v>7.7</v>
      </c>
      <c r="K1425" s="16">
        <v>43.3</v>
      </c>
      <c r="L1425" s="16">
        <v>26.8</v>
      </c>
      <c r="M1425" s="17">
        <v>438800</v>
      </c>
      <c r="N1425" s="18"/>
      <c r="O1425" s="19">
        <v>8</v>
      </c>
      <c r="P1425" s="20">
        <v>10</v>
      </c>
      <c r="Q1425" s="21">
        <v>5</v>
      </c>
      <c r="R1425" s="22">
        <v>10</v>
      </c>
      <c r="S1425" s="23">
        <v>0.16937355697199999</v>
      </c>
      <c r="T1425" s="25">
        <v>30550</v>
      </c>
      <c r="U1425" s="25">
        <v>120161</v>
      </c>
      <c r="V1425" s="25">
        <f>SUM(T1425:U1425)</f>
        <v>150711</v>
      </c>
      <c r="W1425" s="28">
        <v>30158.7731846514</v>
      </c>
      <c r="X1425" s="29">
        <v>38325.040000000001</v>
      </c>
      <c r="Y1425" s="29">
        <f t="shared" si="122"/>
        <v>-8166.2668153486011</v>
      </c>
      <c r="Z1425" s="33">
        <f t="shared" si="123"/>
        <v>0.78692085343293572</v>
      </c>
    </row>
    <row r="1426" spans="1:26">
      <c r="A1426" s="13" t="s">
        <v>1323</v>
      </c>
      <c r="B1426" s="13">
        <v>17043841209</v>
      </c>
      <c r="C1426" s="13" t="s">
        <v>1324</v>
      </c>
      <c r="D1426" s="13" t="s">
        <v>1522</v>
      </c>
      <c r="E1426" s="13" t="s">
        <v>2433</v>
      </c>
      <c r="F1426" s="14">
        <v>7.8</v>
      </c>
      <c r="G1426" s="15">
        <v>32.799999999999997</v>
      </c>
      <c r="H1426" s="15">
        <v>1.3</v>
      </c>
      <c r="I1426" s="15">
        <v>4.7</v>
      </c>
      <c r="J1426" s="16">
        <v>22.1</v>
      </c>
      <c r="K1426" s="16">
        <v>27</v>
      </c>
      <c r="L1426" s="16">
        <v>6.3</v>
      </c>
      <c r="M1426" s="17">
        <v>285100</v>
      </c>
      <c r="N1426" s="18">
        <v>0</v>
      </c>
      <c r="O1426" s="19">
        <v>5</v>
      </c>
      <c r="P1426" s="20">
        <v>9</v>
      </c>
      <c r="Q1426" s="21">
        <v>6</v>
      </c>
      <c r="R1426" s="22">
        <v>1</v>
      </c>
      <c r="S1426" s="24">
        <v>0.16981132328500001</v>
      </c>
      <c r="T1426" s="25">
        <v>49</v>
      </c>
      <c r="U1426" s="25">
        <v>536</v>
      </c>
      <c r="V1426" s="25">
        <f>SUM(T1426:U1426)</f>
        <v>585</v>
      </c>
      <c r="W1426" s="28">
        <v>20786.314275932898</v>
      </c>
      <c r="X1426" s="29">
        <v>38325.040000000001</v>
      </c>
      <c r="Y1426" s="29">
        <f t="shared" si="122"/>
        <v>-17538.725724067102</v>
      </c>
      <c r="Z1426" s="33">
        <f t="shared" si="123"/>
        <v>0.54236901712125796</v>
      </c>
    </row>
    <row r="1427" spans="1:26">
      <c r="A1427" s="13" t="s">
        <v>2620</v>
      </c>
      <c r="B1427" s="13">
        <v>17031813802</v>
      </c>
      <c r="C1427" s="13" t="s">
        <v>2621</v>
      </c>
      <c r="D1427" s="13" t="s">
        <v>4272</v>
      </c>
      <c r="E1427" s="13" t="s">
        <v>2715</v>
      </c>
      <c r="F1427" s="14">
        <v>5.3</v>
      </c>
      <c r="G1427" s="15">
        <v>30.9</v>
      </c>
      <c r="H1427" s="15">
        <v>6.4</v>
      </c>
      <c r="I1427" s="15">
        <v>6.9</v>
      </c>
      <c r="J1427" s="16">
        <v>35.200000000000003</v>
      </c>
      <c r="K1427" s="16">
        <v>5.5</v>
      </c>
      <c r="L1427" s="16">
        <v>1.9</v>
      </c>
      <c r="M1427" s="17">
        <v>228000</v>
      </c>
      <c r="N1427" s="18"/>
      <c r="O1427" s="19">
        <v>2</v>
      </c>
      <c r="P1427" s="20">
        <v>9</v>
      </c>
      <c r="Q1427" s="21">
        <v>1</v>
      </c>
      <c r="R1427" s="22">
        <v>10</v>
      </c>
      <c r="S1427" s="23">
        <v>0.17001828551299999</v>
      </c>
      <c r="T1427" s="25"/>
      <c r="U1427" s="25"/>
      <c r="V1427" s="25"/>
      <c r="W1427" s="28">
        <v>10597.780155201401</v>
      </c>
      <c r="X1427" s="29">
        <v>38325.040000000001</v>
      </c>
      <c r="Y1427" s="29">
        <f t="shared" si="122"/>
        <v>-27727.259844798602</v>
      </c>
      <c r="Z1427" s="33">
        <f t="shared" si="123"/>
        <v>0.27652365542740204</v>
      </c>
    </row>
    <row r="1428" spans="1:26">
      <c r="A1428" s="13" t="s">
        <v>2618</v>
      </c>
      <c r="B1428" s="13">
        <v>17031813801</v>
      </c>
      <c r="C1428" s="13" t="s">
        <v>2619</v>
      </c>
      <c r="D1428" s="13" t="s">
        <v>4272</v>
      </c>
      <c r="E1428" s="13" t="s">
        <v>2715</v>
      </c>
      <c r="F1428" s="14">
        <v>8</v>
      </c>
      <c r="G1428" s="15">
        <v>32.700000000000003</v>
      </c>
      <c r="H1428" s="15">
        <v>6.3</v>
      </c>
      <c r="I1428" s="15">
        <v>17.8</v>
      </c>
      <c r="J1428" s="16">
        <v>29.1</v>
      </c>
      <c r="K1428" s="16">
        <v>0.7</v>
      </c>
      <c r="L1428" s="16">
        <v>0.7</v>
      </c>
      <c r="M1428" s="17">
        <v>246500</v>
      </c>
      <c r="N1428" s="18"/>
      <c r="O1428" s="19">
        <v>2</v>
      </c>
      <c r="P1428" s="20">
        <v>9</v>
      </c>
      <c r="Q1428" s="21">
        <v>1</v>
      </c>
      <c r="R1428" s="22">
        <v>10</v>
      </c>
      <c r="S1428" s="23">
        <v>0.17001828551299999</v>
      </c>
      <c r="T1428" s="25"/>
      <c r="U1428" s="25"/>
      <c r="V1428" s="25"/>
      <c r="W1428" s="28">
        <v>10596.780155201401</v>
      </c>
      <c r="X1428" s="29">
        <v>38325.040000000001</v>
      </c>
      <c r="Y1428" s="29">
        <f t="shared" si="122"/>
        <v>-27728.259844798602</v>
      </c>
      <c r="Z1428" s="33">
        <f t="shared" si="123"/>
        <v>0.27649756282580268</v>
      </c>
    </row>
    <row r="1429" spans="1:26">
      <c r="A1429" s="13" t="s">
        <v>3647</v>
      </c>
      <c r="B1429" s="13">
        <v>17031160502</v>
      </c>
      <c r="C1429" s="13" t="s">
        <v>3648</v>
      </c>
      <c r="D1429" s="13" t="s">
        <v>4272</v>
      </c>
      <c r="E1429" s="13" t="s">
        <v>4129</v>
      </c>
      <c r="F1429" s="14">
        <v>7.8</v>
      </c>
      <c r="G1429" s="15">
        <v>33</v>
      </c>
      <c r="H1429" s="15">
        <v>3.5</v>
      </c>
      <c r="I1429" s="15">
        <v>21.7</v>
      </c>
      <c r="J1429" s="16">
        <v>15.9</v>
      </c>
      <c r="K1429" s="16">
        <v>16.7</v>
      </c>
      <c r="L1429" s="16">
        <v>6.6</v>
      </c>
      <c r="M1429" s="17">
        <v>305200</v>
      </c>
      <c r="N1429" s="18"/>
      <c r="O1429" s="19">
        <v>4</v>
      </c>
      <c r="P1429" s="20">
        <v>5</v>
      </c>
      <c r="Q1429" s="21">
        <v>2</v>
      </c>
      <c r="R1429" s="22">
        <v>8</v>
      </c>
      <c r="S1429" s="23">
        <v>0.17040124535599999</v>
      </c>
      <c r="T1429" s="25">
        <v>30550</v>
      </c>
      <c r="U1429" s="25">
        <v>120225</v>
      </c>
      <c r="V1429" s="25">
        <f>SUM(T1429:U1429)</f>
        <v>150775</v>
      </c>
      <c r="W1429" s="28">
        <v>30222.7731846514</v>
      </c>
      <c r="X1429" s="29">
        <v>38325.040000000001</v>
      </c>
      <c r="Y1429" s="29">
        <f t="shared" si="122"/>
        <v>-8102.2668153486011</v>
      </c>
      <c r="Z1429" s="33">
        <f t="shared" si="123"/>
        <v>0.78859077993529558</v>
      </c>
    </row>
    <row r="1430" spans="1:26">
      <c r="A1430" s="13" t="s">
        <v>3645</v>
      </c>
      <c r="B1430" s="13">
        <v>17031160501</v>
      </c>
      <c r="C1430" s="13" t="s">
        <v>3646</v>
      </c>
      <c r="D1430" s="13" t="s">
        <v>4272</v>
      </c>
      <c r="E1430" s="13" t="s">
        <v>4129</v>
      </c>
      <c r="F1430" s="14">
        <v>8.3000000000000007</v>
      </c>
      <c r="G1430" s="15">
        <v>34.1</v>
      </c>
      <c r="H1430" s="15">
        <v>3.7</v>
      </c>
      <c r="I1430" s="15">
        <v>24.4</v>
      </c>
      <c r="J1430" s="16">
        <v>20.5</v>
      </c>
      <c r="K1430" s="16">
        <v>16.7</v>
      </c>
      <c r="L1430" s="16">
        <v>7.4</v>
      </c>
      <c r="M1430" s="17">
        <v>347200</v>
      </c>
      <c r="N1430" s="18"/>
      <c r="O1430" s="19">
        <v>4</v>
      </c>
      <c r="P1430" s="20">
        <v>5</v>
      </c>
      <c r="Q1430" s="21">
        <v>2</v>
      </c>
      <c r="R1430" s="22">
        <v>8</v>
      </c>
      <c r="S1430" s="23">
        <v>0.17040124535599999</v>
      </c>
      <c r="T1430" s="25">
        <v>30550</v>
      </c>
      <c r="U1430" s="25">
        <v>120224</v>
      </c>
      <c r="V1430" s="25">
        <f>SUM(T1430:U1430)</f>
        <v>150774</v>
      </c>
      <c r="W1430" s="28">
        <v>30221.7731846514</v>
      </c>
      <c r="X1430" s="29">
        <v>38325.040000000001</v>
      </c>
      <c r="Y1430" s="29">
        <f t="shared" si="122"/>
        <v>-8103.2668153486011</v>
      </c>
      <c r="Z1430" s="33">
        <f t="shared" si="123"/>
        <v>0.78856468733369622</v>
      </c>
    </row>
    <row r="1431" spans="1:26">
      <c r="A1431" s="13" t="s">
        <v>4007</v>
      </c>
      <c r="B1431" s="13">
        <v>17031031700</v>
      </c>
      <c r="C1431" s="13" t="s">
        <v>4008</v>
      </c>
      <c r="D1431" s="13" t="s">
        <v>4272</v>
      </c>
      <c r="E1431" s="13" t="s">
        <v>4129</v>
      </c>
      <c r="F1431" s="14">
        <v>5.6</v>
      </c>
      <c r="G1431" s="15">
        <v>34.5</v>
      </c>
      <c r="H1431" s="15">
        <v>3.9</v>
      </c>
      <c r="I1431" s="15">
        <v>48.5</v>
      </c>
      <c r="J1431" s="16">
        <v>21.5</v>
      </c>
      <c r="K1431" s="16">
        <v>31.5</v>
      </c>
      <c r="L1431" s="16">
        <v>17.2</v>
      </c>
      <c r="M1431" s="17">
        <v>341300</v>
      </c>
      <c r="N1431" s="18"/>
      <c r="O1431" s="19">
        <v>3</v>
      </c>
      <c r="P1431" s="20">
        <v>5</v>
      </c>
      <c r="Q1431" s="21">
        <v>6</v>
      </c>
      <c r="R1431" s="22">
        <v>9</v>
      </c>
      <c r="S1431" s="23">
        <v>0.17077465355400001</v>
      </c>
      <c r="T1431" s="25">
        <v>30550</v>
      </c>
      <c r="U1431" s="25">
        <v>120079</v>
      </c>
      <c r="V1431" s="25">
        <f>SUM(T1431:U1431)</f>
        <v>150629</v>
      </c>
      <c r="W1431" s="28">
        <v>30076.7731846514</v>
      </c>
      <c r="X1431" s="29">
        <v>38325.040000000001</v>
      </c>
      <c r="Y1431" s="29">
        <f t="shared" si="122"/>
        <v>-8248.2668153486011</v>
      </c>
      <c r="Z1431" s="33">
        <f t="shared" si="123"/>
        <v>0.78478126010178717</v>
      </c>
    </row>
    <row r="1432" spans="1:26">
      <c r="A1432" s="13" t="s">
        <v>2795</v>
      </c>
      <c r="B1432" s="13">
        <v>17031700200</v>
      </c>
      <c r="C1432" s="13" t="s">
        <v>2796</v>
      </c>
      <c r="D1432" s="13" t="s">
        <v>4272</v>
      </c>
      <c r="E1432" s="13" t="s">
        <v>4129</v>
      </c>
      <c r="F1432" s="14">
        <v>5.5</v>
      </c>
      <c r="G1432" s="15">
        <v>33.799999999999997</v>
      </c>
      <c r="H1432" s="15">
        <v>1.3</v>
      </c>
      <c r="I1432" s="15">
        <v>11</v>
      </c>
      <c r="J1432" s="16">
        <v>30.6</v>
      </c>
      <c r="K1432" s="16">
        <v>10.199999999999999</v>
      </c>
      <c r="L1432" s="16">
        <v>2.2000000000000002</v>
      </c>
      <c r="M1432" s="17">
        <v>200700</v>
      </c>
      <c r="N1432" s="18"/>
      <c r="O1432" s="19">
        <v>5</v>
      </c>
      <c r="P1432" s="20">
        <v>4</v>
      </c>
      <c r="Q1432" s="21">
        <v>3</v>
      </c>
      <c r="R1432" s="22">
        <v>7</v>
      </c>
      <c r="S1432" s="23">
        <v>0.170792073011</v>
      </c>
      <c r="T1432" s="25">
        <v>30550</v>
      </c>
      <c r="U1432" s="25">
        <v>120664</v>
      </c>
      <c r="V1432" s="25">
        <f>SUM(T1432:U1432)</f>
        <v>151214</v>
      </c>
      <c r="W1432" s="28">
        <v>30661.7731846514</v>
      </c>
      <c r="X1432" s="29">
        <v>38325.040000000001</v>
      </c>
      <c r="Y1432" s="29">
        <f t="shared" si="122"/>
        <v>-7663.2668153486011</v>
      </c>
      <c r="Z1432" s="33">
        <f t="shared" si="123"/>
        <v>0.80004543203741985</v>
      </c>
    </row>
    <row r="1433" spans="1:26">
      <c r="A1433" s="13" t="s">
        <v>626</v>
      </c>
      <c r="B1433" s="13">
        <v>17097861608</v>
      </c>
      <c r="C1433" s="13" t="s">
        <v>627</v>
      </c>
      <c r="D1433" s="13" t="s">
        <v>896</v>
      </c>
      <c r="E1433" s="13" t="s">
        <v>625</v>
      </c>
      <c r="F1433" s="14">
        <v>4.2</v>
      </c>
      <c r="G1433" s="15">
        <v>26.6</v>
      </c>
      <c r="H1433" s="15">
        <v>0.7</v>
      </c>
      <c r="I1433" s="15">
        <v>4.8</v>
      </c>
      <c r="J1433" s="16">
        <v>19</v>
      </c>
      <c r="K1433" s="16">
        <v>20.9</v>
      </c>
      <c r="L1433" s="16">
        <v>15.3</v>
      </c>
      <c r="M1433" s="17">
        <v>239300</v>
      </c>
      <c r="N1433" s="18"/>
      <c r="O1433" s="19">
        <v>9</v>
      </c>
      <c r="P1433" s="20">
        <v>7</v>
      </c>
      <c r="Q1433" s="21">
        <v>8</v>
      </c>
      <c r="R1433" s="22">
        <v>1</v>
      </c>
      <c r="S1433" s="24">
        <v>0.17105263471599999</v>
      </c>
      <c r="T1433" s="25"/>
      <c r="U1433" s="25"/>
      <c r="V1433" s="25"/>
      <c r="W1433" s="28">
        <v>18270.954949594699</v>
      </c>
      <c r="X1433" s="29">
        <v>38325.040000000001</v>
      </c>
      <c r="Y1433" s="29">
        <f t="shared" si="122"/>
        <v>-20054.085050405301</v>
      </c>
      <c r="Z1433" s="33">
        <f t="shared" si="123"/>
        <v>0.47673674833985036</v>
      </c>
    </row>
    <row r="1434" spans="1:26">
      <c r="A1434" s="13" t="s">
        <v>2349</v>
      </c>
      <c r="B1434" s="13">
        <v>17031827700</v>
      </c>
      <c r="C1434" s="13" t="s">
        <v>2350</v>
      </c>
      <c r="D1434" s="13" t="s">
        <v>4272</v>
      </c>
      <c r="E1434" s="13" t="s">
        <v>2348</v>
      </c>
      <c r="F1434" s="14">
        <v>12.5</v>
      </c>
      <c r="G1434" s="15">
        <v>29.2</v>
      </c>
      <c r="H1434" s="15">
        <v>1.6</v>
      </c>
      <c r="I1434" s="15">
        <v>12.7</v>
      </c>
      <c r="J1434" s="16">
        <v>28.6</v>
      </c>
      <c r="K1434" s="16">
        <v>8</v>
      </c>
      <c r="L1434" s="16">
        <v>1.6</v>
      </c>
      <c r="M1434" s="17">
        <v>104100</v>
      </c>
      <c r="N1434" s="18">
        <v>1</v>
      </c>
      <c r="O1434" s="19">
        <v>6</v>
      </c>
      <c r="P1434" s="20">
        <v>3</v>
      </c>
      <c r="Q1434" s="21">
        <v>2</v>
      </c>
      <c r="R1434" s="22">
        <v>9</v>
      </c>
      <c r="S1434" s="23">
        <v>0.17131474614100001</v>
      </c>
      <c r="T1434" s="25">
        <v>40</v>
      </c>
      <c r="U1434" s="25">
        <v>529</v>
      </c>
      <c r="V1434" s="25">
        <f t="shared" ref="V1434:V1441" si="124">SUM(T1434:U1434)</f>
        <v>569</v>
      </c>
      <c r="W1434" s="28">
        <v>15036.830425531914</v>
      </c>
      <c r="X1434" s="29">
        <v>38325.040000000001</v>
      </c>
      <c r="Y1434" s="29">
        <f t="shared" si="122"/>
        <v>-23288.209574468085</v>
      </c>
      <c r="Z1434" s="33">
        <f t="shared" si="123"/>
        <v>0.39235002561072119</v>
      </c>
    </row>
    <row r="1435" spans="1:26">
      <c r="A1435" s="13" t="s">
        <v>2859</v>
      </c>
      <c r="B1435" s="13">
        <v>17031671800</v>
      </c>
      <c r="C1435" s="13" t="s">
        <v>2860</v>
      </c>
      <c r="D1435" s="13" t="s">
        <v>4272</v>
      </c>
      <c r="E1435" s="13" t="s">
        <v>4129</v>
      </c>
      <c r="F1435" s="14">
        <v>18.600000000000001</v>
      </c>
      <c r="G1435" s="15">
        <v>44.6</v>
      </c>
      <c r="H1435" s="15">
        <v>3.9</v>
      </c>
      <c r="I1435" s="15">
        <v>21.4</v>
      </c>
      <c r="J1435" s="16">
        <v>31.7</v>
      </c>
      <c r="K1435" s="16">
        <v>2.5</v>
      </c>
      <c r="L1435" s="16">
        <v>6.8</v>
      </c>
      <c r="M1435" s="17">
        <v>133000</v>
      </c>
      <c r="N1435" s="18"/>
      <c r="O1435" s="19">
        <v>1</v>
      </c>
      <c r="P1435" s="20">
        <v>1</v>
      </c>
      <c r="Q1435" s="21">
        <v>6</v>
      </c>
      <c r="R1435" s="22">
        <v>5</v>
      </c>
      <c r="S1435" s="23">
        <v>0.171673819423</v>
      </c>
      <c r="T1435" s="25">
        <v>30550</v>
      </c>
      <c r="U1435" s="25">
        <v>120642</v>
      </c>
      <c r="V1435" s="25">
        <f t="shared" si="124"/>
        <v>151192</v>
      </c>
      <c r="W1435" s="28">
        <v>30639.7731846514</v>
      </c>
      <c r="X1435" s="29">
        <v>38325.040000000001</v>
      </c>
      <c r="Y1435" s="29">
        <f t="shared" si="122"/>
        <v>-7685.2668153486011</v>
      </c>
      <c r="Z1435" s="33">
        <f t="shared" si="123"/>
        <v>0.79947139480223373</v>
      </c>
    </row>
    <row r="1436" spans="1:26">
      <c r="A1436" s="13" t="s">
        <v>2965</v>
      </c>
      <c r="B1436" s="13">
        <v>17031611600</v>
      </c>
      <c r="C1436" s="13" t="s">
        <v>2966</v>
      </c>
      <c r="D1436" s="13" t="s">
        <v>4272</v>
      </c>
      <c r="E1436" s="13" t="s">
        <v>4129</v>
      </c>
      <c r="F1436" s="14">
        <v>19.7</v>
      </c>
      <c r="G1436" s="15">
        <v>50.6</v>
      </c>
      <c r="H1436" s="15">
        <v>4.3</v>
      </c>
      <c r="I1436" s="15">
        <v>25.7</v>
      </c>
      <c r="J1436" s="16">
        <v>37</v>
      </c>
      <c r="K1436" s="16">
        <v>4</v>
      </c>
      <c r="L1436" s="16">
        <v>1.9</v>
      </c>
      <c r="M1436" s="17">
        <v>152700</v>
      </c>
      <c r="N1436" s="18"/>
      <c r="O1436" s="19">
        <v>1</v>
      </c>
      <c r="P1436" s="20">
        <v>1</v>
      </c>
      <c r="Q1436" s="21">
        <v>1</v>
      </c>
      <c r="R1436" s="22">
        <v>8</v>
      </c>
      <c r="S1436" s="23">
        <v>0.171806171536</v>
      </c>
      <c r="T1436" s="25">
        <v>30550</v>
      </c>
      <c r="U1436" s="25">
        <v>120587</v>
      </c>
      <c r="V1436" s="25">
        <f t="shared" si="124"/>
        <v>151137</v>
      </c>
      <c r="W1436" s="28">
        <v>30584.7731846514</v>
      </c>
      <c r="X1436" s="29">
        <v>38325.040000000001</v>
      </c>
      <c r="Y1436" s="29">
        <f t="shared" si="122"/>
        <v>-7740.2668153486011</v>
      </c>
      <c r="Z1436" s="33">
        <f t="shared" si="123"/>
        <v>0.7980363017142682</v>
      </c>
    </row>
    <row r="1437" spans="1:26">
      <c r="A1437" s="13" t="s">
        <v>1160</v>
      </c>
      <c r="B1437" s="13">
        <v>17043841606</v>
      </c>
      <c r="C1437" s="13" t="s">
        <v>1161</v>
      </c>
      <c r="D1437" s="13" t="s">
        <v>1522</v>
      </c>
      <c r="E1437" s="13" t="s">
        <v>1736</v>
      </c>
      <c r="F1437" s="14">
        <v>7.4</v>
      </c>
      <c r="G1437" s="15">
        <v>24.3</v>
      </c>
      <c r="H1437" s="15">
        <v>0</v>
      </c>
      <c r="I1437" s="15">
        <v>5.6</v>
      </c>
      <c r="J1437" s="16">
        <v>4.7</v>
      </c>
      <c r="K1437" s="16">
        <v>30.7</v>
      </c>
      <c r="L1437" s="16">
        <v>19.399999999999999</v>
      </c>
      <c r="M1437" s="17">
        <v>306000</v>
      </c>
      <c r="N1437" s="18">
        <v>0</v>
      </c>
      <c r="O1437" s="19">
        <v>2</v>
      </c>
      <c r="P1437" s="20">
        <v>2</v>
      </c>
      <c r="Q1437" s="21">
        <v>2</v>
      </c>
      <c r="R1437" s="22">
        <v>1</v>
      </c>
      <c r="S1437" s="24">
        <v>0.171875</v>
      </c>
      <c r="T1437" s="25">
        <v>29</v>
      </c>
      <c r="U1437" s="25">
        <v>361</v>
      </c>
      <c r="V1437" s="25">
        <f t="shared" si="124"/>
        <v>390</v>
      </c>
      <c r="W1437" s="28">
        <v>29021.396736321101</v>
      </c>
      <c r="X1437" s="29">
        <v>38325.040000000001</v>
      </c>
      <c r="Y1437" s="29">
        <f t="shared" si="122"/>
        <v>-9303.6432636788995</v>
      </c>
      <c r="Z1437" s="33">
        <f t="shared" si="123"/>
        <v>0.75724374289814445</v>
      </c>
    </row>
    <row r="1438" spans="1:26">
      <c r="A1438" s="13" t="s">
        <v>3071</v>
      </c>
      <c r="B1438" s="13">
        <v>17031520300</v>
      </c>
      <c r="C1438" s="13" t="s">
        <v>3072</v>
      </c>
      <c r="D1438" s="13" t="s">
        <v>4272</v>
      </c>
      <c r="E1438" s="13" t="s">
        <v>4129</v>
      </c>
      <c r="F1438" s="14">
        <v>6</v>
      </c>
      <c r="G1438" s="15">
        <v>29.7</v>
      </c>
      <c r="H1438" s="15">
        <v>2.8</v>
      </c>
      <c r="I1438" s="15">
        <v>7.9</v>
      </c>
      <c r="J1438" s="16">
        <v>32.5</v>
      </c>
      <c r="K1438" s="16">
        <v>7.1</v>
      </c>
      <c r="L1438" s="16">
        <v>0.8</v>
      </c>
      <c r="M1438" s="17">
        <v>137000</v>
      </c>
      <c r="N1438" s="18"/>
      <c r="O1438" s="19">
        <v>1</v>
      </c>
      <c r="P1438" s="20">
        <v>7</v>
      </c>
      <c r="Q1438" s="21">
        <v>3</v>
      </c>
      <c r="R1438" s="22">
        <v>3</v>
      </c>
      <c r="S1438" s="23">
        <v>0.17223975062399999</v>
      </c>
      <c r="T1438" s="25">
        <v>30550</v>
      </c>
      <c r="U1438" s="25">
        <v>120532</v>
      </c>
      <c r="V1438" s="25">
        <f t="shared" si="124"/>
        <v>151082</v>
      </c>
      <c r="W1438" s="28">
        <v>30529.7731846514</v>
      </c>
      <c r="X1438" s="29">
        <v>38325.040000000001</v>
      </c>
      <c r="Y1438" s="29">
        <f t="shared" si="122"/>
        <v>-7795.2668153486011</v>
      </c>
      <c r="Z1438" s="33">
        <f t="shared" si="123"/>
        <v>0.79660120862630279</v>
      </c>
    </row>
    <row r="1439" spans="1:26">
      <c r="A1439" s="13" t="s">
        <v>2529</v>
      </c>
      <c r="B1439" s="13">
        <v>17031810701</v>
      </c>
      <c r="C1439" s="13" t="s">
        <v>2530</v>
      </c>
      <c r="D1439" s="13" t="s">
        <v>4272</v>
      </c>
      <c r="E1439" s="13" t="s">
        <v>2531</v>
      </c>
      <c r="F1439" s="14">
        <v>6.2</v>
      </c>
      <c r="G1439" s="15">
        <v>32.4</v>
      </c>
      <c r="H1439" s="15">
        <v>2.7</v>
      </c>
      <c r="I1439" s="15">
        <v>14.6</v>
      </c>
      <c r="J1439" s="16">
        <v>35.5</v>
      </c>
      <c r="K1439" s="16">
        <v>10.6</v>
      </c>
      <c r="L1439" s="16">
        <v>4.7</v>
      </c>
      <c r="M1439" s="17">
        <v>250200</v>
      </c>
      <c r="N1439" s="18"/>
      <c r="O1439" s="19">
        <v>6</v>
      </c>
      <c r="P1439" s="20">
        <v>1</v>
      </c>
      <c r="Q1439" s="21">
        <v>2</v>
      </c>
      <c r="R1439" s="22">
        <v>9</v>
      </c>
      <c r="S1439" s="23">
        <v>0.172257483006</v>
      </c>
      <c r="T1439" s="25">
        <v>29</v>
      </c>
      <c r="U1439" s="25">
        <v>376</v>
      </c>
      <c r="V1439" s="25">
        <f t="shared" si="124"/>
        <v>405</v>
      </c>
      <c r="W1439" s="28">
        <v>24050.515814009566</v>
      </c>
      <c r="X1439" s="29">
        <v>38325.040000000001</v>
      </c>
      <c r="Y1439" s="29">
        <f t="shared" si="122"/>
        <v>-14274.524185990434</v>
      </c>
      <c r="Z1439" s="33">
        <f t="shared" si="123"/>
        <v>0.62754052739435018</v>
      </c>
    </row>
    <row r="1440" spans="1:26">
      <c r="A1440" s="13" t="s">
        <v>3993</v>
      </c>
      <c r="B1440" s="13">
        <v>17031031000</v>
      </c>
      <c r="C1440" s="13" t="s">
        <v>3994</v>
      </c>
      <c r="D1440" s="13" t="s">
        <v>4272</v>
      </c>
      <c r="E1440" s="13" t="s">
        <v>4129</v>
      </c>
      <c r="F1440" s="14">
        <v>4.5999999999999996</v>
      </c>
      <c r="G1440" s="15">
        <v>36.9</v>
      </c>
      <c r="H1440" s="15">
        <v>3.4</v>
      </c>
      <c r="I1440" s="15">
        <v>37.5</v>
      </c>
      <c r="J1440" s="16">
        <v>9.5</v>
      </c>
      <c r="K1440" s="16">
        <v>38.9</v>
      </c>
      <c r="L1440" s="16">
        <v>23.1</v>
      </c>
      <c r="M1440" s="17">
        <v>285800</v>
      </c>
      <c r="N1440" s="18"/>
      <c r="O1440" s="19">
        <v>4</v>
      </c>
      <c r="P1440" s="20">
        <v>9</v>
      </c>
      <c r="Q1440" s="21">
        <v>3</v>
      </c>
      <c r="R1440" s="22">
        <v>9</v>
      </c>
      <c r="S1440" s="23">
        <v>0.172264352441</v>
      </c>
      <c r="T1440" s="25">
        <v>30550</v>
      </c>
      <c r="U1440" s="25">
        <v>120072</v>
      </c>
      <c r="V1440" s="25">
        <f t="shared" si="124"/>
        <v>150622</v>
      </c>
      <c r="W1440" s="28">
        <v>30069.7731846514</v>
      </c>
      <c r="X1440" s="29">
        <v>38325.040000000001</v>
      </c>
      <c r="Y1440" s="29">
        <f t="shared" si="122"/>
        <v>-8255.2668153486011</v>
      </c>
      <c r="Z1440" s="33">
        <f t="shared" si="123"/>
        <v>0.78459861189059166</v>
      </c>
    </row>
    <row r="1441" spans="1:26">
      <c r="A1441" s="13" t="s">
        <v>3524</v>
      </c>
      <c r="B1441" s="13">
        <v>17031242000</v>
      </c>
      <c r="C1441" s="13" t="s">
        <v>3525</v>
      </c>
      <c r="D1441" s="13" t="s">
        <v>4272</v>
      </c>
      <c r="E1441" s="13" t="s">
        <v>4129</v>
      </c>
      <c r="F1441" s="14">
        <v>6.5</v>
      </c>
      <c r="G1441" s="15">
        <v>27.8</v>
      </c>
      <c r="H1441" s="15">
        <v>8.1999999999999993</v>
      </c>
      <c r="I1441" s="15">
        <v>44.7</v>
      </c>
      <c r="J1441" s="16">
        <v>18.600000000000001</v>
      </c>
      <c r="K1441" s="16">
        <v>26.5</v>
      </c>
      <c r="L1441" s="16">
        <v>14.8</v>
      </c>
      <c r="M1441" s="17">
        <v>381700</v>
      </c>
      <c r="N1441" s="18"/>
      <c r="O1441" s="19">
        <v>2</v>
      </c>
      <c r="P1441" s="20">
        <v>7</v>
      </c>
      <c r="Q1441" s="21">
        <v>5</v>
      </c>
      <c r="R1441" s="22">
        <v>9</v>
      </c>
      <c r="S1441" s="23">
        <v>0.17253948748100001</v>
      </c>
      <c r="T1441" s="25">
        <v>30550</v>
      </c>
      <c r="U1441" s="25">
        <v>120325</v>
      </c>
      <c r="V1441" s="25">
        <f t="shared" si="124"/>
        <v>150875</v>
      </c>
      <c r="W1441" s="28">
        <v>30322.7731846514</v>
      </c>
      <c r="X1441" s="29">
        <v>38325.040000000001</v>
      </c>
      <c r="Y1441" s="29">
        <f t="shared" si="122"/>
        <v>-8002.2668153486011</v>
      </c>
      <c r="Z1441" s="33">
        <f t="shared" si="123"/>
        <v>0.7912000400952327</v>
      </c>
    </row>
    <row r="1442" spans="1:26">
      <c r="A1442" s="13" t="s">
        <v>480</v>
      </c>
      <c r="B1442" s="13">
        <v>17111871304</v>
      </c>
      <c r="C1442" s="13" t="s">
        <v>481</v>
      </c>
      <c r="D1442" s="13" t="s">
        <v>571</v>
      </c>
      <c r="E1442" s="13" t="s">
        <v>482</v>
      </c>
      <c r="F1442" s="14">
        <v>4.0999999999999996</v>
      </c>
      <c r="G1442" s="15">
        <v>33.5</v>
      </c>
      <c r="H1442" s="15">
        <v>2</v>
      </c>
      <c r="I1442" s="15">
        <v>4.5999999999999996</v>
      </c>
      <c r="J1442" s="16">
        <v>29.3</v>
      </c>
      <c r="K1442" s="16">
        <v>25.1</v>
      </c>
      <c r="L1442" s="16">
        <v>12.3</v>
      </c>
      <c r="M1442" s="17">
        <v>246000</v>
      </c>
      <c r="N1442" s="18"/>
      <c r="O1442" s="19">
        <v>9</v>
      </c>
      <c r="P1442" s="20">
        <v>6</v>
      </c>
      <c r="Q1442" s="21">
        <v>7</v>
      </c>
      <c r="R1442" s="22">
        <v>6</v>
      </c>
      <c r="S1442" s="24">
        <v>0.17254902422400001</v>
      </c>
      <c r="T1442" s="25"/>
      <c r="U1442" s="25"/>
      <c r="V1442" s="25"/>
      <c r="W1442" s="28">
        <v>33501.895189097479</v>
      </c>
      <c r="X1442" s="29">
        <v>38325.040000000001</v>
      </c>
      <c r="Y1442" s="29">
        <f t="shared" si="122"/>
        <v>-4823.1448109025223</v>
      </c>
      <c r="Z1442" s="33">
        <f t="shared" si="123"/>
        <v>0.87415160399304159</v>
      </c>
    </row>
    <row r="1443" spans="1:26">
      <c r="A1443" s="13" t="s">
        <v>3261</v>
      </c>
      <c r="B1443" s="13">
        <v>17031420300</v>
      </c>
      <c r="C1443" s="13" t="s">
        <v>3154</v>
      </c>
      <c r="D1443" s="13" t="s">
        <v>4272</v>
      </c>
      <c r="E1443" s="13" t="s">
        <v>4129</v>
      </c>
      <c r="F1443" s="14">
        <v>6.5</v>
      </c>
      <c r="G1443" s="15">
        <v>31.4</v>
      </c>
      <c r="H1443" s="15">
        <v>17.7</v>
      </c>
      <c r="I1443" s="15">
        <v>20.7</v>
      </c>
      <c r="J1443" s="16">
        <v>21.9</v>
      </c>
      <c r="K1443" s="16">
        <v>25.8</v>
      </c>
      <c r="L1443" s="16">
        <v>15.2</v>
      </c>
      <c r="M1443" s="17">
        <v>273800</v>
      </c>
      <c r="N1443" s="18"/>
      <c r="O1443" s="19">
        <v>3</v>
      </c>
      <c r="P1443" s="20">
        <v>4</v>
      </c>
      <c r="Q1443" s="21">
        <v>4</v>
      </c>
      <c r="R1443" s="22">
        <v>9</v>
      </c>
      <c r="S1443" s="23">
        <v>0.17287233471899999</v>
      </c>
      <c r="T1443" s="25">
        <v>30550</v>
      </c>
      <c r="U1443" s="25">
        <v>120465</v>
      </c>
      <c r="V1443" s="25">
        <f>SUM(T1443:U1443)</f>
        <v>151015</v>
      </c>
      <c r="W1443" s="28">
        <v>30462.7731846514</v>
      </c>
      <c r="X1443" s="29">
        <v>38325.040000000001</v>
      </c>
      <c r="Y1443" s="29">
        <f t="shared" si="122"/>
        <v>-7862.2668153486011</v>
      </c>
      <c r="Z1443" s="33">
        <f t="shared" si="123"/>
        <v>0.79485300431914485</v>
      </c>
    </row>
    <row r="1444" spans="1:26">
      <c r="A1444" s="13" t="s">
        <v>2331</v>
      </c>
      <c r="B1444" s="13">
        <v>17031827100</v>
      </c>
      <c r="C1444" s="13" t="s">
        <v>2332</v>
      </c>
      <c r="D1444" s="13" t="s">
        <v>4272</v>
      </c>
      <c r="E1444" s="13" t="s">
        <v>2438</v>
      </c>
      <c r="F1444" s="14">
        <v>12.7</v>
      </c>
      <c r="G1444" s="15">
        <v>34.1</v>
      </c>
      <c r="H1444" s="15">
        <v>1</v>
      </c>
      <c r="I1444" s="15">
        <v>8.6</v>
      </c>
      <c r="J1444" s="16">
        <v>30.8</v>
      </c>
      <c r="K1444" s="16">
        <v>15.3</v>
      </c>
      <c r="L1444" s="16">
        <v>1.6</v>
      </c>
      <c r="M1444" s="17">
        <v>93800</v>
      </c>
      <c r="N1444" s="18">
        <v>1</v>
      </c>
      <c r="O1444" s="19">
        <v>2</v>
      </c>
      <c r="P1444" s="20">
        <v>4</v>
      </c>
      <c r="Q1444" s="21">
        <v>1</v>
      </c>
      <c r="R1444" s="22">
        <v>8</v>
      </c>
      <c r="S1444" s="23">
        <v>0.17323943972600001</v>
      </c>
      <c r="T1444" s="25">
        <v>401</v>
      </c>
      <c r="U1444" s="25">
        <v>1766</v>
      </c>
      <c r="V1444" s="25">
        <f>SUM(T1444:U1444)</f>
        <v>2167</v>
      </c>
      <c r="W1444" s="28">
        <v>12178.202001423901</v>
      </c>
      <c r="X1444" s="29">
        <v>38325.040000000001</v>
      </c>
      <c r="Y1444" s="29">
        <f t="shared" si="122"/>
        <v>-26146.837998576098</v>
      </c>
      <c r="Z1444" s="33">
        <f t="shared" si="123"/>
        <v>0.31776097301982986</v>
      </c>
    </row>
    <row r="1445" spans="1:26">
      <c r="A1445" s="13" t="s">
        <v>2279</v>
      </c>
      <c r="B1445" s="13">
        <v>17031804711</v>
      </c>
      <c r="C1445" s="13" t="s">
        <v>2280</v>
      </c>
      <c r="D1445" s="13" t="s">
        <v>4272</v>
      </c>
      <c r="E1445" s="13" t="s">
        <v>2375</v>
      </c>
      <c r="F1445" s="14">
        <v>6.8</v>
      </c>
      <c r="G1445" s="15">
        <v>27.3</v>
      </c>
      <c r="H1445" s="15">
        <v>0.9</v>
      </c>
      <c r="I1445" s="15">
        <v>2.8</v>
      </c>
      <c r="J1445" s="16">
        <v>18.899999999999999</v>
      </c>
      <c r="K1445" s="16">
        <v>27.9</v>
      </c>
      <c r="L1445" s="16">
        <v>17</v>
      </c>
      <c r="M1445" s="17">
        <v>207800</v>
      </c>
      <c r="N1445" s="18"/>
      <c r="O1445" s="19">
        <v>7</v>
      </c>
      <c r="P1445" s="20">
        <v>3</v>
      </c>
      <c r="Q1445" s="21">
        <v>4</v>
      </c>
      <c r="R1445" s="22">
        <v>1</v>
      </c>
      <c r="S1445" s="23">
        <v>0.173780485988</v>
      </c>
      <c r="T1445" s="25">
        <v>58</v>
      </c>
      <c r="U1445" s="25">
        <v>749</v>
      </c>
      <c r="V1445" s="25">
        <f>SUM(T1445:U1445)</f>
        <v>807</v>
      </c>
      <c r="W1445" s="28">
        <v>36334.067231910602</v>
      </c>
      <c r="X1445" s="29">
        <v>38325.040000000001</v>
      </c>
      <c r="Y1445" s="29">
        <f t="shared" si="122"/>
        <v>-1990.9727680893993</v>
      </c>
      <c r="Z1445" s="33">
        <f t="shared" si="123"/>
        <v>0.9480503407670442</v>
      </c>
    </row>
    <row r="1446" spans="1:26">
      <c r="A1446" s="13" t="s">
        <v>539</v>
      </c>
      <c r="B1446" s="13">
        <v>17097862700</v>
      </c>
      <c r="C1446" s="13" t="s">
        <v>540</v>
      </c>
      <c r="D1446" s="13" t="s">
        <v>896</v>
      </c>
      <c r="E1446" s="13" t="s">
        <v>625</v>
      </c>
      <c r="F1446" s="14">
        <v>9</v>
      </c>
      <c r="G1446" s="15">
        <v>24.3</v>
      </c>
      <c r="H1446" s="15">
        <v>0.8</v>
      </c>
      <c r="I1446" s="15">
        <v>11</v>
      </c>
      <c r="J1446" s="16">
        <v>29.7</v>
      </c>
      <c r="K1446" s="16">
        <v>5.9</v>
      </c>
      <c r="L1446" s="16">
        <v>2.5</v>
      </c>
      <c r="M1446" s="17">
        <v>156000</v>
      </c>
      <c r="N1446" s="18"/>
      <c r="O1446" s="19">
        <v>2</v>
      </c>
      <c r="P1446" s="20">
        <v>8</v>
      </c>
      <c r="Q1446" s="21">
        <v>2</v>
      </c>
      <c r="R1446" s="22">
        <v>6</v>
      </c>
      <c r="S1446" s="24">
        <v>0.17439024150400001</v>
      </c>
      <c r="T1446" s="25"/>
      <c r="U1446" s="25"/>
      <c r="V1446" s="25"/>
      <c r="W1446" s="28">
        <v>18283.954949594699</v>
      </c>
      <c r="X1446" s="29">
        <v>38325.040000000001</v>
      </c>
      <c r="Y1446" s="29">
        <f t="shared" si="122"/>
        <v>-20041.085050405301</v>
      </c>
      <c r="Z1446" s="33">
        <f t="shared" si="123"/>
        <v>0.47707595216064219</v>
      </c>
    </row>
    <row r="1447" spans="1:26">
      <c r="A1447" s="13" t="s">
        <v>3147</v>
      </c>
      <c r="B1447" s="13">
        <v>17031490800</v>
      </c>
      <c r="C1447" s="13" t="s">
        <v>3148</v>
      </c>
      <c r="D1447" s="13" t="s">
        <v>4272</v>
      </c>
      <c r="E1447" s="13" t="s">
        <v>4129</v>
      </c>
      <c r="F1447" s="14">
        <v>9.4</v>
      </c>
      <c r="G1447" s="15">
        <v>39.4</v>
      </c>
      <c r="H1447" s="15">
        <v>3.3</v>
      </c>
      <c r="I1447" s="15">
        <v>29.3</v>
      </c>
      <c r="J1447" s="16">
        <v>27.7</v>
      </c>
      <c r="K1447" s="16">
        <v>10.8</v>
      </c>
      <c r="L1447" s="16">
        <v>7.2</v>
      </c>
      <c r="M1447" s="17">
        <v>142400</v>
      </c>
      <c r="N1447" s="18"/>
      <c r="O1447" s="19">
        <v>1</v>
      </c>
      <c r="P1447" s="20">
        <v>1</v>
      </c>
      <c r="Q1447" s="21">
        <v>3</v>
      </c>
      <c r="R1447" s="22">
        <v>9</v>
      </c>
      <c r="S1447" s="23">
        <v>0.17485265433800001</v>
      </c>
      <c r="T1447" s="25">
        <v>30550</v>
      </c>
      <c r="U1447" s="25">
        <v>120516</v>
      </c>
      <c r="V1447" s="25">
        <f>SUM(T1447:U1447)</f>
        <v>151066</v>
      </c>
      <c r="W1447" s="28">
        <v>30513.7731846514</v>
      </c>
      <c r="X1447" s="29">
        <v>38325.040000000001</v>
      </c>
      <c r="Y1447" s="29">
        <f t="shared" si="122"/>
        <v>-7811.2668153486011</v>
      </c>
      <c r="Z1447" s="33">
        <f t="shared" si="123"/>
        <v>0.79618372700071283</v>
      </c>
    </row>
    <row r="1448" spans="1:26">
      <c r="A1448" s="13" t="s">
        <v>2612</v>
      </c>
      <c r="B1448" s="13">
        <v>17031813600</v>
      </c>
      <c r="C1448" s="13" t="s">
        <v>2613</v>
      </c>
      <c r="D1448" s="13" t="s">
        <v>4272</v>
      </c>
      <c r="E1448" s="13" t="s">
        <v>2715</v>
      </c>
      <c r="F1448" s="14">
        <v>9.1999999999999993</v>
      </c>
      <c r="G1448" s="15">
        <v>29.4</v>
      </c>
      <c r="H1448" s="15">
        <v>8.5</v>
      </c>
      <c r="I1448" s="15">
        <v>5.8</v>
      </c>
      <c r="J1448" s="16">
        <v>40.4</v>
      </c>
      <c r="K1448" s="16">
        <v>2.5</v>
      </c>
      <c r="L1448" s="16">
        <v>0.8</v>
      </c>
      <c r="M1448" s="17">
        <v>229600</v>
      </c>
      <c r="N1448" s="18"/>
      <c r="O1448" s="19">
        <v>2</v>
      </c>
      <c r="P1448" s="20">
        <v>7</v>
      </c>
      <c r="Q1448" s="21">
        <v>1</v>
      </c>
      <c r="R1448" s="22">
        <v>9</v>
      </c>
      <c r="S1448" s="23">
        <v>0.17492711544</v>
      </c>
      <c r="T1448" s="25"/>
      <c r="U1448" s="25"/>
      <c r="V1448" s="25"/>
      <c r="W1448" s="28">
        <v>10593.780155201401</v>
      </c>
      <c r="X1448" s="29">
        <v>38325.040000000001</v>
      </c>
      <c r="Y1448" s="29">
        <f t="shared" si="122"/>
        <v>-27731.259844798602</v>
      </c>
      <c r="Z1448" s="33">
        <f t="shared" si="123"/>
        <v>0.27641928502100455</v>
      </c>
    </row>
    <row r="1449" spans="1:26">
      <c r="A1449" s="13" t="s">
        <v>4019</v>
      </c>
      <c r="B1449" s="13">
        <v>17031040202</v>
      </c>
      <c r="C1449" s="13" t="s">
        <v>4020</v>
      </c>
      <c r="D1449" s="13" t="s">
        <v>4272</v>
      </c>
      <c r="E1449" s="13" t="s">
        <v>4129</v>
      </c>
      <c r="F1449" s="14">
        <v>6.4</v>
      </c>
      <c r="G1449" s="15">
        <v>32.4</v>
      </c>
      <c r="H1449" s="15">
        <v>9</v>
      </c>
      <c r="I1449" s="15">
        <v>20.7</v>
      </c>
      <c r="J1449" s="16">
        <v>21.2</v>
      </c>
      <c r="K1449" s="16">
        <v>28.1</v>
      </c>
      <c r="L1449" s="16">
        <v>8.8000000000000007</v>
      </c>
      <c r="M1449" s="17">
        <v>243700</v>
      </c>
      <c r="N1449" s="18"/>
      <c r="O1449" s="19">
        <v>6</v>
      </c>
      <c r="P1449" s="20">
        <v>7</v>
      </c>
      <c r="Q1449" s="21">
        <v>5</v>
      </c>
      <c r="R1449" s="22">
        <v>8</v>
      </c>
      <c r="S1449" s="23">
        <v>0.176232278347</v>
      </c>
      <c r="T1449" s="25">
        <v>30550</v>
      </c>
      <c r="U1449" s="25">
        <v>120085</v>
      </c>
      <c r="V1449" s="25">
        <f>SUM(T1449:U1449)</f>
        <v>150635</v>
      </c>
      <c r="W1449" s="28">
        <v>30082.7731846514</v>
      </c>
      <c r="X1449" s="29">
        <v>38325.040000000001</v>
      </c>
      <c r="Y1449" s="29">
        <f t="shared" si="122"/>
        <v>-8242.2668153486011</v>
      </c>
      <c r="Z1449" s="33">
        <f t="shared" si="123"/>
        <v>0.78493781571138344</v>
      </c>
    </row>
    <row r="1450" spans="1:26">
      <c r="A1450" s="13" t="s">
        <v>4017</v>
      </c>
      <c r="B1450" s="13">
        <v>17031040201</v>
      </c>
      <c r="C1450" s="13" t="s">
        <v>4018</v>
      </c>
      <c r="D1450" s="13" t="s">
        <v>4272</v>
      </c>
      <c r="E1450" s="13" t="s">
        <v>4129</v>
      </c>
      <c r="F1450" s="14">
        <v>6.6</v>
      </c>
      <c r="G1450" s="15">
        <v>37.5</v>
      </c>
      <c r="H1450" s="15">
        <v>4.0999999999999996</v>
      </c>
      <c r="I1450" s="15">
        <v>37.9</v>
      </c>
      <c r="J1450" s="16">
        <v>18.100000000000001</v>
      </c>
      <c r="K1450" s="16">
        <v>31</v>
      </c>
      <c r="L1450" s="16">
        <v>17.600000000000001</v>
      </c>
      <c r="M1450" s="17">
        <v>324200</v>
      </c>
      <c r="N1450" s="18"/>
      <c r="O1450" s="19">
        <v>6</v>
      </c>
      <c r="P1450" s="20">
        <v>7</v>
      </c>
      <c r="Q1450" s="21">
        <v>5</v>
      </c>
      <c r="R1450" s="22">
        <v>8</v>
      </c>
      <c r="S1450" s="23">
        <v>0.176232278347</v>
      </c>
      <c r="T1450" s="25">
        <v>30550</v>
      </c>
      <c r="U1450" s="25">
        <v>120084</v>
      </c>
      <c r="V1450" s="25">
        <f>SUM(T1450:U1450)</f>
        <v>150634</v>
      </c>
      <c r="W1450" s="28">
        <v>30081.7731846514</v>
      </c>
      <c r="X1450" s="29">
        <v>38325.040000000001</v>
      </c>
      <c r="Y1450" s="29">
        <f t="shared" si="122"/>
        <v>-8243.2668153486011</v>
      </c>
      <c r="Z1450" s="33">
        <f t="shared" si="123"/>
        <v>0.78491172310978408</v>
      </c>
    </row>
    <row r="1451" spans="1:26">
      <c r="A1451" s="13" t="s">
        <v>2913</v>
      </c>
      <c r="B1451" s="13">
        <v>17031650400</v>
      </c>
      <c r="C1451" s="13" t="s">
        <v>2914</v>
      </c>
      <c r="D1451" s="13" t="s">
        <v>4272</v>
      </c>
      <c r="E1451" s="13" t="s">
        <v>4129</v>
      </c>
      <c r="F1451" s="14">
        <v>4.2</v>
      </c>
      <c r="G1451" s="15">
        <v>35.1</v>
      </c>
      <c r="H1451" s="15">
        <v>1.4</v>
      </c>
      <c r="I1451" s="15">
        <v>18.100000000000001</v>
      </c>
      <c r="J1451" s="16">
        <v>33.799999999999997</v>
      </c>
      <c r="K1451" s="16">
        <v>2.2000000000000002</v>
      </c>
      <c r="L1451" s="16">
        <v>1.5</v>
      </c>
      <c r="M1451" s="17">
        <v>213300</v>
      </c>
      <c r="N1451" s="18"/>
      <c r="O1451" s="19">
        <v>3</v>
      </c>
      <c r="P1451" s="20">
        <v>1</v>
      </c>
      <c r="Q1451" s="21">
        <v>2</v>
      </c>
      <c r="R1451" s="22">
        <v>5</v>
      </c>
      <c r="S1451" s="23">
        <v>0.176428049803</v>
      </c>
      <c r="T1451" s="25">
        <v>30550</v>
      </c>
      <c r="U1451" s="25">
        <v>120615</v>
      </c>
      <c r="V1451" s="25">
        <f>SUM(T1451:U1451)</f>
        <v>151165</v>
      </c>
      <c r="W1451" s="28">
        <v>30612.7731846514</v>
      </c>
      <c r="X1451" s="29">
        <v>38325.040000000001</v>
      </c>
      <c r="Y1451" s="29">
        <f t="shared" si="122"/>
        <v>-7712.2668153486011</v>
      </c>
      <c r="Z1451" s="33">
        <f t="shared" si="123"/>
        <v>0.7987668945590507</v>
      </c>
    </row>
    <row r="1452" spans="1:26">
      <c r="A1452" s="13" t="s">
        <v>4039</v>
      </c>
      <c r="B1452" s="13">
        <v>17031020100</v>
      </c>
      <c r="C1452" s="13" t="s">
        <v>4040</v>
      </c>
      <c r="D1452" s="13" t="s">
        <v>4272</v>
      </c>
      <c r="E1452" s="13" t="s">
        <v>4129</v>
      </c>
      <c r="F1452" s="14">
        <v>4.7</v>
      </c>
      <c r="G1452" s="15">
        <v>32.5</v>
      </c>
      <c r="H1452" s="15">
        <v>3.1</v>
      </c>
      <c r="I1452" s="15">
        <v>16.5</v>
      </c>
      <c r="J1452" s="16">
        <v>18.899999999999999</v>
      </c>
      <c r="K1452" s="16">
        <v>17.3</v>
      </c>
      <c r="L1452" s="16">
        <v>17.399999999999999</v>
      </c>
      <c r="M1452" s="17">
        <v>233200</v>
      </c>
      <c r="N1452" s="18"/>
      <c r="O1452" s="19">
        <v>3</v>
      </c>
      <c r="P1452" s="20">
        <v>6</v>
      </c>
      <c r="Q1452" s="21">
        <v>4</v>
      </c>
      <c r="R1452" s="22">
        <v>7</v>
      </c>
      <c r="S1452" s="23">
        <v>0.17654320597600001</v>
      </c>
      <c r="T1452" s="25">
        <v>30550</v>
      </c>
      <c r="U1452" s="25">
        <v>120045</v>
      </c>
      <c r="V1452" s="25">
        <f>SUM(T1452:U1452)</f>
        <v>150595</v>
      </c>
      <c r="W1452" s="28">
        <v>30042.773184651422</v>
      </c>
      <c r="X1452" s="29">
        <v>38325.040000000001</v>
      </c>
      <c r="Y1452" s="29">
        <f t="shared" si="122"/>
        <v>-8282.2668153485793</v>
      </c>
      <c r="Z1452" s="33">
        <f t="shared" si="123"/>
        <v>0.78389411164740919</v>
      </c>
    </row>
    <row r="1453" spans="1:26">
      <c r="A1453" s="13" t="s">
        <v>3131</v>
      </c>
      <c r="B1453" s="13">
        <v>17031480300</v>
      </c>
      <c r="C1453" s="13" t="s">
        <v>3132</v>
      </c>
      <c r="D1453" s="13" t="s">
        <v>4272</v>
      </c>
      <c r="E1453" s="13" t="s">
        <v>4129</v>
      </c>
      <c r="F1453" s="14">
        <v>7.3</v>
      </c>
      <c r="G1453" s="15">
        <v>44.9</v>
      </c>
      <c r="H1453" s="15">
        <v>0</v>
      </c>
      <c r="I1453" s="15">
        <v>35.4</v>
      </c>
      <c r="J1453" s="16">
        <v>17.2</v>
      </c>
      <c r="K1453" s="16">
        <v>28.5</v>
      </c>
      <c r="L1453" s="16">
        <v>11.3</v>
      </c>
      <c r="M1453" s="17">
        <v>177900</v>
      </c>
      <c r="N1453" s="18"/>
      <c r="O1453" s="19">
        <v>5</v>
      </c>
      <c r="P1453" s="20">
        <v>1</v>
      </c>
      <c r="Q1453" s="21">
        <v>2</v>
      </c>
      <c r="R1453" s="22">
        <v>8</v>
      </c>
      <c r="S1453" s="23">
        <v>0.176904171705</v>
      </c>
      <c r="T1453" s="25">
        <v>30550</v>
      </c>
      <c r="U1453" s="25">
        <v>120508</v>
      </c>
      <c r="V1453" s="25">
        <f>SUM(T1453:U1453)</f>
        <v>151058</v>
      </c>
      <c r="W1453" s="28">
        <v>30505.7731846514</v>
      </c>
      <c r="X1453" s="29">
        <v>38325.040000000001</v>
      </c>
      <c r="Y1453" s="29">
        <f t="shared" si="122"/>
        <v>-7819.2668153486011</v>
      </c>
      <c r="Z1453" s="33">
        <f t="shared" si="123"/>
        <v>0.79597498618791784</v>
      </c>
    </row>
    <row r="1454" spans="1:26">
      <c r="A1454" s="13" t="s">
        <v>218</v>
      </c>
      <c r="B1454" s="13">
        <v>17197882400</v>
      </c>
      <c r="C1454" s="13" t="s">
        <v>219</v>
      </c>
      <c r="D1454" s="13" t="s">
        <v>363</v>
      </c>
      <c r="E1454" s="13" t="s">
        <v>320</v>
      </c>
      <c r="F1454" s="14">
        <v>7.7</v>
      </c>
      <c r="G1454" s="15">
        <v>25.2</v>
      </c>
      <c r="H1454" s="15">
        <v>5</v>
      </c>
      <c r="I1454" s="15">
        <v>0.8</v>
      </c>
      <c r="J1454" s="16">
        <v>33.6</v>
      </c>
      <c r="K1454" s="16">
        <v>4</v>
      </c>
      <c r="L1454" s="16">
        <v>2.5</v>
      </c>
      <c r="M1454" s="17">
        <v>142700</v>
      </c>
      <c r="N1454" s="18"/>
      <c r="O1454" s="16">
        <v>2</v>
      </c>
      <c r="P1454" s="14">
        <v>1</v>
      </c>
      <c r="Q1454" s="17">
        <v>1</v>
      </c>
      <c r="R1454" s="15">
        <v>8</v>
      </c>
      <c r="S1454" s="18">
        <v>0.17694994807200001</v>
      </c>
      <c r="T1454" s="18">
        <v>543</v>
      </c>
      <c r="U1454" s="18">
        <v>4190</v>
      </c>
      <c r="V1454" s="18">
        <v>4733</v>
      </c>
      <c r="W1454" s="30">
        <v>21661.580595931711</v>
      </c>
      <c r="X1454" s="29">
        <v>38325.040000000001</v>
      </c>
      <c r="Y1454" s="29">
        <f t="shared" si="122"/>
        <v>-16663.45940406829</v>
      </c>
      <c r="Z1454" s="33">
        <f t="shared" si="123"/>
        <v>0.56520699250233553</v>
      </c>
    </row>
    <row r="1455" spans="1:26">
      <c r="A1455" s="13" t="s">
        <v>3719</v>
      </c>
      <c r="B1455" s="13">
        <v>17031150200</v>
      </c>
      <c r="C1455" s="13" t="s">
        <v>3720</v>
      </c>
      <c r="D1455" s="13" t="s">
        <v>4272</v>
      </c>
      <c r="E1455" s="13" t="s">
        <v>4129</v>
      </c>
      <c r="F1455" s="14">
        <v>6.3</v>
      </c>
      <c r="G1455" s="15">
        <v>35.6</v>
      </c>
      <c r="H1455" s="15">
        <v>2.8</v>
      </c>
      <c r="I1455" s="15">
        <v>26.5</v>
      </c>
      <c r="J1455" s="16">
        <v>26.4</v>
      </c>
      <c r="K1455" s="16">
        <v>20.7</v>
      </c>
      <c r="L1455" s="16">
        <v>11.5</v>
      </c>
      <c r="M1455" s="17">
        <v>357500</v>
      </c>
      <c r="N1455" s="18"/>
      <c r="O1455" s="19">
        <v>6</v>
      </c>
      <c r="P1455" s="20">
        <v>7</v>
      </c>
      <c r="Q1455" s="21">
        <v>4</v>
      </c>
      <c r="R1455" s="22">
        <v>9</v>
      </c>
      <c r="S1455" s="23">
        <v>0.17708332836599999</v>
      </c>
      <c r="T1455" s="25">
        <v>30550</v>
      </c>
      <c r="U1455" s="25">
        <v>120207</v>
      </c>
      <c r="V1455" s="25">
        <f>SUM(T1455:U1455)</f>
        <v>150757</v>
      </c>
      <c r="W1455" s="28">
        <v>30204.7731846514</v>
      </c>
      <c r="X1455" s="29">
        <v>38325.040000000001</v>
      </c>
      <c r="Y1455" s="29">
        <f t="shared" si="122"/>
        <v>-8120.2668153486011</v>
      </c>
      <c r="Z1455" s="33">
        <f t="shared" si="123"/>
        <v>0.7881211131065069</v>
      </c>
    </row>
    <row r="1456" spans="1:26">
      <c r="A1456" s="13" t="s">
        <v>3285</v>
      </c>
      <c r="B1456" s="13">
        <v>17031340500</v>
      </c>
      <c r="C1456" s="13" t="s">
        <v>3286</v>
      </c>
      <c r="D1456" s="13" t="s">
        <v>4272</v>
      </c>
      <c r="E1456" s="13" t="s">
        <v>4129</v>
      </c>
      <c r="F1456" s="14">
        <v>5.0999999999999996</v>
      </c>
      <c r="G1456" s="15">
        <v>20.7</v>
      </c>
      <c r="H1456" s="15">
        <v>6.7</v>
      </c>
      <c r="I1456" s="15">
        <v>20.5</v>
      </c>
      <c r="J1456" s="16">
        <v>39</v>
      </c>
      <c r="K1456" s="16">
        <v>12.4</v>
      </c>
      <c r="L1456" s="16">
        <v>7.2</v>
      </c>
      <c r="M1456" s="17">
        <v>303200</v>
      </c>
      <c r="N1456" s="18"/>
      <c r="O1456" s="19">
        <v>3</v>
      </c>
      <c r="P1456" s="20">
        <v>4</v>
      </c>
      <c r="Q1456" s="21">
        <v>7</v>
      </c>
      <c r="R1456" s="22">
        <v>9</v>
      </c>
      <c r="S1456" s="23">
        <v>0.17777778208299999</v>
      </c>
      <c r="T1456" s="25">
        <v>30550</v>
      </c>
      <c r="U1456" s="25">
        <v>120423</v>
      </c>
      <c r="V1456" s="25">
        <f>SUM(T1456:U1456)</f>
        <v>150973</v>
      </c>
      <c r="W1456" s="28">
        <v>30420.7731846514</v>
      </c>
      <c r="X1456" s="29">
        <v>38325.040000000001</v>
      </c>
      <c r="Y1456" s="29">
        <f t="shared" si="122"/>
        <v>-7904.2668153486011</v>
      </c>
      <c r="Z1456" s="33">
        <f t="shared" si="123"/>
        <v>0.79375711505197122</v>
      </c>
    </row>
    <row r="1457" spans="1:26">
      <c r="A1457" s="13" t="s">
        <v>3459</v>
      </c>
      <c r="B1457" s="13">
        <v>17031250800</v>
      </c>
      <c r="C1457" s="13" t="s">
        <v>3460</v>
      </c>
      <c r="D1457" s="13" t="s">
        <v>4272</v>
      </c>
      <c r="E1457" s="13" t="s">
        <v>4129</v>
      </c>
      <c r="F1457" s="14">
        <v>6.2</v>
      </c>
      <c r="G1457" s="15">
        <v>38.1</v>
      </c>
      <c r="H1457" s="15">
        <v>3.3</v>
      </c>
      <c r="I1457" s="15">
        <v>38</v>
      </c>
      <c r="J1457" s="16">
        <v>40.1</v>
      </c>
      <c r="K1457" s="16">
        <v>9.1999999999999993</v>
      </c>
      <c r="L1457" s="16">
        <v>2.5</v>
      </c>
      <c r="M1457" s="17">
        <v>216600</v>
      </c>
      <c r="N1457" s="18"/>
      <c r="O1457" s="19">
        <v>1</v>
      </c>
      <c r="P1457" s="20">
        <v>8</v>
      </c>
      <c r="Q1457" s="21">
        <v>2</v>
      </c>
      <c r="R1457" s="22">
        <v>8</v>
      </c>
      <c r="S1457" s="23">
        <v>0.17835365235799999</v>
      </c>
      <c r="T1457" s="25">
        <v>30550</v>
      </c>
      <c r="U1457" s="25">
        <v>120347</v>
      </c>
      <c r="V1457" s="25">
        <f>SUM(T1457:U1457)</f>
        <v>150897</v>
      </c>
      <c r="W1457" s="28">
        <v>30344.7731846514</v>
      </c>
      <c r="X1457" s="29">
        <v>38325.040000000001</v>
      </c>
      <c r="Y1457" s="29">
        <f t="shared" si="122"/>
        <v>-7980.2668153486011</v>
      </c>
      <c r="Z1457" s="33">
        <f t="shared" si="123"/>
        <v>0.79177407733041894</v>
      </c>
    </row>
    <row r="1458" spans="1:26">
      <c r="A1458" s="13" t="s">
        <v>557</v>
      </c>
      <c r="B1458" s="13">
        <v>17097860500</v>
      </c>
      <c r="C1458" s="13" t="s">
        <v>558</v>
      </c>
      <c r="D1458" s="13" t="s">
        <v>896</v>
      </c>
      <c r="E1458" s="13" t="s">
        <v>548</v>
      </c>
      <c r="F1458" s="14">
        <v>8.4</v>
      </c>
      <c r="G1458" s="15">
        <v>34.700000000000003</v>
      </c>
      <c r="H1458" s="15">
        <v>2.5</v>
      </c>
      <c r="I1458" s="15">
        <v>5.4</v>
      </c>
      <c r="J1458" s="16">
        <v>32.6</v>
      </c>
      <c r="K1458" s="16">
        <v>10.8</v>
      </c>
      <c r="L1458" s="16">
        <v>5.8</v>
      </c>
      <c r="M1458" s="17">
        <v>146100</v>
      </c>
      <c r="N1458" s="18"/>
      <c r="O1458" s="19">
        <v>3</v>
      </c>
      <c r="P1458" s="20">
        <v>3</v>
      </c>
      <c r="Q1458" s="21">
        <v>2</v>
      </c>
      <c r="R1458" s="22">
        <v>6</v>
      </c>
      <c r="S1458" s="24">
        <v>0.17857143282900001</v>
      </c>
      <c r="T1458" s="25"/>
      <c r="U1458" s="25"/>
      <c r="V1458" s="25"/>
      <c r="W1458" s="28">
        <v>17030.511203047601</v>
      </c>
      <c r="X1458" s="29">
        <v>38325.040000000001</v>
      </c>
      <c r="Y1458" s="29">
        <f t="shared" si="122"/>
        <v>-21294.5287969524</v>
      </c>
      <c r="Z1458" s="33">
        <f t="shared" si="123"/>
        <v>0.44437034385476443</v>
      </c>
    </row>
    <row r="1459" spans="1:26">
      <c r="A1459" s="13" t="s">
        <v>3023</v>
      </c>
      <c r="B1459" s="13">
        <v>17031580100</v>
      </c>
      <c r="C1459" s="13" t="s">
        <v>3024</v>
      </c>
      <c r="D1459" s="13" t="s">
        <v>4272</v>
      </c>
      <c r="E1459" s="13" t="s">
        <v>4129</v>
      </c>
      <c r="F1459" s="14">
        <v>4.5</v>
      </c>
      <c r="G1459" s="15">
        <v>36.200000000000003</v>
      </c>
      <c r="H1459" s="15">
        <v>9.1999999999999993</v>
      </c>
      <c r="I1459" s="15">
        <v>18.7</v>
      </c>
      <c r="J1459" s="16">
        <v>24.5</v>
      </c>
      <c r="K1459" s="16">
        <v>13.2</v>
      </c>
      <c r="L1459" s="16">
        <v>0.6</v>
      </c>
      <c r="M1459" s="17">
        <v>215800</v>
      </c>
      <c r="N1459" s="18"/>
      <c r="O1459" s="19">
        <v>4</v>
      </c>
      <c r="P1459" s="20">
        <v>6</v>
      </c>
      <c r="Q1459" s="21">
        <v>3</v>
      </c>
      <c r="R1459" s="22">
        <v>8</v>
      </c>
      <c r="S1459" s="23">
        <v>0.17931035161</v>
      </c>
      <c r="T1459" s="25">
        <v>30550</v>
      </c>
      <c r="U1459" s="25">
        <v>120562</v>
      </c>
      <c r="V1459" s="25">
        <f>SUM(T1459:U1459)</f>
        <v>151112</v>
      </c>
      <c r="W1459" s="28">
        <v>30559.7731846514</v>
      </c>
      <c r="X1459" s="29">
        <v>38325.040000000001</v>
      </c>
      <c r="Y1459" s="29">
        <f t="shared" si="122"/>
        <v>-7765.2668153486011</v>
      </c>
      <c r="Z1459" s="33">
        <f t="shared" si="123"/>
        <v>0.7973839866742839</v>
      </c>
    </row>
    <row r="1460" spans="1:26">
      <c r="A1460" s="13" t="s">
        <v>2887</v>
      </c>
      <c r="B1460" s="13">
        <v>17031630800</v>
      </c>
      <c r="C1460" s="13" t="s">
        <v>2888</v>
      </c>
      <c r="D1460" s="13" t="s">
        <v>4272</v>
      </c>
      <c r="E1460" s="13" t="s">
        <v>4129</v>
      </c>
      <c r="F1460" s="14">
        <v>7.9</v>
      </c>
      <c r="G1460" s="15">
        <v>36.1</v>
      </c>
      <c r="H1460" s="15">
        <v>0</v>
      </c>
      <c r="I1460" s="15">
        <v>13.6</v>
      </c>
      <c r="J1460" s="16">
        <v>22.9</v>
      </c>
      <c r="K1460" s="16">
        <v>6.7</v>
      </c>
      <c r="L1460" s="16">
        <v>1.2</v>
      </c>
      <c r="M1460" s="17">
        <v>215000</v>
      </c>
      <c r="N1460" s="18"/>
      <c r="O1460" s="19">
        <v>2</v>
      </c>
      <c r="P1460" s="20">
        <v>4</v>
      </c>
      <c r="Q1460" s="21">
        <v>1</v>
      </c>
      <c r="R1460" s="22">
        <v>6</v>
      </c>
      <c r="S1460" s="23">
        <v>0.18011526763399999</v>
      </c>
      <c r="T1460" s="25">
        <v>30550</v>
      </c>
      <c r="U1460" s="25">
        <v>120602</v>
      </c>
      <c r="V1460" s="25">
        <f>SUM(T1460:U1460)</f>
        <v>151152</v>
      </c>
      <c r="W1460" s="28">
        <v>30599.7731846514</v>
      </c>
      <c r="X1460" s="29">
        <v>38325.040000000001</v>
      </c>
      <c r="Y1460" s="29">
        <f t="shared" si="122"/>
        <v>-7725.2668153486011</v>
      </c>
      <c r="Z1460" s="33">
        <f t="shared" si="123"/>
        <v>0.79842769073825881</v>
      </c>
    </row>
    <row r="1461" spans="1:26">
      <c r="A1461" s="13" t="s">
        <v>3410</v>
      </c>
      <c r="B1461" s="13">
        <v>17031271500</v>
      </c>
      <c r="C1461" s="13" t="s">
        <v>3411</v>
      </c>
      <c r="D1461" s="13" t="s">
        <v>4272</v>
      </c>
      <c r="E1461" s="13" t="s">
        <v>4129</v>
      </c>
      <c r="F1461" s="14">
        <v>13.8</v>
      </c>
      <c r="G1461" s="15">
        <v>30</v>
      </c>
      <c r="H1461" s="15">
        <v>0</v>
      </c>
      <c r="I1461" s="15">
        <v>17</v>
      </c>
      <c r="J1461" s="16">
        <v>31.7</v>
      </c>
      <c r="K1461" s="16">
        <v>12</v>
      </c>
      <c r="L1461" s="16">
        <v>15.3</v>
      </c>
      <c r="M1461" s="17">
        <v>222800</v>
      </c>
      <c r="N1461" s="18"/>
      <c r="O1461" s="19">
        <v>3</v>
      </c>
      <c r="P1461" s="20">
        <v>2</v>
      </c>
      <c r="Q1461" s="21">
        <v>3</v>
      </c>
      <c r="R1461" s="22">
        <v>9</v>
      </c>
      <c r="S1461" s="23">
        <v>0.180505409837</v>
      </c>
      <c r="T1461" s="25">
        <v>30550</v>
      </c>
      <c r="U1461" s="25">
        <v>120377</v>
      </c>
      <c r="V1461" s="25">
        <f>SUM(T1461:U1461)</f>
        <v>150927</v>
      </c>
      <c r="W1461" s="28">
        <v>30374.7731846514</v>
      </c>
      <c r="X1461" s="29">
        <v>38325.040000000001</v>
      </c>
      <c r="Y1461" s="29">
        <f t="shared" si="122"/>
        <v>-7950.2668153486011</v>
      </c>
      <c r="Z1461" s="33">
        <f t="shared" si="123"/>
        <v>0.79255685537840015</v>
      </c>
    </row>
    <row r="1462" spans="1:26">
      <c r="A1462" s="13" t="s">
        <v>1315</v>
      </c>
      <c r="B1462" s="13">
        <v>17043841704</v>
      </c>
      <c r="C1462" s="13" t="s">
        <v>1316</v>
      </c>
      <c r="D1462" s="13" t="s">
        <v>1522</v>
      </c>
      <c r="E1462" s="13" t="s">
        <v>2398</v>
      </c>
      <c r="F1462" s="14">
        <v>6.8</v>
      </c>
      <c r="G1462" s="15">
        <v>30.3</v>
      </c>
      <c r="H1462" s="15">
        <v>4.3</v>
      </c>
      <c r="I1462" s="15">
        <v>6</v>
      </c>
      <c r="J1462" s="16">
        <v>14.9</v>
      </c>
      <c r="K1462" s="16">
        <v>31.9</v>
      </c>
      <c r="L1462" s="16">
        <v>22</v>
      </c>
      <c r="M1462" s="17">
        <v>431600</v>
      </c>
      <c r="N1462" s="18">
        <v>0</v>
      </c>
      <c r="O1462" s="19">
        <v>6</v>
      </c>
      <c r="P1462" s="20">
        <v>9</v>
      </c>
      <c r="Q1462" s="21">
        <v>9</v>
      </c>
      <c r="R1462" s="22">
        <v>2</v>
      </c>
      <c r="S1462" s="24">
        <v>0.180790960789</v>
      </c>
      <c r="T1462" s="25">
        <v>39</v>
      </c>
      <c r="U1462" s="25">
        <v>582</v>
      </c>
      <c r="V1462" s="25">
        <f>SUM(T1462:U1462)</f>
        <v>621</v>
      </c>
      <c r="W1462" s="28">
        <v>25727.3367048646</v>
      </c>
      <c r="X1462" s="29">
        <v>38325.040000000001</v>
      </c>
      <c r="Y1462" s="29">
        <f t="shared" si="122"/>
        <v>-12597.703295135401</v>
      </c>
      <c r="Z1462" s="33">
        <f t="shared" si="123"/>
        <v>0.67129314685293473</v>
      </c>
    </row>
    <row r="1463" spans="1:26">
      <c r="A1463" s="13" t="s">
        <v>529</v>
      </c>
      <c r="B1463" s="13">
        <v>17097862401</v>
      </c>
      <c r="C1463" s="13" t="s">
        <v>530</v>
      </c>
      <c r="D1463" s="13" t="s">
        <v>896</v>
      </c>
      <c r="E1463" s="13" t="s">
        <v>625</v>
      </c>
      <c r="F1463" s="14">
        <v>6.2</v>
      </c>
      <c r="G1463" s="15">
        <v>26.8</v>
      </c>
      <c r="H1463" s="15">
        <v>3.2</v>
      </c>
      <c r="I1463" s="15">
        <v>13.9</v>
      </c>
      <c r="J1463" s="16">
        <v>29.1</v>
      </c>
      <c r="K1463" s="16">
        <v>4.5</v>
      </c>
      <c r="L1463" s="16">
        <v>0.9</v>
      </c>
      <c r="M1463" s="17">
        <v>146500</v>
      </c>
      <c r="N1463" s="18">
        <v>1</v>
      </c>
      <c r="O1463" s="19">
        <v>3</v>
      </c>
      <c r="P1463" s="20">
        <v>2</v>
      </c>
      <c r="Q1463" s="21">
        <v>1</v>
      </c>
      <c r="R1463" s="22">
        <v>8</v>
      </c>
      <c r="S1463" s="24">
        <v>0.18092909455299999</v>
      </c>
      <c r="T1463" s="25"/>
      <c r="U1463" s="25"/>
      <c r="V1463" s="25"/>
      <c r="W1463" s="28">
        <v>18278.954949594699</v>
      </c>
      <c r="X1463" s="29">
        <v>38325.040000000001</v>
      </c>
      <c r="Y1463" s="29">
        <f t="shared" si="122"/>
        <v>-20046.085050405301</v>
      </c>
      <c r="Z1463" s="33">
        <f t="shared" si="123"/>
        <v>0.47694548915264534</v>
      </c>
    </row>
    <row r="1464" spans="1:26">
      <c r="A1464" s="13" t="s">
        <v>3614</v>
      </c>
      <c r="B1464" s="13">
        <v>17031191302</v>
      </c>
      <c r="C1464" s="13" t="s">
        <v>3615</v>
      </c>
      <c r="D1464" s="13" t="s">
        <v>4272</v>
      </c>
      <c r="E1464" s="13" t="s">
        <v>4129</v>
      </c>
      <c r="F1464" s="14">
        <v>8.8000000000000007</v>
      </c>
      <c r="G1464" s="15">
        <v>29.3</v>
      </c>
      <c r="H1464" s="15">
        <v>8.1999999999999993</v>
      </c>
      <c r="I1464" s="15">
        <v>15</v>
      </c>
      <c r="J1464" s="16">
        <v>23.5</v>
      </c>
      <c r="K1464" s="16">
        <v>3.4</v>
      </c>
      <c r="L1464" s="16">
        <v>1.1000000000000001</v>
      </c>
      <c r="M1464" s="17">
        <v>269500</v>
      </c>
      <c r="N1464" s="18"/>
      <c r="O1464" s="19">
        <v>1</v>
      </c>
      <c r="P1464" s="20">
        <v>8</v>
      </c>
      <c r="Q1464" s="21">
        <v>1</v>
      </c>
      <c r="R1464" s="22">
        <v>8</v>
      </c>
      <c r="S1464" s="23">
        <v>0.18178169429300001</v>
      </c>
      <c r="T1464" s="25">
        <v>30550</v>
      </c>
      <c r="U1464" s="25">
        <v>120262</v>
      </c>
      <c r="V1464" s="25">
        <f t="shared" ref="V1464:V1489" si="125">SUM(T1464:U1464)</f>
        <v>150812</v>
      </c>
      <c r="W1464" s="28">
        <v>30259.7731846514</v>
      </c>
      <c r="X1464" s="29">
        <v>38325.040000000001</v>
      </c>
      <c r="Y1464" s="29">
        <f t="shared" si="122"/>
        <v>-8065.2668153486011</v>
      </c>
      <c r="Z1464" s="33">
        <f t="shared" si="123"/>
        <v>0.78955620619447231</v>
      </c>
    </row>
    <row r="1465" spans="1:26">
      <c r="A1465" s="13" t="s">
        <v>3612</v>
      </c>
      <c r="B1465" s="13">
        <v>17031191301</v>
      </c>
      <c r="C1465" s="13" t="s">
        <v>3613</v>
      </c>
      <c r="D1465" s="13" t="s">
        <v>4272</v>
      </c>
      <c r="E1465" s="13" t="s">
        <v>4129</v>
      </c>
      <c r="F1465" s="14">
        <v>10.5</v>
      </c>
      <c r="G1465" s="15">
        <v>31.7</v>
      </c>
      <c r="H1465" s="15">
        <v>2.6</v>
      </c>
      <c r="I1465" s="15">
        <v>18.7</v>
      </c>
      <c r="J1465" s="16">
        <v>29.8</v>
      </c>
      <c r="K1465" s="16">
        <v>7.1</v>
      </c>
      <c r="L1465" s="16">
        <v>0.5</v>
      </c>
      <c r="M1465" s="17">
        <v>276800</v>
      </c>
      <c r="N1465" s="18"/>
      <c r="O1465" s="19">
        <v>1</v>
      </c>
      <c r="P1465" s="20">
        <v>8</v>
      </c>
      <c r="Q1465" s="21">
        <v>1</v>
      </c>
      <c r="R1465" s="22">
        <v>8</v>
      </c>
      <c r="S1465" s="23">
        <v>0.18178169429300001</v>
      </c>
      <c r="T1465" s="25">
        <v>30550</v>
      </c>
      <c r="U1465" s="25">
        <v>120261</v>
      </c>
      <c r="V1465" s="25">
        <f t="shared" si="125"/>
        <v>150811</v>
      </c>
      <c r="W1465" s="28">
        <v>30258.7731846514</v>
      </c>
      <c r="X1465" s="29">
        <v>38325.040000000001</v>
      </c>
      <c r="Y1465" s="29">
        <f t="shared" si="122"/>
        <v>-8066.2668153486011</v>
      </c>
      <c r="Z1465" s="33">
        <f t="shared" si="123"/>
        <v>0.78953011359287295</v>
      </c>
    </row>
    <row r="1466" spans="1:26">
      <c r="A1466" s="13" t="s">
        <v>4237</v>
      </c>
      <c r="B1466" s="13">
        <v>17031817102</v>
      </c>
      <c r="C1466" s="13" t="s">
        <v>4238</v>
      </c>
      <c r="D1466" s="13" t="s">
        <v>4272</v>
      </c>
      <c r="E1466" s="13" t="s">
        <v>4234</v>
      </c>
      <c r="F1466" s="14">
        <v>10.5</v>
      </c>
      <c r="G1466" s="15">
        <v>25.7</v>
      </c>
      <c r="H1466" s="15">
        <v>1.5</v>
      </c>
      <c r="I1466" s="15">
        <v>8.5</v>
      </c>
      <c r="J1466" s="16">
        <v>34.1</v>
      </c>
      <c r="K1466" s="16">
        <v>9.1</v>
      </c>
      <c r="L1466" s="16">
        <v>11.3</v>
      </c>
      <c r="M1466" s="17">
        <v>175600</v>
      </c>
      <c r="N1466" s="18"/>
      <c r="O1466" s="19">
        <v>1</v>
      </c>
      <c r="P1466" s="20">
        <v>9</v>
      </c>
      <c r="Q1466" s="21">
        <v>3</v>
      </c>
      <c r="R1466" s="22">
        <v>6</v>
      </c>
      <c r="S1466" s="23">
        <v>0.182156130671</v>
      </c>
      <c r="T1466" s="25">
        <v>73</v>
      </c>
      <c r="U1466" s="25">
        <v>369</v>
      </c>
      <c r="V1466" s="25">
        <f t="shared" si="125"/>
        <v>442</v>
      </c>
      <c r="W1466" s="28">
        <v>16994.722825232027</v>
      </c>
      <c r="X1466" s="29">
        <v>38325.040000000001</v>
      </c>
      <c r="Y1466" s="29">
        <f t="shared" si="122"/>
        <v>-21330.317174767973</v>
      </c>
      <c r="Z1466" s="33">
        <f t="shared" si="123"/>
        <v>0.44343653197053484</v>
      </c>
    </row>
    <row r="1467" spans="1:26">
      <c r="A1467" s="13" t="s">
        <v>3353</v>
      </c>
      <c r="B1467" s="13">
        <v>17031301701</v>
      </c>
      <c r="C1467" s="13" t="s">
        <v>3354</v>
      </c>
      <c r="D1467" s="13" t="s">
        <v>4272</v>
      </c>
      <c r="E1467" s="13" t="s">
        <v>4129</v>
      </c>
      <c r="F1467" s="14">
        <v>1.3</v>
      </c>
      <c r="G1467" s="15">
        <v>30.7</v>
      </c>
      <c r="H1467" s="15">
        <v>3.9</v>
      </c>
      <c r="I1467" s="15">
        <v>9.5</v>
      </c>
      <c r="J1467" s="16">
        <v>23</v>
      </c>
      <c r="K1467" s="16">
        <v>5.0999999999999996</v>
      </c>
      <c r="L1467" s="16">
        <v>0</v>
      </c>
      <c r="M1467" s="17">
        <v>204600</v>
      </c>
      <c r="N1467" s="18"/>
      <c r="O1467" s="19">
        <v>1</v>
      </c>
      <c r="P1467" s="20">
        <v>9</v>
      </c>
      <c r="Q1467" s="21">
        <v>1</v>
      </c>
      <c r="R1467" s="22">
        <v>7</v>
      </c>
      <c r="S1467" s="23">
        <v>0.18374557793099999</v>
      </c>
      <c r="T1467" s="25">
        <v>30550</v>
      </c>
      <c r="U1467" s="25">
        <v>120403</v>
      </c>
      <c r="V1467" s="25">
        <f t="shared" si="125"/>
        <v>150953</v>
      </c>
      <c r="W1467" s="28">
        <v>30400.7731846514</v>
      </c>
      <c r="X1467" s="29">
        <v>38325.040000000001</v>
      </c>
      <c r="Y1467" s="29">
        <f t="shared" si="122"/>
        <v>-7924.2668153486011</v>
      </c>
      <c r="Z1467" s="33">
        <f t="shared" si="123"/>
        <v>0.79323526301998382</v>
      </c>
    </row>
    <row r="1468" spans="1:26">
      <c r="A1468" s="13" t="s">
        <v>3355</v>
      </c>
      <c r="B1468" s="13">
        <v>17031301702</v>
      </c>
      <c r="C1468" s="13" t="s">
        <v>3356</v>
      </c>
      <c r="D1468" s="13" t="s">
        <v>4272</v>
      </c>
      <c r="E1468" s="13" t="s">
        <v>4129</v>
      </c>
      <c r="F1468" s="14">
        <v>3.1</v>
      </c>
      <c r="G1468" s="15">
        <v>45.4</v>
      </c>
      <c r="H1468" s="15">
        <v>2.2000000000000002</v>
      </c>
      <c r="I1468" s="15">
        <v>18.3</v>
      </c>
      <c r="J1468" s="16">
        <v>23.4</v>
      </c>
      <c r="K1468" s="16">
        <v>1.5</v>
      </c>
      <c r="L1468" s="16">
        <v>0</v>
      </c>
      <c r="M1468" s="17">
        <v>226100</v>
      </c>
      <c r="N1468" s="18"/>
      <c r="O1468" s="19">
        <v>1</v>
      </c>
      <c r="P1468" s="20">
        <v>9</v>
      </c>
      <c r="Q1468" s="21">
        <v>1</v>
      </c>
      <c r="R1468" s="22">
        <v>7</v>
      </c>
      <c r="S1468" s="23">
        <v>0.18374557793099999</v>
      </c>
      <c r="T1468" s="25">
        <v>30550</v>
      </c>
      <c r="U1468" s="25">
        <v>120404</v>
      </c>
      <c r="V1468" s="25">
        <f t="shared" si="125"/>
        <v>150954</v>
      </c>
      <c r="W1468" s="28">
        <v>30401.7731846514</v>
      </c>
      <c r="X1468" s="29">
        <v>38325.040000000001</v>
      </c>
      <c r="Y1468" s="29">
        <f t="shared" si="122"/>
        <v>-7923.2668153486011</v>
      </c>
      <c r="Z1468" s="33">
        <f t="shared" si="123"/>
        <v>0.79326135562158318</v>
      </c>
    </row>
    <row r="1469" spans="1:26">
      <c r="A1469" s="13" t="s">
        <v>3691</v>
      </c>
      <c r="B1469" s="13">
        <v>17031190100</v>
      </c>
      <c r="C1469" s="13" t="s">
        <v>3692</v>
      </c>
      <c r="D1469" s="13" t="s">
        <v>4272</v>
      </c>
      <c r="E1469" s="13" t="s">
        <v>4129</v>
      </c>
      <c r="F1469" s="14">
        <v>10.3</v>
      </c>
      <c r="G1469" s="15">
        <v>40.6</v>
      </c>
      <c r="H1469" s="15">
        <v>0</v>
      </c>
      <c r="I1469" s="15">
        <v>14</v>
      </c>
      <c r="J1469" s="16">
        <v>38.4</v>
      </c>
      <c r="K1469" s="16">
        <v>1.9</v>
      </c>
      <c r="L1469" s="16">
        <v>0</v>
      </c>
      <c r="M1469" s="17">
        <v>330200</v>
      </c>
      <c r="N1469" s="18"/>
      <c r="O1469" s="19">
        <v>2</v>
      </c>
      <c r="P1469" s="20">
        <v>9</v>
      </c>
      <c r="Q1469" s="21">
        <v>3</v>
      </c>
      <c r="R1469" s="22">
        <v>7</v>
      </c>
      <c r="S1469" s="23">
        <v>0.183953031898</v>
      </c>
      <c r="T1469" s="25">
        <v>30550</v>
      </c>
      <c r="U1469" s="25">
        <v>120247</v>
      </c>
      <c r="V1469" s="25">
        <f t="shared" si="125"/>
        <v>150797</v>
      </c>
      <c r="W1469" s="28">
        <v>30244.7731846514</v>
      </c>
      <c r="X1469" s="29">
        <v>38325.040000000001</v>
      </c>
      <c r="Y1469" s="29">
        <f t="shared" si="122"/>
        <v>-8080.2668153486011</v>
      </c>
      <c r="Z1469" s="33">
        <f t="shared" si="123"/>
        <v>0.7891648171704817</v>
      </c>
    </row>
    <row r="1470" spans="1:26">
      <c r="A1470" s="13" t="s">
        <v>3217</v>
      </c>
      <c r="B1470" s="13">
        <v>17031390200</v>
      </c>
      <c r="C1470" s="13" t="s">
        <v>3218</v>
      </c>
      <c r="D1470" s="13" t="s">
        <v>4272</v>
      </c>
      <c r="E1470" s="13" t="s">
        <v>4129</v>
      </c>
      <c r="F1470" s="14">
        <v>7.5</v>
      </c>
      <c r="G1470" s="15">
        <v>39.9</v>
      </c>
      <c r="H1470" s="15">
        <v>3.3</v>
      </c>
      <c r="I1470" s="15">
        <v>23.2</v>
      </c>
      <c r="J1470" s="16">
        <v>13.1</v>
      </c>
      <c r="K1470" s="16">
        <v>31.7</v>
      </c>
      <c r="L1470" s="16">
        <v>25.2</v>
      </c>
      <c r="M1470" s="17">
        <v>337500</v>
      </c>
      <c r="N1470" s="18"/>
      <c r="O1470" s="19">
        <v>1</v>
      </c>
      <c r="P1470" s="20">
        <v>5</v>
      </c>
      <c r="Q1470" s="21">
        <v>5</v>
      </c>
      <c r="R1470" s="22">
        <v>9</v>
      </c>
      <c r="S1470" s="23">
        <v>0.18409091234200001</v>
      </c>
      <c r="T1470" s="25">
        <v>30550</v>
      </c>
      <c r="U1470" s="25">
        <v>120443</v>
      </c>
      <c r="V1470" s="25">
        <f t="shared" si="125"/>
        <v>150993</v>
      </c>
      <c r="W1470" s="28">
        <v>30440.7731846514</v>
      </c>
      <c r="X1470" s="29">
        <v>38325.040000000001</v>
      </c>
      <c r="Y1470" s="29">
        <f t="shared" si="122"/>
        <v>-7884.2668153486011</v>
      </c>
      <c r="Z1470" s="33">
        <f t="shared" si="123"/>
        <v>0.79427896708395862</v>
      </c>
    </row>
    <row r="1471" spans="1:26">
      <c r="A1471" s="13" t="s">
        <v>3089</v>
      </c>
      <c r="B1471" s="13">
        <v>17031530502</v>
      </c>
      <c r="C1471" s="13" t="s">
        <v>3090</v>
      </c>
      <c r="D1471" s="13" t="s">
        <v>4272</v>
      </c>
      <c r="E1471" s="13" t="s">
        <v>4129</v>
      </c>
      <c r="F1471" s="14">
        <v>5.9</v>
      </c>
      <c r="G1471" s="15">
        <v>40.200000000000003</v>
      </c>
      <c r="H1471" s="15">
        <v>0</v>
      </c>
      <c r="I1471" s="15">
        <v>21.9</v>
      </c>
      <c r="J1471" s="16">
        <v>35.6</v>
      </c>
      <c r="K1471" s="16">
        <v>11.2</v>
      </c>
      <c r="L1471" s="16">
        <v>9.6</v>
      </c>
      <c r="M1471" s="17">
        <v>147700</v>
      </c>
      <c r="N1471" s="18"/>
      <c r="O1471" s="19">
        <v>2</v>
      </c>
      <c r="P1471" s="20">
        <v>2</v>
      </c>
      <c r="Q1471" s="21">
        <v>2</v>
      </c>
      <c r="R1471" s="22">
        <v>9</v>
      </c>
      <c r="S1471" s="23">
        <v>0.18417000770600001</v>
      </c>
      <c r="T1471" s="25">
        <v>30550</v>
      </c>
      <c r="U1471" s="25">
        <v>120541</v>
      </c>
      <c r="V1471" s="25">
        <f t="shared" si="125"/>
        <v>151091</v>
      </c>
      <c r="W1471" s="28">
        <v>30538.7731846514</v>
      </c>
      <c r="X1471" s="29">
        <v>38325.040000000001</v>
      </c>
      <c r="Y1471" s="29">
        <f t="shared" si="122"/>
        <v>-7786.2668153486011</v>
      </c>
      <c r="Z1471" s="33">
        <f t="shared" si="123"/>
        <v>0.79683604204069713</v>
      </c>
    </row>
    <row r="1472" spans="1:26">
      <c r="A1472" s="13" t="s">
        <v>3087</v>
      </c>
      <c r="B1472" s="13">
        <v>17031530501</v>
      </c>
      <c r="C1472" s="13" t="s">
        <v>3088</v>
      </c>
      <c r="D1472" s="13" t="s">
        <v>4272</v>
      </c>
      <c r="E1472" s="13" t="s">
        <v>4129</v>
      </c>
      <c r="F1472" s="14">
        <v>6.3</v>
      </c>
      <c r="G1472" s="15">
        <v>42.2</v>
      </c>
      <c r="H1472" s="15">
        <v>3.3</v>
      </c>
      <c r="I1472" s="15">
        <v>35.9</v>
      </c>
      <c r="J1472" s="16">
        <v>23.6</v>
      </c>
      <c r="K1472" s="16">
        <v>7.1</v>
      </c>
      <c r="L1472" s="16">
        <v>5.7</v>
      </c>
      <c r="M1472" s="17">
        <v>150700</v>
      </c>
      <c r="N1472" s="18"/>
      <c r="O1472" s="19">
        <v>2</v>
      </c>
      <c r="P1472" s="20">
        <v>2</v>
      </c>
      <c r="Q1472" s="21">
        <v>2</v>
      </c>
      <c r="R1472" s="22">
        <v>9</v>
      </c>
      <c r="S1472" s="23">
        <v>0.18417000770600001</v>
      </c>
      <c r="T1472" s="25">
        <v>30550</v>
      </c>
      <c r="U1472" s="25">
        <v>120540</v>
      </c>
      <c r="V1472" s="25">
        <f t="shared" si="125"/>
        <v>151090</v>
      </c>
      <c r="W1472" s="28">
        <v>30537.7731846514</v>
      </c>
      <c r="X1472" s="29">
        <v>38325.040000000001</v>
      </c>
      <c r="Y1472" s="29">
        <f t="shared" si="122"/>
        <v>-7787.2668153486011</v>
      </c>
      <c r="Z1472" s="33">
        <f t="shared" si="123"/>
        <v>0.79680994943909778</v>
      </c>
    </row>
    <row r="1473" spans="1:26">
      <c r="A1473" s="13" t="s">
        <v>3091</v>
      </c>
      <c r="B1473" s="13">
        <v>17031530503</v>
      </c>
      <c r="C1473" s="13" t="s">
        <v>3092</v>
      </c>
      <c r="D1473" s="13" t="s">
        <v>4272</v>
      </c>
      <c r="E1473" s="13" t="s">
        <v>4129</v>
      </c>
      <c r="F1473" s="14">
        <v>9.5</v>
      </c>
      <c r="G1473" s="15">
        <v>44.2</v>
      </c>
      <c r="H1473" s="15">
        <v>0.4</v>
      </c>
      <c r="I1473" s="15">
        <v>25.4</v>
      </c>
      <c r="J1473" s="16">
        <v>24.6</v>
      </c>
      <c r="K1473" s="16">
        <v>7.9</v>
      </c>
      <c r="L1473" s="16">
        <v>6</v>
      </c>
      <c r="M1473" s="17">
        <v>137300</v>
      </c>
      <c r="N1473" s="18"/>
      <c r="O1473" s="19">
        <v>2</v>
      </c>
      <c r="P1473" s="20">
        <v>2</v>
      </c>
      <c r="Q1473" s="21">
        <v>2</v>
      </c>
      <c r="R1473" s="22">
        <v>9</v>
      </c>
      <c r="S1473" s="23">
        <v>0.18417000770600001</v>
      </c>
      <c r="T1473" s="25">
        <v>30550</v>
      </c>
      <c r="U1473" s="25">
        <v>120542</v>
      </c>
      <c r="V1473" s="25">
        <f t="shared" si="125"/>
        <v>151092</v>
      </c>
      <c r="W1473" s="28">
        <v>30539.7731846514</v>
      </c>
      <c r="X1473" s="29">
        <v>38325.040000000001</v>
      </c>
      <c r="Y1473" s="29">
        <f t="shared" si="122"/>
        <v>-7785.2668153486011</v>
      </c>
      <c r="Z1473" s="33">
        <f t="shared" si="123"/>
        <v>0.79686213464229649</v>
      </c>
    </row>
    <row r="1474" spans="1:26">
      <c r="A1474" s="13" t="s">
        <v>3715</v>
      </c>
      <c r="B1474" s="13">
        <v>17031140702</v>
      </c>
      <c r="C1474" s="13" t="s">
        <v>3716</v>
      </c>
      <c r="D1474" s="13" t="s">
        <v>4272</v>
      </c>
      <c r="E1474" s="13" t="s">
        <v>4129</v>
      </c>
      <c r="F1474" s="14">
        <v>6.1</v>
      </c>
      <c r="G1474" s="15">
        <v>34.700000000000003</v>
      </c>
      <c r="H1474" s="15">
        <v>0</v>
      </c>
      <c r="I1474" s="15">
        <v>30.1</v>
      </c>
      <c r="J1474" s="16">
        <v>24.2</v>
      </c>
      <c r="K1474" s="16">
        <v>16.2</v>
      </c>
      <c r="L1474" s="16">
        <v>4.5999999999999996</v>
      </c>
      <c r="M1474" s="17">
        <v>339600</v>
      </c>
      <c r="N1474" s="18"/>
      <c r="O1474" s="19">
        <v>3</v>
      </c>
      <c r="P1474" s="20">
        <v>7</v>
      </c>
      <c r="Q1474" s="21">
        <v>2</v>
      </c>
      <c r="R1474" s="22">
        <v>10</v>
      </c>
      <c r="S1474" s="23">
        <v>0.18614718318000001</v>
      </c>
      <c r="T1474" s="25">
        <v>30550</v>
      </c>
      <c r="U1474" s="25">
        <v>120205</v>
      </c>
      <c r="V1474" s="25">
        <f t="shared" si="125"/>
        <v>150755</v>
      </c>
      <c r="W1474" s="28">
        <v>30202.7731846514</v>
      </c>
      <c r="X1474" s="29">
        <v>38325.040000000001</v>
      </c>
      <c r="Y1474" s="29">
        <f t="shared" ref="Y1474:Y1537" si="126">W1474-X1474</f>
        <v>-8122.2668153486011</v>
      </c>
      <c r="Z1474" s="33">
        <f t="shared" ref="Z1474:Z1537" si="127">+W1474/X1474</f>
        <v>0.78806892790330807</v>
      </c>
    </row>
    <row r="1475" spans="1:26">
      <c r="A1475" s="13" t="s">
        <v>3713</v>
      </c>
      <c r="B1475" s="13">
        <v>17031140701</v>
      </c>
      <c r="C1475" s="13" t="s">
        <v>3714</v>
      </c>
      <c r="D1475" s="13" t="s">
        <v>4272</v>
      </c>
      <c r="E1475" s="13" t="s">
        <v>4129</v>
      </c>
      <c r="F1475" s="14">
        <v>10.4</v>
      </c>
      <c r="G1475" s="15">
        <v>39.4</v>
      </c>
      <c r="H1475" s="15">
        <v>1</v>
      </c>
      <c r="I1475" s="15">
        <v>43.8</v>
      </c>
      <c r="J1475" s="16">
        <v>20.5</v>
      </c>
      <c r="K1475" s="16">
        <v>21.1</v>
      </c>
      <c r="L1475" s="16">
        <v>10.5</v>
      </c>
      <c r="M1475" s="17">
        <v>311400</v>
      </c>
      <c r="N1475" s="18"/>
      <c r="O1475" s="19">
        <v>3</v>
      </c>
      <c r="P1475" s="20">
        <v>7</v>
      </c>
      <c r="Q1475" s="21">
        <v>2</v>
      </c>
      <c r="R1475" s="22">
        <v>10</v>
      </c>
      <c r="S1475" s="23">
        <v>0.18614718318000001</v>
      </c>
      <c r="T1475" s="25">
        <v>30550</v>
      </c>
      <c r="U1475" s="25">
        <v>120204</v>
      </c>
      <c r="V1475" s="25">
        <f t="shared" si="125"/>
        <v>150754</v>
      </c>
      <c r="W1475" s="28">
        <v>30201.7731846514</v>
      </c>
      <c r="X1475" s="29">
        <v>38325.040000000001</v>
      </c>
      <c r="Y1475" s="29">
        <f t="shared" si="126"/>
        <v>-8123.2668153486011</v>
      </c>
      <c r="Z1475" s="33">
        <f t="shared" si="127"/>
        <v>0.78804283530170871</v>
      </c>
    </row>
    <row r="1476" spans="1:26">
      <c r="A1476" s="13" t="s">
        <v>3093</v>
      </c>
      <c r="B1476" s="13">
        <v>17031530600</v>
      </c>
      <c r="C1476" s="13" t="s">
        <v>3094</v>
      </c>
      <c r="D1476" s="13" t="s">
        <v>4272</v>
      </c>
      <c r="E1476" s="13" t="s">
        <v>4129</v>
      </c>
      <c r="F1476" s="14">
        <v>11.6</v>
      </c>
      <c r="G1476" s="15">
        <v>41.3</v>
      </c>
      <c r="H1476" s="15">
        <v>3.4</v>
      </c>
      <c r="I1476" s="15">
        <v>35</v>
      </c>
      <c r="J1476" s="16">
        <v>29.7</v>
      </c>
      <c r="K1476" s="16">
        <v>4.8</v>
      </c>
      <c r="L1476" s="16">
        <v>3.8</v>
      </c>
      <c r="M1476" s="17">
        <v>148900</v>
      </c>
      <c r="N1476" s="18">
        <v>1</v>
      </c>
      <c r="O1476" s="19">
        <v>1</v>
      </c>
      <c r="P1476" s="20">
        <v>1</v>
      </c>
      <c r="Q1476" s="21">
        <v>2</v>
      </c>
      <c r="R1476" s="22">
        <v>9</v>
      </c>
      <c r="S1476" s="23">
        <v>0.186215236783</v>
      </c>
      <c r="T1476" s="25">
        <v>30550</v>
      </c>
      <c r="U1476" s="25">
        <v>120543</v>
      </c>
      <c r="V1476" s="25">
        <f t="shared" si="125"/>
        <v>151093</v>
      </c>
      <c r="W1476" s="28">
        <v>30540.7731846514</v>
      </c>
      <c r="X1476" s="29">
        <v>38325.040000000001</v>
      </c>
      <c r="Y1476" s="29">
        <f t="shared" si="126"/>
        <v>-7784.2668153486011</v>
      </c>
      <c r="Z1476" s="33">
        <f t="shared" si="127"/>
        <v>0.79688822724389585</v>
      </c>
    </row>
    <row r="1477" spans="1:26">
      <c r="A1477" s="13" t="s">
        <v>4144</v>
      </c>
      <c r="B1477" s="13">
        <v>17031815000</v>
      </c>
      <c r="C1477" s="13" t="s">
        <v>4145</v>
      </c>
      <c r="D1477" s="13" t="s">
        <v>4272</v>
      </c>
      <c r="E1477" s="13" t="s">
        <v>4137</v>
      </c>
      <c r="F1477" s="14">
        <v>4.7</v>
      </c>
      <c r="G1477" s="15">
        <v>30.1</v>
      </c>
      <c r="H1477" s="15">
        <v>5.6</v>
      </c>
      <c r="I1477" s="15">
        <v>6.7</v>
      </c>
      <c r="J1477" s="16">
        <v>37.700000000000003</v>
      </c>
      <c r="K1477" s="16">
        <v>12.5</v>
      </c>
      <c r="L1477" s="16">
        <v>3.9</v>
      </c>
      <c r="M1477" s="17">
        <v>243700</v>
      </c>
      <c r="N1477" s="18"/>
      <c r="O1477" s="19">
        <v>4</v>
      </c>
      <c r="P1477" s="20">
        <v>4</v>
      </c>
      <c r="Q1477" s="21">
        <v>2</v>
      </c>
      <c r="R1477" s="22">
        <v>6</v>
      </c>
      <c r="S1477" s="23">
        <v>0.186520382762</v>
      </c>
      <c r="T1477" s="25">
        <v>205</v>
      </c>
      <c r="U1477" s="25">
        <v>1257</v>
      </c>
      <c r="V1477" s="25">
        <f t="shared" si="125"/>
        <v>1462</v>
      </c>
      <c r="W1477" s="28">
        <v>16235.257108565578</v>
      </c>
      <c r="X1477" s="29">
        <v>38325.040000000001</v>
      </c>
      <c r="Y1477" s="29">
        <f t="shared" si="126"/>
        <v>-22089.782891434421</v>
      </c>
      <c r="Z1477" s="33">
        <f t="shared" si="127"/>
        <v>0.42362009559717556</v>
      </c>
    </row>
    <row r="1478" spans="1:26">
      <c r="A1478" s="13" t="s">
        <v>846</v>
      </c>
      <c r="B1478" s="13">
        <v>17097860905</v>
      </c>
      <c r="C1478" s="13" t="s">
        <v>847</v>
      </c>
      <c r="D1478" s="13" t="s">
        <v>896</v>
      </c>
      <c r="E1478" s="13" t="s">
        <v>843</v>
      </c>
      <c r="F1478" s="14">
        <v>9.3000000000000007</v>
      </c>
      <c r="G1478" s="15">
        <v>37.200000000000003</v>
      </c>
      <c r="H1478" s="15">
        <v>0.5</v>
      </c>
      <c r="I1478" s="15">
        <v>5.2</v>
      </c>
      <c r="J1478" s="16">
        <v>28.7</v>
      </c>
      <c r="K1478" s="16">
        <v>14.4</v>
      </c>
      <c r="L1478" s="16">
        <v>4</v>
      </c>
      <c r="M1478" s="17">
        <v>196500</v>
      </c>
      <c r="N1478" s="18"/>
      <c r="O1478" s="19">
        <v>9</v>
      </c>
      <c r="P1478" s="20">
        <v>2</v>
      </c>
      <c r="Q1478" s="21">
        <v>5</v>
      </c>
      <c r="R1478" s="22">
        <v>9</v>
      </c>
      <c r="S1478" s="24">
        <v>0.186528503895</v>
      </c>
      <c r="T1478" s="25">
        <v>28</v>
      </c>
      <c r="U1478" s="25">
        <v>300</v>
      </c>
      <c r="V1478" s="25">
        <f t="shared" si="125"/>
        <v>328</v>
      </c>
      <c r="W1478" s="28">
        <v>35107.688439361002</v>
      </c>
      <c r="X1478" s="29">
        <v>38325.040000000001</v>
      </c>
      <c r="Y1478" s="29">
        <f t="shared" si="126"/>
        <v>-3217.3515606389992</v>
      </c>
      <c r="Z1478" s="33">
        <f t="shared" si="127"/>
        <v>0.91605092752312856</v>
      </c>
    </row>
    <row r="1479" spans="1:26">
      <c r="A1479" s="13" t="s">
        <v>3399</v>
      </c>
      <c r="B1479" s="13">
        <v>17031261000</v>
      </c>
      <c r="C1479" s="13" t="s">
        <v>3400</v>
      </c>
      <c r="D1479" s="13" t="s">
        <v>4272</v>
      </c>
      <c r="E1479" s="13" t="s">
        <v>4129</v>
      </c>
      <c r="F1479" s="14">
        <v>11.7</v>
      </c>
      <c r="G1479" s="15">
        <v>37.5</v>
      </c>
      <c r="H1479" s="15">
        <v>2.8</v>
      </c>
      <c r="I1479" s="15">
        <v>34.6</v>
      </c>
      <c r="J1479" s="16">
        <v>36.200000000000003</v>
      </c>
      <c r="K1479" s="16">
        <v>3.6</v>
      </c>
      <c r="L1479" s="16">
        <v>0.7</v>
      </c>
      <c r="M1479" s="17">
        <v>206700</v>
      </c>
      <c r="N1479" s="18"/>
      <c r="O1479" s="19">
        <v>2</v>
      </c>
      <c r="P1479" s="20">
        <v>3</v>
      </c>
      <c r="Q1479" s="21">
        <v>2</v>
      </c>
      <c r="R1479" s="22">
        <v>9</v>
      </c>
      <c r="S1479" s="23">
        <v>0.18669131398200001</v>
      </c>
      <c r="T1479" s="25">
        <v>30550</v>
      </c>
      <c r="U1479" s="25">
        <v>120372</v>
      </c>
      <c r="V1479" s="25">
        <f t="shared" si="125"/>
        <v>150922</v>
      </c>
      <c r="W1479" s="28">
        <v>30369.7731846514</v>
      </c>
      <c r="X1479" s="29">
        <v>38325.040000000001</v>
      </c>
      <c r="Y1479" s="29">
        <f t="shared" si="126"/>
        <v>-7955.2668153486011</v>
      </c>
      <c r="Z1479" s="33">
        <f t="shared" si="127"/>
        <v>0.79242639237040324</v>
      </c>
    </row>
    <row r="1480" spans="1:26">
      <c r="A1480" s="13" t="s">
        <v>3596</v>
      </c>
      <c r="B1480" s="13">
        <v>17031190602</v>
      </c>
      <c r="C1480" s="13" t="s">
        <v>3597</v>
      </c>
      <c r="D1480" s="13" t="s">
        <v>4272</v>
      </c>
      <c r="E1480" s="13" t="s">
        <v>4129</v>
      </c>
      <c r="F1480" s="14">
        <v>5.8</v>
      </c>
      <c r="G1480" s="15">
        <v>35.5</v>
      </c>
      <c r="H1480" s="15">
        <v>5.0999999999999996</v>
      </c>
      <c r="I1480" s="15">
        <v>8.1999999999999993</v>
      </c>
      <c r="J1480" s="16">
        <v>39</v>
      </c>
      <c r="K1480" s="16">
        <v>8.3000000000000007</v>
      </c>
      <c r="L1480" s="16">
        <v>3.1</v>
      </c>
      <c r="M1480" s="17">
        <v>307600</v>
      </c>
      <c r="N1480" s="18"/>
      <c r="O1480" s="19">
        <v>3</v>
      </c>
      <c r="P1480" s="20">
        <v>4</v>
      </c>
      <c r="Q1480" s="21">
        <v>2</v>
      </c>
      <c r="R1480" s="22">
        <v>7</v>
      </c>
      <c r="S1480" s="23">
        <v>0.18678292632099999</v>
      </c>
      <c r="T1480" s="25">
        <v>30550</v>
      </c>
      <c r="U1480" s="25">
        <v>120253</v>
      </c>
      <c r="V1480" s="25">
        <f t="shared" si="125"/>
        <v>150803</v>
      </c>
      <c r="W1480" s="28">
        <v>30250.7731846514</v>
      </c>
      <c r="X1480" s="29">
        <v>38325.040000000001</v>
      </c>
      <c r="Y1480" s="29">
        <f t="shared" si="126"/>
        <v>-8074.2668153486011</v>
      </c>
      <c r="Z1480" s="33">
        <f t="shared" si="127"/>
        <v>0.78932137278007797</v>
      </c>
    </row>
    <row r="1481" spans="1:26">
      <c r="A1481" s="13" t="s">
        <v>3594</v>
      </c>
      <c r="B1481" s="13">
        <v>17031190601</v>
      </c>
      <c r="C1481" s="13" t="s">
        <v>3595</v>
      </c>
      <c r="D1481" s="13" t="s">
        <v>4272</v>
      </c>
      <c r="E1481" s="13" t="s">
        <v>4129</v>
      </c>
      <c r="F1481" s="14">
        <v>9.6999999999999993</v>
      </c>
      <c r="G1481" s="15">
        <v>40.5</v>
      </c>
      <c r="H1481" s="15">
        <v>0</v>
      </c>
      <c r="I1481" s="15">
        <v>16.899999999999999</v>
      </c>
      <c r="J1481" s="16">
        <v>42</v>
      </c>
      <c r="K1481" s="16">
        <v>8</v>
      </c>
      <c r="L1481" s="16">
        <v>1.3</v>
      </c>
      <c r="M1481" s="17">
        <v>296100</v>
      </c>
      <c r="N1481" s="18"/>
      <c r="O1481" s="19">
        <v>3</v>
      </c>
      <c r="P1481" s="20">
        <v>4</v>
      </c>
      <c r="Q1481" s="21">
        <v>2</v>
      </c>
      <c r="R1481" s="22">
        <v>7</v>
      </c>
      <c r="S1481" s="23">
        <v>0.18678292632099999</v>
      </c>
      <c r="T1481" s="25">
        <v>30550</v>
      </c>
      <c r="U1481" s="25">
        <v>120252</v>
      </c>
      <c r="V1481" s="25">
        <f t="shared" si="125"/>
        <v>150802</v>
      </c>
      <c r="W1481" s="28">
        <v>30249.7731846514</v>
      </c>
      <c r="X1481" s="29">
        <v>38325.040000000001</v>
      </c>
      <c r="Y1481" s="29">
        <f t="shared" si="126"/>
        <v>-8075.2668153486011</v>
      </c>
      <c r="Z1481" s="33">
        <f t="shared" si="127"/>
        <v>0.78929528017847861</v>
      </c>
    </row>
    <row r="1482" spans="1:26">
      <c r="A1482" s="13" t="s">
        <v>3985</v>
      </c>
      <c r="B1482" s="13">
        <v>17031030703</v>
      </c>
      <c r="C1482" s="13" t="s">
        <v>3986</v>
      </c>
      <c r="D1482" s="13" t="s">
        <v>4272</v>
      </c>
      <c r="E1482" s="13" t="s">
        <v>4129</v>
      </c>
      <c r="F1482" s="14">
        <v>4.2</v>
      </c>
      <c r="G1482" s="15">
        <v>31.7</v>
      </c>
      <c r="H1482" s="15">
        <v>7.5</v>
      </c>
      <c r="I1482" s="15">
        <v>47.1</v>
      </c>
      <c r="J1482" s="16">
        <v>16.100000000000001</v>
      </c>
      <c r="K1482" s="16">
        <v>29.5</v>
      </c>
      <c r="L1482" s="16">
        <v>24.8</v>
      </c>
      <c r="M1482" s="17">
        <v>283300</v>
      </c>
      <c r="N1482" s="18"/>
      <c r="O1482" s="19">
        <v>3</v>
      </c>
      <c r="P1482" s="20">
        <v>9</v>
      </c>
      <c r="Q1482" s="21">
        <v>5</v>
      </c>
      <c r="R1482" s="22">
        <v>10</v>
      </c>
      <c r="S1482" s="23">
        <v>0.18740515410899999</v>
      </c>
      <c r="T1482" s="25">
        <v>30550</v>
      </c>
      <c r="U1482" s="25">
        <v>120068</v>
      </c>
      <c r="V1482" s="25">
        <f t="shared" si="125"/>
        <v>150618</v>
      </c>
      <c r="W1482" s="28">
        <v>30065.7731846514</v>
      </c>
      <c r="X1482" s="29">
        <v>38325.040000000001</v>
      </c>
      <c r="Y1482" s="29">
        <f t="shared" si="126"/>
        <v>-8259.2668153486011</v>
      </c>
      <c r="Z1482" s="33">
        <f t="shared" si="127"/>
        <v>0.78449424148419411</v>
      </c>
    </row>
    <row r="1483" spans="1:26">
      <c r="A1483" s="13" t="s">
        <v>3983</v>
      </c>
      <c r="B1483" s="13">
        <v>17031030702</v>
      </c>
      <c r="C1483" s="13" t="s">
        <v>3984</v>
      </c>
      <c r="D1483" s="13" t="s">
        <v>4272</v>
      </c>
      <c r="E1483" s="13" t="s">
        <v>4129</v>
      </c>
      <c r="F1483" s="14">
        <v>3.5</v>
      </c>
      <c r="G1483" s="15">
        <v>34.1</v>
      </c>
      <c r="H1483" s="15">
        <v>8.8000000000000007</v>
      </c>
      <c r="I1483" s="15">
        <v>25.2</v>
      </c>
      <c r="J1483" s="16">
        <v>9</v>
      </c>
      <c r="K1483" s="16">
        <v>28.2</v>
      </c>
      <c r="L1483" s="16">
        <v>33.200000000000003</v>
      </c>
      <c r="M1483" s="17">
        <v>184200</v>
      </c>
      <c r="N1483" s="18"/>
      <c r="O1483" s="19">
        <v>3</v>
      </c>
      <c r="P1483" s="20">
        <v>9</v>
      </c>
      <c r="Q1483" s="21">
        <v>5</v>
      </c>
      <c r="R1483" s="22">
        <v>10</v>
      </c>
      <c r="S1483" s="23">
        <v>0.18740515410899999</v>
      </c>
      <c r="T1483" s="25">
        <v>30550</v>
      </c>
      <c r="U1483" s="25">
        <v>120067</v>
      </c>
      <c r="V1483" s="25">
        <f t="shared" si="125"/>
        <v>150617</v>
      </c>
      <c r="W1483" s="28">
        <v>30064.7731846514</v>
      </c>
      <c r="X1483" s="29">
        <v>38325.040000000001</v>
      </c>
      <c r="Y1483" s="29">
        <f t="shared" si="126"/>
        <v>-8260.2668153486011</v>
      </c>
      <c r="Z1483" s="33">
        <f t="shared" si="127"/>
        <v>0.78446814888259475</v>
      </c>
    </row>
    <row r="1484" spans="1:26">
      <c r="A1484" s="13" t="s">
        <v>3981</v>
      </c>
      <c r="B1484" s="13">
        <v>17031030701</v>
      </c>
      <c r="C1484" s="13" t="s">
        <v>3982</v>
      </c>
      <c r="D1484" s="13" t="s">
        <v>4272</v>
      </c>
      <c r="E1484" s="13" t="s">
        <v>4129</v>
      </c>
      <c r="F1484" s="14">
        <v>9.8000000000000007</v>
      </c>
      <c r="G1484" s="15">
        <v>35.1</v>
      </c>
      <c r="H1484" s="15">
        <v>7.8</v>
      </c>
      <c r="I1484" s="15">
        <v>64.400000000000006</v>
      </c>
      <c r="J1484" s="16">
        <v>18</v>
      </c>
      <c r="K1484" s="16">
        <v>22.1</v>
      </c>
      <c r="L1484" s="16">
        <v>18.3</v>
      </c>
      <c r="M1484" s="17">
        <v>195800</v>
      </c>
      <c r="N1484" s="18"/>
      <c r="O1484" s="19">
        <v>3</v>
      </c>
      <c r="P1484" s="20">
        <v>9</v>
      </c>
      <c r="Q1484" s="21">
        <v>5</v>
      </c>
      <c r="R1484" s="22">
        <v>10</v>
      </c>
      <c r="S1484" s="23">
        <v>0.18740515410899999</v>
      </c>
      <c r="T1484" s="25">
        <v>30550</v>
      </c>
      <c r="U1484" s="25">
        <v>120066</v>
      </c>
      <c r="V1484" s="25">
        <f t="shared" si="125"/>
        <v>150616</v>
      </c>
      <c r="W1484" s="28">
        <v>30063.7731846514</v>
      </c>
      <c r="X1484" s="29">
        <v>38325.040000000001</v>
      </c>
      <c r="Y1484" s="29">
        <f t="shared" si="126"/>
        <v>-8261.2668153486011</v>
      </c>
      <c r="Z1484" s="33">
        <f t="shared" si="127"/>
        <v>0.78444205628099539</v>
      </c>
    </row>
    <row r="1485" spans="1:26">
      <c r="A1485" s="13" t="s">
        <v>3987</v>
      </c>
      <c r="B1485" s="13">
        <v>17031030706</v>
      </c>
      <c r="C1485" s="13" t="s">
        <v>3988</v>
      </c>
      <c r="D1485" s="13" t="s">
        <v>4272</v>
      </c>
      <c r="E1485" s="13" t="s">
        <v>4129</v>
      </c>
      <c r="F1485" s="14">
        <v>4.2</v>
      </c>
      <c r="G1485" s="15">
        <v>39.9</v>
      </c>
      <c r="H1485" s="15">
        <v>1.9</v>
      </c>
      <c r="I1485" s="15">
        <v>51.7</v>
      </c>
      <c r="J1485" s="16">
        <v>14.7</v>
      </c>
      <c r="K1485" s="16">
        <v>30.9</v>
      </c>
      <c r="L1485" s="16">
        <v>30.6</v>
      </c>
      <c r="M1485" s="17">
        <v>195000</v>
      </c>
      <c r="N1485" s="18"/>
      <c r="O1485" s="19">
        <v>3</v>
      </c>
      <c r="P1485" s="20">
        <v>9</v>
      </c>
      <c r="Q1485" s="21">
        <v>5</v>
      </c>
      <c r="R1485" s="22">
        <v>10</v>
      </c>
      <c r="S1485" s="23">
        <v>0.18740515410899999</v>
      </c>
      <c r="T1485" s="25">
        <v>30550</v>
      </c>
      <c r="U1485" s="25">
        <v>120069</v>
      </c>
      <c r="V1485" s="25">
        <f t="shared" si="125"/>
        <v>150619</v>
      </c>
      <c r="W1485" s="28">
        <v>30066.7731846514</v>
      </c>
      <c r="X1485" s="29">
        <v>38325.040000000001</v>
      </c>
      <c r="Y1485" s="29">
        <f t="shared" si="126"/>
        <v>-8258.2668153486011</v>
      </c>
      <c r="Z1485" s="33">
        <f t="shared" si="127"/>
        <v>0.78452033408579347</v>
      </c>
    </row>
    <row r="1486" spans="1:26">
      <c r="A1486" s="13" t="s">
        <v>3149</v>
      </c>
      <c r="B1486" s="13">
        <v>17031490901</v>
      </c>
      <c r="C1486" s="13" t="s">
        <v>3150</v>
      </c>
      <c r="D1486" s="13" t="s">
        <v>4272</v>
      </c>
      <c r="E1486" s="13" t="s">
        <v>4129</v>
      </c>
      <c r="F1486" s="14">
        <v>8.6</v>
      </c>
      <c r="G1486" s="15">
        <v>33.6</v>
      </c>
      <c r="H1486" s="15">
        <v>0</v>
      </c>
      <c r="I1486" s="15">
        <v>27.6</v>
      </c>
      <c r="J1486" s="16">
        <v>32.6</v>
      </c>
      <c r="K1486" s="16">
        <v>8.8000000000000007</v>
      </c>
      <c r="L1486" s="16">
        <v>4.8</v>
      </c>
      <c r="M1486" s="17">
        <v>156300</v>
      </c>
      <c r="N1486" s="18"/>
      <c r="O1486" s="19">
        <v>5</v>
      </c>
      <c r="P1486" s="20">
        <v>3</v>
      </c>
      <c r="Q1486" s="21">
        <v>2</v>
      </c>
      <c r="R1486" s="22">
        <v>9</v>
      </c>
      <c r="S1486" s="23">
        <v>0.18773783743399999</v>
      </c>
      <c r="T1486" s="25">
        <v>30550</v>
      </c>
      <c r="U1486" s="25">
        <v>120517</v>
      </c>
      <c r="V1486" s="25">
        <f t="shared" si="125"/>
        <v>151067</v>
      </c>
      <c r="W1486" s="28">
        <v>30514.7731846514</v>
      </c>
      <c r="X1486" s="29">
        <v>38325.040000000001</v>
      </c>
      <c r="Y1486" s="29">
        <f t="shared" si="126"/>
        <v>-7810.2668153486011</v>
      </c>
      <c r="Z1486" s="33">
        <f t="shared" si="127"/>
        <v>0.79620981960231219</v>
      </c>
    </row>
    <row r="1487" spans="1:26">
      <c r="A1487" s="13" t="s">
        <v>3151</v>
      </c>
      <c r="B1487" s="13">
        <v>17031490902</v>
      </c>
      <c r="C1487" s="13" t="s">
        <v>3152</v>
      </c>
      <c r="D1487" s="13" t="s">
        <v>4272</v>
      </c>
      <c r="E1487" s="13" t="s">
        <v>4129</v>
      </c>
      <c r="F1487" s="14">
        <v>7.8</v>
      </c>
      <c r="G1487" s="15">
        <v>51.7</v>
      </c>
      <c r="H1487" s="15">
        <v>0.8</v>
      </c>
      <c r="I1487" s="15">
        <v>40.6</v>
      </c>
      <c r="J1487" s="16">
        <v>30.8</v>
      </c>
      <c r="K1487" s="16">
        <v>8.1999999999999993</v>
      </c>
      <c r="L1487" s="16">
        <v>5.7</v>
      </c>
      <c r="M1487" s="17">
        <v>147900</v>
      </c>
      <c r="N1487" s="18"/>
      <c r="O1487" s="19">
        <v>5</v>
      </c>
      <c r="P1487" s="20">
        <v>3</v>
      </c>
      <c r="Q1487" s="21">
        <v>2</v>
      </c>
      <c r="R1487" s="22">
        <v>9</v>
      </c>
      <c r="S1487" s="23">
        <v>0.18773783743399999</v>
      </c>
      <c r="T1487" s="25">
        <v>30550</v>
      </c>
      <c r="U1487" s="25">
        <v>120518</v>
      </c>
      <c r="V1487" s="25">
        <f t="shared" si="125"/>
        <v>151068</v>
      </c>
      <c r="W1487" s="28">
        <v>30515.7731846514</v>
      </c>
      <c r="X1487" s="29">
        <v>38325.040000000001</v>
      </c>
      <c r="Y1487" s="29">
        <f t="shared" si="126"/>
        <v>-7809.2668153486011</v>
      </c>
      <c r="Z1487" s="33">
        <f t="shared" si="127"/>
        <v>0.79623591220391154</v>
      </c>
    </row>
    <row r="1488" spans="1:26">
      <c r="A1488" s="13" t="s">
        <v>3553</v>
      </c>
      <c r="B1488" s="13">
        <v>17031220902</v>
      </c>
      <c r="C1488" s="13" t="s">
        <v>3554</v>
      </c>
      <c r="D1488" s="13" t="s">
        <v>4272</v>
      </c>
      <c r="E1488" s="13" t="s">
        <v>4129</v>
      </c>
      <c r="F1488" s="14">
        <v>4.5</v>
      </c>
      <c r="G1488" s="15">
        <v>30.9</v>
      </c>
      <c r="H1488" s="15">
        <v>8.1999999999999993</v>
      </c>
      <c r="I1488" s="15">
        <v>24.8</v>
      </c>
      <c r="J1488" s="16">
        <v>49.7</v>
      </c>
      <c r="K1488" s="16">
        <v>9.1</v>
      </c>
      <c r="L1488" s="16">
        <v>2.7</v>
      </c>
      <c r="M1488" s="17">
        <v>334000</v>
      </c>
      <c r="N1488" s="18"/>
      <c r="O1488" s="19">
        <v>2</v>
      </c>
      <c r="P1488" s="20">
        <v>3</v>
      </c>
      <c r="Q1488" s="21">
        <v>2</v>
      </c>
      <c r="R1488" s="22">
        <v>9</v>
      </c>
      <c r="S1488" s="23">
        <v>0.18832522630699999</v>
      </c>
      <c r="T1488" s="25">
        <v>30550</v>
      </c>
      <c r="U1488" s="25">
        <v>120285</v>
      </c>
      <c r="V1488" s="25">
        <f t="shared" si="125"/>
        <v>150835</v>
      </c>
      <c r="W1488" s="28">
        <v>30282.7731846514</v>
      </c>
      <c r="X1488" s="29">
        <v>38325.040000000001</v>
      </c>
      <c r="Y1488" s="29">
        <f t="shared" si="126"/>
        <v>-8042.2668153486011</v>
      </c>
      <c r="Z1488" s="33">
        <f t="shared" si="127"/>
        <v>0.7901563360312579</v>
      </c>
    </row>
    <row r="1489" spans="1:26">
      <c r="A1489" s="13" t="s">
        <v>3551</v>
      </c>
      <c r="B1489" s="13">
        <v>17031220901</v>
      </c>
      <c r="C1489" s="13" t="s">
        <v>3552</v>
      </c>
      <c r="D1489" s="13" t="s">
        <v>4272</v>
      </c>
      <c r="E1489" s="13" t="s">
        <v>4129</v>
      </c>
      <c r="F1489" s="14">
        <v>9.6</v>
      </c>
      <c r="G1489" s="15">
        <v>32</v>
      </c>
      <c r="H1489" s="15">
        <v>8.6</v>
      </c>
      <c r="I1489" s="15">
        <v>22.4</v>
      </c>
      <c r="J1489" s="16">
        <v>32.700000000000003</v>
      </c>
      <c r="K1489" s="16">
        <v>12</v>
      </c>
      <c r="L1489" s="16">
        <v>3.1</v>
      </c>
      <c r="M1489" s="17">
        <v>339300</v>
      </c>
      <c r="N1489" s="18"/>
      <c r="O1489" s="19">
        <v>2</v>
      </c>
      <c r="P1489" s="20">
        <v>3</v>
      </c>
      <c r="Q1489" s="21">
        <v>2</v>
      </c>
      <c r="R1489" s="22">
        <v>9</v>
      </c>
      <c r="S1489" s="23">
        <v>0.18832522630699999</v>
      </c>
      <c r="T1489" s="25">
        <v>30550</v>
      </c>
      <c r="U1489" s="25">
        <v>120284</v>
      </c>
      <c r="V1489" s="25">
        <f t="shared" si="125"/>
        <v>150834</v>
      </c>
      <c r="W1489" s="28">
        <v>30281.7731846514</v>
      </c>
      <c r="X1489" s="29">
        <v>38325.040000000001</v>
      </c>
      <c r="Y1489" s="29">
        <f t="shared" si="126"/>
        <v>-8043.2668153486011</v>
      </c>
      <c r="Z1489" s="33">
        <f t="shared" si="127"/>
        <v>0.79013024342965854</v>
      </c>
    </row>
    <row r="1490" spans="1:26">
      <c r="A1490" s="13" t="s">
        <v>1465</v>
      </c>
      <c r="B1490" s="13">
        <v>17043840801</v>
      </c>
      <c r="C1490" s="13" t="s">
        <v>1466</v>
      </c>
      <c r="D1490" s="13" t="s">
        <v>1522</v>
      </c>
      <c r="E1490" s="13" t="s">
        <v>4241</v>
      </c>
      <c r="F1490" s="14">
        <v>3.2</v>
      </c>
      <c r="G1490" s="15">
        <v>20</v>
      </c>
      <c r="H1490" s="15">
        <v>2.2999999999999998</v>
      </c>
      <c r="I1490" s="15">
        <v>1.9</v>
      </c>
      <c r="J1490" s="16">
        <v>36.299999999999997</v>
      </c>
      <c r="K1490" s="16">
        <v>8.6</v>
      </c>
      <c r="L1490" s="16">
        <v>2.4</v>
      </c>
      <c r="M1490" s="17">
        <v>206300</v>
      </c>
      <c r="N1490" s="18">
        <v>0</v>
      </c>
      <c r="O1490" s="19">
        <v>7</v>
      </c>
      <c r="P1490" s="20">
        <v>8</v>
      </c>
      <c r="Q1490" s="21">
        <v>1</v>
      </c>
      <c r="R1490" s="22">
        <v>8</v>
      </c>
      <c r="S1490" s="24">
        <v>0.18855656683399999</v>
      </c>
      <c r="T1490" s="25"/>
      <c r="U1490" s="25"/>
      <c r="V1490" s="25"/>
      <c r="W1490" s="28">
        <v>39853.063480819532</v>
      </c>
      <c r="X1490" s="29">
        <v>38325.040000000001</v>
      </c>
      <c r="Y1490" s="29">
        <f t="shared" si="126"/>
        <v>1528.023480819531</v>
      </c>
      <c r="Z1490" s="33">
        <f t="shared" si="127"/>
        <v>1.0398701079195098</v>
      </c>
    </row>
    <row r="1491" spans="1:26">
      <c r="A1491" s="13" t="s">
        <v>4244</v>
      </c>
      <c r="B1491" s="13">
        <v>17031840800</v>
      </c>
      <c r="C1491" s="13" t="s">
        <v>4245</v>
      </c>
      <c r="D1491" s="13" t="s">
        <v>4272</v>
      </c>
      <c r="E1491" s="13" t="s">
        <v>4241</v>
      </c>
      <c r="F1491" s="14">
        <v>7.9</v>
      </c>
      <c r="G1491" s="15">
        <v>31</v>
      </c>
      <c r="H1491" s="15">
        <v>5.0999999999999996</v>
      </c>
      <c r="I1491" s="15">
        <v>24.5</v>
      </c>
      <c r="J1491" s="16">
        <v>28.7</v>
      </c>
      <c r="K1491" s="16">
        <v>4</v>
      </c>
      <c r="L1491" s="16">
        <v>2.1</v>
      </c>
      <c r="M1491" s="17">
        <v>227300</v>
      </c>
      <c r="N1491" s="18"/>
      <c r="O1491" s="19">
        <v>7</v>
      </c>
      <c r="P1491" s="20">
        <v>8</v>
      </c>
      <c r="Q1491" s="21">
        <v>1</v>
      </c>
      <c r="R1491" s="22">
        <v>8</v>
      </c>
      <c r="S1491" s="23">
        <v>0.18855656683399999</v>
      </c>
      <c r="T1491" s="25"/>
      <c r="U1491" s="25"/>
      <c r="V1491" s="25"/>
      <c r="W1491" s="28">
        <v>39853.063480819532</v>
      </c>
      <c r="X1491" s="29">
        <v>38325.040000000001</v>
      </c>
      <c r="Y1491" s="29">
        <f t="shared" si="126"/>
        <v>1528.023480819531</v>
      </c>
      <c r="Z1491" s="33">
        <f t="shared" si="127"/>
        <v>1.0398701079195098</v>
      </c>
    </row>
    <row r="1492" spans="1:26">
      <c r="A1492" s="13" t="s">
        <v>4033</v>
      </c>
      <c r="B1492" s="13">
        <v>17031010600</v>
      </c>
      <c r="C1492" s="13" t="s">
        <v>4034</v>
      </c>
      <c r="D1492" s="13" t="s">
        <v>4272</v>
      </c>
      <c r="E1492" s="13" t="s">
        <v>4129</v>
      </c>
      <c r="F1492" s="14">
        <v>4.2</v>
      </c>
      <c r="G1492" s="15">
        <v>35.299999999999997</v>
      </c>
      <c r="H1492" s="15">
        <v>10</v>
      </c>
      <c r="I1492" s="15">
        <v>35.5</v>
      </c>
      <c r="J1492" s="16">
        <v>17.8</v>
      </c>
      <c r="K1492" s="16">
        <v>22.1</v>
      </c>
      <c r="L1492" s="16">
        <v>20.9</v>
      </c>
      <c r="M1492" s="17">
        <v>271600</v>
      </c>
      <c r="N1492" s="18"/>
      <c r="O1492" s="19">
        <v>2</v>
      </c>
      <c r="P1492" s="20">
        <v>6</v>
      </c>
      <c r="Q1492" s="21">
        <v>3</v>
      </c>
      <c r="R1492" s="22">
        <v>10</v>
      </c>
      <c r="S1492" s="23">
        <v>0.188739091158</v>
      </c>
      <c r="T1492" s="25">
        <v>30550</v>
      </c>
      <c r="U1492" s="25">
        <v>120045</v>
      </c>
      <c r="V1492" s="25">
        <f t="shared" ref="V1492:V1497" si="128">SUM(T1492:U1492)</f>
        <v>150595</v>
      </c>
      <c r="W1492" s="28">
        <v>30042.773184651422</v>
      </c>
      <c r="X1492" s="29">
        <v>38325.040000000001</v>
      </c>
      <c r="Y1492" s="29">
        <f t="shared" si="126"/>
        <v>-8282.2668153485793</v>
      </c>
      <c r="Z1492" s="33">
        <f t="shared" si="127"/>
        <v>0.78389411164740919</v>
      </c>
    </row>
    <row r="1493" spans="1:26">
      <c r="A1493" s="13" t="s">
        <v>3351</v>
      </c>
      <c r="B1493" s="13">
        <v>17031301600</v>
      </c>
      <c r="C1493" s="13" t="s">
        <v>3352</v>
      </c>
      <c r="D1493" s="13" t="s">
        <v>4272</v>
      </c>
      <c r="E1493" s="13" t="s">
        <v>4129</v>
      </c>
      <c r="F1493" s="14">
        <v>6.4</v>
      </c>
      <c r="G1493" s="15">
        <v>34.5</v>
      </c>
      <c r="H1493" s="15">
        <v>9.1999999999999993</v>
      </c>
      <c r="I1493" s="15">
        <v>16.2</v>
      </c>
      <c r="J1493" s="16">
        <v>20.3</v>
      </c>
      <c r="K1493" s="16">
        <v>1.7</v>
      </c>
      <c r="L1493" s="16">
        <v>0.5</v>
      </c>
      <c r="M1493" s="17">
        <v>230400</v>
      </c>
      <c r="N1493" s="18"/>
      <c r="O1493" s="19">
        <v>1</v>
      </c>
      <c r="P1493" s="20">
        <v>5</v>
      </c>
      <c r="Q1493" s="21">
        <v>1</v>
      </c>
      <c r="R1493" s="22">
        <v>7</v>
      </c>
      <c r="S1493" s="23">
        <v>0.18994975089999999</v>
      </c>
      <c r="T1493" s="25">
        <v>30550</v>
      </c>
      <c r="U1493" s="25">
        <v>120402</v>
      </c>
      <c r="V1493" s="25">
        <f t="shared" si="128"/>
        <v>150952</v>
      </c>
      <c r="W1493" s="28">
        <v>30399.7731846514</v>
      </c>
      <c r="X1493" s="29">
        <v>38325.040000000001</v>
      </c>
      <c r="Y1493" s="29">
        <f t="shared" si="126"/>
        <v>-7925.2668153486011</v>
      </c>
      <c r="Z1493" s="33">
        <f t="shared" si="127"/>
        <v>0.79320917041838446</v>
      </c>
    </row>
    <row r="1494" spans="1:26">
      <c r="A1494" s="13" t="s">
        <v>4302</v>
      </c>
      <c r="B1494" s="13">
        <v>17031803015</v>
      </c>
      <c r="C1494" s="13" t="s">
        <v>4303</v>
      </c>
      <c r="D1494" s="13" t="s">
        <v>4272</v>
      </c>
      <c r="E1494" s="13" t="s">
        <v>4289</v>
      </c>
      <c r="F1494" s="14">
        <v>3.1</v>
      </c>
      <c r="G1494" s="15">
        <v>24.7</v>
      </c>
      <c r="H1494" s="15">
        <v>1</v>
      </c>
      <c r="I1494" s="15">
        <v>0.9</v>
      </c>
      <c r="J1494" s="16">
        <v>24.2</v>
      </c>
      <c r="K1494" s="16">
        <v>24.3</v>
      </c>
      <c r="L1494" s="16">
        <v>13.5</v>
      </c>
      <c r="M1494" s="17">
        <v>359700</v>
      </c>
      <c r="N1494" s="18"/>
      <c r="O1494" s="19">
        <v>8</v>
      </c>
      <c r="P1494" s="20">
        <v>8</v>
      </c>
      <c r="Q1494" s="21">
        <v>7</v>
      </c>
      <c r="R1494" s="22">
        <v>1</v>
      </c>
      <c r="S1494" s="23">
        <v>0.19215686619299999</v>
      </c>
      <c r="T1494" s="25">
        <v>41</v>
      </c>
      <c r="U1494" s="25">
        <v>1154</v>
      </c>
      <c r="V1494" s="25">
        <f t="shared" si="128"/>
        <v>1195</v>
      </c>
      <c r="W1494" s="28">
        <v>48269.233139372314</v>
      </c>
      <c r="X1494" s="29">
        <v>38325.040000000001</v>
      </c>
      <c r="Y1494" s="29">
        <f t="shared" si="126"/>
        <v>9944.1931393723135</v>
      </c>
      <c r="Z1494" s="33">
        <f t="shared" si="127"/>
        <v>1.2594698698128513</v>
      </c>
    </row>
    <row r="1495" spans="1:26">
      <c r="A1495" s="13" t="s">
        <v>4304</v>
      </c>
      <c r="B1495" s="13">
        <v>17031803016</v>
      </c>
      <c r="C1495" s="13" t="s">
        <v>4305</v>
      </c>
      <c r="D1495" s="13" t="s">
        <v>4272</v>
      </c>
      <c r="E1495" s="13" t="s">
        <v>4289</v>
      </c>
      <c r="F1495" s="14">
        <v>4.2</v>
      </c>
      <c r="G1495" s="15">
        <v>30.3</v>
      </c>
      <c r="H1495" s="15">
        <v>0</v>
      </c>
      <c r="I1495" s="15">
        <v>10.3</v>
      </c>
      <c r="J1495" s="16">
        <v>16.2</v>
      </c>
      <c r="K1495" s="16">
        <v>24.3</v>
      </c>
      <c r="L1495" s="16">
        <v>16.600000000000001</v>
      </c>
      <c r="M1495" s="17">
        <v>371500</v>
      </c>
      <c r="N1495" s="18"/>
      <c r="O1495" s="19">
        <v>8</v>
      </c>
      <c r="P1495" s="20">
        <v>8</v>
      </c>
      <c r="Q1495" s="21">
        <v>7</v>
      </c>
      <c r="R1495" s="22">
        <v>1</v>
      </c>
      <c r="S1495" s="23">
        <v>0.19215686619299999</v>
      </c>
      <c r="T1495" s="25">
        <v>41</v>
      </c>
      <c r="U1495" s="25">
        <v>1154</v>
      </c>
      <c r="V1495" s="25">
        <f t="shared" si="128"/>
        <v>1195</v>
      </c>
      <c r="W1495" s="28">
        <v>48269.233139372314</v>
      </c>
      <c r="X1495" s="29">
        <v>38325.040000000001</v>
      </c>
      <c r="Y1495" s="29">
        <f t="shared" si="126"/>
        <v>9944.1931393723135</v>
      </c>
      <c r="Z1495" s="33">
        <f t="shared" si="127"/>
        <v>1.2594698698128513</v>
      </c>
    </row>
    <row r="1496" spans="1:26">
      <c r="A1496" s="13" t="s">
        <v>4306</v>
      </c>
      <c r="B1496" s="13">
        <v>17031803017</v>
      </c>
      <c r="C1496" s="13" t="s">
        <v>4307</v>
      </c>
      <c r="D1496" s="13" t="s">
        <v>4272</v>
      </c>
      <c r="E1496" s="13" t="s">
        <v>4289</v>
      </c>
      <c r="F1496" s="14">
        <v>3.9</v>
      </c>
      <c r="G1496" s="15">
        <v>30.9</v>
      </c>
      <c r="H1496" s="15">
        <v>0</v>
      </c>
      <c r="I1496" s="15">
        <v>7.7</v>
      </c>
      <c r="J1496" s="16">
        <v>19.2</v>
      </c>
      <c r="K1496" s="16">
        <v>30.4</v>
      </c>
      <c r="L1496" s="16">
        <v>22.3</v>
      </c>
      <c r="M1496" s="17">
        <v>359700</v>
      </c>
      <c r="N1496" s="18"/>
      <c r="O1496" s="19">
        <v>8</v>
      </c>
      <c r="P1496" s="20">
        <v>8</v>
      </c>
      <c r="Q1496" s="21">
        <v>7</v>
      </c>
      <c r="R1496" s="22">
        <v>1</v>
      </c>
      <c r="S1496" s="23">
        <v>0.19215686619299999</v>
      </c>
      <c r="T1496" s="25">
        <v>41</v>
      </c>
      <c r="U1496" s="25">
        <v>1154</v>
      </c>
      <c r="V1496" s="25">
        <f t="shared" si="128"/>
        <v>1195</v>
      </c>
      <c r="W1496" s="28">
        <v>48269.233139372314</v>
      </c>
      <c r="X1496" s="29">
        <v>38325.040000000001</v>
      </c>
      <c r="Y1496" s="29">
        <f t="shared" si="126"/>
        <v>9944.1931393723135</v>
      </c>
      <c r="Z1496" s="33">
        <f t="shared" si="127"/>
        <v>1.2594698698128513</v>
      </c>
    </row>
    <row r="1497" spans="1:26">
      <c r="A1497" s="13" t="s">
        <v>3465</v>
      </c>
      <c r="B1497" s="13">
        <v>17031251200</v>
      </c>
      <c r="C1497" s="13" t="s">
        <v>3466</v>
      </c>
      <c r="D1497" s="13" t="s">
        <v>4272</v>
      </c>
      <c r="E1497" s="13" t="s">
        <v>4129</v>
      </c>
      <c r="F1497" s="14">
        <v>11.6</v>
      </c>
      <c r="G1497" s="15">
        <v>32.200000000000003</v>
      </c>
      <c r="H1497" s="15">
        <v>1.4</v>
      </c>
      <c r="I1497" s="15">
        <v>22.2</v>
      </c>
      <c r="J1497" s="16">
        <v>35.1</v>
      </c>
      <c r="K1497" s="16">
        <v>4.5</v>
      </c>
      <c r="L1497" s="16">
        <v>3.2</v>
      </c>
      <c r="M1497" s="17">
        <v>208000</v>
      </c>
      <c r="N1497" s="18"/>
      <c r="O1497" s="19">
        <v>1</v>
      </c>
      <c r="P1497" s="20">
        <v>3</v>
      </c>
      <c r="Q1497" s="21">
        <v>2</v>
      </c>
      <c r="R1497" s="22">
        <v>7</v>
      </c>
      <c r="S1497" s="23">
        <v>0.19368420541299999</v>
      </c>
      <c r="T1497" s="25">
        <v>30550</v>
      </c>
      <c r="U1497" s="25">
        <v>120350</v>
      </c>
      <c r="V1497" s="25">
        <f t="shared" si="128"/>
        <v>150900</v>
      </c>
      <c r="W1497" s="28">
        <v>30347.7731846514</v>
      </c>
      <c r="X1497" s="29">
        <v>38325.040000000001</v>
      </c>
      <c r="Y1497" s="29">
        <f t="shared" si="126"/>
        <v>-7977.2668153486011</v>
      </c>
      <c r="Z1497" s="33">
        <f t="shared" si="127"/>
        <v>0.79185235513521701</v>
      </c>
    </row>
    <row r="1498" spans="1:26">
      <c r="A1498" s="13" t="s">
        <v>527</v>
      </c>
      <c r="B1498" s="13">
        <v>17097862300</v>
      </c>
      <c r="C1498" s="13" t="s">
        <v>528</v>
      </c>
      <c r="D1498" s="13" t="s">
        <v>896</v>
      </c>
      <c r="E1498" s="13" t="s">
        <v>625</v>
      </c>
      <c r="F1498" s="14">
        <v>10.8</v>
      </c>
      <c r="G1498" s="15">
        <v>21.3</v>
      </c>
      <c r="H1498" s="15">
        <v>5.0999999999999996</v>
      </c>
      <c r="I1498" s="15">
        <v>5.4</v>
      </c>
      <c r="J1498" s="16">
        <v>27.6</v>
      </c>
      <c r="K1498" s="16">
        <v>4.7</v>
      </c>
      <c r="L1498" s="16">
        <v>2.5</v>
      </c>
      <c r="M1498" s="17">
        <v>137400</v>
      </c>
      <c r="N1498" s="18">
        <v>1</v>
      </c>
      <c r="O1498" s="19">
        <v>2</v>
      </c>
      <c r="P1498" s="20">
        <v>4</v>
      </c>
      <c r="Q1498" s="21">
        <v>1</v>
      </c>
      <c r="R1498" s="22">
        <v>7</v>
      </c>
      <c r="S1498" s="24">
        <v>0.19400000572199999</v>
      </c>
      <c r="T1498" s="25"/>
      <c r="U1498" s="25"/>
      <c r="V1498" s="25"/>
      <c r="W1498" s="28">
        <v>18277.954949594699</v>
      </c>
      <c r="X1498" s="29">
        <v>38325.040000000001</v>
      </c>
      <c r="Y1498" s="29">
        <f t="shared" si="126"/>
        <v>-20047.085050405301</v>
      </c>
      <c r="Z1498" s="33">
        <f t="shared" si="127"/>
        <v>0.47691939655104598</v>
      </c>
    </row>
    <row r="1499" spans="1:26">
      <c r="A1499" s="13" t="s">
        <v>1952</v>
      </c>
      <c r="B1499" s="13">
        <v>17031803608</v>
      </c>
      <c r="C1499" s="13" t="s">
        <v>1953</v>
      </c>
      <c r="D1499" s="13" t="s">
        <v>4272</v>
      </c>
      <c r="E1499" s="13" t="s">
        <v>1945</v>
      </c>
      <c r="F1499" s="14">
        <v>4.7</v>
      </c>
      <c r="G1499" s="15">
        <v>36.9</v>
      </c>
      <c r="H1499" s="15">
        <v>1.3</v>
      </c>
      <c r="I1499" s="15">
        <v>10.6</v>
      </c>
      <c r="J1499" s="16">
        <v>18.3</v>
      </c>
      <c r="K1499" s="16">
        <v>36.799999999999997</v>
      </c>
      <c r="L1499" s="16">
        <v>17.2</v>
      </c>
      <c r="M1499" s="17">
        <v>392500</v>
      </c>
      <c r="N1499" s="18"/>
      <c r="O1499" s="19">
        <v>6</v>
      </c>
      <c r="P1499" s="20">
        <v>6</v>
      </c>
      <c r="Q1499" s="21">
        <v>5</v>
      </c>
      <c r="R1499" s="22">
        <v>1</v>
      </c>
      <c r="S1499" s="23">
        <v>0.19452887773499999</v>
      </c>
      <c r="T1499" s="25">
        <v>34</v>
      </c>
      <c r="U1499" s="25">
        <v>893</v>
      </c>
      <c r="V1499" s="25">
        <f t="shared" ref="V1499:V1513" si="129">SUM(T1499:U1499)</f>
        <v>927</v>
      </c>
      <c r="W1499" s="28">
        <v>33974.206820601801</v>
      </c>
      <c r="X1499" s="29">
        <v>38325.040000000001</v>
      </c>
      <c r="Y1499" s="29">
        <f t="shared" si="126"/>
        <v>-4350.8331793981997</v>
      </c>
      <c r="Z1499" s="33">
        <f t="shared" si="127"/>
        <v>0.88647544322463334</v>
      </c>
    </row>
    <row r="1500" spans="1:26">
      <c r="A1500" s="13" t="s">
        <v>1948</v>
      </c>
      <c r="B1500" s="13">
        <v>17031803606</v>
      </c>
      <c r="C1500" s="13" t="s">
        <v>1949</v>
      </c>
      <c r="D1500" s="13" t="s">
        <v>4272</v>
      </c>
      <c r="E1500" s="13" t="s">
        <v>1945</v>
      </c>
      <c r="F1500" s="14">
        <v>11.8</v>
      </c>
      <c r="G1500" s="15">
        <v>23.9</v>
      </c>
      <c r="H1500" s="15">
        <v>3.5</v>
      </c>
      <c r="I1500" s="15">
        <v>0.6</v>
      </c>
      <c r="J1500" s="16">
        <v>26.6</v>
      </c>
      <c r="K1500" s="16">
        <v>18.100000000000001</v>
      </c>
      <c r="L1500" s="16">
        <v>6.8</v>
      </c>
      <c r="M1500" s="17">
        <v>141000</v>
      </c>
      <c r="N1500" s="18"/>
      <c r="O1500" s="19">
        <v>5</v>
      </c>
      <c r="P1500" s="20">
        <v>8</v>
      </c>
      <c r="Q1500" s="21">
        <v>2</v>
      </c>
      <c r="R1500" s="22">
        <v>1</v>
      </c>
      <c r="S1500" s="23">
        <v>0.19559413194700001</v>
      </c>
      <c r="T1500" s="25">
        <v>34</v>
      </c>
      <c r="U1500" s="25">
        <v>893</v>
      </c>
      <c r="V1500" s="25">
        <f t="shared" si="129"/>
        <v>927</v>
      </c>
      <c r="W1500" s="28">
        <v>33972.206820601801</v>
      </c>
      <c r="X1500" s="29">
        <v>38325.040000000001</v>
      </c>
      <c r="Y1500" s="29">
        <f t="shared" si="126"/>
        <v>-4352.8331793981997</v>
      </c>
      <c r="Z1500" s="33">
        <f t="shared" si="127"/>
        <v>0.88642325802143451</v>
      </c>
    </row>
    <row r="1501" spans="1:26">
      <c r="A1501" s="13" t="s">
        <v>2933</v>
      </c>
      <c r="B1501" s="13">
        <v>17031661000</v>
      </c>
      <c r="C1501" s="13" t="s">
        <v>2934</v>
      </c>
      <c r="D1501" s="13" t="s">
        <v>4272</v>
      </c>
      <c r="E1501" s="13" t="s">
        <v>4129</v>
      </c>
      <c r="F1501" s="14">
        <v>11.5</v>
      </c>
      <c r="G1501" s="15">
        <v>39.4</v>
      </c>
      <c r="H1501" s="15">
        <v>2.2000000000000002</v>
      </c>
      <c r="I1501" s="15">
        <v>32.1</v>
      </c>
      <c r="J1501" s="16">
        <v>31.1</v>
      </c>
      <c r="K1501" s="16">
        <v>12.9</v>
      </c>
      <c r="L1501" s="16">
        <v>1.7</v>
      </c>
      <c r="M1501" s="17">
        <v>163600</v>
      </c>
      <c r="N1501" s="18"/>
      <c r="O1501" s="19">
        <v>1</v>
      </c>
      <c r="P1501" s="20">
        <v>5</v>
      </c>
      <c r="Q1501" s="21">
        <v>2</v>
      </c>
      <c r="R1501" s="22">
        <v>5</v>
      </c>
      <c r="S1501" s="23">
        <v>0.19631467759599999</v>
      </c>
      <c r="T1501" s="25">
        <v>30550</v>
      </c>
      <c r="U1501" s="25">
        <v>120625</v>
      </c>
      <c r="V1501" s="25">
        <f t="shared" si="129"/>
        <v>151175</v>
      </c>
      <c r="W1501" s="28">
        <v>30622.7731846514</v>
      </c>
      <c r="X1501" s="29">
        <v>38325.040000000001</v>
      </c>
      <c r="Y1501" s="29">
        <f t="shared" si="126"/>
        <v>-7702.2668153486011</v>
      </c>
      <c r="Z1501" s="33">
        <f t="shared" si="127"/>
        <v>0.7990278205750444</v>
      </c>
    </row>
    <row r="1502" spans="1:26">
      <c r="A1502" s="13" t="s">
        <v>3337</v>
      </c>
      <c r="B1502" s="13">
        <v>17031300500</v>
      </c>
      <c r="C1502" s="13" t="s">
        <v>3338</v>
      </c>
      <c r="D1502" s="13" t="s">
        <v>4272</v>
      </c>
      <c r="E1502" s="13" t="s">
        <v>4129</v>
      </c>
      <c r="F1502" s="14">
        <v>8.8000000000000007</v>
      </c>
      <c r="G1502" s="15">
        <v>30.2</v>
      </c>
      <c r="H1502" s="15">
        <v>4.5</v>
      </c>
      <c r="I1502" s="15">
        <v>10.7</v>
      </c>
      <c r="J1502" s="16">
        <v>21.8</v>
      </c>
      <c r="K1502" s="16">
        <v>7</v>
      </c>
      <c r="L1502" s="16">
        <v>0.6</v>
      </c>
      <c r="M1502" s="17">
        <v>249000</v>
      </c>
      <c r="N1502" s="18"/>
      <c r="O1502" s="19">
        <v>1</v>
      </c>
      <c r="P1502" s="20">
        <v>4</v>
      </c>
      <c r="Q1502" s="21">
        <v>1</v>
      </c>
      <c r="R1502" s="22">
        <v>9</v>
      </c>
      <c r="S1502" s="23">
        <v>0.19656786322600001</v>
      </c>
      <c r="T1502" s="25">
        <v>30550</v>
      </c>
      <c r="U1502" s="25">
        <v>120395</v>
      </c>
      <c r="V1502" s="25">
        <f t="shared" si="129"/>
        <v>150945</v>
      </c>
      <c r="W1502" s="28">
        <v>30392.7731846514</v>
      </c>
      <c r="X1502" s="29">
        <v>38325.040000000001</v>
      </c>
      <c r="Y1502" s="29">
        <f t="shared" si="126"/>
        <v>-7932.2668153486011</v>
      </c>
      <c r="Z1502" s="33">
        <f t="shared" si="127"/>
        <v>0.79302652220718883</v>
      </c>
    </row>
    <row r="1503" spans="1:26">
      <c r="A1503" s="13" t="s">
        <v>2727</v>
      </c>
      <c r="B1503" s="13">
        <v>17031711400</v>
      </c>
      <c r="C1503" s="13" t="s">
        <v>2728</v>
      </c>
      <c r="D1503" s="13" t="s">
        <v>4272</v>
      </c>
      <c r="E1503" s="13" t="s">
        <v>4129</v>
      </c>
      <c r="F1503" s="14">
        <v>11.7</v>
      </c>
      <c r="G1503" s="15">
        <v>40.799999999999997</v>
      </c>
      <c r="H1503" s="15">
        <v>2.8</v>
      </c>
      <c r="I1503" s="15">
        <v>28.5</v>
      </c>
      <c r="J1503" s="16">
        <v>31.5</v>
      </c>
      <c r="K1503" s="16">
        <v>9.1999999999999993</v>
      </c>
      <c r="L1503" s="16">
        <v>3.4</v>
      </c>
      <c r="M1503" s="17">
        <v>158100</v>
      </c>
      <c r="N1503" s="18"/>
      <c r="O1503" s="19">
        <v>2</v>
      </c>
      <c r="P1503" s="20">
        <v>6</v>
      </c>
      <c r="Q1503" s="21">
        <v>2</v>
      </c>
      <c r="R1503" s="22">
        <v>9</v>
      </c>
      <c r="S1503" s="23">
        <v>0.196891188622</v>
      </c>
      <c r="T1503" s="25">
        <v>30550</v>
      </c>
      <c r="U1503" s="25">
        <v>120684</v>
      </c>
      <c r="V1503" s="25">
        <f t="shared" si="129"/>
        <v>151234</v>
      </c>
      <c r="W1503" s="28">
        <v>30681.7731846514</v>
      </c>
      <c r="X1503" s="29">
        <v>38325.040000000001</v>
      </c>
      <c r="Y1503" s="29">
        <f t="shared" si="126"/>
        <v>-7643.2668153486011</v>
      </c>
      <c r="Z1503" s="33">
        <f t="shared" si="127"/>
        <v>0.80056728406940736</v>
      </c>
    </row>
    <row r="1504" spans="1:26">
      <c r="A1504" s="13" t="s">
        <v>2186</v>
      </c>
      <c r="B1504" s="13">
        <v>17031816401</v>
      </c>
      <c r="C1504" s="13" t="s">
        <v>2187</v>
      </c>
      <c r="D1504" s="13" t="s">
        <v>4272</v>
      </c>
      <c r="E1504" s="13" t="s">
        <v>2179</v>
      </c>
      <c r="F1504" s="14">
        <v>6.7</v>
      </c>
      <c r="G1504" s="15">
        <v>22.7</v>
      </c>
      <c r="H1504" s="15">
        <v>5.6</v>
      </c>
      <c r="I1504" s="15">
        <v>7.1</v>
      </c>
      <c r="J1504" s="16">
        <v>40.1</v>
      </c>
      <c r="K1504" s="16">
        <v>6.2</v>
      </c>
      <c r="L1504" s="16">
        <v>0.6</v>
      </c>
      <c r="M1504" s="17">
        <v>266200</v>
      </c>
      <c r="N1504" s="18"/>
      <c r="O1504" s="19">
        <v>3</v>
      </c>
      <c r="P1504" s="20">
        <v>4</v>
      </c>
      <c r="Q1504" s="21">
        <v>1</v>
      </c>
      <c r="R1504" s="22">
        <v>9</v>
      </c>
      <c r="S1504" s="23">
        <v>0.19701492786399999</v>
      </c>
      <c r="T1504" s="25">
        <v>57</v>
      </c>
      <c r="U1504" s="25">
        <v>628</v>
      </c>
      <c r="V1504" s="25">
        <f t="shared" si="129"/>
        <v>685</v>
      </c>
      <c r="W1504" s="28">
        <v>31963.857148479001</v>
      </c>
      <c r="X1504" s="29">
        <v>38325.040000000001</v>
      </c>
      <c r="Y1504" s="29">
        <f t="shared" si="126"/>
        <v>-6361.182851521</v>
      </c>
      <c r="Z1504" s="33">
        <f t="shared" si="127"/>
        <v>0.83402019015450468</v>
      </c>
    </row>
    <row r="1505" spans="1:26">
      <c r="A1505" s="13" t="s">
        <v>2335</v>
      </c>
      <c r="B1505" s="13">
        <v>17031827500</v>
      </c>
      <c r="C1505" s="13" t="s">
        <v>2336</v>
      </c>
      <c r="D1505" s="13" t="s">
        <v>4272</v>
      </c>
      <c r="E1505" s="13" t="s">
        <v>2438</v>
      </c>
      <c r="F1505" s="14">
        <v>13.3</v>
      </c>
      <c r="G1505" s="15">
        <v>29.1</v>
      </c>
      <c r="H1505" s="15">
        <v>3.6</v>
      </c>
      <c r="I1505" s="15">
        <v>9.5</v>
      </c>
      <c r="J1505" s="16">
        <v>36.5</v>
      </c>
      <c r="K1505" s="16">
        <v>4.2</v>
      </c>
      <c r="L1505" s="16">
        <v>1.8</v>
      </c>
      <c r="M1505" s="17">
        <v>111500</v>
      </c>
      <c r="N1505" s="18">
        <v>1</v>
      </c>
      <c r="O1505" s="19">
        <v>2</v>
      </c>
      <c r="P1505" s="20">
        <v>9</v>
      </c>
      <c r="Q1505" s="21">
        <v>1</v>
      </c>
      <c r="R1505" s="22">
        <v>6</v>
      </c>
      <c r="S1505" s="23">
        <v>0.197368428111</v>
      </c>
      <c r="T1505" s="25">
        <v>401</v>
      </c>
      <c r="U1505" s="25">
        <v>1766</v>
      </c>
      <c r="V1505" s="25">
        <f t="shared" si="129"/>
        <v>2167</v>
      </c>
      <c r="W1505" s="28">
        <v>12180.202001423901</v>
      </c>
      <c r="X1505" s="29">
        <v>38325.040000000001</v>
      </c>
      <c r="Y1505" s="29">
        <f t="shared" si="126"/>
        <v>-26144.837998576098</v>
      </c>
      <c r="Z1505" s="33">
        <f t="shared" si="127"/>
        <v>0.31781315822302858</v>
      </c>
    </row>
    <row r="1506" spans="1:26">
      <c r="A1506" s="13" t="s">
        <v>2747</v>
      </c>
      <c r="B1506" s="13">
        <v>17031730201</v>
      </c>
      <c r="C1506" s="13" t="s">
        <v>2748</v>
      </c>
      <c r="D1506" s="13" t="s">
        <v>4272</v>
      </c>
      <c r="E1506" s="13" t="s">
        <v>4129</v>
      </c>
      <c r="F1506" s="14">
        <v>7.5</v>
      </c>
      <c r="G1506" s="15">
        <v>39.6</v>
      </c>
      <c r="H1506" s="15">
        <v>3</v>
      </c>
      <c r="I1506" s="15">
        <v>26.1</v>
      </c>
      <c r="J1506" s="16">
        <v>37.299999999999997</v>
      </c>
      <c r="K1506" s="16">
        <v>9</v>
      </c>
      <c r="L1506" s="16">
        <v>4.8</v>
      </c>
      <c r="M1506" s="17">
        <v>159500</v>
      </c>
      <c r="N1506" s="18"/>
      <c r="O1506" s="19">
        <v>3</v>
      </c>
      <c r="P1506" s="20">
        <v>5</v>
      </c>
      <c r="Q1506" s="21">
        <v>3</v>
      </c>
      <c r="R1506" s="22">
        <v>9</v>
      </c>
      <c r="S1506" s="23">
        <v>0.197829723358</v>
      </c>
      <c r="T1506" s="25">
        <v>30550</v>
      </c>
      <c r="U1506" s="25">
        <v>120694</v>
      </c>
      <c r="V1506" s="25">
        <f t="shared" si="129"/>
        <v>151244</v>
      </c>
      <c r="W1506" s="28">
        <v>30691.7731846514</v>
      </c>
      <c r="X1506" s="29">
        <v>38325.040000000001</v>
      </c>
      <c r="Y1506" s="29">
        <f t="shared" si="126"/>
        <v>-7633.2668153486011</v>
      </c>
      <c r="Z1506" s="33">
        <f t="shared" si="127"/>
        <v>0.80082821008540106</v>
      </c>
    </row>
    <row r="1507" spans="1:26">
      <c r="A1507" s="13" t="s">
        <v>2749</v>
      </c>
      <c r="B1507" s="13">
        <v>17031730202</v>
      </c>
      <c r="C1507" s="13" t="s">
        <v>2750</v>
      </c>
      <c r="D1507" s="13" t="s">
        <v>4272</v>
      </c>
      <c r="E1507" s="13" t="s">
        <v>4129</v>
      </c>
      <c r="F1507" s="14">
        <v>15.4</v>
      </c>
      <c r="G1507" s="15">
        <v>43.3</v>
      </c>
      <c r="H1507" s="15">
        <v>3.1</v>
      </c>
      <c r="I1507" s="15">
        <v>29.2</v>
      </c>
      <c r="J1507" s="16">
        <v>43.6</v>
      </c>
      <c r="K1507" s="16">
        <v>8.1</v>
      </c>
      <c r="L1507" s="16">
        <v>7.8</v>
      </c>
      <c r="M1507" s="17">
        <v>144800</v>
      </c>
      <c r="N1507" s="18"/>
      <c r="O1507" s="19">
        <v>3</v>
      </c>
      <c r="P1507" s="20">
        <v>5</v>
      </c>
      <c r="Q1507" s="21">
        <v>3</v>
      </c>
      <c r="R1507" s="22">
        <v>9</v>
      </c>
      <c r="S1507" s="23">
        <v>0.197829723358</v>
      </c>
      <c r="T1507" s="25">
        <v>30550</v>
      </c>
      <c r="U1507" s="25">
        <v>120695</v>
      </c>
      <c r="V1507" s="25">
        <f t="shared" si="129"/>
        <v>151245</v>
      </c>
      <c r="W1507" s="28">
        <v>30692.7731846514</v>
      </c>
      <c r="X1507" s="29">
        <v>38325.040000000001</v>
      </c>
      <c r="Y1507" s="29">
        <f t="shared" si="126"/>
        <v>-7632.2668153486011</v>
      </c>
      <c r="Z1507" s="33">
        <f t="shared" si="127"/>
        <v>0.80085430268700042</v>
      </c>
    </row>
    <row r="1508" spans="1:26">
      <c r="A1508" s="13" t="s">
        <v>2827</v>
      </c>
      <c r="B1508" s="13">
        <v>17031711000</v>
      </c>
      <c r="C1508" s="13" t="s">
        <v>2828</v>
      </c>
      <c r="D1508" s="13" t="s">
        <v>4272</v>
      </c>
      <c r="E1508" s="13" t="s">
        <v>4129</v>
      </c>
      <c r="F1508" s="14">
        <v>16.899999999999999</v>
      </c>
      <c r="G1508" s="15">
        <v>47.1</v>
      </c>
      <c r="H1508" s="15">
        <v>2.6</v>
      </c>
      <c r="I1508" s="15">
        <v>30</v>
      </c>
      <c r="J1508" s="16">
        <v>41.1</v>
      </c>
      <c r="K1508" s="16">
        <v>1.6</v>
      </c>
      <c r="L1508" s="16">
        <v>5.2</v>
      </c>
      <c r="M1508" s="17">
        <v>160900</v>
      </c>
      <c r="N1508" s="18"/>
      <c r="O1508" s="19">
        <v>2</v>
      </c>
      <c r="P1508" s="20">
        <v>1</v>
      </c>
      <c r="Q1508" s="21">
        <v>2</v>
      </c>
      <c r="R1508" s="22">
        <v>9</v>
      </c>
      <c r="S1508" s="23">
        <v>0.19847328960899999</v>
      </c>
      <c r="T1508" s="25">
        <v>30550</v>
      </c>
      <c r="U1508" s="25">
        <v>120680</v>
      </c>
      <c r="V1508" s="25">
        <f t="shared" si="129"/>
        <v>151230</v>
      </c>
      <c r="W1508" s="28">
        <v>30677.7731846514</v>
      </c>
      <c r="X1508" s="29">
        <v>38325.040000000001</v>
      </c>
      <c r="Y1508" s="29">
        <f t="shared" si="126"/>
        <v>-7647.2668153486011</v>
      </c>
      <c r="Z1508" s="33">
        <f t="shared" si="127"/>
        <v>0.80046291366300981</v>
      </c>
    </row>
    <row r="1509" spans="1:26">
      <c r="A1509" s="13" t="s">
        <v>2849</v>
      </c>
      <c r="B1509" s="13">
        <v>17031671200</v>
      </c>
      <c r="C1509" s="13" t="s">
        <v>2850</v>
      </c>
      <c r="D1509" s="13" t="s">
        <v>4272</v>
      </c>
      <c r="E1509" s="13" t="s">
        <v>4129</v>
      </c>
      <c r="F1509" s="14">
        <v>8.6</v>
      </c>
      <c r="G1509" s="15">
        <v>47.7</v>
      </c>
      <c r="H1509" s="15">
        <v>6.3</v>
      </c>
      <c r="I1509" s="15">
        <v>25.6</v>
      </c>
      <c r="J1509" s="16">
        <v>17.2</v>
      </c>
      <c r="K1509" s="16">
        <v>16.2</v>
      </c>
      <c r="L1509" s="16">
        <v>0</v>
      </c>
      <c r="M1509" s="17">
        <v>121100</v>
      </c>
      <c r="N1509" s="18"/>
      <c r="O1509" s="19">
        <v>1</v>
      </c>
      <c r="P1509" s="20">
        <v>5</v>
      </c>
      <c r="Q1509" s="21">
        <v>1</v>
      </c>
      <c r="R1509" s="22">
        <v>10</v>
      </c>
      <c r="S1509" s="23">
        <v>0.19852940738200001</v>
      </c>
      <c r="T1509" s="25">
        <v>30550</v>
      </c>
      <c r="U1509" s="25">
        <v>120637</v>
      </c>
      <c r="V1509" s="25">
        <f t="shared" si="129"/>
        <v>151187</v>
      </c>
      <c r="W1509" s="28">
        <v>30634.7731846514</v>
      </c>
      <c r="X1509" s="29">
        <v>38325.040000000001</v>
      </c>
      <c r="Y1509" s="29">
        <f t="shared" si="126"/>
        <v>-7690.2668153486011</v>
      </c>
      <c r="Z1509" s="33">
        <f t="shared" si="127"/>
        <v>0.79934093179423682</v>
      </c>
    </row>
    <row r="1510" spans="1:26">
      <c r="A1510" s="13" t="s">
        <v>2779</v>
      </c>
      <c r="B1510" s="13">
        <v>17031690900</v>
      </c>
      <c r="C1510" s="13" t="s">
        <v>2780</v>
      </c>
      <c r="D1510" s="13" t="s">
        <v>4272</v>
      </c>
      <c r="E1510" s="13" t="s">
        <v>4129</v>
      </c>
      <c r="F1510" s="14">
        <v>6.1</v>
      </c>
      <c r="G1510" s="15">
        <v>43.2</v>
      </c>
      <c r="H1510" s="15">
        <v>9</v>
      </c>
      <c r="I1510" s="15">
        <v>34</v>
      </c>
      <c r="J1510" s="16">
        <v>14.7</v>
      </c>
      <c r="K1510" s="16">
        <v>6.4</v>
      </c>
      <c r="L1510" s="16">
        <v>6.8</v>
      </c>
      <c r="M1510" s="17">
        <v>170300</v>
      </c>
      <c r="N1510" s="18"/>
      <c r="O1510" s="19">
        <v>1</v>
      </c>
      <c r="P1510" s="20">
        <v>2</v>
      </c>
      <c r="Q1510" s="21">
        <v>2</v>
      </c>
      <c r="R1510" s="22">
        <v>7</v>
      </c>
      <c r="S1510" s="23">
        <v>0.19919919967700001</v>
      </c>
      <c r="T1510" s="25">
        <v>30550</v>
      </c>
      <c r="U1510" s="25">
        <v>120656</v>
      </c>
      <c r="V1510" s="25">
        <f t="shared" si="129"/>
        <v>151206</v>
      </c>
      <c r="W1510" s="28">
        <v>30653.7731846514</v>
      </c>
      <c r="X1510" s="29">
        <v>38325.040000000001</v>
      </c>
      <c r="Y1510" s="29">
        <f t="shared" si="126"/>
        <v>-7671.2668153486011</v>
      </c>
      <c r="Z1510" s="33">
        <f t="shared" si="127"/>
        <v>0.79983669122462497</v>
      </c>
    </row>
    <row r="1511" spans="1:26">
      <c r="A1511" s="13" t="s">
        <v>827</v>
      </c>
      <c r="B1511" s="13">
        <v>17097864403</v>
      </c>
      <c r="C1511" s="13" t="s">
        <v>828</v>
      </c>
      <c r="D1511" s="13" t="s">
        <v>896</v>
      </c>
      <c r="E1511" s="13" t="s">
        <v>829</v>
      </c>
      <c r="F1511" s="14">
        <v>2.5</v>
      </c>
      <c r="G1511" s="15">
        <v>30.4</v>
      </c>
      <c r="H1511" s="15">
        <v>2.6</v>
      </c>
      <c r="I1511" s="15">
        <v>2.8</v>
      </c>
      <c r="J1511" s="16">
        <v>14.5</v>
      </c>
      <c r="K1511" s="16">
        <v>38.799999999999997</v>
      </c>
      <c r="L1511" s="16">
        <v>29.4</v>
      </c>
      <c r="M1511" s="17">
        <v>756900</v>
      </c>
      <c r="N1511" s="18"/>
      <c r="O1511" s="19">
        <v>10</v>
      </c>
      <c r="P1511" s="20">
        <v>5</v>
      </c>
      <c r="Q1511" s="21">
        <v>8</v>
      </c>
      <c r="R1511" s="22">
        <v>1</v>
      </c>
      <c r="S1511" s="24">
        <v>0.20000000298000001</v>
      </c>
      <c r="T1511" s="25">
        <v>0</v>
      </c>
      <c r="U1511" s="25">
        <v>47</v>
      </c>
      <c r="V1511" s="25">
        <f t="shared" si="129"/>
        <v>47</v>
      </c>
      <c r="W1511" s="28">
        <v>83762.632500000007</v>
      </c>
      <c r="X1511" s="29">
        <v>38325.040000000001</v>
      </c>
      <c r="Y1511" s="29">
        <f t="shared" si="126"/>
        <v>45437.592500000006</v>
      </c>
      <c r="Z1511" s="33">
        <f t="shared" si="127"/>
        <v>2.1855849987371183</v>
      </c>
    </row>
    <row r="1512" spans="1:26">
      <c r="A1512" s="13" t="s">
        <v>3311</v>
      </c>
      <c r="B1512" s="13">
        <v>17031381200</v>
      </c>
      <c r="C1512" s="13" t="s">
        <v>3312</v>
      </c>
      <c r="D1512" s="13" t="s">
        <v>4272</v>
      </c>
      <c r="E1512" s="13" t="s">
        <v>4129</v>
      </c>
      <c r="F1512" s="14">
        <v>15.8</v>
      </c>
      <c r="G1512" s="15">
        <v>33.799999999999997</v>
      </c>
      <c r="H1512" s="15">
        <v>3.1</v>
      </c>
      <c r="I1512" s="15">
        <v>21.4</v>
      </c>
      <c r="J1512" s="16">
        <v>15.8</v>
      </c>
      <c r="K1512" s="16">
        <v>17.3</v>
      </c>
      <c r="L1512" s="16">
        <v>16.600000000000001</v>
      </c>
      <c r="M1512" s="17">
        <v>343000</v>
      </c>
      <c r="N1512" s="18"/>
      <c r="O1512" s="19">
        <v>1</v>
      </c>
      <c r="P1512" s="20">
        <v>1</v>
      </c>
      <c r="Q1512" s="21">
        <v>1</v>
      </c>
      <c r="R1512" s="22">
        <v>9</v>
      </c>
      <c r="S1512" s="23">
        <v>0.20000000298000001</v>
      </c>
      <c r="T1512" s="25">
        <v>30550</v>
      </c>
      <c r="U1512" s="25">
        <v>120436</v>
      </c>
      <c r="V1512" s="25">
        <f t="shared" si="129"/>
        <v>150986</v>
      </c>
      <c r="W1512" s="28">
        <v>30433.7731846514</v>
      </c>
      <c r="X1512" s="29">
        <v>38325.040000000001</v>
      </c>
      <c r="Y1512" s="29">
        <f t="shared" si="126"/>
        <v>-7891.2668153486011</v>
      </c>
      <c r="Z1512" s="33">
        <f t="shared" si="127"/>
        <v>0.79409631887276311</v>
      </c>
    </row>
    <row r="1513" spans="1:26">
      <c r="A1513" s="13" t="s">
        <v>3463</v>
      </c>
      <c r="B1513" s="13">
        <v>17031251100</v>
      </c>
      <c r="C1513" s="13" t="s">
        <v>3464</v>
      </c>
      <c r="D1513" s="13" t="s">
        <v>4272</v>
      </c>
      <c r="E1513" s="13" t="s">
        <v>4129</v>
      </c>
      <c r="F1513" s="14">
        <v>14</v>
      </c>
      <c r="G1513" s="15">
        <v>40.200000000000003</v>
      </c>
      <c r="H1513" s="15">
        <v>1</v>
      </c>
      <c r="I1513" s="15">
        <v>29.9</v>
      </c>
      <c r="J1513" s="16">
        <v>36.299999999999997</v>
      </c>
      <c r="K1513" s="16">
        <v>5.0999999999999996</v>
      </c>
      <c r="L1513" s="16">
        <v>1.3</v>
      </c>
      <c r="M1513" s="17">
        <v>204200</v>
      </c>
      <c r="N1513" s="18"/>
      <c r="O1513" s="19">
        <v>1</v>
      </c>
      <c r="P1513" s="20">
        <v>8</v>
      </c>
      <c r="Q1513" s="21">
        <v>2</v>
      </c>
      <c r="R1513" s="22">
        <v>7</v>
      </c>
      <c r="S1513" s="23">
        <v>0.20019249618099999</v>
      </c>
      <c r="T1513" s="25">
        <v>30550</v>
      </c>
      <c r="U1513" s="25">
        <v>120349</v>
      </c>
      <c r="V1513" s="25">
        <f t="shared" si="129"/>
        <v>150899</v>
      </c>
      <c r="W1513" s="28">
        <v>30346.7731846514</v>
      </c>
      <c r="X1513" s="29">
        <v>38325.040000000001</v>
      </c>
      <c r="Y1513" s="29">
        <f t="shared" si="126"/>
        <v>-7978.2668153486011</v>
      </c>
      <c r="Z1513" s="33">
        <f t="shared" si="127"/>
        <v>0.79182626253361765</v>
      </c>
    </row>
    <row r="1514" spans="1:26">
      <c r="A1514" s="13" t="s">
        <v>2720</v>
      </c>
      <c r="B1514" s="13">
        <v>17031813500</v>
      </c>
      <c r="C1514" s="13" t="s">
        <v>2721</v>
      </c>
      <c r="D1514" s="13" t="s">
        <v>4272</v>
      </c>
      <c r="E1514" s="13" t="s">
        <v>2715</v>
      </c>
      <c r="F1514" s="14">
        <v>7.5</v>
      </c>
      <c r="G1514" s="15">
        <v>30.8</v>
      </c>
      <c r="H1514" s="15">
        <v>0</v>
      </c>
      <c r="I1514" s="15">
        <v>4.5999999999999996</v>
      </c>
      <c r="J1514" s="16">
        <v>28.4</v>
      </c>
      <c r="K1514" s="16">
        <v>7</v>
      </c>
      <c r="L1514" s="16">
        <v>6</v>
      </c>
      <c r="M1514" s="17">
        <v>240800</v>
      </c>
      <c r="N1514" s="18"/>
      <c r="O1514" s="19">
        <v>3</v>
      </c>
      <c r="P1514" s="20">
        <v>5</v>
      </c>
      <c r="Q1514" s="21">
        <v>1</v>
      </c>
      <c r="R1514" s="22">
        <v>7</v>
      </c>
      <c r="S1514" s="23">
        <v>0.20094722509400001</v>
      </c>
      <c r="T1514" s="25"/>
      <c r="U1514" s="25"/>
      <c r="V1514" s="25"/>
      <c r="W1514" s="28">
        <v>10592.780155201401</v>
      </c>
      <c r="X1514" s="29">
        <v>38325.040000000001</v>
      </c>
      <c r="Y1514" s="29">
        <f t="shared" si="126"/>
        <v>-27732.259844798602</v>
      </c>
      <c r="Z1514" s="33">
        <f t="shared" si="127"/>
        <v>0.27639319241940519</v>
      </c>
    </row>
    <row r="1515" spans="1:26">
      <c r="A1515" s="13" t="s">
        <v>4035</v>
      </c>
      <c r="B1515" s="13">
        <v>17031010701</v>
      </c>
      <c r="C1515" s="13" t="s">
        <v>4036</v>
      </c>
      <c r="D1515" s="13" t="s">
        <v>4272</v>
      </c>
      <c r="E1515" s="13" t="s">
        <v>4129</v>
      </c>
      <c r="F1515" s="14">
        <v>8.5</v>
      </c>
      <c r="G1515" s="15">
        <v>32</v>
      </c>
      <c r="H1515" s="15">
        <v>1.9</v>
      </c>
      <c r="I1515" s="15">
        <v>31.5</v>
      </c>
      <c r="J1515" s="16">
        <v>11.6</v>
      </c>
      <c r="K1515" s="16">
        <v>28.5</v>
      </c>
      <c r="L1515" s="16">
        <v>21.3</v>
      </c>
      <c r="M1515" s="17">
        <v>247700</v>
      </c>
      <c r="N1515" s="18"/>
      <c r="O1515" s="19">
        <v>1</v>
      </c>
      <c r="P1515" s="20">
        <v>7</v>
      </c>
      <c r="Q1515" s="21">
        <v>2</v>
      </c>
      <c r="R1515" s="22">
        <v>10</v>
      </c>
      <c r="S1515" s="23">
        <v>0.20126782357699999</v>
      </c>
      <c r="T1515" s="25">
        <v>30550</v>
      </c>
      <c r="U1515" s="25">
        <v>120045</v>
      </c>
      <c r="V1515" s="25">
        <f>SUM(T1515:U1515)</f>
        <v>150595</v>
      </c>
      <c r="W1515" s="28">
        <v>30042.773184651422</v>
      </c>
      <c r="X1515" s="29">
        <v>38325.040000000001</v>
      </c>
      <c r="Y1515" s="29">
        <f t="shared" si="126"/>
        <v>-8282.2668153485793</v>
      </c>
      <c r="Z1515" s="33">
        <f t="shared" si="127"/>
        <v>0.78389411164740919</v>
      </c>
    </row>
    <row r="1516" spans="1:26">
      <c r="A1516" s="13" t="s">
        <v>4037</v>
      </c>
      <c r="B1516" s="13">
        <v>17031010702</v>
      </c>
      <c r="C1516" s="13" t="s">
        <v>4038</v>
      </c>
      <c r="D1516" s="13" t="s">
        <v>4272</v>
      </c>
      <c r="E1516" s="13" t="s">
        <v>4129</v>
      </c>
      <c r="F1516" s="14">
        <v>2.2000000000000002</v>
      </c>
      <c r="G1516" s="15">
        <v>33.6</v>
      </c>
      <c r="H1516" s="15">
        <v>6.6</v>
      </c>
      <c r="I1516" s="15">
        <v>35.9</v>
      </c>
      <c r="J1516" s="16">
        <v>22.3</v>
      </c>
      <c r="K1516" s="16">
        <v>18</v>
      </c>
      <c r="L1516" s="16">
        <v>13.9</v>
      </c>
      <c r="M1516" s="17">
        <v>222400</v>
      </c>
      <c r="N1516" s="18"/>
      <c r="O1516" s="19">
        <v>1</v>
      </c>
      <c r="P1516" s="20">
        <v>7</v>
      </c>
      <c r="Q1516" s="21">
        <v>2</v>
      </c>
      <c r="R1516" s="22">
        <v>10</v>
      </c>
      <c r="S1516" s="23">
        <v>0.20126782357699999</v>
      </c>
      <c r="T1516" s="25">
        <v>30550</v>
      </c>
      <c r="U1516" s="25">
        <v>120045</v>
      </c>
      <c r="V1516" s="25">
        <f>SUM(T1516:U1516)</f>
        <v>150595</v>
      </c>
      <c r="W1516" s="28">
        <v>30042.773184651422</v>
      </c>
      <c r="X1516" s="29">
        <v>38325.040000000001</v>
      </c>
      <c r="Y1516" s="29">
        <f t="shared" si="126"/>
        <v>-8282.2668153485793</v>
      </c>
      <c r="Z1516" s="33">
        <f t="shared" si="127"/>
        <v>0.78389411164740919</v>
      </c>
    </row>
    <row r="1517" spans="1:26">
      <c r="A1517" s="13" t="s">
        <v>2252</v>
      </c>
      <c r="B1517" s="13">
        <v>17031825600</v>
      </c>
      <c r="C1517" s="13" t="s">
        <v>2253</v>
      </c>
      <c r="D1517" s="13" t="s">
        <v>4272</v>
      </c>
      <c r="E1517" s="13" t="s">
        <v>2251</v>
      </c>
      <c r="F1517" s="14">
        <v>9.3000000000000007</v>
      </c>
      <c r="G1517" s="15">
        <v>29.5</v>
      </c>
      <c r="H1517" s="15">
        <v>0.6</v>
      </c>
      <c r="I1517" s="15">
        <v>10</v>
      </c>
      <c r="J1517" s="16">
        <v>35.299999999999997</v>
      </c>
      <c r="K1517" s="16">
        <v>6</v>
      </c>
      <c r="L1517" s="16">
        <v>3.4</v>
      </c>
      <c r="M1517" s="17">
        <v>112000</v>
      </c>
      <c r="N1517" s="18"/>
      <c r="O1517" s="19">
        <v>5</v>
      </c>
      <c r="P1517" s="20">
        <v>7</v>
      </c>
      <c r="Q1517" s="21">
        <v>2</v>
      </c>
      <c r="R1517" s="22">
        <v>2</v>
      </c>
      <c r="S1517" s="23">
        <v>0.20128940045800001</v>
      </c>
      <c r="T1517" s="25"/>
      <c r="U1517" s="25"/>
      <c r="V1517" s="25"/>
      <c r="W1517" s="28">
        <v>13984.446274384394</v>
      </c>
      <c r="X1517" s="29">
        <v>38325.040000000001</v>
      </c>
      <c r="Y1517" s="29">
        <f t="shared" si="126"/>
        <v>-24340.593725615607</v>
      </c>
      <c r="Z1517" s="33">
        <f t="shared" si="127"/>
        <v>0.36489058522533557</v>
      </c>
    </row>
    <row r="1518" spans="1:26">
      <c r="A1518" s="13" t="s">
        <v>3543</v>
      </c>
      <c r="B1518" s="13">
        <v>17031220601</v>
      </c>
      <c r="C1518" s="13" t="s">
        <v>3544</v>
      </c>
      <c r="D1518" s="13" t="s">
        <v>4272</v>
      </c>
      <c r="E1518" s="13" t="s">
        <v>4129</v>
      </c>
      <c r="F1518" s="14">
        <v>3.7</v>
      </c>
      <c r="G1518" s="15">
        <v>32</v>
      </c>
      <c r="H1518" s="15">
        <v>1</v>
      </c>
      <c r="I1518" s="15">
        <v>41.3</v>
      </c>
      <c r="J1518" s="16">
        <v>21</v>
      </c>
      <c r="K1518" s="16">
        <v>23.8</v>
      </c>
      <c r="L1518" s="16">
        <v>14.6</v>
      </c>
      <c r="M1518" s="17">
        <v>471000</v>
      </c>
      <c r="N1518" s="18"/>
      <c r="O1518" s="19">
        <v>2</v>
      </c>
      <c r="P1518" s="20">
        <v>7</v>
      </c>
      <c r="Q1518" s="21">
        <v>5</v>
      </c>
      <c r="R1518" s="22">
        <v>10</v>
      </c>
      <c r="S1518" s="23">
        <v>0.20146764814900001</v>
      </c>
      <c r="T1518" s="25">
        <v>30550</v>
      </c>
      <c r="U1518" s="25">
        <v>120280</v>
      </c>
      <c r="V1518" s="25">
        <f>SUM(T1518:U1518)</f>
        <v>150830</v>
      </c>
      <c r="W1518" s="28">
        <v>30277.7731846514</v>
      </c>
      <c r="X1518" s="29">
        <v>38325.040000000001</v>
      </c>
      <c r="Y1518" s="29">
        <f t="shared" si="126"/>
        <v>-8047.2668153486011</v>
      </c>
      <c r="Z1518" s="33">
        <f t="shared" si="127"/>
        <v>0.79002587302326099</v>
      </c>
    </row>
    <row r="1519" spans="1:26">
      <c r="A1519" s="13" t="s">
        <v>3545</v>
      </c>
      <c r="B1519" s="13">
        <v>17031220602</v>
      </c>
      <c r="C1519" s="13" t="s">
        <v>3546</v>
      </c>
      <c r="D1519" s="13" t="s">
        <v>4272</v>
      </c>
      <c r="E1519" s="13" t="s">
        <v>4129</v>
      </c>
      <c r="F1519" s="14">
        <v>8.6999999999999993</v>
      </c>
      <c r="G1519" s="15">
        <v>32.9</v>
      </c>
      <c r="H1519" s="15">
        <v>2.4</v>
      </c>
      <c r="I1519" s="15">
        <v>40.1</v>
      </c>
      <c r="J1519" s="16">
        <v>23.5</v>
      </c>
      <c r="K1519" s="16">
        <v>32.1</v>
      </c>
      <c r="L1519" s="16">
        <v>11.6</v>
      </c>
      <c r="M1519" s="17">
        <v>383200</v>
      </c>
      <c r="N1519" s="18"/>
      <c r="O1519" s="19">
        <v>2</v>
      </c>
      <c r="P1519" s="20">
        <v>7</v>
      </c>
      <c r="Q1519" s="21">
        <v>5</v>
      </c>
      <c r="R1519" s="22">
        <v>10</v>
      </c>
      <c r="S1519" s="23">
        <v>0.20146764814900001</v>
      </c>
      <c r="T1519" s="25">
        <v>30550</v>
      </c>
      <c r="U1519" s="25">
        <v>120281</v>
      </c>
      <c r="V1519" s="25">
        <f>SUM(T1519:U1519)</f>
        <v>150831</v>
      </c>
      <c r="W1519" s="28">
        <v>30278.7731846514</v>
      </c>
      <c r="X1519" s="29">
        <v>38325.040000000001</v>
      </c>
      <c r="Y1519" s="29">
        <f t="shared" si="126"/>
        <v>-8046.2668153486011</v>
      </c>
      <c r="Z1519" s="33">
        <f t="shared" si="127"/>
        <v>0.79005196562486035</v>
      </c>
    </row>
    <row r="1520" spans="1:26">
      <c r="A1520" s="13" t="s">
        <v>1830</v>
      </c>
      <c r="B1520" s="13">
        <v>17031828504</v>
      </c>
      <c r="C1520" s="13" t="s">
        <v>1831</v>
      </c>
      <c r="D1520" s="13" t="s">
        <v>4272</v>
      </c>
      <c r="E1520" s="13" t="s">
        <v>1832</v>
      </c>
      <c r="F1520" s="14">
        <v>7.1</v>
      </c>
      <c r="G1520" s="15">
        <v>32.4</v>
      </c>
      <c r="H1520" s="15">
        <v>0.9</v>
      </c>
      <c r="I1520" s="15">
        <v>4.2</v>
      </c>
      <c r="J1520" s="16">
        <v>32.9</v>
      </c>
      <c r="K1520" s="16">
        <v>6.6</v>
      </c>
      <c r="L1520" s="16">
        <v>5.3</v>
      </c>
      <c r="M1520" s="17">
        <v>126200</v>
      </c>
      <c r="N1520" s="18"/>
      <c r="O1520" s="19">
        <v>1</v>
      </c>
      <c r="P1520" s="20">
        <v>1</v>
      </c>
      <c r="Q1520" s="21">
        <v>2</v>
      </c>
      <c r="R1520" s="22">
        <v>1</v>
      </c>
      <c r="S1520" s="23">
        <v>0.20175439119300001</v>
      </c>
      <c r="T1520" s="25"/>
      <c r="U1520" s="25"/>
      <c r="V1520" s="25"/>
      <c r="W1520" s="28">
        <v>11266.596325909004</v>
      </c>
      <c r="X1520" s="29">
        <v>38325.040000000001</v>
      </c>
      <c r="Y1520" s="29">
        <f t="shared" si="126"/>
        <v>-27058.443674090995</v>
      </c>
      <c r="Z1520" s="33">
        <f t="shared" si="127"/>
        <v>0.29397480931289316</v>
      </c>
    </row>
    <row r="1521" spans="1:26">
      <c r="A1521" s="13" t="s">
        <v>630</v>
      </c>
      <c r="B1521" s="13">
        <v>17097861804</v>
      </c>
      <c r="C1521" s="13" t="s">
        <v>631</v>
      </c>
      <c r="D1521" s="13" t="s">
        <v>896</v>
      </c>
      <c r="E1521" s="13" t="s">
        <v>625</v>
      </c>
      <c r="F1521" s="14">
        <v>4.5999999999999996</v>
      </c>
      <c r="G1521" s="15">
        <v>27.2</v>
      </c>
      <c r="H1521" s="15">
        <v>5</v>
      </c>
      <c r="I1521" s="15">
        <v>4.2</v>
      </c>
      <c r="J1521" s="16">
        <v>37.700000000000003</v>
      </c>
      <c r="K1521" s="16">
        <v>11.9</v>
      </c>
      <c r="L1521" s="16">
        <v>3.4</v>
      </c>
      <c r="M1521" s="17">
        <v>142800</v>
      </c>
      <c r="N1521" s="18"/>
      <c r="O1521" s="19">
        <v>2</v>
      </c>
      <c r="P1521" s="20">
        <v>6</v>
      </c>
      <c r="Q1521" s="21">
        <v>2</v>
      </c>
      <c r="R1521" s="22">
        <v>1</v>
      </c>
      <c r="S1521" s="24">
        <v>0.20212766528100001</v>
      </c>
      <c r="T1521" s="25"/>
      <c r="U1521" s="25"/>
      <c r="V1521" s="25"/>
      <c r="W1521" s="28">
        <v>18272.954949594699</v>
      </c>
      <c r="X1521" s="29">
        <v>38325.040000000001</v>
      </c>
      <c r="Y1521" s="29">
        <f t="shared" si="126"/>
        <v>-20052.085050405301</v>
      </c>
      <c r="Z1521" s="33">
        <f t="shared" si="127"/>
        <v>0.47678893354304913</v>
      </c>
    </row>
    <row r="1522" spans="1:26">
      <c r="A1522" s="13" t="s">
        <v>3339</v>
      </c>
      <c r="B1522" s="13">
        <v>17031300600</v>
      </c>
      <c r="C1522" s="13" t="s">
        <v>3340</v>
      </c>
      <c r="D1522" s="13" t="s">
        <v>4272</v>
      </c>
      <c r="E1522" s="13" t="s">
        <v>4129</v>
      </c>
      <c r="F1522" s="14">
        <v>4.5999999999999996</v>
      </c>
      <c r="G1522" s="15">
        <v>31.8</v>
      </c>
      <c r="H1522" s="15">
        <v>4.5</v>
      </c>
      <c r="I1522" s="15">
        <v>13.5</v>
      </c>
      <c r="J1522" s="16">
        <v>23.5</v>
      </c>
      <c r="K1522" s="16">
        <v>6.1</v>
      </c>
      <c r="L1522" s="16">
        <v>0.9</v>
      </c>
      <c r="M1522" s="17">
        <v>205600</v>
      </c>
      <c r="N1522" s="18"/>
      <c r="O1522" s="19">
        <v>1</v>
      </c>
      <c r="P1522" s="20">
        <v>5</v>
      </c>
      <c r="Q1522" s="21">
        <v>1</v>
      </c>
      <c r="R1522" s="22">
        <v>9</v>
      </c>
      <c r="S1522" s="23">
        <v>0.202484473586</v>
      </c>
      <c r="T1522" s="25">
        <v>30550</v>
      </c>
      <c r="U1522" s="25">
        <v>120396</v>
      </c>
      <c r="V1522" s="25">
        <f t="shared" ref="V1522:V1528" si="130">SUM(T1522:U1522)</f>
        <v>150946</v>
      </c>
      <c r="W1522" s="28">
        <v>30393.7731846514</v>
      </c>
      <c r="X1522" s="29">
        <v>38325.040000000001</v>
      </c>
      <c r="Y1522" s="29">
        <f t="shared" si="126"/>
        <v>-7931.2668153486011</v>
      </c>
      <c r="Z1522" s="33">
        <f t="shared" si="127"/>
        <v>0.79305261480878819</v>
      </c>
    </row>
    <row r="1523" spans="1:26">
      <c r="A1523" s="13" t="s">
        <v>3583</v>
      </c>
      <c r="B1523" s="13">
        <v>17031230200</v>
      </c>
      <c r="C1523" s="13" t="s">
        <v>3584</v>
      </c>
      <c r="D1523" s="13" t="s">
        <v>4272</v>
      </c>
      <c r="E1523" s="13" t="s">
        <v>4129</v>
      </c>
      <c r="F1523" s="14">
        <v>3.5</v>
      </c>
      <c r="G1523" s="15">
        <v>25.6</v>
      </c>
      <c r="H1523" s="15">
        <v>6.7</v>
      </c>
      <c r="I1523" s="15">
        <v>12.2</v>
      </c>
      <c r="J1523" s="16">
        <v>14.8</v>
      </c>
      <c r="K1523" s="16">
        <v>15.1</v>
      </c>
      <c r="L1523" s="16">
        <v>9.3000000000000007</v>
      </c>
      <c r="M1523" s="17">
        <v>242600</v>
      </c>
      <c r="N1523" s="18"/>
      <c r="O1523" s="19">
        <v>1</v>
      </c>
      <c r="P1523" s="20">
        <v>3</v>
      </c>
      <c r="Q1523" s="21">
        <v>2</v>
      </c>
      <c r="R1523" s="22">
        <v>7</v>
      </c>
      <c r="S1523" s="23">
        <v>0.20263157784899999</v>
      </c>
      <c r="T1523" s="25">
        <v>30550</v>
      </c>
      <c r="U1523" s="25">
        <v>120300</v>
      </c>
      <c r="V1523" s="25">
        <f t="shared" si="130"/>
        <v>150850</v>
      </c>
      <c r="W1523" s="28">
        <v>30297.7731846514</v>
      </c>
      <c r="X1523" s="29">
        <v>38325.040000000001</v>
      </c>
      <c r="Y1523" s="29">
        <f t="shared" si="126"/>
        <v>-8027.2668153486011</v>
      </c>
      <c r="Z1523" s="33">
        <f t="shared" si="127"/>
        <v>0.7905477250552484</v>
      </c>
    </row>
    <row r="1524" spans="1:26">
      <c r="A1524" s="13" t="s">
        <v>2921</v>
      </c>
      <c r="B1524" s="13">
        <v>17031660400</v>
      </c>
      <c r="C1524" s="13" t="s">
        <v>2922</v>
      </c>
      <c r="D1524" s="13" t="s">
        <v>4272</v>
      </c>
      <c r="E1524" s="13" t="s">
        <v>4129</v>
      </c>
      <c r="F1524" s="14">
        <v>9.6999999999999993</v>
      </c>
      <c r="G1524" s="15">
        <v>45.8</v>
      </c>
      <c r="H1524" s="15">
        <v>0.8</v>
      </c>
      <c r="I1524" s="15">
        <v>10.199999999999999</v>
      </c>
      <c r="J1524" s="16">
        <v>29.9</v>
      </c>
      <c r="K1524" s="16">
        <v>3.9</v>
      </c>
      <c r="L1524" s="16">
        <v>0.4</v>
      </c>
      <c r="M1524" s="17">
        <v>181300</v>
      </c>
      <c r="N1524" s="18"/>
      <c r="O1524" s="19">
        <v>2</v>
      </c>
      <c r="P1524" s="20">
        <v>6</v>
      </c>
      <c r="Q1524" s="21">
        <v>2</v>
      </c>
      <c r="R1524" s="22">
        <v>5</v>
      </c>
      <c r="S1524" s="23">
        <v>0.20283806324</v>
      </c>
      <c r="T1524" s="25">
        <v>30550</v>
      </c>
      <c r="U1524" s="25">
        <v>120619</v>
      </c>
      <c r="V1524" s="25">
        <f t="shared" si="130"/>
        <v>151169</v>
      </c>
      <c r="W1524" s="28">
        <v>30616.7731846514</v>
      </c>
      <c r="X1524" s="29">
        <v>38325.040000000001</v>
      </c>
      <c r="Y1524" s="29">
        <f t="shared" si="126"/>
        <v>-7708.2668153486011</v>
      </c>
      <c r="Z1524" s="33">
        <f t="shared" si="127"/>
        <v>0.79887126496544814</v>
      </c>
    </row>
    <row r="1525" spans="1:26">
      <c r="A1525" s="13" t="s">
        <v>3471</v>
      </c>
      <c r="B1525" s="13">
        <v>17031251500</v>
      </c>
      <c r="C1525" s="13" t="s">
        <v>3472</v>
      </c>
      <c r="D1525" s="13" t="s">
        <v>4272</v>
      </c>
      <c r="E1525" s="13" t="s">
        <v>4129</v>
      </c>
      <c r="F1525" s="14">
        <v>18.399999999999999</v>
      </c>
      <c r="G1525" s="15">
        <v>35.6</v>
      </c>
      <c r="H1525" s="15">
        <v>1.9</v>
      </c>
      <c r="I1525" s="15">
        <v>37.799999999999997</v>
      </c>
      <c r="J1525" s="16">
        <v>38.1</v>
      </c>
      <c r="K1525" s="16">
        <v>4.5</v>
      </c>
      <c r="L1525" s="16">
        <v>2.7</v>
      </c>
      <c r="M1525" s="17">
        <v>244300</v>
      </c>
      <c r="N1525" s="18"/>
      <c r="O1525" s="19">
        <v>1</v>
      </c>
      <c r="P1525" s="20">
        <v>2</v>
      </c>
      <c r="Q1525" s="21">
        <v>1</v>
      </c>
      <c r="R1525" s="22">
        <v>9</v>
      </c>
      <c r="S1525" s="23">
        <v>0.20304016768899999</v>
      </c>
      <c r="T1525" s="25">
        <v>30550</v>
      </c>
      <c r="U1525" s="25">
        <v>120353</v>
      </c>
      <c r="V1525" s="25">
        <f t="shared" si="130"/>
        <v>150903</v>
      </c>
      <c r="W1525" s="28">
        <v>30350.7731846514</v>
      </c>
      <c r="X1525" s="29">
        <v>38325.040000000001</v>
      </c>
      <c r="Y1525" s="29">
        <f t="shared" si="126"/>
        <v>-7974.2668153486011</v>
      </c>
      <c r="Z1525" s="33">
        <f t="shared" si="127"/>
        <v>0.7919306329400152</v>
      </c>
    </row>
    <row r="1526" spans="1:26">
      <c r="A1526" s="13" t="s">
        <v>4113</v>
      </c>
      <c r="B1526" s="13">
        <v>17031826100</v>
      </c>
      <c r="C1526" s="13" t="s">
        <v>4114</v>
      </c>
      <c r="D1526" s="13" t="s">
        <v>4272</v>
      </c>
      <c r="E1526" s="13" t="s">
        <v>4104</v>
      </c>
      <c r="F1526" s="14">
        <v>14.2</v>
      </c>
      <c r="G1526" s="15">
        <v>44.3</v>
      </c>
      <c r="H1526" s="15">
        <v>2.2999999999999998</v>
      </c>
      <c r="I1526" s="15">
        <v>4.8</v>
      </c>
      <c r="J1526" s="16">
        <v>32</v>
      </c>
      <c r="K1526" s="16">
        <v>11.7</v>
      </c>
      <c r="L1526" s="16">
        <v>3.6</v>
      </c>
      <c r="M1526" s="17">
        <v>144400</v>
      </c>
      <c r="N1526" s="18">
        <v>1</v>
      </c>
      <c r="O1526" s="19">
        <v>1</v>
      </c>
      <c r="P1526" s="20">
        <v>6</v>
      </c>
      <c r="Q1526" s="21">
        <v>2</v>
      </c>
      <c r="R1526" s="22">
        <v>2</v>
      </c>
      <c r="S1526" s="23">
        <v>0.20428827405</v>
      </c>
      <c r="T1526" s="25">
        <v>247</v>
      </c>
      <c r="U1526" s="25">
        <v>2694</v>
      </c>
      <c r="V1526" s="25">
        <f t="shared" si="130"/>
        <v>2941</v>
      </c>
      <c r="W1526" s="28">
        <v>17222.009961665139</v>
      </c>
      <c r="X1526" s="29">
        <v>38325.040000000001</v>
      </c>
      <c r="Y1526" s="29">
        <f t="shared" si="126"/>
        <v>-21103.030038334862</v>
      </c>
      <c r="Z1526" s="33">
        <f t="shared" si="127"/>
        <v>0.44936704467014615</v>
      </c>
    </row>
    <row r="1527" spans="1:26">
      <c r="A1527" s="13" t="s">
        <v>2969</v>
      </c>
      <c r="B1527" s="13">
        <v>17031611800</v>
      </c>
      <c r="C1527" s="13" t="s">
        <v>2970</v>
      </c>
      <c r="D1527" s="13" t="s">
        <v>4272</v>
      </c>
      <c r="E1527" s="13" t="s">
        <v>4129</v>
      </c>
      <c r="F1527" s="14">
        <v>9.6999999999999993</v>
      </c>
      <c r="G1527" s="15">
        <v>39.200000000000003</v>
      </c>
      <c r="H1527" s="15">
        <v>5</v>
      </c>
      <c r="I1527" s="15">
        <v>36.4</v>
      </c>
      <c r="J1527" s="16">
        <v>36.299999999999997</v>
      </c>
      <c r="K1527" s="16">
        <v>2.4</v>
      </c>
      <c r="L1527" s="16">
        <v>1.2</v>
      </c>
      <c r="M1527" s="17">
        <v>172500</v>
      </c>
      <c r="N1527" s="18"/>
      <c r="O1527" s="19">
        <v>1</v>
      </c>
      <c r="P1527" s="20">
        <v>1</v>
      </c>
      <c r="Q1527" s="21">
        <v>1</v>
      </c>
      <c r="R1527" s="22">
        <v>6</v>
      </c>
      <c r="S1527" s="23">
        <v>0.204498976469</v>
      </c>
      <c r="T1527" s="25">
        <v>30550</v>
      </c>
      <c r="U1527" s="25">
        <v>120589</v>
      </c>
      <c r="V1527" s="25">
        <f t="shared" si="130"/>
        <v>151139</v>
      </c>
      <c r="W1527" s="28">
        <v>30586.7731846514</v>
      </c>
      <c r="X1527" s="29">
        <v>38325.040000000001</v>
      </c>
      <c r="Y1527" s="29">
        <f t="shared" si="126"/>
        <v>-7738.2668153486011</v>
      </c>
      <c r="Z1527" s="33">
        <f t="shared" si="127"/>
        <v>0.79808848691746703</v>
      </c>
    </row>
    <row r="1528" spans="1:26">
      <c r="A1528" s="13" t="s">
        <v>3335</v>
      </c>
      <c r="B1528" s="13">
        <v>17031292500</v>
      </c>
      <c r="C1528" s="13" t="s">
        <v>3336</v>
      </c>
      <c r="D1528" s="13" t="s">
        <v>4272</v>
      </c>
      <c r="E1528" s="13" t="s">
        <v>4129</v>
      </c>
      <c r="F1528" s="14">
        <v>9.4</v>
      </c>
      <c r="G1528" s="15">
        <v>35.6</v>
      </c>
      <c r="H1528" s="15">
        <v>0</v>
      </c>
      <c r="I1528" s="15">
        <v>30.6</v>
      </c>
      <c r="J1528" s="16">
        <v>38.4</v>
      </c>
      <c r="K1528" s="16">
        <v>4.0999999999999996</v>
      </c>
      <c r="L1528" s="16">
        <v>1.6</v>
      </c>
      <c r="M1528" s="17">
        <v>162100</v>
      </c>
      <c r="N1528" s="18"/>
      <c r="O1528" s="19">
        <v>1</v>
      </c>
      <c r="P1528" s="20">
        <v>7</v>
      </c>
      <c r="Q1528" s="21">
        <v>1</v>
      </c>
      <c r="R1528" s="22">
        <v>10</v>
      </c>
      <c r="S1528" s="23">
        <v>0.205357149243</v>
      </c>
      <c r="T1528" s="25">
        <v>30550</v>
      </c>
      <c r="U1528" s="25">
        <v>120394</v>
      </c>
      <c r="V1528" s="25">
        <f t="shared" si="130"/>
        <v>150944</v>
      </c>
      <c r="W1528" s="28">
        <v>30391.7731846514</v>
      </c>
      <c r="X1528" s="29">
        <v>38325.040000000001</v>
      </c>
      <c r="Y1528" s="29">
        <f t="shared" si="126"/>
        <v>-7933.2668153486011</v>
      </c>
      <c r="Z1528" s="33">
        <f t="shared" si="127"/>
        <v>0.79300042960558947</v>
      </c>
    </row>
    <row r="1529" spans="1:26">
      <c r="A1529" s="13" t="s">
        <v>2713</v>
      </c>
      <c r="B1529" s="13">
        <v>17031813301</v>
      </c>
      <c r="C1529" s="13" t="s">
        <v>2714</v>
      </c>
      <c r="D1529" s="13" t="s">
        <v>4272</v>
      </c>
      <c r="E1529" s="13" t="s">
        <v>2715</v>
      </c>
      <c r="F1529" s="14">
        <v>5.4</v>
      </c>
      <c r="G1529" s="15">
        <v>29.6</v>
      </c>
      <c r="H1529" s="15">
        <v>8.8000000000000007</v>
      </c>
      <c r="I1529" s="15">
        <v>11.1</v>
      </c>
      <c r="J1529" s="16">
        <v>15.5</v>
      </c>
      <c r="K1529" s="16">
        <v>8.1999999999999993</v>
      </c>
      <c r="L1529" s="16">
        <v>6.5</v>
      </c>
      <c r="M1529" s="17">
        <v>190500</v>
      </c>
      <c r="N1529" s="18"/>
      <c r="O1529" s="19">
        <v>2</v>
      </c>
      <c r="P1529" s="20">
        <v>8</v>
      </c>
      <c r="Q1529" s="21">
        <v>1</v>
      </c>
      <c r="R1529" s="22">
        <v>8</v>
      </c>
      <c r="S1529" s="23">
        <v>0.20584414899299999</v>
      </c>
      <c r="T1529" s="25"/>
      <c r="U1529" s="25"/>
      <c r="V1529" s="25"/>
      <c r="W1529" s="28">
        <v>10590.780155201392</v>
      </c>
      <c r="X1529" s="29">
        <v>38325.040000000001</v>
      </c>
      <c r="Y1529" s="29">
        <f t="shared" si="126"/>
        <v>-27734.259844798609</v>
      </c>
      <c r="Z1529" s="33">
        <f t="shared" si="127"/>
        <v>0.27634100721620619</v>
      </c>
    </row>
    <row r="1530" spans="1:26">
      <c r="A1530" s="13" t="s">
        <v>2716</v>
      </c>
      <c r="B1530" s="13">
        <v>17031813302</v>
      </c>
      <c r="C1530" s="13" t="s">
        <v>2717</v>
      </c>
      <c r="D1530" s="13" t="s">
        <v>4272</v>
      </c>
      <c r="E1530" s="13" t="s">
        <v>2715</v>
      </c>
      <c r="F1530" s="14">
        <v>9.1999999999999993</v>
      </c>
      <c r="G1530" s="15">
        <v>32.299999999999997</v>
      </c>
      <c r="H1530" s="15">
        <v>10.1</v>
      </c>
      <c r="I1530" s="15">
        <v>15</v>
      </c>
      <c r="J1530" s="16">
        <v>35.799999999999997</v>
      </c>
      <c r="K1530" s="16">
        <v>1.3</v>
      </c>
      <c r="L1530" s="16">
        <v>0</v>
      </c>
      <c r="M1530" s="17">
        <v>172700</v>
      </c>
      <c r="N1530" s="18"/>
      <c r="O1530" s="19">
        <v>2</v>
      </c>
      <c r="P1530" s="20">
        <v>8</v>
      </c>
      <c r="Q1530" s="21">
        <v>1</v>
      </c>
      <c r="R1530" s="22">
        <v>8</v>
      </c>
      <c r="S1530" s="23">
        <v>0.20584414899299999</v>
      </c>
      <c r="T1530" s="25"/>
      <c r="U1530" s="25"/>
      <c r="V1530" s="25"/>
      <c r="W1530" s="28">
        <v>10590.780155201392</v>
      </c>
      <c r="X1530" s="29">
        <v>38325.040000000001</v>
      </c>
      <c r="Y1530" s="29">
        <f t="shared" si="126"/>
        <v>-27734.259844798609</v>
      </c>
      <c r="Z1530" s="33">
        <f t="shared" si="127"/>
        <v>0.27634100721620619</v>
      </c>
    </row>
    <row r="1531" spans="1:26">
      <c r="A1531" s="13" t="s">
        <v>2837</v>
      </c>
      <c r="B1531" s="13">
        <v>17031670500</v>
      </c>
      <c r="C1531" s="13" t="s">
        <v>2838</v>
      </c>
      <c r="D1531" s="13" t="s">
        <v>4272</v>
      </c>
      <c r="E1531" s="13" t="s">
        <v>4129</v>
      </c>
      <c r="F1531" s="14">
        <v>11.3</v>
      </c>
      <c r="G1531" s="15">
        <v>40.299999999999997</v>
      </c>
      <c r="H1531" s="15">
        <v>15.9</v>
      </c>
      <c r="I1531" s="15">
        <v>65.599999999999994</v>
      </c>
      <c r="J1531" s="16">
        <v>36.799999999999997</v>
      </c>
      <c r="K1531" s="16">
        <v>0</v>
      </c>
      <c r="L1531" s="16">
        <v>0</v>
      </c>
      <c r="M1531" s="17">
        <v>108100</v>
      </c>
      <c r="N1531" s="18"/>
      <c r="O1531" s="19">
        <v>1</v>
      </c>
      <c r="P1531" s="20">
        <v>1</v>
      </c>
      <c r="Q1531" s="21">
        <v>2</v>
      </c>
      <c r="R1531" s="22">
        <v>7</v>
      </c>
      <c r="S1531" s="23">
        <v>0.205980062485</v>
      </c>
      <c r="T1531" s="25">
        <v>30550</v>
      </c>
      <c r="U1531" s="25">
        <v>120631</v>
      </c>
      <c r="V1531" s="25">
        <f t="shared" ref="V1531:V1538" si="131">SUM(T1531:U1531)</f>
        <v>151181</v>
      </c>
      <c r="W1531" s="28">
        <v>30628.7731846514</v>
      </c>
      <c r="X1531" s="29">
        <v>38325.040000000001</v>
      </c>
      <c r="Y1531" s="29">
        <f t="shared" si="126"/>
        <v>-7696.2668153486011</v>
      </c>
      <c r="Z1531" s="33">
        <f t="shared" si="127"/>
        <v>0.79918437618464067</v>
      </c>
    </row>
    <row r="1532" spans="1:26">
      <c r="A1532" s="13" t="s">
        <v>2905</v>
      </c>
      <c r="B1532" s="13">
        <v>17031650100</v>
      </c>
      <c r="C1532" s="13" t="s">
        <v>2906</v>
      </c>
      <c r="D1532" s="13" t="s">
        <v>4272</v>
      </c>
      <c r="E1532" s="13" t="s">
        <v>4129</v>
      </c>
      <c r="F1532" s="14">
        <v>8.1999999999999993</v>
      </c>
      <c r="G1532" s="15">
        <v>32.9</v>
      </c>
      <c r="H1532" s="15">
        <v>2.4</v>
      </c>
      <c r="I1532" s="15">
        <v>10.6</v>
      </c>
      <c r="J1532" s="16">
        <v>40.4</v>
      </c>
      <c r="K1532" s="16">
        <v>5.7</v>
      </c>
      <c r="L1532" s="16">
        <v>1.2</v>
      </c>
      <c r="M1532" s="17">
        <v>225100</v>
      </c>
      <c r="N1532" s="18"/>
      <c r="O1532" s="19">
        <v>3</v>
      </c>
      <c r="P1532" s="20">
        <v>3</v>
      </c>
      <c r="Q1532" s="21">
        <v>2</v>
      </c>
      <c r="R1532" s="22">
        <v>6</v>
      </c>
      <c r="S1532" s="23">
        <v>0.20616739988300001</v>
      </c>
      <c r="T1532" s="25">
        <v>30550</v>
      </c>
      <c r="U1532" s="25">
        <v>120611</v>
      </c>
      <c r="V1532" s="25">
        <f t="shared" si="131"/>
        <v>151161</v>
      </c>
      <c r="W1532" s="28">
        <v>30608.7731846514</v>
      </c>
      <c r="X1532" s="29">
        <v>38325.040000000001</v>
      </c>
      <c r="Y1532" s="29">
        <f t="shared" si="126"/>
        <v>-7716.2668153486011</v>
      </c>
      <c r="Z1532" s="33">
        <f t="shared" si="127"/>
        <v>0.79866252415265315</v>
      </c>
    </row>
    <row r="1533" spans="1:26">
      <c r="A1533" s="13" t="s">
        <v>1231</v>
      </c>
      <c r="B1533" s="13">
        <v>17043843302</v>
      </c>
      <c r="C1533" s="13" t="s">
        <v>1128</v>
      </c>
      <c r="D1533" s="13" t="s">
        <v>1522</v>
      </c>
      <c r="E1533" s="13" t="s">
        <v>1724</v>
      </c>
      <c r="F1533" s="14">
        <v>4.9000000000000004</v>
      </c>
      <c r="G1533" s="15">
        <v>28.5</v>
      </c>
      <c r="H1533" s="15">
        <v>1.6</v>
      </c>
      <c r="I1533" s="15">
        <v>5.6</v>
      </c>
      <c r="J1533" s="16">
        <v>31.2</v>
      </c>
      <c r="K1533" s="16">
        <v>23.9</v>
      </c>
      <c r="L1533" s="16">
        <v>10.3</v>
      </c>
      <c r="M1533" s="17">
        <v>270000</v>
      </c>
      <c r="N1533" s="18">
        <v>0</v>
      </c>
      <c r="O1533" s="19">
        <v>6</v>
      </c>
      <c r="P1533" s="20">
        <v>3</v>
      </c>
      <c r="Q1533" s="21">
        <v>7</v>
      </c>
      <c r="R1533" s="22">
        <v>6</v>
      </c>
      <c r="S1533" s="24">
        <v>0.20655737817299999</v>
      </c>
      <c r="T1533" s="25">
        <v>30</v>
      </c>
      <c r="U1533" s="25">
        <v>492</v>
      </c>
      <c r="V1533" s="25">
        <f t="shared" si="131"/>
        <v>522</v>
      </c>
      <c r="W1533" s="28">
        <v>33193.242467129297</v>
      </c>
      <c r="X1533" s="29">
        <v>38325.040000000001</v>
      </c>
      <c r="Y1533" s="29">
        <f t="shared" si="126"/>
        <v>-5131.7975328707034</v>
      </c>
      <c r="Z1533" s="33">
        <f t="shared" si="127"/>
        <v>0.86609805148616403</v>
      </c>
    </row>
    <row r="1534" spans="1:26">
      <c r="A1534" s="13" t="s">
        <v>3109</v>
      </c>
      <c r="B1534" s="13">
        <v>17031460200</v>
      </c>
      <c r="C1534" s="13" t="s">
        <v>3110</v>
      </c>
      <c r="D1534" s="13" t="s">
        <v>4272</v>
      </c>
      <c r="E1534" s="13" t="s">
        <v>4129</v>
      </c>
      <c r="F1534" s="14">
        <v>8.6</v>
      </c>
      <c r="G1534" s="15">
        <v>39.6</v>
      </c>
      <c r="H1534" s="15">
        <v>0</v>
      </c>
      <c r="I1534" s="15">
        <v>15.5</v>
      </c>
      <c r="J1534" s="16">
        <v>28.7</v>
      </c>
      <c r="K1534" s="16">
        <v>7.3</v>
      </c>
      <c r="L1534" s="16">
        <v>3</v>
      </c>
      <c r="M1534" s="17">
        <v>137200</v>
      </c>
      <c r="N1534" s="18"/>
      <c r="O1534" s="19">
        <v>1</v>
      </c>
      <c r="P1534" s="20">
        <v>2</v>
      </c>
      <c r="Q1534" s="21">
        <v>1</v>
      </c>
      <c r="R1534" s="22">
        <v>9</v>
      </c>
      <c r="S1534" s="23">
        <v>0.208413004875</v>
      </c>
      <c r="T1534" s="25">
        <v>30550</v>
      </c>
      <c r="U1534" s="25">
        <v>120497</v>
      </c>
      <c r="V1534" s="25">
        <f t="shared" si="131"/>
        <v>151047</v>
      </c>
      <c r="W1534" s="28">
        <v>30494.7731846514</v>
      </c>
      <c r="X1534" s="29">
        <v>38325.040000000001</v>
      </c>
      <c r="Y1534" s="29">
        <f t="shared" si="126"/>
        <v>-7830.2668153486011</v>
      </c>
      <c r="Z1534" s="33">
        <f t="shared" si="127"/>
        <v>0.79568796757032478</v>
      </c>
    </row>
    <row r="1535" spans="1:26">
      <c r="A1535" s="13" t="s">
        <v>1112</v>
      </c>
      <c r="B1535" s="13">
        <v>17043845703</v>
      </c>
      <c r="C1535" s="13" t="s">
        <v>1113</v>
      </c>
      <c r="D1535" s="13" t="s">
        <v>1522</v>
      </c>
      <c r="E1535" s="13" t="s">
        <v>1114</v>
      </c>
      <c r="F1535" s="14">
        <v>5.9</v>
      </c>
      <c r="G1535" s="15">
        <v>29.7</v>
      </c>
      <c r="H1535" s="15">
        <v>1.8</v>
      </c>
      <c r="I1535" s="15">
        <v>8.6</v>
      </c>
      <c r="J1535" s="16">
        <v>17.2</v>
      </c>
      <c r="K1535" s="16">
        <v>36.4</v>
      </c>
      <c r="L1535" s="16">
        <v>17.100000000000001</v>
      </c>
      <c r="M1535" s="17">
        <v>366800</v>
      </c>
      <c r="N1535" s="18">
        <v>0</v>
      </c>
      <c r="O1535" s="19">
        <v>7</v>
      </c>
      <c r="P1535" s="20">
        <v>5</v>
      </c>
      <c r="Q1535" s="21">
        <v>5</v>
      </c>
      <c r="R1535" s="22">
        <v>1</v>
      </c>
      <c r="S1535" s="24">
        <v>0.20909090340100001</v>
      </c>
      <c r="T1535" s="25">
        <v>48</v>
      </c>
      <c r="U1535" s="25">
        <v>429</v>
      </c>
      <c r="V1535" s="25">
        <f t="shared" si="131"/>
        <v>477</v>
      </c>
      <c r="W1535" s="28">
        <v>38052.61623851263</v>
      </c>
      <c r="X1535" s="29">
        <v>38325.040000000001</v>
      </c>
      <c r="Y1535" s="29">
        <f t="shared" si="126"/>
        <v>-272.42376148737094</v>
      </c>
      <c r="Z1535" s="33">
        <f t="shared" si="127"/>
        <v>0.99289175532530771</v>
      </c>
    </row>
    <row r="1536" spans="1:26">
      <c r="A1536" s="13" t="s">
        <v>3207</v>
      </c>
      <c r="B1536" s="13">
        <v>17031440700</v>
      </c>
      <c r="C1536" s="13" t="s">
        <v>3100</v>
      </c>
      <c r="D1536" s="13" t="s">
        <v>4272</v>
      </c>
      <c r="E1536" s="13" t="s">
        <v>4129</v>
      </c>
      <c r="F1536" s="14">
        <v>15.9</v>
      </c>
      <c r="G1536" s="15">
        <v>30.9</v>
      </c>
      <c r="H1536" s="15">
        <v>0</v>
      </c>
      <c r="I1536" s="15">
        <v>7.1</v>
      </c>
      <c r="J1536" s="16">
        <v>25.2</v>
      </c>
      <c r="K1536" s="16">
        <v>15.9</v>
      </c>
      <c r="L1536" s="16">
        <v>2.9</v>
      </c>
      <c r="M1536" s="17">
        <v>194900</v>
      </c>
      <c r="N1536" s="18"/>
      <c r="O1536" s="19">
        <v>3</v>
      </c>
      <c r="P1536" s="20">
        <v>6</v>
      </c>
      <c r="Q1536" s="21">
        <v>2</v>
      </c>
      <c r="R1536" s="22">
        <v>8</v>
      </c>
      <c r="S1536" s="23">
        <v>0.21028037369300001</v>
      </c>
      <c r="T1536" s="25">
        <v>30550</v>
      </c>
      <c r="U1536" s="25">
        <v>120492</v>
      </c>
      <c r="V1536" s="25">
        <f t="shared" si="131"/>
        <v>151042</v>
      </c>
      <c r="W1536" s="28">
        <v>30489.7731846514</v>
      </c>
      <c r="X1536" s="29">
        <v>38325.040000000001</v>
      </c>
      <c r="Y1536" s="29">
        <f t="shared" si="126"/>
        <v>-7835.2668153486011</v>
      </c>
      <c r="Z1536" s="33">
        <f t="shared" si="127"/>
        <v>0.79555750456232788</v>
      </c>
    </row>
    <row r="1537" spans="1:26">
      <c r="A1537" s="13" t="s">
        <v>4132</v>
      </c>
      <c r="B1537" s="13">
        <v>17031010202</v>
      </c>
      <c r="C1537" s="13" t="s">
        <v>4022</v>
      </c>
      <c r="D1537" s="13" t="s">
        <v>4272</v>
      </c>
      <c r="E1537" s="13" t="s">
        <v>4129</v>
      </c>
      <c r="F1537" s="14">
        <v>7.8</v>
      </c>
      <c r="G1537" s="15">
        <v>31.5</v>
      </c>
      <c r="H1537" s="15">
        <v>12.9</v>
      </c>
      <c r="I1537" s="15">
        <v>35.1</v>
      </c>
      <c r="J1537" s="16">
        <v>19.899999999999999</v>
      </c>
      <c r="K1537" s="16">
        <v>13.6</v>
      </c>
      <c r="L1537" s="16">
        <v>9.6</v>
      </c>
      <c r="M1537" s="17">
        <v>331000</v>
      </c>
      <c r="N1537" s="18"/>
      <c r="O1537" s="19">
        <v>2</v>
      </c>
      <c r="P1537" s="20">
        <v>5</v>
      </c>
      <c r="Q1537" s="21">
        <v>3</v>
      </c>
      <c r="R1537" s="22">
        <v>9</v>
      </c>
      <c r="S1537" s="23">
        <v>0.210873141885</v>
      </c>
      <c r="T1537" s="25">
        <v>30550</v>
      </c>
      <c r="U1537" s="25">
        <v>120045</v>
      </c>
      <c r="V1537" s="25">
        <f t="shared" si="131"/>
        <v>150595</v>
      </c>
      <c r="W1537" s="28">
        <v>30042.773184651422</v>
      </c>
      <c r="X1537" s="29">
        <v>38325.040000000001</v>
      </c>
      <c r="Y1537" s="29">
        <f t="shared" si="126"/>
        <v>-8282.2668153485793</v>
      </c>
      <c r="Z1537" s="33">
        <f t="shared" si="127"/>
        <v>0.78389411164740919</v>
      </c>
    </row>
    <row r="1538" spans="1:26">
      <c r="A1538" s="13" t="s">
        <v>4130</v>
      </c>
      <c r="B1538" s="13">
        <v>17031010201</v>
      </c>
      <c r="C1538" s="13" t="s">
        <v>4131</v>
      </c>
      <c r="D1538" s="13" t="s">
        <v>4272</v>
      </c>
      <c r="E1538" s="13" t="s">
        <v>4129</v>
      </c>
      <c r="F1538" s="14">
        <v>4.8</v>
      </c>
      <c r="G1538" s="15">
        <v>33.299999999999997</v>
      </c>
      <c r="H1538" s="15">
        <v>3.4</v>
      </c>
      <c r="I1538" s="15">
        <v>30.6</v>
      </c>
      <c r="J1538" s="16">
        <v>23.7</v>
      </c>
      <c r="K1538" s="16">
        <v>23.6</v>
      </c>
      <c r="L1538" s="16">
        <v>10.4</v>
      </c>
      <c r="M1538" s="17">
        <v>228900</v>
      </c>
      <c r="N1538" s="18"/>
      <c r="O1538" s="19">
        <v>2</v>
      </c>
      <c r="P1538" s="20">
        <v>5</v>
      </c>
      <c r="Q1538" s="21">
        <v>3</v>
      </c>
      <c r="R1538" s="22">
        <v>9</v>
      </c>
      <c r="S1538" s="23">
        <v>0.210873141885</v>
      </c>
      <c r="T1538" s="25">
        <v>30550</v>
      </c>
      <c r="U1538" s="25">
        <v>120045</v>
      </c>
      <c r="V1538" s="25">
        <f t="shared" si="131"/>
        <v>150595</v>
      </c>
      <c r="W1538" s="28">
        <v>30042.773184651422</v>
      </c>
      <c r="X1538" s="29">
        <v>38325.040000000001</v>
      </c>
      <c r="Y1538" s="29">
        <f t="shared" ref="Y1538:Y1601" si="132">W1538-X1538</f>
        <v>-8282.2668153485793</v>
      </c>
      <c r="Z1538" s="33">
        <f t="shared" ref="Z1538:Z1601" si="133">+W1538/X1538</f>
        <v>0.78389411164740919</v>
      </c>
    </row>
    <row r="1539" spans="1:26">
      <c r="A1539" s="13" t="s">
        <v>4094</v>
      </c>
      <c r="B1539" s="13">
        <v>17031825700</v>
      </c>
      <c r="C1539" s="13" t="s">
        <v>4095</v>
      </c>
      <c r="D1539" s="13" t="s">
        <v>4272</v>
      </c>
      <c r="E1539" s="13" t="s">
        <v>4096</v>
      </c>
      <c r="F1539" s="14">
        <v>9.5</v>
      </c>
      <c r="G1539" s="15">
        <v>32</v>
      </c>
      <c r="H1539" s="15">
        <v>0.2</v>
      </c>
      <c r="I1539" s="15">
        <v>6.2</v>
      </c>
      <c r="J1539" s="16">
        <v>36.1</v>
      </c>
      <c r="K1539" s="16">
        <v>5</v>
      </c>
      <c r="L1539" s="16">
        <v>2.8</v>
      </c>
      <c r="M1539" s="17">
        <v>150500</v>
      </c>
      <c r="N1539" s="18">
        <v>1</v>
      </c>
      <c r="O1539" s="19">
        <v>2</v>
      </c>
      <c r="P1539" s="20">
        <v>3</v>
      </c>
      <c r="Q1539" s="21">
        <v>2</v>
      </c>
      <c r="R1539" s="22">
        <v>8</v>
      </c>
      <c r="S1539" s="23">
        <v>0.21113444864799999</v>
      </c>
      <c r="T1539" s="25"/>
      <c r="U1539" s="25"/>
      <c r="V1539" s="25"/>
      <c r="W1539" s="28">
        <v>16109.81621493105</v>
      </c>
      <c r="X1539" s="29">
        <v>38325.040000000001</v>
      </c>
      <c r="Y1539" s="29">
        <f t="shared" si="132"/>
        <v>-22215.223785068949</v>
      </c>
      <c r="Z1539" s="33">
        <f t="shared" si="133"/>
        <v>0.42034701633530064</v>
      </c>
    </row>
    <row r="1540" spans="1:26">
      <c r="A1540" s="13" t="s">
        <v>3341</v>
      </c>
      <c r="B1540" s="13">
        <v>17031300700</v>
      </c>
      <c r="C1540" s="13" t="s">
        <v>3342</v>
      </c>
      <c r="D1540" s="13" t="s">
        <v>4272</v>
      </c>
      <c r="E1540" s="13" t="s">
        <v>4129</v>
      </c>
      <c r="F1540" s="14">
        <v>8.5</v>
      </c>
      <c r="G1540" s="15">
        <v>30.9</v>
      </c>
      <c r="H1540" s="15">
        <v>12.4</v>
      </c>
      <c r="I1540" s="15">
        <v>9.9</v>
      </c>
      <c r="J1540" s="16">
        <v>22.5</v>
      </c>
      <c r="K1540" s="16">
        <v>4.5999999999999996</v>
      </c>
      <c r="L1540" s="16">
        <v>3.6</v>
      </c>
      <c r="M1540" s="17">
        <v>234100</v>
      </c>
      <c r="N1540" s="18"/>
      <c r="O1540" s="19">
        <v>1</v>
      </c>
      <c r="P1540" s="20">
        <v>3</v>
      </c>
      <c r="Q1540" s="21">
        <v>1</v>
      </c>
      <c r="R1540" s="22">
        <v>9</v>
      </c>
      <c r="S1540" s="23">
        <v>0.21114370226900001</v>
      </c>
      <c r="T1540" s="25">
        <v>30550</v>
      </c>
      <c r="U1540" s="25">
        <v>120397</v>
      </c>
      <c r="V1540" s="25">
        <f>SUM(T1540:U1540)</f>
        <v>150947</v>
      </c>
      <c r="W1540" s="28">
        <v>30394.7731846514</v>
      </c>
      <c r="X1540" s="29">
        <v>38325.040000000001</v>
      </c>
      <c r="Y1540" s="29">
        <f t="shared" si="132"/>
        <v>-7930.2668153486011</v>
      </c>
      <c r="Z1540" s="33">
        <f t="shared" si="133"/>
        <v>0.79307870741038755</v>
      </c>
    </row>
    <row r="1541" spans="1:26">
      <c r="A1541" s="13" t="s">
        <v>2989</v>
      </c>
      <c r="B1541" s="13">
        <v>17031630300</v>
      </c>
      <c r="C1541" s="13" t="s">
        <v>2990</v>
      </c>
      <c r="D1541" s="13" t="s">
        <v>4272</v>
      </c>
      <c r="E1541" s="13" t="s">
        <v>4129</v>
      </c>
      <c r="F1541" s="14">
        <v>8.1</v>
      </c>
      <c r="G1541" s="15">
        <v>31.8</v>
      </c>
      <c r="H1541" s="15">
        <v>5.0999999999999996</v>
      </c>
      <c r="I1541" s="15">
        <v>9.1</v>
      </c>
      <c r="J1541" s="16">
        <v>23.1</v>
      </c>
      <c r="K1541" s="16">
        <v>3.4</v>
      </c>
      <c r="L1541" s="16">
        <v>0.3</v>
      </c>
      <c r="M1541" s="17">
        <v>224500</v>
      </c>
      <c r="N1541" s="18"/>
      <c r="O1541" s="19">
        <v>2</v>
      </c>
      <c r="P1541" s="20">
        <v>8</v>
      </c>
      <c r="Q1541" s="21">
        <v>1</v>
      </c>
      <c r="R1541" s="22">
        <v>9</v>
      </c>
      <c r="S1541" s="23">
        <v>0.21256454289000001</v>
      </c>
      <c r="T1541" s="25">
        <v>30550</v>
      </c>
      <c r="U1541" s="25">
        <v>120599</v>
      </c>
      <c r="V1541" s="25">
        <f>SUM(T1541:U1541)</f>
        <v>151149</v>
      </c>
      <c r="W1541" s="28">
        <v>30596.7731846514</v>
      </c>
      <c r="X1541" s="29">
        <v>38325.040000000001</v>
      </c>
      <c r="Y1541" s="29">
        <f t="shared" si="132"/>
        <v>-7728.2668153486011</v>
      </c>
      <c r="Z1541" s="33">
        <f t="shared" si="133"/>
        <v>0.79834941293346073</v>
      </c>
    </row>
    <row r="1542" spans="1:26">
      <c r="A1542" s="13" t="s">
        <v>3482</v>
      </c>
      <c r="B1542" s="13">
        <v>17031230600</v>
      </c>
      <c r="C1542" s="13" t="s">
        <v>3483</v>
      </c>
      <c r="D1542" s="13" t="s">
        <v>4272</v>
      </c>
      <c r="E1542" s="13" t="s">
        <v>4129</v>
      </c>
      <c r="F1542" s="14">
        <v>3.2</v>
      </c>
      <c r="G1542" s="15">
        <v>40.5</v>
      </c>
      <c r="H1542" s="15">
        <v>3.4</v>
      </c>
      <c r="I1542" s="15">
        <v>27.8</v>
      </c>
      <c r="J1542" s="16">
        <v>35</v>
      </c>
      <c r="K1542" s="16">
        <v>6.2</v>
      </c>
      <c r="L1542" s="16">
        <v>1.5</v>
      </c>
      <c r="M1542" s="17">
        <v>280900</v>
      </c>
      <c r="N1542" s="18"/>
      <c r="O1542" s="19">
        <v>1</v>
      </c>
      <c r="P1542" s="20">
        <v>8</v>
      </c>
      <c r="Q1542" s="21">
        <v>1</v>
      </c>
      <c r="R1542" s="22">
        <v>7</v>
      </c>
      <c r="S1542" s="23">
        <v>0.21279655396899999</v>
      </c>
      <c r="T1542" s="25">
        <v>30550</v>
      </c>
      <c r="U1542" s="25">
        <v>120304</v>
      </c>
      <c r="V1542" s="25">
        <f>SUM(T1542:U1542)</f>
        <v>150854</v>
      </c>
      <c r="W1542" s="28">
        <v>30301.7731846514</v>
      </c>
      <c r="X1542" s="29">
        <v>38325.040000000001</v>
      </c>
      <c r="Y1542" s="29">
        <f t="shared" si="132"/>
        <v>-8023.2668153486011</v>
      </c>
      <c r="Z1542" s="33">
        <f t="shared" si="133"/>
        <v>0.79065209546164594</v>
      </c>
    </row>
    <row r="1543" spans="1:26">
      <c r="A1543" s="13" t="s">
        <v>4168</v>
      </c>
      <c r="B1543" s="13">
        <v>17031823603</v>
      </c>
      <c r="C1543" s="13" t="s">
        <v>4169</v>
      </c>
      <c r="D1543" s="13" t="s">
        <v>4272</v>
      </c>
      <c r="E1543" s="13" t="s">
        <v>4163</v>
      </c>
      <c r="F1543" s="14">
        <v>10.1</v>
      </c>
      <c r="G1543" s="15">
        <v>30.7</v>
      </c>
      <c r="H1543" s="15">
        <v>1.2</v>
      </c>
      <c r="I1543" s="15">
        <v>7.7</v>
      </c>
      <c r="J1543" s="16">
        <v>28.6</v>
      </c>
      <c r="K1543" s="16">
        <v>3.4</v>
      </c>
      <c r="L1543" s="16">
        <v>0</v>
      </c>
      <c r="M1543" s="17">
        <v>80300</v>
      </c>
      <c r="N1543" s="18">
        <v>1</v>
      </c>
      <c r="O1543" s="19">
        <v>4</v>
      </c>
      <c r="P1543" s="20">
        <v>7</v>
      </c>
      <c r="Q1543" s="21">
        <v>2</v>
      </c>
      <c r="R1543" s="22">
        <v>8</v>
      </c>
      <c r="S1543" s="23">
        <v>0.213017746806</v>
      </c>
      <c r="T1543" s="25"/>
      <c r="U1543" s="25"/>
      <c r="V1543" s="25"/>
      <c r="W1543" s="28">
        <v>12733.966759470177</v>
      </c>
      <c r="X1543" s="29">
        <v>38325.040000000001</v>
      </c>
      <c r="Y1543" s="29">
        <f t="shared" si="132"/>
        <v>-25591.073240529826</v>
      </c>
      <c r="Z1543" s="33">
        <f t="shared" si="133"/>
        <v>0.33226232143450279</v>
      </c>
    </row>
    <row r="1544" spans="1:26">
      <c r="A1544" s="13" t="s">
        <v>3175</v>
      </c>
      <c r="B1544" s="13">
        <v>17031430400</v>
      </c>
      <c r="C1544" s="13" t="s">
        <v>3176</v>
      </c>
      <c r="D1544" s="13" t="s">
        <v>4272</v>
      </c>
      <c r="E1544" s="13" t="s">
        <v>4129</v>
      </c>
      <c r="F1544" s="14">
        <v>15.9</v>
      </c>
      <c r="G1544" s="15">
        <v>34.700000000000003</v>
      </c>
      <c r="H1544" s="15">
        <v>1.6</v>
      </c>
      <c r="I1544" s="15">
        <v>37.299999999999997</v>
      </c>
      <c r="J1544" s="16">
        <v>24.6</v>
      </c>
      <c r="K1544" s="16">
        <v>8.8000000000000007</v>
      </c>
      <c r="L1544" s="16">
        <v>9.5</v>
      </c>
      <c r="M1544" s="17">
        <v>201900</v>
      </c>
      <c r="N1544" s="18"/>
      <c r="O1544" s="19">
        <v>1</v>
      </c>
      <c r="P1544" s="20">
        <v>4</v>
      </c>
      <c r="Q1544" s="21">
        <v>1</v>
      </c>
      <c r="R1544" s="22">
        <v>9</v>
      </c>
      <c r="S1544" s="23">
        <v>0.21392190456400001</v>
      </c>
      <c r="T1544" s="25">
        <v>30550</v>
      </c>
      <c r="U1544" s="25">
        <v>120476</v>
      </c>
      <c r="V1544" s="25">
        <f>SUM(T1544:U1544)</f>
        <v>151026</v>
      </c>
      <c r="W1544" s="28">
        <v>30473.7731846514</v>
      </c>
      <c r="X1544" s="29">
        <v>38325.040000000001</v>
      </c>
      <c r="Y1544" s="29">
        <f t="shared" si="132"/>
        <v>-7851.2668153486011</v>
      </c>
      <c r="Z1544" s="33">
        <f t="shared" si="133"/>
        <v>0.79514002293673791</v>
      </c>
    </row>
    <row r="1545" spans="1:26">
      <c r="A1545" s="13" t="s">
        <v>2493</v>
      </c>
      <c r="B1545" s="13">
        <v>17031811701</v>
      </c>
      <c r="C1545" s="13" t="s">
        <v>2494</v>
      </c>
      <c r="D1545" s="13" t="s">
        <v>4272</v>
      </c>
      <c r="E1545" s="13" t="s">
        <v>2488</v>
      </c>
      <c r="F1545" s="14">
        <v>7.3</v>
      </c>
      <c r="G1545" s="15">
        <v>24.6</v>
      </c>
      <c r="H1545" s="15">
        <v>5.7</v>
      </c>
      <c r="I1545" s="15">
        <v>2.8</v>
      </c>
      <c r="J1545" s="16">
        <v>30.7</v>
      </c>
      <c r="K1545" s="16">
        <v>4.2</v>
      </c>
      <c r="L1545" s="16">
        <v>2</v>
      </c>
      <c r="M1545" s="17">
        <v>242500</v>
      </c>
      <c r="N1545" s="18">
        <v>1</v>
      </c>
      <c r="O1545" s="19">
        <v>6</v>
      </c>
      <c r="P1545" s="20">
        <v>10</v>
      </c>
      <c r="Q1545" s="21">
        <v>1</v>
      </c>
      <c r="R1545" s="22">
        <v>7</v>
      </c>
      <c r="S1545" s="23">
        <v>0.214723929763</v>
      </c>
      <c r="T1545" s="25"/>
      <c r="U1545" s="25"/>
      <c r="V1545" s="25"/>
      <c r="W1545" s="28">
        <v>54350.622538591611</v>
      </c>
      <c r="X1545" s="29">
        <v>38325.040000000001</v>
      </c>
      <c r="Y1545" s="29">
        <f t="shared" si="132"/>
        <v>16025.582538591611</v>
      </c>
      <c r="Z1545" s="33">
        <f t="shared" si="133"/>
        <v>1.4181491405773252</v>
      </c>
    </row>
    <row r="1546" spans="1:26">
      <c r="A1546" s="13" t="s">
        <v>2815</v>
      </c>
      <c r="B1546" s="13">
        <v>17031710400</v>
      </c>
      <c r="C1546" s="13" t="s">
        <v>2816</v>
      </c>
      <c r="D1546" s="13" t="s">
        <v>4272</v>
      </c>
      <c r="E1546" s="13" t="s">
        <v>4129</v>
      </c>
      <c r="F1546" s="14">
        <v>12.3</v>
      </c>
      <c r="G1546" s="15">
        <v>42.1</v>
      </c>
      <c r="H1546" s="15">
        <v>1.4</v>
      </c>
      <c r="I1546" s="15">
        <v>22.4</v>
      </c>
      <c r="J1546" s="16">
        <v>35.700000000000003</v>
      </c>
      <c r="K1546" s="16">
        <v>8.3000000000000007</v>
      </c>
      <c r="L1546" s="16">
        <v>2.9</v>
      </c>
      <c r="M1546" s="17">
        <v>153700</v>
      </c>
      <c r="N1546" s="18"/>
      <c r="O1546" s="19">
        <v>1</v>
      </c>
      <c r="P1546" s="20">
        <v>2</v>
      </c>
      <c r="Q1546" s="21">
        <v>3</v>
      </c>
      <c r="R1546" s="22">
        <v>4</v>
      </c>
      <c r="S1546" s="23">
        <v>0.21527320146600001</v>
      </c>
      <c r="T1546" s="25">
        <v>30550</v>
      </c>
      <c r="U1546" s="25">
        <v>120674</v>
      </c>
      <c r="V1546" s="25">
        <f t="shared" ref="V1546:V1566" si="134">SUM(T1546:U1546)</f>
        <v>151224</v>
      </c>
      <c r="W1546" s="28">
        <v>30671.7731846514</v>
      </c>
      <c r="X1546" s="29">
        <v>38325.040000000001</v>
      </c>
      <c r="Y1546" s="29">
        <f t="shared" si="132"/>
        <v>-7653.2668153486011</v>
      </c>
      <c r="Z1546" s="33">
        <f t="shared" si="133"/>
        <v>0.80030635805341366</v>
      </c>
    </row>
    <row r="1547" spans="1:26">
      <c r="A1547" s="13" t="s">
        <v>2171</v>
      </c>
      <c r="B1547" s="13">
        <v>17031817500</v>
      </c>
      <c r="C1547" s="13" t="s">
        <v>2172</v>
      </c>
      <c r="D1547" s="13" t="s">
        <v>4272</v>
      </c>
      <c r="E1547" s="13" t="s">
        <v>2166</v>
      </c>
      <c r="F1547" s="14">
        <v>12.9</v>
      </c>
      <c r="G1547" s="15">
        <v>27.7</v>
      </c>
      <c r="H1547" s="15">
        <v>2.7</v>
      </c>
      <c r="I1547" s="15">
        <v>12</v>
      </c>
      <c r="J1547" s="16">
        <v>36.299999999999997</v>
      </c>
      <c r="K1547" s="16">
        <v>3.5</v>
      </c>
      <c r="L1547" s="16">
        <v>2</v>
      </c>
      <c r="M1547" s="17">
        <v>178300</v>
      </c>
      <c r="N1547" s="18"/>
      <c r="O1547" s="19">
        <v>2</v>
      </c>
      <c r="P1547" s="20">
        <v>8</v>
      </c>
      <c r="Q1547" s="21">
        <v>2</v>
      </c>
      <c r="R1547" s="22">
        <v>8</v>
      </c>
      <c r="S1547" s="23">
        <v>0.21723301708699999</v>
      </c>
      <c r="T1547" s="25">
        <v>221</v>
      </c>
      <c r="U1547" s="25">
        <v>962</v>
      </c>
      <c r="V1547" s="25">
        <f t="shared" si="134"/>
        <v>1183</v>
      </c>
      <c r="W1547" s="28">
        <v>10304.445952677501</v>
      </c>
      <c r="X1547" s="29">
        <v>38325.040000000001</v>
      </c>
      <c r="Y1547" s="29">
        <f t="shared" si="132"/>
        <v>-28020.594047322498</v>
      </c>
      <c r="Z1547" s="33">
        <f t="shared" si="133"/>
        <v>0.26886980294547641</v>
      </c>
    </row>
    <row r="1548" spans="1:26">
      <c r="A1548" s="13" t="s">
        <v>2823</v>
      </c>
      <c r="B1548" s="13">
        <v>17031710800</v>
      </c>
      <c r="C1548" s="13" t="s">
        <v>2824</v>
      </c>
      <c r="D1548" s="13" t="s">
        <v>4272</v>
      </c>
      <c r="E1548" s="13" t="s">
        <v>4129</v>
      </c>
      <c r="F1548" s="14">
        <v>11.9</v>
      </c>
      <c r="G1548" s="15">
        <v>38.6</v>
      </c>
      <c r="H1548" s="15">
        <v>0</v>
      </c>
      <c r="I1548" s="15">
        <v>32.6</v>
      </c>
      <c r="J1548" s="16">
        <v>28.1</v>
      </c>
      <c r="K1548" s="16">
        <v>11.8</v>
      </c>
      <c r="L1548" s="16">
        <v>2.9</v>
      </c>
      <c r="M1548" s="17">
        <v>160400</v>
      </c>
      <c r="N1548" s="18"/>
      <c r="O1548" s="19">
        <v>2</v>
      </c>
      <c r="P1548" s="20">
        <v>4</v>
      </c>
      <c r="Q1548" s="21">
        <v>2</v>
      </c>
      <c r="R1548" s="22">
        <v>7</v>
      </c>
      <c r="S1548" s="23">
        <v>0.217516154051</v>
      </c>
      <c r="T1548" s="25">
        <v>30550</v>
      </c>
      <c r="U1548" s="25">
        <v>120678</v>
      </c>
      <c r="V1548" s="25">
        <f t="shared" si="134"/>
        <v>151228</v>
      </c>
      <c r="W1548" s="28">
        <v>30675.7731846514</v>
      </c>
      <c r="X1548" s="29">
        <v>38325.040000000001</v>
      </c>
      <c r="Y1548" s="29">
        <f t="shared" si="132"/>
        <v>-7649.2668153486011</v>
      </c>
      <c r="Z1548" s="33">
        <f t="shared" si="133"/>
        <v>0.80041072845981109</v>
      </c>
    </row>
    <row r="1549" spans="1:26">
      <c r="A1549" s="13" t="s">
        <v>2991</v>
      </c>
      <c r="B1549" s="13">
        <v>17031630400</v>
      </c>
      <c r="C1549" s="13" t="s">
        <v>2884</v>
      </c>
      <c r="D1549" s="13" t="s">
        <v>4272</v>
      </c>
      <c r="E1549" s="13" t="s">
        <v>4129</v>
      </c>
      <c r="F1549" s="14">
        <v>8.5</v>
      </c>
      <c r="G1549" s="15">
        <v>34.1</v>
      </c>
      <c r="H1549" s="15">
        <v>1.2</v>
      </c>
      <c r="I1549" s="15">
        <v>11.1</v>
      </c>
      <c r="J1549" s="16">
        <v>27.1</v>
      </c>
      <c r="K1549" s="16">
        <v>4.7</v>
      </c>
      <c r="L1549" s="16">
        <v>1.5</v>
      </c>
      <c r="M1549" s="17">
        <v>223700</v>
      </c>
      <c r="N1549" s="18"/>
      <c r="O1549" s="19">
        <v>3</v>
      </c>
      <c r="P1549" s="20">
        <v>1</v>
      </c>
      <c r="Q1549" s="21">
        <v>1</v>
      </c>
      <c r="R1549" s="22">
        <v>8</v>
      </c>
      <c r="S1549" s="23">
        <v>0.21808898448899999</v>
      </c>
      <c r="T1549" s="25">
        <v>30550</v>
      </c>
      <c r="U1549" s="25">
        <v>120600</v>
      </c>
      <c r="V1549" s="25">
        <f t="shared" si="134"/>
        <v>151150</v>
      </c>
      <c r="W1549" s="28">
        <v>30597.7731846514</v>
      </c>
      <c r="X1549" s="29">
        <v>38325.040000000001</v>
      </c>
      <c r="Y1549" s="29">
        <f t="shared" si="132"/>
        <v>-7727.2668153486011</v>
      </c>
      <c r="Z1549" s="33">
        <f t="shared" si="133"/>
        <v>0.79837550553506009</v>
      </c>
    </row>
    <row r="1550" spans="1:26">
      <c r="A1550" s="13" t="s">
        <v>2777</v>
      </c>
      <c r="B1550" s="13">
        <v>17031690500</v>
      </c>
      <c r="C1550" s="13" t="s">
        <v>2778</v>
      </c>
      <c r="D1550" s="13" t="s">
        <v>4272</v>
      </c>
      <c r="E1550" s="13" t="s">
        <v>4129</v>
      </c>
      <c r="F1550" s="14">
        <v>6.5</v>
      </c>
      <c r="G1550" s="15">
        <v>37.6</v>
      </c>
      <c r="H1550" s="15">
        <v>5.6</v>
      </c>
      <c r="I1550" s="15">
        <v>25.1</v>
      </c>
      <c r="J1550" s="16">
        <v>19.600000000000001</v>
      </c>
      <c r="K1550" s="16">
        <v>21.4</v>
      </c>
      <c r="L1550" s="16">
        <v>10.199999999999999</v>
      </c>
      <c r="M1550" s="17">
        <v>196100</v>
      </c>
      <c r="N1550" s="18"/>
      <c r="O1550" s="19">
        <v>1</v>
      </c>
      <c r="P1550" s="20">
        <v>1</v>
      </c>
      <c r="Q1550" s="21">
        <v>7</v>
      </c>
      <c r="R1550" s="22">
        <v>8</v>
      </c>
      <c r="S1550" s="23">
        <v>0.21864952147</v>
      </c>
      <c r="T1550" s="25">
        <v>30550</v>
      </c>
      <c r="U1550" s="25">
        <v>120655</v>
      </c>
      <c r="V1550" s="25">
        <f t="shared" si="134"/>
        <v>151205</v>
      </c>
      <c r="W1550" s="28">
        <v>30652.7731846514</v>
      </c>
      <c r="X1550" s="29">
        <v>38325.040000000001</v>
      </c>
      <c r="Y1550" s="29">
        <f t="shared" si="132"/>
        <v>-7672.2668153486011</v>
      </c>
      <c r="Z1550" s="33">
        <f t="shared" si="133"/>
        <v>0.7998105986230255</v>
      </c>
    </row>
    <row r="1551" spans="1:26">
      <c r="A1551" s="13" t="s">
        <v>3630</v>
      </c>
      <c r="B1551" s="13">
        <v>17031210501</v>
      </c>
      <c r="C1551" s="13" t="s">
        <v>3631</v>
      </c>
      <c r="D1551" s="13" t="s">
        <v>4272</v>
      </c>
      <c r="E1551" s="13" t="s">
        <v>4129</v>
      </c>
      <c r="F1551" s="14">
        <v>7.1</v>
      </c>
      <c r="G1551" s="15">
        <v>32</v>
      </c>
      <c r="H1551" s="15">
        <v>2.9</v>
      </c>
      <c r="I1551" s="15">
        <v>30.4</v>
      </c>
      <c r="J1551" s="16">
        <v>41.2</v>
      </c>
      <c r="K1551" s="16">
        <v>12.9</v>
      </c>
      <c r="L1551" s="16">
        <v>0.5</v>
      </c>
      <c r="M1551" s="17">
        <v>347700</v>
      </c>
      <c r="N1551" s="18"/>
      <c r="O1551" s="19">
        <v>2</v>
      </c>
      <c r="P1551" s="20">
        <v>9</v>
      </c>
      <c r="Q1551" s="21">
        <v>2</v>
      </c>
      <c r="R1551" s="22">
        <v>8</v>
      </c>
      <c r="S1551" s="23">
        <v>0.21942110359700001</v>
      </c>
      <c r="T1551" s="25">
        <v>30550</v>
      </c>
      <c r="U1551" s="25">
        <v>120270</v>
      </c>
      <c r="V1551" s="25">
        <f t="shared" si="134"/>
        <v>150820</v>
      </c>
      <c r="W1551" s="28">
        <v>30267.7731846514</v>
      </c>
      <c r="X1551" s="29">
        <v>38325.040000000001</v>
      </c>
      <c r="Y1551" s="29">
        <f t="shared" si="132"/>
        <v>-8057.2668153486011</v>
      </c>
      <c r="Z1551" s="33">
        <f t="shared" si="133"/>
        <v>0.78976494700726729</v>
      </c>
    </row>
    <row r="1552" spans="1:26">
      <c r="A1552" s="13" t="s">
        <v>3632</v>
      </c>
      <c r="B1552" s="13">
        <v>17031210502</v>
      </c>
      <c r="C1552" s="13" t="s">
        <v>3633</v>
      </c>
      <c r="D1552" s="13" t="s">
        <v>4272</v>
      </c>
      <c r="E1552" s="13" t="s">
        <v>4129</v>
      </c>
      <c r="F1552" s="14">
        <v>6.9</v>
      </c>
      <c r="G1552" s="15">
        <v>33.6</v>
      </c>
      <c r="H1552" s="15">
        <v>1.1000000000000001</v>
      </c>
      <c r="I1552" s="15">
        <v>18.600000000000001</v>
      </c>
      <c r="J1552" s="16">
        <v>37.5</v>
      </c>
      <c r="K1552" s="16">
        <v>6.4</v>
      </c>
      <c r="L1552" s="16">
        <v>2.6</v>
      </c>
      <c r="M1552" s="17">
        <v>347800</v>
      </c>
      <c r="N1552" s="18"/>
      <c r="O1552" s="19">
        <v>2</v>
      </c>
      <c r="P1552" s="20">
        <v>9</v>
      </c>
      <c r="Q1552" s="21">
        <v>2</v>
      </c>
      <c r="R1552" s="22">
        <v>8</v>
      </c>
      <c r="S1552" s="23">
        <v>0.21942110359700001</v>
      </c>
      <c r="T1552" s="25">
        <v>30550</v>
      </c>
      <c r="U1552" s="25">
        <v>120271</v>
      </c>
      <c r="V1552" s="25">
        <f t="shared" si="134"/>
        <v>150821</v>
      </c>
      <c r="W1552" s="28">
        <v>30268.7731846514</v>
      </c>
      <c r="X1552" s="29">
        <v>38325.040000000001</v>
      </c>
      <c r="Y1552" s="29">
        <f t="shared" si="132"/>
        <v>-8056.2668153486011</v>
      </c>
      <c r="Z1552" s="33">
        <f t="shared" si="133"/>
        <v>0.78979103960886665</v>
      </c>
    </row>
    <row r="1553" spans="1:26">
      <c r="A1553" s="13" t="s">
        <v>3408</v>
      </c>
      <c r="B1553" s="13">
        <v>17031271400</v>
      </c>
      <c r="C1553" s="13" t="s">
        <v>3409</v>
      </c>
      <c r="D1553" s="13" t="s">
        <v>4272</v>
      </c>
      <c r="E1553" s="13" t="s">
        <v>4129</v>
      </c>
      <c r="F1553" s="14">
        <v>6.4</v>
      </c>
      <c r="G1553" s="15">
        <v>33</v>
      </c>
      <c r="H1553" s="15">
        <v>0</v>
      </c>
      <c r="I1553" s="15">
        <v>41.8</v>
      </c>
      <c r="J1553" s="16">
        <v>40.9</v>
      </c>
      <c r="K1553" s="16">
        <v>5.5</v>
      </c>
      <c r="L1553" s="16">
        <v>4</v>
      </c>
      <c r="M1553" s="17">
        <v>321600</v>
      </c>
      <c r="N1553" s="18"/>
      <c r="O1553" s="19">
        <v>1</v>
      </c>
      <c r="P1553" s="20">
        <v>6</v>
      </c>
      <c r="Q1553" s="21">
        <v>1</v>
      </c>
      <c r="R1553" s="22">
        <v>9</v>
      </c>
      <c r="S1553" s="23">
        <v>0.219512194395</v>
      </c>
      <c r="T1553" s="25">
        <v>30550</v>
      </c>
      <c r="U1553" s="25">
        <v>120376</v>
      </c>
      <c r="V1553" s="25">
        <f t="shared" si="134"/>
        <v>150926</v>
      </c>
      <c r="W1553" s="28">
        <v>30373.7731846514</v>
      </c>
      <c r="X1553" s="29">
        <v>38325.040000000001</v>
      </c>
      <c r="Y1553" s="29">
        <f t="shared" si="132"/>
        <v>-7951.2668153486011</v>
      </c>
      <c r="Z1553" s="33">
        <f t="shared" si="133"/>
        <v>0.79253076277680068</v>
      </c>
    </row>
    <row r="1554" spans="1:26">
      <c r="A1554" s="13" t="s">
        <v>3534</v>
      </c>
      <c r="B1554" s="13">
        <v>17031242500</v>
      </c>
      <c r="C1554" s="13" t="s">
        <v>3426</v>
      </c>
      <c r="D1554" s="13" t="s">
        <v>4272</v>
      </c>
      <c r="E1554" s="13" t="s">
        <v>4129</v>
      </c>
      <c r="F1554" s="14">
        <v>3.9</v>
      </c>
      <c r="G1554" s="15">
        <v>34.700000000000003</v>
      </c>
      <c r="H1554" s="15">
        <v>6.1</v>
      </c>
      <c r="I1554" s="15">
        <v>31.1</v>
      </c>
      <c r="J1554" s="16">
        <v>23.8</v>
      </c>
      <c r="K1554" s="16">
        <v>18.8</v>
      </c>
      <c r="L1554" s="16">
        <v>17.5</v>
      </c>
      <c r="M1554" s="17">
        <v>418000</v>
      </c>
      <c r="N1554" s="18"/>
      <c r="O1554" s="19">
        <v>3</v>
      </c>
      <c r="P1554" s="20">
        <v>4</v>
      </c>
      <c r="Q1554" s="21">
        <v>3</v>
      </c>
      <c r="R1554" s="22">
        <v>8</v>
      </c>
      <c r="S1554" s="23">
        <v>0.21965317428100001</v>
      </c>
      <c r="T1554" s="25">
        <v>30550</v>
      </c>
      <c r="U1554" s="25">
        <v>120330</v>
      </c>
      <c r="V1554" s="25">
        <f t="shared" si="134"/>
        <v>150880</v>
      </c>
      <c r="W1554" s="28">
        <v>30327.7731846514</v>
      </c>
      <c r="X1554" s="29">
        <v>38325.040000000001</v>
      </c>
      <c r="Y1554" s="29">
        <f t="shared" si="132"/>
        <v>-7997.2668153486011</v>
      </c>
      <c r="Z1554" s="33">
        <f t="shared" si="133"/>
        <v>0.79133050310322961</v>
      </c>
    </row>
    <row r="1555" spans="1:26">
      <c r="A1555" s="13" t="s">
        <v>2929</v>
      </c>
      <c r="B1555" s="13">
        <v>17031660800</v>
      </c>
      <c r="C1555" s="13" t="s">
        <v>2930</v>
      </c>
      <c r="D1555" s="13" t="s">
        <v>4272</v>
      </c>
      <c r="E1555" s="13" t="s">
        <v>4129</v>
      </c>
      <c r="F1555" s="14">
        <v>6.3</v>
      </c>
      <c r="G1555" s="15">
        <v>38.799999999999997</v>
      </c>
      <c r="H1555" s="15">
        <v>1.5</v>
      </c>
      <c r="I1555" s="15">
        <v>33.4</v>
      </c>
      <c r="J1555" s="16">
        <v>28.5</v>
      </c>
      <c r="K1555" s="16">
        <v>5.9</v>
      </c>
      <c r="L1555" s="16">
        <v>4.4000000000000004</v>
      </c>
      <c r="M1555" s="17">
        <v>165600</v>
      </c>
      <c r="N1555" s="18"/>
      <c r="O1555" s="19">
        <v>1</v>
      </c>
      <c r="P1555" s="20">
        <v>1</v>
      </c>
      <c r="Q1555" s="21">
        <v>1</v>
      </c>
      <c r="R1555" s="22">
        <v>4</v>
      </c>
      <c r="S1555" s="23">
        <v>0.221030041575</v>
      </c>
      <c r="T1555" s="25">
        <v>30550</v>
      </c>
      <c r="U1555" s="25">
        <v>120623</v>
      </c>
      <c r="V1555" s="25">
        <f t="shared" si="134"/>
        <v>151173</v>
      </c>
      <c r="W1555" s="28">
        <v>30620.7731846514</v>
      </c>
      <c r="X1555" s="29">
        <v>38325.040000000001</v>
      </c>
      <c r="Y1555" s="29">
        <f t="shared" si="132"/>
        <v>-7704.2668153486011</v>
      </c>
      <c r="Z1555" s="33">
        <f t="shared" si="133"/>
        <v>0.79897563537184568</v>
      </c>
    </row>
    <row r="1556" spans="1:26">
      <c r="A1556" s="13" t="s">
        <v>3494</v>
      </c>
      <c r="B1556" s="13">
        <v>17031231500</v>
      </c>
      <c r="C1556" s="13" t="s">
        <v>3495</v>
      </c>
      <c r="D1556" s="13" t="s">
        <v>4272</v>
      </c>
      <c r="E1556" s="13" t="s">
        <v>4129</v>
      </c>
      <c r="F1556" s="14">
        <v>8.1</v>
      </c>
      <c r="G1556" s="15">
        <v>38.5</v>
      </c>
      <c r="H1556" s="15">
        <v>7.9</v>
      </c>
      <c r="I1556" s="15">
        <v>38.299999999999997</v>
      </c>
      <c r="J1556" s="16">
        <v>33.700000000000003</v>
      </c>
      <c r="K1556" s="16">
        <v>4</v>
      </c>
      <c r="L1556" s="16">
        <v>0</v>
      </c>
      <c r="M1556" s="17">
        <v>179900</v>
      </c>
      <c r="N1556" s="18"/>
      <c r="O1556" s="19">
        <v>3</v>
      </c>
      <c r="P1556" s="20">
        <v>5</v>
      </c>
      <c r="Q1556" s="21">
        <v>1</v>
      </c>
      <c r="R1556" s="22">
        <v>9</v>
      </c>
      <c r="S1556" s="23">
        <v>0.222222223878</v>
      </c>
      <c r="T1556" s="25">
        <v>30550</v>
      </c>
      <c r="U1556" s="25">
        <v>120310</v>
      </c>
      <c r="V1556" s="25">
        <f t="shared" si="134"/>
        <v>150860</v>
      </c>
      <c r="W1556" s="28">
        <v>30307.7731846514</v>
      </c>
      <c r="X1556" s="29">
        <v>38325.040000000001</v>
      </c>
      <c r="Y1556" s="29">
        <f t="shared" si="132"/>
        <v>-8017.2668153486011</v>
      </c>
      <c r="Z1556" s="33">
        <f t="shared" si="133"/>
        <v>0.79080865107124221</v>
      </c>
    </row>
    <row r="1557" spans="1:26">
      <c r="A1557" s="13" t="s">
        <v>3063</v>
      </c>
      <c r="B1557" s="13">
        <v>17031510200</v>
      </c>
      <c r="C1557" s="13" t="s">
        <v>3064</v>
      </c>
      <c r="D1557" s="13" t="s">
        <v>4272</v>
      </c>
      <c r="E1557" s="13" t="s">
        <v>4129</v>
      </c>
      <c r="F1557" s="14">
        <v>6.1</v>
      </c>
      <c r="G1557" s="15">
        <v>39.200000000000003</v>
      </c>
      <c r="H1557" s="15">
        <v>0</v>
      </c>
      <c r="I1557" s="15">
        <v>19</v>
      </c>
      <c r="J1557" s="16">
        <v>41.5</v>
      </c>
      <c r="K1557" s="16">
        <v>8.6999999999999993</v>
      </c>
      <c r="L1557" s="16">
        <v>6</v>
      </c>
      <c r="M1557" s="17">
        <v>130900</v>
      </c>
      <c r="N1557" s="18"/>
      <c r="O1557" s="19">
        <v>2</v>
      </c>
      <c r="P1557" s="20">
        <v>3</v>
      </c>
      <c r="Q1557" s="21">
        <v>2</v>
      </c>
      <c r="R1557" s="22">
        <v>6</v>
      </c>
      <c r="S1557" s="23">
        <v>0.22234636545200001</v>
      </c>
      <c r="T1557" s="25">
        <v>30550</v>
      </c>
      <c r="U1557" s="25">
        <v>120528</v>
      </c>
      <c r="V1557" s="25">
        <f t="shared" si="134"/>
        <v>151078</v>
      </c>
      <c r="W1557" s="28">
        <v>30525.7731846514</v>
      </c>
      <c r="X1557" s="29">
        <v>38325.040000000001</v>
      </c>
      <c r="Y1557" s="29">
        <f t="shared" si="132"/>
        <v>-7799.2668153486011</v>
      </c>
      <c r="Z1557" s="33">
        <f t="shared" si="133"/>
        <v>0.79649683821990525</v>
      </c>
    </row>
    <row r="1558" spans="1:26">
      <c r="A1558" s="13" t="s">
        <v>3699</v>
      </c>
      <c r="B1558" s="13">
        <v>17031140200</v>
      </c>
      <c r="C1558" s="13" t="s">
        <v>3700</v>
      </c>
      <c r="D1558" s="13" t="s">
        <v>4272</v>
      </c>
      <c r="E1558" s="13" t="s">
        <v>4129</v>
      </c>
      <c r="F1558" s="14">
        <v>5</v>
      </c>
      <c r="G1558" s="15">
        <v>34.6</v>
      </c>
      <c r="H1558" s="15">
        <v>7.3</v>
      </c>
      <c r="I1558" s="15">
        <v>42.8</v>
      </c>
      <c r="J1558" s="16">
        <v>16.399999999999999</v>
      </c>
      <c r="K1558" s="16">
        <v>15.1</v>
      </c>
      <c r="L1558" s="16">
        <v>9.1999999999999993</v>
      </c>
      <c r="M1558" s="17">
        <v>294700</v>
      </c>
      <c r="N1558" s="18"/>
      <c r="O1558" s="19">
        <v>5</v>
      </c>
      <c r="P1558" s="20">
        <v>6</v>
      </c>
      <c r="Q1558" s="21">
        <v>2</v>
      </c>
      <c r="R1558" s="22">
        <v>10</v>
      </c>
      <c r="S1558" s="23">
        <v>0.22242647409399999</v>
      </c>
      <c r="T1558" s="25">
        <v>30550</v>
      </c>
      <c r="U1558" s="25">
        <v>120197</v>
      </c>
      <c r="V1558" s="25">
        <f t="shared" si="134"/>
        <v>150747</v>
      </c>
      <c r="W1558" s="28">
        <v>30194.7731846514</v>
      </c>
      <c r="X1558" s="29">
        <v>38325.040000000001</v>
      </c>
      <c r="Y1558" s="29">
        <f t="shared" si="132"/>
        <v>-8130.2668153486011</v>
      </c>
      <c r="Z1558" s="33">
        <f t="shared" si="133"/>
        <v>0.78786018709051309</v>
      </c>
    </row>
    <row r="1559" spans="1:26">
      <c r="A1559" s="13" t="s">
        <v>2963</v>
      </c>
      <c r="B1559" s="13">
        <v>17031611500</v>
      </c>
      <c r="C1559" s="13" t="s">
        <v>2964</v>
      </c>
      <c r="D1559" s="13" t="s">
        <v>4272</v>
      </c>
      <c r="E1559" s="13" t="s">
        <v>4129</v>
      </c>
      <c r="F1559" s="14">
        <v>9</v>
      </c>
      <c r="G1559" s="15">
        <v>40.700000000000003</v>
      </c>
      <c r="H1559" s="15">
        <v>1.4</v>
      </c>
      <c r="I1559" s="15">
        <v>17.3</v>
      </c>
      <c r="J1559" s="16">
        <v>31</v>
      </c>
      <c r="K1559" s="16">
        <v>2.9</v>
      </c>
      <c r="L1559" s="16">
        <v>1.4</v>
      </c>
      <c r="M1559" s="17">
        <v>200300</v>
      </c>
      <c r="N1559" s="18"/>
      <c r="O1559" s="19">
        <v>1</v>
      </c>
      <c r="P1559" s="20">
        <v>4</v>
      </c>
      <c r="Q1559" s="21">
        <v>1</v>
      </c>
      <c r="R1559" s="22">
        <v>9</v>
      </c>
      <c r="S1559" s="23">
        <v>0.22272726893399999</v>
      </c>
      <c r="T1559" s="25">
        <v>30550</v>
      </c>
      <c r="U1559" s="25">
        <v>120586</v>
      </c>
      <c r="V1559" s="25">
        <f t="shared" si="134"/>
        <v>151136</v>
      </c>
      <c r="W1559" s="28">
        <v>30583.7731846514</v>
      </c>
      <c r="X1559" s="29">
        <v>38325.040000000001</v>
      </c>
      <c r="Y1559" s="29">
        <f t="shared" si="132"/>
        <v>-7741.2668153486011</v>
      </c>
      <c r="Z1559" s="33">
        <f t="shared" si="133"/>
        <v>0.79801020911266884</v>
      </c>
    </row>
    <row r="1560" spans="1:26">
      <c r="A1560" s="13" t="s">
        <v>3079</v>
      </c>
      <c r="B1560" s="13">
        <v>17031530100</v>
      </c>
      <c r="C1560" s="13" t="s">
        <v>3080</v>
      </c>
      <c r="D1560" s="13" t="s">
        <v>4272</v>
      </c>
      <c r="E1560" s="13" t="s">
        <v>4129</v>
      </c>
      <c r="F1560" s="14">
        <v>10.4</v>
      </c>
      <c r="G1560" s="15">
        <v>30</v>
      </c>
      <c r="H1560" s="15">
        <v>3.5</v>
      </c>
      <c r="I1560" s="15">
        <v>16.899999999999999</v>
      </c>
      <c r="J1560" s="16">
        <v>18.600000000000001</v>
      </c>
      <c r="K1560" s="16">
        <v>7.3</v>
      </c>
      <c r="L1560" s="16">
        <v>2.8</v>
      </c>
      <c r="M1560" s="17">
        <v>110600</v>
      </c>
      <c r="N1560" s="18">
        <v>1</v>
      </c>
      <c r="O1560" s="19">
        <v>1</v>
      </c>
      <c r="P1560" s="20">
        <v>2</v>
      </c>
      <c r="Q1560" s="21">
        <v>4</v>
      </c>
      <c r="R1560" s="22">
        <v>9</v>
      </c>
      <c r="S1560" s="23">
        <v>0.22278910875300001</v>
      </c>
      <c r="T1560" s="25">
        <v>30550</v>
      </c>
      <c r="U1560" s="25">
        <v>120536</v>
      </c>
      <c r="V1560" s="25">
        <f t="shared" si="134"/>
        <v>151086</v>
      </c>
      <c r="W1560" s="28">
        <v>30533.7731846514</v>
      </c>
      <c r="X1560" s="29">
        <v>38325.040000000001</v>
      </c>
      <c r="Y1560" s="29">
        <f t="shared" si="132"/>
        <v>-7791.2668153486011</v>
      </c>
      <c r="Z1560" s="33">
        <f t="shared" si="133"/>
        <v>0.79670557903270023</v>
      </c>
    </row>
    <row r="1561" spans="1:26">
      <c r="A1561" s="13" t="s">
        <v>3241</v>
      </c>
      <c r="B1561" s="13">
        <v>17031410500</v>
      </c>
      <c r="C1561" s="13" t="s">
        <v>3242</v>
      </c>
      <c r="D1561" s="13" t="s">
        <v>4272</v>
      </c>
      <c r="E1561" s="13" t="s">
        <v>4129</v>
      </c>
      <c r="F1561" s="14">
        <v>7.7</v>
      </c>
      <c r="G1561" s="15">
        <v>29.6</v>
      </c>
      <c r="H1561" s="15">
        <v>20.3</v>
      </c>
      <c r="I1561" s="15">
        <v>23.4</v>
      </c>
      <c r="J1561" s="16">
        <v>13.1</v>
      </c>
      <c r="K1561" s="16">
        <v>25.4</v>
      </c>
      <c r="L1561" s="16">
        <v>31.1</v>
      </c>
      <c r="M1561" s="17">
        <v>305600</v>
      </c>
      <c r="N1561" s="18"/>
      <c r="O1561" s="19">
        <v>2</v>
      </c>
      <c r="P1561" s="20">
        <v>2</v>
      </c>
      <c r="Q1561" s="21">
        <v>5</v>
      </c>
      <c r="R1561" s="22">
        <v>7</v>
      </c>
      <c r="S1561" s="23">
        <v>0.22334003448500001</v>
      </c>
      <c r="T1561" s="25">
        <v>30550</v>
      </c>
      <c r="U1561" s="25">
        <v>120455</v>
      </c>
      <c r="V1561" s="25">
        <f t="shared" si="134"/>
        <v>151005</v>
      </c>
      <c r="W1561" s="28">
        <v>30452.7731846514</v>
      </c>
      <c r="X1561" s="29">
        <v>38325.040000000001</v>
      </c>
      <c r="Y1561" s="29">
        <f t="shared" si="132"/>
        <v>-7872.2668153486011</v>
      </c>
      <c r="Z1561" s="33">
        <f t="shared" si="133"/>
        <v>0.79459207830315115</v>
      </c>
    </row>
    <row r="1562" spans="1:26">
      <c r="A1562" s="13" t="s">
        <v>4049</v>
      </c>
      <c r="B1562" s="13">
        <v>17031020500</v>
      </c>
      <c r="C1562" s="13" t="s">
        <v>4050</v>
      </c>
      <c r="D1562" s="13" t="s">
        <v>4272</v>
      </c>
      <c r="E1562" s="13" t="s">
        <v>4129</v>
      </c>
      <c r="F1562" s="14">
        <v>4.9000000000000004</v>
      </c>
      <c r="G1562" s="15">
        <v>30.8</v>
      </c>
      <c r="H1562" s="15">
        <v>11.2</v>
      </c>
      <c r="I1562" s="15">
        <v>23.3</v>
      </c>
      <c r="J1562" s="16">
        <v>24.6</v>
      </c>
      <c r="K1562" s="16">
        <v>13.4</v>
      </c>
      <c r="L1562" s="16">
        <v>11.8</v>
      </c>
      <c r="M1562" s="17">
        <v>178600</v>
      </c>
      <c r="N1562" s="18"/>
      <c r="O1562" s="19">
        <v>6</v>
      </c>
      <c r="P1562" s="20">
        <v>5</v>
      </c>
      <c r="Q1562" s="21">
        <v>2</v>
      </c>
      <c r="R1562" s="22">
        <v>8</v>
      </c>
      <c r="S1562" s="23">
        <v>0.22470904886699999</v>
      </c>
      <c r="T1562" s="25">
        <v>30550</v>
      </c>
      <c r="U1562" s="25">
        <v>120046</v>
      </c>
      <c r="V1562" s="25">
        <f t="shared" si="134"/>
        <v>150596</v>
      </c>
      <c r="W1562" s="28">
        <v>30043.7731846514</v>
      </c>
      <c r="X1562" s="29">
        <v>38325.040000000001</v>
      </c>
      <c r="Y1562" s="29">
        <f t="shared" si="132"/>
        <v>-8281.2668153486011</v>
      </c>
      <c r="Z1562" s="33">
        <f t="shared" si="133"/>
        <v>0.78392020424900799</v>
      </c>
    </row>
    <row r="1563" spans="1:26">
      <c r="A1563" s="13" t="s">
        <v>3061</v>
      </c>
      <c r="B1563" s="13">
        <v>17031510100</v>
      </c>
      <c r="C1563" s="13" t="s">
        <v>3062</v>
      </c>
      <c r="D1563" s="13" t="s">
        <v>4272</v>
      </c>
      <c r="E1563" s="13" t="s">
        <v>4129</v>
      </c>
      <c r="F1563" s="14">
        <v>7.9</v>
      </c>
      <c r="G1563" s="15">
        <v>32.1</v>
      </c>
      <c r="H1563" s="15">
        <v>6.3</v>
      </c>
      <c r="I1563" s="15">
        <v>2.8</v>
      </c>
      <c r="J1563" s="16">
        <v>35.1</v>
      </c>
      <c r="K1563" s="16">
        <v>7.7</v>
      </c>
      <c r="L1563" s="16">
        <v>5.3</v>
      </c>
      <c r="M1563" s="17">
        <v>160200</v>
      </c>
      <c r="N1563" s="18">
        <v>1</v>
      </c>
      <c r="O1563" s="19">
        <v>4</v>
      </c>
      <c r="P1563" s="20">
        <v>7</v>
      </c>
      <c r="Q1563" s="21">
        <v>2</v>
      </c>
      <c r="R1563" s="22">
        <v>7</v>
      </c>
      <c r="S1563" s="23">
        <v>0.225028708577</v>
      </c>
      <c r="T1563" s="25">
        <v>30550</v>
      </c>
      <c r="U1563" s="25">
        <v>120527</v>
      </c>
      <c r="V1563" s="25">
        <f t="shared" si="134"/>
        <v>151077</v>
      </c>
      <c r="W1563" s="28">
        <v>30524.7731846514</v>
      </c>
      <c r="X1563" s="29">
        <v>38325.040000000001</v>
      </c>
      <c r="Y1563" s="29">
        <f t="shared" si="132"/>
        <v>-7800.2668153486011</v>
      </c>
      <c r="Z1563" s="33">
        <f t="shared" si="133"/>
        <v>0.79647074561830589</v>
      </c>
    </row>
    <row r="1564" spans="1:26">
      <c r="A1564" s="13" t="s">
        <v>3021</v>
      </c>
      <c r="B1564" s="13">
        <v>17031570500</v>
      </c>
      <c r="C1564" s="13" t="s">
        <v>3022</v>
      </c>
      <c r="D1564" s="13" t="s">
        <v>4272</v>
      </c>
      <c r="E1564" s="13" t="s">
        <v>4129</v>
      </c>
      <c r="F1564" s="14">
        <v>9.1999999999999993</v>
      </c>
      <c r="G1564" s="15">
        <v>33.5</v>
      </c>
      <c r="H1564" s="15">
        <v>1.2</v>
      </c>
      <c r="I1564" s="15">
        <v>15.2</v>
      </c>
      <c r="J1564" s="16">
        <v>29.5</v>
      </c>
      <c r="K1564" s="16">
        <v>4.3</v>
      </c>
      <c r="L1564" s="16">
        <v>3.5</v>
      </c>
      <c r="M1564" s="17">
        <v>261000</v>
      </c>
      <c r="N1564" s="18"/>
      <c r="O1564" s="19">
        <v>1</v>
      </c>
      <c r="P1564" s="20">
        <v>2</v>
      </c>
      <c r="Q1564" s="21">
        <v>2</v>
      </c>
      <c r="R1564" s="22">
        <v>9</v>
      </c>
      <c r="S1564" s="23">
        <v>0.22512234747400001</v>
      </c>
      <c r="T1564" s="25">
        <v>30550</v>
      </c>
      <c r="U1564" s="25">
        <v>120561</v>
      </c>
      <c r="V1564" s="25">
        <f t="shared" si="134"/>
        <v>151111</v>
      </c>
      <c r="W1564" s="28">
        <v>30558.7731846514</v>
      </c>
      <c r="X1564" s="29">
        <v>38325.040000000001</v>
      </c>
      <c r="Y1564" s="29">
        <f t="shared" si="132"/>
        <v>-7766.2668153486011</v>
      </c>
      <c r="Z1564" s="33">
        <f t="shared" si="133"/>
        <v>0.79735789407268454</v>
      </c>
    </row>
    <row r="1565" spans="1:26">
      <c r="A1565" s="13" t="s">
        <v>3031</v>
      </c>
      <c r="B1565" s="13">
        <v>17031580501</v>
      </c>
      <c r="C1565" s="13" t="s">
        <v>3032</v>
      </c>
      <c r="D1565" s="13" t="s">
        <v>4272</v>
      </c>
      <c r="E1565" s="13" t="s">
        <v>4129</v>
      </c>
      <c r="F1565" s="14">
        <v>4.3</v>
      </c>
      <c r="G1565" s="15">
        <v>32.1</v>
      </c>
      <c r="H1565" s="15">
        <v>4.9000000000000004</v>
      </c>
      <c r="I1565" s="15">
        <v>17</v>
      </c>
      <c r="J1565" s="16">
        <v>32.200000000000003</v>
      </c>
      <c r="K1565" s="16">
        <v>2.9</v>
      </c>
      <c r="L1565" s="16">
        <v>0.8</v>
      </c>
      <c r="M1565" s="17">
        <v>228000</v>
      </c>
      <c r="N1565" s="18"/>
      <c r="O1565" s="19">
        <v>2</v>
      </c>
      <c r="P1565" s="20">
        <v>8</v>
      </c>
      <c r="Q1565" s="21">
        <v>1</v>
      </c>
      <c r="R1565" s="22">
        <v>7</v>
      </c>
      <c r="S1565" s="23">
        <v>0.22570243477800001</v>
      </c>
      <c r="T1565" s="25">
        <v>30550</v>
      </c>
      <c r="U1565" s="25">
        <v>120566</v>
      </c>
      <c r="V1565" s="25">
        <f t="shared" si="134"/>
        <v>151116</v>
      </c>
      <c r="W1565" s="28">
        <v>30563.7731846514</v>
      </c>
      <c r="X1565" s="29">
        <v>38325.040000000001</v>
      </c>
      <c r="Y1565" s="29">
        <f t="shared" si="132"/>
        <v>-7761.2668153486011</v>
      </c>
      <c r="Z1565" s="33">
        <f t="shared" si="133"/>
        <v>0.79748835708068144</v>
      </c>
    </row>
    <row r="1566" spans="1:26">
      <c r="A1566" s="13" t="s">
        <v>3033</v>
      </c>
      <c r="B1566" s="13">
        <v>17031580502</v>
      </c>
      <c r="C1566" s="13" t="s">
        <v>3034</v>
      </c>
      <c r="D1566" s="13" t="s">
        <v>4272</v>
      </c>
      <c r="E1566" s="13" t="s">
        <v>4129</v>
      </c>
      <c r="F1566" s="14">
        <v>7.9</v>
      </c>
      <c r="G1566" s="15">
        <v>34.700000000000003</v>
      </c>
      <c r="H1566" s="15">
        <v>1.8</v>
      </c>
      <c r="I1566" s="15">
        <v>18.8</v>
      </c>
      <c r="J1566" s="16">
        <v>23.3</v>
      </c>
      <c r="K1566" s="16">
        <v>15.4</v>
      </c>
      <c r="L1566" s="16">
        <v>2.5</v>
      </c>
      <c r="M1566" s="17">
        <v>244800</v>
      </c>
      <c r="N1566" s="18"/>
      <c r="O1566" s="19">
        <v>2</v>
      </c>
      <c r="P1566" s="20">
        <v>8</v>
      </c>
      <c r="Q1566" s="21">
        <v>1</v>
      </c>
      <c r="R1566" s="22">
        <v>7</v>
      </c>
      <c r="S1566" s="23">
        <v>0.22570243477800001</v>
      </c>
      <c r="T1566" s="25">
        <v>30550</v>
      </c>
      <c r="U1566" s="25">
        <v>120567</v>
      </c>
      <c r="V1566" s="25">
        <f t="shared" si="134"/>
        <v>151117</v>
      </c>
      <c r="W1566" s="28">
        <v>30564.7731846514</v>
      </c>
      <c r="X1566" s="29">
        <v>38325.040000000001</v>
      </c>
      <c r="Y1566" s="29">
        <f t="shared" si="132"/>
        <v>-7760.2668153486011</v>
      </c>
      <c r="Z1566" s="33">
        <f t="shared" si="133"/>
        <v>0.7975144496822808</v>
      </c>
    </row>
    <row r="1567" spans="1:26">
      <c r="A1567" s="13" t="s">
        <v>299</v>
      </c>
      <c r="B1567" s="13">
        <v>17197881302</v>
      </c>
      <c r="C1567" s="13" t="s">
        <v>300</v>
      </c>
      <c r="D1567" s="13" t="s">
        <v>363</v>
      </c>
      <c r="E1567" s="13" t="s">
        <v>320</v>
      </c>
      <c r="F1567" s="14">
        <v>7.5</v>
      </c>
      <c r="G1567" s="15">
        <v>21</v>
      </c>
      <c r="H1567" s="15">
        <v>15.1</v>
      </c>
      <c r="I1567" s="15">
        <v>1.8</v>
      </c>
      <c r="J1567" s="16">
        <v>31.2</v>
      </c>
      <c r="K1567" s="16">
        <v>3.4</v>
      </c>
      <c r="L1567" s="16">
        <v>0</v>
      </c>
      <c r="M1567" s="17">
        <v>159800</v>
      </c>
      <c r="N1567" s="18"/>
      <c r="O1567" s="16">
        <v>4</v>
      </c>
      <c r="P1567" s="14">
        <v>5</v>
      </c>
      <c r="Q1567" s="17">
        <v>1</v>
      </c>
      <c r="R1567" s="15">
        <v>6</v>
      </c>
      <c r="S1567" s="18">
        <v>0.225806444883</v>
      </c>
      <c r="T1567" s="18">
        <v>543</v>
      </c>
      <c r="U1567" s="18">
        <v>4190</v>
      </c>
      <c r="V1567" s="18">
        <v>4733</v>
      </c>
      <c r="W1567" s="30">
        <v>21661.580595931711</v>
      </c>
      <c r="X1567" s="29">
        <v>38325.040000000001</v>
      </c>
      <c r="Y1567" s="29">
        <f t="shared" si="132"/>
        <v>-16663.45940406829</v>
      </c>
      <c r="Z1567" s="33">
        <f t="shared" si="133"/>
        <v>0.56520699250233553</v>
      </c>
    </row>
    <row r="1568" spans="1:26">
      <c r="A1568" s="13" t="s">
        <v>297</v>
      </c>
      <c r="B1568" s="13">
        <v>17197881301</v>
      </c>
      <c r="C1568" s="13" t="s">
        <v>298</v>
      </c>
      <c r="D1568" s="13" t="s">
        <v>363</v>
      </c>
      <c r="E1568" s="13" t="s">
        <v>320</v>
      </c>
      <c r="F1568" s="14">
        <v>17.399999999999999</v>
      </c>
      <c r="G1568" s="15">
        <v>25.8</v>
      </c>
      <c r="H1568" s="15">
        <v>2.8</v>
      </c>
      <c r="I1568" s="15">
        <v>2.2999999999999998</v>
      </c>
      <c r="J1568" s="16">
        <v>30.9</v>
      </c>
      <c r="K1568" s="16">
        <v>1.2</v>
      </c>
      <c r="L1568" s="16">
        <v>0.7</v>
      </c>
      <c r="M1568" s="17">
        <v>121800</v>
      </c>
      <c r="N1568" s="18">
        <v>1</v>
      </c>
      <c r="O1568" s="16">
        <v>4</v>
      </c>
      <c r="P1568" s="14">
        <v>5</v>
      </c>
      <c r="Q1568" s="17">
        <v>1</v>
      </c>
      <c r="R1568" s="15">
        <v>6</v>
      </c>
      <c r="S1568" s="18">
        <v>0.225806444883</v>
      </c>
      <c r="T1568" s="18">
        <v>543</v>
      </c>
      <c r="U1568" s="18">
        <v>4190</v>
      </c>
      <c r="V1568" s="18">
        <v>4733</v>
      </c>
      <c r="W1568" s="30">
        <v>21661.580595931711</v>
      </c>
      <c r="X1568" s="29">
        <v>38325.040000000001</v>
      </c>
      <c r="Y1568" s="29">
        <f t="shared" si="132"/>
        <v>-16663.45940406829</v>
      </c>
      <c r="Z1568" s="33">
        <f t="shared" si="133"/>
        <v>0.56520699250233553</v>
      </c>
    </row>
    <row r="1569" spans="1:26">
      <c r="A1569" s="13" t="s">
        <v>3557</v>
      </c>
      <c r="B1569" s="13">
        <v>17031221100</v>
      </c>
      <c r="C1569" s="13" t="s">
        <v>3558</v>
      </c>
      <c r="D1569" s="13" t="s">
        <v>4272</v>
      </c>
      <c r="E1569" s="13" t="s">
        <v>4129</v>
      </c>
      <c r="F1569" s="14">
        <v>3.9</v>
      </c>
      <c r="G1569" s="15">
        <v>33.4</v>
      </c>
      <c r="H1569" s="15">
        <v>6.3</v>
      </c>
      <c r="I1569" s="15">
        <v>35.299999999999997</v>
      </c>
      <c r="J1569" s="16">
        <v>25.1</v>
      </c>
      <c r="K1569" s="16">
        <v>19.100000000000001</v>
      </c>
      <c r="L1569" s="16">
        <v>8.3000000000000007</v>
      </c>
      <c r="M1569" s="17">
        <v>338900</v>
      </c>
      <c r="N1569" s="18"/>
      <c r="O1569" s="19">
        <v>1</v>
      </c>
      <c r="P1569" s="20">
        <v>5</v>
      </c>
      <c r="Q1569" s="21">
        <v>3</v>
      </c>
      <c r="R1569" s="22">
        <v>8</v>
      </c>
      <c r="S1569" s="23">
        <v>0.22602088749400001</v>
      </c>
      <c r="T1569" s="25">
        <v>30550</v>
      </c>
      <c r="U1569" s="25">
        <v>120287</v>
      </c>
      <c r="V1569" s="25">
        <f t="shared" ref="V1569:V1574" si="135">SUM(T1569:U1569)</f>
        <v>150837</v>
      </c>
      <c r="W1569" s="28">
        <v>30284.7731846514</v>
      </c>
      <c r="X1569" s="29">
        <v>38325.040000000001</v>
      </c>
      <c r="Y1569" s="29">
        <f t="shared" si="132"/>
        <v>-8040.2668153486011</v>
      </c>
      <c r="Z1569" s="33">
        <f t="shared" si="133"/>
        <v>0.79020852123445662</v>
      </c>
    </row>
    <row r="1570" spans="1:26">
      <c r="A1570" s="13" t="s">
        <v>3449</v>
      </c>
      <c r="B1570" s="13">
        <v>17031250300</v>
      </c>
      <c r="C1570" s="13" t="s">
        <v>3450</v>
      </c>
      <c r="D1570" s="13" t="s">
        <v>4272</v>
      </c>
      <c r="E1570" s="13" t="s">
        <v>4129</v>
      </c>
      <c r="F1570" s="14">
        <v>8</v>
      </c>
      <c r="G1570" s="15">
        <v>40.6</v>
      </c>
      <c r="H1570" s="15">
        <v>0</v>
      </c>
      <c r="I1570" s="15">
        <v>15.5</v>
      </c>
      <c r="J1570" s="16">
        <v>35.799999999999997</v>
      </c>
      <c r="K1570" s="16">
        <v>5.6</v>
      </c>
      <c r="L1570" s="16">
        <v>1.9</v>
      </c>
      <c r="M1570" s="17">
        <v>266000</v>
      </c>
      <c r="N1570" s="18"/>
      <c r="O1570" s="19">
        <v>1</v>
      </c>
      <c r="P1570" s="20">
        <v>2</v>
      </c>
      <c r="Q1570" s="21">
        <v>1</v>
      </c>
      <c r="R1570" s="22">
        <v>9</v>
      </c>
      <c r="S1570" s="23">
        <v>0.22606121003599999</v>
      </c>
      <c r="T1570" s="25">
        <v>30550</v>
      </c>
      <c r="U1570" s="25">
        <v>120342</v>
      </c>
      <c r="V1570" s="25">
        <f t="shared" si="135"/>
        <v>150892</v>
      </c>
      <c r="W1570" s="28">
        <v>30339.7731846514</v>
      </c>
      <c r="X1570" s="29">
        <v>38325.040000000001</v>
      </c>
      <c r="Y1570" s="29">
        <f t="shared" si="132"/>
        <v>-7985.2668153486011</v>
      </c>
      <c r="Z1570" s="33">
        <f t="shared" si="133"/>
        <v>0.79164361432242203</v>
      </c>
    </row>
    <row r="1571" spans="1:26">
      <c r="A1571" s="13" t="s">
        <v>3139</v>
      </c>
      <c r="B1571" s="13">
        <v>17031490400</v>
      </c>
      <c r="C1571" s="13" t="s">
        <v>3140</v>
      </c>
      <c r="D1571" s="13" t="s">
        <v>4272</v>
      </c>
      <c r="E1571" s="13" t="s">
        <v>4129</v>
      </c>
      <c r="F1571" s="14">
        <v>10.5</v>
      </c>
      <c r="G1571" s="15">
        <v>25.9</v>
      </c>
      <c r="H1571" s="15">
        <v>4.8</v>
      </c>
      <c r="I1571" s="15">
        <v>21</v>
      </c>
      <c r="J1571" s="16">
        <v>24.9</v>
      </c>
      <c r="K1571" s="16">
        <v>20.5</v>
      </c>
      <c r="L1571" s="16">
        <v>4</v>
      </c>
      <c r="M1571" s="17">
        <v>166300</v>
      </c>
      <c r="N1571" s="18"/>
      <c r="O1571" s="19">
        <v>2</v>
      </c>
      <c r="P1571" s="20">
        <v>1</v>
      </c>
      <c r="Q1571" s="21">
        <v>5</v>
      </c>
      <c r="R1571" s="22">
        <v>9</v>
      </c>
      <c r="S1571" s="23">
        <v>0.226351350546</v>
      </c>
      <c r="T1571" s="25">
        <v>30550</v>
      </c>
      <c r="U1571" s="25">
        <v>120512</v>
      </c>
      <c r="V1571" s="25">
        <f t="shared" si="135"/>
        <v>151062</v>
      </c>
      <c r="W1571" s="28">
        <v>30509.7731846514</v>
      </c>
      <c r="X1571" s="29">
        <v>38325.040000000001</v>
      </c>
      <c r="Y1571" s="29">
        <f t="shared" si="132"/>
        <v>-7815.2668153486011</v>
      </c>
      <c r="Z1571" s="33">
        <f t="shared" si="133"/>
        <v>0.79607935659431539</v>
      </c>
    </row>
    <row r="1572" spans="1:26">
      <c r="A1572" s="13" t="s">
        <v>2925</v>
      </c>
      <c r="B1572" s="13">
        <v>17031660600</v>
      </c>
      <c r="C1572" s="13" t="s">
        <v>2926</v>
      </c>
      <c r="D1572" s="13" t="s">
        <v>4272</v>
      </c>
      <c r="E1572" s="13" t="s">
        <v>4129</v>
      </c>
      <c r="F1572" s="14">
        <v>5.5</v>
      </c>
      <c r="G1572" s="15">
        <v>39.6</v>
      </c>
      <c r="H1572" s="15">
        <v>4.7</v>
      </c>
      <c r="I1572" s="15">
        <v>25.6</v>
      </c>
      <c r="J1572" s="16">
        <v>30.8</v>
      </c>
      <c r="K1572" s="16">
        <v>7.1</v>
      </c>
      <c r="L1572" s="16">
        <v>0.9</v>
      </c>
      <c r="M1572" s="17">
        <v>173700</v>
      </c>
      <c r="N1572" s="18"/>
      <c r="O1572" s="19">
        <v>1</v>
      </c>
      <c r="P1572" s="20">
        <v>5</v>
      </c>
      <c r="Q1572" s="21">
        <v>2</v>
      </c>
      <c r="R1572" s="22">
        <v>3</v>
      </c>
      <c r="S1572" s="23">
        <v>0.22651514411000001</v>
      </c>
      <c r="T1572" s="25">
        <v>30550</v>
      </c>
      <c r="U1572" s="25">
        <v>120621</v>
      </c>
      <c r="V1572" s="25">
        <f t="shared" si="135"/>
        <v>151171</v>
      </c>
      <c r="W1572" s="28">
        <v>30618.7731846514</v>
      </c>
      <c r="X1572" s="29">
        <v>38325.040000000001</v>
      </c>
      <c r="Y1572" s="29">
        <f t="shared" si="132"/>
        <v>-7706.2668153486011</v>
      </c>
      <c r="Z1572" s="33">
        <f t="shared" si="133"/>
        <v>0.79892345016864685</v>
      </c>
    </row>
    <row r="1573" spans="1:26">
      <c r="A1573" s="13" t="s">
        <v>2883</v>
      </c>
      <c r="B1573" s="13">
        <v>17031690400</v>
      </c>
      <c r="C1573" s="13" t="s">
        <v>2776</v>
      </c>
      <c r="D1573" s="13" t="s">
        <v>4272</v>
      </c>
      <c r="E1573" s="13" t="s">
        <v>4129</v>
      </c>
      <c r="F1573" s="14">
        <v>13.7</v>
      </c>
      <c r="G1573" s="15">
        <v>36.299999999999997</v>
      </c>
      <c r="H1573" s="15">
        <v>0</v>
      </c>
      <c r="I1573" s="15">
        <v>33.799999999999997</v>
      </c>
      <c r="J1573" s="16">
        <v>31.9</v>
      </c>
      <c r="K1573" s="16">
        <v>13</v>
      </c>
      <c r="L1573" s="16">
        <v>5.0999999999999996</v>
      </c>
      <c r="M1573" s="17">
        <v>162500</v>
      </c>
      <c r="N1573" s="18"/>
      <c r="O1573" s="19">
        <v>1</v>
      </c>
      <c r="P1573" s="20">
        <v>7</v>
      </c>
      <c r="Q1573" s="21">
        <v>1</v>
      </c>
      <c r="R1573" s="22">
        <v>9</v>
      </c>
      <c r="S1573" s="23">
        <v>0.22774566709999999</v>
      </c>
      <c r="T1573" s="25">
        <v>30550</v>
      </c>
      <c r="U1573" s="25">
        <v>120654</v>
      </c>
      <c r="V1573" s="25">
        <f t="shared" si="135"/>
        <v>151204</v>
      </c>
      <c r="W1573" s="28">
        <v>30651.7731846514</v>
      </c>
      <c r="X1573" s="29">
        <v>38325.040000000001</v>
      </c>
      <c r="Y1573" s="29">
        <f t="shared" si="132"/>
        <v>-7673.2668153486011</v>
      </c>
      <c r="Z1573" s="33">
        <f t="shared" si="133"/>
        <v>0.79978450602142614</v>
      </c>
    </row>
    <row r="1574" spans="1:26">
      <c r="A1574" s="13" t="s">
        <v>2789</v>
      </c>
      <c r="B1574" s="13">
        <v>17031691400</v>
      </c>
      <c r="C1574" s="13" t="s">
        <v>2790</v>
      </c>
      <c r="D1574" s="13" t="s">
        <v>4272</v>
      </c>
      <c r="E1574" s="13" t="s">
        <v>4129</v>
      </c>
      <c r="F1574" s="14">
        <v>9.3000000000000007</v>
      </c>
      <c r="G1574" s="15">
        <v>34.700000000000003</v>
      </c>
      <c r="H1574" s="15">
        <v>7.1</v>
      </c>
      <c r="I1574" s="15">
        <v>14.3</v>
      </c>
      <c r="J1574" s="16">
        <v>28.1</v>
      </c>
      <c r="K1574" s="16">
        <v>14.8</v>
      </c>
      <c r="L1574" s="16">
        <v>6.1</v>
      </c>
      <c r="M1574" s="17">
        <v>165900</v>
      </c>
      <c r="N1574" s="18"/>
      <c r="O1574" s="19">
        <v>1</v>
      </c>
      <c r="P1574" s="20">
        <v>6</v>
      </c>
      <c r="Q1574" s="21">
        <v>2</v>
      </c>
      <c r="R1574" s="22">
        <v>8</v>
      </c>
      <c r="S1574" s="23">
        <v>0.22804717719600001</v>
      </c>
      <c r="T1574" s="25">
        <v>30550</v>
      </c>
      <c r="U1574" s="25">
        <v>120661</v>
      </c>
      <c r="V1574" s="25">
        <f t="shared" si="135"/>
        <v>151211</v>
      </c>
      <c r="W1574" s="28">
        <v>30658.7731846514</v>
      </c>
      <c r="X1574" s="29">
        <v>38325.040000000001</v>
      </c>
      <c r="Y1574" s="29">
        <f t="shared" si="132"/>
        <v>-7666.2668153486011</v>
      </c>
      <c r="Z1574" s="33">
        <f t="shared" si="133"/>
        <v>0.79996715423262177</v>
      </c>
    </row>
    <row r="1575" spans="1:26">
      <c r="A1575" s="13" t="s">
        <v>2687</v>
      </c>
      <c r="B1575" s="13">
        <v>17031828900</v>
      </c>
      <c r="C1575" s="13" t="s">
        <v>2688</v>
      </c>
      <c r="D1575" s="13" t="s">
        <v>4272</v>
      </c>
      <c r="E1575" s="13" t="s">
        <v>2680</v>
      </c>
      <c r="F1575" s="14">
        <v>8.5</v>
      </c>
      <c r="G1575" s="15">
        <v>25.2</v>
      </c>
      <c r="H1575" s="15">
        <v>2.2999999999999998</v>
      </c>
      <c r="I1575" s="15">
        <v>3.9</v>
      </c>
      <c r="J1575" s="16">
        <v>32.299999999999997</v>
      </c>
      <c r="K1575" s="16">
        <v>7.7</v>
      </c>
      <c r="L1575" s="16">
        <v>3.6</v>
      </c>
      <c r="M1575" s="17">
        <v>113200</v>
      </c>
      <c r="N1575" s="18">
        <v>1</v>
      </c>
      <c r="O1575" s="19">
        <v>2</v>
      </c>
      <c r="P1575" s="20">
        <v>9</v>
      </c>
      <c r="Q1575" s="21">
        <v>1</v>
      </c>
      <c r="R1575" s="22">
        <v>1</v>
      </c>
      <c r="S1575" s="23">
        <v>0.230035752058</v>
      </c>
      <c r="T1575" s="25"/>
      <c r="U1575" s="25"/>
      <c r="V1575" s="25"/>
      <c r="W1575" s="28">
        <v>16740.603051922299</v>
      </c>
      <c r="X1575" s="29">
        <v>38325.040000000001</v>
      </c>
      <c r="Y1575" s="29">
        <f t="shared" si="132"/>
        <v>-21584.436948077702</v>
      </c>
      <c r="Z1575" s="33">
        <f t="shared" si="133"/>
        <v>0.43680588596704134</v>
      </c>
    </row>
    <row r="1576" spans="1:26">
      <c r="A1576" s="13" t="s">
        <v>2829</v>
      </c>
      <c r="B1576" s="13">
        <v>17031711100</v>
      </c>
      <c r="C1576" s="13" t="s">
        <v>2722</v>
      </c>
      <c r="D1576" s="13" t="s">
        <v>4272</v>
      </c>
      <c r="E1576" s="13" t="s">
        <v>4129</v>
      </c>
      <c r="F1576" s="14">
        <v>9.5</v>
      </c>
      <c r="G1576" s="15">
        <v>56</v>
      </c>
      <c r="H1576" s="15">
        <v>0</v>
      </c>
      <c r="I1576" s="15">
        <v>43.1</v>
      </c>
      <c r="J1576" s="16">
        <v>39.5</v>
      </c>
      <c r="K1576" s="16">
        <v>7.1</v>
      </c>
      <c r="L1576" s="16">
        <v>3.1</v>
      </c>
      <c r="M1576" s="17">
        <v>155200</v>
      </c>
      <c r="N1576" s="18"/>
      <c r="O1576" s="19">
        <v>3</v>
      </c>
      <c r="P1576" s="20">
        <v>3</v>
      </c>
      <c r="Q1576" s="21">
        <v>2</v>
      </c>
      <c r="R1576" s="22">
        <v>8</v>
      </c>
      <c r="S1576" s="23">
        <v>0.23261694610100001</v>
      </c>
      <c r="T1576" s="25">
        <v>30550</v>
      </c>
      <c r="U1576" s="25">
        <v>120681</v>
      </c>
      <c r="V1576" s="25">
        <f t="shared" ref="V1576:V1593" si="136">SUM(T1576:U1576)</f>
        <v>151231</v>
      </c>
      <c r="W1576" s="28">
        <v>30678.7731846514</v>
      </c>
      <c r="X1576" s="29">
        <v>38325.040000000001</v>
      </c>
      <c r="Y1576" s="29">
        <f t="shared" si="132"/>
        <v>-7646.2668153486011</v>
      </c>
      <c r="Z1576" s="33">
        <f t="shared" si="133"/>
        <v>0.80048900626460917</v>
      </c>
    </row>
    <row r="1577" spans="1:26">
      <c r="A1577" s="13" t="s">
        <v>2333</v>
      </c>
      <c r="B1577" s="13">
        <v>17031827300</v>
      </c>
      <c r="C1577" s="13" t="s">
        <v>2334</v>
      </c>
      <c r="D1577" s="13" t="s">
        <v>4272</v>
      </c>
      <c r="E1577" s="13" t="s">
        <v>2438</v>
      </c>
      <c r="F1577" s="14">
        <v>13.8</v>
      </c>
      <c r="G1577" s="15">
        <v>31.6</v>
      </c>
      <c r="H1577" s="15">
        <v>1.5</v>
      </c>
      <c r="I1577" s="15">
        <v>19.3</v>
      </c>
      <c r="J1577" s="16">
        <v>41.8</v>
      </c>
      <c r="K1577" s="16">
        <v>8</v>
      </c>
      <c r="L1577" s="16">
        <v>1.9</v>
      </c>
      <c r="M1577" s="17">
        <v>98800</v>
      </c>
      <c r="N1577" s="18"/>
      <c r="O1577" s="19">
        <v>2</v>
      </c>
      <c r="P1577" s="20">
        <v>7</v>
      </c>
      <c r="Q1577" s="21">
        <v>2</v>
      </c>
      <c r="R1577" s="22">
        <v>10</v>
      </c>
      <c r="S1577" s="23">
        <v>0.232712760568</v>
      </c>
      <c r="T1577" s="25">
        <v>401</v>
      </c>
      <c r="U1577" s="25">
        <v>1766</v>
      </c>
      <c r="V1577" s="25">
        <f t="shared" si="136"/>
        <v>2167</v>
      </c>
      <c r="W1577" s="28">
        <v>12179.202001423901</v>
      </c>
      <c r="X1577" s="29">
        <v>38325.040000000001</v>
      </c>
      <c r="Y1577" s="29">
        <f t="shared" si="132"/>
        <v>-26145.837998576098</v>
      </c>
      <c r="Z1577" s="33">
        <f t="shared" si="133"/>
        <v>0.31778706562142922</v>
      </c>
    </row>
    <row r="1578" spans="1:26">
      <c r="A1578" s="13" t="s">
        <v>3587</v>
      </c>
      <c r="B1578" s="13">
        <v>17031230400</v>
      </c>
      <c r="C1578" s="13" t="s">
        <v>3588</v>
      </c>
      <c r="D1578" s="13" t="s">
        <v>4272</v>
      </c>
      <c r="E1578" s="13" t="s">
        <v>4129</v>
      </c>
      <c r="F1578" s="14">
        <v>5.7</v>
      </c>
      <c r="G1578" s="15">
        <v>34.5</v>
      </c>
      <c r="H1578" s="15">
        <v>7.1</v>
      </c>
      <c r="I1578" s="15">
        <v>16.399999999999999</v>
      </c>
      <c r="J1578" s="16">
        <v>37.6</v>
      </c>
      <c r="K1578" s="16">
        <v>2.6</v>
      </c>
      <c r="L1578" s="16">
        <v>1</v>
      </c>
      <c r="M1578" s="17">
        <v>234700</v>
      </c>
      <c r="N1578" s="18"/>
      <c r="O1578" s="19">
        <v>2</v>
      </c>
      <c r="P1578" s="20">
        <v>2</v>
      </c>
      <c r="Q1578" s="21">
        <v>1</v>
      </c>
      <c r="R1578" s="22">
        <v>7</v>
      </c>
      <c r="S1578" s="23">
        <v>0.23415492474999999</v>
      </c>
      <c r="T1578" s="25">
        <v>30550</v>
      </c>
      <c r="U1578" s="25">
        <v>120302</v>
      </c>
      <c r="V1578" s="25">
        <f t="shared" si="136"/>
        <v>150852</v>
      </c>
      <c r="W1578" s="28">
        <v>30299.7731846514</v>
      </c>
      <c r="X1578" s="29">
        <v>38325.040000000001</v>
      </c>
      <c r="Y1578" s="29">
        <f t="shared" si="132"/>
        <v>-8025.2668153486011</v>
      </c>
      <c r="Z1578" s="33">
        <f t="shared" si="133"/>
        <v>0.79059991025844722</v>
      </c>
    </row>
    <row r="1579" spans="1:26">
      <c r="A1579" s="13" t="s">
        <v>3412</v>
      </c>
      <c r="B1579" s="13">
        <v>17031271800</v>
      </c>
      <c r="C1579" s="13" t="s">
        <v>3413</v>
      </c>
      <c r="D1579" s="13" t="s">
        <v>4272</v>
      </c>
      <c r="E1579" s="13" t="s">
        <v>4129</v>
      </c>
      <c r="F1579" s="14">
        <v>0</v>
      </c>
      <c r="G1579" s="15">
        <v>14.6</v>
      </c>
      <c r="H1579" s="15">
        <v>0</v>
      </c>
      <c r="I1579" s="15">
        <v>0</v>
      </c>
      <c r="J1579" s="16">
        <v>48.3</v>
      </c>
      <c r="K1579" s="16">
        <v>0</v>
      </c>
      <c r="L1579" s="16">
        <v>0</v>
      </c>
      <c r="M1579" s="17" t="s">
        <v>3414</v>
      </c>
      <c r="N1579" s="18"/>
      <c r="O1579" s="19">
        <v>1</v>
      </c>
      <c r="P1579" s="20">
        <v>1</v>
      </c>
      <c r="Q1579" s="21">
        <v>2</v>
      </c>
      <c r="R1579" s="22">
        <v>9</v>
      </c>
      <c r="S1579" s="23">
        <v>0.23423422872999999</v>
      </c>
      <c r="T1579" s="25">
        <v>30550</v>
      </c>
      <c r="U1579" s="25">
        <v>120378</v>
      </c>
      <c r="V1579" s="25">
        <f t="shared" si="136"/>
        <v>150928</v>
      </c>
      <c r="W1579" s="28">
        <v>30375.7731846514</v>
      </c>
      <c r="X1579" s="29">
        <v>38325.040000000001</v>
      </c>
      <c r="Y1579" s="29">
        <f t="shared" si="132"/>
        <v>-7949.2668153486011</v>
      </c>
      <c r="Z1579" s="33">
        <f t="shared" si="133"/>
        <v>0.79258294797999951</v>
      </c>
    </row>
    <row r="1580" spans="1:26">
      <c r="A1580" s="13" t="s">
        <v>4031</v>
      </c>
      <c r="B1580" s="13">
        <v>17031010503</v>
      </c>
      <c r="C1580" s="13" t="s">
        <v>4032</v>
      </c>
      <c r="D1580" s="13" t="s">
        <v>4272</v>
      </c>
      <c r="E1580" s="13" t="s">
        <v>4129</v>
      </c>
      <c r="F1580" s="14">
        <v>0.9</v>
      </c>
      <c r="G1580" s="15">
        <v>27.2</v>
      </c>
      <c r="H1580" s="15">
        <v>24.8</v>
      </c>
      <c r="I1580" s="15">
        <v>31.4</v>
      </c>
      <c r="J1580" s="16">
        <v>10.1</v>
      </c>
      <c r="K1580" s="16">
        <v>24.1</v>
      </c>
      <c r="L1580" s="16">
        <v>29.5</v>
      </c>
      <c r="M1580" s="17">
        <v>541700</v>
      </c>
      <c r="N1580" s="18"/>
      <c r="O1580" s="19">
        <v>2</v>
      </c>
      <c r="P1580" s="20">
        <v>3</v>
      </c>
      <c r="Q1580" s="21">
        <v>5</v>
      </c>
      <c r="R1580" s="22">
        <v>9</v>
      </c>
      <c r="S1580" s="23">
        <v>0.23450703918900001</v>
      </c>
      <c r="T1580" s="25">
        <v>30550</v>
      </c>
      <c r="U1580" s="25">
        <v>120045</v>
      </c>
      <c r="V1580" s="25">
        <f t="shared" si="136"/>
        <v>150595</v>
      </c>
      <c r="W1580" s="28">
        <v>30042.773184651422</v>
      </c>
      <c r="X1580" s="29">
        <v>38325.040000000001</v>
      </c>
      <c r="Y1580" s="29">
        <f t="shared" si="132"/>
        <v>-8282.2668153485793</v>
      </c>
      <c r="Z1580" s="33">
        <f t="shared" si="133"/>
        <v>0.78389411164740919</v>
      </c>
    </row>
    <row r="1581" spans="1:26">
      <c r="A1581" s="13" t="s">
        <v>4027</v>
      </c>
      <c r="B1581" s="13">
        <v>17031010501</v>
      </c>
      <c r="C1581" s="13" t="s">
        <v>4028</v>
      </c>
      <c r="D1581" s="13" t="s">
        <v>4272</v>
      </c>
      <c r="E1581" s="13" t="s">
        <v>4129</v>
      </c>
      <c r="F1581" s="14">
        <v>3.6</v>
      </c>
      <c r="G1581" s="15">
        <v>37.9</v>
      </c>
      <c r="H1581" s="15">
        <v>1.6</v>
      </c>
      <c r="I1581" s="15">
        <v>44.2</v>
      </c>
      <c r="J1581" s="16">
        <v>15.6</v>
      </c>
      <c r="K1581" s="16">
        <v>28.2</v>
      </c>
      <c r="L1581" s="16">
        <v>21.4</v>
      </c>
      <c r="M1581" s="17">
        <v>169500</v>
      </c>
      <c r="N1581" s="18"/>
      <c r="O1581" s="19">
        <v>2</v>
      </c>
      <c r="P1581" s="20">
        <v>3</v>
      </c>
      <c r="Q1581" s="21">
        <v>5</v>
      </c>
      <c r="R1581" s="22">
        <v>9</v>
      </c>
      <c r="S1581" s="23">
        <v>0.23450703918900001</v>
      </c>
      <c r="T1581" s="25">
        <v>30550</v>
      </c>
      <c r="U1581" s="25">
        <v>120045</v>
      </c>
      <c r="V1581" s="25">
        <f t="shared" si="136"/>
        <v>150595</v>
      </c>
      <c r="W1581" s="28">
        <v>30042.773184651422</v>
      </c>
      <c r="X1581" s="29">
        <v>38325.040000000001</v>
      </c>
      <c r="Y1581" s="29">
        <f t="shared" si="132"/>
        <v>-8282.2668153485793</v>
      </c>
      <c r="Z1581" s="33">
        <f t="shared" si="133"/>
        <v>0.78389411164740919</v>
      </c>
    </row>
    <row r="1582" spans="1:26">
      <c r="A1582" s="13" t="s">
        <v>4029</v>
      </c>
      <c r="B1582" s="13">
        <v>17031010502</v>
      </c>
      <c r="C1582" s="13" t="s">
        <v>4030</v>
      </c>
      <c r="D1582" s="13" t="s">
        <v>4272</v>
      </c>
      <c r="E1582" s="13" t="s">
        <v>4129</v>
      </c>
      <c r="F1582" s="14">
        <v>8.3000000000000007</v>
      </c>
      <c r="G1582" s="15">
        <v>41.6</v>
      </c>
      <c r="H1582" s="15">
        <v>3.8</v>
      </c>
      <c r="I1582" s="15">
        <v>44.6</v>
      </c>
      <c r="J1582" s="16">
        <v>10.5</v>
      </c>
      <c r="K1582" s="16">
        <v>28.5</v>
      </c>
      <c r="L1582" s="16">
        <v>15.2</v>
      </c>
      <c r="M1582" s="17">
        <v>261500</v>
      </c>
      <c r="N1582" s="18"/>
      <c r="O1582" s="19">
        <v>2</v>
      </c>
      <c r="P1582" s="20">
        <v>3</v>
      </c>
      <c r="Q1582" s="21">
        <v>5</v>
      </c>
      <c r="R1582" s="22">
        <v>9</v>
      </c>
      <c r="S1582" s="23">
        <v>0.23450703918900001</v>
      </c>
      <c r="T1582" s="25">
        <v>30550</v>
      </c>
      <c r="U1582" s="25">
        <v>120045</v>
      </c>
      <c r="V1582" s="25">
        <f t="shared" si="136"/>
        <v>150595</v>
      </c>
      <c r="W1582" s="28">
        <v>30042.773184651422</v>
      </c>
      <c r="X1582" s="29">
        <v>38325.040000000001</v>
      </c>
      <c r="Y1582" s="29">
        <f t="shared" si="132"/>
        <v>-8282.2668153485793</v>
      </c>
      <c r="Z1582" s="33">
        <f t="shared" si="133"/>
        <v>0.78389411164740919</v>
      </c>
    </row>
    <row r="1583" spans="1:26">
      <c r="A1583" s="13" t="s">
        <v>3043</v>
      </c>
      <c r="B1583" s="13">
        <v>17031590600</v>
      </c>
      <c r="C1583" s="13" t="s">
        <v>3044</v>
      </c>
      <c r="D1583" s="13" t="s">
        <v>4272</v>
      </c>
      <c r="E1583" s="13" t="s">
        <v>4129</v>
      </c>
      <c r="F1583" s="14">
        <v>7.1</v>
      </c>
      <c r="G1583" s="15">
        <v>32.6</v>
      </c>
      <c r="H1583" s="15">
        <v>0.4</v>
      </c>
      <c r="I1583" s="15">
        <v>26.7</v>
      </c>
      <c r="J1583" s="16">
        <v>39.5</v>
      </c>
      <c r="K1583" s="16">
        <v>7.8</v>
      </c>
      <c r="L1583" s="16">
        <v>4.8</v>
      </c>
      <c r="M1583" s="17">
        <v>227100</v>
      </c>
      <c r="N1583" s="18"/>
      <c r="O1583" s="19">
        <v>4</v>
      </c>
      <c r="P1583" s="20">
        <v>1</v>
      </c>
      <c r="Q1583" s="21">
        <v>2</v>
      </c>
      <c r="R1583" s="22">
        <v>9</v>
      </c>
      <c r="S1583" s="23">
        <v>0.23490670323400001</v>
      </c>
      <c r="T1583" s="25">
        <v>30550</v>
      </c>
      <c r="U1583" s="25">
        <v>120572</v>
      </c>
      <c r="V1583" s="25">
        <f t="shared" si="136"/>
        <v>151122</v>
      </c>
      <c r="W1583" s="28">
        <v>30569.7731846514</v>
      </c>
      <c r="X1583" s="29">
        <v>38325.040000000001</v>
      </c>
      <c r="Y1583" s="29">
        <f t="shared" si="132"/>
        <v>-7755.2668153486011</v>
      </c>
      <c r="Z1583" s="33">
        <f t="shared" si="133"/>
        <v>0.79764491269027771</v>
      </c>
    </row>
    <row r="1584" spans="1:26">
      <c r="A1584" s="13" t="s">
        <v>3049</v>
      </c>
      <c r="B1584" s="13">
        <v>17031491200</v>
      </c>
      <c r="C1584" s="13" t="s">
        <v>3050</v>
      </c>
      <c r="D1584" s="13" t="s">
        <v>4272</v>
      </c>
      <c r="E1584" s="13" t="s">
        <v>4129</v>
      </c>
      <c r="F1584" s="14">
        <v>10</v>
      </c>
      <c r="G1584" s="15">
        <v>34.1</v>
      </c>
      <c r="H1584" s="15">
        <v>4.0999999999999996</v>
      </c>
      <c r="I1584" s="15">
        <v>12.9</v>
      </c>
      <c r="J1584" s="16">
        <v>31.5</v>
      </c>
      <c r="K1584" s="16">
        <v>7.2</v>
      </c>
      <c r="L1584" s="16">
        <v>5.0999999999999996</v>
      </c>
      <c r="M1584" s="17">
        <v>122400</v>
      </c>
      <c r="N1584" s="18"/>
      <c r="O1584" s="19">
        <v>1</v>
      </c>
      <c r="P1584" s="20">
        <v>3</v>
      </c>
      <c r="Q1584" s="21">
        <v>2</v>
      </c>
      <c r="R1584" s="22">
        <v>6</v>
      </c>
      <c r="S1584" s="23">
        <v>0.235593214631</v>
      </c>
      <c r="T1584" s="25">
        <v>30550</v>
      </c>
      <c r="U1584" s="25">
        <v>120521</v>
      </c>
      <c r="V1584" s="25">
        <f t="shared" si="136"/>
        <v>151071</v>
      </c>
      <c r="W1584" s="28">
        <v>30518.7731846514</v>
      </c>
      <c r="X1584" s="29">
        <v>38325.040000000001</v>
      </c>
      <c r="Y1584" s="29">
        <f t="shared" si="132"/>
        <v>-7806.2668153486011</v>
      </c>
      <c r="Z1584" s="33">
        <f t="shared" si="133"/>
        <v>0.79631419000870973</v>
      </c>
    </row>
    <row r="1585" spans="1:26">
      <c r="A1585" s="13" t="s">
        <v>4073</v>
      </c>
      <c r="B1585" s="13">
        <v>17031030104</v>
      </c>
      <c r="C1585" s="13" t="s">
        <v>4074</v>
      </c>
      <c r="D1585" s="13" t="s">
        <v>4272</v>
      </c>
      <c r="E1585" s="13" t="s">
        <v>4129</v>
      </c>
      <c r="F1585" s="14">
        <v>7.2</v>
      </c>
      <c r="G1585" s="15">
        <v>24.3</v>
      </c>
      <c r="H1585" s="15">
        <v>27.7</v>
      </c>
      <c r="I1585" s="15">
        <v>35</v>
      </c>
      <c r="J1585" s="16">
        <v>31.9</v>
      </c>
      <c r="K1585" s="16">
        <v>12.6</v>
      </c>
      <c r="L1585" s="16">
        <v>7.8</v>
      </c>
      <c r="M1585" s="17">
        <v>178100</v>
      </c>
      <c r="N1585" s="18"/>
      <c r="O1585" s="19">
        <v>4</v>
      </c>
      <c r="P1585" s="20">
        <v>9</v>
      </c>
      <c r="Q1585" s="21">
        <v>3</v>
      </c>
      <c r="R1585" s="22">
        <v>10</v>
      </c>
      <c r="S1585" s="23">
        <v>0.23608669638599999</v>
      </c>
      <c r="T1585" s="25">
        <v>30550</v>
      </c>
      <c r="U1585" s="25">
        <v>120058</v>
      </c>
      <c r="V1585" s="25">
        <f t="shared" si="136"/>
        <v>150608</v>
      </c>
      <c r="W1585" s="28">
        <v>30055.7731846514</v>
      </c>
      <c r="X1585" s="29">
        <v>38325.040000000001</v>
      </c>
      <c r="Y1585" s="29">
        <f t="shared" si="132"/>
        <v>-8269.2668153486011</v>
      </c>
      <c r="Z1585" s="33">
        <f t="shared" si="133"/>
        <v>0.78423331546820041</v>
      </c>
    </row>
    <row r="1586" spans="1:26">
      <c r="A1586" s="13" t="s">
        <v>4067</v>
      </c>
      <c r="B1586" s="13">
        <v>17031030101</v>
      </c>
      <c r="C1586" s="13" t="s">
        <v>4068</v>
      </c>
      <c r="D1586" s="13" t="s">
        <v>4272</v>
      </c>
      <c r="E1586" s="13" t="s">
        <v>4129</v>
      </c>
      <c r="F1586" s="14">
        <v>8.6</v>
      </c>
      <c r="G1586" s="15">
        <v>37.1</v>
      </c>
      <c r="H1586" s="15">
        <v>5.7</v>
      </c>
      <c r="I1586" s="15">
        <v>38.700000000000003</v>
      </c>
      <c r="J1586" s="16">
        <v>16.7</v>
      </c>
      <c r="K1586" s="16">
        <v>29.1</v>
      </c>
      <c r="L1586" s="16">
        <v>21.3</v>
      </c>
      <c r="M1586" s="17">
        <v>257000</v>
      </c>
      <c r="N1586" s="18"/>
      <c r="O1586" s="19">
        <v>4</v>
      </c>
      <c r="P1586" s="20">
        <v>9</v>
      </c>
      <c r="Q1586" s="21">
        <v>3</v>
      </c>
      <c r="R1586" s="22">
        <v>10</v>
      </c>
      <c r="S1586" s="23">
        <v>0.23608669638599999</v>
      </c>
      <c r="T1586" s="25">
        <v>30550</v>
      </c>
      <c r="U1586" s="25">
        <v>120055</v>
      </c>
      <c r="V1586" s="25">
        <f t="shared" si="136"/>
        <v>150605</v>
      </c>
      <c r="W1586" s="28">
        <v>30052.7731846514</v>
      </c>
      <c r="X1586" s="29">
        <v>38325.040000000001</v>
      </c>
      <c r="Y1586" s="29">
        <f t="shared" si="132"/>
        <v>-8272.2668153486011</v>
      </c>
      <c r="Z1586" s="33">
        <f t="shared" si="133"/>
        <v>0.78415503766340233</v>
      </c>
    </row>
    <row r="1587" spans="1:26">
      <c r="A1587" s="13" t="s">
        <v>4071</v>
      </c>
      <c r="B1587" s="13">
        <v>17031030103</v>
      </c>
      <c r="C1587" s="13" t="s">
        <v>4072</v>
      </c>
      <c r="D1587" s="13" t="s">
        <v>4272</v>
      </c>
      <c r="E1587" s="13" t="s">
        <v>4129</v>
      </c>
      <c r="F1587" s="14">
        <v>4.2</v>
      </c>
      <c r="G1587" s="15">
        <v>37.6</v>
      </c>
      <c r="H1587" s="15">
        <v>3</v>
      </c>
      <c r="I1587" s="15">
        <v>45</v>
      </c>
      <c r="J1587" s="16">
        <v>18.399999999999999</v>
      </c>
      <c r="K1587" s="16">
        <v>37.700000000000003</v>
      </c>
      <c r="L1587" s="16">
        <v>23.6</v>
      </c>
      <c r="M1587" s="17">
        <v>139300</v>
      </c>
      <c r="N1587" s="18"/>
      <c r="O1587" s="19">
        <v>4</v>
      </c>
      <c r="P1587" s="20">
        <v>9</v>
      </c>
      <c r="Q1587" s="21">
        <v>3</v>
      </c>
      <c r="R1587" s="22">
        <v>10</v>
      </c>
      <c r="S1587" s="23">
        <v>0.23608669638599999</v>
      </c>
      <c r="T1587" s="25">
        <v>30550</v>
      </c>
      <c r="U1587" s="25">
        <v>120057</v>
      </c>
      <c r="V1587" s="25">
        <f t="shared" si="136"/>
        <v>150607</v>
      </c>
      <c r="W1587" s="28">
        <v>30054.7731846514</v>
      </c>
      <c r="X1587" s="29">
        <v>38325.040000000001</v>
      </c>
      <c r="Y1587" s="29">
        <f t="shared" si="132"/>
        <v>-8270.2668153486011</v>
      </c>
      <c r="Z1587" s="33">
        <f t="shared" si="133"/>
        <v>0.78420722286660105</v>
      </c>
    </row>
    <row r="1588" spans="1:26">
      <c r="A1588" s="13" t="s">
        <v>4069</v>
      </c>
      <c r="B1588" s="13">
        <v>17031030102</v>
      </c>
      <c r="C1588" s="13" t="s">
        <v>4070</v>
      </c>
      <c r="D1588" s="13" t="s">
        <v>4272</v>
      </c>
      <c r="E1588" s="13" t="s">
        <v>4129</v>
      </c>
      <c r="F1588" s="14">
        <v>6.9</v>
      </c>
      <c r="G1588" s="15">
        <v>42.9</v>
      </c>
      <c r="H1588" s="15">
        <v>1.8</v>
      </c>
      <c r="I1588" s="15">
        <v>63.4</v>
      </c>
      <c r="J1588" s="16">
        <v>16</v>
      </c>
      <c r="K1588" s="16">
        <v>30.7</v>
      </c>
      <c r="L1588" s="16">
        <v>17.8</v>
      </c>
      <c r="M1588" s="17">
        <v>236100</v>
      </c>
      <c r="N1588" s="18"/>
      <c r="O1588" s="19">
        <v>4</v>
      </c>
      <c r="P1588" s="20">
        <v>9</v>
      </c>
      <c r="Q1588" s="21">
        <v>3</v>
      </c>
      <c r="R1588" s="22">
        <v>10</v>
      </c>
      <c r="S1588" s="23">
        <v>0.23608669638599999</v>
      </c>
      <c r="T1588" s="25">
        <v>30550</v>
      </c>
      <c r="U1588" s="25">
        <v>120056</v>
      </c>
      <c r="V1588" s="25">
        <f t="shared" si="136"/>
        <v>150606</v>
      </c>
      <c r="W1588" s="28">
        <v>30053.7731846514</v>
      </c>
      <c r="X1588" s="29">
        <v>38325.040000000001</v>
      </c>
      <c r="Y1588" s="29">
        <f t="shared" si="132"/>
        <v>-8271.2668153486011</v>
      </c>
      <c r="Z1588" s="33">
        <f t="shared" si="133"/>
        <v>0.78418113026500169</v>
      </c>
    </row>
    <row r="1589" spans="1:26">
      <c r="A1589" s="13" t="s">
        <v>3165</v>
      </c>
      <c r="B1589" s="13">
        <v>17031421200</v>
      </c>
      <c r="C1589" s="13" t="s">
        <v>3166</v>
      </c>
      <c r="D1589" s="13" t="s">
        <v>4272</v>
      </c>
      <c r="E1589" s="13" t="s">
        <v>4129</v>
      </c>
      <c r="F1589" s="14">
        <v>24.3</v>
      </c>
      <c r="G1589" s="15">
        <v>38.200000000000003</v>
      </c>
      <c r="H1589" s="15">
        <v>0</v>
      </c>
      <c r="I1589" s="15">
        <v>29.8</v>
      </c>
      <c r="J1589" s="16">
        <v>25.3</v>
      </c>
      <c r="K1589" s="16">
        <v>6.4</v>
      </c>
      <c r="L1589" s="16">
        <v>0</v>
      </c>
      <c r="M1589" s="17">
        <v>196000</v>
      </c>
      <c r="N1589" s="18"/>
      <c r="O1589" s="19">
        <v>1</v>
      </c>
      <c r="P1589" s="20">
        <v>1</v>
      </c>
      <c r="Q1589" s="21">
        <v>1</v>
      </c>
      <c r="R1589" s="22">
        <v>8</v>
      </c>
      <c r="S1589" s="23">
        <v>0.23885349929300001</v>
      </c>
      <c r="T1589" s="25">
        <v>30550</v>
      </c>
      <c r="U1589" s="25">
        <v>120471</v>
      </c>
      <c r="V1589" s="25">
        <f t="shared" si="136"/>
        <v>151021</v>
      </c>
      <c r="W1589" s="28">
        <v>30468.7731846514</v>
      </c>
      <c r="X1589" s="29">
        <v>38325.040000000001</v>
      </c>
      <c r="Y1589" s="29">
        <f t="shared" si="132"/>
        <v>-7856.2668153486011</v>
      </c>
      <c r="Z1589" s="33">
        <f t="shared" si="133"/>
        <v>0.79500955992874112</v>
      </c>
    </row>
    <row r="1590" spans="1:26">
      <c r="A1590" s="13" t="s">
        <v>3425</v>
      </c>
      <c r="B1590" s="13">
        <v>17031282700</v>
      </c>
      <c r="C1590" s="13" t="s">
        <v>3316</v>
      </c>
      <c r="D1590" s="13" t="s">
        <v>4272</v>
      </c>
      <c r="E1590" s="13" t="s">
        <v>4129</v>
      </c>
      <c r="F1590" s="14">
        <v>1.8</v>
      </c>
      <c r="G1590" s="15">
        <v>34.6</v>
      </c>
      <c r="H1590" s="15">
        <v>5.3</v>
      </c>
      <c r="I1590" s="15">
        <v>31.7</v>
      </c>
      <c r="J1590" s="16">
        <v>28.3</v>
      </c>
      <c r="K1590" s="16">
        <v>24.8</v>
      </c>
      <c r="L1590" s="16">
        <v>8.6999999999999993</v>
      </c>
      <c r="M1590" s="17">
        <v>264000</v>
      </c>
      <c r="N1590" s="18"/>
      <c r="O1590" s="19">
        <v>2</v>
      </c>
      <c r="P1590" s="20">
        <v>6</v>
      </c>
      <c r="Q1590" s="21">
        <v>2</v>
      </c>
      <c r="R1590" s="22">
        <v>9</v>
      </c>
      <c r="S1590" s="23">
        <v>0.23985239863400001</v>
      </c>
      <c r="T1590" s="25">
        <v>30550</v>
      </c>
      <c r="U1590" s="25">
        <v>120384</v>
      </c>
      <c r="V1590" s="25">
        <f t="shared" si="136"/>
        <v>150934</v>
      </c>
      <c r="W1590" s="28">
        <v>30381.7731846514</v>
      </c>
      <c r="X1590" s="29">
        <v>38325.040000000001</v>
      </c>
      <c r="Y1590" s="29">
        <f t="shared" si="132"/>
        <v>-7943.2668153486011</v>
      </c>
      <c r="Z1590" s="33">
        <f t="shared" si="133"/>
        <v>0.79273950358959566</v>
      </c>
    </row>
    <row r="1591" spans="1:26">
      <c r="A1591" s="13" t="s">
        <v>3581</v>
      </c>
      <c r="B1591" s="13">
        <v>17031230100</v>
      </c>
      <c r="C1591" s="13" t="s">
        <v>3582</v>
      </c>
      <c r="D1591" s="13" t="s">
        <v>4272</v>
      </c>
      <c r="E1591" s="13" t="s">
        <v>4129</v>
      </c>
      <c r="F1591" s="14">
        <v>5.6</v>
      </c>
      <c r="G1591" s="15">
        <v>36.200000000000003</v>
      </c>
      <c r="H1591" s="15">
        <v>0</v>
      </c>
      <c r="I1591" s="15">
        <v>23.9</v>
      </c>
      <c r="J1591" s="16">
        <v>25.9</v>
      </c>
      <c r="K1591" s="16">
        <v>9.6999999999999993</v>
      </c>
      <c r="L1591" s="16">
        <v>6.3</v>
      </c>
      <c r="M1591" s="17">
        <v>245400</v>
      </c>
      <c r="N1591" s="18"/>
      <c r="O1591" s="19">
        <v>1</v>
      </c>
      <c r="P1591" s="20">
        <v>1</v>
      </c>
      <c r="Q1591" s="21">
        <v>5</v>
      </c>
      <c r="R1591" s="22">
        <v>7</v>
      </c>
      <c r="S1591" s="23">
        <v>0.24022346735</v>
      </c>
      <c r="T1591" s="25">
        <v>30550</v>
      </c>
      <c r="U1591" s="25">
        <v>120299</v>
      </c>
      <c r="V1591" s="25">
        <f t="shared" si="136"/>
        <v>150849</v>
      </c>
      <c r="W1591" s="28">
        <v>30296.7731846514</v>
      </c>
      <c r="X1591" s="29">
        <v>38325.040000000001</v>
      </c>
      <c r="Y1591" s="29">
        <f t="shared" si="132"/>
        <v>-8028.2668153486011</v>
      </c>
      <c r="Z1591" s="33">
        <f t="shared" si="133"/>
        <v>0.79052163245364904</v>
      </c>
    </row>
    <row r="1592" spans="1:26">
      <c r="A1592" s="13" t="s">
        <v>2861</v>
      </c>
      <c r="B1592" s="13">
        <v>17031671900</v>
      </c>
      <c r="C1592" s="13" t="s">
        <v>2862</v>
      </c>
      <c r="D1592" s="13" t="s">
        <v>4272</v>
      </c>
      <c r="E1592" s="13" t="s">
        <v>4129</v>
      </c>
      <c r="F1592" s="14">
        <v>22.9</v>
      </c>
      <c r="G1592" s="15">
        <v>48</v>
      </c>
      <c r="H1592" s="15">
        <v>0</v>
      </c>
      <c r="I1592" s="15">
        <v>28.1</v>
      </c>
      <c r="J1592" s="16">
        <v>27.9</v>
      </c>
      <c r="K1592" s="16">
        <v>6.5</v>
      </c>
      <c r="L1592" s="16">
        <v>1.2</v>
      </c>
      <c r="M1592" s="17">
        <v>129800</v>
      </c>
      <c r="N1592" s="18"/>
      <c r="O1592" s="19">
        <v>1</v>
      </c>
      <c r="P1592" s="20">
        <v>2</v>
      </c>
      <c r="Q1592" s="21">
        <v>1</v>
      </c>
      <c r="R1592" s="22">
        <v>6</v>
      </c>
      <c r="S1592" s="23">
        <v>0.240310072899</v>
      </c>
      <c r="T1592" s="25">
        <v>30550</v>
      </c>
      <c r="U1592" s="25">
        <v>120643</v>
      </c>
      <c r="V1592" s="25">
        <f t="shared" si="136"/>
        <v>151193</v>
      </c>
      <c r="W1592" s="28">
        <v>30640.7731846514</v>
      </c>
      <c r="X1592" s="29">
        <v>38325.040000000001</v>
      </c>
      <c r="Y1592" s="29">
        <f t="shared" si="132"/>
        <v>-7684.2668153486011</v>
      </c>
      <c r="Z1592" s="33">
        <f t="shared" si="133"/>
        <v>0.79949748740383308</v>
      </c>
    </row>
    <row r="1593" spans="1:26">
      <c r="A1593" s="13" t="s">
        <v>3059</v>
      </c>
      <c r="B1593" s="13">
        <v>17031500300</v>
      </c>
      <c r="C1593" s="13" t="s">
        <v>3060</v>
      </c>
      <c r="D1593" s="13" t="s">
        <v>4272</v>
      </c>
      <c r="E1593" s="13" t="s">
        <v>4129</v>
      </c>
      <c r="F1593" s="14">
        <v>11</v>
      </c>
      <c r="G1593" s="15">
        <v>33.1</v>
      </c>
      <c r="H1593" s="15">
        <v>8.5</v>
      </c>
      <c r="I1593" s="15">
        <v>15.2</v>
      </c>
      <c r="J1593" s="16">
        <v>21.9</v>
      </c>
      <c r="K1593" s="16">
        <v>16.7</v>
      </c>
      <c r="L1593" s="16">
        <v>16.100000000000001</v>
      </c>
      <c r="M1593" s="17">
        <v>148800</v>
      </c>
      <c r="N1593" s="18">
        <v>1</v>
      </c>
      <c r="O1593" s="19">
        <v>6</v>
      </c>
      <c r="P1593" s="20">
        <v>5</v>
      </c>
      <c r="Q1593" s="21">
        <v>6</v>
      </c>
      <c r="R1593" s="22">
        <v>9</v>
      </c>
      <c r="S1593" s="23">
        <v>0.24154590070199999</v>
      </c>
      <c r="T1593" s="25">
        <v>30550</v>
      </c>
      <c r="U1593" s="25">
        <v>120526</v>
      </c>
      <c r="V1593" s="25">
        <f t="shared" si="136"/>
        <v>151076</v>
      </c>
      <c r="W1593" s="28">
        <v>30523.7731846514</v>
      </c>
      <c r="X1593" s="29">
        <v>38325.040000000001</v>
      </c>
      <c r="Y1593" s="29">
        <f t="shared" si="132"/>
        <v>-7801.2668153486011</v>
      </c>
      <c r="Z1593" s="33">
        <f t="shared" si="133"/>
        <v>0.79644465301670653</v>
      </c>
    </row>
    <row r="1594" spans="1:26">
      <c r="A1594" s="13" t="s">
        <v>2626</v>
      </c>
      <c r="B1594" s="13">
        <v>17031814100</v>
      </c>
      <c r="C1594" s="13" t="s">
        <v>2627</v>
      </c>
      <c r="D1594" s="13" t="s">
        <v>4272</v>
      </c>
      <c r="E1594" s="13" t="s">
        <v>2715</v>
      </c>
      <c r="F1594" s="14">
        <v>6.4</v>
      </c>
      <c r="G1594" s="15">
        <v>30.9</v>
      </c>
      <c r="H1594" s="15">
        <v>6.3</v>
      </c>
      <c r="I1594" s="15">
        <v>13.1</v>
      </c>
      <c r="J1594" s="16">
        <v>30.6</v>
      </c>
      <c r="K1594" s="16">
        <v>7</v>
      </c>
      <c r="L1594" s="16">
        <v>1.7</v>
      </c>
      <c r="M1594" s="17">
        <v>221200</v>
      </c>
      <c r="N1594" s="18"/>
      <c r="O1594" s="19">
        <v>1</v>
      </c>
      <c r="P1594" s="20">
        <v>3</v>
      </c>
      <c r="Q1594" s="21">
        <v>1</v>
      </c>
      <c r="R1594" s="22">
        <v>8</v>
      </c>
      <c r="S1594" s="23">
        <v>0.24159021675600001</v>
      </c>
      <c r="T1594" s="25"/>
      <c r="U1594" s="25"/>
      <c r="V1594" s="25"/>
      <c r="W1594" s="28">
        <v>10600.780155201401</v>
      </c>
      <c r="X1594" s="29">
        <v>38325.040000000001</v>
      </c>
      <c r="Y1594" s="29">
        <f t="shared" si="132"/>
        <v>-27724.259844798602</v>
      </c>
      <c r="Z1594" s="33">
        <f t="shared" si="133"/>
        <v>0.27660193323220017</v>
      </c>
    </row>
    <row r="1595" spans="1:26">
      <c r="A1595" s="13" t="s">
        <v>3105</v>
      </c>
      <c r="B1595" s="13">
        <v>17031450300</v>
      </c>
      <c r="C1595" s="13" t="s">
        <v>3106</v>
      </c>
      <c r="D1595" s="13" t="s">
        <v>4272</v>
      </c>
      <c r="E1595" s="13" t="s">
        <v>4129</v>
      </c>
      <c r="F1595" s="14">
        <v>9.3000000000000007</v>
      </c>
      <c r="G1595" s="15">
        <v>40.299999999999997</v>
      </c>
      <c r="H1595" s="15">
        <v>1.4</v>
      </c>
      <c r="I1595" s="15">
        <v>32</v>
      </c>
      <c r="J1595" s="16">
        <v>34.200000000000003</v>
      </c>
      <c r="K1595" s="16">
        <v>14.4</v>
      </c>
      <c r="L1595" s="16">
        <v>4.7</v>
      </c>
      <c r="M1595" s="17">
        <v>162800</v>
      </c>
      <c r="N1595" s="18"/>
      <c r="O1595" s="19">
        <v>3</v>
      </c>
      <c r="P1595" s="20">
        <v>10</v>
      </c>
      <c r="Q1595" s="21">
        <v>4</v>
      </c>
      <c r="R1595" s="22">
        <v>6</v>
      </c>
      <c r="S1595" s="23">
        <v>0.24161073565499999</v>
      </c>
      <c r="T1595" s="25">
        <v>30550</v>
      </c>
      <c r="U1595" s="25">
        <v>120495</v>
      </c>
      <c r="V1595" s="25">
        <f t="shared" ref="V1595:V1601" si="137">SUM(T1595:U1595)</f>
        <v>151045</v>
      </c>
      <c r="W1595" s="28">
        <v>30492.7731846514</v>
      </c>
      <c r="X1595" s="29">
        <v>38325.040000000001</v>
      </c>
      <c r="Y1595" s="29">
        <f t="shared" si="132"/>
        <v>-7832.2668153486011</v>
      </c>
      <c r="Z1595" s="33">
        <f t="shared" si="133"/>
        <v>0.79563578236712607</v>
      </c>
    </row>
    <row r="1596" spans="1:26">
      <c r="A1596" s="13" t="s">
        <v>3201</v>
      </c>
      <c r="B1596" s="13">
        <v>17031440202</v>
      </c>
      <c r="C1596" s="13" t="s">
        <v>3202</v>
      </c>
      <c r="D1596" s="13" t="s">
        <v>4272</v>
      </c>
      <c r="E1596" s="13" t="s">
        <v>4129</v>
      </c>
      <c r="F1596" s="14">
        <v>12.1</v>
      </c>
      <c r="G1596" s="15">
        <v>40</v>
      </c>
      <c r="H1596" s="15">
        <v>2.2000000000000002</v>
      </c>
      <c r="I1596" s="15">
        <v>41.2</v>
      </c>
      <c r="J1596" s="16">
        <v>23.2</v>
      </c>
      <c r="K1596" s="16">
        <v>13.8</v>
      </c>
      <c r="L1596" s="16">
        <v>7.3</v>
      </c>
      <c r="M1596" s="17">
        <v>201000</v>
      </c>
      <c r="N1596" s="18"/>
      <c r="O1596" s="19">
        <v>2</v>
      </c>
      <c r="P1596" s="20">
        <v>10</v>
      </c>
      <c r="Q1596" s="21">
        <v>2</v>
      </c>
      <c r="R1596" s="22">
        <v>8</v>
      </c>
      <c r="S1596" s="23">
        <v>0.24353671073899999</v>
      </c>
      <c r="T1596" s="25">
        <v>30550</v>
      </c>
      <c r="U1596" s="25">
        <v>120489</v>
      </c>
      <c r="V1596" s="25">
        <f t="shared" si="137"/>
        <v>151039</v>
      </c>
      <c r="W1596" s="28">
        <v>30486.7731846514</v>
      </c>
      <c r="X1596" s="29">
        <v>38325.040000000001</v>
      </c>
      <c r="Y1596" s="29">
        <f t="shared" si="132"/>
        <v>-7838.2668153486011</v>
      </c>
      <c r="Z1596" s="33">
        <f t="shared" si="133"/>
        <v>0.7954792267575298</v>
      </c>
    </row>
    <row r="1597" spans="1:26">
      <c r="A1597" s="13" t="s">
        <v>3199</v>
      </c>
      <c r="B1597" s="13">
        <v>17031440201</v>
      </c>
      <c r="C1597" s="13" t="s">
        <v>3200</v>
      </c>
      <c r="D1597" s="13" t="s">
        <v>4272</v>
      </c>
      <c r="E1597" s="13" t="s">
        <v>4129</v>
      </c>
      <c r="F1597" s="14">
        <v>13.8</v>
      </c>
      <c r="G1597" s="15">
        <v>44.8</v>
      </c>
      <c r="H1597" s="15">
        <v>1.9</v>
      </c>
      <c r="I1597" s="15">
        <v>37.1</v>
      </c>
      <c r="J1597" s="16">
        <v>26.9</v>
      </c>
      <c r="K1597" s="16">
        <v>16.100000000000001</v>
      </c>
      <c r="L1597" s="16">
        <v>7.8</v>
      </c>
      <c r="M1597" s="17">
        <v>214700</v>
      </c>
      <c r="N1597" s="18"/>
      <c r="O1597" s="19">
        <v>2</v>
      </c>
      <c r="P1597" s="20">
        <v>10</v>
      </c>
      <c r="Q1597" s="21">
        <v>2</v>
      </c>
      <c r="R1597" s="22">
        <v>8</v>
      </c>
      <c r="S1597" s="23">
        <v>0.24353671073899999</v>
      </c>
      <c r="T1597" s="25">
        <v>30550</v>
      </c>
      <c r="U1597" s="25">
        <v>120488</v>
      </c>
      <c r="V1597" s="25">
        <f t="shared" si="137"/>
        <v>151038</v>
      </c>
      <c r="W1597" s="28">
        <v>30485.7731846514</v>
      </c>
      <c r="X1597" s="29">
        <v>38325.040000000001</v>
      </c>
      <c r="Y1597" s="29">
        <f t="shared" si="132"/>
        <v>-7839.2668153486011</v>
      </c>
      <c r="Z1597" s="33">
        <f t="shared" si="133"/>
        <v>0.79545313415593044</v>
      </c>
    </row>
    <row r="1598" spans="1:26">
      <c r="A1598" s="13" t="s">
        <v>2785</v>
      </c>
      <c r="B1598" s="13">
        <v>17031691200</v>
      </c>
      <c r="C1598" s="13" t="s">
        <v>2786</v>
      </c>
      <c r="D1598" s="13" t="s">
        <v>4272</v>
      </c>
      <c r="E1598" s="13" t="s">
        <v>4129</v>
      </c>
      <c r="F1598" s="14">
        <v>12.9</v>
      </c>
      <c r="G1598" s="15">
        <v>44.2</v>
      </c>
      <c r="H1598" s="15">
        <v>0</v>
      </c>
      <c r="I1598" s="15">
        <v>51.2</v>
      </c>
      <c r="J1598" s="16">
        <v>32.1</v>
      </c>
      <c r="K1598" s="16">
        <v>10.1</v>
      </c>
      <c r="L1598" s="16">
        <v>10.7</v>
      </c>
      <c r="M1598" s="17">
        <v>135100</v>
      </c>
      <c r="N1598" s="18"/>
      <c r="O1598" s="19">
        <v>1</v>
      </c>
      <c r="P1598" s="20">
        <v>5</v>
      </c>
      <c r="Q1598" s="21">
        <v>1</v>
      </c>
      <c r="R1598" s="22">
        <v>9</v>
      </c>
      <c r="S1598" s="23">
        <v>0.244725733995</v>
      </c>
      <c r="T1598" s="25">
        <v>30550</v>
      </c>
      <c r="U1598" s="25">
        <v>120659</v>
      </c>
      <c r="V1598" s="25">
        <f t="shared" si="137"/>
        <v>151209</v>
      </c>
      <c r="W1598" s="28">
        <v>30656.7731846514</v>
      </c>
      <c r="X1598" s="29">
        <v>38325.040000000001</v>
      </c>
      <c r="Y1598" s="29">
        <f t="shared" si="132"/>
        <v>-7668.2668153486011</v>
      </c>
      <c r="Z1598" s="33">
        <f t="shared" si="133"/>
        <v>0.79991496902942305</v>
      </c>
    </row>
    <row r="1599" spans="1:26">
      <c r="A1599" s="13" t="s">
        <v>3193</v>
      </c>
      <c r="B1599" s="13">
        <v>17031431400</v>
      </c>
      <c r="C1599" s="13" t="s">
        <v>3194</v>
      </c>
      <c r="D1599" s="13" t="s">
        <v>4272</v>
      </c>
      <c r="E1599" s="13" t="s">
        <v>4129</v>
      </c>
      <c r="F1599" s="14">
        <v>7.9</v>
      </c>
      <c r="G1599" s="15">
        <v>39.299999999999997</v>
      </c>
      <c r="H1599" s="15">
        <v>1.4</v>
      </c>
      <c r="I1599" s="15">
        <v>40.200000000000003</v>
      </c>
      <c r="J1599" s="16">
        <v>27.6</v>
      </c>
      <c r="K1599" s="16">
        <v>17.899999999999999</v>
      </c>
      <c r="L1599" s="16">
        <v>6.6</v>
      </c>
      <c r="M1599" s="17">
        <v>134800</v>
      </c>
      <c r="N1599" s="18"/>
      <c r="O1599" s="19">
        <v>1</v>
      </c>
      <c r="P1599" s="20">
        <v>7</v>
      </c>
      <c r="Q1599" s="21">
        <v>1</v>
      </c>
      <c r="R1599" s="22">
        <v>9</v>
      </c>
      <c r="S1599" s="23">
        <v>0.245080500841</v>
      </c>
      <c r="T1599" s="25">
        <v>30550</v>
      </c>
      <c r="U1599" s="25">
        <v>120485</v>
      </c>
      <c r="V1599" s="25">
        <f t="shared" si="137"/>
        <v>151035</v>
      </c>
      <c r="W1599" s="28">
        <v>30482.7731846514</v>
      </c>
      <c r="X1599" s="29">
        <v>38325.040000000001</v>
      </c>
      <c r="Y1599" s="29">
        <f t="shared" si="132"/>
        <v>-7842.2668153486011</v>
      </c>
      <c r="Z1599" s="33">
        <f t="shared" si="133"/>
        <v>0.79537485635113225</v>
      </c>
    </row>
    <row r="1600" spans="1:26">
      <c r="A1600" s="13" t="s">
        <v>3347</v>
      </c>
      <c r="B1600" s="13">
        <v>17031301100</v>
      </c>
      <c r="C1600" s="13" t="s">
        <v>3348</v>
      </c>
      <c r="D1600" s="13" t="s">
        <v>4272</v>
      </c>
      <c r="E1600" s="13" t="s">
        <v>4129</v>
      </c>
      <c r="F1600" s="14">
        <v>9.6</v>
      </c>
      <c r="G1600" s="15">
        <v>41.3</v>
      </c>
      <c r="H1600" s="15">
        <v>4.5999999999999996</v>
      </c>
      <c r="I1600" s="15">
        <v>10.9</v>
      </c>
      <c r="J1600" s="16">
        <v>25.9</v>
      </c>
      <c r="K1600" s="16">
        <v>8.3000000000000007</v>
      </c>
      <c r="L1600" s="16">
        <v>2.2999999999999998</v>
      </c>
      <c r="M1600" s="17">
        <v>283200</v>
      </c>
      <c r="N1600" s="18"/>
      <c r="O1600" s="19">
        <v>2</v>
      </c>
      <c r="P1600" s="20">
        <v>5</v>
      </c>
      <c r="Q1600" s="21">
        <v>1</v>
      </c>
      <c r="R1600" s="22">
        <v>8</v>
      </c>
      <c r="S1600" s="23">
        <v>0.24657534062899999</v>
      </c>
      <c r="T1600" s="25">
        <v>30550</v>
      </c>
      <c r="U1600" s="25">
        <v>120400</v>
      </c>
      <c r="V1600" s="25">
        <f t="shared" si="137"/>
        <v>150950</v>
      </c>
      <c r="W1600" s="28">
        <v>30397.7731846514</v>
      </c>
      <c r="X1600" s="29">
        <v>38325.040000000001</v>
      </c>
      <c r="Y1600" s="29">
        <f t="shared" si="132"/>
        <v>-7927.2668153486011</v>
      </c>
      <c r="Z1600" s="33">
        <f t="shared" si="133"/>
        <v>0.79315698521518563</v>
      </c>
    </row>
    <row r="1601" spans="1:26">
      <c r="A1601" s="13" t="s">
        <v>3259</v>
      </c>
      <c r="B1601" s="13">
        <v>17031420200</v>
      </c>
      <c r="C1601" s="13" t="s">
        <v>3260</v>
      </c>
      <c r="D1601" s="13" t="s">
        <v>4272</v>
      </c>
      <c r="E1601" s="13" t="s">
        <v>4129</v>
      </c>
      <c r="F1601" s="14">
        <v>9.6</v>
      </c>
      <c r="G1601" s="15">
        <v>36.1</v>
      </c>
      <c r="H1601" s="15">
        <v>22.1</v>
      </c>
      <c r="I1601" s="15">
        <v>29.3</v>
      </c>
      <c r="J1601" s="16">
        <v>13.1</v>
      </c>
      <c r="K1601" s="16">
        <v>24.9</v>
      </c>
      <c r="L1601" s="16">
        <v>25.7</v>
      </c>
      <c r="M1601" s="17">
        <v>281000</v>
      </c>
      <c r="N1601" s="18"/>
      <c r="O1601" s="19">
        <v>3</v>
      </c>
      <c r="P1601" s="20">
        <v>9</v>
      </c>
      <c r="Q1601" s="21">
        <v>4</v>
      </c>
      <c r="R1601" s="22">
        <v>9</v>
      </c>
      <c r="S1601" s="23">
        <v>0.24687500298000001</v>
      </c>
      <c r="T1601" s="25">
        <v>30550</v>
      </c>
      <c r="U1601" s="25">
        <v>120464</v>
      </c>
      <c r="V1601" s="25">
        <f t="shared" si="137"/>
        <v>151014</v>
      </c>
      <c r="W1601" s="28">
        <v>30461.7731846514</v>
      </c>
      <c r="X1601" s="29">
        <v>38325.040000000001</v>
      </c>
      <c r="Y1601" s="29">
        <f t="shared" si="132"/>
        <v>-7863.2668153486011</v>
      </c>
      <c r="Z1601" s="33">
        <f t="shared" si="133"/>
        <v>0.79482691171754549</v>
      </c>
    </row>
    <row r="1602" spans="1:26">
      <c r="A1602" s="13" t="s">
        <v>2698</v>
      </c>
      <c r="B1602" s="13">
        <v>17031829302</v>
      </c>
      <c r="C1602" s="13" t="s">
        <v>2699</v>
      </c>
      <c r="D1602" s="13" t="s">
        <v>4272</v>
      </c>
      <c r="E1602" s="13" t="s">
        <v>2680</v>
      </c>
      <c r="F1602" s="14">
        <v>14.7</v>
      </c>
      <c r="G1602" s="15">
        <v>25.2</v>
      </c>
      <c r="H1602" s="15">
        <v>5.5</v>
      </c>
      <c r="I1602" s="15">
        <v>8.8000000000000007</v>
      </c>
      <c r="J1602" s="16">
        <v>24.2</v>
      </c>
      <c r="K1602" s="16">
        <v>5.5</v>
      </c>
      <c r="L1602" s="16">
        <v>2.4</v>
      </c>
      <c r="M1602" s="17">
        <v>144800</v>
      </c>
      <c r="N1602" s="18"/>
      <c r="O1602" s="19">
        <v>4</v>
      </c>
      <c r="P1602" s="20">
        <v>8</v>
      </c>
      <c r="Q1602" s="21">
        <v>2</v>
      </c>
      <c r="R1602" s="22">
        <v>4</v>
      </c>
      <c r="S1602" s="23">
        <v>0.24825985729700001</v>
      </c>
      <c r="T1602" s="25"/>
      <c r="U1602" s="25"/>
      <c r="V1602" s="25"/>
      <c r="W1602" s="28">
        <v>16745.603051922299</v>
      </c>
      <c r="X1602" s="29">
        <v>38325.040000000001</v>
      </c>
      <c r="Y1602" s="29">
        <f t="shared" ref="Y1602:Y1665" si="138">W1602-X1602</f>
        <v>-21579.436948077702</v>
      </c>
      <c r="Z1602" s="33">
        <f t="shared" ref="Z1602:Z1665" si="139">+W1602/X1602</f>
        <v>0.43693634897503819</v>
      </c>
    </row>
    <row r="1603" spans="1:26">
      <c r="A1603" s="13" t="s">
        <v>3037</v>
      </c>
      <c r="B1603" s="13">
        <v>17031580700</v>
      </c>
      <c r="C1603" s="13" t="s">
        <v>3038</v>
      </c>
      <c r="D1603" s="13" t="s">
        <v>4272</v>
      </c>
      <c r="E1603" s="13" t="s">
        <v>4129</v>
      </c>
      <c r="F1603" s="14">
        <v>8.9</v>
      </c>
      <c r="G1603" s="15">
        <v>34.9</v>
      </c>
      <c r="H1603" s="15">
        <v>0.9</v>
      </c>
      <c r="I1603" s="15">
        <v>19.399999999999999</v>
      </c>
      <c r="J1603" s="16">
        <v>27.8</v>
      </c>
      <c r="K1603" s="16">
        <v>5.6</v>
      </c>
      <c r="L1603" s="16">
        <v>0.4</v>
      </c>
      <c r="M1603" s="17">
        <v>218500</v>
      </c>
      <c r="N1603" s="18"/>
      <c r="O1603" s="19">
        <v>4</v>
      </c>
      <c r="P1603" s="20">
        <v>1</v>
      </c>
      <c r="Q1603" s="21">
        <v>1</v>
      </c>
      <c r="R1603" s="22">
        <v>7</v>
      </c>
      <c r="S1603" s="23">
        <v>0.24936170875999999</v>
      </c>
      <c r="T1603" s="25">
        <v>30550</v>
      </c>
      <c r="U1603" s="25">
        <v>120569</v>
      </c>
      <c r="V1603" s="25">
        <f t="shared" ref="V1603:V1614" si="140">SUM(T1603:U1603)</f>
        <v>151119</v>
      </c>
      <c r="W1603" s="28">
        <v>30566.7731846514</v>
      </c>
      <c r="X1603" s="29">
        <v>38325.040000000001</v>
      </c>
      <c r="Y1603" s="29">
        <f t="shared" si="138"/>
        <v>-7758.2668153486011</v>
      </c>
      <c r="Z1603" s="33">
        <f t="shared" si="139"/>
        <v>0.79756663488547952</v>
      </c>
    </row>
    <row r="1604" spans="1:26">
      <c r="A1604" s="13" t="s">
        <v>1406</v>
      </c>
      <c r="B1604" s="13">
        <v>17043841703</v>
      </c>
      <c r="C1604" s="13" t="s">
        <v>1407</v>
      </c>
      <c r="D1604" s="13" t="s">
        <v>1522</v>
      </c>
      <c r="E1604" s="13" t="s">
        <v>4126</v>
      </c>
      <c r="F1604" s="14">
        <v>8</v>
      </c>
      <c r="G1604" s="15">
        <v>30.1</v>
      </c>
      <c r="H1604" s="15">
        <v>1</v>
      </c>
      <c r="I1604" s="15">
        <v>2.8</v>
      </c>
      <c r="J1604" s="16">
        <v>26.6</v>
      </c>
      <c r="K1604" s="16">
        <v>23.6</v>
      </c>
      <c r="L1604" s="16">
        <v>8.6999999999999993</v>
      </c>
      <c r="M1604" s="17">
        <v>212500</v>
      </c>
      <c r="N1604" s="18">
        <v>0</v>
      </c>
      <c r="O1604" s="19">
        <v>9</v>
      </c>
      <c r="P1604" s="20">
        <v>9</v>
      </c>
      <c r="Q1604" s="21">
        <v>4</v>
      </c>
      <c r="R1604" s="22">
        <v>2</v>
      </c>
      <c r="S1604" s="24">
        <v>0.250871092081</v>
      </c>
      <c r="T1604" s="25">
        <v>44</v>
      </c>
      <c r="U1604" s="25">
        <v>577</v>
      </c>
      <c r="V1604" s="25">
        <f t="shared" si="140"/>
        <v>621</v>
      </c>
      <c r="W1604" s="28">
        <v>35541.502606330701</v>
      </c>
      <c r="X1604" s="29">
        <v>38325.040000000001</v>
      </c>
      <c r="Y1604" s="29">
        <f t="shared" si="138"/>
        <v>-2783.5373936692995</v>
      </c>
      <c r="Z1604" s="33">
        <f t="shared" si="139"/>
        <v>0.9273702677500324</v>
      </c>
    </row>
    <row r="1605" spans="1:26">
      <c r="A1605" s="13" t="s">
        <v>4124</v>
      </c>
      <c r="B1605" s="13">
        <v>17031841700</v>
      </c>
      <c r="C1605" s="13" t="s">
        <v>4125</v>
      </c>
      <c r="D1605" s="13" t="s">
        <v>4272</v>
      </c>
      <c r="E1605" s="13" t="s">
        <v>4126</v>
      </c>
      <c r="F1605" s="14">
        <v>7.3</v>
      </c>
      <c r="G1605" s="15">
        <v>32.200000000000003</v>
      </c>
      <c r="H1605" s="15">
        <v>5.2</v>
      </c>
      <c r="I1605" s="15">
        <v>19.2</v>
      </c>
      <c r="J1605" s="16">
        <v>27.6</v>
      </c>
      <c r="K1605" s="16">
        <v>9.6</v>
      </c>
      <c r="L1605" s="16">
        <v>3.2</v>
      </c>
      <c r="M1605" s="17">
        <v>216100</v>
      </c>
      <c r="N1605" s="18"/>
      <c r="O1605" s="19">
        <v>9</v>
      </c>
      <c r="P1605" s="20">
        <v>9</v>
      </c>
      <c r="Q1605" s="21">
        <v>4</v>
      </c>
      <c r="R1605" s="22">
        <v>2</v>
      </c>
      <c r="S1605" s="23">
        <v>0.250871092081</v>
      </c>
      <c r="T1605" s="25">
        <v>44</v>
      </c>
      <c r="U1605" s="25">
        <v>577</v>
      </c>
      <c r="V1605" s="25">
        <f t="shared" si="140"/>
        <v>621</v>
      </c>
      <c r="W1605" s="28">
        <v>35532.502606330738</v>
      </c>
      <c r="X1605" s="29">
        <v>38325.040000000001</v>
      </c>
      <c r="Y1605" s="29">
        <f t="shared" si="138"/>
        <v>-2792.5373936692631</v>
      </c>
      <c r="Z1605" s="33">
        <f t="shared" si="139"/>
        <v>0.92713543433563894</v>
      </c>
    </row>
    <row r="1606" spans="1:26">
      <c r="A1606" s="13" t="s">
        <v>3429</v>
      </c>
      <c r="B1606" s="13">
        <v>17031242700</v>
      </c>
      <c r="C1606" s="13" t="s">
        <v>3430</v>
      </c>
      <c r="D1606" s="13" t="s">
        <v>4272</v>
      </c>
      <c r="E1606" s="13" t="s">
        <v>4129</v>
      </c>
      <c r="F1606" s="14">
        <v>7.1</v>
      </c>
      <c r="G1606" s="15">
        <v>37.4</v>
      </c>
      <c r="H1606" s="15">
        <v>1.6</v>
      </c>
      <c r="I1606" s="15">
        <v>44.9</v>
      </c>
      <c r="J1606" s="16">
        <v>25.2</v>
      </c>
      <c r="K1606" s="16">
        <v>15.8</v>
      </c>
      <c r="L1606" s="16">
        <v>9.9</v>
      </c>
      <c r="M1606" s="17">
        <v>465600</v>
      </c>
      <c r="N1606" s="18"/>
      <c r="O1606" s="19">
        <v>1</v>
      </c>
      <c r="P1606" s="20">
        <v>4</v>
      </c>
      <c r="Q1606" s="21">
        <v>5</v>
      </c>
      <c r="R1606" s="22">
        <v>8</v>
      </c>
      <c r="S1606" s="23">
        <v>0.25133690238</v>
      </c>
      <c r="T1606" s="25">
        <v>30550</v>
      </c>
      <c r="U1606" s="25">
        <v>120332</v>
      </c>
      <c r="V1606" s="25">
        <f t="shared" si="140"/>
        <v>150882</v>
      </c>
      <c r="W1606" s="28">
        <v>30329.7731846514</v>
      </c>
      <c r="X1606" s="29">
        <v>38325.040000000001</v>
      </c>
      <c r="Y1606" s="29">
        <f t="shared" si="138"/>
        <v>-7995.2668153486011</v>
      </c>
      <c r="Z1606" s="33">
        <f t="shared" si="139"/>
        <v>0.79138268830642833</v>
      </c>
    </row>
    <row r="1607" spans="1:26">
      <c r="A1607" s="13" t="s">
        <v>3101</v>
      </c>
      <c r="B1607" s="13">
        <v>17031440800</v>
      </c>
      <c r="C1607" s="13" t="s">
        <v>3102</v>
      </c>
      <c r="D1607" s="13" t="s">
        <v>4272</v>
      </c>
      <c r="E1607" s="13" t="s">
        <v>4129</v>
      </c>
      <c r="F1607" s="14">
        <v>8.5</v>
      </c>
      <c r="G1607" s="15">
        <v>54.7</v>
      </c>
      <c r="H1607" s="15">
        <v>3.5</v>
      </c>
      <c r="I1607" s="15">
        <v>39.200000000000003</v>
      </c>
      <c r="J1607" s="16">
        <v>33.299999999999997</v>
      </c>
      <c r="K1607" s="16">
        <v>12.7</v>
      </c>
      <c r="L1607" s="16">
        <v>5.2</v>
      </c>
      <c r="M1607" s="17">
        <v>155400</v>
      </c>
      <c r="N1607" s="18"/>
      <c r="O1607" s="19">
        <v>2</v>
      </c>
      <c r="P1607" s="20">
        <v>1</v>
      </c>
      <c r="Q1607" s="21">
        <v>4</v>
      </c>
      <c r="R1607" s="22">
        <v>10</v>
      </c>
      <c r="S1607" s="23">
        <v>0.25260961055800002</v>
      </c>
      <c r="T1607" s="25">
        <v>30550</v>
      </c>
      <c r="U1607" s="25">
        <v>120493</v>
      </c>
      <c r="V1607" s="25">
        <f t="shared" si="140"/>
        <v>151043</v>
      </c>
      <c r="W1607" s="28">
        <v>30490.7731846514</v>
      </c>
      <c r="X1607" s="29">
        <v>38325.040000000001</v>
      </c>
      <c r="Y1607" s="29">
        <f t="shared" si="138"/>
        <v>-7834.2668153486011</v>
      </c>
      <c r="Z1607" s="33">
        <f t="shared" si="139"/>
        <v>0.79558359716392724</v>
      </c>
    </row>
    <row r="1608" spans="1:26">
      <c r="A1608" s="13" t="s">
        <v>3469</v>
      </c>
      <c r="B1608" s="13">
        <v>17031251400</v>
      </c>
      <c r="C1608" s="13" t="s">
        <v>3470</v>
      </c>
      <c r="D1608" s="13" t="s">
        <v>4272</v>
      </c>
      <c r="E1608" s="13" t="s">
        <v>4129</v>
      </c>
      <c r="F1608" s="14">
        <v>5.0999999999999996</v>
      </c>
      <c r="G1608" s="15">
        <v>38.1</v>
      </c>
      <c r="H1608" s="15">
        <v>0</v>
      </c>
      <c r="I1608" s="15">
        <v>35</v>
      </c>
      <c r="J1608" s="16">
        <v>38.799999999999997</v>
      </c>
      <c r="K1608" s="16">
        <v>9.6999999999999993</v>
      </c>
      <c r="L1608" s="16">
        <v>4.2</v>
      </c>
      <c r="M1608" s="17">
        <v>247100</v>
      </c>
      <c r="N1608" s="18"/>
      <c r="O1608" s="19">
        <v>1</v>
      </c>
      <c r="P1608" s="20">
        <v>9</v>
      </c>
      <c r="Q1608" s="21">
        <v>1</v>
      </c>
      <c r="R1608" s="22">
        <v>9</v>
      </c>
      <c r="S1608" s="23">
        <v>0.25325325131400001</v>
      </c>
      <c r="T1608" s="25">
        <v>30550</v>
      </c>
      <c r="U1608" s="25">
        <v>120352</v>
      </c>
      <c r="V1608" s="25">
        <f t="shared" si="140"/>
        <v>150902</v>
      </c>
      <c r="W1608" s="28">
        <v>30349.7731846514</v>
      </c>
      <c r="X1608" s="29">
        <v>38325.040000000001</v>
      </c>
      <c r="Y1608" s="29">
        <f t="shared" si="138"/>
        <v>-7975.2668153486011</v>
      </c>
      <c r="Z1608" s="33">
        <f t="shared" si="139"/>
        <v>0.79190454033841584</v>
      </c>
    </row>
    <row r="1609" spans="1:26">
      <c r="A1609" s="13" t="s">
        <v>3361</v>
      </c>
      <c r="B1609" s="13">
        <v>17031301803</v>
      </c>
      <c r="C1609" s="13" t="s">
        <v>3362</v>
      </c>
      <c r="D1609" s="13" t="s">
        <v>4272</v>
      </c>
      <c r="E1609" s="13" t="s">
        <v>4129</v>
      </c>
      <c r="F1609" s="14">
        <v>14.9</v>
      </c>
      <c r="G1609" s="15">
        <v>29.9</v>
      </c>
      <c r="H1609" s="15">
        <v>8.8000000000000007</v>
      </c>
      <c r="I1609" s="15">
        <v>8.9</v>
      </c>
      <c r="J1609" s="16">
        <v>21.8</v>
      </c>
      <c r="K1609" s="16">
        <v>6.1</v>
      </c>
      <c r="L1609" s="16">
        <v>0</v>
      </c>
      <c r="M1609" s="17">
        <v>218300</v>
      </c>
      <c r="N1609" s="18"/>
      <c r="O1609" s="19">
        <v>2</v>
      </c>
      <c r="P1609" s="20">
        <v>9</v>
      </c>
      <c r="Q1609" s="21">
        <v>1</v>
      </c>
      <c r="R1609" s="22">
        <v>7</v>
      </c>
      <c r="S1609" s="23">
        <v>0.25373736023900001</v>
      </c>
      <c r="T1609" s="25">
        <v>30550</v>
      </c>
      <c r="U1609" s="25">
        <v>120407</v>
      </c>
      <c r="V1609" s="25">
        <f t="shared" si="140"/>
        <v>150957</v>
      </c>
      <c r="W1609" s="28">
        <v>30404.7731846514</v>
      </c>
      <c r="X1609" s="29">
        <v>38325.040000000001</v>
      </c>
      <c r="Y1609" s="29">
        <f t="shared" si="138"/>
        <v>-7920.2668153486011</v>
      </c>
      <c r="Z1609" s="33">
        <f t="shared" si="139"/>
        <v>0.79333963342638125</v>
      </c>
    </row>
    <row r="1610" spans="1:26">
      <c r="A1610" s="13" t="s">
        <v>3357</v>
      </c>
      <c r="B1610" s="13">
        <v>17031301801</v>
      </c>
      <c r="C1610" s="13" t="s">
        <v>3358</v>
      </c>
      <c r="D1610" s="13" t="s">
        <v>4272</v>
      </c>
      <c r="E1610" s="13" t="s">
        <v>4129</v>
      </c>
      <c r="F1610" s="14">
        <v>8.9</v>
      </c>
      <c r="G1610" s="15">
        <v>33.4</v>
      </c>
      <c r="H1610" s="15">
        <v>6.7</v>
      </c>
      <c r="I1610" s="15">
        <v>8.9</v>
      </c>
      <c r="J1610" s="16">
        <v>25.3</v>
      </c>
      <c r="K1610" s="16">
        <v>6.5</v>
      </c>
      <c r="L1610" s="16">
        <v>1.6</v>
      </c>
      <c r="M1610" s="17">
        <v>242000</v>
      </c>
      <c r="N1610" s="18"/>
      <c r="O1610" s="19">
        <v>2</v>
      </c>
      <c r="P1610" s="20">
        <v>9</v>
      </c>
      <c r="Q1610" s="21">
        <v>1</v>
      </c>
      <c r="R1610" s="22">
        <v>7</v>
      </c>
      <c r="S1610" s="23">
        <v>0.25373736023900001</v>
      </c>
      <c r="T1610" s="25">
        <v>30550</v>
      </c>
      <c r="U1610" s="25">
        <v>120405</v>
      </c>
      <c r="V1610" s="25">
        <f t="shared" si="140"/>
        <v>150955</v>
      </c>
      <c r="W1610" s="28">
        <v>30402.7731846514</v>
      </c>
      <c r="X1610" s="29">
        <v>38325.040000000001</v>
      </c>
      <c r="Y1610" s="29">
        <f t="shared" si="138"/>
        <v>-7922.2668153486011</v>
      </c>
      <c r="Z1610" s="33">
        <f t="shared" si="139"/>
        <v>0.79328744822318253</v>
      </c>
    </row>
    <row r="1611" spans="1:26">
      <c r="A1611" s="13" t="s">
        <v>3359</v>
      </c>
      <c r="B1611" s="13">
        <v>17031301802</v>
      </c>
      <c r="C1611" s="13" t="s">
        <v>3360</v>
      </c>
      <c r="D1611" s="13" t="s">
        <v>4272</v>
      </c>
      <c r="E1611" s="13" t="s">
        <v>4129</v>
      </c>
      <c r="F1611" s="14">
        <v>11.1</v>
      </c>
      <c r="G1611" s="15">
        <v>37.4</v>
      </c>
      <c r="H1611" s="15">
        <v>3.8</v>
      </c>
      <c r="I1611" s="15">
        <v>5</v>
      </c>
      <c r="J1611" s="16">
        <v>20.399999999999999</v>
      </c>
      <c r="K1611" s="16">
        <v>2.5</v>
      </c>
      <c r="L1611" s="16">
        <v>0</v>
      </c>
      <c r="M1611" s="17">
        <v>193800</v>
      </c>
      <c r="N1611" s="18"/>
      <c r="O1611" s="19">
        <v>2</v>
      </c>
      <c r="P1611" s="20">
        <v>9</v>
      </c>
      <c r="Q1611" s="21">
        <v>1</v>
      </c>
      <c r="R1611" s="22">
        <v>7</v>
      </c>
      <c r="S1611" s="23">
        <v>0.25373736023900001</v>
      </c>
      <c r="T1611" s="25">
        <v>30550</v>
      </c>
      <c r="U1611" s="25">
        <v>120406</v>
      </c>
      <c r="V1611" s="25">
        <f t="shared" si="140"/>
        <v>150956</v>
      </c>
      <c r="W1611" s="28">
        <v>30403.7731846514</v>
      </c>
      <c r="X1611" s="29">
        <v>38325.040000000001</v>
      </c>
      <c r="Y1611" s="29">
        <f t="shared" si="138"/>
        <v>-7921.2668153486011</v>
      </c>
      <c r="Z1611" s="33">
        <f t="shared" si="139"/>
        <v>0.79331354082478189</v>
      </c>
    </row>
    <row r="1612" spans="1:26">
      <c r="A1612" s="13" t="s">
        <v>3711</v>
      </c>
      <c r="B1612" s="13">
        <v>17031140602</v>
      </c>
      <c r="C1612" s="13" t="s">
        <v>3712</v>
      </c>
      <c r="D1612" s="13" t="s">
        <v>4272</v>
      </c>
      <c r="E1612" s="13" t="s">
        <v>4129</v>
      </c>
      <c r="F1612" s="14">
        <v>8.9</v>
      </c>
      <c r="G1612" s="15">
        <v>35.799999999999997</v>
      </c>
      <c r="H1612" s="15">
        <v>1.3</v>
      </c>
      <c r="I1612" s="15">
        <v>33.9</v>
      </c>
      <c r="J1612" s="16">
        <v>16.3</v>
      </c>
      <c r="K1612" s="16">
        <v>16.100000000000001</v>
      </c>
      <c r="L1612" s="16">
        <v>4.3</v>
      </c>
      <c r="M1612" s="17">
        <v>291300</v>
      </c>
      <c r="N1612" s="18"/>
      <c r="O1612" s="19">
        <v>2</v>
      </c>
      <c r="P1612" s="20">
        <v>4</v>
      </c>
      <c r="Q1612" s="21">
        <v>2</v>
      </c>
      <c r="R1612" s="22">
        <v>8</v>
      </c>
      <c r="S1612" s="23">
        <v>0.25393128395100001</v>
      </c>
      <c r="T1612" s="25">
        <v>30550</v>
      </c>
      <c r="U1612" s="25">
        <v>120203</v>
      </c>
      <c r="V1612" s="25">
        <f t="shared" si="140"/>
        <v>150753</v>
      </c>
      <c r="W1612" s="28">
        <v>30200.7731846514</v>
      </c>
      <c r="X1612" s="29">
        <v>38325.040000000001</v>
      </c>
      <c r="Y1612" s="29">
        <f t="shared" si="138"/>
        <v>-8124.2668153486011</v>
      </c>
      <c r="Z1612" s="33">
        <f t="shared" si="139"/>
        <v>0.78801674270010935</v>
      </c>
    </row>
    <row r="1613" spans="1:26">
      <c r="A1613" s="13" t="s">
        <v>3709</v>
      </c>
      <c r="B1613" s="13">
        <v>17031140601</v>
      </c>
      <c r="C1613" s="13" t="s">
        <v>3710</v>
      </c>
      <c r="D1613" s="13" t="s">
        <v>4272</v>
      </c>
      <c r="E1613" s="13" t="s">
        <v>4129</v>
      </c>
      <c r="F1613" s="14">
        <v>3.9</v>
      </c>
      <c r="G1613" s="15">
        <v>36.1</v>
      </c>
      <c r="H1613" s="15">
        <v>3.2</v>
      </c>
      <c r="I1613" s="15">
        <v>25.9</v>
      </c>
      <c r="J1613" s="16">
        <v>19.3</v>
      </c>
      <c r="K1613" s="16">
        <v>17.7</v>
      </c>
      <c r="L1613" s="16">
        <v>4.2</v>
      </c>
      <c r="M1613" s="17">
        <v>334200</v>
      </c>
      <c r="N1613" s="18"/>
      <c r="O1613" s="19">
        <v>2</v>
      </c>
      <c r="P1613" s="20">
        <v>4</v>
      </c>
      <c r="Q1613" s="21">
        <v>2</v>
      </c>
      <c r="R1613" s="22">
        <v>8</v>
      </c>
      <c r="S1613" s="23">
        <v>0.25393128395100001</v>
      </c>
      <c r="T1613" s="25">
        <v>30550</v>
      </c>
      <c r="U1613" s="25">
        <v>120202</v>
      </c>
      <c r="V1613" s="25">
        <f t="shared" si="140"/>
        <v>150752</v>
      </c>
      <c r="W1613" s="28">
        <v>30199.7731846514</v>
      </c>
      <c r="X1613" s="29">
        <v>38325.040000000001</v>
      </c>
      <c r="Y1613" s="29">
        <f t="shared" si="138"/>
        <v>-8125.2668153486011</v>
      </c>
      <c r="Z1613" s="33">
        <f t="shared" si="139"/>
        <v>0.78799065009850999</v>
      </c>
    </row>
    <row r="1614" spans="1:26">
      <c r="A1614" s="13" t="s">
        <v>3135</v>
      </c>
      <c r="B1614" s="13">
        <v>17031480500</v>
      </c>
      <c r="C1614" s="13" t="s">
        <v>3136</v>
      </c>
      <c r="D1614" s="13" t="s">
        <v>4272</v>
      </c>
      <c r="E1614" s="13" t="s">
        <v>4129</v>
      </c>
      <c r="F1614" s="14">
        <v>7.3</v>
      </c>
      <c r="G1614" s="15">
        <v>38.700000000000003</v>
      </c>
      <c r="H1614" s="15">
        <v>0</v>
      </c>
      <c r="I1614" s="15">
        <v>15.9</v>
      </c>
      <c r="J1614" s="16">
        <v>25.3</v>
      </c>
      <c r="K1614" s="16">
        <v>17.3</v>
      </c>
      <c r="L1614" s="16">
        <v>6.3</v>
      </c>
      <c r="M1614" s="17">
        <v>176600</v>
      </c>
      <c r="N1614" s="18"/>
      <c r="O1614" s="19">
        <v>2</v>
      </c>
      <c r="P1614" s="20">
        <v>4</v>
      </c>
      <c r="Q1614" s="21">
        <v>2</v>
      </c>
      <c r="R1614" s="22">
        <v>8</v>
      </c>
      <c r="S1614" s="23">
        <v>0.25408941507299998</v>
      </c>
      <c r="T1614" s="25">
        <v>30550</v>
      </c>
      <c r="U1614" s="25">
        <v>120510</v>
      </c>
      <c r="V1614" s="25">
        <f t="shared" si="140"/>
        <v>151060</v>
      </c>
      <c r="W1614" s="28">
        <v>30507.7731846514</v>
      </c>
      <c r="X1614" s="29">
        <v>38325.040000000001</v>
      </c>
      <c r="Y1614" s="29">
        <f t="shared" si="138"/>
        <v>-7817.2668153486011</v>
      </c>
      <c r="Z1614" s="33">
        <f t="shared" si="139"/>
        <v>0.79602717139111656</v>
      </c>
    </row>
    <row r="1615" spans="1:26">
      <c r="A1615" s="13" t="s">
        <v>220</v>
      </c>
      <c r="B1615" s="13">
        <v>17197882500</v>
      </c>
      <c r="C1615" s="13" t="s">
        <v>221</v>
      </c>
      <c r="D1615" s="13" t="s">
        <v>363</v>
      </c>
      <c r="E1615" s="13" t="s">
        <v>320</v>
      </c>
      <c r="F1615" s="14">
        <v>20.2</v>
      </c>
      <c r="G1615" s="15">
        <v>23</v>
      </c>
      <c r="H1615" s="15">
        <v>4.2</v>
      </c>
      <c r="I1615" s="15">
        <v>3.4</v>
      </c>
      <c r="J1615" s="16">
        <v>22.5</v>
      </c>
      <c r="K1615" s="16">
        <v>5</v>
      </c>
      <c r="L1615" s="16">
        <v>4.9000000000000004</v>
      </c>
      <c r="M1615" s="17">
        <v>89700</v>
      </c>
      <c r="N1615" s="18"/>
      <c r="O1615" s="16">
        <v>2</v>
      </c>
      <c r="P1615" s="14">
        <v>3</v>
      </c>
      <c r="Q1615" s="17">
        <v>2</v>
      </c>
      <c r="R1615" s="15">
        <v>8</v>
      </c>
      <c r="S1615" s="18">
        <v>0.25481480359999997</v>
      </c>
      <c r="T1615" s="18">
        <v>543</v>
      </c>
      <c r="U1615" s="18">
        <v>4190</v>
      </c>
      <c r="V1615" s="18">
        <v>4733</v>
      </c>
      <c r="W1615" s="30">
        <v>21661.580595931711</v>
      </c>
      <c r="X1615" s="29">
        <v>38325.040000000001</v>
      </c>
      <c r="Y1615" s="29">
        <f t="shared" si="138"/>
        <v>-16663.45940406829</v>
      </c>
      <c r="Z1615" s="33">
        <f t="shared" si="139"/>
        <v>0.56520699250233553</v>
      </c>
    </row>
    <row r="1616" spans="1:26">
      <c r="A1616" s="13" t="s">
        <v>2851</v>
      </c>
      <c r="B1616" s="13">
        <v>17031671300</v>
      </c>
      <c r="C1616" s="13" t="s">
        <v>2852</v>
      </c>
      <c r="D1616" s="13" t="s">
        <v>4272</v>
      </c>
      <c r="E1616" s="13" t="s">
        <v>4129</v>
      </c>
      <c r="F1616" s="14">
        <v>15.1</v>
      </c>
      <c r="G1616" s="15">
        <v>42.8</v>
      </c>
      <c r="H1616" s="15">
        <v>5.4</v>
      </c>
      <c r="I1616" s="15">
        <v>50.4</v>
      </c>
      <c r="J1616" s="16">
        <v>25.8</v>
      </c>
      <c r="K1616" s="16">
        <v>4.5999999999999996</v>
      </c>
      <c r="L1616" s="16">
        <v>0.7</v>
      </c>
      <c r="M1616" s="17">
        <v>124700</v>
      </c>
      <c r="N1616" s="18"/>
      <c r="O1616" s="19">
        <v>1</v>
      </c>
      <c r="P1616" s="20">
        <v>1</v>
      </c>
      <c r="Q1616" s="21">
        <v>1</v>
      </c>
      <c r="R1616" s="22">
        <v>8</v>
      </c>
      <c r="S1616" s="23">
        <v>0.255474448204</v>
      </c>
      <c r="T1616" s="25">
        <v>30550</v>
      </c>
      <c r="U1616" s="25">
        <v>120638</v>
      </c>
      <c r="V1616" s="25">
        <f t="shared" ref="V1616:V1629" si="141">SUM(T1616:U1616)</f>
        <v>151188</v>
      </c>
      <c r="W1616" s="28">
        <v>30635.7731846514</v>
      </c>
      <c r="X1616" s="29">
        <v>38325.040000000001</v>
      </c>
      <c r="Y1616" s="29">
        <f t="shared" si="138"/>
        <v>-7689.2668153486011</v>
      </c>
      <c r="Z1616" s="33">
        <f t="shared" si="139"/>
        <v>0.79936702439583618</v>
      </c>
    </row>
    <row r="1617" spans="1:26">
      <c r="A1617" s="13" t="s">
        <v>2817</v>
      </c>
      <c r="B1617" s="13">
        <v>17031710500</v>
      </c>
      <c r="C1617" s="13" t="s">
        <v>2818</v>
      </c>
      <c r="D1617" s="13" t="s">
        <v>4272</v>
      </c>
      <c r="E1617" s="13" t="s">
        <v>4129</v>
      </c>
      <c r="F1617" s="14">
        <v>17.5</v>
      </c>
      <c r="G1617" s="15">
        <v>42.7</v>
      </c>
      <c r="H1617" s="15">
        <v>0</v>
      </c>
      <c r="I1617" s="15">
        <v>36.4</v>
      </c>
      <c r="J1617" s="16">
        <v>32.5</v>
      </c>
      <c r="K1617" s="16">
        <v>9.6</v>
      </c>
      <c r="L1617" s="16">
        <v>2.7</v>
      </c>
      <c r="M1617" s="17">
        <v>169200</v>
      </c>
      <c r="N1617" s="18"/>
      <c r="O1617" s="19">
        <v>2</v>
      </c>
      <c r="P1617" s="20">
        <v>3</v>
      </c>
      <c r="Q1617" s="21">
        <v>2</v>
      </c>
      <c r="R1617" s="22">
        <v>6</v>
      </c>
      <c r="S1617" s="23">
        <v>0.25630593299900001</v>
      </c>
      <c r="T1617" s="25">
        <v>30550</v>
      </c>
      <c r="U1617" s="25">
        <v>120675</v>
      </c>
      <c r="V1617" s="25">
        <f t="shared" si="141"/>
        <v>151225</v>
      </c>
      <c r="W1617" s="28">
        <v>30672.7731846514</v>
      </c>
      <c r="X1617" s="29">
        <v>38325.040000000001</v>
      </c>
      <c r="Y1617" s="29">
        <f t="shared" si="138"/>
        <v>-7652.2668153486011</v>
      </c>
      <c r="Z1617" s="33">
        <f t="shared" si="139"/>
        <v>0.80033245065501302</v>
      </c>
    </row>
    <row r="1618" spans="1:26">
      <c r="A1618" s="13" t="s">
        <v>3506</v>
      </c>
      <c r="B1618" s="13">
        <v>17031240800</v>
      </c>
      <c r="C1618" s="13" t="s">
        <v>3507</v>
      </c>
      <c r="D1618" s="13" t="s">
        <v>4272</v>
      </c>
      <c r="E1618" s="13" t="s">
        <v>4129</v>
      </c>
      <c r="F1618" s="14">
        <v>6.7</v>
      </c>
      <c r="G1618" s="15">
        <v>35.6</v>
      </c>
      <c r="H1618" s="15">
        <v>7.2</v>
      </c>
      <c r="I1618" s="15">
        <v>27.6</v>
      </c>
      <c r="J1618" s="16">
        <v>32.200000000000003</v>
      </c>
      <c r="K1618" s="16">
        <v>25</v>
      </c>
      <c r="L1618" s="16">
        <v>11.4</v>
      </c>
      <c r="M1618" s="17">
        <v>369200</v>
      </c>
      <c r="N1618" s="18"/>
      <c r="O1618" s="19">
        <v>1</v>
      </c>
      <c r="P1618" s="20">
        <v>5</v>
      </c>
      <c r="Q1618" s="21">
        <v>3</v>
      </c>
      <c r="R1618" s="22">
        <v>8</v>
      </c>
      <c r="S1618" s="23">
        <v>0.256756752729</v>
      </c>
      <c r="T1618" s="25">
        <v>30550</v>
      </c>
      <c r="U1618" s="25">
        <v>120316</v>
      </c>
      <c r="V1618" s="25">
        <f t="shared" si="141"/>
        <v>150866</v>
      </c>
      <c r="W1618" s="28">
        <v>30313.7731846514</v>
      </c>
      <c r="X1618" s="29">
        <v>38325.040000000001</v>
      </c>
      <c r="Y1618" s="29">
        <f t="shared" si="138"/>
        <v>-8011.2668153486011</v>
      </c>
      <c r="Z1618" s="33">
        <f t="shared" si="139"/>
        <v>0.79096520668083836</v>
      </c>
    </row>
    <row r="1619" spans="1:26">
      <c r="A1619" s="13" t="s">
        <v>2439</v>
      </c>
      <c r="B1619" s="13">
        <v>17031826901</v>
      </c>
      <c r="C1619" s="13" t="s">
        <v>2440</v>
      </c>
      <c r="D1619" s="13" t="s">
        <v>4272</v>
      </c>
      <c r="E1619" s="13" t="s">
        <v>2438</v>
      </c>
      <c r="F1619" s="14">
        <v>4.5</v>
      </c>
      <c r="G1619" s="15">
        <v>29.4</v>
      </c>
      <c r="H1619" s="15">
        <v>2.6</v>
      </c>
      <c r="I1619" s="15">
        <v>8.5</v>
      </c>
      <c r="J1619" s="16">
        <v>37.1</v>
      </c>
      <c r="K1619" s="16">
        <v>11.2</v>
      </c>
      <c r="L1619" s="16">
        <v>1.8</v>
      </c>
      <c r="M1619" s="17">
        <v>109500</v>
      </c>
      <c r="N1619" s="18"/>
      <c r="O1619" s="19">
        <v>2</v>
      </c>
      <c r="P1619" s="20">
        <v>3</v>
      </c>
      <c r="Q1619" s="21">
        <v>1</v>
      </c>
      <c r="R1619" s="22">
        <v>5</v>
      </c>
      <c r="S1619" s="23">
        <v>0.25912410020799997</v>
      </c>
      <c r="T1619" s="25">
        <v>401</v>
      </c>
      <c r="U1619" s="25">
        <v>1766</v>
      </c>
      <c r="V1619" s="25">
        <f t="shared" si="141"/>
        <v>2167</v>
      </c>
      <c r="W1619" s="28">
        <v>12175.202001423901</v>
      </c>
      <c r="X1619" s="29">
        <v>38325.040000000001</v>
      </c>
      <c r="Y1619" s="29">
        <f t="shared" si="138"/>
        <v>-26149.837998576098</v>
      </c>
      <c r="Z1619" s="33">
        <f t="shared" si="139"/>
        <v>0.31768269521503173</v>
      </c>
    </row>
    <row r="1620" spans="1:26">
      <c r="A1620" s="13" t="s">
        <v>2254</v>
      </c>
      <c r="B1620" s="13">
        <v>17031827400</v>
      </c>
      <c r="C1620" s="13" t="s">
        <v>2255</v>
      </c>
      <c r="D1620" s="13" t="s">
        <v>4272</v>
      </c>
      <c r="E1620" s="13" t="s">
        <v>2438</v>
      </c>
      <c r="F1620" s="14">
        <v>8.6999999999999993</v>
      </c>
      <c r="G1620" s="15">
        <v>38.1</v>
      </c>
      <c r="H1620" s="15">
        <v>2.8</v>
      </c>
      <c r="I1620" s="15">
        <v>11.5</v>
      </c>
      <c r="J1620" s="16">
        <v>31.8</v>
      </c>
      <c r="K1620" s="16">
        <v>3.8</v>
      </c>
      <c r="L1620" s="16">
        <v>2.1</v>
      </c>
      <c r="M1620" s="17">
        <v>108400</v>
      </c>
      <c r="N1620" s="18"/>
      <c r="O1620" s="19">
        <v>2</v>
      </c>
      <c r="P1620" s="20">
        <v>10</v>
      </c>
      <c r="Q1620" s="21">
        <v>1</v>
      </c>
      <c r="R1620" s="22">
        <v>6</v>
      </c>
      <c r="S1620" s="23">
        <v>0.25965380668600002</v>
      </c>
      <c r="T1620" s="25">
        <v>401</v>
      </c>
      <c r="U1620" s="25">
        <v>1766</v>
      </c>
      <c r="V1620" s="25">
        <f t="shared" si="141"/>
        <v>2167</v>
      </c>
      <c r="W1620" s="28">
        <v>12174.202001423939</v>
      </c>
      <c r="X1620" s="29">
        <v>38325.040000000001</v>
      </c>
      <c r="Y1620" s="29">
        <f t="shared" si="138"/>
        <v>-26150.837998576062</v>
      </c>
      <c r="Z1620" s="33">
        <f t="shared" si="139"/>
        <v>0.31765660261343337</v>
      </c>
    </row>
    <row r="1621" spans="1:26">
      <c r="A1621" s="13" t="s">
        <v>3107</v>
      </c>
      <c r="B1621" s="13">
        <v>17031460100</v>
      </c>
      <c r="C1621" s="13" t="s">
        <v>3108</v>
      </c>
      <c r="D1621" s="13" t="s">
        <v>4272</v>
      </c>
      <c r="E1621" s="13" t="s">
        <v>4129</v>
      </c>
      <c r="F1621" s="14">
        <v>12.3</v>
      </c>
      <c r="G1621" s="15">
        <v>43.8</v>
      </c>
      <c r="H1621" s="15">
        <v>0.8</v>
      </c>
      <c r="I1621" s="15">
        <v>40.1</v>
      </c>
      <c r="J1621" s="16">
        <v>34.9</v>
      </c>
      <c r="K1621" s="16">
        <v>12</v>
      </c>
      <c r="L1621" s="16">
        <v>2.2999999999999998</v>
      </c>
      <c r="M1621" s="17">
        <v>135300</v>
      </c>
      <c r="N1621" s="18"/>
      <c r="O1621" s="19">
        <v>1</v>
      </c>
      <c r="P1621" s="20">
        <v>1</v>
      </c>
      <c r="Q1621" s="21">
        <v>1</v>
      </c>
      <c r="R1621" s="22">
        <v>8</v>
      </c>
      <c r="S1621" s="23">
        <v>0.26114648580599997</v>
      </c>
      <c r="T1621" s="25">
        <v>30550</v>
      </c>
      <c r="U1621" s="25">
        <v>120496</v>
      </c>
      <c r="V1621" s="25">
        <f t="shared" si="141"/>
        <v>151046</v>
      </c>
      <c r="W1621" s="28">
        <v>30493.7731846514</v>
      </c>
      <c r="X1621" s="29">
        <v>38325.040000000001</v>
      </c>
      <c r="Y1621" s="29">
        <f t="shared" si="138"/>
        <v>-7831.2668153486011</v>
      </c>
      <c r="Z1621" s="33">
        <f t="shared" si="139"/>
        <v>0.79566187496872542</v>
      </c>
    </row>
    <row r="1622" spans="1:26">
      <c r="A1622" s="13" t="s">
        <v>2847</v>
      </c>
      <c r="B1622" s="13">
        <v>17031671100</v>
      </c>
      <c r="C1622" s="13" t="s">
        <v>2848</v>
      </c>
      <c r="D1622" s="13" t="s">
        <v>4272</v>
      </c>
      <c r="E1622" s="13" t="s">
        <v>4129</v>
      </c>
      <c r="F1622" s="14">
        <v>26.3</v>
      </c>
      <c r="G1622" s="15">
        <v>56.3</v>
      </c>
      <c r="H1622" s="15">
        <v>0</v>
      </c>
      <c r="I1622" s="15">
        <v>39.6</v>
      </c>
      <c r="J1622" s="16">
        <v>39</v>
      </c>
      <c r="K1622" s="16">
        <v>3</v>
      </c>
      <c r="L1622" s="16">
        <v>2.9</v>
      </c>
      <c r="M1622" s="17">
        <v>87000</v>
      </c>
      <c r="N1622" s="18"/>
      <c r="O1622" s="19">
        <v>1</v>
      </c>
      <c r="P1622" s="20">
        <v>6</v>
      </c>
      <c r="Q1622" s="21">
        <v>1</v>
      </c>
      <c r="R1622" s="22">
        <v>10</v>
      </c>
      <c r="S1622" s="23">
        <v>0.26143792271600003</v>
      </c>
      <c r="T1622" s="25">
        <v>30550</v>
      </c>
      <c r="U1622" s="25">
        <v>120636</v>
      </c>
      <c r="V1622" s="25">
        <f t="shared" si="141"/>
        <v>151186</v>
      </c>
      <c r="W1622" s="28">
        <v>30633.7731846514</v>
      </c>
      <c r="X1622" s="29">
        <v>38325.040000000001</v>
      </c>
      <c r="Y1622" s="29">
        <f t="shared" si="138"/>
        <v>-7691.2668153486011</v>
      </c>
      <c r="Z1622" s="33">
        <f t="shared" si="139"/>
        <v>0.79931483919263746</v>
      </c>
    </row>
    <row r="1623" spans="1:26">
      <c r="A1623" s="13" t="s">
        <v>3173</v>
      </c>
      <c r="B1623" s="13">
        <v>17031430300</v>
      </c>
      <c r="C1623" s="13" t="s">
        <v>3174</v>
      </c>
      <c r="D1623" s="13" t="s">
        <v>4272</v>
      </c>
      <c r="E1623" s="13" t="s">
        <v>4129</v>
      </c>
      <c r="F1623" s="14">
        <v>9.3000000000000007</v>
      </c>
      <c r="G1623" s="15">
        <v>31.6</v>
      </c>
      <c r="H1623" s="15">
        <v>0</v>
      </c>
      <c r="I1623" s="15">
        <v>31.3</v>
      </c>
      <c r="J1623" s="16">
        <v>39.5</v>
      </c>
      <c r="K1623" s="16">
        <v>9.5</v>
      </c>
      <c r="L1623" s="16">
        <v>3.6</v>
      </c>
      <c r="M1623" s="17">
        <v>207200</v>
      </c>
      <c r="N1623" s="18"/>
      <c r="O1623" s="19">
        <v>1</v>
      </c>
      <c r="P1623" s="20">
        <v>1</v>
      </c>
      <c r="Q1623" s="21">
        <v>1</v>
      </c>
      <c r="R1623" s="22">
        <v>9</v>
      </c>
      <c r="S1623" s="23">
        <v>0.26198631524999999</v>
      </c>
      <c r="T1623" s="25">
        <v>30550</v>
      </c>
      <c r="U1623" s="25">
        <v>120475</v>
      </c>
      <c r="V1623" s="25">
        <f t="shared" si="141"/>
        <v>151025</v>
      </c>
      <c r="W1623" s="28">
        <v>30472.7731846514</v>
      </c>
      <c r="X1623" s="29">
        <v>38325.040000000001</v>
      </c>
      <c r="Y1623" s="29">
        <f t="shared" si="138"/>
        <v>-7852.2668153486011</v>
      </c>
      <c r="Z1623" s="33">
        <f t="shared" si="139"/>
        <v>0.79511393033513855</v>
      </c>
    </row>
    <row r="1624" spans="1:26">
      <c r="A1624" s="13" t="s">
        <v>2188</v>
      </c>
      <c r="B1624" s="13">
        <v>17031816402</v>
      </c>
      <c r="C1624" s="13" t="s">
        <v>2189</v>
      </c>
      <c r="D1624" s="13" t="s">
        <v>4272</v>
      </c>
      <c r="E1624" s="13" t="s">
        <v>2179</v>
      </c>
      <c r="F1624" s="14">
        <v>9.4</v>
      </c>
      <c r="G1624" s="15">
        <v>24.9</v>
      </c>
      <c r="H1624" s="15">
        <v>5.8</v>
      </c>
      <c r="I1624" s="15">
        <v>7.5</v>
      </c>
      <c r="J1624" s="16">
        <v>32.799999999999997</v>
      </c>
      <c r="K1624" s="16">
        <v>5.5</v>
      </c>
      <c r="L1624" s="16">
        <v>1.7</v>
      </c>
      <c r="M1624" s="17">
        <v>263900</v>
      </c>
      <c r="N1624" s="18"/>
      <c r="O1624" s="19">
        <v>5</v>
      </c>
      <c r="P1624" s="20">
        <v>9</v>
      </c>
      <c r="Q1624" s="21">
        <v>2</v>
      </c>
      <c r="R1624" s="22">
        <v>9</v>
      </c>
      <c r="S1624" s="23">
        <v>0.26309522986400002</v>
      </c>
      <c r="T1624" s="25">
        <v>57</v>
      </c>
      <c r="U1624" s="25">
        <v>628</v>
      </c>
      <c r="V1624" s="25">
        <f t="shared" si="141"/>
        <v>685</v>
      </c>
      <c r="W1624" s="28">
        <v>31964.857148479001</v>
      </c>
      <c r="X1624" s="29">
        <v>38325.040000000001</v>
      </c>
      <c r="Y1624" s="29">
        <f t="shared" si="138"/>
        <v>-6360.182851521</v>
      </c>
      <c r="Z1624" s="33">
        <f t="shared" si="139"/>
        <v>0.83404628275610415</v>
      </c>
    </row>
    <row r="1625" spans="1:26">
      <c r="A1625" s="13" t="s">
        <v>3608</v>
      </c>
      <c r="B1625" s="13">
        <v>17031191100</v>
      </c>
      <c r="C1625" s="13" t="s">
        <v>3609</v>
      </c>
      <c r="D1625" s="13" t="s">
        <v>4272</v>
      </c>
      <c r="E1625" s="13" t="s">
        <v>4129</v>
      </c>
      <c r="F1625" s="14">
        <v>8.4</v>
      </c>
      <c r="G1625" s="15">
        <v>32.4</v>
      </c>
      <c r="H1625" s="15">
        <v>4.2</v>
      </c>
      <c r="I1625" s="15">
        <v>12.9</v>
      </c>
      <c r="J1625" s="16">
        <v>29.8</v>
      </c>
      <c r="K1625" s="16">
        <v>5.4</v>
      </c>
      <c r="L1625" s="16">
        <v>2.6</v>
      </c>
      <c r="M1625" s="17">
        <v>281900</v>
      </c>
      <c r="N1625" s="18"/>
      <c r="O1625" s="19">
        <v>1</v>
      </c>
      <c r="P1625" s="20">
        <v>6</v>
      </c>
      <c r="Q1625" s="21">
        <v>1</v>
      </c>
      <c r="R1625" s="22">
        <v>9</v>
      </c>
      <c r="S1625" s="23">
        <v>0.26381766796099998</v>
      </c>
      <c r="T1625" s="25">
        <v>30550</v>
      </c>
      <c r="U1625" s="25">
        <v>120259</v>
      </c>
      <c r="V1625" s="25">
        <f t="shared" si="141"/>
        <v>150809</v>
      </c>
      <c r="W1625" s="28">
        <v>30256.7731846514</v>
      </c>
      <c r="X1625" s="29">
        <v>38325.040000000001</v>
      </c>
      <c r="Y1625" s="29">
        <f t="shared" si="138"/>
        <v>-8068.2668153486011</v>
      </c>
      <c r="Z1625" s="33">
        <f t="shared" si="139"/>
        <v>0.78947792838967423</v>
      </c>
    </row>
    <row r="1626" spans="1:26">
      <c r="A1626" s="13" t="s">
        <v>3257</v>
      </c>
      <c r="B1626" s="13">
        <v>17031420100</v>
      </c>
      <c r="C1626" s="13" t="s">
        <v>3258</v>
      </c>
      <c r="D1626" s="13" t="s">
        <v>4272</v>
      </c>
      <c r="E1626" s="13" t="s">
        <v>4129</v>
      </c>
      <c r="F1626" s="14">
        <v>5.5</v>
      </c>
      <c r="G1626" s="15">
        <v>56.5</v>
      </c>
      <c r="H1626" s="15">
        <v>3.8</v>
      </c>
      <c r="I1626" s="15">
        <v>43.4</v>
      </c>
      <c r="J1626" s="16">
        <v>23.6</v>
      </c>
      <c r="K1626" s="16">
        <v>6.7</v>
      </c>
      <c r="L1626" s="16">
        <v>6.7</v>
      </c>
      <c r="M1626" s="17">
        <v>178600</v>
      </c>
      <c r="N1626" s="18">
        <v>1</v>
      </c>
      <c r="O1626" s="19">
        <v>2</v>
      </c>
      <c r="P1626" s="20">
        <v>5</v>
      </c>
      <c r="Q1626" s="21">
        <v>4</v>
      </c>
      <c r="R1626" s="22">
        <v>9</v>
      </c>
      <c r="S1626" s="23">
        <v>0.26399999856900003</v>
      </c>
      <c r="T1626" s="25">
        <v>30550</v>
      </c>
      <c r="U1626" s="25">
        <v>120463</v>
      </c>
      <c r="V1626" s="25">
        <f t="shared" si="141"/>
        <v>151013</v>
      </c>
      <c r="W1626" s="28">
        <v>30460.7731846514</v>
      </c>
      <c r="X1626" s="29">
        <v>38325.040000000001</v>
      </c>
      <c r="Y1626" s="29">
        <f t="shared" si="138"/>
        <v>-7864.2668153486011</v>
      </c>
      <c r="Z1626" s="33">
        <f t="shared" si="139"/>
        <v>0.79480081911594613</v>
      </c>
    </row>
    <row r="1627" spans="1:26">
      <c r="A1627" s="13" t="s">
        <v>3620</v>
      </c>
      <c r="B1627" s="13">
        <v>17031200300</v>
      </c>
      <c r="C1627" s="13" t="s">
        <v>3621</v>
      </c>
      <c r="D1627" s="13" t="s">
        <v>4272</v>
      </c>
      <c r="E1627" s="13" t="s">
        <v>4129</v>
      </c>
      <c r="F1627" s="14">
        <v>5.2</v>
      </c>
      <c r="G1627" s="15">
        <v>33.799999999999997</v>
      </c>
      <c r="H1627" s="15">
        <v>2.4</v>
      </c>
      <c r="I1627" s="15">
        <v>19.3</v>
      </c>
      <c r="J1627" s="16">
        <v>25.8</v>
      </c>
      <c r="K1627" s="16">
        <v>7.7</v>
      </c>
      <c r="L1627" s="16">
        <v>2.2000000000000002</v>
      </c>
      <c r="M1627" s="17">
        <v>341700</v>
      </c>
      <c r="N1627" s="18"/>
      <c r="O1627" s="19">
        <v>1</v>
      </c>
      <c r="P1627" s="20">
        <v>4</v>
      </c>
      <c r="Q1627" s="21">
        <v>2</v>
      </c>
      <c r="R1627" s="22">
        <v>9</v>
      </c>
      <c r="S1627" s="23">
        <v>0.26446279883399998</v>
      </c>
      <c r="T1627" s="25">
        <v>30550</v>
      </c>
      <c r="U1627" s="25">
        <v>120265</v>
      </c>
      <c r="V1627" s="25">
        <f t="shared" si="141"/>
        <v>150815</v>
      </c>
      <c r="W1627" s="28">
        <v>30262.7731846514</v>
      </c>
      <c r="X1627" s="29">
        <v>38325.040000000001</v>
      </c>
      <c r="Y1627" s="29">
        <f t="shared" si="138"/>
        <v>-8062.2668153486011</v>
      </c>
      <c r="Z1627" s="33">
        <f t="shared" si="139"/>
        <v>0.78963448399927039</v>
      </c>
    </row>
    <row r="1628" spans="1:26">
      <c r="A1628" s="13" t="s">
        <v>3512</v>
      </c>
      <c r="B1628" s="13">
        <v>17031241100</v>
      </c>
      <c r="C1628" s="13" t="s">
        <v>3513</v>
      </c>
      <c r="D1628" s="13" t="s">
        <v>4272</v>
      </c>
      <c r="E1628" s="13" t="s">
        <v>4129</v>
      </c>
      <c r="F1628" s="14">
        <v>7.7</v>
      </c>
      <c r="G1628" s="15">
        <v>30</v>
      </c>
      <c r="H1628" s="15">
        <v>4.2</v>
      </c>
      <c r="I1628" s="15">
        <v>30.9</v>
      </c>
      <c r="J1628" s="16">
        <v>15.3</v>
      </c>
      <c r="K1628" s="16">
        <v>28.1</v>
      </c>
      <c r="L1628" s="16">
        <v>10.7</v>
      </c>
      <c r="M1628" s="17">
        <v>386800</v>
      </c>
      <c r="N1628" s="18"/>
      <c r="O1628" s="19">
        <v>2</v>
      </c>
      <c r="P1628" s="20">
        <v>1</v>
      </c>
      <c r="Q1628" s="21">
        <v>3</v>
      </c>
      <c r="R1628" s="22">
        <v>8</v>
      </c>
      <c r="S1628" s="23">
        <v>0.26453819870900003</v>
      </c>
      <c r="T1628" s="25">
        <v>30550</v>
      </c>
      <c r="U1628" s="25">
        <v>120319</v>
      </c>
      <c r="V1628" s="25">
        <f t="shared" si="141"/>
        <v>150869</v>
      </c>
      <c r="W1628" s="28">
        <v>30316.7731846514</v>
      </c>
      <c r="X1628" s="29">
        <v>38325.040000000001</v>
      </c>
      <c r="Y1628" s="29">
        <f t="shared" si="138"/>
        <v>-8008.2668153486011</v>
      </c>
      <c r="Z1628" s="33">
        <f t="shared" si="139"/>
        <v>0.79104348448563655</v>
      </c>
    </row>
    <row r="1629" spans="1:26">
      <c r="A1629" s="13" t="s">
        <v>3484</v>
      </c>
      <c r="B1629" s="13">
        <v>17031230700</v>
      </c>
      <c r="C1629" s="13" t="s">
        <v>3485</v>
      </c>
      <c r="D1629" s="13" t="s">
        <v>4272</v>
      </c>
      <c r="E1629" s="13" t="s">
        <v>4129</v>
      </c>
      <c r="F1629" s="14">
        <v>7.3</v>
      </c>
      <c r="G1629" s="15">
        <v>33.4</v>
      </c>
      <c r="H1629" s="15">
        <v>1.4</v>
      </c>
      <c r="I1629" s="15">
        <v>20.3</v>
      </c>
      <c r="J1629" s="16">
        <v>34.5</v>
      </c>
      <c r="K1629" s="16">
        <v>4.0999999999999996</v>
      </c>
      <c r="L1629" s="16">
        <v>2.2999999999999998</v>
      </c>
      <c r="M1629" s="17">
        <v>262700</v>
      </c>
      <c r="N1629" s="18"/>
      <c r="O1629" s="19">
        <v>1</v>
      </c>
      <c r="P1629" s="20">
        <v>4</v>
      </c>
      <c r="Q1629" s="21">
        <v>1</v>
      </c>
      <c r="R1629" s="22">
        <v>5</v>
      </c>
      <c r="S1629" s="23">
        <v>0.264727264643</v>
      </c>
      <c r="T1629" s="25">
        <v>30550</v>
      </c>
      <c r="U1629" s="25">
        <v>120305</v>
      </c>
      <c r="V1629" s="25">
        <f t="shared" si="141"/>
        <v>150855</v>
      </c>
      <c r="W1629" s="28">
        <v>30302.7731846514</v>
      </c>
      <c r="X1629" s="29">
        <v>38325.040000000001</v>
      </c>
      <c r="Y1629" s="29">
        <f t="shared" si="138"/>
        <v>-8022.2668153486011</v>
      </c>
      <c r="Z1629" s="33">
        <f t="shared" si="139"/>
        <v>0.7906781880632453</v>
      </c>
    </row>
    <row r="1630" spans="1:26">
      <c r="A1630" s="13" t="s">
        <v>4170</v>
      </c>
      <c r="B1630" s="13">
        <v>17031824300</v>
      </c>
      <c r="C1630" s="13" t="s">
        <v>4171</v>
      </c>
      <c r="D1630" s="13" t="s">
        <v>4272</v>
      </c>
      <c r="E1630" s="13" t="s">
        <v>4163</v>
      </c>
      <c r="F1630" s="14">
        <v>12.4</v>
      </c>
      <c r="G1630" s="15">
        <v>27.7</v>
      </c>
      <c r="H1630" s="15">
        <v>1.1000000000000001</v>
      </c>
      <c r="I1630" s="15">
        <v>13.9</v>
      </c>
      <c r="J1630" s="16">
        <v>34.5</v>
      </c>
      <c r="K1630" s="16">
        <v>11.1</v>
      </c>
      <c r="L1630" s="16">
        <v>0.7</v>
      </c>
      <c r="M1630" s="17">
        <v>104400</v>
      </c>
      <c r="N1630" s="18">
        <v>1</v>
      </c>
      <c r="O1630" s="19">
        <v>4</v>
      </c>
      <c r="P1630" s="20">
        <v>5</v>
      </c>
      <c r="Q1630" s="21">
        <v>2</v>
      </c>
      <c r="R1630" s="22">
        <v>9</v>
      </c>
      <c r="S1630" s="23">
        <v>0.26498422026599999</v>
      </c>
      <c r="T1630" s="25"/>
      <c r="U1630" s="25"/>
      <c r="V1630" s="25"/>
      <c r="W1630" s="28">
        <v>12733.966759470177</v>
      </c>
      <c r="X1630" s="29">
        <v>38325.040000000001</v>
      </c>
      <c r="Y1630" s="29">
        <f t="shared" si="138"/>
        <v>-25591.073240529826</v>
      </c>
      <c r="Z1630" s="33">
        <f t="shared" si="139"/>
        <v>0.33226232143450279</v>
      </c>
    </row>
    <row r="1631" spans="1:26">
      <c r="A1631" s="13" t="s">
        <v>3455</v>
      </c>
      <c r="B1631" s="13">
        <v>17031250600</v>
      </c>
      <c r="C1631" s="13" t="s">
        <v>3456</v>
      </c>
      <c r="D1631" s="13" t="s">
        <v>4272</v>
      </c>
      <c r="E1631" s="13" t="s">
        <v>4129</v>
      </c>
      <c r="F1631" s="14">
        <v>13.1</v>
      </c>
      <c r="G1631" s="15">
        <v>43.3</v>
      </c>
      <c r="H1631" s="15">
        <v>1.3</v>
      </c>
      <c r="I1631" s="15">
        <v>32.799999999999997</v>
      </c>
      <c r="J1631" s="16">
        <v>32.299999999999997</v>
      </c>
      <c r="K1631" s="16">
        <v>7</v>
      </c>
      <c r="L1631" s="16">
        <v>3.1</v>
      </c>
      <c r="M1631" s="17">
        <v>246200</v>
      </c>
      <c r="N1631" s="18"/>
      <c r="O1631" s="19">
        <v>1</v>
      </c>
      <c r="P1631" s="20">
        <v>3</v>
      </c>
      <c r="Q1631" s="21">
        <v>2</v>
      </c>
      <c r="R1631" s="22">
        <v>7</v>
      </c>
      <c r="S1631" s="23">
        <v>0.26507019996600001</v>
      </c>
      <c r="T1631" s="25">
        <v>30550</v>
      </c>
      <c r="U1631" s="25">
        <v>120345</v>
      </c>
      <c r="V1631" s="25">
        <f t="shared" ref="V1631:V1637" si="142">SUM(T1631:U1631)</f>
        <v>150895</v>
      </c>
      <c r="W1631" s="28">
        <v>30342.7731846514</v>
      </c>
      <c r="X1631" s="29">
        <v>38325.040000000001</v>
      </c>
      <c r="Y1631" s="29">
        <f t="shared" si="138"/>
        <v>-7982.2668153486011</v>
      </c>
      <c r="Z1631" s="33">
        <f t="shared" si="139"/>
        <v>0.79172189212722022</v>
      </c>
    </row>
    <row r="1632" spans="1:26">
      <c r="A1632" s="13" t="s">
        <v>2443</v>
      </c>
      <c r="B1632" s="13">
        <v>17031827000</v>
      </c>
      <c r="C1632" s="13" t="s">
        <v>2330</v>
      </c>
      <c r="D1632" s="13" t="s">
        <v>4272</v>
      </c>
      <c r="E1632" s="13" t="s">
        <v>2438</v>
      </c>
      <c r="F1632" s="14">
        <v>16.5</v>
      </c>
      <c r="G1632" s="15">
        <v>33.299999999999997</v>
      </c>
      <c r="H1632" s="15">
        <v>0</v>
      </c>
      <c r="I1632" s="15">
        <v>16</v>
      </c>
      <c r="J1632" s="16">
        <v>37.1</v>
      </c>
      <c r="K1632" s="16">
        <v>5</v>
      </c>
      <c r="L1632" s="16">
        <v>3.6</v>
      </c>
      <c r="M1632" s="17">
        <v>107100</v>
      </c>
      <c r="N1632" s="18">
        <v>1</v>
      </c>
      <c r="O1632" s="19">
        <v>2</v>
      </c>
      <c r="P1632" s="20">
        <v>1</v>
      </c>
      <c r="Q1632" s="21">
        <v>1</v>
      </c>
      <c r="R1632" s="22">
        <v>8</v>
      </c>
      <c r="S1632" s="23">
        <v>0.265237033367</v>
      </c>
      <c r="T1632" s="25">
        <v>401</v>
      </c>
      <c r="U1632" s="25">
        <v>1766</v>
      </c>
      <c r="V1632" s="25">
        <f t="shared" si="142"/>
        <v>2167</v>
      </c>
      <c r="W1632" s="28">
        <v>12177.202001423901</v>
      </c>
      <c r="X1632" s="29">
        <v>38325.040000000001</v>
      </c>
      <c r="Y1632" s="29">
        <f t="shared" si="138"/>
        <v>-26147.837998576098</v>
      </c>
      <c r="Z1632" s="33">
        <f t="shared" si="139"/>
        <v>0.3177348804182305</v>
      </c>
    </row>
    <row r="1633" spans="1:26">
      <c r="A1633" s="13" t="s">
        <v>3215</v>
      </c>
      <c r="B1633" s="13">
        <v>17031390100</v>
      </c>
      <c r="C1633" s="13" t="s">
        <v>3216</v>
      </c>
      <c r="D1633" s="13" t="s">
        <v>4272</v>
      </c>
      <c r="E1633" s="13" t="s">
        <v>4129</v>
      </c>
      <c r="F1633" s="14">
        <v>7.6</v>
      </c>
      <c r="G1633" s="15">
        <v>37.4</v>
      </c>
      <c r="H1633" s="15">
        <v>7.5</v>
      </c>
      <c r="I1633" s="15">
        <v>38.9</v>
      </c>
      <c r="J1633" s="16">
        <v>16.100000000000001</v>
      </c>
      <c r="K1633" s="16">
        <v>17.5</v>
      </c>
      <c r="L1633" s="16">
        <v>13.2</v>
      </c>
      <c r="M1633" s="17">
        <v>434800</v>
      </c>
      <c r="N1633" s="18"/>
      <c r="O1633" s="19">
        <v>3</v>
      </c>
      <c r="P1633" s="20">
        <v>2</v>
      </c>
      <c r="Q1633" s="21">
        <v>2</v>
      </c>
      <c r="R1633" s="22">
        <v>9</v>
      </c>
      <c r="S1633" s="23">
        <v>0.26541554927799998</v>
      </c>
      <c r="T1633" s="25">
        <v>30550</v>
      </c>
      <c r="U1633" s="25">
        <v>120442</v>
      </c>
      <c r="V1633" s="25">
        <f t="shared" si="142"/>
        <v>150992</v>
      </c>
      <c r="W1633" s="28">
        <v>30439.7731846514</v>
      </c>
      <c r="X1633" s="29">
        <v>38325.040000000001</v>
      </c>
      <c r="Y1633" s="29">
        <f t="shared" si="138"/>
        <v>-7885.2668153486011</v>
      </c>
      <c r="Z1633" s="33">
        <f t="shared" si="139"/>
        <v>0.79425287448235926</v>
      </c>
    </row>
    <row r="1634" spans="1:26">
      <c r="A1634" s="13" t="s">
        <v>2985</v>
      </c>
      <c r="B1634" s="13">
        <v>17031630100</v>
      </c>
      <c r="C1634" s="13" t="s">
        <v>2986</v>
      </c>
      <c r="D1634" s="13" t="s">
        <v>4272</v>
      </c>
      <c r="E1634" s="13" t="s">
        <v>4129</v>
      </c>
      <c r="F1634" s="14">
        <v>10.4</v>
      </c>
      <c r="G1634" s="15">
        <v>35.9</v>
      </c>
      <c r="H1634" s="15">
        <v>4.2</v>
      </c>
      <c r="I1634" s="15">
        <v>23.9</v>
      </c>
      <c r="J1634" s="16">
        <v>24.7</v>
      </c>
      <c r="K1634" s="16">
        <v>5.2</v>
      </c>
      <c r="L1634" s="16">
        <v>2.6</v>
      </c>
      <c r="M1634" s="17">
        <v>212700</v>
      </c>
      <c r="N1634" s="18"/>
      <c r="O1634" s="19">
        <v>2</v>
      </c>
      <c r="P1634" s="20">
        <v>3</v>
      </c>
      <c r="Q1634" s="21">
        <v>1</v>
      </c>
      <c r="R1634" s="22">
        <v>9</v>
      </c>
      <c r="S1634" s="23">
        <v>0.26567164063499998</v>
      </c>
      <c r="T1634" s="25">
        <v>30550</v>
      </c>
      <c r="U1634" s="25">
        <v>120597</v>
      </c>
      <c r="V1634" s="25">
        <f t="shared" si="142"/>
        <v>151147</v>
      </c>
      <c r="W1634" s="28">
        <v>30594.7731846514</v>
      </c>
      <c r="X1634" s="29">
        <v>38325.040000000001</v>
      </c>
      <c r="Y1634" s="29">
        <f t="shared" si="138"/>
        <v>-7730.2668153486011</v>
      </c>
      <c r="Z1634" s="33">
        <f t="shared" si="139"/>
        <v>0.79829722773026202</v>
      </c>
    </row>
    <row r="1635" spans="1:26">
      <c r="A1635" s="13" t="s">
        <v>3473</v>
      </c>
      <c r="B1635" s="13">
        <v>17031251600</v>
      </c>
      <c r="C1635" s="13" t="s">
        <v>3474</v>
      </c>
      <c r="D1635" s="13" t="s">
        <v>4272</v>
      </c>
      <c r="E1635" s="13" t="s">
        <v>4129</v>
      </c>
      <c r="F1635" s="14">
        <v>20.5</v>
      </c>
      <c r="G1635" s="15">
        <v>37</v>
      </c>
      <c r="H1635" s="15">
        <v>3.5</v>
      </c>
      <c r="I1635" s="15">
        <v>16.899999999999999</v>
      </c>
      <c r="J1635" s="16">
        <v>32.4</v>
      </c>
      <c r="K1635" s="16">
        <v>2.9</v>
      </c>
      <c r="L1635" s="16">
        <v>1.6</v>
      </c>
      <c r="M1635" s="17">
        <v>210300</v>
      </c>
      <c r="N1635" s="18"/>
      <c r="O1635" s="19">
        <v>1</v>
      </c>
      <c r="P1635" s="20">
        <v>3</v>
      </c>
      <c r="Q1635" s="21">
        <v>2</v>
      </c>
      <c r="R1635" s="22">
        <v>9</v>
      </c>
      <c r="S1635" s="23">
        <v>0.26675602793699998</v>
      </c>
      <c r="T1635" s="25">
        <v>30550</v>
      </c>
      <c r="U1635" s="25">
        <v>120354</v>
      </c>
      <c r="V1635" s="25">
        <f t="shared" si="142"/>
        <v>150904</v>
      </c>
      <c r="W1635" s="28">
        <v>30351.7731846514</v>
      </c>
      <c r="X1635" s="29">
        <v>38325.040000000001</v>
      </c>
      <c r="Y1635" s="29">
        <f t="shared" si="138"/>
        <v>-7973.2668153486011</v>
      </c>
      <c r="Z1635" s="33">
        <f t="shared" si="139"/>
        <v>0.79195672554161456</v>
      </c>
    </row>
    <row r="1636" spans="1:26">
      <c r="A1636" s="13" t="s">
        <v>2855</v>
      </c>
      <c r="B1636" s="13">
        <v>17031671500</v>
      </c>
      <c r="C1636" s="13" t="s">
        <v>2856</v>
      </c>
      <c r="D1636" s="13" t="s">
        <v>4272</v>
      </c>
      <c r="E1636" s="13" t="s">
        <v>4129</v>
      </c>
      <c r="F1636" s="14">
        <v>17.2</v>
      </c>
      <c r="G1636" s="15">
        <v>40.5</v>
      </c>
      <c r="H1636" s="15">
        <v>0</v>
      </c>
      <c r="I1636" s="15">
        <v>32</v>
      </c>
      <c r="J1636" s="16">
        <v>36.299999999999997</v>
      </c>
      <c r="K1636" s="16">
        <v>0.9</v>
      </c>
      <c r="L1636" s="16">
        <v>2</v>
      </c>
      <c r="M1636" s="17">
        <v>115200</v>
      </c>
      <c r="N1636" s="18"/>
      <c r="O1636" s="19">
        <v>1</v>
      </c>
      <c r="P1636" s="20">
        <v>6</v>
      </c>
      <c r="Q1636" s="21">
        <v>1</v>
      </c>
      <c r="R1636" s="22">
        <v>7</v>
      </c>
      <c r="S1636" s="23">
        <v>0.26711410283999998</v>
      </c>
      <c r="T1636" s="25">
        <v>30550</v>
      </c>
      <c r="U1636" s="25">
        <v>120640</v>
      </c>
      <c r="V1636" s="25">
        <f t="shared" si="142"/>
        <v>151190</v>
      </c>
      <c r="W1636" s="28">
        <v>30637.7731846514</v>
      </c>
      <c r="X1636" s="29">
        <v>38325.040000000001</v>
      </c>
      <c r="Y1636" s="29">
        <f t="shared" si="138"/>
        <v>-7687.2668153486011</v>
      </c>
      <c r="Z1636" s="33">
        <f t="shared" si="139"/>
        <v>0.79941920959903501</v>
      </c>
    </row>
    <row r="1637" spans="1:26">
      <c r="A1637" s="13" t="s">
        <v>2873</v>
      </c>
      <c r="B1637" s="13">
        <v>17031681100</v>
      </c>
      <c r="C1637" s="13" t="s">
        <v>2874</v>
      </c>
      <c r="D1637" s="13" t="s">
        <v>4272</v>
      </c>
      <c r="E1637" s="13" t="s">
        <v>4129</v>
      </c>
      <c r="F1637" s="14">
        <v>11.9</v>
      </c>
      <c r="G1637" s="15">
        <v>49.2</v>
      </c>
      <c r="H1637" s="15">
        <v>1.4</v>
      </c>
      <c r="I1637" s="15">
        <v>39.799999999999997</v>
      </c>
      <c r="J1637" s="16">
        <v>31.7</v>
      </c>
      <c r="K1637" s="16">
        <v>4.8</v>
      </c>
      <c r="L1637" s="16">
        <v>0.7</v>
      </c>
      <c r="M1637" s="17">
        <v>135800</v>
      </c>
      <c r="N1637" s="18"/>
      <c r="O1637" s="19">
        <v>1</v>
      </c>
      <c r="P1637" s="20">
        <v>2</v>
      </c>
      <c r="Q1637" s="21">
        <v>1</v>
      </c>
      <c r="R1637" s="22">
        <v>8</v>
      </c>
      <c r="S1637" s="23">
        <v>0.26771652698499998</v>
      </c>
      <c r="T1637" s="25">
        <v>30550</v>
      </c>
      <c r="U1637" s="25">
        <v>120649</v>
      </c>
      <c r="V1637" s="25">
        <f t="shared" si="142"/>
        <v>151199</v>
      </c>
      <c r="W1637" s="28">
        <v>30646.7731846514</v>
      </c>
      <c r="X1637" s="29">
        <v>38325.040000000001</v>
      </c>
      <c r="Y1637" s="29">
        <f t="shared" si="138"/>
        <v>-7678.2668153486011</v>
      </c>
      <c r="Z1637" s="33">
        <f t="shared" si="139"/>
        <v>0.79965404301342935</v>
      </c>
    </row>
    <row r="1638" spans="1:26">
      <c r="A1638" s="13" t="s">
        <v>1915</v>
      </c>
      <c r="B1638" s="13">
        <v>17031826600</v>
      </c>
      <c r="C1638" s="13" t="s">
        <v>1916</v>
      </c>
      <c r="D1638" s="13" t="s">
        <v>4272</v>
      </c>
      <c r="E1638" s="13" t="s">
        <v>1914</v>
      </c>
      <c r="F1638" s="14">
        <v>12.8</v>
      </c>
      <c r="G1638" s="15">
        <v>37.1</v>
      </c>
      <c r="H1638" s="15">
        <v>1.6</v>
      </c>
      <c r="I1638" s="15">
        <v>18</v>
      </c>
      <c r="J1638" s="16">
        <v>29.7</v>
      </c>
      <c r="K1638" s="16">
        <v>7.2</v>
      </c>
      <c r="L1638" s="16">
        <v>9.9</v>
      </c>
      <c r="M1638" s="17">
        <v>122300</v>
      </c>
      <c r="N1638" s="18"/>
      <c r="O1638" s="19">
        <v>1</v>
      </c>
      <c r="P1638" s="20">
        <v>2</v>
      </c>
      <c r="Q1638" s="21">
        <v>2</v>
      </c>
      <c r="R1638" s="22">
        <v>9</v>
      </c>
      <c r="S1638" s="23">
        <v>0.26900583505600001</v>
      </c>
      <c r="T1638" s="25"/>
      <c r="U1638" s="25"/>
      <c r="V1638" s="25"/>
      <c r="W1638" s="28">
        <v>10152.356262454794</v>
      </c>
      <c r="X1638" s="29">
        <v>38325.040000000001</v>
      </c>
      <c r="Y1638" s="29">
        <f t="shared" si="138"/>
        <v>-28172.683737545209</v>
      </c>
      <c r="Z1638" s="33">
        <f t="shared" si="139"/>
        <v>0.26490138725112339</v>
      </c>
    </row>
    <row r="1639" spans="1:26">
      <c r="A1639" s="13" t="s">
        <v>2923</v>
      </c>
      <c r="B1639" s="13">
        <v>17031660500</v>
      </c>
      <c r="C1639" s="13" t="s">
        <v>2924</v>
      </c>
      <c r="D1639" s="13" t="s">
        <v>4272</v>
      </c>
      <c r="E1639" s="13" t="s">
        <v>4129</v>
      </c>
      <c r="F1639" s="14">
        <v>6</v>
      </c>
      <c r="G1639" s="15">
        <v>36.799999999999997</v>
      </c>
      <c r="H1639" s="15">
        <v>0.9</v>
      </c>
      <c r="I1639" s="15">
        <v>9</v>
      </c>
      <c r="J1639" s="16">
        <v>32.799999999999997</v>
      </c>
      <c r="K1639" s="16">
        <v>3.5</v>
      </c>
      <c r="L1639" s="16">
        <v>1.3</v>
      </c>
      <c r="M1639" s="17">
        <v>214200</v>
      </c>
      <c r="N1639" s="18"/>
      <c r="O1639" s="19">
        <v>2</v>
      </c>
      <c r="P1639" s="20">
        <v>5</v>
      </c>
      <c r="Q1639" s="21">
        <v>1</v>
      </c>
      <c r="R1639" s="22">
        <v>3</v>
      </c>
      <c r="S1639" s="23">
        <v>0.27010923623999999</v>
      </c>
      <c r="T1639" s="25">
        <v>30550</v>
      </c>
      <c r="U1639" s="25">
        <v>120620</v>
      </c>
      <c r="V1639" s="25">
        <f>SUM(T1639:U1639)</f>
        <v>151170</v>
      </c>
      <c r="W1639" s="28">
        <v>30617.7731846514</v>
      </c>
      <c r="X1639" s="29">
        <v>38325.040000000001</v>
      </c>
      <c r="Y1639" s="29">
        <f t="shared" si="138"/>
        <v>-7707.2668153486011</v>
      </c>
      <c r="Z1639" s="33">
        <f t="shared" si="139"/>
        <v>0.79889735756704749</v>
      </c>
    </row>
    <row r="1640" spans="1:26">
      <c r="A1640" s="13" t="s">
        <v>2917</v>
      </c>
      <c r="B1640" s="13">
        <v>17031660301</v>
      </c>
      <c r="C1640" s="13" t="s">
        <v>2918</v>
      </c>
      <c r="D1640" s="13" t="s">
        <v>4272</v>
      </c>
      <c r="E1640" s="13" t="s">
        <v>4129</v>
      </c>
      <c r="F1640" s="14">
        <v>5.0999999999999996</v>
      </c>
      <c r="G1640" s="15">
        <v>36.9</v>
      </c>
      <c r="H1640" s="15">
        <v>0</v>
      </c>
      <c r="I1640" s="15">
        <v>31.4</v>
      </c>
      <c r="J1640" s="16">
        <v>49.4</v>
      </c>
      <c r="K1640" s="16">
        <v>0</v>
      </c>
      <c r="L1640" s="16">
        <v>0</v>
      </c>
      <c r="M1640" s="17">
        <v>167900</v>
      </c>
      <c r="N1640" s="18"/>
      <c r="O1640" s="19">
        <v>1</v>
      </c>
      <c r="P1640" s="20">
        <v>3</v>
      </c>
      <c r="Q1640" s="21">
        <v>2</v>
      </c>
      <c r="R1640" s="22">
        <v>4</v>
      </c>
      <c r="S1640" s="23">
        <v>0.27057981491100003</v>
      </c>
      <c r="T1640" s="25">
        <v>30550</v>
      </c>
      <c r="U1640" s="25">
        <v>120617</v>
      </c>
      <c r="V1640" s="25">
        <f>SUM(T1640:U1640)</f>
        <v>151167</v>
      </c>
      <c r="W1640" s="28">
        <v>30614.7731846514</v>
      </c>
      <c r="X1640" s="29">
        <v>38325.040000000001</v>
      </c>
      <c r="Y1640" s="29">
        <f t="shared" si="138"/>
        <v>-7710.2668153486011</v>
      </c>
      <c r="Z1640" s="33">
        <f t="shared" si="139"/>
        <v>0.79881907976224942</v>
      </c>
    </row>
    <row r="1641" spans="1:26">
      <c r="A1641" s="13" t="s">
        <v>2919</v>
      </c>
      <c r="B1641" s="13">
        <v>17031660302</v>
      </c>
      <c r="C1641" s="13" t="s">
        <v>2920</v>
      </c>
      <c r="D1641" s="13" t="s">
        <v>4272</v>
      </c>
      <c r="E1641" s="13" t="s">
        <v>4129</v>
      </c>
      <c r="F1641" s="14">
        <v>7.9</v>
      </c>
      <c r="G1641" s="15">
        <v>37.6</v>
      </c>
      <c r="H1641" s="15">
        <v>0.7</v>
      </c>
      <c r="I1641" s="15">
        <v>21.8</v>
      </c>
      <c r="J1641" s="16">
        <v>33.700000000000003</v>
      </c>
      <c r="K1641" s="16">
        <v>8.6</v>
      </c>
      <c r="L1641" s="16">
        <v>1.2</v>
      </c>
      <c r="M1641" s="17">
        <v>214900</v>
      </c>
      <c r="N1641" s="18"/>
      <c r="O1641" s="19">
        <v>1</v>
      </c>
      <c r="P1641" s="20">
        <v>3</v>
      </c>
      <c r="Q1641" s="21">
        <v>2</v>
      </c>
      <c r="R1641" s="22">
        <v>4</v>
      </c>
      <c r="S1641" s="23">
        <v>0.27057981491100003</v>
      </c>
      <c r="T1641" s="25">
        <v>30550</v>
      </c>
      <c r="U1641" s="25">
        <v>120618</v>
      </c>
      <c r="V1641" s="25">
        <f>SUM(T1641:U1641)</f>
        <v>151168</v>
      </c>
      <c r="W1641" s="28">
        <v>30615.7731846514</v>
      </c>
      <c r="X1641" s="29">
        <v>38325.040000000001</v>
      </c>
      <c r="Y1641" s="29">
        <f t="shared" si="138"/>
        <v>-7709.2668153486011</v>
      </c>
      <c r="Z1641" s="33">
        <f t="shared" si="139"/>
        <v>0.79884517236384878</v>
      </c>
    </row>
    <row r="1642" spans="1:26">
      <c r="A1642" s="13" t="s">
        <v>2937</v>
      </c>
      <c r="B1642" s="13">
        <v>17031670100</v>
      </c>
      <c r="C1642" s="13" t="s">
        <v>2830</v>
      </c>
      <c r="D1642" s="13" t="s">
        <v>4272</v>
      </c>
      <c r="E1642" s="13" t="s">
        <v>4129</v>
      </c>
      <c r="F1642" s="14">
        <v>9.3000000000000007</v>
      </c>
      <c r="G1642" s="15">
        <v>44.3</v>
      </c>
      <c r="H1642" s="15">
        <v>0</v>
      </c>
      <c r="I1642" s="15">
        <v>32.4</v>
      </c>
      <c r="J1642" s="16">
        <v>31.9</v>
      </c>
      <c r="K1642" s="16">
        <v>12.6</v>
      </c>
      <c r="L1642" s="16">
        <v>1</v>
      </c>
      <c r="M1642" s="17">
        <v>176000</v>
      </c>
      <c r="N1642" s="18"/>
      <c r="O1642" s="19">
        <v>1</v>
      </c>
      <c r="P1642" s="20">
        <v>1</v>
      </c>
      <c r="Q1642" s="21">
        <v>2</v>
      </c>
      <c r="R1642" s="22">
        <v>7</v>
      </c>
      <c r="S1642" s="23">
        <v>0.27062705159200001</v>
      </c>
      <c r="T1642" s="25">
        <v>30550</v>
      </c>
      <c r="U1642" s="25">
        <v>120627</v>
      </c>
      <c r="V1642" s="25">
        <f>SUM(T1642:U1642)</f>
        <v>151177</v>
      </c>
      <c r="W1642" s="28">
        <v>30624.7731846514</v>
      </c>
      <c r="X1642" s="29">
        <v>38325.040000000001</v>
      </c>
      <c r="Y1642" s="29">
        <f t="shared" si="138"/>
        <v>-7700.2668153486011</v>
      </c>
      <c r="Z1642" s="33">
        <f t="shared" si="139"/>
        <v>0.79908000577824312</v>
      </c>
    </row>
    <row r="1643" spans="1:26">
      <c r="A1643" s="13" t="s">
        <v>2233</v>
      </c>
      <c r="B1643" s="13">
        <v>17031828503</v>
      </c>
      <c r="C1643" s="13" t="s">
        <v>2234</v>
      </c>
      <c r="D1643" s="13" t="s">
        <v>4272</v>
      </c>
      <c r="E1643" s="13" t="s">
        <v>2235</v>
      </c>
      <c r="F1643" s="14">
        <v>15.3</v>
      </c>
      <c r="G1643" s="15">
        <v>36.299999999999997</v>
      </c>
      <c r="H1643" s="15">
        <v>0</v>
      </c>
      <c r="I1643" s="15">
        <v>5.3</v>
      </c>
      <c r="J1643" s="16">
        <v>29.3</v>
      </c>
      <c r="K1643" s="16">
        <v>12.6</v>
      </c>
      <c r="L1643" s="16">
        <v>3.8</v>
      </c>
      <c r="M1643" s="17">
        <v>116000</v>
      </c>
      <c r="N1643" s="18"/>
      <c r="O1643" s="19">
        <v>2</v>
      </c>
      <c r="P1643" s="20">
        <v>6</v>
      </c>
      <c r="Q1643" s="21">
        <v>3</v>
      </c>
      <c r="R1643" s="22">
        <v>1</v>
      </c>
      <c r="S1643" s="23">
        <v>0.27083334326699998</v>
      </c>
      <c r="T1643" s="25"/>
      <c r="U1643" s="25"/>
      <c r="V1643" s="25"/>
      <c r="W1643" s="28">
        <v>20437.947596313978</v>
      </c>
      <c r="X1643" s="29">
        <v>38325.040000000001</v>
      </c>
      <c r="Y1643" s="29">
        <f t="shared" si="138"/>
        <v>-17887.092403686023</v>
      </c>
      <c r="Z1643" s="33">
        <f t="shared" si="139"/>
        <v>0.53327922413946538</v>
      </c>
    </row>
    <row r="1644" spans="1:26">
      <c r="A1644" s="13" t="s">
        <v>3502</v>
      </c>
      <c r="B1644" s="13">
        <v>17031240600</v>
      </c>
      <c r="C1644" s="13" t="s">
        <v>3503</v>
      </c>
      <c r="D1644" s="13" t="s">
        <v>4272</v>
      </c>
      <c r="E1644" s="13" t="s">
        <v>4129</v>
      </c>
      <c r="F1644" s="14">
        <v>4.7</v>
      </c>
      <c r="G1644" s="15">
        <v>30.2</v>
      </c>
      <c r="H1644" s="15">
        <v>2.4</v>
      </c>
      <c r="I1644" s="15">
        <v>31.8</v>
      </c>
      <c r="J1644" s="16">
        <v>10.6</v>
      </c>
      <c r="K1644" s="16">
        <v>37.299999999999997</v>
      </c>
      <c r="L1644" s="16">
        <v>34.200000000000003</v>
      </c>
      <c r="M1644" s="17">
        <v>487500</v>
      </c>
      <c r="N1644" s="18"/>
      <c r="O1644" s="19">
        <v>1</v>
      </c>
      <c r="P1644" s="20">
        <v>4</v>
      </c>
      <c r="Q1644" s="21">
        <v>9</v>
      </c>
      <c r="R1644" s="22">
        <v>9</v>
      </c>
      <c r="S1644" s="23">
        <v>0.27272728085499998</v>
      </c>
      <c r="T1644" s="25">
        <v>30550</v>
      </c>
      <c r="U1644" s="25">
        <v>120314</v>
      </c>
      <c r="V1644" s="25">
        <f>SUM(T1644:U1644)</f>
        <v>150864</v>
      </c>
      <c r="W1644" s="28">
        <v>30311.7731846514</v>
      </c>
      <c r="X1644" s="29">
        <v>38325.040000000001</v>
      </c>
      <c r="Y1644" s="29">
        <f t="shared" si="138"/>
        <v>-8013.2668153486011</v>
      </c>
      <c r="Z1644" s="33">
        <f t="shared" si="139"/>
        <v>0.79091302147763964</v>
      </c>
    </row>
    <row r="1645" spans="1:26">
      <c r="A1645" s="13" t="s">
        <v>295</v>
      </c>
      <c r="B1645" s="13">
        <v>17197881200</v>
      </c>
      <c r="C1645" s="13" t="s">
        <v>296</v>
      </c>
      <c r="D1645" s="13" t="s">
        <v>363</v>
      </c>
      <c r="E1645" s="13" t="s">
        <v>320</v>
      </c>
      <c r="F1645" s="14">
        <v>9.6999999999999993</v>
      </c>
      <c r="G1645" s="15">
        <v>26.7</v>
      </c>
      <c r="H1645" s="15">
        <v>0</v>
      </c>
      <c r="I1645" s="15">
        <v>4.2</v>
      </c>
      <c r="J1645" s="16">
        <v>38.200000000000003</v>
      </c>
      <c r="K1645" s="16">
        <v>8.4</v>
      </c>
      <c r="L1645" s="16">
        <v>4.3</v>
      </c>
      <c r="M1645" s="17">
        <v>158700</v>
      </c>
      <c r="N1645" s="18">
        <v>1</v>
      </c>
      <c r="O1645" s="16">
        <v>5</v>
      </c>
      <c r="P1645" s="14">
        <v>1</v>
      </c>
      <c r="Q1645" s="17">
        <v>2</v>
      </c>
      <c r="R1645" s="15">
        <v>2</v>
      </c>
      <c r="S1645" s="18">
        <v>0.27315914630900001</v>
      </c>
      <c r="T1645" s="18">
        <v>543</v>
      </c>
      <c r="U1645" s="18">
        <v>4190</v>
      </c>
      <c r="V1645" s="18">
        <v>4733</v>
      </c>
      <c r="W1645" s="30">
        <v>21661.580595931711</v>
      </c>
      <c r="X1645" s="29">
        <v>38325.040000000001</v>
      </c>
      <c r="Y1645" s="29">
        <f t="shared" si="138"/>
        <v>-16663.45940406829</v>
      </c>
      <c r="Z1645" s="33">
        <f t="shared" si="139"/>
        <v>0.56520699250233553</v>
      </c>
    </row>
    <row r="1646" spans="1:26">
      <c r="A1646" s="13" t="s">
        <v>3185</v>
      </c>
      <c r="B1646" s="13">
        <v>17031430900</v>
      </c>
      <c r="C1646" s="13" t="s">
        <v>3186</v>
      </c>
      <c r="D1646" s="13" t="s">
        <v>4272</v>
      </c>
      <c r="E1646" s="13" t="s">
        <v>4129</v>
      </c>
      <c r="F1646" s="14">
        <v>10.8</v>
      </c>
      <c r="G1646" s="15">
        <v>29.9</v>
      </c>
      <c r="H1646" s="15">
        <v>3.2</v>
      </c>
      <c r="I1646" s="15">
        <v>27.9</v>
      </c>
      <c r="J1646" s="16">
        <v>22.8</v>
      </c>
      <c r="K1646" s="16">
        <v>23.7</v>
      </c>
      <c r="L1646" s="16">
        <v>6.8</v>
      </c>
      <c r="M1646" s="17">
        <v>194600</v>
      </c>
      <c r="N1646" s="18"/>
      <c r="O1646" s="19">
        <v>1</v>
      </c>
      <c r="P1646" s="20">
        <v>1</v>
      </c>
      <c r="Q1646" s="21">
        <v>3</v>
      </c>
      <c r="R1646" s="22">
        <v>9</v>
      </c>
      <c r="S1646" s="23">
        <v>0.27472528815300001</v>
      </c>
      <c r="T1646" s="25">
        <v>30550</v>
      </c>
      <c r="U1646" s="25">
        <v>120481</v>
      </c>
      <c r="V1646" s="25">
        <f t="shared" ref="V1646:V1660" si="143">SUM(T1646:U1646)</f>
        <v>151031</v>
      </c>
      <c r="W1646" s="28">
        <v>30478.7731846514</v>
      </c>
      <c r="X1646" s="29">
        <v>38325.040000000001</v>
      </c>
      <c r="Y1646" s="29">
        <f t="shared" si="138"/>
        <v>-7846.2668153486011</v>
      </c>
      <c r="Z1646" s="33">
        <f t="shared" si="139"/>
        <v>0.79527048594473482</v>
      </c>
    </row>
    <row r="1647" spans="1:26">
      <c r="A1647" s="13" t="s">
        <v>2945</v>
      </c>
      <c r="B1647" s="13">
        <v>17031600900</v>
      </c>
      <c r="C1647" s="13" t="s">
        <v>2946</v>
      </c>
      <c r="D1647" s="13" t="s">
        <v>4272</v>
      </c>
      <c r="E1647" s="13" t="s">
        <v>4129</v>
      </c>
      <c r="F1647" s="14">
        <v>6.2</v>
      </c>
      <c r="G1647" s="15">
        <v>25.1</v>
      </c>
      <c r="H1647" s="15">
        <v>6.9</v>
      </c>
      <c r="I1647" s="15">
        <v>20.8</v>
      </c>
      <c r="J1647" s="16">
        <v>30.9</v>
      </c>
      <c r="K1647" s="16">
        <v>16.3</v>
      </c>
      <c r="L1647" s="16">
        <v>10.1</v>
      </c>
      <c r="M1647" s="17">
        <v>268100</v>
      </c>
      <c r="N1647" s="18"/>
      <c r="O1647" s="19">
        <v>4</v>
      </c>
      <c r="P1647" s="20">
        <v>4</v>
      </c>
      <c r="Q1647" s="21">
        <v>3</v>
      </c>
      <c r="R1647" s="22">
        <v>8</v>
      </c>
      <c r="S1647" s="23">
        <v>0.27539503574399998</v>
      </c>
      <c r="T1647" s="25">
        <v>30550</v>
      </c>
      <c r="U1647" s="25">
        <v>120577</v>
      </c>
      <c r="V1647" s="25">
        <f t="shared" si="143"/>
        <v>151127</v>
      </c>
      <c r="W1647" s="28">
        <v>30574.7731846514</v>
      </c>
      <c r="X1647" s="29">
        <v>38325.040000000001</v>
      </c>
      <c r="Y1647" s="29">
        <f t="shared" si="138"/>
        <v>-7750.2668153486011</v>
      </c>
      <c r="Z1647" s="33">
        <f t="shared" si="139"/>
        <v>0.7977753756982745</v>
      </c>
    </row>
    <row r="1648" spans="1:26">
      <c r="A1648" s="13" t="s">
        <v>3069</v>
      </c>
      <c r="B1648" s="13">
        <v>17031520200</v>
      </c>
      <c r="C1648" s="13" t="s">
        <v>3070</v>
      </c>
      <c r="D1648" s="13" t="s">
        <v>4272</v>
      </c>
      <c r="E1648" s="13" t="s">
        <v>4129</v>
      </c>
      <c r="F1648" s="14">
        <v>11.6</v>
      </c>
      <c r="G1648" s="15">
        <v>31.2</v>
      </c>
      <c r="H1648" s="15">
        <v>2</v>
      </c>
      <c r="I1648" s="15">
        <v>9.6</v>
      </c>
      <c r="J1648" s="16">
        <v>32.1</v>
      </c>
      <c r="K1648" s="16">
        <v>5.6</v>
      </c>
      <c r="L1648" s="16">
        <v>1.2</v>
      </c>
      <c r="M1648" s="17">
        <v>144300</v>
      </c>
      <c r="N1648" s="18"/>
      <c r="O1648" s="19">
        <v>4</v>
      </c>
      <c r="P1648" s="20">
        <v>1</v>
      </c>
      <c r="Q1648" s="21">
        <v>2</v>
      </c>
      <c r="R1648" s="22">
        <v>7</v>
      </c>
      <c r="S1648" s="23">
        <v>0.27600848674799999</v>
      </c>
      <c r="T1648" s="25">
        <v>30550</v>
      </c>
      <c r="U1648" s="25">
        <v>120531</v>
      </c>
      <c r="V1648" s="25">
        <f t="shared" si="143"/>
        <v>151081</v>
      </c>
      <c r="W1648" s="28">
        <v>30528.7731846514</v>
      </c>
      <c r="X1648" s="29">
        <v>38325.040000000001</v>
      </c>
      <c r="Y1648" s="29">
        <f t="shared" si="138"/>
        <v>-7796.2668153486011</v>
      </c>
      <c r="Z1648" s="33">
        <f t="shared" si="139"/>
        <v>0.79657511602470343</v>
      </c>
    </row>
    <row r="1649" spans="1:26">
      <c r="A1649" s="13" t="s">
        <v>3585</v>
      </c>
      <c r="B1649" s="13">
        <v>17031230300</v>
      </c>
      <c r="C1649" s="13" t="s">
        <v>3586</v>
      </c>
      <c r="D1649" s="13" t="s">
        <v>4272</v>
      </c>
      <c r="E1649" s="13" t="s">
        <v>4129</v>
      </c>
      <c r="F1649" s="14">
        <v>0</v>
      </c>
      <c r="G1649" s="15">
        <v>18.3</v>
      </c>
      <c r="H1649" s="15">
        <v>11.3</v>
      </c>
      <c r="I1649" s="15">
        <v>11.3</v>
      </c>
      <c r="J1649" s="16">
        <v>17.7</v>
      </c>
      <c r="K1649" s="16">
        <v>0</v>
      </c>
      <c r="L1649" s="16">
        <v>0</v>
      </c>
      <c r="M1649" s="17">
        <v>322400</v>
      </c>
      <c r="N1649" s="18"/>
      <c r="O1649" s="19">
        <v>1</v>
      </c>
      <c r="P1649" s="20">
        <v>1</v>
      </c>
      <c r="Q1649" s="21">
        <v>2</v>
      </c>
      <c r="R1649" s="22">
        <v>6</v>
      </c>
      <c r="S1649" s="23">
        <v>0.27727273106599998</v>
      </c>
      <c r="T1649" s="25">
        <v>30550</v>
      </c>
      <c r="U1649" s="25">
        <v>120301</v>
      </c>
      <c r="V1649" s="25">
        <f t="shared" si="143"/>
        <v>150851</v>
      </c>
      <c r="W1649" s="28">
        <v>30298.7731846514</v>
      </c>
      <c r="X1649" s="29">
        <v>38325.040000000001</v>
      </c>
      <c r="Y1649" s="29">
        <f t="shared" si="138"/>
        <v>-8026.2668153486011</v>
      </c>
      <c r="Z1649" s="33">
        <f t="shared" si="139"/>
        <v>0.79057381765684787</v>
      </c>
    </row>
    <row r="1650" spans="1:26">
      <c r="A1650" s="13" t="s">
        <v>3169</v>
      </c>
      <c r="B1650" s="13">
        <v>17031430102</v>
      </c>
      <c r="C1650" s="13" t="s">
        <v>3170</v>
      </c>
      <c r="D1650" s="13" t="s">
        <v>4272</v>
      </c>
      <c r="E1650" s="13" t="s">
        <v>4129</v>
      </c>
      <c r="F1650" s="14">
        <v>10.1</v>
      </c>
      <c r="G1650" s="15">
        <v>36.299999999999997</v>
      </c>
      <c r="H1650" s="15">
        <v>8.5</v>
      </c>
      <c r="I1650" s="15">
        <v>40.700000000000003</v>
      </c>
      <c r="J1650" s="16">
        <v>23.1</v>
      </c>
      <c r="K1650" s="16">
        <v>22.8</v>
      </c>
      <c r="L1650" s="16">
        <v>6.2</v>
      </c>
      <c r="M1650" s="17">
        <v>174200</v>
      </c>
      <c r="N1650" s="18"/>
      <c r="O1650" s="19">
        <v>1</v>
      </c>
      <c r="P1650" s="20">
        <v>4</v>
      </c>
      <c r="Q1650" s="21">
        <v>2</v>
      </c>
      <c r="R1650" s="22">
        <v>9</v>
      </c>
      <c r="S1650" s="23">
        <v>0.279365092516</v>
      </c>
      <c r="T1650" s="25">
        <v>30550</v>
      </c>
      <c r="U1650" s="25">
        <v>120473</v>
      </c>
      <c r="V1650" s="25">
        <f t="shared" si="143"/>
        <v>151023</v>
      </c>
      <c r="W1650" s="28">
        <v>30470.7731846514</v>
      </c>
      <c r="X1650" s="29">
        <v>38325.040000000001</v>
      </c>
      <c r="Y1650" s="29">
        <f t="shared" si="138"/>
        <v>-7854.2668153486011</v>
      </c>
      <c r="Z1650" s="33">
        <f t="shared" si="139"/>
        <v>0.79506174513193983</v>
      </c>
    </row>
    <row r="1651" spans="1:26">
      <c r="A1651" s="13" t="s">
        <v>3167</v>
      </c>
      <c r="B1651" s="13">
        <v>17031430101</v>
      </c>
      <c r="C1651" s="13" t="s">
        <v>3168</v>
      </c>
      <c r="D1651" s="13" t="s">
        <v>4272</v>
      </c>
      <c r="E1651" s="13" t="s">
        <v>4129</v>
      </c>
      <c r="F1651" s="14">
        <v>10.9</v>
      </c>
      <c r="G1651" s="15">
        <v>38.200000000000003</v>
      </c>
      <c r="H1651" s="15">
        <v>5.3</v>
      </c>
      <c r="I1651" s="15">
        <v>36.299999999999997</v>
      </c>
      <c r="J1651" s="16">
        <v>19.100000000000001</v>
      </c>
      <c r="K1651" s="16">
        <v>14.5</v>
      </c>
      <c r="L1651" s="16">
        <v>9.1999999999999993</v>
      </c>
      <c r="M1651" s="17">
        <v>232800</v>
      </c>
      <c r="N1651" s="18"/>
      <c r="O1651" s="19">
        <v>1</v>
      </c>
      <c r="P1651" s="20">
        <v>4</v>
      </c>
      <c r="Q1651" s="21">
        <v>2</v>
      </c>
      <c r="R1651" s="22">
        <v>9</v>
      </c>
      <c r="S1651" s="23">
        <v>0.279365092516</v>
      </c>
      <c r="T1651" s="25">
        <v>30550</v>
      </c>
      <c r="U1651" s="25">
        <v>120472</v>
      </c>
      <c r="V1651" s="25">
        <f t="shared" si="143"/>
        <v>151022</v>
      </c>
      <c r="W1651" s="28">
        <v>30469.7731846514</v>
      </c>
      <c r="X1651" s="29">
        <v>38325.040000000001</v>
      </c>
      <c r="Y1651" s="29">
        <f t="shared" si="138"/>
        <v>-7855.2668153486011</v>
      </c>
      <c r="Z1651" s="33">
        <f t="shared" si="139"/>
        <v>0.79503565253034048</v>
      </c>
    </row>
    <row r="1652" spans="1:26">
      <c r="A1652" s="13" t="s">
        <v>3125</v>
      </c>
      <c r="B1652" s="13">
        <v>17031470100</v>
      </c>
      <c r="C1652" s="13" t="s">
        <v>3126</v>
      </c>
      <c r="D1652" s="13" t="s">
        <v>4272</v>
      </c>
      <c r="E1652" s="13" t="s">
        <v>4129</v>
      </c>
      <c r="F1652" s="14">
        <v>12.4</v>
      </c>
      <c r="G1652" s="15">
        <v>34.1</v>
      </c>
      <c r="H1652" s="15">
        <v>2.5</v>
      </c>
      <c r="I1652" s="15">
        <v>23.8</v>
      </c>
      <c r="J1652" s="16">
        <v>35.4</v>
      </c>
      <c r="K1652" s="16">
        <v>6.8</v>
      </c>
      <c r="L1652" s="16">
        <v>4.0999999999999996</v>
      </c>
      <c r="M1652" s="17">
        <v>141400</v>
      </c>
      <c r="N1652" s="18"/>
      <c r="O1652" s="19">
        <v>2</v>
      </c>
      <c r="P1652" s="20">
        <v>6</v>
      </c>
      <c r="Q1652" s="21">
        <v>1</v>
      </c>
      <c r="R1652" s="22">
        <v>9</v>
      </c>
      <c r="S1652" s="23">
        <v>0.28019323945000002</v>
      </c>
      <c r="T1652" s="25">
        <v>30550</v>
      </c>
      <c r="U1652" s="25">
        <v>120505</v>
      </c>
      <c r="V1652" s="25">
        <f t="shared" si="143"/>
        <v>151055</v>
      </c>
      <c r="W1652" s="28">
        <v>30502.7731846514</v>
      </c>
      <c r="X1652" s="29">
        <v>38325.040000000001</v>
      </c>
      <c r="Y1652" s="29">
        <f t="shared" si="138"/>
        <v>-7822.2668153486011</v>
      </c>
      <c r="Z1652" s="33">
        <f t="shared" si="139"/>
        <v>0.79589670838311977</v>
      </c>
    </row>
    <row r="1653" spans="1:26">
      <c r="A1653" s="13" t="s">
        <v>2725</v>
      </c>
      <c r="B1653" s="13">
        <v>17031711300</v>
      </c>
      <c r="C1653" s="13" t="s">
        <v>2726</v>
      </c>
      <c r="D1653" s="13" t="s">
        <v>4272</v>
      </c>
      <c r="E1653" s="13" t="s">
        <v>4129</v>
      </c>
      <c r="F1653" s="14">
        <v>13.7</v>
      </c>
      <c r="G1653" s="15">
        <v>42.7</v>
      </c>
      <c r="H1653" s="15">
        <v>0</v>
      </c>
      <c r="I1653" s="15">
        <v>25.9</v>
      </c>
      <c r="J1653" s="16">
        <v>23.9</v>
      </c>
      <c r="K1653" s="16">
        <v>9.4</v>
      </c>
      <c r="L1653" s="16">
        <v>1.4</v>
      </c>
      <c r="M1653" s="17">
        <v>177300</v>
      </c>
      <c r="N1653" s="18"/>
      <c r="O1653" s="19">
        <v>4</v>
      </c>
      <c r="P1653" s="20">
        <v>2</v>
      </c>
      <c r="Q1653" s="21">
        <v>6</v>
      </c>
      <c r="R1653" s="22">
        <v>9</v>
      </c>
      <c r="S1653" s="23">
        <v>0.280334740877</v>
      </c>
      <c r="T1653" s="25">
        <v>30550</v>
      </c>
      <c r="U1653" s="25">
        <v>120683</v>
      </c>
      <c r="V1653" s="25">
        <f t="shared" si="143"/>
        <v>151233</v>
      </c>
      <c r="W1653" s="28">
        <v>30680.7731846514</v>
      </c>
      <c r="X1653" s="29">
        <v>38325.040000000001</v>
      </c>
      <c r="Y1653" s="29">
        <f t="shared" si="138"/>
        <v>-7644.2668153486011</v>
      </c>
      <c r="Z1653" s="33">
        <f t="shared" si="139"/>
        <v>0.800541191467808</v>
      </c>
    </row>
    <row r="1654" spans="1:26">
      <c r="A1654" s="13" t="s">
        <v>3025</v>
      </c>
      <c r="B1654" s="13">
        <v>17031580200</v>
      </c>
      <c r="C1654" s="13" t="s">
        <v>3026</v>
      </c>
      <c r="D1654" s="13" t="s">
        <v>4272</v>
      </c>
      <c r="E1654" s="13" t="s">
        <v>4129</v>
      </c>
      <c r="F1654" s="14">
        <v>8.3000000000000007</v>
      </c>
      <c r="G1654" s="15">
        <v>31.1</v>
      </c>
      <c r="H1654" s="15">
        <v>8.8000000000000007</v>
      </c>
      <c r="I1654" s="15">
        <v>15.8</v>
      </c>
      <c r="J1654" s="16">
        <v>36.1</v>
      </c>
      <c r="K1654" s="16">
        <v>3.7</v>
      </c>
      <c r="L1654" s="16">
        <v>3.3</v>
      </c>
      <c r="M1654" s="17">
        <v>195800</v>
      </c>
      <c r="N1654" s="18"/>
      <c r="O1654" s="19">
        <v>4</v>
      </c>
      <c r="P1654" s="20">
        <v>5</v>
      </c>
      <c r="Q1654" s="21">
        <v>2</v>
      </c>
      <c r="R1654" s="22">
        <v>7</v>
      </c>
      <c r="S1654" s="23">
        <v>0.281818181276</v>
      </c>
      <c r="T1654" s="25">
        <v>30550</v>
      </c>
      <c r="U1654" s="25">
        <v>120563</v>
      </c>
      <c r="V1654" s="25">
        <f t="shared" si="143"/>
        <v>151113</v>
      </c>
      <c r="W1654" s="28">
        <v>30560.7731846514</v>
      </c>
      <c r="X1654" s="29">
        <v>38325.040000000001</v>
      </c>
      <c r="Y1654" s="29">
        <f t="shared" si="138"/>
        <v>-7764.2668153486011</v>
      </c>
      <c r="Z1654" s="33">
        <f t="shared" si="139"/>
        <v>0.79741007927588337</v>
      </c>
    </row>
    <row r="1655" spans="1:26">
      <c r="A1655" s="13" t="s">
        <v>3343</v>
      </c>
      <c r="B1655" s="13">
        <v>17031300800</v>
      </c>
      <c r="C1655" s="13" t="s">
        <v>3344</v>
      </c>
      <c r="D1655" s="13" t="s">
        <v>4272</v>
      </c>
      <c r="E1655" s="13" t="s">
        <v>4129</v>
      </c>
      <c r="F1655" s="14">
        <v>6.1</v>
      </c>
      <c r="G1655" s="15">
        <v>36.4</v>
      </c>
      <c r="H1655" s="15">
        <v>8.6999999999999993</v>
      </c>
      <c r="I1655" s="15">
        <v>17.3</v>
      </c>
      <c r="J1655" s="16">
        <v>22.2</v>
      </c>
      <c r="K1655" s="16">
        <v>2.8</v>
      </c>
      <c r="L1655" s="16">
        <v>0</v>
      </c>
      <c r="M1655" s="17">
        <v>170400</v>
      </c>
      <c r="N1655" s="18"/>
      <c r="O1655" s="19">
        <v>1</v>
      </c>
      <c r="P1655" s="20">
        <v>3</v>
      </c>
      <c r="Q1655" s="21">
        <v>1</v>
      </c>
      <c r="R1655" s="22">
        <v>9</v>
      </c>
      <c r="S1655" s="23">
        <v>0.28205129504199999</v>
      </c>
      <c r="T1655" s="25">
        <v>30550</v>
      </c>
      <c r="U1655" s="25">
        <v>120398</v>
      </c>
      <c r="V1655" s="25">
        <f t="shared" si="143"/>
        <v>150948</v>
      </c>
      <c r="W1655" s="28">
        <v>30395.7731846514</v>
      </c>
      <c r="X1655" s="29">
        <v>38325.040000000001</v>
      </c>
      <c r="Y1655" s="29">
        <f t="shared" si="138"/>
        <v>-7929.2668153486011</v>
      </c>
      <c r="Z1655" s="33">
        <f t="shared" si="139"/>
        <v>0.79310480001198691</v>
      </c>
    </row>
    <row r="1656" spans="1:26">
      <c r="A1656" s="13" t="s">
        <v>3477</v>
      </c>
      <c r="B1656" s="13">
        <v>17031251800</v>
      </c>
      <c r="C1656" s="13" t="s">
        <v>3478</v>
      </c>
      <c r="D1656" s="13" t="s">
        <v>4272</v>
      </c>
      <c r="E1656" s="13" t="s">
        <v>4129</v>
      </c>
      <c r="F1656" s="14">
        <v>18.100000000000001</v>
      </c>
      <c r="G1656" s="15">
        <v>33.700000000000003</v>
      </c>
      <c r="H1656" s="15">
        <v>2.2000000000000002</v>
      </c>
      <c r="I1656" s="15">
        <v>30</v>
      </c>
      <c r="J1656" s="16">
        <v>39.799999999999997</v>
      </c>
      <c r="K1656" s="16">
        <v>4.9000000000000004</v>
      </c>
      <c r="L1656" s="16">
        <v>1.3</v>
      </c>
      <c r="M1656" s="17">
        <v>247700</v>
      </c>
      <c r="N1656" s="18"/>
      <c r="O1656" s="19">
        <v>1</v>
      </c>
      <c r="P1656" s="20">
        <v>9</v>
      </c>
      <c r="Q1656" s="21">
        <v>1</v>
      </c>
      <c r="R1656" s="22">
        <v>10</v>
      </c>
      <c r="S1656" s="23">
        <v>0.28284388780600001</v>
      </c>
      <c r="T1656" s="25">
        <v>30550</v>
      </c>
      <c r="U1656" s="25">
        <v>120356</v>
      </c>
      <c r="V1656" s="25">
        <f t="shared" si="143"/>
        <v>150906</v>
      </c>
      <c r="W1656" s="28">
        <v>30353.7731846514</v>
      </c>
      <c r="X1656" s="29">
        <v>38325.040000000001</v>
      </c>
      <c r="Y1656" s="29">
        <f t="shared" si="138"/>
        <v>-7971.2668153486011</v>
      </c>
      <c r="Z1656" s="33">
        <f t="shared" si="139"/>
        <v>0.79200891074481328</v>
      </c>
    </row>
    <row r="1657" spans="1:26">
      <c r="A1657" s="13" t="s">
        <v>3427</v>
      </c>
      <c r="B1657" s="13">
        <v>17031242600</v>
      </c>
      <c r="C1657" s="13" t="s">
        <v>3428</v>
      </c>
      <c r="D1657" s="13" t="s">
        <v>4272</v>
      </c>
      <c r="E1657" s="13" t="s">
        <v>4129</v>
      </c>
      <c r="F1657" s="14">
        <v>5.4</v>
      </c>
      <c r="G1657" s="15">
        <v>29.4</v>
      </c>
      <c r="H1657" s="15">
        <v>4.4000000000000004</v>
      </c>
      <c r="I1657" s="15">
        <v>16.7</v>
      </c>
      <c r="J1657" s="16">
        <v>17.600000000000001</v>
      </c>
      <c r="K1657" s="16">
        <v>24.7</v>
      </c>
      <c r="L1657" s="16">
        <v>15.7</v>
      </c>
      <c r="M1657" s="17">
        <v>304900</v>
      </c>
      <c r="N1657" s="18"/>
      <c r="O1657" s="19">
        <v>1</v>
      </c>
      <c r="P1657" s="20">
        <v>3</v>
      </c>
      <c r="Q1657" s="21">
        <v>4</v>
      </c>
      <c r="R1657" s="22">
        <v>7</v>
      </c>
      <c r="S1657" s="23">
        <v>0.28479853272400002</v>
      </c>
      <c r="T1657" s="25">
        <v>30550</v>
      </c>
      <c r="U1657" s="25">
        <v>120331</v>
      </c>
      <c r="V1657" s="25">
        <f t="shared" si="143"/>
        <v>150881</v>
      </c>
      <c r="W1657" s="28">
        <v>30328.7731846514</v>
      </c>
      <c r="X1657" s="29">
        <v>38325.040000000001</v>
      </c>
      <c r="Y1657" s="29">
        <f t="shared" si="138"/>
        <v>-7996.2668153486011</v>
      </c>
      <c r="Z1657" s="33">
        <f t="shared" si="139"/>
        <v>0.79135659570482897</v>
      </c>
    </row>
    <row r="1658" spans="1:26">
      <c r="A1658" s="13" t="s">
        <v>2959</v>
      </c>
      <c r="B1658" s="13">
        <v>17031611300</v>
      </c>
      <c r="C1658" s="13" t="s">
        <v>2960</v>
      </c>
      <c r="D1658" s="13" t="s">
        <v>4272</v>
      </c>
      <c r="E1658" s="13" t="s">
        <v>4129</v>
      </c>
      <c r="F1658" s="14">
        <v>9.5</v>
      </c>
      <c r="G1658" s="15">
        <v>32.6</v>
      </c>
      <c r="H1658" s="15">
        <v>9.6999999999999993</v>
      </c>
      <c r="I1658" s="15">
        <v>19</v>
      </c>
      <c r="J1658" s="16">
        <v>15.8</v>
      </c>
      <c r="K1658" s="16">
        <v>6.1</v>
      </c>
      <c r="L1658" s="16">
        <v>0</v>
      </c>
      <c r="M1658" s="17">
        <v>163200</v>
      </c>
      <c r="N1658" s="18"/>
      <c r="O1658" s="19">
        <v>1</v>
      </c>
      <c r="P1658" s="20">
        <v>7</v>
      </c>
      <c r="Q1658" s="21">
        <v>1</v>
      </c>
      <c r="R1658" s="22">
        <v>7</v>
      </c>
      <c r="S1658" s="23">
        <v>0.285322368145</v>
      </c>
      <c r="T1658" s="25">
        <v>30550</v>
      </c>
      <c r="U1658" s="25">
        <v>120584</v>
      </c>
      <c r="V1658" s="25">
        <f t="shared" si="143"/>
        <v>151134</v>
      </c>
      <c r="W1658" s="28">
        <v>30581.7731846514</v>
      </c>
      <c r="X1658" s="29">
        <v>38325.040000000001</v>
      </c>
      <c r="Y1658" s="29">
        <f t="shared" si="138"/>
        <v>-7743.2668153486011</v>
      </c>
      <c r="Z1658" s="33">
        <f t="shared" si="139"/>
        <v>0.79795802390947013</v>
      </c>
    </row>
    <row r="1659" spans="1:26">
      <c r="A1659" s="13" t="s">
        <v>3267</v>
      </c>
      <c r="B1659" s="13">
        <v>17031310800</v>
      </c>
      <c r="C1659" s="13" t="s">
        <v>3268</v>
      </c>
      <c r="D1659" s="13" t="s">
        <v>4272</v>
      </c>
      <c r="E1659" s="13" t="s">
        <v>4129</v>
      </c>
      <c r="F1659" s="14">
        <v>10.4</v>
      </c>
      <c r="G1659" s="15">
        <v>30.1</v>
      </c>
      <c r="H1659" s="15">
        <v>8.5</v>
      </c>
      <c r="I1659" s="15">
        <v>37.9</v>
      </c>
      <c r="J1659" s="16">
        <v>24.4</v>
      </c>
      <c r="K1659" s="16">
        <v>8.4</v>
      </c>
      <c r="L1659" s="16">
        <v>4.2</v>
      </c>
      <c r="M1659" s="17">
        <v>278200</v>
      </c>
      <c r="N1659" s="18"/>
      <c r="O1659" s="19">
        <v>1</v>
      </c>
      <c r="P1659" s="20">
        <v>8</v>
      </c>
      <c r="Q1659" s="21">
        <v>3</v>
      </c>
      <c r="R1659" s="22">
        <v>10</v>
      </c>
      <c r="S1659" s="23">
        <v>0.28557112813000002</v>
      </c>
      <c r="T1659" s="25">
        <v>30550</v>
      </c>
      <c r="U1659" s="25">
        <v>120414</v>
      </c>
      <c r="V1659" s="25">
        <f t="shared" si="143"/>
        <v>150964</v>
      </c>
      <c r="W1659" s="28">
        <v>30411.7731846514</v>
      </c>
      <c r="X1659" s="29">
        <v>38325.040000000001</v>
      </c>
      <c r="Y1659" s="29">
        <f t="shared" si="138"/>
        <v>-7913.2668153486011</v>
      </c>
      <c r="Z1659" s="33">
        <f t="shared" si="139"/>
        <v>0.79352228163757688</v>
      </c>
    </row>
    <row r="1660" spans="1:26">
      <c r="A1660" s="13" t="s">
        <v>2943</v>
      </c>
      <c r="B1660" s="13">
        <v>17031600700</v>
      </c>
      <c r="C1660" s="13" t="s">
        <v>2944</v>
      </c>
      <c r="D1660" s="13" t="s">
        <v>4272</v>
      </c>
      <c r="E1660" s="13" t="s">
        <v>4129</v>
      </c>
      <c r="F1660" s="14">
        <v>10</v>
      </c>
      <c r="G1660" s="15">
        <v>25.4</v>
      </c>
      <c r="H1660" s="15">
        <v>0</v>
      </c>
      <c r="I1660" s="15">
        <v>18.3</v>
      </c>
      <c r="J1660" s="16">
        <v>33.700000000000003</v>
      </c>
      <c r="K1660" s="16">
        <v>12.5</v>
      </c>
      <c r="L1660" s="16">
        <v>1.2</v>
      </c>
      <c r="M1660" s="17">
        <v>231400</v>
      </c>
      <c r="N1660" s="18"/>
      <c r="O1660" s="19">
        <v>3</v>
      </c>
      <c r="P1660" s="20">
        <v>2</v>
      </c>
      <c r="Q1660" s="21">
        <v>5</v>
      </c>
      <c r="R1660" s="22">
        <v>10</v>
      </c>
      <c r="S1660" s="23">
        <v>0.286000013351</v>
      </c>
      <c r="T1660" s="25">
        <v>30550</v>
      </c>
      <c r="U1660" s="25">
        <v>120576</v>
      </c>
      <c r="V1660" s="25">
        <f t="shared" si="143"/>
        <v>151126</v>
      </c>
      <c r="W1660" s="28">
        <v>30573.7731846514</v>
      </c>
      <c r="X1660" s="29">
        <v>38325.040000000001</v>
      </c>
      <c r="Y1660" s="29">
        <f t="shared" si="138"/>
        <v>-7751.2668153486011</v>
      </c>
      <c r="Z1660" s="33">
        <f t="shared" si="139"/>
        <v>0.79774928309667514</v>
      </c>
    </row>
    <row r="1661" spans="1:26">
      <c r="A1661" s="13" t="s">
        <v>210</v>
      </c>
      <c r="B1661" s="13">
        <v>17197882000</v>
      </c>
      <c r="C1661" s="13" t="s">
        <v>211</v>
      </c>
      <c r="D1661" s="13" t="s">
        <v>363</v>
      </c>
      <c r="E1661" s="13" t="s">
        <v>320</v>
      </c>
      <c r="F1661" s="14">
        <v>8.6</v>
      </c>
      <c r="G1661" s="15">
        <v>33.200000000000003</v>
      </c>
      <c r="H1661" s="15">
        <v>0</v>
      </c>
      <c r="I1661" s="15">
        <v>9.9</v>
      </c>
      <c r="J1661" s="16">
        <v>39.6</v>
      </c>
      <c r="K1661" s="16">
        <v>2.9</v>
      </c>
      <c r="L1661" s="16">
        <v>1.7</v>
      </c>
      <c r="M1661" s="17">
        <v>117000</v>
      </c>
      <c r="N1661" s="18"/>
      <c r="O1661" s="16">
        <v>2</v>
      </c>
      <c r="P1661" s="14">
        <v>9</v>
      </c>
      <c r="Q1661" s="17">
        <v>2</v>
      </c>
      <c r="R1661" s="15">
        <v>10</v>
      </c>
      <c r="S1661" s="18">
        <v>0.28646749257999998</v>
      </c>
      <c r="T1661" s="18">
        <v>543</v>
      </c>
      <c r="U1661" s="18">
        <v>4190</v>
      </c>
      <c r="V1661" s="18">
        <v>4733</v>
      </c>
      <c r="W1661" s="30">
        <v>21661.580595931711</v>
      </c>
      <c r="X1661" s="29">
        <v>38325.040000000001</v>
      </c>
      <c r="Y1661" s="29">
        <f t="shared" si="138"/>
        <v>-16663.45940406829</v>
      </c>
      <c r="Z1661" s="33">
        <f t="shared" si="139"/>
        <v>0.56520699250233553</v>
      </c>
    </row>
    <row r="1662" spans="1:26">
      <c r="A1662" s="13" t="s">
        <v>3999</v>
      </c>
      <c r="B1662" s="13">
        <v>17031031300</v>
      </c>
      <c r="C1662" s="13" t="s">
        <v>4000</v>
      </c>
      <c r="D1662" s="13" t="s">
        <v>4272</v>
      </c>
      <c r="E1662" s="13" t="s">
        <v>4129</v>
      </c>
      <c r="F1662" s="14">
        <v>4.5</v>
      </c>
      <c r="G1662" s="15">
        <v>37</v>
      </c>
      <c r="H1662" s="15">
        <v>4.5999999999999996</v>
      </c>
      <c r="I1662" s="15">
        <v>46.8</v>
      </c>
      <c r="J1662" s="16">
        <v>20.5</v>
      </c>
      <c r="K1662" s="16">
        <v>22.8</v>
      </c>
      <c r="L1662" s="16">
        <v>20.7</v>
      </c>
      <c r="M1662" s="17">
        <v>180600</v>
      </c>
      <c r="N1662" s="18"/>
      <c r="O1662" s="19">
        <v>2</v>
      </c>
      <c r="P1662" s="20">
        <v>8</v>
      </c>
      <c r="Q1662" s="21">
        <v>4</v>
      </c>
      <c r="R1662" s="22">
        <v>9</v>
      </c>
      <c r="S1662" s="23">
        <v>0.28692379593799999</v>
      </c>
      <c r="T1662" s="25">
        <v>30550</v>
      </c>
      <c r="U1662" s="25">
        <v>120075</v>
      </c>
      <c r="V1662" s="25">
        <f>SUM(T1662:U1662)</f>
        <v>150625</v>
      </c>
      <c r="W1662" s="28">
        <v>30072.7731846514</v>
      </c>
      <c r="X1662" s="29">
        <v>38325.040000000001</v>
      </c>
      <c r="Y1662" s="29">
        <f t="shared" si="138"/>
        <v>-8252.2668153486011</v>
      </c>
      <c r="Z1662" s="33">
        <f t="shared" si="139"/>
        <v>0.78467688969538973</v>
      </c>
    </row>
    <row r="1663" spans="1:26">
      <c r="A1663" s="13" t="s">
        <v>2589</v>
      </c>
      <c r="B1663" s="13">
        <v>17031826304</v>
      </c>
      <c r="C1663" s="13" t="s">
        <v>2590</v>
      </c>
      <c r="D1663" s="13" t="s">
        <v>4272</v>
      </c>
      <c r="E1663" s="13" t="s">
        <v>2591</v>
      </c>
      <c r="F1663" s="14">
        <v>15.8</v>
      </c>
      <c r="G1663" s="15">
        <v>41.7</v>
      </c>
      <c r="H1663" s="15">
        <v>0</v>
      </c>
      <c r="I1663" s="15">
        <v>2.1</v>
      </c>
      <c r="J1663" s="16">
        <v>36.5</v>
      </c>
      <c r="K1663" s="16">
        <v>13.5</v>
      </c>
      <c r="L1663" s="16">
        <v>4.5</v>
      </c>
      <c r="M1663" s="17">
        <v>151400</v>
      </c>
      <c r="N1663" s="18"/>
      <c r="O1663" s="19">
        <v>2</v>
      </c>
      <c r="P1663" s="20">
        <v>4</v>
      </c>
      <c r="Q1663" s="21">
        <v>2</v>
      </c>
      <c r="R1663" s="22">
        <v>1</v>
      </c>
      <c r="S1663" s="23">
        <v>0.287056356668</v>
      </c>
      <c r="T1663" s="25"/>
      <c r="U1663" s="25"/>
      <c r="V1663" s="25"/>
      <c r="W1663" s="28">
        <v>13405.359737399041</v>
      </c>
      <c r="X1663" s="29">
        <v>38325.040000000001</v>
      </c>
      <c r="Y1663" s="29">
        <f t="shared" si="138"/>
        <v>-24919.680262600959</v>
      </c>
      <c r="Z1663" s="33">
        <f t="shared" si="139"/>
        <v>0.3497807109242167</v>
      </c>
    </row>
    <row r="1664" spans="1:26">
      <c r="A1664" s="13" t="s">
        <v>3153</v>
      </c>
      <c r="B1664" s="13">
        <v>17031491000</v>
      </c>
      <c r="C1664" s="13" t="s">
        <v>3046</v>
      </c>
      <c r="D1664" s="13" t="s">
        <v>4272</v>
      </c>
      <c r="E1664" s="13" t="s">
        <v>4129</v>
      </c>
      <c r="F1664" s="14">
        <v>16.2</v>
      </c>
      <c r="G1664" s="15">
        <v>46.7</v>
      </c>
      <c r="H1664" s="15">
        <v>1.8</v>
      </c>
      <c r="I1664" s="15">
        <v>26.8</v>
      </c>
      <c r="J1664" s="16">
        <v>36.799999999999997</v>
      </c>
      <c r="K1664" s="16">
        <v>5.4</v>
      </c>
      <c r="L1664" s="16">
        <v>2.8</v>
      </c>
      <c r="M1664" s="17">
        <v>113600</v>
      </c>
      <c r="N1664" s="18"/>
      <c r="O1664" s="19">
        <v>1</v>
      </c>
      <c r="P1664" s="20">
        <v>1</v>
      </c>
      <c r="Q1664" s="21">
        <v>1</v>
      </c>
      <c r="R1664" s="22">
        <v>7</v>
      </c>
      <c r="S1664" s="23">
        <v>0.28713694214800001</v>
      </c>
      <c r="T1664" s="25">
        <v>30550</v>
      </c>
      <c r="U1664" s="25">
        <v>120519</v>
      </c>
      <c r="V1664" s="25">
        <f t="shared" ref="V1664:V1676" si="144">SUM(T1664:U1664)</f>
        <v>151069</v>
      </c>
      <c r="W1664" s="28">
        <v>30516.7731846514</v>
      </c>
      <c r="X1664" s="29">
        <v>38325.040000000001</v>
      </c>
      <c r="Y1664" s="29">
        <f t="shared" si="138"/>
        <v>-7808.2668153486011</v>
      </c>
      <c r="Z1664" s="33">
        <f t="shared" si="139"/>
        <v>0.7962620048055109</v>
      </c>
    </row>
    <row r="1665" spans="1:26">
      <c r="A1665" s="13" t="s">
        <v>2831</v>
      </c>
      <c r="B1665" s="13">
        <v>17031670200</v>
      </c>
      <c r="C1665" s="13" t="s">
        <v>2832</v>
      </c>
      <c r="D1665" s="13" t="s">
        <v>4272</v>
      </c>
      <c r="E1665" s="13" t="s">
        <v>4129</v>
      </c>
      <c r="F1665" s="14">
        <v>32.1</v>
      </c>
      <c r="G1665" s="15" t="s">
        <v>3407</v>
      </c>
      <c r="H1665" s="15">
        <v>0</v>
      </c>
      <c r="I1665" s="15">
        <v>59</v>
      </c>
      <c r="J1665" s="16">
        <v>29.2</v>
      </c>
      <c r="K1665" s="16">
        <v>0</v>
      </c>
      <c r="L1665" s="16">
        <v>0</v>
      </c>
      <c r="M1665" s="17">
        <v>160000</v>
      </c>
      <c r="N1665" s="18"/>
      <c r="O1665" s="19">
        <v>1</v>
      </c>
      <c r="P1665" s="20">
        <v>3</v>
      </c>
      <c r="Q1665" s="21">
        <v>1</v>
      </c>
      <c r="R1665" s="22">
        <v>7</v>
      </c>
      <c r="S1665" s="23">
        <v>0.28773584961900001</v>
      </c>
      <c r="T1665" s="25">
        <v>30550</v>
      </c>
      <c r="U1665" s="25">
        <v>120628</v>
      </c>
      <c r="V1665" s="25">
        <f t="shared" si="144"/>
        <v>151178</v>
      </c>
      <c r="W1665" s="28">
        <v>30625.7731846514</v>
      </c>
      <c r="X1665" s="29">
        <v>38325.040000000001</v>
      </c>
      <c r="Y1665" s="29">
        <f t="shared" si="138"/>
        <v>-7699.2668153486011</v>
      </c>
      <c r="Z1665" s="33">
        <f t="shared" si="139"/>
        <v>0.79910609837984248</v>
      </c>
    </row>
    <row r="1666" spans="1:26">
      <c r="A1666" s="13" t="s">
        <v>3313</v>
      </c>
      <c r="B1666" s="13">
        <v>17031381400</v>
      </c>
      <c r="C1666" s="13" t="s">
        <v>3314</v>
      </c>
      <c r="D1666" s="13" t="s">
        <v>4272</v>
      </c>
      <c r="E1666" s="13" t="s">
        <v>4129</v>
      </c>
      <c r="F1666" s="14">
        <v>18.899999999999999</v>
      </c>
      <c r="G1666" s="15">
        <v>28.7</v>
      </c>
      <c r="H1666" s="15">
        <v>0</v>
      </c>
      <c r="I1666" s="15">
        <v>19.600000000000001</v>
      </c>
      <c r="J1666" s="16">
        <v>38.9</v>
      </c>
      <c r="K1666" s="16">
        <v>12.5</v>
      </c>
      <c r="L1666" s="16">
        <v>8.3000000000000007</v>
      </c>
      <c r="M1666" s="17">
        <v>356300</v>
      </c>
      <c r="N1666" s="18"/>
      <c r="O1666" s="19">
        <v>1</v>
      </c>
      <c r="P1666" s="20">
        <v>1</v>
      </c>
      <c r="Q1666" s="21">
        <v>1</v>
      </c>
      <c r="R1666" s="22">
        <v>10</v>
      </c>
      <c r="S1666" s="23">
        <v>0.29155313968699997</v>
      </c>
      <c r="T1666" s="25">
        <v>30550</v>
      </c>
      <c r="U1666" s="25">
        <v>120437</v>
      </c>
      <c r="V1666" s="25">
        <f t="shared" si="144"/>
        <v>150987</v>
      </c>
      <c r="W1666" s="28">
        <v>30434.7731846514</v>
      </c>
      <c r="X1666" s="29">
        <v>38325.040000000001</v>
      </c>
      <c r="Y1666" s="29">
        <f t="shared" ref="Y1666:Y1729" si="145">W1666-X1666</f>
        <v>-7890.2668153486011</v>
      </c>
      <c r="Z1666" s="33">
        <f t="shared" ref="Z1666:Z1729" si="146">+W1666/X1666</f>
        <v>0.79412241147436247</v>
      </c>
    </row>
    <row r="1667" spans="1:26">
      <c r="A1667" s="13" t="s">
        <v>3579</v>
      </c>
      <c r="B1667" s="13">
        <v>17031222900</v>
      </c>
      <c r="C1667" s="13" t="s">
        <v>3580</v>
      </c>
      <c r="D1667" s="13" t="s">
        <v>4272</v>
      </c>
      <c r="E1667" s="13" t="s">
        <v>4129</v>
      </c>
      <c r="F1667" s="14">
        <v>11.2</v>
      </c>
      <c r="G1667" s="15">
        <v>29.8</v>
      </c>
      <c r="H1667" s="15">
        <v>0</v>
      </c>
      <c r="I1667" s="15">
        <v>10.1</v>
      </c>
      <c r="J1667" s="16">
        <v>20.7</v>
      </c>
      <c r="K1667" s="16">
        <v>3.8</v>
      </c>
      <c r="L1667" s="16">
        <v>7.4</v>
      </c>
      <c r="M1667" s="17">
        <v>319400</v>
      </c>
      <c r="N1667" s="18"/>
      <c r="O1667" s="19">
        <v>2</v>
      </c>
      <c r="P1667" s="20">
        <v>2</v>
      </c>
      <c r="Q1667" s="21">
        <v>3</v>
      </c>
      <c r="R1667" s="22">
        <v>7</v>
      </c>
      <c r="S1667" s="23">
        <v>0.29333332180999999</v>
      </c>
      <c r="T1667" s="25">
        <v>30550</v>
      </c>
      <c r="U1667" s="25">
        <v>120298</v>
      </c>
      <c r="V1667" s="25">
        <f t="shared" si="144"/>
        <v>150848</v>
      </c>
      <c r="W1667" s="28">
        <v>30295.7731846514</v>
      </c>
      <c r="X1667" s="29">
        <v>38325.040000000001</v>
      </c>
      <c r="Y1667" s="29">
        <f t="shared" si="145"/>
        <v>-8029.2668153486011</v>
      </c>
      <c r="Z1667" s="33">
        <f t="shared" si="146"/>
        <v>0.79049553985204968</v>
      </c>
    </row>
    <row r="1668" spans="1:26">
      <c r="A1668" s="13" t="s">
        <v>4111</v>
      </c>
      <c r="B1668" s="13">
        <v>17031826000</v>
      </c>
      <c r="C1668" s="13" t="s">
        <v>4112</v>
      </c>
      <c r="D1668" s="13" t="s">
        <v>4272</v>
      </c>
      <c r="E1668" s="13" t="s">
        <v>4104</v>
      </c>
      <c r="F1668" s="14">
        <v>14.3</v>
      </c>
      <c r="G1668" s="15">
        <v>29.9</v>
      </c>
      <c r="H1668" s="15">
        <v>1.9</v>
      </c>
      <c r="I1668" s="15">
        <v>4.9000000000000004</v>
      </c>
      <c r="J1668" s="16">
        <v>38.4</v>
      </c>
      <c r="K1668" s="16">
        <v>10.1</v>
      </c>
      <c r="L1668" s="16">
        <v>4.7</v>
      </c>
      <c r="M1668" s="17">
        <v>139900</v>
      </c>
      <c r="N1668" s="18"/>
      <c r="O1668" s="19">
        <v>1</v>
      </c>
      <c r="P1668" s="20">
        <v>4</v>
      </c>
      <c r="Q1668" s="21">
        <v>2</v>
      </c>
      <c r="R1668" s="22">
        <v>7</v>
      </c>
      <c r="S1668" s="23">
        <v>0.29365080594999998</v>
      </c>
      <c r="T1668" s="25">
        <v>247</v>
      </c>
      <c r="U1668" s="25">
        <v>2694</v>
      </c>
      <c r="V1668" s="25">
        <f t="shared" si="144"/>
        <v>2941</v>
      </c>
      <c r="W1668" s="28">
        <v>17222.009961665139</v>
      </c>
      <c r="X1668" s="29">
        <v>38325.040000000001</v>
      </c>
      <c r="Y1668" s="29">
        <f t="shared" si="145"/>
        <v>-21103.030038334862</v>
      </c>
      <c r="Z1668" s="33">
        <f t="shared" si="146"/>
        <v>0.44936704467014615</v>
      </c>
    </row>
    <row r="1669" spans="1:26">
      <c r="A1669" s="13" t="s">
        <v>3171</v>
      </c>
      <c r="B1669" s="13">
        <v>17031430200</v>
      </c>
      <c r="C1669" s="13" t="s">
        <v>3172</v>
      </c>
      <c r="D1669" s="13" t="s">
        <v>4272</v>
      </c>
      <c r="E1669" s="13" t="s">
        <v>4129</v>
      </c>
      <c r="F1669" s="14">
        <v>7.9</v>
      </c>
      <c r="G1669" s="15">
        <v>37.1</v>
      </c>
      <c r="H1669" s="15">
        <v>4.9000000000000004</v>
      </c>
      <c r="I1669" s="15">
        <v>34.6</v>
      </c>
      <c r="J1669" s="16">
        <v>19.100000000000001</v>
      </c>
      <c r="K1669" s="16">
        <v>13.1</v>
      </c>
      <c r="L1669" s="16">
        <v>7.4</v>
      </c>
      <c r="M1669" s="17">
        <v>326700</v>
      </c>
      <c r="N1669" s="18"/>
      <c r="O1669" s="19">
        <v>1</v>
      </c>
      <c r="P1669" s="20">
        <v>6</v>
      </c>
      <c r="Q1669" s="21">
        <v>2</v>
      </c>
      <c r="R1669" s="22">
        <v>9</v>
      </c>
      <c r="S1669" s="23">
        <v>0.29626166820499999</v>
      </c>
      <c r="T1669" s="25">
        <v>30550</v>
      </c>
      <c r="U1669" s="25">
        <v>120474</v>
      </c>
      <c r="V1669" s="25">
        <f t="shared" si="144"/>
        <v>151024</v>
      </c>
      <c r="W1669" s="28">
        <v>30471.7731846514</v>
      </c>
      <c r="X1669" s="29">
        <v>38325.040000000001</v>
      </c>
      <c r="Y1669" s="29">
        <f t="shared" si="145"/>
        <v>-7853.2668153486011</v>
      </c>
      <c r="Z1669" s="33">
        <f t="shared" si="146"/>
        <v>0.79508783773353919</v>
      </c>
    </row>
    <row r="1670" spans="1:26">
      <c r="A1670" s="13" t="s">
        <v>2997</v>
      </c>
      <c r="B1670" s="13">
        <v>17031560200</v>
      </c>
      <c r="C1670" s="13" t="s">
        <v>2998</v>
      </c>
      <c r="D1670" s="13" t="s">
        <v>4272</v>
      </c>
      <c r="E1670" s="13" t="s">
        <v>4129</v>
      </c>
      <c r="F1670" s="14">
        <v>12.2</v>
      </c>
      <c r="G1670" s="15">
        <v>32.700000000000003</v>
      </c>
      <c r="H1670" s="15">
        <v>0</v>
      </c>
      <c r="I1670" s="15">
        <v>29.1</v>
      </c>
      <c r="J1670" s="16">
        <v>47.5</v>
      </c>
      <c r="K1670" s="16">
        <v>5.5</v>
      </c>
      <c r="L1670" s="16">
        <v>1.5</v>
      </c>
      <c r="M1670" s="17">
        <v>192600</v>
      </c>
      <c r="N1670" s="18"/>
      <c r="O1670" s="19">
        <v>2</v>
      </c>
      <c r="P1670" s="20">
        <v>2</v>
      </c>
      <c r="Q1670" s="21">
        <v>2</v>
      </c>
      <c r="R1670" s="22">
        <v>5</v>
      </c>
      <c r="S1670" s="23">
        <v>0.296943217516</v>
      </c>
      <c r="T1670" s="25">
        <v>30550</v>
      </c>
      <c r="U1670" s="25">
        <v>120549</v>
      </c>
      <c r="V1670" s="25">
        <f t="shared" si="144"/>
        <v>151099</v>
      </c>
      <c r="W1670" s="28">
        <v>30546.7731846514</v>
      </c>
      <c r="X1670" s="29">
        <v>38325.040000000001</v>
      </c>
      <c r="Y1670" s="29">
        <f t="shared" si="145"/>
        <v>-7778.2668153486011</v>
      </c>
      <c r="Z1670" s="33">
        <f t="shared" si="146"/>
        <v>0.79704478285349212</v>
      </c>
    </row>
    <row r="1671" spans="1:26">
      <c r="A1671" s="13" t="s">
        <v>4003</v>
      </c>
      <c r="B1671" s="13">
        <v>17031031501</v>
      </c>
      <c r="C1671" s="13" t="s">
        <v>4004</v>
      </c>
      <c r="D1671" s="13" t="s">
        <v>4272</v>
      </c>
      <c r="E1671" s="13" t="s">
        <v>4129</v>
      </c>
      <c r="F1671" s="14">
        <v>8.5</v>
      </c>
      <c r="G1671" s="15">
        <v>33.799999999999997</v>
      </c>
      <c r="H1671" s="15">
        <v>10.6</v>
      </c>
      <c r="I1671" s="15">
        <v>46.5</v>
      </c>
      <c r="J1671" s="16">
        <v>31.3</v>
      </c>
      <c r="K1671" s="16">
        <v>14.5</v>
      </c>
      <c r="L1671" s="16">
        <v>12.3</v>
      </c>
      <c r="M1671" s="17">
        <v>279700</v>
      </c>
      <c r="N1671" s="18"/>
      <c r="O1671" s="19">
        <v>1</v>
      </c>
      <c r="P1671" s="20">
        <v>8</v>
      </c>
      <c r="Q1671" s="21">
        <v>3</v>
      </c>
      <c r="R1671" s="22">
        <v>9</v>
      </c>
      <c r="S1671" s="23">
        <v>0.29710572957999998</v>
      </c>
      <c r="T1671" s="25">
        <v>30550</v>
      </c>
      <c r="U1671" s="25">
        <v>120077</v>
      </c>
      <c r="V1671" s="25">
        <f t="shared" si="144"/>
        <v>150627</v>
      </c>
      <c r="W1671" s="28">
        <v>30074.7731846514</v>
      </c>
      <c r="X1671" s="29">
        <v>38325.040000000001</v>
      </c>
      <c r="Y1671" s="29">
        <f t="shared" si="145"/>
        <v>-8250.2668153486011</v>
      </c>
      <c r="Z1671" s="33">
        <f t="shared" si="146"/>
        <v>0.78472907489858845</v>
      </c>
    </row>
    <row r="1672" spans="1:26">
      <c r="A1672" s="13" t="s">
        <v>4005</v>
      </c>
      <c r="B1672" s="13">
        <v>17031031502</v>
      </c>
      <c r="C1672" s="13" t="s">
        <v>4006</v>
      </c>
      <c r="D1672" s="13" t="s">
        <v>4272</v>
      </c>
      <c r="E1672" s="13" t="s">
        <v>4129</v>
      </c>
      <c r="F1672" s="14">
        <v>4.5999999999999996</v>
      </c>
      <c r="G1672" s="15">
        <v>35.4</v>
      </c>
      <c r="H1672" s="15">
        <v>8.1999999999999993</v>
      </c>
      <c r="I1672" s="15">
        <v>52.5</v>
      </c>
      <c r="J1672" s="16">
        <v>22.8</v>
      </c>
      <c r="K1672" s="16">
        <v>26</v>
      </c>
      <c r="L1672" s="16">
        <v>9.5</v>
      </c>
      <c r="M1672" s="17">
        <v>257300</v>
      </c>
      <c r="N1672" s="18"/>
      <c r="O1672" s="19">
        <v>1</v>
      </c>
      <c r="P1672" s="20">
        <v>8</v>
      </c>
      <c r="Q1672" s="21">
        <v>3</v>
      </c>
      <c r="R1672" s="22">
        <v>9</v>
      </c>
      <c r="S1672" s="23">
        <v>0.29710572957999998</v>
      </c>
      <c r="T1672" s="25">
        <v>30550</v>
      </c>
      <c r="U1672" s="25">
        <v>120078</v>
      </c>
      <c r="V1672" s="25">
        <f t="shared" si="144"/>
        <v>150628</v>
      </c>
      <c r="W1672" s="28">
        <v>30075.7731846514</v>
      </c>
      <c r="X1672" s="29">
        <v>38325.040000000001</v>
      </c>
      <c r="Y1672" s="29">
        <f t="shared" si="145"/>
        <v>-8249.2668153486011</v>
      </c>
      <c r="Z1672" s="33">
        <f t="shared" si="146"/>
        <v>0.78475516750018781</v>
      </c>
    </row>
    <row r="1673" spans="1:26">
      <c r="A1673" s="13" t="s">
        <v>3371</v>
      </c>
      <c r="B1673" s="13">
        <v>17031252000</v>
      </c>
      <c r="C1673" s="13" t="s">
        <v>3372</v>
      </c>
      <c r="D1673" s="13" t="s">
        <v>4272</v>
      </c>
      <c r="E1673" s="13" t="s">
        <v>4129</v>
      </c>
      <c r="F1673" s="14">
        <v>8.3000000000000007</v>
      </c>
      <c r="G1673" s="15">
        <v>36.4</v>
      </c>
      <c r="H1673" s="15">
        <v>2.2000000000000002</v>
      </c>
      <c r="I1673" s="15">
        <v>38</v>
      </c>
      <c r="J1673" s="16">
        <v>27.8</v>
      </c>
      <c r="K1673" s="16">
        <v>6.4</v>
      </c>
      <c r="L1673" s="16">
        <v>3.3</v>
      </c>
      <c r="M1673" s="17">
        <v>235000</v>
      </c>
      <c r="N1673" s="18"/>
      <c r="O1673" s="19">
        <v>1</v>
      </c>
      <c r="P1673" s="20">
        <v>4</v>
      </c>
      <c r="Q1673" s="21">
        <v>2</v>
      </c>
      <c r="R1673" s="22">
        <v>9</v>
      </c>
      <c r="S1673" s="23">
        <v>0.29727274179500002</v>
      </c>
      <c r="T1673" s="25">
        <v>30550</v>
      </c>
      <c r="U1673" s="25">
        <v>120358</v>
      </c>
      <c r="V1673" s="25">
        <f t="shared" si="144"/>
        <v>150908</v>
      </c>
      <c r="W1673" s="28">
        <v>30355.7731846514</v>
      </c>
      <c r="X1673" s="29">
        <v>38325.040000000001</v>
      </c>
      <c r="Y1673" s="29">
        <f t="shared" si="145"/>
        <v>-7969.2668153486011</v>
      </c>
      <c r="Z1673" s="33">
        <f t="shared" si="146"/>
        <v>0.792061095948012</v>
      </c>
    </row>
    <row r="1674" spans="1:26">
      <c r="A1674" s="13" t="s">
        <v>2180</v>
      </c>
      <c r="B1674" s="13">
        <v>17031811302</v>
      </c>
      <c r="C1674" s="13" t="s">
        <v>2181</v>
      </c>
      <c r="D1674" s="13" t="s">
        <v>4272</v>
      </c>
      <c r="E1674" s="13" t="s">
        <v>2179</v>
      </c>
      <c r="F1674" s="14">
        <v>10.9</v>
      </c>
      <c r="G1674" s="15">
        <v>24.8</v>
      </c>
      <c r="H1674" s="15">
        <v>1.5</v>
      </c>
      <c r="I1674" s="15">
        <v>6.8</v>
      </c>
      <c r="J1674" s="16">
        <v>34.1</v>
      </c>
      <c r="K1674" s="16">
        <v>10.199999999999999</v>
      </c>
      <c r="L1674" s="16">
        <v>2.2000000000000002</v>
      </c>
      <c r="M1674" s="17">
        <v>220500</v>
      </c>
      <c r="N1674" s="18"/>
      <c r="O1674" s="19">
        <v>6</v>
      </c>
      <c r="P1674" s="20">
        <v>10</v>
      </c>
      <c r="Q1674" s="21">
        <v>1</v>
      </c>
      <c r="R1674" s="22">
        <v>5</v>
      </c>
      <c r="S1674" s="23">
        <v>0.29739129543300002</v>
      </c>
      <c r="T1674" s="25">
        <v>57</v>
      </c>
      <c r="U1674" s="25">
        <v>628</v>
      </c>
      <c r="V1674" s="25">
        <f t="shared" si="144"/>
        <v>685</v>
      </c>
      <c r="W1674" s="28">
        <v>31960.857148479001</v>
      </c>
      <c r="X1674" s="29">
        <v>38325.040000000001</v>
      </c>
      <c r="Y1674" s="29">
        <f t="shared" si="145"/>
        <v>-6364.182851521</v>
      </c>
      <c r="Z1674" s="33">
        <f t="shared" si="146"/>
        <v>0.8339419123497066</v>
      </c>
    </row>
    <row r="1675" spans="1:26">
      <c r="A1675" s="13" t="s">
        <v>3383</v>
      </c>
      <c r="B1675" s="13">
        <v>17031260200</v>
      </c>
      <c r="C1675" s="13" t="s">
        <v>3384</v>
      </c>
      <c r="D1675" s="13" t="s">
        <v>4272</v>
      </c>
      <c r="E1675" s="13" t="s">
        <v>4129</v>
      </c>
      <c r="F1675" s="14">
        <v>24.7</v>
      </c>
      <c r="G1675" s="15">
        <v>54.3</v>
      </c>
      <c r="H1675" s="15">
        <v>4.7</v>
      </c>
      <c r="I1675" s="15">
        <v>76.5</v>
      </c>
      <c r="J1675" s="16">
        <v>46.4</v>
      </c>
      <c r="K1675" s="16">
        <v>3.6</v>
      </c>
      <c r="L1675" s="16">
        <v>0</v>
      </c>
      <c r="M1675" s="17">
        <v>120300</v>
      </c>
      <c r="N1675" s="18"/>
      <c r="O1675" s="19">
        <v>1</v>
      </c>
      <c r="P1675" s="20">
        <v>7</v>
      </c>
      <c r="Q1675" s="21">
        <v>3</v>
      </c>
      <c r="R1675" s="22">
        <v>10</v>
      </c>
      <c r="S1675" s="23">
        <v>0.299242436886</v>
      </c>
      <c r="T1675" s="25">
        <v>30550</v>
      </c>
      <c r="U1675" s="25">
        <v>120364</v>
      </c>
      <c r="V1675" s="25">
        <f t="shared" si="144"/>
        <v>150914</v>
      </c>
      <c r="W1675" s="28">
        <v>30361.7731846514</v>
      </c>
      <c r="X1675" s="29">
        <v>38325.040000000001</v>
      </c>
      <c r="Y1675" s="29">
        <f t="shared" si="145"/>
        <v>-7963.2668153486011</v>
      </c>
      <c r="Z1675" s="33">
        <f t="shared" si="146"/>
        <v>0.79221765155760826</v>
      </c>
    </row>
    <row r="1676" spans="1:26">
      <c r="A1676" s="13" t="s">
        <v>3231</v>
      </c>
      <c r="B1676" s="13">
        <v>17031400400</v>
      </c>
      <c r="C1676" s="13" t="s">
        <v>3232</v>
      </c>
      <c r="D1676" s="13" t="s">
        <v>4272</v>
      </c>
      <c r="E1676" s="13" t="s">
        <v>4129</v>
      </c>
      <c r="F1676" s="14">
        <v>21.1</v>
      </c>
      <c r="G1676" s="15">
        <v>37.799999999999997</v>
      </c>
      <c r="H1676" s="15">
        <v>0</v>
      </c>
      <c r="I1676" s="15">
        <v>47.7</v>
      </c>
      <c r="J1676" s="16">
        <v>32.299999999999997</v>
      </c>
      <c r="K1676" s="16">
        <v>9.4</v>
      </c>
      <c r="L1676" s="16">
        <v>6.2</v>
      </c>
      <c r="M1676" s="17">
        <v>254600</v>
      </c>
      <c r="N1676" s="18"/>
      <c r="O1676" s="19">
        <v>1</v>
      </c>
      <c r="P1676" s="20">
        <v>1</v>
      </c>
      <c r="Q1676" s="21">
        <v>3</v>
      </c>
      <c r="R1676" s="22">
        <v>10</v>
      </c>
      <c r="S1676" s="23">
        <v>0.30136987566899998</v>
      </c>
      <c r="T1676" s="25">
        <v>30550</v>
      </c>
      <c r="U1676" s="25">
        <v>120450</v>
      </c>
      <c r="V1676" s="25">
        <f t="shared" si="144"/>
        <v>151000</v>
      </c>
      <c r="W1676" s="28">
        <v>30447.7731846514</v>
      </c>
      <c r="X1676" s="29">
        <v>38325.040000000001</v>
      </c>
      <c r="Y1676" s="29">
        <f t="shared" si="145"/>
        <v>-7877.2668153486011</v>
      </c>
      <c r="Z1676" s="33">
        <f t="shared" si="146"/>
        <v>0.79446161529515424</v>
      </c>
    </row>
    <row r="1677" spans="1:26">
      <c r="A1677" s="13" t="s">
        <v>2700</v>
      </c>
      <c r="B1677" s="13">
        <v>17031829401</v>
      </c>
      <c r="C1677" s="13" t="s">
        <v>2701</v>
      </c>
      <c r="D1677" s="13" t="s">
        <v>4272</v>
      </c>
      <c r="E1677" s="13" t="s">
        <v>2680</v>
      </c>
      <c r="F1677" s="14">
        <v>24.1</v>
      </c>
      <c r="G1677" s="15">
        <v>27.7</v>
      </c>
      <c r="H1677" s="15">
        <v>0</v>
      </c>
      <c r="I1677" s="15">
        <v>4.7</v>
      </c>
      <c r="J1677" s="16">
        <v>52.9</v>
      </c>
      <c r="K1677" s="16">
        <v>1.9</v>
      </c>
      <c r="L1677" s="16">
        <v>0</v>
      </c>
      <c r="M1677" s="17">
        <v>65100</v>
      </c>
      <c r="N1677" s="18"/>
      <c r="O1677" s="19">
        <v>2</v>
      </c>
      <c r="P1677" s="20">
        <v>1</v>
      </c>
      <c r="Q1677" s="21">
        <v>1</v>
      </c>
      <c r="R1677" s="22">
        <v>2</v>
      </c>
      <c r="S1677" s="23">
        <v>0.30346819758400001</v>
      </c>
      <c r="T1677" s="25"/>
      <c r="U1677" s="25"/>
      <c r="V1677" s="25"/>
      <c r="W1677" s="28">
        <v>16746.603051922299</v>
      </c>
      <c r="X1677" s="29">
        <v>38325.040000000001</v>
      </c>
      <c r="Y1677" s="29">
        <f t="shared" si="145"/>
        <v>-21578.436948077702</v>
      </c>
      <c r="Z1677" s="33">
        <f t="shared" si="146"/>
        <v>0.43696244157663755</v>
      </c>
    </row>
    <row r="1678" spans="1:26">
      <c r="A1678" s="13" t="s">
        <v>2863</v>
      </c>
      <c r="B1678" s="13">
        <v>17031672000</v>
      </c>
      <c r="C1678" s="13" t="s">
        <v>2864</v>
      </c>
      <c r="D1678" s="13" t="s">
        <v>4272</v>
      </c>
      <c r="E1678" s="13" t="s">
        <v>4129</v>
      </c>
      <c r="F1678" s="14">
        <v>12.6</v>
      </c>
      <c r="G1678" s="15">
        <v>45</v>
      </c>
      <c r="H1678" s="15">
        <v>0</v>
      </c>
      <c r="I1678" s="15">
        <v>32.700000000000003</v>
      </c>
      <c r="J1678" s="16">
        <v>37.1</v>
      </c>
      <c r="K1678" s="16">
        <v>8.5</v>
      </c>
      <c r="L1678" s="16">
        <v>0.4</v>
      </c>
      <c r="M1678" s="17">
        <v>131400</v>
      </c>
      <c r="N1678" s="18"/>
      <c r="O1678" s="19">
        <v>1</v>
      </c>
      <c r="P1678" s="20">
        <v>2</v>
      </c>
      <c r="Q1678" s="21">
        <v>2</v>
      </c>
      <c r="R1678" s="22">
        <v>5</v>
      </c>
      <c r="S1678" s="23">
        <v>0.30391174554799999</v>
      </c>
      <c r="T1678" s="25">
        <v>30550</v>
      </c>
      <c r="U1678" s="25">
        <v>120644</v>
      </c>
      <c r="V1678" s="25">
        <f t="shared" ref="V1678:V1684" si="147">SUM(T1678:U1678)</f>
        <v>151194</v>
      </c>
      <c r="W1678" s="28">
        <v>30641.7731846514</v>
      </c>
      <c r="X1678" s="29">
        <v>38325.040000000001</v>
      </c>
      <c r="Y1678" s="29">
        <f t="shared" si="145"/>
        <v>-7683.2668153486011</v>
      </c>
      <c r="Z1678" s="33">
        <f t="shared" si="146"/>
        <v>0.79952358000543244</v>
      </c>
    </row>
    <row r="1679" spans="1:26">
      <c r="A1679" s="13" t="s">
        <v>3053</v>
      </c>
      <c r="B1679" s="13">
        <v>17031491400</v>
      </c>
      <c r="C1679" s="13" t="s">
        <v>3054</v>
      </c>
      <c r="D1679" s="13" t="s">
        <v>4272</v>
      </c>
      <c r="E1679" s="13" t="s">
        <v>4129</v>
      </c>
      <c r="F1679" s="14">
        <v>4.0999999999999996</v>
      </c>
      <c r="G1679" s="15">
        <v>57.8</v>
      </c>
      <c r="H1679" s="15">
        <v>1.9</v>
      </c>
      <c r="I1679" s="15">
        <v>27.9</v>
      </c>
      <c r="J1679" s="16">
        <v>35.5</v>
      </c>
      <c r="K1679" s="16">
        <v>10.9</v>
      </c>
      <c r="L1679" s="16">
        <v>5.6</v>
      </c>
      <c r="M1679" s="17">
        <v>203900</v>
      </c>
      <c r="N1679" s="18">
        <v>1</v>
      </c>
      <c r="O1679" s="19">
        <v>1</v>
      </c>
      <c r="P1679" s="20">
        <v>8</v>
      </c>
      <c r="Q1679" s="21">
        <v>1</v>
      </c>
      <c r="R1679" s="22">
        <v>9</v>
      </c>
      <c r="S1679" s="23">
        <v>0.30480480194100001</v>
      </c>
      <c r="T1679" s="25">
        <v>30550</v>
      </c>
      <c r="U1679" s="25">
        <v>120523</v>
      </c>
      <c r="V1679" s="25">
        <f t="shared" si="147"/>
        <v>151073</v>
      </c>
      <c r="W1679" s="28">
        <v>30520.7731846514</v>
      </c>
      <c r="X1679" s="29">
        <v>38325.040000000001</v>
      </c>
      <c r="Y1679" s="29">
        <f t="shared" si="145"/>
        <v>-7804.2668153486011</v>
      </c>
      <c r="Z1679" s="33">
        <f t="shared" si="146"/>
        <v>0.79636637521190845</v>
      </c>
    </row>
    <row r="1680" spans="1:26">
      <c r="A1680" s="13" t="s">
        <v>2987</v>
      </c>
      <c r="B1680" s="13">
        <v>17031630200</v>
      </c>
      <c r="C1680" s="13" t="s">
        <v>2988</v>
      </c>
      <c r="D1680" s="13" t="s">
        <v>4272</v>
      </c>
      <c r="E1680" s="13" t="s">
        <v>4129</v>
      </c>
      <c r="F1680" s="14">
        <v>8.1</v>
      </c>
      <c r="G1680" s="15">
        <v>40.4</v>
      </c>
      <c r="H1680" s="15">
        <v>1.6</v>
      </c>
      <c r="I1680" s="15">
        <v>29.7</v>
      </c>
      <c r="J1680" s="16">
        <v>22.4</v>
      </c>
      <c r="K1680" s="16">
        <v>7.5</v>
      </c>
      <c r="L1680" s="16">
        <v>1.7</v>
      </c>
      <c r="M1680" s="17">
        <v>224800</v>
      </c>
      <c r="N1680" s="18"/>
      <c r="O1680" s="19">
        <v>1</v>
      </c>
      <c r="P1680" s="20">
        <v>8</v>
      </c>
      <c r="Q1680" s="21">
        <v>1</v>
      </c>
      <c r="R1680" s="22">
        <v>8</v>
      </c>
      <c r="S1680" s="23">
        <v>0.310502290726</v>
      </c>
      <c r="T1680" s="25">
        <v>30550</v>
      </c>
      <c r="U1680" s="25">
        <v>120598</v>
      </c>
      <c r="V1680" s="25">
        <f t="shared" si="147"/>
        <v>151148</v>
      </c>
      <c r="W1680" s="28">
        <v>30595.7731846514</v>
      </c>
      <c r="X1680" s="29">
        <v>38325.040000000001</v>
      </c>
      <c r="Y1680" s="29">
        <f t="shared" si="145"/>
        <v>-7729.2668153486011</v>
      </c>
      <c r="Z1680" s="33">
        <f t="shared" si="146"/>
        <v>0.79832332033186137</v>
      </c>
    </row>
    <row r="1681" spans="1:26">
      <c r="A1681" s="13" t="s">
        <v>2857</v>
      </c>
      <c r="B1681" s="13">
        <v>17031671600</v>
      </c>
      <c r="C1681" s="13" t="s">
        <v>2858</v>
      </c>
      <c r="D1681" s="13" t="s">
        <v>4272</v>
      </c>
      <c r="E1681" s="13" t="s">
        <v>4129</v>
      </c>
      <c r="F1681" s="14">
        <v>30.5</v>
      </c>
      <c r="G1681" s="15">
        <v>46</v>
      </c>
      <c r="H1681" s="15">
        <v>10.3</v>
      </c>
      <c r="I1681" s="15">
        <v>43.4</v>
      </c>
      <c r="J1681" s="16">
        <v>39.700000000000003</v>
      </c>
      <c r="K1681" s="16">
        <v>2.4</v>
      </c>
      <c r="L1681" s="16">
        <v>3</v>
      </c>
      <c r="M1681" s="17">
        <v>78400</v>
      </c>
      <c r="N1681" s="18"/>
      <c r="O1681" s="19">
        <v>2</v>
      </c>
      <c r="P1681" s="20">
        <v>2</v>
      </c>
      <c r="Q1681" s="21">
        <v>1</v>
      </c>
      <c r="R1681" s="22">
        <v>8</v>
      </c>
      <c r="S1681" s="23">
        <v>0.31075698137300001</v>
      </c>
      <c r="T1681" s="25">
        <v>30550</v>
      </c>
      <c r="U1681" s="25">
        <v>120641</v>
      </c>
      <c r="V1681" s="25">
        <f t="shared" si="147"/>
        <v>151191</v>
      </c>
      <c r="W1681" s="28">
        <v>30638.7731846514</v>
      </c>
      <c r="X1681" s="29">
        <v>38325.040000000001</v>
      </c>
      <c r="Y1681" s="29">
        <f t="shared" si="145"/>
        <v>-7686.2668153486011</v>
      </c>
      <c r="Z1681" s="33">
        <f t="shared" si="146"/>
        <v>0.79944530220063437</v>
      </c>
    </row>
    <row r="1682" spans="1:26">
      <c r="A1682" s="13" t="s">
        <v>3159</v>
      </c>
      <c r="B1682" s="13">
        <v>17031420600</v>
      </c>
      <c r="C1682" s="13" t="s">
        <v>3160</v>
      </c>
      <c r="D1682" s="13" t="s">
        <v>4272</v>
      </c>
      <c r="E1682" s="13" t="s">
        <v>4129</v>
      </c>
      <c r="F1682" s="14">
        <v>10.8</v>
      </c>
      <c r="G1682" s="15">
        <v>32.5</v>
      </c>
      <c r="H1682" s="15">
        <v>13.6</v>
      </c>
      <c r="I1682" s="15">
        <v>39.6</v>
      </c>
      <c r="J1682" s="16">
        <v>21.6</v>
      </c>
      <c r="K1682" s="16">
        <v>13.3</v>
      </c>
      <c r="L1682" s="16">
        <v>4.5999999999999996</v>
      </c>
      <c r="M1682" s="17">
        <v>306400</v>
      </c>
      <c r="N1682" s="18"/>
      <c r="O1682" s="19">
        <v>1</v>
      </c>
      <c r="P1682" s="20">
        <v>1</v>
      </c>
      <c r="Q1682" s="21">
        <v>1</v>
      </c>
      <c r="R1682" s="22">
        <v>10</v>
      </c>
      <c r="S1682" s="23">
        <v>0.31111112236999999</v>
      </c>
      <c r="T1682" s="25">
        <v>30550</v>
      </c>
      <c r="U1682" s="25">
        <v>120468</v>
      </c>
      <c r="V1682" s="25">
        <f t="shared" si="147"/>
        <v>151018</v>
      </c>
      <c r="W1682" s="28">
        <v>30465.7731846514</v>
      </c>
      <c r="X1682" s="29">
        <v>38325.040000000001</v>
      </c>
      <c r="Y1682" s="29">
        <f t="shared" si="145"/>
        <v>-7859.2668153486011</v>
      </c>
      <c r="Z1682" s="33">
        <f t="shared" si="146"/>
        <v>0.79493128212394293</v>
      </c>
    </row>
    <row r="1683" spans="1:26">
      <c r="A1683" s="13" t="s">
        <v>3183</v>
      </c>
      <c r="B1683" s="13">
        <v>17031430800</v>
      </c>
      <c r="C1683" s="13" t="s">
        <v>3184</v>
      </c>
      <c r="D1683" s="13" t="s">
        <v>4272</v>
      </c>
      <c r="E1683" s="13" t="s">
        <v>4129</v>
      </c>
      <c r="F1683" s="14">
        <v>11.8</v>
      </c>
      <c r="G1683" s="15">
        <v>46.5</v>
      </c>
      <c r="H1683" s="15">
        <v>0</v>
      </c>
      <c r="I1683" s="15">
        <v>44.7</v>
      </c>
      <c r="J1683" s="16">
        <v>25.2</v>
      </c>
      <c r="K1683" s="16">
        <v>16.2</v>
      </c>
      <c r="L1683" s="16">
        <v>15.2</v>
      </c>
      <c r="M1683" s="17">
        <v>231400</v>
      </c>
      <c r="N1683" s="18"/>
      <c r="O1683" s="19">
        <v>1</v>
      </c>
      <c r="P1683" s="20">
        <v>7</v>
      </c>
      <c r="Q1683" s="21">
        <v>2</v>
      </c>
      <c r="R1683" s="22">
        <v>9</v>
      </c>
      <c r="S1683" s="23">
        <v>0.31141200661700003</v>
      </c>
      <c r="T1683" s="25">
        <v>30550</v>
      </c>
      <c r="U1683" s="25">
        <v>120480</v>
      </c>
      <c r="V1683" s="25">
        <f t="shared" si="147"/>
        <v>151030</v>
      </c>
      <c r="W1683" s="28">
        <v>30477.7731846514</v>
      </c>
      <c r="X1683" s="29">
        <v>38325.040000000001</v>
      </c>
      <c r="Y1683" s="29">
        <f t="shared" si="145"/>
        <v>-7847.2668153486011</v>
      </c>
      <c r="Z1683" s="33">
        <f t="shared" si="146"/>
        <v>0.79524439334313546</v>
      </c>
    </row>
    <row r="1684" spans="1:26">
      <c r="A1684" s="13" t="s">
        <v>3563</v>
      </c>
      <c r="B1684" s="13">
        <v>17031221400</v>
      </c>
      <c r="C1684" s="13" t="s">
        <v>3564</v>
      </c>
      <c r="D1684" s="13" t="s">
        <v>4272</v>
      </c>
      <c r="E1684" s="13" t="s">
        <v>4129</v>
      </c>
      <c r="F1684" s="14">
        <v>3.4</v>
      </c>
      <c r="G1684" s="15">
        <v>28.3</v>
      </c>
      <c r="H1684" s="15">
        <v>10.5</v>
      </c>
      <c r="I1684" s="15">
        <v>35.700000000000003</v>
      </c>
      <c r="J1684" s="16">
        <v>41.3</v>
      </c>
      <c r="K1684" s="16">
        <v>17.5</v>
      </c>
      <c r="L1684" s="16">
        <v>4.3</v>
      </c>
      <c r="M1684" s="17">
        <v>367400</v>
      </c>
      <c r="N1684" s="18"/>
      <c r="O1684" s="19">
        <v>3</v>
      </c>
      <c r="P1684" s="20">
        <v>8</v>
      </c>
      <c r="Q1684" s="21">
        <v>4</v>
      </c>
      <c r="R1684" s="22">
        <v>10</v>
      </c>
      <c r="S1684" s="23">
        <v>0.31570246815699998</v>
      </c>
      <c r="T1684" s="25">
        <v>30550</v>
      </c>
      <c r="U1684" s="25">
        <v>120290</v>
      </c>
      <c r="V1684" s="25">
        <f t="shared" si="147"/>
        <v>150840</v>
      </c>
      <c r="W1684" s="28">
        <v>30287.7731846514</v>
      </c>
      <c r="X1684" s="29">
        <v>38325.040000000001</v>
      </c>
      <c r="Y1684" s="29">
        <f t="shared" si="145"/>
        <v>-8037.2668153486011</v>
      </c>
      <c r="Z1684" s="33">
        <f t="shared" si="146"/>
        <v>0.79028679903925469</v>
      </c>
    </row>
    <row r="1685" spans="1:26">
      <c r="A1685" s="13" t="s">
        <v>663</v>
      </c>
      <c r="B1685" s="13">
        <v>17097862800</v>
      </c>
      <c r="C1685" s="13" t="s">
        <v>664</v>
      </c>
      <c r="D1685" s="13" t="s">
        <v>896</v>
      </c>
      <c r="E1685" s="13" t="s">
        <v>665</v>
      </c>
      <c r="F1685" s="14">
        <v>13.5</v>
      </c>
      <c r="G1685" s="15">
        <v>25.9</v>
      </c>
      <c r="H1685" s="15">
        <v>0</v>
      </c>
      <c r="I1685" s="15">
        <v>2.4</v>
      </c>
      <c r="J1685" s="16">
        <v>23.4</v>
      </c>
      <c r="K1685" s="16">
        <v>15.1</v>
      </c>
      <c r="L1685" s="16">
        <v>3.5</v>
      </c>
      <c r="M1685" s="17">
        <v>163200</v>
      </c>
      <c r="N1685" s="18"/>
      <c r="O1685" s="19">
        <v>1</v>
      </c>
      <c r="P1685" s="20">
        <v>4</v>
      </c>
      <c r="Q1685" s="21">
        <v>2</v>
      </c>
      <c r="R1685" s="22">
        <v>3</v>
      </c>
      <c r="S1685" s="24">
        <v>0.31724137067800001</v>
      </c>
      <c r="T1685" s="25"/>
      <c r="U1685" s="25"/>
      <c r="V1685" s="25"/>
      <c r="W1685" s="28">
        <v>8178.4746730521274</v>
      </c>
      <c r="X1685" s="29">
        <v>38325.040000000001</v>
      </c>
      <c r="Y1685" s="29">
        <f t="shared" si="145"/>
        <v>-30146.565326947872</v>
      </c>
      <c r="Z1685" s="33">
        <f t="shared" si="146"/>
        <v>0.21339768133450421</v>
      </c>
    </row>
    <row r="1686" spans="1:26">
      <c r="A1686" s="13" t="s">
        <v>2971</v>
      </c>
      <c r="B1686" s="13">
        <v>17031611900</v>
      </c>
      <c r="C1686" s="13" t="s">
        <v>2972</v>
      </c>
      <c r="D1686" s="13" t="s">
        <v>4272</v>
      </c>
      <c r="E1686" s="13" t="s">
        <v>4129</v>
      </c>
      <c r="F1686" s="14">
        <v>16.899999999999999</v>
      </c>
      <c r="G1686" s="15">
        <v>44.7</v>
      </c>
      <c r="H1686" s="15">
        <v>0</v>
      </c>
      <c r="I1686" s="15">
        <v>47.7</v>
      </c>
      <c r="J1686" s="16">
        <v>32.299999999999997</v>
      </c>
      <c r="K1686" s="16">
        <v>7.1</v>
      </c>
      <c r="L1686" s="16">
        <v>2</v>
      </c>
      <c r="M1686" s="17">
        <v>153400</v>
      </c>
      <c r="N1686" s="18"/>
      <c r="O1686" s="19">
        <v>1</v>
      </c>
      <c r="P1686" s="20">
        <v>1</v>
      </c>
      <c r="Q1686" s="21">
        <v>1</v>
      </c>
      <c r="R1686" s="22">
        <v>5</v>
      </c>
      <c r="S1686" s="23">
        <v>0.31991052627599997</v>
      </c>
      <c r="T1686" s="25">
        <v>30550</v>
      </c>
      <c r="U1686" s="25">
        <v>120590</v>
      </c>
      <c r="V1686" s="25">
        <f>SUM(T1686:U1686)</f>
        <v>151140</v>
      </c>
      <c r="W1686" s="28">
        <v>30587.7731846514</v>
      </c>
      <c r="X1686" s="29">
        <v>38325.040000000001</v>
      </c>
      <c r="Y1686" s="29">
        <f t="shared" si="145"/>
        <v>-7737.2668153486011</v>
      </c>
      <c r="Z1686" s="33">
        <f t="shared" si="146"/>
        <v>0.79811457951906639</v>
      </c>
    </row>
    <row r="1687" spans="1:26">
      <c r="A1687" s="13" t="s">
        <v>2877</v>
      </c>
      <c r="B1687" s="13">
        <v>17031681300</v>
      </c>
      <c r="C1687" s="13" t="s">
        <v>2878</v>
      </c>
      <c r="D1687" s="13" t="s">
        <v>4272</v>
      </c>
      <c r="E1687" s="13" t="s">
        <v>4129</v>
      </c>
      <c r="F1687" s="14">
        <v>10.3</v>
      </c>
      <c r="G1687" s="15">
        <v>39.9</v>
      </c>
      <c r="H1687" s="15">
        <v>2.7</v>
      </c>
      <c r="I1687" s="15">
        <v>32.4</v>
      </c>
      <c r="J1687" s="16">
        <v>38.299999999999997</v>
      </c>
      <c r="K1687" s="16">
        <v>3</v>
      </c>
      <c r="L1687" s="16">
        <v>2.9</v>
      </c>
      <c r="M1687" s="17">
        <v>87300</v>
      </c>
      <c r="N1687" s="18"/>
      <c r="O1687" s="19">
        <v>1</v>
      </c>
      <c r="P1687" s="20">
        <v>1</v>
      </c>
      <c r="Q1687" s="21">
        <v>1</v>
      </c>
      <c r="R1687" s="22">
        <v>7</v>
      </c>
      <c r="S1687" s="23">
        <v>0.320924252272</v>
      </c>
      <c r="T1687" s="25">
        <v>30550</v>
      </c>
      <c r="U1687" s="25">
        <v>120651</v>
      </c>
      <c r="V1687" s="25">
        <f>SUM(T1687:U1687)</f>
        <v>151201</v>
      </c>
      <c r="W1687" s="28">
        <v>30648.7731846514</v>
      </c>
      <c r="X1687" s="29">
        <v>38325.040000000001</v>
      </c>
      <c r="Y1687" s="29">
        <f t="shared" si="145"/>
        <v>-7676.2668153486011</v>
      </c>
      <c r="Z1687" s="33">
        <f t="shared" si="146"/>
        <v>0.79970622821662807</v>
      </c>
    </row>
    <row r="1688" spans="1:26">
      <c r="A1688" s="13" t="s">
        <v>2843</v>
      </c>
      <c r="B1688" s="13">
        <v>17031670800</v>
      </c>
      <c r="C1688" s="13" t="s">
        <v>2844</v>
      </c>
      <c r="D1688" s="13" t="s">
        <v>4272</v>
      </c>
      <c r="E1688" s="13" t="s">
        <v>4129</v>
      </c>
      <c r="F1688" s="14">
        <v>18.899999999999999</v>
      </c>
      <c r="G1688" s="15">
        <v>37.9</v>
      </c>
      <c r="H1688" s="15">
        <v>0</v>
      </c>
      <c r="I1688" s="15">
        <v>19.8</v>
      </c>
      <c r="J1688" s="16">
        <v>37.200000000000003</v>
      </c>
      <c r="K1688" s="16">
        <v>8.1</v>
      </c>
      <c r="L1688" s="16">
        <v>0</v>
      </c>
      <c r="M1688" s="17">
        <v>87100</v>
      </c>
      <c r="N1688" s="18"/>
      <c r="O1688" s="19">
        <v>1</v>
      </c>
      <c r="P1688" s="20">
        <v>3</v>
      </c>
      <c r="Q1688" s="21">
        <v>1</v>
      </c>
      <c r="R1688" s="22">
        <v>9</v>
      </c>
      <c r="S1688" s="23">
        <v>0.321348309517</v>
      </c>
      <c r="T1688" s="25">
        <v>30550</v>
      </c>
      <c r="U1688" s="25">
        <v>120634</v>
      </c>
      <c r="V1688" s="25">
        <f>SUM(T1688:U1688)</f>
        <v>151184</v>
      </c>
      <c r="W1688" s="28">
        <v>30631.7731846514</v>
      </c>
      <c r="X1688" s="29">
        <v>38325.040000000001</v>
      </c>
      <c r="Y1688" s="29">
        <f t="shared" si="145"/>
        <v>-7693.2668153486011</v>
      </c>
      <c r="Z1688" s="33">
        <f t="shared" si="146"/>
        <v>0.79926265398943874</v>
      </c>
    </row>
    <row r="1689" spans="1:26">
      <c r="A1689" s="13" t="s">
        <v>3488</v>
      </c>
      <c r="B1689" s="13">
        <v>17031230900</v>
      </c>
      <c r="C1689" s="13" t="s">
        <v>3489</v>
      </c>
      <c r="D1689" s="13" t="s">
        <v>4272</v>
      </c>
      <c r="E1689" s="13" t="s">
        <v>4129</v>
      </c>
      <c r="F1689" s="14">
        <v>7.2</v>
      </c>
      <c r="G1689" s="15">
        <v>31.4</v>
      </c>
      <c r="H1689" s="15">
        <v>6</v>
      </c>
      <c r="I1689" s="15">
        <v>22</v>
      </c>
      <c r="J1689" s="16">
        <v>23.1</v>
      </c>
      <c r="K1689" s="16">
        <v>11.3</v>
      </c>
      <c r="L1689" s="16">
        <v>7.1</v>
      </c>
      <c r="M1689" s="17">
        <v>328700</v>
      </c>
      <c r="N1689" s="18"/>
      <c r="O1689" s="19">
        <v>1</v>
      </c>
      <c r="P1689" s="20">
        <v>10</v>
      </c>
      <c r="Q1689" s="21">
        <v>2</v>
      </c>
      <c r="R1689" s="22">
        <v>5</v>
      </c>
      <c r="S1689" s="23">
        <v>0.32538461685199999</v>
      </c>
      <c r="T1689" s="25">
        <v>30550</v>
      </c>
      <c r="U1689" s="25">
        <v>120307</v>
      </c>
      <c r="V1689" s="25">
        <f>SUM(T1689:U1689)</f>
        <v>150857</v>
      </c>
      <c r="W1689" s="28">
        <v>30304.7731846514</v>
      </c>
      <c r="X1689" s="29">
        <v>38325.040000000001</v>
      </c>
      <c r="Y1689" s="29">
        <f t="shared" si="145"/>
        <v>-8020.2668153486011</v>
      </c>
      <c r="Z1689" s="33">
        <f t="shared" si="146"/>
        <v>0.79073037326644402</v>
      </c>
    </row>
    <row r="1690" spans="1:26">
      <c r="A1690" s="13" t="s">
        <v>1912</v>
      </c>
      <c r="B1690" s="13">
        <v>17031821500</v>
      </c>
      <c r="C1690" s="13" t="s">
        <v>1913</v>
      </c>
      <c r="D1690" s="13" t="s">
        <v>4272</v>
      </c>
      <c r="E1690" s="13" t="s">
        <v>1914</v>
      </c>
      <c r="F1690" s="14">
        <v>13</v>
      </c>
      <c r="G1690" s="15">
        <v>38.6</v>
      </c>
      <c r="H1690" s="15">
        <v>4.4000000000000004</v>
      </c>
      <c r="I1690" s="15">
        <v>15</v>
      </c>
      <c r="J1690" s="16">
        <v>41.5</v>
      </c>
      <c r="K1690" s="16">
        <v>5.8</v>
      </c>
      <c r="L1690" s="16">
        <v>1.7</v>
      </c>
      <c r="M1690" s="17">
        <v>89500</v>
      </c>
      <c r="N1690" s="18">
        <v>1</v>
      </c>
      <c r="O1690" s="19">
        <v>1</v>
      </c>
      <c r="P1690" s="20">
        <v>5</v>
      </c>
      <c r="Q1690" s="21">
        <v>1</v>
      </c>
      <c r="R1690" s="22">
        <v>8</v>
      </c>
      <c r="S1690" s="23">
        <v>0.32688587903999999</v>
      </c>
      <c r="T1690" s="25"/>
      <c r="U1690" s="25"/>
      <c r="V1690" s="25"/>
      <c r="W1690" s="28">
        <v>10152.356262454794</v>
      </c>
      <c r="X1690" s="29">
        <v>38325.040000000001</v>
      </c>
      <c r="Y1690" s="29">
        <f t="shared" si="145"/>
        <v>-28172.683737545209</v>
      </c>
      <c r="Z1690" s="33">
        <f t="shared" si="146"/>
        <v>0.26490138725112339</v>
      </c>
    </row>
    <row r="1691" spans="1:26">
      <c r="A1691" s="13" t="s">
        <v>3281</v>
      </c>
      <c r="B1691" s="13">
        <v>17031340300</v>
      </c>
      <c r="C1691" s="13" t="s">
        <v>3282</v>
      </c>
      <c r="D1691" s="13" t="s">
        <v>4272</v>
      </c>
      <c r="E1691" s="13" t="s">
        <v>4129</v>
      </c>
      <c r="F1691" s="14">
        <v>4.3</v>
      </c>
      <c r="G1691" s="15">
        <v>25.5</v>
      </c>
      <c r="H1691" s="15">
        <v>6</v>
      </c>
      <c r="I1691" s="15">
        <v>9.6999999999999993</v>
      </c>
      <c r="J1691" s="16">
        <v>33.299999999999997</v>
      </c>
      <c r="K1691" s="16">
        <v>8.1</v>
      </c>
      <c r="L1691" s="16">
        <v>9.1</v>
      </c>
      <c r="M1691" s="17">
        <v>350000</v>
      </c>
      <c r="N1691" s="18"/>
      <c r="O1691" s="19">
        <v>8</v>
      </c>
      <c r="P1691" s="20">
        <v>2</v>
      </c>
      <c r="Q1691" s="21">
        <v>4</v>
      </c>
      <c r="R1691" s="22">
        <v>7</v>
      </c>
      <c r="S1691" s="23">
        <v>0.32723575830500001</v>
      </c>
      <c r="T1691" s="25">
        <v>30550</v>
      </c>
      <c r="U1691" s="25">
        <v>120421</v>
      </c>
      <c r="V1691" s="25">
        <f t="shared" ref="V1691:V1699" si="148">SUM(T1691:U1691)</f>
        <v>150971</v>
      </c>
      <c r="W1691" s="28">
        <v>30418.7731846514</v>
      </c>
      <c r="X1691" s="29">
        <v>38325.040000000001</v>
      </c>
      <c r="Y1691" s="29">
        <f t="shared" si="145"/>
        <v>-7906.2668153486011</v>
      </c>
      <c r="Z1691" s="33">
        <f t="shared" si="146"/>
        <v>0.7937049298487725</v>
      </c>
    </row>
    <row r="1692" spans="1:26">
      <c r="A1692" s="13" t="s">
        <v>2441</v>
      </c>
      <c r="B1692" s="13">
        <v>17031826902</v>
      </c>
      <c r="C1692" s="13" t="s">
        <v>2442</v>
      </c>
      <c r="D1692" s="13" t="s">
        <v>4272</v>
      </c>
      <c r="E1692" s="13" t="s">
        <v>2438</v>
      </c>
      <c r="F1692" s="14">
        <v>19.399999999999999</v>
      </c>
      <c r="G1692" s="15">
        <v>36.1</v>
      </c>
      <c r="H1692" s="15">
        <v>0</v>
      </c>
      <c r="I1692" s="15">
        <v>15.2</v>
      </c>
      <c r="J1692" s="16">
        <v>36.6</v>
      </c>
      <c r="K1692" s="16">
        <v>13.7</v>
      </c>
      <c r="L1692" s="16">
        <v>0</v>
      </c>
      <c r="M1692" s="17">
        <v>82900</v>
      </c>
      <c r="N1692" s="18"/>
      <c r="O1692" s="19">
        <v>2</v>
      </c>
      <c r="P1692" s="20">
        <v>1</v>
      </c>
      <c r="Q1692" s="21">
        <v>1</v>
      </c>
      <c r="R1692" s="22">
        <v>6</v>
      </c>
      <c r="S1692" s="23">
        <v>0.32736572623299998</v>
      </c>
      <c r="T1692" s="25">
        <v>401</v>
      </c>
      <c r="U1692" s="25">
        <v>1766</v>
      </c>
      <c r="V1692" s="25">
        <f t="shared" si="148"/>
        <v>2167</v>
      </c>
      <c r="W1692" s="28">
        <v>12176.202001423901</v>
      </c>
      <c r="X1692" s="29">
        <v>38325.040000000001</v>
      </c>
      <c r="Y1692" s="29">
        <f t="shared" si="145"/>
        <v>-26148.837998576098</v>
      </c>
      <c r="Z1692" s="33">
        <f t="shared" si="146"/>
        <v>0.31770878781663114</v>
      </c>
    </row>
    <row r="1693" spans="1:26">
      <c r="A1693" s="13" t="s">
        <v>3157</v>
      </c>
      <c r="B1693" s="13">
        <v>17031420500</v>
      </c>
      <c r="C1693" s="13" t="s">
        <v>3158</v>
      </c>
      <c r="D1693" s="13" t="s">
        <v>4272</v>
      </c>
      <c r="E1693" s="13" t="s">
        <v>4129</v>
      </c>
      <c r="F1693" s="14">
        <v>14.8</v>
      </c>
      <c r="G1693" s="15">
        <v>34.6</v>
      </c>
      <c r="H1693" s="15">
        <v>4.9000000000000004</v>
      </c>
      <c r="I1693" s="15">
        <v>33.200000000000003</v>
      </c>
      <c r="J1693" s="16">
        <v>37.799999999999997</v>
      </c>
      <c r="K1693" s="16">
        <v>8.1999999999999993</v>
      </c>
      <c r="L1693" s="16">
        <v>8.3000000000000007</v>
      </c>
      <c r="M1693" s="17">
        <v>221400</v>
      </c>
      <c r="N1693" s="18"/>
      <c r="O1693" s="19">
        <v>1</v>
      </c>
      <c r="P1693" s="20">
        <v>1</v>
      </c>
      <c r="Q1693" s="21">
        <v>1</v>
      </c>
      <c r="R1693" s="22">
        <v>10</v>
      </c>
      <c r="S1693" s="23">
        <v>0.32784432172799999</v>
      </c>
      <c r="T1693" s="25">
        <v>30550</v>
      </c>
      <c r="U1693" s="25">
        <v>120467</v>
      </c>
      <c r="V1693" s="25">
        <f t="shared" si="148"/>
        <v>151017</v>
      </c>
      <c r="W1693" s="28">
        <v>30464.7731846514</v>
      </c>
      <c r="X1693" s="29">
        <v>38325.040000000001</v>
      </c>
      <c r="Y1693" s="29">
        <f t="shared" si="145"/>
        <v>-7860.2668153486011</v>
      </c>
      <c r="Z1693" s="33">
        <f t="shared" si="146"/>
        <v>0.79490518952234357</v>
      </c>
    </row>
    <row r="1694" spans="1:26">
      <c r="A1694" s="13" t="s">
        <v>3492</v>
      </c>
      <c r="B1694" s="13">
        <v>17031231200</v>
      </c>
      <c r="C1694" s="13" t="s">
        <v>3493</v>
      </c>
      <c r="D1694" s="13" t="s">
        <v>4272</v>
      </c>
      <c r="E1694" s="13" t="s">
        <v>4129</v>
      </c>
      <c r="F1694" s="14">
        <v>11.3</v>
      </c>
      <c r="G1694" s="15">
        <v>32.799999999999997</v>
      </c>
      <c r="H1694" s="15">
        <v>3.7</v>
      </c>
      <c r="I1694" s="15">
        <v>33.4</v>
      </c>
      <c r="J1694" s="16">
        <v>33</v>
      </c>
      <c r="K1694" s="16">
        <v>6.1</v>
      </c>
      <c r="L1694" s="16">
        <v>4.5999999999999996</v>
      </c>
      <c r="M1694" s="17">
        <v>213700</v>
      </c>
      <c r="N1694" s="18"/>
      <c r="O1694" s="19">
        <v>1</v>
      </c>
      <c r="P1694" s="20">
        <v>4</v>
      </c>
      <c r="Q1694" s="21">
        <v>1</v>
      </c>
      <c r="R1694" s="22">
        <v>7</v>
      </c>
      <c r="S1694" s="23">
        <v>0.32855191826800001</v>
      </c>
      <c r="T1694" s="25">
        <v>30550</v>
      </c>
      <c r="U1694" s="25">
        <v>120309</v>
      </c>
      <c r="V1694" s="25">
        <f t="shared" si="148"/>
        <v>150859</v>
      </c>
      <c r="W1694" s="28">
        <v>30306.7731846514</v>
      </c>
      <c r="X1694" s="29">
        <v>38325.040000000001</v>
      </c>
      <c r="Y1694" s="29">
        <f t="shared" si="145"/>
        <v>-8018.2668153486011</v>
      </c>
      <c r="Z1694" s="33">
        <f t="shared" si="146"/>
        <v>0.79078255846964285</v>
      </c>
    </row>
    <row r="1695" spans="1:26">
      <c r="A1695" s="13" t="s">
        <v>2809</v>
      </c>
      <c r="B1695" s="13">
        <v>17031710100</v>
      </c>
      <c r="C1695" s="13" t="s">
        <v>2810</v>
      </c>
      <c r="D1695" s="13" t="s">
        <v>4272</v>
      </c>
      <c r="E1695" s="13" t="s">
        <v>4129</v>
      </c>
      <c r="F1695" s="14">
        <v>24.7</v>
      </c>
      <c r="G1695" s="15">
        <v>45.9</v>
      </c>
      <c r="H1695" s="15">
        <v>0</v>
      </c>
      <c r="I1695" s="15">
        <v>45</v>
      </c>
      <c r="J1695" s="16">
        <v>35.5</v>
      </c>
      <c r="K1695" s="16">
        <v>1.3</v>
      </c>
      <c r="L1695" s="16">
        <v>0</v>
      </c>
      <c r="M1695" s="17">
        <v>172700</v>
      </c>
      <c r="N1695" s="18"/>
      <c r="O1695" s="19">
        <v>1</v>
      </c>
      <c r="P1695" s="20">
        <v>1</v>
      </c>
      <c r="Q1695" s="21">
        <v>1</v>
      </c>
      <c r="R1695" s="22">
        <v>7</v>
      </c>
      <c r="S1695" s="23">
        <v>0.328719735146</v>
      </c>
      <c r="T1695" s="25">
        <v>30550</v>
      </c>
      <c r="U1695" s="25">
        <v>120671</v>
      </c>
      <c r="V1695" s="25">
        <f t="shared" si="148"/>
        <v>151221</v>
      </c>
      <c r="W1695" s="28">
        <v>30668.7731846514</v>
      </c>
      <c r="X1695" s="29">
        <v>38325.040000000001</v>
      </c>
      <c r="Y1695" s="29">
        <f t="shared" si="145"/>
        <v>-7656.2668153486011</v>
      </c>
      <c r="Z1695" s="33">
        <f t="shared" si="146"/>
        <v>0.80022808024861547</v>
      </c>
    </row>
    <row r="1696" spans="1:26">
      <c r="A1696" s="13" t="s">
        <v>3490</v>
      </c>
      <c r="B1696" s="13">
        <v>17031231100</v>
      </c>
      <c r="C1696" s="13" t="s">
        <v>3491</v>
      </c>
      <c r="D1696" s="13" t="s">
        <v>4272</v>
      </c>
      <c r="E1696" s="13" t="s">
        <v>4129</v>
      </c>
      <c r="F1696" s="14">
        <v>8.6</v>
      </c>
      <c r="G1696" s="15">
        <v>55.1</v>
      </c>
      <c r="H1696" s="15">
        <v>0</v>
      </c>
      <c r="I1696" s="15">
        <v>38.4</v>
      </c>
      <c r="J1696" s="16">
        <v>51.4</v>
      </c>
      <c r="K1696" s="16">
        <v>3.1</v>
      </c>
      <c r="L1696" s="16">
        <v>0</v>
      </c>
      <c r="M1696" s="17">
        <v>187500</v>
      </c>
      <c r="N1696" s="18"/>
      <c r="O1696" s="19">
        <v>1</v>
      </c>
      <c r="P1696" s="20">
        <v>1</v>
      </c>
      <c r="Q1696" s="21">
        <v>2</v>
      </c>
      <c r="R1696" s="22">
        <v>7</v>
      </c>
      <c r="S1696" s="23">
        <v>0.32993197441099997</v>
      </c>
      <c r="T1696" s="25">
        <v>30550</v>
      </c>
      <c r="U1696" s="25">
        <v>120308</v>
      </c>
      <c r="V1696" s="25">
        <f t="shared" si="148"/>
        <v>150858</v>
      </c>
      <c r="W1696" s="28">
        <v>30305.7731846514</v>
      </c>
      <c r="X1696" s="29">
        <v>38325.040000000001</v>
      </c>
      <c r="Y1696" s="29">
        <f t="shared" si="145"/>
        <v>-8019.2668153486011</v>
      </c>
      <c r="Z1696" s="33">
        <f t="shared" si="146"/>
        <v>0.79075646586804338</v>
      </c>
    </row>
    <row r="1697" spans="1:26">
      <c r="A1697" s="13" t="s">
        <v>3349</v>
      </c>
      <c r="B1697" s="13">
        <v>17031301200</v>
      </c>
      <c r="C1697" s="13" t="s">
        <v>3350</v>
      </c>
      <c r="D1697" s="13" t="s">
        <v>4272</v>
      </c>
      <c r="E1697" s="13" t="s">
        <v>4129</v>
      </c>
      <c r="F1697" s="14">
        <v>5.0999999999999996</v>
      </c>
      <c r="G1697" s="15">
        <v>31.4</v>
      </c>
      <c r="H1697" s="15">
        <v>9.6999999999999993</v>
      </c>
      <c r="I1697" s="15">
        <v>12.1</v>
      </c>
      <c r="J1697" s="16">
        <v>20.5</v>
      </c>
      <c r="K1697" s="16">
        <v>4.8</v>
      </c>
      <c r="L1697" s="16">
        <v>1.7</v>
      </c>
      <c r="M1697" s="17">
        <v>208600</v>
      </c>
      <c r="N1697" s="18"/>
      <c r="O1697" s="19">
        <v>2</v>
      </c>
      <c r="P1697" s="20">
        <v>7</v>
      </c>
      <c r="Q1697" s="21">
        <v>2</v>
      </c>
      <c r="R1697" s="22">
        <v>9</v>
      </c>
      <c r="S1697" s="23">
        <v>0.33060389757199998</v>
      </c>
      <c r="T1697" s="25">
        <v>30550</v>
      </c>
      <c r="U1697" s="25">
        <v>120401</v>
      </c>
      <c r="V1697" s="25">
        <f t="shared" si="148"/>
        <v>150951</v>
      </c>
      <c r="W1697" s="28">
        <v>30398.7731846514</v>
      </c>
      <c r="X1697" s="29">
        <v>38325.040000000001</v>
      </c>
      <c r="Y1697" s="29">
        <f t="shared" si="145"/>
        <v>-7926.2668153486011</v>
      </c>
      <c r="Z1697" s="33">
        <f t="shared" si="146"/>
        <v>0.79318307781678499</v>
      </c>
    </row>
    <row r="1698" spans="1:26">
      <c r="A1698" s="13" t="s">
        <v>3111</v>
      </c>
      <c r="B1698" s="13">
        <v>17031460301</v>
      </c>
      <c r="C1698" s="13" t="s">
        <v>3112</v>
      </c>
      <c r="D1698" s="13" t="s">
        <v>4272</v>
      </c>
      <c r="E1698" s="13" t="s">
        <v>4129</v>
      </c>
      <c r="F1698" s="14">
        <v>8.1</v>
      </c>
      <c r="G1698" s="15">
        <v>32</v>
      </c>
      <c r="H1698" s="15">
        <v>7.1</v>
      </c>
      <c r="I1698" s="15">
        <v>22.1</v>
      </c>
      <c r="J1698" s="16">
        <v>18.399999999999999</v>
      </c>
      <c r="K1698" s="16">
        <v>12</v>
      </c>
      <c r="L1698" s="16">
        <v>1.1000000000000001</v>
      </c>
      <c r="M1698" s="17">
        <v>143800</v>
      </c>
      <c r="N1698" s="18"/>
      <c r="O1698" s="19">
        <v>1</v>
      </c>
      <c r="P1698" s="20">
        <v>7</v>
      </c>
      <c r="Q1698" s="21">
        <v>1</v>
      </c>
      <c r="R1698" s="22">
        <v>9</v>
      </c>
      <c r="S1698" s="23">
        <v>0.33090025186499999</v>
      </c>
      <c r="T1698" s="25">
        <v>30550</v>
      </c>
      <c r="U1698" s="25">
        <v>120498</v>
      </c>
      <c r="V1698" s="25">
        <f t="shared" si="148"/>
        <v>151048</v>
      </c>
      <c r="W1698" s="28">
        <v>30495.7731846514</v>
      </c>
      <c r="X1698" s="29">
        <v>38325.040000000001</v>
      </c>
      <c r="Y1698" s="29">
        <f t="shared" si="145"/>
        <v>-7829.2668153486011</v>
      </c>
      <c r="Z1698" s="33">
        <f t="shared" si="146"/>
        <v>0.79571406017192414</v>
      </c>
    </row>
    <row r="1699" spans="1:26">
      <c r="A1699" s="13" t="s">
        <v>3113</v>
      </c>
      <c r="B1699" s="13">
        <v>17031460302</v>
      </c>
      <c r="C1699" s="13" t="s">
        <v>3114</v>
      </c>
      <c r="D1699" s="13" t="s">
        <v>4272</v>
      </c>
      <c r="E1699" s="13" t="s">
        <v>4129</v>
      </c>
      <c r="F1699" s="14">
        <v>11.5</v>
      </c>
      <c r="G1699" s="15">
        <v>43</v>
      </c>
      <c r="H1699" s="15">
        <v>6</v>
      </c>
      <c r="I1699" s="15">
        <v>35.200000000000003</v>
      </c>
      <c r="J1699" s="16">
        <v>28.9</v>
      </c>
      <c r="K1699" s="16">
        <v>2.8</v>
      </c>
      <c r="L1699" s="16">
        <v>3.4</v>
      </c>
      <c r="M1699" s="17">
        <v>123600</v>
      </c>
      <c r="N1699" s="18"/>
      <c r="O1699" s="19">
        <v>1</v>
      </c>
      <c r="P1699" s="20">
        <v>7</v>
      </c>
      <c r="Q1699" s="21">
        <v>1</v>
      </c>
      <c r="R1699" s="22">
        <v>9</v>
      </c>
      <c r="S1699" s="23">
        <v>0.33090025186499999</v>
      </c>
      <c r="T1699" s="25">
        <v>30550</v>
      </c>
      <c r="U1699" s="25">
        <v>120499</v>
      </c>
      <c r="V1699" s="25">
        <f t="shared" si="148"/>
        <v>151049</v>
      </c>
      <c r="W1699" s="28">
        <v>30496.7731846514</v>
      </c>
      <c r="X1699" s="29">
        <v>38325.040000000001</v>
      </c>
      <c r="Y1699" s="29">
        <f t="shared" si="145"/>
        <v>-7828.2668153486011</v>
      </c>
      <c r="Z1699" s="33">
        <f t="shared" si="146"/>
        <v>0.7957401527735235</v>
      </c>
    </row>
    <row r="1700" spans="1:26">
      <c r="A1700" s="13" t="s">
        <v>2691</v>
      </c>
      <c r="B1700" s="13">
        <v>17031829100</v>
      </c>
      <c r="C1700" s="13" t="s">
        <v>2692</v>
      </c>
      <c r="D1700" s="13" t="s">
        <v>4272</v>
      </c>
      <c r="E1700" s="13" t="s">
        <v>2680</v>
      </c>
      <c r="F1700" s="14">
        <v>4.0999999999999996</v>
      </c>
      <c r="G1700" s="15">
        <v>24.4</v>
      </c>
      <c r="H1700" s="15">
        <v>1.9</v>
      </c>
      <c r="I1700" s="15">
        <v>4.5</v>
      </c>
      <c r="J1700" s="16">
        <v>27.7</v>
      </c>
      <c r="K1700" s="16">
        <v>3.6</v>
      </c>
      <c r="L1700" s="16">
        <v>0</v>
      </c>
      <c r="M1700" s="17">
        <v>93600</v>
      </c>
      <c r="N1700" s="18"/>
      <c r="O1700" s="19">
        <v>1</v>
      </c>
      <c r="P1700" s="20">
        <v>6</v>
      </c>
      <c r="Q1700" s="21">
        <v>3</v>
      </c>
      <c r="R1700" s="22">
        <v>1</v>
      </c>
      <c r="S1700" s="23">
        <v>0.33228179812399999</v>
      </c>
      <c r="T1700" s="25"/>
      <c r="U1700" s="25"/>
      <c r="V1700" s="25"/>
      <c r="W1700" s="28">
        <v>16742.603051922299</v>
      </c>
      <c r="X1700" s="29">
        <v>38325.040000000001</v>
      </c>
      <c r="Y1700" s="29">
        <f t="shared" si="145"/>
        <v>-21582.436948077702</v>
      </c>
      <c r="Z1700" s="33">
        <f t="shared" si="146"/>
        <v>0.43685807117024011</v>
      </c>
    </row>
    <row r="1701" spans="1:26">
      <c r="A1701" s="13" t="s">
        <v>3377</v>
      </c>
      <c r="B1701" s="13">
        <v>17031252201</v>
      </c>
      <c r="C1701" s="13" t="s">
        <v>3378</v>
      </c>
      <c r="D1701" s="13" t="s">
        <v>4272</v>
      </c>
      <c r="E1701" s="13" t="s">
        <v>4129</v>
      </c>
      <c r="F1701" s="14">
        <v>15</v>
      </c>
      <c r="G1701" s="15">
        <v>32.6</v>
      </c>
      <c r="H1701" s="15">
        <v>5.4</v>
      </c>
      <c r="I1701" s="15">
        <v>43.3</v>
      </c>
      <c r="J1701" s="16">
        <v>38.1</v>
      </c>
      <c r="K1701" s="16">
        <v>3.7</v>
      </c>
      <c r="L1701" s="16">
        <v>1.8</v>
      </c>
      <c r="M1701" s="17">
        <v>115600</v>
      </c>
      <c r="N1701" s="18"/>
      <c r="O1701" s="19">
        <v>1</v>
      </c>
      <c r="P1701" s="20">
        <v>7</v>
      </c>
      <c r="Q1701" s="21">
        <v>2</v>
      </c>
      <c r="R1701" s="22">
        <v>9</v>
      </c>
      <c r="S1701" s="23">
        <v>0.332941174507</v>
      </c>
      <c r="T1701" s="25">
        <v>30550</v>
      </c>
      <c r="U1701" s="25">
        <v>120361</v>
      </c>
      <c r="V1701" s="25">
        <f>SUM(T1701:U1701)</f>
        <v>150911</v>
      </c>
      <c r="W1701" s="28">
        <v>30358.7731846514</v>
      </c>
      <c r="X1701" s="29">
        <v>38325.040000000001</v>
      </c>
      <c r="Y1701" s="29">
        <f t="shared" si="145"/>
        <v>-7966.2668153486011</v>
      </c>
      <c r="Z1701" s="33">
        <f t="shared" si="146"/>
        <v>0.79213937375281018</v>
      </c>
    </row>
    <row r="1702" spans="1:26">
      <c r="A1702" s="13" t="s">
        <v>3379</v>
      </c>
      <c r="B1702" s="13">
        <v>17031252202</v>
      </c>
      <c r="C1702" s="13" t="s">
        <v>3380</v>
      </c>
      <c r="D1702" s="13" t="s">
        <v>4272</v>
      </c>
      <c r="E1702" s="13" t="s">
        <v>4129</v>
      </c>
      <c r="F1702" s="14">
        <v>19.3</v>
      </c>
      <c r="G1702" s="15">
        <v>35.9</v>
      </c>
      <c r="H1702" s="15">
        <v>0</v>
      </c>
      <c r="I1702" s="15">
        <v>32.700000000000003</v>
      </c>
      <c r="J1702" s="16">
        <v>44.6</v>
      </c>
      <c r="K1702" s="16">
        <v>4.9000000000000004</v>
      </c>
      <c r="L1702" s="16">
        <v>1.7</v>
      </c>
      <c r="M1702" s="17">
        <v>192000</v>
      </c>
      <c r="N1702" s="18"/>
      <c r="O1702" s="19">
        <v>1</v>
      </c>
      <c r="P1702" s="20">
        <v>7</v>
      </c>
      <c r="Q1702" s="21">
        <v>2</v>
      </c>
      <c r="R1702" s="22">
        <v>9</v>
      </c>
      <c r="S1702" s="23">
        <v>0.332941174507</v>
      </c>
      <c r="T1702" s="25">
        <v>30550</v>
      </c>
      <c r="U1702" s="25">
        <v>120362</v>
      </c>
      <c r="V1702" s="25">
        <f>SUM(T1702:U1702)</f>
        <v>150912</v>
      </c>
      <c r="W1702" s="28">
        <v>30359.7731846514</v>
      </c>
      <c r="X1702" s="29">
        <v>38325.040000000001</v>
      </c>
      <c r="Y1702" s="29">
        <f t="shared" si="145"/>
        <v>-7965.2668153486011</v>
      </c>
      <c r="Z1702" s="33">
        <f t="shared" si="146"/>
        <v>0.79216546635440954</v>
      </c>
    </row>
    <row r="1703" spans="1:26">
      <c r="A1703" s="13" t="s">
        <v>2256</v>
      </c>
      <c r="B1703" s="13">
        <v>17031827600</v>
      </c>
      <c r="C1703" s="13" t="s">
        <v>2257</v>
      </c>
      <c r="D1703" s="13" t="s">
        <v>4272</v>
      </c>
      <c r="E1703" s="13" t="s">
        <v>2251</v>
      </c>
      <c r="F1703" s="14">
        <v>11.5</v>
      </c>
      <c r="G1703" s="15">
        <v>27.8</v>
      </c>
      <c r="H1703" s="15">
        <v>1.6</v>
      </c>
      <c r="I1703" s="15">
        <v>17.3</v>
      </c>
      <c r="J1703" s="16">
        <v>34.4</v>
      </c>
      <c r="K1703" s="16">
        <v>9</v>
      </c>
      <c r="L1703" s="16">
        <v>0.4</v>
      </c>
      <c r="M1703" s="17">
        <v>105200</v>
      </c>
      <c r="N1703" s="18"/>
      <c r="O1703" s="19">
        <v>2</v>
      </c>
      <c r="P1703" s="20">
        <v>4</v>
      </c>
      <c r="Q1703" s="21">
        <v>2</v>
      </c>
      <c r="R1703" s="22">
        <v>7</v>
      </c>
      <c r="S1703" s="23">
        <v>0.33333334326699998</v>
      </c>
      <c r="T1703" s="25"/>
      <c r="U1703" s="25"/>
      <c r="V1703" s="25"/>
      <c r="W1703" s="28">
        <v>13984.446274384394</v>
      </c>
      <c r="X1703" s="29">
        <v>38325.040000000001</v>
      </c>
      <c r="Y1703" s="29">
        <f t="shared" si="145"/>
        <v>-24340.593725615607</v>
      </c>
      <c r="Z1703" s="33">
        <f t="shared" si="146"/>
        <v>0.36489058522533557</v>
      </c>
    </row>
    <row r="1704" spans="1:26">
      <c r="A1704" s="13" t="s">
        <v>212</v>
      </c>
      <c r="B1704" s="13">
        <v>17197882100</v>
      </c>
      <c r="C1704" s="13" t="s">
        <v>213</v>
      </c>
      <c r="D1704" s="13" t="s">
        <v>363</v>
      </c>
      <c r="E1704" s="13" t="s">
        <v>320</v>
      </c>
      <c r="F1704" s="14">
        <v>7.5</v>
      </c>
      <c r="G1704" s="15">
        <v>31.5</v>
      </c>
      <c r="H1704" s="15">
        <v>0</v>
      </c>
      <c r="I1704" s="15">
        <v>0.8</v>
      </c>
      <c r="J1704" s="16">
        <v>38.5</v>
      </c>
      <c r="K1704" s="16">
        <v>3.4</v>
      </c>
      <c r="L1704" s="16">
        <v>1.1000000000000001</v>
      </c>
      <c r="M1704" s="17">
        <v>137100</v>
      </c>
      <c r="N1704" s="18"/>
      <c r="O1704" s="16">
        <v>4</v>
      </c>
      <c r="P1704" s="14">
        <v>6</v>
      </c>
      <c r="Q1704" s="17">
        <v>1</v>
      </c>
      <c r="R1704" s="15">
        <v>7</v>
      </c>
      <c r="S1704" s="18">
        <v>0.33549433946599999</v>
      </c>
      <c r="T1704" s="18">
        <v>543</v>
      </c>
      <c r="U1704" s="18">
        <v>4190</v>
      </c>
      <c r="V1704" s="18">
        <v>4733</v>
      </c>
      <c r="W1704" s="30">
        <v>21661.580595931711</v>
      </c>
      <c r="X1704" s="29">
        <v>38325.040000000001</v>
      </c>
      <c r="Y1704" s="29">
        <f t="shared" si="145"/>
        <v>-16663.45940406829</v>
      </c>
      <c r="Z1704" s="33">
        <f t="shared" si="146"/>
        <v>0.56520699250233553</v>
      </c>
    </row>
    <row r="1705" spans="1:26">
      <c r="A1705" s="13" t="s">
        <v>3373</v>
      </c>
      <c r="B1705" s="13">
        <v>17031252101</v>
      </c>
      <c r="C1705" s="13" t="s">
        <v>3374</v>
      </c>
      <c r="D1705" s="13" t="s">
        <v>4272</v>
      </c>
      <c r="E1705" s="13" t="s">
        <v>4129</v>
      </c>
      <c r="F1705" s="14">
        <v>6.6</v>
      </c>
      <c r="G1705" s="15">
        <v>31.9</v>
      </c>
      <c r="H1705" s="15">
        <v>0</v>
      </c>
      <c r="I1705" s="15">
        <v>26.8</v>
      </c>
      <c r="J1705" s="16">
        <v>23.3</v>
      </c>
      <c r="K1705" s="16">
        <v>12.3</v>
      </c>
      <c r="L1705" s="16">
        <v>11.7</v>
      </c>
      <c r="M1705" s="17">
        <v>218900</v>
      </c>
      <c r="N1705" s="18"/>
      <c r="O1705" s="19">
        <v>1</v>
      </c>
      <c r="P1705" s="20">
        <v>5</v>
      </c>
      <c r="Q1705" s="21">
        <v>2</v>
      </c>
      <c r="R1705" s="22">
        <v>8</v>
      </c>
      <c r="S1705" s="23">
        <v>0.33551096916200002</v>
      </c>
      <c r="T1705" s="25">
        <v>30550</v>
      </c>
      <c r="U1705" s="25">
        <v>120359</v>
      </c>
      <c r="V1705" s="25">
        <f t="shared" ref="V1705:V1714" si="149">SUM(T1705:U1705)</f>
        <v>150909</v>
      </c>
      <c r="W1705" s="28">
        <v>30356.7731846514</v>
      </c>
      <c r="X1705" s="29">
        <v>38325.040000000001</v>
      </c>
      <c r="Y1705" s="29">
        <f t="shared" si="145"/>
        <v>-7968.2668153486011</v>
      </c>
      <c r="Z1705" s="33">
        <f t="shared" si="146"/>
        <v>0.79208718854961135</v>
      </c>
    </row>
    <row r="1706" spans="1:26">
      <c r="A1706" s="13" t="s">
        <v>3375</v>
      </c>
      <c r="B1706" s="13">
        <v>17031252102</v>
      </c>
      <c r="C1706" s="13" t="s">
        <v>3376</v>
      </c>
      <c r="D1706" s="13" t="s">
        <v>4272</v>
      </c>
      <c r="E1706" s="13" t="s">
        <v>4129</v>
      </c>
      <c r="F1706" s="14">
        <v>19.2</v>
      </c>
      <c r="G1706" s="15">
        <v>35</v>
      </c>
      <c r="H1706" s="15">
        <v>2.2000000000000002</v>
      </c>
      <c r="I1706" s="15">
        <v>44.3</v>
      </c>
      <c r="J1706" s="16">
        <v>41.7</v>
      </c>
      <c r="K1706" s="16">
        <v>6.2</v>
      </c>
      <c r="L1706" s="16">
        <v>0.8</v>
      </c>
      <c r="M1706" s="17">
        <v>226800</v>
      </c>
      <c r="N1706" s="18"/>
      <c r="O1706" s="19">
        <v>1</v>
      </c>
      <c r="P1706" s="20">
        <v>5</v>
      </c>
      <c r="Q1706" s="21">
        <v>2</v>
      </c>
      <c r="R1706" s="22">
        <v>8</v>
      </c>
      <c r="S1706" s="23">
        <v>0.33551096916200002</v>
      </c>
      <c r="T1706" s="25">
        <v>30550</v>
      </c>
      <c r="U1706" s="25">
        <v>120360</v>
      </c>
      <c r="V1706" s="25">
        <f t="shared" si="149"/>
        <v>150910</v>
      </c>
      <c r="W1706" s="28">
        <v>30357.7731846514</v>
      </c>
      <c r="X1706" s="29">
        <v>38325.040000000001</v>
      </c>
      <c r="Y1706" s="29">
        <f t="shared" si="145"/>
        <v>-7967.2668153486011</v>
      </c>
      <c r="Z1706" s="33">
        <f t="shared" si="146"/>
        <v>0.79211328115121082</v>
      </c>
    </row>
    <row r="1707" spans="1:26">
      <c r="A1707" s="13" t="s">
        <v>4127</v>
      </c>
      <c r="B1707" s="13">
        <v>17031010100</v>
      </c>
      <c r="C1707" s="13" t="s">
        <v>4128</v>
      </c>
      <c r="D1707" s="13" t="s">
        <v>4272</v>
      </c>
      <c r="E1707" s="13" t="s">
        <v>4129</v>
      </c>
      <c r="F1707" s="14">
        <v>8</v>
      </c>
      <c r="G1707" s="15">
        <v>39.299999999999997</v>
      </c>
      <c r="H1707" s="15">
        <v>4.9000000000000004</v>
      </c>
      <c r="I1707" s="15">
        <v>45.1</v>
      </c>
      <c r="J1707" s="16">
        <v>18.2</v>
      </c>
      <c r="K1707" s="16">
        <v>23.8</v>
      </c>
      <c r="L1707" s="16">
        <v>11.1</v>
      </c>
      <c r="M1707" s="17">
        <v>245100</v>
      </c>
      <c r="N1707" s="18"/>
      <c r="O1707" s="19">
        <v>1</v>
      </c>
      <c r="P1707" s="20">
        <v>8</v>
      </c>
      <c r="Q1707" s="21">
        <v>2</v>
      </c>
      <c r="R1707" s="22">
        <v>10</v>
      </c>
      <c r="S1707" s="23">
        <v>0.33655914664300002</v>
      </c>
      <c r="T1707" s="25">
        <v>30550</v>
      </c>
      <c r="U1707" s="25">
        <v>120045</v>
      </c>
      <c r="V1707" s="25">
        <f t="shared" si="149"/>
        <v>150595</v>
      </c>
      <c r="W1707" s="28">
        <v>30042.773184651422</v>
      </c>
      <c r="X1707" s="29">
        <v>38325.040000000001</v>
      </c>
      <c r="Y1707" s="29">
        <f t="shared" si="145"/>
        <v>-8282.2668153485793</v>
      </c>
      <c r="Z1707" s="33">
        <f t="shared" si="146"/>
        <v>0.78389411164740919</v>
      </c>
    </row>
    <row r="1708" spans="1:26">
      <c r="A1708" s="13" t="s">
        <v>2949</v>
      </c>
      <c r="B1708" s="13">
        <v>17031610400</v>
      </c>
      <c r="C1708" s="13" t="s">
        <v>2950</v>
      </c>
      <c r="D1708" s="13" t="s">
        <v>4272</v>
      </c>
      <c r="E1708" s="13" t="s">
        <v>4129</v>
      </c>
      <c r="F1708" s="14">
        <v>6.5</v>
      </c>
      <c r="G1708" s="15">
        <v>44.9</v>
      </c>
      <c r="H1708" s="15">
        <v>13.5</v>
      </c>
      <c r="I1708" s="15">
        <v>8</v>
      </c>
      <c r="J1708" s="16">
        <v>29.3</v>
      </c>
      <c r="K1708" s="16">
        <v>1</v>
      </c>
      <c r="L1708" s="16">
        <v>0</v>
      </c>
      <c r="M1708" s="17">
        <v>229500</v>
      </c>
      <c r="N1708" s="18"/>
      <c r="O1708" s="19">
        <v>2</v>
      </c>
      <c r="P1708" s="20">
        <v>4</v>
      </c>
      <c r="Q1708" s="21">
        <v>1</v>
      </c>
      <c r="R1708" s="22">
        <v>7</v>
      </c>
      <c r="S1708" s="23">
        <v>0.33725491166100002</v>
      </c>
      <c r="T1708" s="25">
        <v>30550</v>
      </c>
      <c r="U1708" s="25">
        <v>120579</v>
      </c>
      <c r="V1708" s="25">
        <f t="shared" si="149"/>
        <v>151129</v>
      </c>
      <c r="W1708" s="28">
        <v>30576.7731846514</v>
      </c>
      <c r="X1708" s="29">
        <v>38325.040000000001</v>
      </c>
      <c r="Y1708" s="29">
        <f t="shared" si="145"/>
        <v>-7748.2668153486011</v>
      </c>
      <c r="Z1708" s="33">
        <f t="shared" si="146"/>
        <v>0.79782756090147322</v>
      </c>
    </row>
    <row r="1709" spans="1:26">
      <c r="A1709" s="13" t="s">
        <v>3155</v>
      </c>
      <c r="B1709" s="13">
        <v>17031420400</v>
      </c>
      <c r="C1709" s="13" t="s">
        <v>3156</v>
      </c>
      <c r="D1709" s="13" t="s">
        <v>4272</v>
      </c>
      <c r="E1709" s="13" t="s">
        <v>4129</v>
      </c>
      <c r="F1709" s="14">
        <v>8.6999999999999993</v>
      </c>
      <c r="G1709" s="15">
        <v>39.299999999999997</v>
      </c>
      <c r="H1709" s="15">
        <v>20.2</v>
      </c>
      <c r="I1709" s="15">
        <v>35.299999999999997</v>
      </c>
      <c r="J1709" s="16">
        <v>17.8</v>
      </c>
      <c r="K1709" s="16">
        <v>16.5</v>
      </c>
      <c r="L1709" s="16">
        <v>27.3</v>
      </c>
      <c r="M1709" s="17">
        <v>227800</v>
      </c>
      <c r="N1709" s="18"/>
      <c r="O1709" s="19">
        <v>1</v>
      </c>
      <c r="P1709" s="20">
        <v>10</v>
      </c>
      <c r="Q1709" s="21">
        <v>3</v>
      </c>
      <c r="R1709" s="22">
        <v>10</v>
      </c>
      <c r="S1709" s="23">
        <v>0.33774834871300002</v>
      </c>
      <c r="T1709" s="25">
        <v>30550</v>
      </c>
      <c r="U1709" s="25">
        <v>120466</v>
      </c>
      <c r="V1709" s="25">
        <f t="shared" si="149"/>
        <v>151016</v>
      </c>
      <c r="W1709" s="28">
        <v>30463.7731846514</v>
      </c>
      <c r="X1709" s="29">
        <v>38325.040000000001</v>
      </c>
      <c r="Y1709" s="29">
        <f t="shared" si="145"/>
        <v>-7861.2668153486011</v>
      </c>
      <c r="Z1709" s="33">
        <f t="shared" si="146"/>
        <v>0.79487909692074421</v>
      </c>
    </row>
    <row r="1710" spans="1:26">
      <c r="A1710" s="13" t="s">
        <v>2975</v>
      </c>
      <c r="B1710" s="13">
        <v>17031612100</v>
      </c>
      <c r="C1710" s="13" t="s">
        <v>2976</v>
      </c>
      <c r="D1710" s="13" t="s">
        <v>4272</v>
      </c>
      <c r="E1710" s="13" t="s">
        <v>4129</v>
      </c>
      <c r="F1710" s="14">
        <v>7.8</v>
      </c>
      <c r="G1710" s="15">
        <v>41.2</v>
      </c>
      <c r="H1710" s="15">
        <v>6.3</v>
      </c>
      <c r="I1710" s="15">
        <v>37.299999999999997</v>
      </c>
      <c r="J1710" s="16">
        <v>31</v>
      </c>
      <c r="K1710" s="16">
        <v>9.8000000000000007</v>
      </c>
      <c r="L1710" s="16">
        <v>0</v>
      </c>
      <c r="M1710" s="17">
        <v>211100</v>
      </c>
      <c r="N1710" s="18">
        <v>1</v>
      </c>
      <c r="O1710" s="19">
        <v>1</v>
      </c>
      <c r="P1710" s="20">
        <v>2</v>
      </c>
      <c r="Q1710" s="21">
        <v>1</v>
      </c>
      <c r="R1710" s="22">
        <v>7</v>
      </c>
      <c r="S1710" s="23">
        <v>0.33827161788900001</v>
      </c>
      <c r="T1710" s="25">
        <v>30550</v>
      </c>
      <c r="U1710" s="25">
        <v>120592</v>
      </c>
      <c r="V1710" s="25">
        <f t="shared" si="149"/>
        <v>151142</v>
      </c>
      <c r="W1710" s="28">
        <v>30589.7731846514</v>
      </c>
      <c r="X1710" s="29">
        <v>38325.040000000001</v>
      </c>
      <c r="Y1710" s="29">
        <f t="shared" si="145"/>
        <v>-7735.2668153486011</v>
      </c>
      <c r="Z1710" s="33">
        <f t="shared" si="146"/>
        <v>0.79816676472226511</v>
      </c>
    </row>
    <row r="1711" spans="1:26">
      <c r="A1711" s="13" t="s">
        <v>3067</v>
      </c>
      <c r="B1711" s="13">
        <v>17031520100</v>
      </c>
      <c r="C1711" s="13" t="s">
        <v>3068</v>
      </c>
      <c r="D1711" s="13" t="s">
        <v>4272</v>
      </c>
      <c r="E1711" s="13" t="s">
        <v>4129</v>
      </c>
      <c r="F1711" s="14">
        <v>9.6999999999999993</v>
      </c>
      <c r="G1711" s="15">
        <v>26.3</v>
      </c>
      <c r="H1711" s="15">
        <v>7</v>
      </c>
      <c r="I1711" s="15">
        <v>9.9</v>
      </c>
      <c r="J1711" s="16">
        <v>37.299999999999997</v>
      </c>
      <c r="K1711" s="16">
        <v>3.2</v>
      </c>
      <c r="L1711" s="16">
        <v>1.8</v>
      </c>
      <c r="M1711" s="17">
        <v>160100</v>
      </c>
      <c r="N1711" s="18">
        <v>1</v>
      </c>
      <c r="O1711" s="19">
        <v>3</v>
      </c>
      <c r="P1711" s="20">
        <v>3</v>
      </c>
      <c r="Q1711" s="21">
        <v>1</v>
      </c>
      <c r="R1711" s="22">
        <v>7</v>
      </c>
      <c r="S1711" s="23">
        <v>0.33832976222</v>
      </c>
      <c r="T1711" s="25">
        <v>30550</v>
      </c>
      <c r="U1711" s="25">
        <v>120530</v>
      </c>
      <c r="V1711" s="25">
        <f t="shared" si="149"/>
        <v>151080</v>
      </c>
      <c r="W1711" s="28">
        <v>30527.7731846514</v>
      </c>
      <c r="X1711" s="29">
        <v>38325.040000000001</v>
      </c>
      <c r="Y1711" s="29">
        <f t="shared" si="145"/>
        <v>-7797.2668153486011</v>
      </c>
      <c r="Z1711" s="33">
        <f t="shared" si="146"/>
        <v>0.79654902342310407</v>
      </c>
    </row>
    <row r="1712" spans="1:26">
      <c r="A1712" s="13" t="s">
        <v>2783</v>
      </c>
      <c r="B1712" s="13">
        <v>17031691100</v>
      </c>
      <c r="C1712" s="13" t="s">
        <v>2784</v>
      </c>
      <c r="D1712" s="13" t="s">
        <v>4272</v>
      </c>
      <c r="E1712" s="13" t="s">
        <v>4129</v>
      </c>
      <c r="F1712" s="14">
        <v>16.5</v>
      </c>
      <c r="G1712" s="15">
        <v>37.9</v>
      </c>
      <c r="H1712" s="15">
        <v>0</v>
      </c>
      <c r="I1712" s="15">
        <v>34.200000000000003</v>
      </c>
      <c r="J1712" s="16">
        <v>35</v>
      </c>
      <c r="K1712" s="16">
        <v>4.7</v>
      </c>
      <c r="L1712" s="16">
        <v>3.4</v>
      </c>
      <c r="M1712" s="17">
        <v>177500</v>
      </c>
      <c r="N1712" s="18"/>
      <c r="O1712" s="19">
        <v>1</v>
      </c>
      <c r="P1712" s="20">
        <v>1</v>
      </c>
      <c r="Q1712" s="21">
        <v>1</v>
      </c>
      <c r="R1712" s="22">
        <v>8</v>
      </c>
      <c r="S1712" s="23">
        <v>0.33879092335700001</v>
      </c>
      <c r="T1712" s="25">
        <v>30550</v>
      </c>
      <c r="U1712" s="25">
        <v>120658</v>
      </c>
      <c r="V1712" s="25">
        <f t="shared" si="149"/>
        <v>151208</v>
      </c>
      <c r="W1712" s="28">
        <v>30655.7731846514</v>
      </c>
      <c r="X1712" s="29">
        <v>38325.040000000001</v>
      </c>
      <c r="Y1712" s="29">
        <f t="shared" si="145"/>
        <v>-7669.2668153486011</v>
      </c>
      <c r="Z1712" s="33">
        <f t="shared" si="146"/>
        <v>0.79988887642782369</v>
      </c>
    </row>
    <row r="1713" spans="1:26">
      <c r="A1713" s="13" t="s">
        <v>3119</v>
      </c>
      <c r="B1713" s="13">
        <v>17031460600</v>
      </c>
      <c r="C1713" s="13" t="s">
        <v>3120</v>
      </c>
      <c r="D1713" s="13" t="s">
        <v>4272</v>
      </c>
      <c r="E1713" s="13" t="s">
        <v>4129</v>
      </c>
      <c r="F1713" s="14">
        <v>14.4</v>
      </c>
      <c r="G1713" s="15">
        <v>50.9</v>
      </c>
      <c r="H1713" s="15">
        <v>6.1</v>
      </c>
      <c r="I1713" s="15">
        <v>37.700000000000003</v>
      </c>
      <c r="J1713" s="16">
        <v>44.8</v>
      </c>
      <c r="K1713" s="16">
        <v>8.6999999999999993</v>
      </c>
      <c r="L1713" s="16">
        <v>0</v>
      </c>
      <c r="M1713" s="17">
        <v>125000</v>
      </c>
      <c r="N1713" s="18"/>
      <c r="O1713" s="19">
        <v>2</v>
      </c>
      <c r="P1713" s="20">
        <v>2</v>
      </c>
      <c r="Q1713" s="21">
        <v>1</v>
      </c>
      <c r="R1713" s="22">
        <v>8</v>
      </c>
      <c r="S1713" s="23">
        <v>0.33905580639799998</v>
      </c>
      <c r="T1713" s="25">
        <v>30550</v>
      </c>
      <c r="U1713" s="25">
        <v>120502</v>
      </c>
      <c r="V1713" s="25">
        <f t="shared" si="149"/>
        <v>151052</v>
      </c>
      <c r="W1713" s="28">
        <v>30499.7731846514</v>
      </c>
      <c r="X1713" s="29">
        <v>38325.040000000001</v>
      </c>
      <c r="Y1713" s="29">
        <f t="shared" si="145"/>
        <v>-7825.2668153486011</v>
      </c>
      <c r="Z1713" s="33">
        <f t="shared" si="146"/>
        <v>0.79581843057832158</v>
      </c>
    </row>
    <row r="1714" spans="1:26">
      <c r="A1714" s="13" t="s">
        <v>3475</v>
      </c>
      <c r="B1714" s="13">
        <v>17031251700</v>
      </c>
      <c r="C1714" s="13" t="s">
        <v>3476</v>
      </c>
      <c r="D1714" s="13" t="s">
        <v>4272</v>
      </c>
      <c r="E1714" s="13" t="s">
        <v>4129</v>
      </c>
      <c r="F1714" s="14">
        <v>16.7</v>
      </c>
      <c r="G1714" s="15">
        <v>38.4</v>
      </c>
      <c r="H1714" s="15">
        <v>0</v>
      </c>
      <c r="I1714" s="15">
        <v>23.5</v>
      </c>
      <c r="J1714" s="16">
        <v>33.299999999999997</v>
      </c>
      <c r="K1714" s="16">
        <v>12.3</v>
      </c>
      <c r="L1714" s="16">
        <v>8.5</v>
      </c>
      <c r="M1714" s="17">
        <v>202400</v>
      </c>
      <c r="N1714" s="18"/>
      <c r="O1714" s="19">
        <v>1</v>
      </c>
      <c r="P1714" s="20">
        <v>2</v>
      </c>
      <c r="Q1714" s="21">
        <v>2</v>
      </c>
      <c r="R1714" s="22">
        <v>9</v>
      </c>
      <c r="S1714" s="23">
        <v>0.34220531582800001</v>
      </c>
      <c r="T1714" s="25">
        <v>30550</v>
      </c>
      <c r="U1714" s="25">
        <v>120355</v>
      </c>
      <c r="V1714" s="25">
        <f t="shared" si="149"/>
        <v>150905</v>
      </c>
      <c r="W1714" s="28">
        <v>30352.7731846514</v>
      </c>
      <c r="X1714" s="29">
        <v>38325.040000000001</v>
      </c>
      <c r="Y1714" s="29">
        <f t="shared" si="145"/>
        <v>-7972.2668153486011</v>
      </c>
      <c r="Z1714" s="33">
        <f t="shared" si="146"/>
        <v>0.79198281814321392</v>
      </c>
    </row>
    <row r="1715" spans="1:26">
      <c r="A1715" s="13" t="s">
        <v>546</v>
      </c>
      <c r="B1715" s="13">
        <v>17097860104</v>
      </c>
      <c r="C1715" s="13" t="s">
        <v>547</v>
      </c>
      <c r="D1715" s="13" t="s">
        <v>896</v>
      </c>
      <c r="E1715" s="13" t="s">
        <v>548</v>
      </c>
      <c r="F1715" s="14">
        <v>8.6</v>
      </c>
      <c r="G1715" s="15">
        <v>27.1</v>
      </c>
      <c r="H1715" s="15">
        <v>0.5</v>
      </c>
      <c r="I1715" s="15">
        <v>0</v>
      </c>
      <c r="J1715" s="16">
        <v>38.799999999999997</v>
      </c>
      <c r="K1715" s="16">
        <v>9.5</v>
      </c>
      <c r="L1715" s="16">
        <v>3.2</v>
      </c>
      <c r="M1715" s="17">
        <v>195300</v>
      </c>
      <c r="N1715" s="18"/>
      <c r="O1715" s="19">
        <v>4</v>
      </c>
      <c r="P1715" s="20">
        <v>2</v>
      </c>
      <c r="Q1715" s="21">
        <v>5</v>
      </c>
      <c r="R1715" s="22">
        <v>7</v>
      </c>
      <c r="S1715" s="24">
        <v>0.346153855324</v>
      </c>
      <c r="T1715" s="25"/>
      <c r="U1715" s="25"/>
      <c r="V1715" s="25"/>
      <c r="W1715" s="28">
        <v>17025.511203047558</v>
      </c>
      <c r="X1715" s="29">
        <v>38325.040000000001</v>
      </c>
      <c r="Y1715" s="29">
        <f t="shared" si="145"/>
        <v>-21299.528796952443</v>
      </c>
      <c r="Z1715" s="33">
        <f t="shared" si="146"/>
        <v>0.44423988084676641</v>
      </c>
    </row>
    <row r="1716" spans="1:26">
      <c r="A1716" s="13" t="s">
        <v>3263</v>
      </c>
      <c r="B1716" s="13">
        <v>17031310600</v>
      </c>
      <c r="C1716" s="13" t="s">
        <v>3264</v>
      </c>
      <c r="D1716" s="13" t="s">
        <v>4272</v>
      </c>
      <c r="E1716" s="13" t="s">
        <v>4129</v>
      </c>
      <c r="F1716" s="14">
        <v>13.6</v>
      </c>
      <c r="G1716" s="15">
        <v>28.6</v>
      </c>
      <c r="H1716" s="15">
        <v>14.1</v>
      </c>
      <c r="I1716" s="15">
        <v>22.6</v>
      </c>
      <c r="J1716" s="16">
        <v>21</v>
      </c>
      <c r="K1716" s="16">
        <v>13.7</v>
      </c>
      <c r="L1716" s="16">
        <v>6.2</v>
      </c>
      <c r="M1716" s="17">
        <v>304900</v>
      </c>
      <c r="N1716" s="18"/>
      <c r="O1716" s="19">
        <v>1</v>
      </c>
      <c r="P1716" s="20">
        <v>8</v>
      </c>
      <c r="Q1716" s="21">
        <v>1</v>
      </c>
      <c r="R1716" s="22">
        <v>8</v>
      </c>
      <c r="S1716" s="23">
        <v>0.35010060667999998</v>
      </c>
      <c r="T1716" s="25">
        <v>30550</v>
      </c>
      <c r="U1716" s="25">
        <v>120412</v>
      </c>
      <c r="V1716" s="25">
        <f t="shared" ref="V1716:V1747" si="150">SUM(T1716:U1716)</f>
        <v>150962</v>
      </c>
      <c r="W1716" s="28">
        <v>30409.7731846514</v>
      </c>
      <c r="X1716" s="29">
        <v>38325.040000000001</v>
      </c>
      <c r="Y1716" s="29">
        <f t="shared" si="145"/>
        <v>-7915.2668153486011</v>
      </c>
      <c r="Z1716" s="33">
        <f t="shared" si="146"/>
        <v>0.79347009643437816</v>
      </c>
    </row>
    <row r="1717" spans="1:26">
      <c r="A1717" s="13" t="s">
        <v>3269</v>
      </c>
      <c r="B1717" s="13">
        <v>17031310900</v>
      </c>
      <c r="C1717" s="13" t="s">
        <v>3270</v>
      </c>
      <c r="D1717" s="13" t="s">
        <v>4272</v>
      </c>
      <c r="E1717" s="13" t="s">
        <v>4129</v>
      </c>
      <c r="F1717" s="14">
        <v>9.1</v>
      </c>
      <c r="G1717" s="15">
        <v>25.3</v>
      </c>
      <c r="H1717" s="15">
        <v>8.3000000000000007</v>
      </c>
      <c r="I1717" s="15">
        <v>23.3</v>
      </c>
      <c r="J1717" s="16">
        <v>15.9</v>
      </c>
      <c r="K1717" s="16">
        <v>10.3</v>
      </c>
      <c r="L1717" s="16">
        <v>4.3</v>
      </c>
      <c r="M1717" s="17">
        <v>278700</v>
      </c>
      <c r="N1717" s="18"/>
      <c r="O1717" s="19">
        <v>1</v>
      </c>
      <c r="P1717" s="20">
        <v>9</v>
      </c>
      <c r="Q1717" s="21">
        <v>1</v>
      </c>
      <c r="R1717" s="22">
        <v>10</v>
      </c>
      <c r="S1717" s="23">
        <v>0.35111877322200002</v>
      </c>
      <c r="T1717" s="25">
        <v>30550</v>
      </c>
      <c r="U1717" s="25">
        <v>120415</v>
      </c>
      <c r="V1717" s="25">
        <f t="shared" si="150"/>
        <v>150965</v>
      </c>
      <c r="W1717" s="28">
        <v>30412.7731846514</v>
      </c>
      <c r="X1717" s="29">
        <v>38325.040000000001</v>
      </c>
      <c r="Y1717" s="29">
        <f t="shared" si="145"/>
        <v>-7912.2668153486011</v>
      </c>
      <c r="Z1717" s="33">
        <f t="shared" si="146"/>
        <v>0.79354837423917624</v>
      </c>
    </row>
    <row r="1718" spans="1:26">
      <c r="A1718" s="13" t="s">
        <v>3297</v>
      </c>
      <c r="B1718" s="13">
        <v>17031351400</v>
      </c>
      <c r="C1718" s="13" t="s">
        <v>3298</v>
      </c>
      <c r="D1718" s="13" t="s">
        <v>4272</v>
      </c>
      <c r="E1718" s="13" t="s">
        <v>4129</v>
      </c>
      <c r="F1718" s="14">
        <v>18.5</v>
      </c>
      <c r="G1718" s="15">
        <v>33.1</v>
      </c>
      <c r="H1718" s="15">
        <v>25</v>
      </c>
      <c r="I1718" s="15">
        <v>47.7</v>
      </c>
      <c r="J1718" s="16">
        <v>29.4</v>
      </c>
      <c r="K1718" s="16">
        <v>1.2</v>
      </c>
      <c r="L1718" s="16">
        <v>2.2000000000000002</v>
      </c>
      <c r="M1718" s="17">
        <v>165900</v>
      </c>
      <c r="N1718" s="18"/>
      <c r="O1718" s="19">
        <v>1</v>
      </c>
      <c r="P1718" s="20">
        <v>9</v>
      </c>
      <c r="Q1718" s="21">
        <v>1</v>
      </c>
      <c r="R1718" s="22">
        <v>9</v>
      </c>
      <c r="S1718" s="23">
        <v>0.35112360119800001</v>
      </c>
      <c r="T1718" s="25">
        <v>30550</v>
      </c>
      <c r="U1718" s="25">
        <v>120429</v>
      </c>
      <c r="V1718" s="25">
        <f t="shared" si="150"/>
        <v>150979</v>
      </c>
      <c r="W1718" s="28">
        <v>30426.7731846514</v>
      </c>
      <c r="X1718" s="29">
        <v>38325.040000000001</v>
      </c>
      <c r="Y1718" s="29">
        <f t="shared" si="145"/>
        <v>-7898.2668153486011</v>
      </c>
      <c r="Z1718" s="33">
        <f t="shared" si="146"/>
        <v>0.79391367066156748</v>
      </c>
    </row>
    <row r="1719" spans="1:26">
      <c r="A1719" s="13" t="s">
        <v>3640</v>
      </c>
      <c r="B1719" s="13">
        <v>17031210800</v>
      </c>
      <c r="C1719" s="13" t="s">
        <v>3641</v>
      </c>
      <c r="D1719" s="13" t="s">
        <v>4272</v>
      </c>
      <c r="E1719" s="13" t="s">
        <v>4129</v>
      </c>
      <c r="F1719" s="14">
        <v>1.9</v>
      </c>
      <c r="G1719" s="15">
        <v>32.4</v>
      </c>
      <c r="H1719" s="15">
        <v>1.1000000000000001</v>
      </c>
      <c r="I1719" s="15">
        <v>26.6</v>
      </c>
      <c r="J1719" s="16">
        <v>25.8</v>
      </c>
      <c r="K1719" s="16">
        <v>17.3</v>
      </c>
      <c r="L1719" s="16">
        <v>9.5</v>
      </c>
      <c r="M1719" s="17">
        <v>300000</v>
      </c>
      <c r="N1719" s="18"/>
      <c r="O1719" s="19">
        <v>2</v>
      </c>
      <c r="P1719" s="20">
        <v>2</v>
      </c>
      <c r="Q1719" s="21">
        <v>9</v>
      </c>
      <c r="R1719" s="22">
        <v>8</v>
      </c>
      <c r="S1719" s="23">
        <v>0.35593220591500002</v>
      </c>
      <c r="T1719" s="25">
        <v>30550</v>
      </c>
      <c r="U1719" s="25">
        <v>120275</v>
      </c>
      <c r="V1719" s="25">
        <f t="shared" si="150"/>
        <v>150825</v>
      </c>
      <c r="W1719" s="28">
        <v>30272.7731846514</v>
      </c>
      <c r="X1719" s="29">
        <v>38325.040000000001</v>
      </c>
      <c r="Y1719" s="29">
        <f t="shared" si="145"/>
        <v>-8052.2668153486011</v>
      </c>
      <c r="Z1719" s="33">
        <f t="shared" si="146"/>
        <v>0.7898954100152642</v>
      </c>
    </row>
    <row r="1720" spans="1:26">
      <c r="A1720" s="13" t="s">
        <v>3081</v>
      </c>
      <c r="B1720" s="13">
        <v>17031530200</v>
      </c>
      <c r="C1720" s="13" t="s">
        <v>3082</v>
      </c>
      <c r="D1720" s="13" t="s">
        <v>4272</v>
      </c>
      <c r="E1720" s="13" t="s">
        <v>4129</v>
      </c>
      <c r="F1720" s="14">
        <v>11.5</v>
      </c>
      <c r="G1720" s="15">
        <v>38.5</v>
      </c>
      <c r="H1720" s="15">
        <v>2</v>
      </c>
      <c r="I1720" s="15">
        <v>26.7</v>
      </c>
      <c r="J1720" s="16">
        <v>41.1</v>
      </c>
      <c r="K1720" s="16">
        <v>4.7</v>
      </c>
      <c r="L1720" s="16">
        <v>1.3</v>
      </c>
      <c r="M1720" s="17">
        <v>113500</v>
      </c>
      <c r="N1720" s="18"/>
      <c r="O1720" s="19">
        <v>1</v>
      </c>
      <c r="P1720" s="20">
        <v>1</v>
      </c>
      <c r="Q1720" s="21">
        <v>1</v>
      </c>
      <c r="R1720" s="22">
        <v>8</v>
      </c>
      <c r="S1720" s="23">
        <v>0.35650768876099997</v>
      </c>
      <c r="T1720" s="25">
        <v>30550</v>
      </c>
      <c r="U1720" s="25">
        <v>120537</v>
      </c>
      <c r="V1720" s="25">
        <f t="shared" si="150"/>
        <v>151087</v>
      </c>
      <c r="W1720" s="28">
        <v>30534.7731846514</v>
      </c>
      <c r="X1720" s="29">
        <v>38325.040000000001</v>
      </c>
      <c r="Y1720" s="29">
        <f t="shared" si="145"/>
        <v>-7790.2668153486011</v>
      </c>
      <c r="Z1720" s="33">
        <f t="shared" si="146"/>
        <v>0.79673167163429959</v>
      </c>
    </row>
    <row r="1721" spans="1:26">
      <c r="A1721" s="13" t="s">
        <v>2967</v>
      </c>
      <c r="B1721" s="13">
        <v>17031611700</v>
      </c>
      <c r="C1721" s="13" t="s">
        <v>2968</v>
      </c>
      <c r="D1721" s="13" t="s">
        <v>4272</v>
      </c>
      <c r="E1721" s="13" t="s">
        <v>4129</v>
      </c>
      <c r="F1721" s="14">
        <v>14.1</v>
      </c>
      <c r="G1721" s="15">
        <v>32.299999999999997</v>
      </c>
      <c r="H1721" s="15">
        <v>5.7</v>
      </c>
      <c r="I1721" s="15">
        <v>15</v>
      </c>
      <c r="J1721" s="16">
        <v>21.9</v>
      </c>
      <c r="K1721" s="16">
        <v>4.5999999999999996</v>
      </c>
      <c r="L1721" s="16">
        <v>0</v>
      </c>
      <c r="M1721" s="17">
        <v>164700</v>
      </c>
      <c r="N1721" s="18"/>
      <c r="O1721" s="19">
        <v>1</v>
      </c>
      <c r="P1721" s="20">
        <v>1</v>
      </c>
      <c r="Q1721" s="21">
        <v>1</v>
      </c>
      <c r="R1721" s="22">
        <v>7</v>
      </c>
      <c r="S1721" s="23">
        <v>0.35680750012399998</v>
      </c>
      <c r="T1721" s="25">
        <v>30550</v>
      </c>
      <c r="U1721" s="25">
        <v>120588</v>
      </c>
      <c r="V1721" s="25">
        <f t="shared" si="150"/>
        <v>151138</v>
      </c>
      <c r="W1721" s="28">
        <v>30585.7731846514</v>
      </c>
      <c r="X1721" s="29">
        <v>38325.040000000001</v>
      </c>
      <c r="Y1721" s="29">
        <f t="shared" si="145"/>
        <v>-7739.2668153486011</v>
      </c>
      <c r="Z1721" s="33">
        <f t="shared" si="146"/>
        <v>0.79806239431586756</v>
      </c>
    </row>
    <row r="1722" spans="1:26">
      <c r="A1722" s="13" t="s">
        <v>3345</v>
      </c>
      <c r="B1722" s="13">
        <v>17031300900</v>
      </c>
      <c r="C1722" s="13" t="s">
        <v>3346</v>
      </c>
      <c r="D1722" s="13" t="s">
        <v>4272</v>
      </c>
      <c r="E1722" s="13" t="s">
        <v>4129</v>
      </c>
      <c r="F1722" s="14">
        <v>7</v>
      </c>
      <c r="G1722" s="15">
        <v>36.6</v>
      </c>
      <c r="H1722" s="15">
        <v>8.9</v>
      </c>
      <c r="I1722" s="15">
        <v>21.5</v>
      </c>
      <c r="J1722" s="16">
        <v>31</v>
      </c>
      <c r="K1722" s="16">
        <v>6.2</v>
      </c>
      <c r="L1722" s="16">
        <v>0.1</v>
      </c>
      <c r="M1722" s="17">
        <v>301100</v>
      </c>
      <c r="N1722" s="18"/>
      <c r="O1722" s="19">
        <v>2</v>
      </c>
      <c r="P1722" s="20">
        <v>8</v>
      </c>
      <c r="Q1722" s="21">
        <v>1</v>
      </c>
      <c r="R1722" s="22">
        <v>9</v>
      </c>
      <c r="S1722" s="23">
        <v>0.35714286565800002</v>
      </c>
      <c r="T1722" s="25">
        <v>30550</v>
      </c>
      <c r="U1722" s="25">
        <v>120399</v>
      </c>
      <c r="V1722" s="25">
        <f t="shared" si="150"/>
        <v>150949</v>
      </c>
      <c r="W1722" s="28">
        <v>30396.7731846514</v>
      </c>
      <c r="X1722" s="29">
        <v>38325.040000000001</v>
      </c>
      <c r="Y1722" s="29">
        <f t="shared" si="145"/>
        <v>-7928.2668153486011</v>
      </c>
      <c r="Z1722" s="33">
        <f t="shared" si="146"/>
        <v>0.79313089261358627</v>
      </c>
    </row>
    <row r="1723" spans="1:26">
      <c r="A1723" s="13" t="s">
        <v>3051</v>
      </c>
      <c r="B1723" s="13">
        <v>17031491300</v>
      </c>
      <c r="C1723" s="13" t="s">
        <v>3052</v>
      </c>
      <c r="D1723" s="13" t="s">
        <v>4272</v>
      </c>
      <c r="E1723" s="13" t="s">
        <v>4129</v>
      </c>
      <c r="F1723" s="14">
        <v>12</v>
      </c>
      <c r="G1723" s="15">
        <v>46.2</v>
      </c>
      <c r="H1723" s="15">
        <v>1.4</v>
      </c>
      <c r="I1723" s="15">
        <v>25.6</v>
      </c>
      <c r="J1723" s="16">
        <v>26.4</v>
      </c>
      <c r="K1723" s="16">
        <v>6.4</v>
      </c>
      <c r="L1723" s="16">
        <v>1.4</v>
      </c>
      <c r="M1723" s="17">
        <v>129600</v>
      </c>
      <c r="N1723" s="18"/>
      <c r="O1723" s="19">
        <v>1</v>
      </c>
      <c r="P1723" s="20">
        <v>7</v>
      </c>
      <c r="Q1723" s="21">
        <v>1</v>
      </c>
      <c r="R1723" s="22">
        <v>6</v>
      </c>
      <c r="S1723" s="23">
        <v>0.35714286565800002</v>
      </c>
      <c r="T1723" s="25">
        <v>30550</v>
      </c>
      <c r="U1723" s="25">
        <v>120522</v>
      </c>
      <c r="V1723" s="25">
        <f t="shared" si="150"/>
        <v>151072</v>
      </c>
      <c r="W1723" s="28">
        <v>30519.7731846514</v>
      </c>
      <c r="X1723" s="29">
        <v>38325.040000000001</v>
      </c>
      <c r="Y1723" s="29">
        <f t="shared" si="145"/>
        <v>-7805.2668153486011</v>
      </c>
      <c r="Z1723" s="33">
        <f t="shared" si="146"/>
        <v>0.79634028261030909</v>
      </c>
    </row>
    <row r="1724" spans="1:26">
      <c r="A1724" s="13" t="s">
        <v>3331</v>
      </c>
      <c r="B1724" s="13">
        <v>17031292200</v>
      </c>
      <c r="C1724" s="13" t="s">
        <v>3332</v>
      </c>
      <c r="D1724" s="13" t="s">
        <v>4272</v>
      </c>
      <c r="E1724" s="13" t="s">
        <v>4129</v>
      </c>
      <c r="F1724" s="14">
        <v>6.6</v>
      </c>
      <c r="G1724" s="15">
        <v>38</v>
      </c>
      <c r="H1724" s="15">
        <v>9.1</v>
      </c>
      <c r="I1724" s="15">
        <v>34.4</v>
      </c>
      <c r="J1724" s="16">
        <v>39</v>
      </c>
      <c r="K1724" s="16">
        <v>7.8</v>
      </c>
      <c r="L1724" s="16">
        <v>3.3</v>
      </c>
      <c r="M1724" s="17">
        <v>273600</v>
      </c>
      <c r="N1724" s="18"/>
      <c r="O1724" s="19">
        <v>1</v>
      </c>
      <c r="P1724" s="20">
        <v>1</v>
      </c>
      <c r="Q1724" s="21">
        <v>2</v>
      </c>
      <c r="R1724" s="22">
        <v>10</v>
      </c>
      <c r="S1724" s="23">
        <v>0.35820895433400002</v>
      </c>
      <c r="T1724" s="25">
        <v>30550</v>
      </c>
      <c r="U1724" s="25">
        <v>120392</v>
      </c>
      <c r="V1724" s="25">
        <f t="shared" si="150"/>
        <v>150942</v>
      </c>
      <c r="W1724" s="28">
        <v>30389.7731846514</v>
      </c>
      <c r="X1724" s="29">
        <v>38325.040000000001</v>
      </c>
      <c r="Y1724" s="29">
        <f t="shared" si="145"/>
        <v>-7935.2668153486011</v>
      </c>
      <c r="Z1724" s="33">
        <f t="shared" si="146"/>
        <v>0.79294824440239065</v>
      </c>
    </row>
    <row r="1725" spans="1:26">
      <c r="A1725" s="13" t="s">
        <v>2845</v>
      </c>
      <c r="B1725" s="13">
        <v>17031670900</v>
      </c>
      <c r="C1725" s="13" t="s">
        <v>2846</v>
      </c>
      <c r="D1725" s="13" t="s">
        <v>4272</v>
      </c>
      <c r="E1725" s="13" t="s">
        <v>4129</v>
      </c>
      <c r="F1725" s="14">
        <v>21.1</v>
      </c>
      <c r="G1725" s="15">
        <v>54</v>
      </c>
      <c r="H1725" s="15">
        <v>5.8</v>
      </c>
      <c r="I1725" s="15">
        <v>43.5</v>
      </c>
      <c r="J1725" s="16">
        <v>37.5</v>
      </c>
      <c r="K1725" s="16">
        <v>3.3</v>
      </c>
      <c r="L1725" s="16">
        <v>5.9</v>
      </c>
      <c r="M1725" s="17">
        <v>134900</v>
      </c>
      <c r="N1725" s="18"/>
      <c r="O1725" s="19">
        <v>1</v>
      </c>
      <c r="P1725" s="20">
        <v>1</v>
      </c>
      <c r="Q1725" s="21">
        <v>1</v>
      </c>
      <c r="R1725" s="22">
        <v>9</v>
      </c>
      <c r="S1725" s="23">
        <v>0.35962146520600002</v>
      </c>
      <c r="T1725" s="25">
        <v>30550</v>
      </c>
      <c r="U1725" s="25">
        <v>120635</v>
      </c>
      <c r="V1725" s="25">
        <f t="shared" si="150"/>
        <v>151185</v>
      </c>
      <c r="W1725" s="28">
        <v>30632.7731846514</v>
      </c>
      <c r="X1725" s="29">
        <v>38325.040000000001</v>
      </c>
      <c r="Y1725" s="29">
        <f t="shared" si="145"/>
        <v>-7692.2668153486011</v>
      </c>
      <c r="Z1725" s="33">
        <f t="shared" si="146"/>
        <v>0.7992887465910381</v>
      </c>
    </row>
    <row r="1726" spans="1:26">
      <c r="A1726" s="13" t="s">
        <v>2841</v>
      </c>
      <c r="B1726" s="13">
        <v>17031670700</v>
      </c>
      <c r="C1726" s="13" t="s">
        <v>2842</v>
      </c>
      <c r="D1726" s="13" t="s">
        <v>4272</v>
      </c>
      <c r="E1726" s="13" t="s">
        <v>4129</v>
      </c>
      <c r="F1726" s="14">
        <v>23.2</v>
      </c>
      <c r="G1726" s="15">
        <v>45.2</v>
      </c>
      <c r="H1726" s="15">
        <v>0</v>
      </c>
      <c r="I1726" s="15">
        <v>38</v>
      </c>
      <c r="J1726" s="16">
        <v>31.2</v>
      </c>
      <c r="K1726" s="16">
        <v>1.9</v>
      </c>
      <c r="L1726" s="16">
        <v>1.2</v>
      </c>
      <c r="M1726" s="17">
        <v>96000</v>
      </c>
      <c r="N1726" s="18"/>
      <c r="O1726" s="19">
        <v>1</v>
      </c>
      <c r="P1726" s="20">
        <v>1</v>
      </c>
      <c r="Q1726" s="21">
        <v>1</v>
      </c>
      <c r="R1726" s="22">
        <v>9</v>
      </c>
      <c r="S1726" s="23">
        <v>0.360000014305</v>
      </c>
      <c r="T1726" s="25">
        <v>30550</v>
      </c>
      <c r="U1726" s="25">
        <v>120633</v>
      </c>
      <c r="V1726" s="25">
        <f t="shared" si="150"/>
        <v>151183</v>
      </c>
      <c r="W1726" s="28">
        <v>30630.7731846514</v>
      </c>
      <c r="X1726" s="29">
        <v>38325.040000000001</v>
      </c>
      <c r="Y1726" s="29">
        <f t="shared" si="145"/>
        <v>-7694.2668153486011</v>
      </c>
      <c r="Z1726" s="33">
        <f t="shared" si="146"/>
        <v>0.79923656138783938</v>
      </c>
    </row>
    <row r="1727" spans="1:26">
      <c r="A1727" s="13" t="s">
        <v>3385</v>
      </c>
      <c r="B1727" s="13">
        <v>17031260300</v>
      </c>
      <c r="C1727" s="13" t="s">
        <v>3386</v>
      </c>
      <c r="D1727" s="13" t="s">
        <v>4272</v>
      </c>
      <c r="E1727" s="13" t="s">
        <v>4129</v>
      </c>
      <c r="F1727" s="14">
        <v>20.3</v>
      </c>
      <c r="G1727" s="15">
        <v>33.799999999999997</v>
      </c>
      <c r="H1727" s="15">
        <v>0</v>
      </c>
      <c r="I1727" s="15">
        <v>48.6</v>
      </c>
      <c r="J1727" s="16">
        <v>34</v>
      </c>
      <c r="K1727" s="16">
        <v>5.2</v>
      </c>
      <c r="L1727" s="16">
        <v>4.5999999999999996</v>
      </c>
      <c r="M1727" s="17">
        <v>190400</v>
      </c>
      <c r="N1727" s="18"/>
      <c r="O1727" s="19">
        <v>2</v>
      </c>
      <c r="P1727" s="20">
        <v>5</v>
      </c>
      <c r="Q1727" s="21">
        <v>1</v>
      </c>
      <c r="R1727" s="22">
        <v>9</v>
      </c>
      <c r="S1727" s="23">
        <v>0.36031332612</v>
      </c>
      <c r="T1727" s="25">
        <v>30550</v>
      </c>
      <c r="U1727" s="25">
        <v>120365</v>
      </c>
      <c r="V1727" s="25">
        <f t="shared" si="150"/>
        <v>150915</v>
      </c>
      <c r="W1727" s="28">
        <v>30362.7731846514</v>
      </c>
      <c r="X1727" s="29">
        <v>38325.040000000001</v>
      </c>
      <c r="Y1727" s="29">
        <f t="shared" si="145"/>
        <v>-7962.2668153486011</v>
      </c>
      <c r="Z1727" s="33">
        <f t="shared" si="146"/>
        <v>0.79224374415920762</v>
      </c>
    </row>
    <row r="1728" spans="1:26">
      <c r="A1728" s="13" t="s">
        <v>3397</v>
      </c>
      <c r="B1728" s="13">
        <v>17031260900</v>
      </c>
      <c r="C1728" s="13" t="s">
        <v>3398</v>
      </c>
      <c r="D1728" s="13" t="s">
        <v>4272</v>
      </c>
      <c r="E1728" s="13" t="s">
        <v>4129</v>
      </c>
      <c r="F1728" s="14">
        <v>6.6</v>
      </c>
      <c r="G1728" s="15">
        <v>33.9</v>
      </c>
      <c r="H1728" s="15">
        <v>0</v>
      </c>
      <c r="I1728" s="15">
        <v>17.3</v>
      </c>
      <c r="J1728" s="16">
        <v>37</v>
      </c>
      <c r="K1728" s="16">
        <v>4.5999999999999996</v>
      </c>
      <c r="L1728" s="16">
        <v>4</v>
      </c>
      <c r="M1728" s="17">
        <v>218500</v>
      </c>
      <c r="N1728" s="18"/>
      <c r="O1728" s="19">
        <v>3</v>
      </c>
      <c r="P1728" s="20">
        <v>3</v>
      </c>
      <c r="Q1728" s="21">
        <v>1</v>
      </c>
      <c r="R1728" s="22">
        <v>9</v>
      </c>
      <c r="S1728" s="23">
        <v>0.36043360829400001</v>
      </c>
      <c r="T1728" s="25">
        <v>30550</v>
      </c>
      <c r="U1728" s="25">
        <v>120371</v>
      </c>
      <c r="V1728" s="25">
        <f t="shared" si="150"/>
        <v>150921</v>
      </c>
      <c r="W1728" s="28">
        <v>30368.7731846514</v>
      </c>
      <c r="X1728" s="29">
        <v>38325.040000000001</v>
      </c>
      <c r="Y1728" s="29">
        <f t="shared" si="145"/>
        <v>-7956.2668153486011</v>
      </c>
      <c r="Z1728" s="33">
        <f t="shared" si="146"/>
        <v>0.79240029976880388</v>
      </c>
    </row>
    <row r="1729" spans="1:26">
      <c r="A1729" s="13" t="s">
        <v>2839</v>
      </c>
      <c r="B1729" s="13">
        <v>17031670600</v>
      </c>
      <c r="C1729" s="13" t="s">
        <v>2840</v>
      </c>
      <c r="D1729" s="13" t="s">
        <v>4272</v>
      </c>
      <c r="E1729" s="13" t="s">
        <v>4129</v>
      </c>
      <c r="F1729" s="14">
        <v>17.899999999999999</v>
      </c>
      <c r="G1729" s="15">
        <v>44.7</v>
      </c>
      <c r="H1729" s="15">
        <v>1</v>
      </c>
      <c r="I1729" s="15">
        <v>59.9</v>
      </c>
      <c r="J1729" s="16">
        <v>43.4</v>
      </c>
      <c r="K1729" s="16">
        <v>3</v>
      </c>
      <c r="L1729" s="16">
        <v>0</v>
      </c>
      <c r="M1729" s="17">
        <v>93800</v>
      </c>
      <c r="N1729" s="18"/>
      <c r="O1729" s="19">
        <v>1</v>
      </c>
      <c r="P1729" s="20">
        <v>1</v>
      </c>
      <c r="Q1729" s="21">
        <v>1</v>
      </c>
      <c r="R1729" s="22">
        <v>9</v>
      </c>
      <c r="S1729" s="23">
        <v>0.36141303181599999</v>
      </c>
      <c r="T1729" s="25">
        <v>30550</v>
      </c>
      <c r="U1729" s="25">
        <v>120632</v>
      </c>
      <c r="V1729" s="25">
        <f t="shared" si="150"/>
        <v>151182</v>
      </c>
      <c r="W1729" s="28">
        <v>30629.7731846514</v>
      </c>
      <c r="X1729" s="29">
        <v>38325.040000000001</v>
      </c>
      <c r="Y1729" s="29">
        <f t="shared" si="145"/>
        <v>-7695.2668153486011</v>
      </c>
      <c r="Z1729" s="33">
        <f t="shared" si="146"/>
        <v>0.79921046878624002</v>
      </c>
    </row>
    <row r="1730" spans="1:26">
      <c r="A1730" s="13" t="s">
        <v>2869</v>
      </c>
      <c r="B1730" s="13">
        <v>17031680900</v>
      </c>
      <c r="C1730" s="13" t="s">
        <v>2870</v>
      </c>
      <c r="D1730" s="13" t="s">
        <v>4272</v>
      </c>
      <c r="E1730" s="13" t="s">
        <v>4129</v>
      </c>
      <c r="F1730" s="14">
        <v>10.5</v>
      </c>
      <c r="G1730" s="15">
        <v>52.9</v>
      </c>
      <c r="H1730" s="15">
        <v>1.1000000000000001</v>
      </c>
      <c r="I1730" s="15">
        <v>39.1</v>
      </c>
      <c r="J1730" s="16">
        <v>26.8</v>
      </c>
      <c r="K1730" s="16">
        <v>6.8</v>
      </c>
      <c r="L1730" s="16">
        <v>3.3</v>
      </c>
      <c r="M1730" s="17">
        <v>189200</v>
      </c>
      <c r="N1730" s="18"/>
      <c r="O1730" s="19">
        <v>1</v>
      </c>
      <c r="P1730" s="20">
        <v>9</v>
      </c>
      <c r="Q1730" s="21">
        <v>1</v>
      </c>
      <c r="R1730" s="22">
        <v>9</v>
      </c>
      <c r="S1730" s="23">
        <v>0.36320754885700002</v>
      </c>
      <c r="T1730" s="25">
        <v>30550</v>
      </c>
      <c r="U1730" s="25">
        <v>120647</v>
      </c>
      <c r="V1730" s="25">
        <f t="shared" si="150"/>
        <v>151197</v>
      </c>
      <c r="W1730" s="28">
        <v>30644.7731846514</v>
      </c>
      <c r="X1730" s="29">
        <v>38325.040000000001</v>
      </c>
      <c r="Y1730" s="29">
        <f t="shared" ref="Y1730:Y1793" si="151">W1730-X1730</f>
        <v>-7680.2668153486011</v>
      </c>
      <c r="Z1730" s="33">
        <f t="shared" ref="Z1730:Z1793" si="152">+W1730/X1730</f>
        <v>0.79960185781023052</v>
      </c>
    </row>
    <row r="1731" spans="1:26">
      <c r="A1731" s="13" t="s">
        <v>2871</v>
      </c>
      <c r="B1731" s="13">
        <v>17031681000</v>
      </c>
      <c r="C1731" s="13" t="s">
        <v>2872</v>
      </c>
      <c r="D1731" s="13" t="s">
        <v>4272</v>
      </c>
      <c r="E1731" s="13" t="s">
        <v>4129</v>
      </c>
      <c r="F1731" s="14">
        <v>8.1999999999999993</v>
      </c>
      <c r="G1731" s="15">
        <v>39.6</v>
      </c>
      <c r="H1731" s="15">
        <v>4.5999999999999996</v>
      </c>
      <c r="I1731" s="15">
        <v>33.9</v>
      </c>
      <c r="J1731" s="16">
        <v>23.8</v>
      </c>
      <c r="K1731" s="16">
        <v>7.4</v>
      </c>
      <c r="L1731" s="16">
        <v>1.6</v>
      </c>
      <c r="M1731" s="17">
        <v>178500</v>
      </c>
      <c r="N1731" s="18"/>
      <c r="O1731" s="19">
        <v>1</v>
      </c>
      <c r="P1731" s="20">
        <v>2</v>
      </c>
      <c r="Q1731" s="21">
        <v>1</v>
      </c>
      <c r="R1731" s="22">
        <v>9</v>
      </c>
      <c r="S1731" s="23">
        <v>0.36339521408100001</v>
      </c>
      <c r="T1731" s="25">
        <v>30550</v>
      </c>
      <c r="U1731" s="25">
        <v>120648</v>
      </c>
      <c r="V1731" s="25">
        <f t="shared" si="150"/>
        <v>151198</v>
      </c>
      <c r="W1731" s="28">
        <v>30645.7731846514</v>
      </c>
      <c r="X1731" s="29">
        <v>38325.040000000001</v>
      </c>
      <c r="Y1731" s="29">
        <f t="shared" si="151"/>
        <v>-7679.2668153486011</v>
      </c>
      <c r="Z1731" s="33">
        <f t="shared" si="152"/>
        <v>0.79962795041182999</v>
      </c>
    </row>
    <row r="1732" spans="1:26">
      <c r="A1732" s="13" t="s">
        <v>2825</v>
      </c>
      <c r="B1732" s="13">
        <v>17031710900</v>
      </c>
      <c r="C1732" s="13" t="s">
        <v>2826</v>
      </c>
      <c r="D1732" s="13" t="s">
        <v>4272</v>
      </c>
      <c r="E1732" s="13" t="s">
        <v>4129</v>
      </c>
      <c r="F1732" s="14">
        <v>6.6</v>
      </c>
      <c r="G1732" s="15">
        <v>39</v>
      </c>
      <c r="H1732" s="15">
        <v>0</v>
      </c>
      <c r="I1732" s="15">
        <v>29.1</v>
      </c>
      <c r="J1732" s="16">
        <v>27.6</v>
      </c>
      <c r="K1732" s="16">
        <v>12.7</v>
      </c>
      <c r="L1732" s="16">
        <v>9</v>
      </c>
      <c r="M1732" s="17">
        <v>218000</v>
      </c>
      <c r="N1732" s="18"/>
      <c r="O1732" s="19">
        <v>1</v>
      </c>
      <c r="P1732" s="20">
        <v>7</v>
      </c>
      <c r="Q1732" s="21">
        <v>1</v>
      </c>
      <c r="R1732" s="22">
        <v>9</v>
      </c>
      <c r="S1732" s="23">
        <v>0.36585366725899998</v>
      </c>
      <c r="T1732" s="25">
        <v>30550</v>
      </c>
      <c r="U1732" s="25">
        <v>120679</v>
      </c>
      <c r="V1732" s="25">
        <f t="shared" si="150"/>
        <v>151229</v>
      </c>
      <c r="W1732" s="28">
        <v>30676.7731846514</v>
      </c>
      <c r="X1732" s="29">
        <v>38325.040000000001</v>
      </c>
      <c r="Y1732" s="29">
        <f t="shared" si="151"/>
        <v>-7648.2668153486011</v>
      </c>
      <c r="Z1732" s="33">
        <f t="shared" si="152"/>
        <v>0.80043682106141045</v>
      </c>
    </row>
    <row r="1733" spans="1:26">
      <c r="A1733" s="13" t="s">
        <v>3229</v>
      </c>
      <c r="B1733" s="13">
        <v>17031400300</v>
      </c>
      <c r="C1733" s="13" t="s">
        <v>3230</v>
      </c>
      <c r="D1733" s="13" t="s">
        <v>4272</v>
      </c>
      <c r="E1733" s="13" t="s">
        <v>4129</v>
      </c>
      <c r="F1733" s="14">
        <v>6.8</v>
      </c>
      <c r="G1733" s="15">
        <v>39.4</v>
      </c>
      <c r="H1733" s="15">
        <v>9.9</v>
      </c>
      <c r="I1733" s="15">
        <v>34.299999999999997</v>
      </c>
      <c r="J1733" s="16">
        <v>15.7</v>
      </c>
      <c r="K1733" s="16">
        <v>17.8</v>
      </c>
      <c r="L1733" s="16">
        <v>3.7</v>
      </c>
      <c r="M1733" s="17">
        <v>189400</v>
      </c>
      <c r="N1733" s="18"/>
      <c r="O1733" s="19">
        <v>1</v>
      </c>
      <c r="P1733" s="20">
        <v>3</v>
      </c>
      <c r="Q1733" s="21">
        <v>1</v>
      </c>
      <c r="R1733" s="22">
        <v>9</v>
      </c>
      <c r="S1733" s="23">
        <v>0.36601307988199999</v>
      </c>
      <c r="T1733" s="25">
        <v>30550</v>
      </c>
      <c r="U1733" s="25">
        <v>120449</v>
      </c>
      <c r="V1733" s="25">
        <f t="shared" si="150"/>
        <v>150999</v>
      </c>
      <c r="W1733" s="28">
        <v>30446.7731846514</v>
      </c>
      <c r="X1733" s="29">
        <v>38325.040000000001</v>
      </c>
      <c r="Y1733" s="29">
        <f t="shared" si="151"/>
        <v>-7878.2668153486011</v>
      </c>
      <c r="Z1733" s="33">
        <f t="shared" si="152"/>
        <v>0.79443552269355489</v>
      </c>
    </row>
    <row r="1734" spans="1:26">
      <c r="A1734" s="13" t="s">
        <v>2811</v>
      </c>
      <c r="B1734" s="13">
        <v>17031710200</v>
      </c>
      <c r="C1734" s="13" t="s">
        <v>2812</v>
      </c>
      <c r="D1734" s="13" t="s">
        <v>4272</v>
      </c>
      <c r="E1734" s="13" t="s">
        <v>4129</v>
      </c>
      <c r="F1734" s="14">
        <v>19</v>
      </c>
      <c r="G1734" s="15">
        <v>39.200000000000003</v>
      </c>
      <c r="H1734" s="15">
        <v>0</v>
      </c>
      <c r="I1734" s="15">
        <v>40.1</v>
      </c>
      <c r="J1734" s="16">
        <v>33.9</v>
      </c>
      <c r="K1734" s="16">
        <v>13.3</v>
      </c>
      <c r="L1734" s="16">
        <v>0.5</v>
      </c>
      <c r="M1734" s="17">
        <v>154500</v>
      </c>
      <c r="N1734" s="18"/>
      <c r="O1734" s="19">
        <v>1</v>
      </c>
      <c r="P1734" s="20">
        <v>1</v>
      </c>
      <c r="Q1734" s="21">
        <v>1</v>
      </c>
      <c r="R1734" s="22">
        <v>5</v>
      </c>
      <c r="S1734" s="23">
        <v>0.36876007914499997</v>
      </c>
      <c r="T1734" s="25">
        <v>30550</v>
      </c>
      <c r="U1734" s="25">
        <v>120672</v>
      </c>
      <c r="V1734" s="25">
        <f t="shared" si="150"/>
        <v>151222</v>
      </c>
      <c r="W1734" s="28">
        <v>30669.7731846514</v>
      </c>
      <c r="X1734" s="29">
        <v>38325.040000000001</v>
      </c>
      <c r="Y1734" s="29">
        <f t="shared" si="151"/>
        <v>-7655.2668153486011</v>
      </c>
      <c r="Z1734" s="33">
        <f t="shared" si="152"/>
        <v>0.80025417285021483</v>
      </c>
    </row>
    <row r="1735" spans="1:26">
      <c r="A1735" s="13" t="s">
        <v>2436</v>
      </c>
      <c r="B1735" s="13">
        <v>17031824800</v>
      </c>
      <c r="C1735" s="13" t="s">
        <v>2437</v>
      </c>
      <c r="D1735" s="13" t="s">
        <v>4272</v>
      </c>
      <c r="E1735" s="13" t="s">
        <v>2438</v>
      </c>
      <c r="F1735" s="14">
        <v>6.3</v>
      </c>
      <c r="G1735" s="15">
        <v>36.9</v>
      </c>
      <c r="H1735" s="15">
        <v>0.5</v>
      </c>
      <c r="I1735" s="15">
        <v>7.2</v>
      </c>
      <c r="J1735" s="16">
        <v>40.200000000000003</v>
      </c>
      <c r="K1735" s="16">
        <v>7.7</v>
      </c>
      <c r="L1735" s="16">
        <v>2.6</v>
      </c>
      <c r="M1735" s="17">
        <v>155700</v>
      </c>
      <c r="N1735" s="18"/>
      <c r="O1735" s="19">
        <v>2</v>
      </c>
      <c r="P1735" s="20">
        <v>4</v>
      </c>
      <c r="Q1735" s="21">
        <v>1</v>
      </c>
      <c r="R1735" s="22">
        <v>3</v>
      </c>
      <c r="S1735" s="23">
        <v>0.36971047520599998</v>
      </c>
      <c r="T1735" s="25">
        <v>401</v>
      </c>
      <c r="U1735" s="25">
        <v>1766</v>
      </c>
      <c r="V1735" s="25">
        <f t="shared" si="150"/>
        <v>2167</v>
      </c>
      <c r="W1735" s="28">
        <v>12174.202001423939</v>
      </c>
      <c r="X1735" s="29">
        <v>38325.040000000001</v>
      </c>
      <c r="Y1735" s="29">
        <f t="shared" si="151"/>
        <v>-26150.837998576062</v>
      </c>
      <c r="Z1735" s="33">
        <f t="shared" si="152"/>
        <v>0.31765660261343337</v>
      </c>
    </row>
    <row r="1736" spans="1:26">
      <c r="A1736" s="13" t="s">
        <v>3389</v>
      </c>
      <c r="B1736" s="13">
        <v>17031260500</v>
      </c>
      <c r="C1736" s="13" t="s">
        <v>3390</v>
      </c>
      <c r="D1736" s="13" t="s">
        <v>4272</v>
      </c>
      <c r="E1736" s="13" t="s">
        <v>4129</v>
      </c>
      <c r="F1736" s="14">
        <v>14.8</v>
      </c>
      <c r="G1736" s="15">
        <v>39.799999999999997</v>
      </c>
      <c r="H1736" s="15">
        <v>0</v>
      </c>
      <c r="I1736" s="15">
        <v>45.1</v>
      </c>
      <c r="J1736" s="16">
        <v>37.700000000000003</v>
      </c>
      <c r="K1736" s="16">
        <v>4.2</v>
      </c>
      <c r="L1736" s="16">
        <v>0</v>
      </c>
      <c r="M1736" s="17">
        <v>216900</v>
      </c>
      <c r="N1736" s="18"/>
      <c r="O1736" s="19">
        <v>2</v>
      </c>
      <c r="P1736" s="20">
        <v>4</v>
      </c>
      <c r="Q1736" s="21">
        <v>1</v>
      </c>
      <c r="R1736" s="22">
        <v>8</v>
      </c>
      <c r="S1736" s="23">
        <v>0.37368419766400002</v>
      </c>
      <c r="T1736" s="25">
        <v>30550</v>
      </c>
      <c r="U1736" s="25">
        <v>120367</v>
      </c>
      <c r="V1736" s="25">
        <f t="shared" si="150"/>
        <v>150917</v>
      </c>
      <c r="W1736" s="28">
        <v>30364.7731846514</v>
      </c>
      <c r="X1736" s="29">
        <v>38325.040000000001</v>
      </c>
      <c r="Y1736" s="29">
        <f t="shared" si="151"/>
        <v>-7960.2668153486011</v>
      </c>
      <c r="Z1736" s="33">
        <f t="shared" si="152"/>
        <v>0.79229592936240634</v>
      </c>
    </row>
    <row r="1737" spans="1:26">
      <c r="A1737" s="13" t="s">
        <v>3610</v>
      </c>
      <c r="B1737" s="13">
        <v>17031191200</v>
      </c>
      <c r="C1737" s="13" t="s">
        <v>3611</v>
      </c>
      <c r="D1737" s="13" t="s">
        <v>4272</v>
      </c>
      <c r="E1737" s="13" t="s">
        <v>4129</v>
      </c>
      <c r="F1737" s="14">
        <v>8</v>
      </c>
      <c r="G1737" s="15">
        <v>37.4</v>
      </c>
      <c r="H1737" s="15">
        <v>5.7</v>
      </c>
      <c r="I1737" s="15">
        <v>10.4</v>
      </c>
      <c r="J1737" s="16">
        <v>32.4</v>
      </c>
      <c r="K1737" s="16">
        <v>4.2</v>
      </c>
      <c r="L1737" s="16">
        <v>2.5</v>
      </c>
      <c r="M1737" s="17">
        <v>217300</v>
      </c>
      <c r="N1737" s="18"/>
      <c r="O1737" s="19">
        <v>2</v>
      </c>
      <c r="P1737" s="20">
        <v>6</v>
      </c>
      <c r="Q1737" s="21">
        <v>1</v>
      </c>
      <c r="R1737" s="22">
        <v>9</v>
      </c>
      <c r="S1737" s="23">
        <v>0.37392374873200002</v>
      </c>
      <c r="T1737" s="25">
        <v>30550</v>
      </c>
      <c r="U1737" s="25">
        <v>120260</v>
      </c>
      <c r="V1737" s="25">
        <f t="shared" si="150"/>
        <v>150810</v>
      </c>
      <c r="W1737" s="28">
        <v>30257.7731846514</v>
      </c>
      <c r="X1737" s="29">
        <v>38325.040000000001</v>
      </c>
      <c r="Y1737" s="29">
        <f t="shared" si="151"/>
        <v>-8067.2668153486011</v>
      </c>
      <c r="Z1737" s="33">
        <f t="shared" si="152"/>
        <v>0.78950402099127359</v>
      </c>
    </row>
    <row r="1738" spans="1:26">
      <c r="A1738" s="13" t="s">
        <v>2961</v>
      </c>
      <c r="B1738" s="13">
        <v>17031611400</v>
      </c>
      <c r="C1738" s="13" t="s">
        <v>2962</v>
      </c>
      <c r="D1738" s="13" t="s">
        <v>4272</v>
      </c>
      <c r="E1738" s="13" t="s">
        <v>4129</v>
      </c>
      <c r="F1738" s="14">
        <v>12.1</v>
      </c>
      <c r="G1738" s="15">
        <v>35.200000000000003</v>
      </c>
      <c r="H1738" s="15">
        <v>4.2</v>
      </c>
      <c r="I1738" s="15">
        <v>12.1</v>
      </c>
      <c r="J1738" s="16">
        <v>29</v>
      </c>
      <c r="K1738" s="16">
        <v>2.8</v>
      </c>
      <c r="L1738" s="16">
        <v>0</v>
      </c>
      <c r="M1738" s="17">
        <v>191900</v>
      </c>
      <c r="N1738" s="18"/>
      <c r="O1738" s="19">
        <v>1</v>
      </c>
      <c r="P1738" s="20">
        <v>2</v>
      </c>
      <c r="Q1738" s="21">
        <v>1</v>
      </c>
      <c r="R1738" s="22">
        <v>8</v>
      </c>
      <c r="S1738" s="23">
        <v>0.375776410103</v>
      </c>
      <c r="T1738" s="25">
        <v>30550</v>
      </c>
      <c r="U1738" s="25">
        <v>120585</v>
      </c>
      <c r="V1738" s="25">
        <f t="shared" si="150"/>
        <v>151135</v>
      </c>
      <c r="W1738" s="28">
        <v>30582.7731846514</v>
      </c>
      <c r="X1738" s="29">
        <v>38325.040000000001</v>
      </c>
      <c r="Y1738" s="29">
        <f t="shared" si="151"/>
        <v>-7742.2668153486011</v>
      </c>
      <c r="Z1738" s="33">
        <f t="shared" si="152"/>
        <v>0.79798411651106949</v>
      </c>
    </row>
    <row r="1739" spans="1:26">
      <c r="A1739" s="13" t="s">
        <v>3177</v>
      </c>
      <c r="B1739" s="13">
        <v>17031430500</v>
      </c>
      <c r="C1739" s="13" t="s">
        <v>3178</v>
      </c>
      <c r="D1739" s="13" t="s">
        <v>4272</v>
      </c>
      <c r="E1739" s="13" t="s">
        <v>4129</v>
      </c>
      <c r="F1739" s="14">
        <v>8</v>
      </c>
      <c r="G1739" s="15">
        <v>38.799999999999997</v>
      </c>
      <c r="H1739" s="15">
        <v>0</v>
      </c>
      <c r="I1739" s="15">
        <v>50.8</v>
      </c>
      <c r="J1739" s="16">
        <v>30.5</v>
      </c>
      <c r="K1739" s="16">
        <v>9.4</v>
      </c>
      <c r="L1739" s="16">
        <v>5.7</v>
      </c>
      <c r="M1739" s="17">
        <v>195800</v>
      </c>
      <c r="N1739" s="18"/>
      <c r="O1739" s="19">
        <v>1</v>
      </c>
      <c r="P1739" s="20">
        <v>2</v>
      </c>
      <c r="Q1739" s="21">
        <v>1</v>
      </c>
      <c r="R1739" s="22">
        <v>9</v>
      </c>
      <c r="S1739" s="23">
        <v>0.37687075138100001</v>
      </c>
      <c r="T1739" s="25">
        <v>30550</v>
      </c>
      <c r="U1739" s="25">
        <v>120477</v>
      </c>
      <c r="V1739" s="25">
        <f t="shared" si="150"/>
        <v>151027</v>
      </c>
      <c r="W1739" s="28">
        <v>30474.7731846514</v>
      </c>
      <c r="X1739" s="29">
        <v>38325.040000000001</v>
      </c>
      <c r="Y1739" s="29">
        <f t="shared" si="151"/>
        <v>-7850.2668153486011</v>
      </c>
      <c r="Z1739" s="33">
        <f t="shared" si="152"/>
        <v>0.79516611553833727</v>
      </c>
    </row>
    <row r="1740" spans="1:26">
      <c r="A1740" s="13" t="s">
        <v>3191</v>
      </c>
      <c r="B1740" s="13">
        <v>17031431302</v>
      </c>
      <c r="C1740" s="13" t="s">
        <v>3192</v>
      </c>
      <c r="D1740" s="13" t="s">
        <v>4272</v>
      </c>
      <c r="E1740" s="13" t="s">
        <v>4129</v>
      </c>
      <c r="F1740" s="14">
        <v>10.6</v>
      </c>
      <c r="G1740" s="15">
        <v>36.700000000000003</v>
      </c>
      <c r="H1740" s="15">
        <v>3.3</v>
      </c>
      <c r="I1740" s="15">
        <v>31.4</v>
      </c>
      <c r="J1740" s="16">
        <v>25.3</v>
      </c>
      <c r="K1740" s="16">
        <v>13</v>
      </c>
      <c r="L1740" s="16">
        <v>1.7</v>
      </c>
      <c r="M1740" s="17">
        <v>182000</v>
      </c>
      <c r="N1740" s="18"/>
      <c r="O1740" s="19">
        <v>2</v>
      </c>
      <c r="P1740" s="20">
        <v>4</v>
      </c>
      <c r="Q1740" s="21">
        <v>1</v>
      </c>
      <c r="R1740" s="22">
        <v>10</v>
      </c>
      <c r="S1740" s="23">
        <v>0.37780472636200002</v>
      </c>
      <c r="T1740" s="25">
        <v>30550</v>
      </c>
      <c r="U1740" s="25">
        <v>120484</v>
      </c>
      <c r="V1740" s="25">
        <f t="shared" si="150"/>
        <v>151034</v>
      </c>
      <c r="W1740" s="28">
        <v>30481.7731846514</v>
      </c>
      <c r="X1740" s="29">
        <v>38325.040000000001</v>
      </c>
      <c r="Y1740" s="29">
        <f t="shared" si="151"/>
        <v>-7843.2668153486011</v>
      </c>
      <c r="Z1740" s="33">
        <f t="shared" si="152"/>
        <v>0.79534876374953289</v>
      </c>
    </row>
    <row r="1741" spans="1:26">
      <c r="A1741" s="13" t="s">
        <v>3189</v>
      </c>
      <c r="B1741" s="13">
        <v>17031431301</v>
      </c>
      <c r="C1741" s="13" t="s">
        <v>3190</v>
      </c>
      <c r="D1741" s="13" t="s">
        <v>4272</v>
      </c>
      <c r="E1741" s="13" t="s">
        <v>4129</v>
      </c>
      <c r="F1741" s="14">
        <v>14.5</v>
      </c>
      <c r="G1741" s="15">
        <v>50.7</v>
      </c>
      <c r="H1741" s="15">
        <v>3.9</v>
      </c>
      <c r="I1741" s="15">
        <v>37.6</v>
      </c>
      <c r="J1741" s="16">
        <v>37.700000000000003</v>
      </c>
      <c r="K1741" s="16">
        <v>9.1</v>
      </c>
      <c r="L1741" s="16">
        <v>3.3</v>
      </c>
      <c r="M1741" s="17">
        <v>205900</v>
      </c>
      <c r="N1741" s="18"/>
      <c r="O1741" s="19">
        <v>2</v>
      </c>
      <c r="P1741" s="20">
        <v>4</v>
      </c>
      <c r="Q1741" s="21">
        <v>1</v>
      </c>
      <c r="R1741" s="22">
        <v>10</v>
      </c>
      <c r="S1741" s="23">
        <v>0.37780472636200002</v>
      </c>
      <c r="T1741" s="25">
        <v>30550</v>
      </c>
      <c r="U1741" s="25">
        <v>120483</v>
      </c>
      <c r="V1741" s="25">
        <f t="shared" si="150"/>
        <v>151033</v>
      </c>
      <c r="W1741" s="28">
        <v>30480.7731846514</v>
      </c>
      <c r="X1741" s="29">
        <v>38325.040000000001</v>
      </c>
      <c r="Y1741" s="29">
        <f t="shared" si="151"/>
        <v>-7844.2668153486011</v>
      </c>
      <c r="Z1741" s="33">
        <f t="shared" si="152"/>
        <v>0.79532267114793354</v>
      </c>
    </row>
    <row r="1742" spans="1:26">
      <c r="A1742" s="13" t="s">
        <v>1825</v>
      </c>
      <c r="B1742" s="13">
        <v>17031770602</v>
      </c>
      <c r="C1742" s="13" t="s">
        <v>1826</v>
      </c>
      <c r="D1742" s="13" t="s">
        <v>4272</v>
      </c>
      <c r="E1742" s="13" t="s">
        <v>1827</v>
      </c>
      <c r="F1742" s="14">
        <v>2.7</v>
      </c>
      <c r="G1742" s="15">
        <v>20.399999999999999</v>
      </c>
      <c r="H1742" s="15">
        <v>4.3</v>
      </c>
      <c r="I1742" s="15">
        <v>9.3000000000000007</v>
      </c>
      <c r="J1742" s="16">
        <v>39.1</v>
      </c>
      <c r="K1742" s="16">
        <v>11</v>
      </c>
      <c r="L1742" s="16">
        <v>5.6</v>
      </c>
      <c r="M1742" s="17">
        <v>266400</v>
      </c>
      <c r="N1742" s="18"/>
      <c r="O1742" s="19">
        <v>6</v>
      </c>
      <c r="P1742" s="20">
        <v>10</v>
      </c>
      <c r="Q1742" s="21">
        <v>1</v>
      </c>
      <c r="R1742" s="22">
        <v>7</v>
      </c>
      <c r="S1742" s="23">
        <v>0.38235294818900001</v>
      </c>
      <c r="T1742" s="25">
        <v>4</v>
      </c>
      <c r="U1742" s="25">
        <v>231</v>
      </c>
      <c r="V1742" s="25">
        <f t="shared" si="150"/>
        <v>235</v>
      </c>
      <c r="W1742" s="28">
        <v>91125.394098048549</v>
      </c>
      <c r="X1742" s="29">
        <v>38325.040000000001</v>
      </c>
      <c r="Y1742" s="29">
        <f t="shared" si="151"/>
        <v>52800.354098048549</v>
      </c>
      <c r="Z1742" s="33">
        <f t="shared" si="152"/>
        <v>2.3776986037861549</v>
      </c>
    </row>
    <row r="1743" spans="1:26">
      <c r="A1743" s="13" t="s">
        <v>2947</v>
      </c>
      <c r="B1743" s="13">
        <v>17031610300</v>
      </c>
      <c r="C1743" s="13" t="s">
        <v>2948</v>
      </c>
      <c r="D1743" s="13" t="s">
        <v>4272</v>
      </c>
      <c r="E1743" s="13" t="s">
        <v>4129</v>
      </c>
      <c r="F1743" s="14">
        <v>7.5</v>
      </c>
      <c r="G1743" s="15">
        <v>27.9</v>
      </c>
      <c r="H1743" s="15">
        <v>4.4000000000000004</v>
      </c>
      <c r="I1743" s="15">
        <v>16</v>
      </c>
      <c r="J1743" s="16">
        <v>25.8</v>
      </c>
      <c r="K1743" s="16">
        <v>2.4</v>
      </c>
      <c r="L1743" s="16">
        <v>3</v>
      </c>
      <c r="M1743" s="17">
        <v>219600</v>
      </c>
      <c r="N1743" s="18"/>
      <c r="O1743" s="19">
        <v>1</v>
      </c>
      <c r="P1743" s="20">
        <v>9</v>
      </c>
      <c r="Q1743" s="21">
        <v>1</v>
      </c>
      <c r="R1743" s="22">
        <v>7</v>
      </c>
      <c r="S1743" s="23">
        <v>0.38282647728899999</v>
      </c>
      <c r="T1743" s="25">
        <v>30550</v>
      </c>
      <c r="U1743" s="25">
        <v>120578</v>
      </c>
      <c r="V1743" s="25">
        <f t="shared" si="150"/>
        <v>151128</v>
      </c>
      <c r="W1743" s="28">
        <v>30575.7731846514</v>
      </c>
      <c r="X1743" s="29">
        <v>38325.040000000001</v>
      </c>
      <c r="Y1743" s="29">
        <f t="shared" si="151"/>
        <v>-7749.2668153486011</v>
      </c>
      <c r="Z1743" s="33">
        <f t="shared" si="152"/>
        <v>0.79780146829987386</v>
      </c>
    </row>
    <row r="1744" spans="1:26">
      <c r="A1744" s="13" t="s">
        <v>3508</v>
      </c>
      <c r="B1744" s="13">
        <v>17031240900</v>
      </c>
      <c r="C1744" s="13" t="s">
        <v>3509</v>
      </c>
      <c r="D1744" s="13" t="s">
        <v>4272</v>
      </c>
      <c r="E1744" s="13" t="s">
        <v>4129</v>
      </c>
      <c r="F1744" s="14">
        <v>6.6</v>
      </c>
      <c r="G1744" s="15">
        <v>25.4</v>
      </c>
      <c r="H1744" s="15">
        <v>2.5</v>
      </c>
      <c r="I1744" s="15">
        <v>12.5</v>
      </c>
      <c r="J1744" s="16">
        <v>20.3</v>
      </c>
      <c r="K1744" s="16">
        <v>12.8</v>
      </c>
      <c r="L1744" s="16">
        <v>15.8</v>
      </c>
      <c r="M1744" s="17">
        <v>338600</v>
      </c>
      <c r="N1744" s="18"/>
      <c r="O1744" s="19">
        <v>1</v>
      </c>
      <c r="P1744" s="20">
        <v>7</v>
      </c>
      <c r="Q1744" s="21">
        <v>4</v>
      </c>
      <c r="R1744" s="22">
        <v>6</v>
      </c>
      <c r="S1744" s="23">
        <v>0.38297873735400001</v>
      </c>
      <c r="T1744" s="25">
        <v>30550</v>
      </c>
      <c r="U1744" s="25">
        <v>120317</v>
      </c>
      <c r="V1744" s="25">
        <f t="shared" si="150"/>
        <v>150867</v>
      </c>
      <c r="W1744" s="28">
        <v>30314.7731846514</v>
      </c>
      <c r="X1744" s="29">
        <v>38325.040000000001</v>
      </c>
      <c r="Y1744" s="29">
        <f t="shared" si="151"/>
        <v>-8010.2668153486011</v>
      </c>
      <c r="Z1744" s="33">
        <f t="shared" si="152"/>
        <v>0.79099129928243783</v>
      </c>
    </row>
    <row r="1745" spans="1:26">
      <c r="A1745" s="13" t="s">
        <v>3197</v>
      </c>
      <c r="B1745" s="13">
        <v>17031440102</v>
      </c>
      <c r="C1745" s="13" t="s">
        <v>3198</v>
      </c>
      <c r="D1745" s="13" t="s">
        <v>4272</v>
      </c>
      <c r="E1745" s="13" t="s">
        <v>4129</v>
      </c>
      <c r="F1745" s="14">
        <v>10.6</v>
      </c>
      <c r="G1745" s="15">
        <v>41</v>
      </c>
      <c r="H1745" s="15">
        <v>2.2000000000000002</v>
      </c>
      <c r="I1745" s="15">
        <v>32.9</v>
      </c>
      <c r="J1745" s="16">
        <v>29</v>
      </c>
      <c r="K1745" s="16">
        <v>10.199999999999999</v>
      </c>
      <c r="L1745" s="16">
        <v>3.1</v>
      </c>
      <c r="M1745" s="17">
        <v>121600</v>
      </c>
      <c r="N1745" s="18"/>
      <c r="O1745" s="19">
        <v>2</v>
      </c>
      <c r="P1745" s="20">
        <v>9</v>
      </c>
      <c r="Q1745" s="21">
        <v>2</v>
      </c>
      <c r="R1745" s="22">
        <v>10</v>
      </c>
      <c r="S1745" s="23">
        <v>0.38349241018300001</v>
      </c>
      <c r="T1745" s="25">
        <v>30550</v>
      </c>
      <c r="U1745" s="25">
        <v>120487</v>
      </c>
      <c r="V1745" s="25">
        <f t="shared" si="150"/>
        <v>151037</v>
      </c>
      <c r="W1745" s="28">
        <v>30484.7731846514</v>
      </c>
      <c r="X1745" s="29">
        <v>38325.040000000001</v>
      </c>
      <c r="Y1745" s="29">
        <f t="shared" si="151"/>
        <v>-7840.2668153486011</v>
      </c>
      <c r="Z1745" s="33">
        <f t="shared" si="152"/>
        <v>0.79542704155433108</v>
      </c>
    </row>
    <row r="1746" spans="1:26">
      <c r="A1746" s="13" t="s">
        <v>3195</v>
      </c>
      <c r="B1746" s="13">
        <v>17031440101</v>
      </c>
      <c r="C1746" s="13" t="s">
        <v>3196</v>
      </c>
      <c r="D1746" s="13" t="s">
        <v>4272</v>
      </c>
      <c r="E1746" s="13" t="s">
        <v>4129</v>
      </c>
      <c r="F1746" s="14">
        <v>15.1</v>
      </c>
      <c r="G1746" s="15">
        <v>45.6</v>
      </c>
      <c r="H1746" s="15">
        <v>2.5</v>
      </c>
      <c r="I1746" s="15">
        <v>50.4</v>
      </c>
      <c r="J1746" s="16">
        <v>28.3</v>
      </c>
      <c r="K1746" s="16">
        <v>10.4</v>
      </c>
      <c r="L1746" s="16">
        <v>4.5999999999999996</v>
      </c>
      <c r="M1746" s="17">
        <v>144300</v>
      </c>
      <c r="N1746" s="18"/>
      <c r="O1746" s="19">
        <v>2</v>
      </c>
      <c r="P1746" s="20">
        <v>9</v>
      </c>
      <c r="Q1746" s="21">
        <v>2</v>
      </c>
      <c r="R1746" s="22">
        <v>10</v>
      </c>
      <c r="S1746" s="23">
        <v>0.38349241018300001</v>
      </c>
      <c r="T1746" s="25">
        <v>30550</v>
      </c>
      <c r="U1746" s="25">
        <v>120486</v>
      </c>
      <c r="V1746" s="25">
        <f t="shared" si="150"/>
        <v>151036</v>
      </c>
      <c r="W1746" s="28">
        <v>30483.7731846514</v>
      </c>
      <c r="X1746" s="29">
        <v>38325.040000000001</v>
      </c>
      <c r="Y1746" s="29">
        <f t="shared" si="151"/>
        <v>-7841.2668153486011</v>
      </c>
      <c r="Z1746" s="33">
        <f t="shared" si="152"/>
        <v>0.79540094895273161</v>
      </c>
    </row>
    <row r="1747" spans="1:26">
      <c r="A1747" s="13" t="s">
        <v>3161</v>
      </c>
      <c r="B1747" s="13">
        <v>17031420700</v>
      </c>
      <c r="C1747" s="13" t="s">
        <v>3162</v>
      </c>
      <c r="D1747" s="13" t="s">
        <v>4272</v>
      </c>
      <c r="E1747" s="13" t="s">
        <v>4129</v>
      </c>
      <c r="F1747" s="14">
        <v>11.1</v>
      </c>
      <c r="G1747" s="15">
        <v>41.5</v>
      </c>
      <c r="H1747" s="15">
        <v>1.2</v>
      </c>
      <c r="I1747" s="15">
        <v>36.1</v>
      </c>
      <c r="J1747" s="16">
        <v>35.200000000000003</v>
      </c>
      <c r="K1747" s="16">
        <v>11.6</v>
      </c>
      <c r="L1747" s="16">
        <v>3.1</v>
      </c>
      <c r="M1747" s="17">
        <v>173700</v>
      </c>
      <c r="N1747" s="18"/>
      <c r="O1747" s="19">
        <v>1</v>
      </c>
      <c r="P1747" s="20">
        <v>3</v>
      </c>
      <c r="Q1747" s="21">
        <v>1</v>
      </c>
      <c r="R1747" s="22">
        <v>9</v>
      </c>
      <c r="S1747" s="23">
        <v>0.38378378748899999</v>
      </c>
      <c r="T1747" s="25">
        <v>30550</v>
      </c>
      <c r="U1747" s="25">
        <v>120469</v>
      </c>
      <c r="V1747" s="25">
        <f t="shared" si="150"/>
        <v>151019</v>
      </c>
      <c r="W1747" s="28">
        <v>30466.7731846514</v>
      </c>
      <c r="X1747" s="29">
        <v>38325.040000000001</v>
      </c>
      <c r="Y1747" s="29">
        <f t="shared" si="151"/>
        <v>-7858.2668153486011</v>
      </c>
      <c r="Z1747" s="33">
        <f t="shared" si="152"/>
        <v>0.79495737472554229</v>
      </c>
    </row>
    <row r="1748" spans="1:26">
      <c r="A1748" s="13" t="s">
        <v>3757</v>
      </c>
      <c r="B1748" s="13">
        <v>17031081900</v>
      </c>
      <c r="C1748" s="13" t="s">
        <v>3758</v>
      </c>
      <c r="D1748" s="13" t="s">
        <v>4272</v>
      </c>
      <c r="E1748" s="13" t="s">
        <v>4129</v>
      </c>
      <c r="F1748" s="14">
        <v>7.9</v>
      </c>
      <c r="G1748" s="15">
        <v>28.2</v>
      </c>
      <c r="H1748" s="15">
        <v>29.4</v>
      </c>
      <c r="I1748" s="15">
        <v>23.9</v>
      </c>
      <c r="J1748" s="16">
        <v>21</v>
      </c>
      <c r="K1748" s="16">
        <v>30.1</v>
      </c>
      <c r="L1748" s="16">
        <v>12.3</v>
      </c>
      <c r="M1748" s="17">
        <v>558900</v>
      </c>
      <c r="N1748" s="18"/>
      <c r="O1748" s="19">
        <v>1</v>
      </c>
      <c r="P1748" s="20">
        <v>1</v>
      </c>
      <c r="Q1748" s="21">
        <v>2</v>
      </c>
      <c r="R1748" s="22">
        <v>9</v>
      </c>
      <c r="S1748" s="23">
        <v>0.38661709427800001</v>
      </c>
      <c r="T1748" s="25">
        <v>30550</v>
      </c>
      <c r="U1748" s="25">
        <v>120172</v>
      </c>
      <c r="V1748" s="25">
        <f t="shared" ref="V1748:V1773" si="153">SUM(T1748:U1748)</f>
        <v>150722</v>
      </c>
      <c r="W1748" s="28">
        <v>30169.7731846514</v>
      </c>
      <c r="X1748" s="29">
        <v>38325.040000000001</v>
      </c>
      <c r="Y1748" s="29">
        <f t="shared" si="151"/>
        <v>-8155.2668153486011</v>
      </c>
      <c r="Z1748" s="33">
        <f t="shared" si="152"/>
        <v>0.78720787205052878</v>
      </c>
    </row>
    <row r="1749" spans="1:26">
      <c r="A1749" s="13" t="s">
        <v>2931</v>
      </c>
      <c r="B1749" s="13">
        <v>17031660900</v>
      </c>
      <c r="C1749" s="13" t="s">
        <v>2932</v>
      </c>
      <c r="D1749" s="13" t="s">
        <v>4272</v>
      </c>
      <c r="E1749" s="13" t="s">
        <v>4129</v>
      </c>
      <c r="F1749" s="14">
        <v>9.4</v>
      </c>
      <c r="G1749" s="15">
        <v>34.799999999999997</v>
      </c>
      <c r="H1749" s="15">
        <v>4.0999999999999996</v>
      </c>
      <c r="I1749" s="15">
        <v>27.2</v>
      </c>
      <c r="J1749" s="16">
        <v>25.7</v>
      </c>
      <c r="K1749" s="16">
        <v>6.1</v>
      </c>
      <c r="L1749" s="16">
        <v>5.2</v>
      </c>
      <c r="M1749" s="17">
        <v>150000</v>
      </c>
      <c r="N1749" s="18"/>
      <c r="O1749" s="19">
        <v>1</v>
      </c>
      <c r="P1749" s="20">
        <v>3</v>
      </c>
      <c r="Q1749" s="21">
        <v>1</v>
      </c>
      <c r="R1749" s="22">
        <v>5</v>
      </c>
      <c r="S1749" s="23">
        <v>0.38933333754499999</v>
      </c>
      <c r="T1749" s="25">
        <v>30550</v>
      </c>
      <c r="U1749" s="25">
        <v>120624</v>
      </c>
      <c r="V1749" s="25">
        <f t="shared" si="153"/>
        <v>151174</v>
      </c>
      <c r="W1749" s="28">
        <v>30621.7731846514</v>
      </c>
      <c r="X1749" s="29">
        <v>38325.040000000001</v>
      </c>
      <c r="Y1749" s="29">
        <f t="shared" si="151"/>
        <v>-7703.2668153486011</v>
      </c>
      <c r="Z1749" s="33">
        <f t="shared" si="152"/>
        <v>0.79900172797344504</v>
      </c>
    </row>
    <row r="1750" spans="1:26">
      <c r="A1750" s="13" t="s">
        <v>3839</v>
      </c>
      <c r="B1750" s="13">
        <v>17031080400</v>
      </c>
      <c r="C1750" s="13" t="s">
        <v>3840</v>
      </c>
      <c r="D1750" s="13" t="s">
        <v>4272</v>
      </c>
      <c r="E1750" s="13" t="s">
        <v>4129</v>
      </c>
      <c r="F1750" s="14">
        <v>10.9</v>
      </c>
      <c r="G1750" s="15">
        <v>31.6</v>
      </c>
      <c r="H1750" s="15">
        <v>8.1</v>
      </c>
      <c r="I1750" s="15">
        <v>49.5</v>
      </c>
      <c r="J1750" s="16">
        <v>16.7</v>
      </c>
      <c r="K1750" s="16">
        <v>28.6</v>
      </c>
      <c r="L1750" s="16">
        <v>14.7</v>
      </c>
      <c r="M1750" s="17">
        <v>553600</v>
      </c>
      <c r="N1750" s="18"/>
      <c r="O1750" s="19">
        <v>1</v>
      </c>
      <c r="P1750" s="20">
        <v>8</v>
      </c>
      <c r="Q1750" s="21">
        <v>5</v>
      </c>
      <c r="R1750" s="22">
        <v>10</v>
      </c>
      <c r="S1750" s="23">
        <v>0.39000806212400002</v>
      </c>
      <c r="T1750" s="25">
        <v>30550</v>
      </c>
      <c r="U1750" s="25">
        <v>120159</v>
      </c>
      <c r="V1750" s="25">
        <f t="shared" si="153"/>
        <v>150709</v>
      </c>
      <c r="W1750" s="28">
        <v>30156.7731846514</v>
      </c>
      <c r="X1750" s="29">
        <v>38325.040000000001</v>
      </c>
      <c r="Y1750" s="29">
        <f t="shared" si="151"/>
        <v>-8168.2668153486011</v>
      </c>
      <c r="Z1750" s="33">
        <f t="shared" si="152"/>
        <v>0.786868668229737</v>
      </c>
    </row>
    <row r="1751" spans="1:26">
      <c r="A1751" s="13" t="s">
        <v>3403</v>
      </c>
      <c r="B1751" s="13">
        <v>17031271200</v>
      </c>
      <c r="C1751" s="13" t="s">
        <v>3404</v>
      </c>
      <c r="D1751" s="13" t="s">
        <v>4272</v>
      </c>
      <c r="E1751" s="13" t="s">
        <v>4129</v>
      </c>
      <c r="F1751" s="14">
        <v>2.2999999999999998</v>
      </c>
      <c r="G1751" s="15">
        <v>30.1</v>
      </c>
      <c r="H1751" s="15">
        <v>6.1</v>
      </c>
      <c r="I1751" s="15">
        <v>39.700000000000003</v>
      </c>
      <c r="J1751" s="16">
        <v>40.799999999999997</v>
      </c>
      <c r="K1751" s="16">
        <v>0</v>
      </c>
      <c r="L1751" s="16">
        <v>1.4</v>
      </c>
      <c r="M1751" s="17">
        <v>202000</v>
      </c>
      <c r="N1751" s="18"/>
      <c r="O1751" s="19">
        <v>3</v>
      </c>
      <c r="P1751" s="20">
        <v>7</v>
      </c>
      <c r="Q1751" s="21">
        <v>1</v>
      </c>
      <c r="R1751" s="22">
        <v>10</v>
      </c>
      <c r="S1751" s="23">
        <v>0.391666680574</v>
      </c>
      <c r="T1751" s="25">
        <v>30550</v>
      </c>
      <c r="U1751" s="25">
        <v>120374</v>
      </c>
      <c r="V1751" s="25">
        <f t="shared" si="153"/>
        <v>150924</v>
      </c>
      <c r="W1751" s="28">
        <v>30371.7731846514</v>
      </c>
      <c r="X1751" s="29">
        <v>38325.040000000001</v>
      </c>
      <c r="Y1751" s="29">
        <f t="shared" si="151"/>
        <v>-7953.2668153486011</v>
      </c>
      <c r="Z1751" s="33">
        <f t="shared" si="152"/>
        <v>0.79247857757360196</v>
      </c>
    </row>
    <row r="1752" spans="1:26">
      <c r="A1752" s="13" t="s">
        <v>2879</v>
      </c>
      <c r="B1752" s="13">
        <v>17031681400</v>
      </c>
      <c r="C1752" s="13" t="s">
        <v>2880</v>
      </c>
      <c r="D1752" s="13" t="s">
        <v>4272</v>
      </c>
      <c r="E1752" s="13" t="s">
        <v>4129</v>
      </c>
      <c r="F1752" s="14">
        <v>8.6</v>
      </c>
      <c r="G1752" s="15">
        <v>36.4</v>
      </c>
      <c r="H1752" s="15">
        <v>0</v>
      </c>
      <c r="I1752" s="15">
        <v>38.4</v>
      </c>
      <c r="J1752" s="16">
        <v>34.9</v>
      </c>
      <c r="K1752" s="16">
        <v>2.2000000000000002</v>
      </c>
      <c r="L1752" s="16">
        <v>1.6</v>
      </c>
      <c r="M1752" s="17">
        <v>122500</v>
      </c>
      <c r="N1752" s="18"/>
      <c r="O1752" s="19">
        <v>1</v>
      </c>
      <c r="P1752" s="20">
        <v>1</v>
      </c>
      <c r="Q1752" s="21">
        <v>1</v>
      </c>
      <c r="R1752" s="22">
        <v>6</v>
      </c>
      <c r="S1752" s="23">
        <v>0.39285713434199998</v>
      </c>
      <c r="T1752" s="25">
        <v>30550</v>
      </c>
      <c r="U1752" s="25">
        <v>120652</v>
      </c>
      <c r="V1752" s="25">
        <f t="shared" si="153"/>
        <v>151202</v>
      </c>
      <c r="W1752" s="28">
        <v>30649.7731846514</v>
      </c>
      <c r="X1752" s="29">
        <v>38325.040000000001</v>
      </c>
      <c r="Y1752" s="29">
        <f t="shared" si="151"/>
        <v>-7675.2668153486011</v>
      </c>
      <c r="Z1752" s="33">
        <f t="shared" si="152"/>
        <v>0.79973232081822743</v>
      </c>
    </row>
    <row r="1753" spans="1:26">
      <c r="A1753" s="13" t="s">
        <v>3325</v>
      </c>
      <c r="B1753" s="13">
        <v>17031290900</v>
      </c>
      <c r="C1753" s="13" t="s">
        <v>3326</v>
      </c>
      <c r="D1753" s="13" t="s">
        <v>4272</v>
      </c>
      <c r="E1753" s="13" t="s">
        <v>4129</v>
      </c>
      <c r="F1753" s="14">
        <v>6.6</v>
      </c>
      <c r="G1753" s="15">
        <v>41</v>
      </c>
      <c r="H1753" s="15">
        <v>0</v>
      </c>
      <c r="I1753" s="15">
        <v>39.700000000000003</v>
      </c>
      <c r="J1753" s="16">
        <v>34.9</v>
      </c>
      <c r="K1753" s="16">
        <v>7.8</v>
      </c>
      <c r="L1753" s="16">
        <v>0.5</v>
      </c>
      <c r="M1753" s="17">
        <v>214300</v>
      </c>
      <c r="N1753" s="18"/>
      <c r="O1753" s="19">
        <v>2</v>
      </c>
      <c r="P1753" s="20">
        <v>7</v>
      </c>
      <c r="Q1753" s="21">
        <v>1</v>
      </c>
      <c r="R1753" s="22">
        <v>8</v>
      </c>
      <c r="S1753" s="23">
        <v>0.39754098653800002</v>
      </c>
      <c r="T1753" s="25">
        <v>30550</v>
      </c>
      <c r="U1753" s="25">
        <v>120389</v>
      </c>
      <c r="V1753" s="25">
        <f t="shared" si="153"/>
        <v>150939</v>
      </c>
      <c r="W1753" s="28">
        <v>30386.7731846514</v>
      </c>
      <c r="X1753" s="29">
        <v>38325.040000000001</v>
      </c>
      <c r="Y1753" s="29">
        <f t="shared" si="151"/>
        <v>-7938.2668153486011</v>
      </c>
      <c r="Z1753" s="33">
        <f t="shared" si="152"/>
        <v>0.79286996659759257</v>
      </c>
    </row>
    <row r="1754" spans="1:26">
      <c r="A1754" s="13" t="s">
        <v>3333</v>
      </c>
      <c r="B1754" s="13">
        <v>17031292400</v>
      </c>
      <c r="C1754" s="13" t="s">
        <v>3334</v>
      </c>
      <c r="D1754" s="13" t="s">
        <v>4272</v>
      </c>
      <c r="E1754" s="13" t="s">
        <v>4129</v>
      </c>
      <c r="F1754" s="14">
        <v>7.8</v>
      </c>
      <c r="G1754" s="15">
        <v>28.5</v>
      </c>
      <c r="H1754" s="15">
        <v>8.4</v>
      </c>
      <c r="I1754" s="15">
        <v>23</v>
      </c>
      <c r="J1754" s="16">
        <v>38.6</v>
      </c>
      <c r="K1754" s="16">
        <v>3.1</v>
      </c>
      <c r="L1754" s="16">
        <v>0.9</v>
      </c>
      <c r="M1754" s="17">
        <v>187500</v>
      </c>
      <c r="N1754" s="18"/>
      <c r="O1754" s="19">
        <v>1</v>
      </c>
      <c r="P1754" s="20">
        <v>4</v>
      </c>
      <c r="Q1754" s="21">
        <v>3</v>
      </c>
      <c r="R1754" s="22">
        <v>10</v>
      </c>
      <c r="S1754" s="23">
        <v>0.398165136576</v>
      </c>
      <c r="T1754" s="25">
        <v>30550</v>
      </c>
      <c r="U1754" s="25">
        <v>120393</v>
      </c>
      <c r="V1754" s="25">
        <f t="shared" si="153"/>
        <v>150943</v>
      </c>
      <c r="W1754" s="28">
        <v>30390.7731846514</v>
      </c>
      <c r="X1754" s="29">
        <v>38325.040000000001</v>
      </c>
      <c r="Y1754" s="29">
        <f t="shared" si="151"/>
        <v>-7934.2668153486011</v>
      </c>
      <c r="Z1754" s="33">
        <f t="shared" si="152"/>
        <v>0.79297433700399</v>
      </c>
    </row>
    <row r="1755" spans="1:26">
      <c r="A1755" s="13" t="s">
        <v>2955</v>
      </c>
      <c r="B1755" s="13">
        <v>17031611100</v>
      </c>
      <c r="C1755" s="13" t="s">
        <v>2956</v>
      </c>
      <c r="D1755" s="13" t="s">
        <v>4272</v>
      </c>
      <c r="E1755" s="13" t="s">
        <v>4129</v>
      </c>
      <c r="F1755" s="14">
        <v>6.5</v>
      </c>
      <c r="G1755" s="15">
        <v>30.4</v>
      </c>
      <c r="H1755" s="15">
        <v>5.3</v>
      </c>
      <c r="I1755" s="15">
        <v>20.2</v>
      </c>
      <c r="J1755" s="16">
        <v>27.7</v>
      </c>
      <c r="K1755" s="16">
        <v>2.2999999999999998</v>
      </c>
      <c r="L1755" s="16">
        <v>2.2999999999999998</v>
      </c>
      <c r="M1755" s="17">
        <v>163500</v>
      </c>
      <c r="N1755" s="18"/>
      <c r="O1755" s="19">
        <v>1</v>
      </c>
      <c r="P1755" s="20">
        <v>1</v>
      </c>
      <c r="Q1755" s="21">
        <v>1</v>
      </c>
      <c r="R1755" s="22">
        <v>5</v>
      </c>
      <c r="S1755" s="23">
        <v>0.39851024746899999</v>
      </c>
      <c r="T1755" s="25">
        <v>30550</v>
      </c>
      <c r="U1755" s="25">
        <v>120582</v>
      </c>
      <c r="V1755" s="25">
        <f t="shared" si="153"/>
        <v>151132</v>
      </c>
      <c r="W1755" s="28">
        <v>30579.7731846514</v>
      </c>
      <c r="X1755" s="29">
        <v>38325.040000000001</v>
      </c>
      <c r="Y1755" s="29">
        <f t="shared" si="151"/>
        <v>-7745.2668153486011</v>
      </c>
      <c r="Z1755" s="33">
        <f t="shared" si="152"/>
        <v>0.79790583870627141</v>
      </c>
    </row>
    <row r="1756" spans="1:26">
      <c r="A1756" s="13" t="s">
        <v>3221</v>
      </c>
      <c r="B1756" s="13">
        <v>17031390400</v>
      </c>
      <c r="C1756" s="13" t="s">
        <v>3222</v>
      </c>
      <c r="D1756" s="13" t="s">
        <v>4272</v>
      </c>
      <c r="E1756" s="13" t="s">
        <v>4129</v>
      </c>
      <c r="F1756" s="14">
        <v>7.2</v>
      </c>
      <c r="G1756" s="15">
        <v>33.799999999999997</v>
      </c>
      <c r="H1756" s="15">
        <v>0.6</v>
      </c>
      <c r="I1756" s="15">
        <v>30.7</v>
      </c>
      <c r="J1756" s="16">
        <v>17</v>
      </c>
      <c r="K1756" s="16">
        <v>8.9</v>
      </c>
      <c r="L1756" s="16">
        <v>16.3</v>
      </c>
      <c r="M1756" s="17">
        <v>238000</v>
      </c>
      <c r="N1756" s="18"/>
      <c r="O1756" s="19">
        <v>2</v>
      </c>
      <c r="P1756" s="20">
        <v>2</v>
      </c>
      <c r="Q1756" s="21">
        <v>3</v>
      </c>
      <c r="R1756" s="22">
        <v>8</v>
      </c>
      <c r="S1756" s="23">
        <v>0.39969372749299997</v>
      </c>
      <c r="T1756" s="25">
        <v>30550</v>
      </c>
      <c r="U1756" s="25">
        <v>120445</v>
      </c>
      <c r="V1756" s="25">
        <f t="shared" si="153"/>
        <v>150995</v>
      </c>
      <c r="W1756" s="28">
        <v>30442.7731846514</v>
      </c>
      <c r="X1756" s="29">
        <v>38325.040000000001</v>
      </c>
      <c r="Y1756" s="29">
        <f t="shared" si="151"/>
        <v>-7882.2668153486011</v>
      </c>
      <c r="Z1756" s="33">
        <f t="shared" si="152"/>
        <v>0.79433115228715745</v>
      </c>
    </row>
    <row r="1757" spans="1:26">
      <c r="A1757" s="13" t="s">
        <v>2819</v>
      </c>
      <c r="B1757" s="13">
        <v>17031710600</v>
      </c>
      <c r="C1757" s="13" t="s">
        <v>2820</v>
      </c>
      <c r="D1757" s="13" t="s">
        <v>4272</v>
      </c>
      <c r="E1757" s="13" t="s">
        <v>4129</v>
      </c>
      <c r="F1757" s="14">
        <v>9.4</v>
      </c>
      <c r="G1757" s="15">
        <v>39.5</v>
      </c>
      <c r="H1757" s="15">
        <v>8.5</v>
      </c>
      <c r="I1757" s="15">
        <v>43.9</v>
      </c>
      <c r="J1757" s="16">
        <v>36.700000000000003</v>
      </c>
      <c r="K1757" s="16">
        <v>7.8</v>
      </c>
      <c r="L1757" s="16">
        <v>3.2</v>
      </c>
      <c r="M1757" s="17">
        <v>150700</v>
      </c>
      <c r="N1757" s="18"/>
      <c r="O1757" s="19">
        <v>3</v>
      </c>
      <c r="P1757" s="20">
        <v>1</v>
      </c>
      <c r="Q1757" s="21">
        <v>3</v>
      </c>
      <c r="R1757" s="22">
        <v>6</v>
      </c>
      <c r="S1757" s="23">
        <v>0.40033501386600001</v>
      </c>
      <c r="T1757" s="25">
        <v>30550</v>
      </c>
      <c r="U1757" s="25">
        <v>120676</v>
      </c>
      <c r="V1757" s="25">
        <f t="shared" si="153"/>
        <v>151226</v>
      </c>
      <c r="W1757" s="28">
        <v>30673.7731846514</v>
      </c>
      <c r="X1757" s="29">
        <v>38325.040000000001</v>
      </c>
      <c r="Y1757" s="29">
        <f t="shared" si="151"/>
        <v>-7651.2668153486011</v>
      </c>
      <c r="Z1757" s="33">
        <f t="shared" si="152"/>
        <v>0.80035854325661238</v>
      </c>
    </row>
    <row r="1758" spans="1:26">
      <c r="A1758" s="13" t="s">
        <v>2865</v>
      </c>
      <c r="B1758" s="13">
        <v>17031680500</v>
      </c>
      <c r="C1758" s="13" t="s">
        <v>2866</v>
      </c>
      <c r="D1758" s="13" t="s">
        <v>4272</v>
      </c>
      <c r="E1758" s="13" t="s">
        <v>4129</v>
      </c>
      <c r="F1758" s="14">
        <v>9.4</v>
      </c>
      <c r="G1758" s="15">
        <v>49</v>
      </c>
      <c r="H1758" s="15">
        <v>0</v>
      </c>
      <c r="I1758" s="15">
        <v>53.6</v>
      </c>
      <c r="J1758" s="16">
        <v>38</v>
      </c>
      <c r="K1758" s="16">
        <v>5</v>
      </c>
      <c r="L1758" s="16">
        <v>0</v>
      </c>
      <c r="M1758" s="17">
        <v>110700</v>
      </c>
      <c r="N1758" s="18"/>
      <c r="O1758" s="19">
        <v>1</v>
      </c>
      <c r="P1758" s="20">
        <v>1</v>
      </c>
      <c r="Q1758" s="21">
        <v>2</v>
      </c>
      <c r="R1758" s="22">
        <v>7</v>
      </c>
      <c r="S1758" s="23">
        <v>0.40310078859300003</v>
      </c>
      <c r="T1758" s="25">
        <v>30550</v>
      </c>
      <c r="U1758" s="25">
        <v>120645</v>
      </c>
      <c r="V1758" s="25">
        <f t="shared" si="153"/>
        <v>151195</v>
      </c>
      <c r="W1758" s="28">
        <v>30642.7731846514</v>
      </c>
      <c r="X1758" s="29">
        <v>38325.040000000001</v>
      </c>
      <c r="Y1758" s="29">
        <f t="shared" si="151"/>
        <v>-7682.2668153486011</v>
      </c>
      <c r="Z1758" s="33">
        <f t="shared" si="152"/>
        <v>0.7995496726070318</v>
      </c>
    </row>
    <row r="1759" spans="1:26">
      <c r="A1759" s="13" t="s">
        <v>3057</v>
      </c>
      <c r="B1759" s="13">
        <v>17031500200</v>
      </c>
      <c r="C1759" s="13" t="s">
        <v>3058</v>
      </c>
      <c r="D1759" s="13" t="s">
        <v>4272</v>
      </c>
      <c r="E1759" s="13" t="s">
        <v>4129</v>
      </c>
      <c r="F1759" s="14">
        <v>21.5</v>
      </c>
      <c r="G1759" s="15">
        <v>42</v>
      </c>
      <c r="H1759" s="15">
        <v>2.9</v>
      </c>
      <c r="I1759" s="15">
        <v>26</v>
      </c>
      <c r="J1759" s="16">
        <v>33.299999999999997</v>
      </c>
      <c r="K1759" s="16">
        <v>9.1999999999999993</v>
      </c>
      <c r="L1759" s="16">
        <v>2.8</v>
      </c>
      <c r="M1759" s="17">
        <v>136000</v>
      </c>
      <c r="N1759" s="18">
        <v>1</v>
      </c>
      <c r="O1759" s="19">
        <v>5</v>
      </c>
      <c r="P1759" s="20">
        <v>6</v>
      </c>
      <c r="Q1759" s="21">
        <v>2</v>
      </c>
      <c r="R1759" s="22">
        <v>9</v>
      </c>
      <c r="S1759" s="23">
        <v>0.40490797162100001</v>
      </c>
      <c r="T1759" s="25">
        <v>30550</v>
      </c>
      <c r="U1759" s="25">
        <v>120525</v>
      </c>
      <c r="V1759" s="25">
        <f t="shared" si="153"/>
        <v>151075</v>
      </c>
      <c r="W1759" s="28">
        <v>30522.7731846514</v>
      </c>
      <c r="X1759" s="29">
        <v>38325.040000000001</v>
      </c>
      <c r="Y1759" s="29">
        <f t="shared" si="151"/>
        <v>-7802.2668153486011</v>
      </c>
      <c r="Z1759" s="33">
        <f t="shared" si="152"/>
        <v>0.79641856041510717</v>
      </c>
    </row>
    <row r="1760" spans="1:26">
      <c r="A1760" s="13" t="s">
        <v>2791</v>
      </c>
      <c r="B1760" s="13">
        <v>17031691500</v>
      </c>
      <c r="C1760" s="13" t="s">
        <v>2792</v>
      </c>
      <c r="D1760" s="13" t="s">
        <v>4272</v>
      </c>
      <c r="E1760" s="13" t="s">
        <v>4129</v>
      </c>
      <c r="F1760" s="14">
        <v>15.1</v>
      </c>
      <c r="G1760" s="15">
        <v>35.1</v>
      </c>
      <c r="H1760" s="15">
        <v>5.9</v>
      </c>
      <c r="I1760" s="15">
        <v>34.700000000000003</v>
      </c>
      <c r="J1760" s="16">
        <v>32</v>
      </c>
      <c r="K1760" s="16">
        <v>17.7</v>
      </c>
      <c r="L1760" s="16">
        <v>0.5</v>
      </c>
      <c r="M1760" s="17">
        <v>167200</v>
      </c>
      <c r="N1760" s="18"/>
      <c r="O1760" s="19">
        <v>1</v>
      </c>
      <c r="P1760" s="20">
        <v>7</v>
      </c>
      <c r="Q1760" s="21">
        <v>3</v>
      </c>
      <c r="R1760" s="22">
        <v>9</v>
      </c>
      <c r="S1760" s="23">
        <v>0.40909090638200002</v>
      </c>
      <c r="T1760" s="25">
        <v>30550</v>
      </c>
      <c r="U1760" s="25">
        <v>120662</v>
      </c>
      <c r="V1760" s="25">
        <f t="shared" si="153"/>
        <v>151212</v>
      </c>
      <c r="W1760" s="28">
        <v>30659.7731846514</v>
      </c>
      <c r="X1760" s="29">
        <v>38325.040000000001</v>
      </c>
      <c r="Y1760" s="29">
        <f t="shared" si="151"/>
        <v>-7665.2668153486011</v>
      </c>
      <c r="Z1760" s="33">
        <f t="shared" si="152"/>
        <v>0.79999324683422113</v>
      </c>
    </row>
    <row r="1761" spans="1:26">
      <c r="A1761" s="13" t="s">
        <v>3479</v>
      </c>
      <c r="B1761" s="13">
        <v>17031251900</v>
      </c>
      <c r="C1761" s="13" t="s">
        <v>3370</v>
      </c>
      <c r="D1761" s="13" t="s">
        <v>4272</v>
      </c>
      <c r="E1761" s="13" t="s">
        <v>4129</v>
      </c>
      <c r="F1761" s="14">
        <v>14.8</v>
      </c>
      <c r="G1761" s="15">
        <v>41.6</v>
      </c>
      <c r="H1761" s="15">
        <v>1.8</v>
      </c>
      <c r="I1761" s="15">
        <v>40.299999999999997</v>
      </c>
      <c r="J1761" s="16">
        <v>40.299999999999997</v>
      </c>
      <c r="K1761" s="16">
        <v>5.4</v>
      </c>
      <c r="L1761" s="16">
        <v>2.7</v>
      </c>
      <c r="M1761" s="17">
        <v>170500</v>
      </c>
      <c r="N1761" s="18"/>
      <c r="O1761" s="19">
        <v>1</v>
      </c>
      <c r="P1761" s="20">
        <v>5</v>
      </c>
      <c r="Q1761" s="21">
        <v>1</v>
      </c>
      <c r="R1761" s="22">
        <v>9</v>
      </c>
      <c r="S1761" s="23">
        <v>0.41090318560599998</v>
      </c>
      <c r="T1761" s="25">
        <v>30550</v>
      </c>
      <c r="U1761" s="25">
        <v>120357</v>
      </c>
      <c r="V1761" s="25">
        <f t="shared" si="153"/>
        <v>150907</v>
      </c>
      <c r="W1761" s="28">
        <v>30354.7731846514</v>
      </c>
      <c r="X1761" s="29">
        <v>38325.040000000001</v>
      </c>
      <c r="Y1761" s="29">
        <f t="shared" si="151"/>
        <v>-7970.2668153486011</v>
      </c>
      <c r="Z1761" s="33">
        <f t="shared" si="152"/>
        <v>0.79203500334641264</v>
      </c>
    </row>
    <row r="1762" spans="1:26">
      <c r="A1762" s="13" t="s">
        <v>3575</v>
      </c>
      <c r="B1762" s="13">
        <v>17031222700</v>
      </c>
      <c r="C1762" s="13" t="s">
        <v>3576</v>
      </c>
      <c r="D1762" s="13" t="s">
        <v>4272</v>
      </c>
      <c r="E1762" s="13" t="s">
        <v>4129</v>
      </c>
      <c r="F1762" s="14">
        <v>14.2</v>
      </c>
      <c r="G1762" s="15">
        <v>35.1</v>
      </c>
      <c r="H1762" s="15">
        <v>1.4</v>
      </c>
      <c r="I1762" s="15">
        <v>21.9</v>
      </c>
      <c r="J1762" s="16">
        <v>38.6</v>
      </c>
      <c r="K1762" s="16">
        <v>7.5</v>
      </c>
      <c r="L1762" s="16">
        <v>3.5</v>
      </c>
      <c r="M1762" s="17">
        <v>314100</v>
      </c>
      <c r="N1762" s="18"/>
      <c r="O1762" s="19">
        <v>1</v>
      </c>
      <c r="P1762" s="20">
        <v>3</v>
      </c>
      <c r="Q1762" s="21">
        <v>1</v>
      </c>
      <c r="R1762" s="22">
        <v>7</v>
      </c>
      <c r="S1762" s="23">
        <v>0.41860464215299997</v>
      </c>
      <c r="T1762" s="25">
        <v>30550</v>
      </c>
      <c r="U1762" s="25">
        <v>120296</v>
      </c>
      <c r="V1762" s="25">
        <f t="shared" si="153"/>
        <v>150846</v>
      </c>
      <c r="W1762" s="28">
        <v>30293.7731846514</v>
      </c>
      <c r="X1762" s="29">
        <v>38325.040000000001</v>
      </c>
      <c r="Y1762" s="29">
        <f t="shared" si="151"/>
        <v>-8031.2668153486011</v>
      </c>
      <c r="Z1762" s="33">
        <f t="shared" si="152"/>
        <v>0.79044335464885096</v>
      </c>
    </row>
    <row r="1763" spans="1:26">
      <c r="A1763" s="13" t="s">
        <v>3555</v>
      </c>
      <c r="B1763" s="13">
        <v>17031221000</v>
      </c>
      <c r="C1763" s="13" t="s">
        <v>3556</v>
      </c>
      <c r="D1763" s="13" t="s">
        <v>4272</v>
      </c>
      <c r="E1763" s="13" t="s">
        <v>4129</v>
      </c>
      <c r="F1763" s="14">
        <v>9.9</v>
      </c>
      <c r="G1763" s="15">
        <v>33.799999999999997</v>
      </c>
      <c r="H1763" s="15">
        <v>2.8</v>
      </c>
      <c r="I1763" s="15">
        <v>20.9</v>
      </c>
      <c r="J1763" s="16">
        <v>27.2</v>
      </c>
      <c r="K1763" s="16">
        <v>19.600000000000001</v>
      </c>
      <c r="L1763" s="16">
        <v>4.0999999999999996</v>
      </c>
      <c r="M1763" s="17">
        <v>274700</v>
      </c>
      <c r="N1763" s="18"/>
      <c r="O1763" s="19">
        <v>1</v>
      </c>
      <c r="P1763" s="20">
        <v>1</v>
      </c>
      <c r="Q1763" s="21">
        <v>4</v>
      </c>
      <c r="R1763" s="22">
        <v>8</v>
      </c>
      <c r="S1763" s="23">
        <v>0.42039355635600001</v>
      </c>
      <c r="T1763" s="25">
        <v>30550</v>
      </c>
      <c r="U1763" s="25">
        <v>120286</v>
      </c>
      <c r="V1763" s="25">
        <f t="shared" si="153"/>
        <v>150836</v>
      </c>
      <c r="W1763" s="28">
        <v>30283.7731846514</v>
      </c>
      <c r="X1763" s="29">
        <v>38325.040000000001</v>
      </c>
      <c r="Y1763" s="29">
        <f t="shared" si="151"/>
        <v>-8041.2668153486011</v>
      </c>
      <c r="Z1763" s="33">
        <f t="shared" si="152"/>
        <v>0.79018242863285726</v>
      </c>
    </row>
    <row r="1764" spans="1:26">
      <c r="A1764" s="13" t="s">
        <v>2833</v>
      </c>
      <c r="B1764" s="13">
        <v>17031670300</v>
      </c>
      <c r="C1764" s="13" t="s">
        <v>2834</v>
      </c>
      <c r="D1764" s="13" t="s">
        <v>4272</v>
      </c>
      <c r="E1764" s="13" t="s">
        <v>4129</v>
      </c>
      <c r="F1764" s="14">
        <v>12.7</v>
      </c>
      <c r="G1764" s="15">
        <v>59.6</v>
      </c>
      <c r="H1764" s="15">
        <v>0</v>
      </c>
      <c r="I1764" s="15">
        <v>48.8</v>
      </c>
      <c r="J1764" s="16">
        <v>32.299999999999997</v>
      </c>
      <c r="K1764" s="16">
        <v>4.3</v>
      </c>
      <c r="L1764" s="16">
        <v>0</v>
      </c>
      <c r="M1764" s="17">
        <v>109700</v>
      </c>
      <c r="N1764" s="18"/>
      <c r="O1764" s="19">
        <v>1</v>
      </c>
      <c r="P1764" s="20">
        <v>1</v>
      </c>
      <c r="Q1764" s="21">
        <v>1</v>
      </c>
      <c r="R1764" s="22">
        <v>7</v>
      </c>
      <c r="S1764" s="23">
        <v>0.42194092273700001</v>
      </c>
      <c r="T1764" s="25">
        <v>30550</v>
      </c>
      <c r="U1764" s="25">
        <v>120629</v>
      </c>
      <c r="V1764" s="25">
        <f t="shared" si="153"/>
        <v>151179</v>
      </c>
      <c r="W1764" s="28">
        <v>30626.7731846514</v>
      </c>
      <c r="X1764" s="29">
        <v>38325.040000000001</v>
      </c>
      <c r="Y1764" s="29">
        <f t="shared" si="151"/>
        <v>-7698.2668153486011</v>
      </c>
      <c r="Z1764" s="33">
        <f t="shared" si="152"/>
        <v>0.79913219098144184</v>
      </c>
    </row>
    <row r="1765" spans="1:26">
      <c r="A1765" s="13" t="s">
        <v>3129</v>
      </c>
      <c r="B1765" s="13">
        <v>17031480200</v>
      </c>
      <c r="C1765" s="13" t="s">
        <v>3130</v>
      </c>
      <c r="D1765" s="13" t="s">
        <v>4272</v>
      </c>
      <c r="E1765" s="13" t="s">
        <v>4129</v>
      </c>
      <c r="F1765" s="14">
        <v>11.6</v>
      </c>
      <c r="G1765" s="15">
        <v>30.7</v>
      </c>
      <c r="H1765" s="15">
        <v>3</v>
      </c>
      <c r="I1765" s="15">
        <v>22.5</v>
      </c>
      <c r="J1765" s="16">
        <v>17.100000000000001</v>
      </c>
      <c r="K1765" s="16">
        <v>18.3</v>
      </c>
      <c r="L1765" s="16">
        <v>12.5</v>
      </c>
      <c r="M1765" s="17">
        <v>210500</v>
      </c>
      <c r="N1765" s="18"/>
      <c r="O1765" s="19">
        <v>3</v>
      </c>
      <c r="P1765" s="20">
        <v>5</v>
      </c>
      <c r="Q1765" s="21">
        <v>1</v>
      </c>
      <c r="R1765" s="22">
        <v>8</v>
      </c>
      <c r="S1765" s="23">
        <v>0.42760941386200002</v>
      </c>
      <c r="T1765" s="25">
        <v>30550</v>
      </c>
      <c r="U1765" s="25">
        <v>120507</v>
      </c>
      <c r="V1765" s="25">
        <f t="shared" si="153"/>
        <v>151057</v>
      </c>
      <c r="W1765" s="28">
        <v>30504.7731846514</v>
      </c>
      <c r="X1765" s="29">
        <v>38325.040000000001</v>
      </c>
      <c r="Y1765" s="29">
        <f t="shared" si="151"/>
        <v>-7820.2668153486011</v>
      </c>
      <c r="Z1765" s="33">
        <f t="shared" si="152"/>
        <v>0.79594889358631848</v>
      </c>
    </row>
    <row r="1766" spans="1:26">
      <c r="A1766" s="13" t="s">
        <v>3305</v>
      </c>
      <c r="B1766" s="13">
        <v>17031380200</v>
      </c>
      <c r="C1766" s="13" t="s">
        <v>3306</v>
      </c>
      <c r="D1766" s="13" t="s">
        <v>4272</v>
      </c>
      <c r="E1766" s="13" t="s">
        <v>4129</v>
      </c>
      <c r="F1766" s="14">
        <v>4</v>
      </c>
      <c r="G1766" s="15">
        <v>31.2</v>
      </c>
      <c r="H1766" s="15">
        <v>2.1</v>
      </c>
      <c r="I1766" s="15">
        <v>15.6</v>
      </c>
      <c r="J1766" s="16">
        <v>26.1</v>
      </c>
      <c r="K1766" s="16">
        <v>8.5</v>
      </c>
      <c r="L1766" s="16">
        <v>6.3</v>
      </c>
      <c r="M1766" s="17">
        <v>434100</v>
      </c>
      <c r="N1766" s="18"/>
      <c r="O1766" s="19">
        <v>1</v>
      </c>
      <c r="P1766" s="20">
        <v>1</v>
      </c>
      <c r="Q1766" s="21">
        <v>3</v>
      </c>
      <c r="R1766" s="22">
        <v>9</v>
      </c>
      <c r="S1766" s="23">
        <v>0.42857143282900001</v>
      </c>
      <c r="T1766" s="25">
        <v>30550</v>
      </c>
      <c r="U1766" s="25">
        <v>120433</v>
      </c>
      <c r="V1766" s="25">
        <f t="shared" si="153"/>
        <v>150983</v>
      </c>
      <c r="W1766" s="28">
        <v>30430.7731846514</v>
      </c>
      <c r="X1766" s="29">
        <v>38325.040000000001</v>
      </c>
      <c r="Y1766" s="29">
        <f t="shared" si="151"/>
        <v>-7894.2668153486011</v>
      </c>
      <c r="Z1766" s="33">
        <f t="shared" si="152"/>
        <v>0.79401804106796492</v>
      </c>
    </row>
    <row r="1767" spans="1:26">
      <c r="A1767" s="13" t="s">
        <v>3233</v>
      </c>
      <c r="B1767" s="13">
        <v>17031400500</v>
      </c>
      <c r="C1767" s="13" t="s">
        <v>3234</v>
      </c>
      <c r="D1767" s="13" t="s">
        <v>4272</v>
      </c>
      <c r="E1767" s="13" t="s">
        <v>4129</v>
      </c>
      <c r="F1767" s="14">
        <v>11.3</v>
      </c>
      <c r="G1767" s="15">
        <v>33.9</v>
      </c>
      <c r="H1767" s="15">
        <v>4.5</v>
      </c>
      <c r="I1767" s="15">
        <v>41.9</v>
      </c>
      <c r="J1767" s="16">
        <v>35.700000000000003</v>
      </c>
      <c r="K1767" s="16">
        <v>6.5</v>
      </c>
      <c r="L1767" s="16">
        <v>5.6</v>
      </c>
      <c r="M1767" s="17">
        <v>179700</v>
      </c>
      <c r="N1767" s="18"/>
      <c r="O1767" s="19">
        <v>1</v>
      </c>
      <c r="P1767" s="20">
        <v>1</v>
      </c>
      <c r="Q1767" s="21">
        <v>1</v>
      </c>
      <c r="R1767" s="22">
        <v>9</v>
      </c>
      <c r="S1767" s="23">
        <v>0.42931035160999997</v>
      </c>
      <c r="T1767" s="25">
        <v>30550</v>
      </c>
      <c r="U1767" s="25">
        <v>120451</v>
      </c>
      <c r="V1767" s="25">
        <f t="shared" si="153"/>
        <v>151001</v>
      </c>
      <c r="W1767" s="28">
        <v>30448.7731846514</v>
      </c>
      <c r="X1767" s="29">
        <v>38325.040000000001</v>
      </c>
      <c r="Y1767" s="29">
        <f t="shared" si="151"/>
        <v>-7876.2668153486011</v>
      </c>
      <c r="Z1767" s="33">
        <f t="shared" si="152"/>
        <v>0.7944877078967536</v>
      </c>
    </row>
    <row r="1768" spans="1:26">
      <c r="A1768" s="13" t="s">
        <v>2973</v>
      </c>
      <c r="B1768" s="13">
        <v>17031612000</v>
      </c>
      <c r="C1768" s="13" t="s">
        <v>2974</v>
      </c>
      <c r="D1768" s="13" t="s">
        <v>4272</v>
      </c>
      <c r="E1768" s="13" t="s">
        <v>4129</v>
      </c>
      <c r="F1768" s="14">
        <v>21.9</v>
      </c>
      <c r="G1768" s="15">
        <v>58.5</v>
      </c>
      <c r="H1768" s="15">
        <v>0</v>
      </c>
      <c r="I1768" s="15">
        <v>41.5</v>
      </c>
      <c r="J1768" s="16">
        <v>36.200000000000003</v>
      </c>
      <c r="K1768" s="16">
        <v>7.3</v>
      </c>
      <c r="L1768" s="16">
        <v>2</v>
      </c>
      <c r="M1768" s="17">
        <v>170600</v>
      </c>
      <c r="N1768" s="18"/>
      <c r="O1768" s="19">
        <v>1</v>
      </c>
      <c r="P1768" s="20">
        <v>1</v>
      </c>
      <c r="Q1768" s="21">
        <v>2</v>
      </c>
      <c r="R1768" s="22">
        <v>6</v>
      </c>
      <c r="S1768" s="23">
        <v>0.43000000715300002</v>
      </c>
      <c r="T1768" s="25">
        <v>30550</v>
      </c>
      <c r="U1768" s="25">
        <v>120591</v>
      </c>
      <c r="V1768" s="25">
        <f t="shared" si="153"/>
        <v>151141</v>
      </c>
      <c r="W1768" s="28">
        <v>30588.7731846514</v>
      </c>
      <c r="X1768" s="29">
        <v>38325.040000000001</v>
      </c>
      <c r="Y1768" s="29">
        <f t="shared" si="151"/>
        <v>-7736.2668153486011</v>
      </c>
      <c r="Z1768" s="33">
        <f t="shared" si="152"/>
        <v>0.79814067212066575</v>
      </c>
    </row>
    <row r="1769" spans="1:26">
      <c r="A1769" s="13" t="s">
        <v>3219</v>
      </c>
      <c r="B1769" s="13">
        <v>17031390300</v>
      </c>
      <c r="C1769" s="13" t="s">
        <v>3220</v>
      </c>
      <c r="D1769" s="13" t="s">
        <v>4272</v>
      </c>
      <c r="E1769" s="13" t="s">
        <v>4129</v>
      </c>
      <c r="F1769" s="14">
        <v>11.3</v>
      </c>
      <c r="G1769" s="15">
        <v>35.1</v>
      </c>
      <c r="H1769" s="15">
        <v>4.5</v>
      </c>
      <c r="I1769" s="15">
        <v>29.6</v>
      </c>
      <c r="J1769" s="16">
        <v>30.8</v>
      </c>
      <c r="K1769" s="16">
        <v>14.6</v>
      </c>
      <c r="L1769" s="16">
        <v>8.6999999999999993</v>
      </c>
      <c r="M1769" s="17">
        <v>230900</v>
      </c>
      <c r="N1769" s="18"/>
      <c r="O1769" s="19">
        <v>1</v>
      </c>
      <c r="P1769" s="20">
        <v>5</v>
      </c>
      <c r="Q1769" s="21">
        <v>2</v>
      </c>
      <c r="R1769" s="22">
        <v>8</v>
      </c>
      <c r="S1769" s="23">
        <v>0.430020272732</v>
      </c>
      <c r="T1769" s="25">
        <v>30550</v>
      </c>
      <c r="U1769" s="25">
        <v>120444</v>
      </c>
      <c r="V1769" s="25">
        <f t="shared" si="153"/>
        <v>150994</v>
      </c>
      <c r="W1769" s="28">
        <v>30441.7731846514</v>
      </c>
      <c r="X1769" s="29">
        <v>38325.040000000001</v>
      </c>
      <c r="Y1769" s="29">
        <f t="shared" si="151"/>
        <v>-7883.2668153486011</v>
      </c>
      <c r="Z1769" s="33">
        <f t="shared" si="152"/>
        <v>0.79430505968555798</v>
      </c>
    </row>
    <row r="1770" spans="1:26">
      <c r="A1770" s="13" t="s">
        <v>3369</v>
      </c>
      <c r="B1770" s="13">
        <v>17031310500</v>
      </c>
      <c r="C1770" s="13" t="s">
        <v>3262</v>
      </c>
      <c r="D1770" s="13" t="s">
        <v>4272</v>
      </c>
      <c r="E1770" s="13" t="s">
        <v>4129</v>
      </c>
      <c r="F1770" s="14">
        <v>8.1999999999999993</v>
      </c>
      <c r="G1770" s="15">
        <v>27</v>
      </c>
      <c r="H1770" s="15">
        <v>17</v>
      </c>
      <c r="I1770" s="15">
        <v>17.7</v>
      </c>
      <c r="J1770" s="16">
        <v>31.2</v>
      </c>
      <c r="K1770" s="16">
        <v>1.8</v>
      </c>
      <c r="L1770" s="16">
        <v>4.5</v>
      </c>
      <c r="M1770" s="17">
        <v>292600</v>
      </c>
      <c r="N1770" s="18"/>
      <c r="O1770" s="19">
        <v>1</v>
      </c>
      <c r="P1770" s="20">
        <v>6</v>
      </c>
      <c r="Q1770" s="21">
        <v>2</v>
      </c>
      <c r="R1770" s="22">
        <v>8</v>
      </c>
      <c r="S1770" s="23">
        <v>0.4375</v>
      </c>
      <c r="T1770" s="25">
        <v>30550</v>
      </c>
      <c r="U1770" s="25">
        <v>120411</v>
      </c>
      <c r="V1770" s="25">
        <f t="shared" si="153"/>
        <v>150961</v>
      </c>
      <c r="W1770" s="28">
        <v>30408.7731846514</v>
      </c>
      <c r="X1770" s="29">
        <v>38325.040000000001</v>
      </c>
      <c r="Y1770" s="29">
        <f t="shared" si="151"/>
        <v>-7916.2668153486011</v>
      </c>
      <c r="Z1770" s="33">
        <f t="shared" si="152"/>
        <v>0.7934440038327788</v>
      </c>
    </row>
    <row r="1771" spans="1:26">
      <c r="A1771" s="13" t="s">
        <v>3121</v>
      </c>
      <c r="B1771" s="13">
        <v>17031460700</v>
      </c>
      <c r="C1771" s="13" t="s">
        <v>3122</v>
      </c>
      <c r="D1771" s="13" t="s">
        <v>4272</v>
      </c>
      <c r="E1771" s="13" t="s">
        <v>4129</v>
      </c>
      <c r="F1771" s="14">
        <v>9.5</v>
      </c>
      <c r="G1771" s="15">
        <v>34.5</v>
      </c>
      <c r="H1771" s="15">
        <v>5.6</v>
      </c>
      <c r="I1771" s="15">
        <v>22.5</v>
      </c>
      <c r="J1771" s="16">
        <v>27.3</v>
      </c>
      <c r="K1771" s="16">
        <v>4.9000000000000004</v>
      </c>
      <c r="L1771" s="16">
        <v>0.8</v>
      </c>
      <c r="M1771" s="17">
        <v>169200</v>
      </c>
      <c r="N1771" s="18"/>
      <c r="O1771" s="19">
        <v>1</v>
      </c>
      <c r="P1771" s="20">
        <v>3</v>
      </c>
      <c r="Q1771" s="21">
        <v>1</v>
      </c>
      <c r="R1771" s="22">
        <v>10</v>
      </c>
      <c r="S1771" s="23">
        <v>0.43852460384399999</v>
      </c>
      <c r="T1771" s="25">
        <v>30550</v>
      </c>
      <c r="U1771" s="25">
        <v>120503</v>
      </c>
      <c r="V1771" s="25">
        <f t="shared" si="153"/>
        <v>151053</v>
      </c>
      <c r="W1771" s="28">
        <v>30500.7731846514</v>
      </c>
      <c r="X1771" s="29">
        <v>38325.040000000001</v>
      </c>
      <c r="Y1771" s="29">
        <f t="shared" si="151"/>
        <v>-7824.2668153486011</v>
      </c>
      <c r="Z1771" s="33">
        <f t="shared" si="152"/>
        <v>0.79584452317992094</v>
      </c>
    </row>
    <row r="1772" spans="1:26">
      <c r="A1772" s="13" t="s">
        <v>2957</v>
      </c>
      <c r="B1772" s="13">
        <v>17031611200</v>
      </c>
      <c r="C1772" s="13" t="s">
        <v>2958</v>
      </c>
      <c r="D1772" s="13" t="s">
        <v>4272</v>
      </c>
      <c r="E1772" s="13" t="s">
        <v>4129</v>
      </c>
      <c r="F1772" s="14">
        <v>7</v>
      </c>
      <c r="G1772" s="15">
        <v>27.9</v>
      </c>
      <c r="H1772" s="15">
        <v>8.3000000000000007</v>
      </c>
      <c r="I1772" s="15">
        <v>17.600000000000001</v>
      </c>
      <c r="J1772" s="16">
        <v>27.9</v>
      </c>
      <c r="K1772" s="16">
        <v>3.8</v>
      </c>
      <c r="L1772" s="16">
        <v>2.4</v>
      </c>
      <c r="M1772" s="17">
        <v>179500</v>
      </c>
      <c r="N1772" s="18"/>
      <c r="O1772" s="19">
        <v>1</v>
      </c>
      <c r="P1772" s="20">
        <v>2</v>
      </c>
      <c r="Q1772" s="21">
        <v>1</v>
      </c>
      <c r="R1772" s="22">
        <v>6</v>
      </c>
      <c r="S1772" s="23">
        <v>0.44067797064800002</v>
      </c>
      <c r="T1772" s="25">
        <v>30550</v>
      </c>
      <c r="U1772" s="25">
        <v>120583</v>
      </c>
      <c r="V1772" s="25">
        <f t="shared" si="153"/>
        <v>151133</v>
      </c>
      <c r="W1772" s="28">
        <v>30580.7731846514</v>
      </c>
      <c r="X1772" s="29">
        <v>38325.040000000001</v>
      </c>
      <c r="Y1772" s="29">
        <f t="shared" si="151"/>
        <v>-7744.2668153486011</v>
      </c>
      <c r="Z1772" s="33">
        <f t="shared" si="152"/>
        <v>0.79793193130787077</v>
      </c>
    </row>
    <row r="1773" spans="1:26">
      <c r="A1773" s="13" t="s">
        <v>3181</v>
      </c>
      <c r="B1773" s="13">
        <v>17031430700</v>
      </c>
      <c r="C1773" s="13" t="s">
        <v>3182</v>
      </c>
      <c r="D1773" s="13" t="s">
        <v>4272</v>
      </c>
      <c r="E1773" s="13" t="s">
        <v>4129</v>
      </c>
      <c r="F1773" s="14">
        <v>14.2</v>
      </c>
      <c r="G1773" s="15">
        <v>39.6</v>
      </c>
      <c r="H1773" s="15">
        <v>3.5</v>
      </c>
      <c r="I1773" s="15">
        <v>34.9</v>
      </c>
      <c r="J1773" s="16">
        <v>13.6</v>
      </c>
      <c r="K1773" s="16">
        <v>20.5</v>
      </c>
      <c r="L1773" s="16">
        <v>15.2</v>
      </c>
      <c r="M1773" s="17">
        <v>207300</v>
      </c>
      <c r="N1773" s="18"/>
      <c r="O1773" s="19">
        <v>1</v>
      </c>
      <c r="P1773" s="20">
        <v>7</v>
      </c>
      <c r="Q1773" s="21">
        <v>1</v>
      </c>
      <c r="R1773" s="22">
        <v>10</v>
      </c>
      <c r="S1773" s="23">
        <v>0.443983405828</v>
      </c>
      <c r="T1773" s="25">
        <v>30550</v>
      </c>
      <c r="U1773" s="25">
        <v>120479</v>
      </c>
      <c r="V1773" s="25">
        <f t="shared" si="153"/>
        <v>151029</v>
      </c>
      <c r="W1773" s="28">
        <v>30476.7731846514</v>
      </c>
      <c r="X1773" s="29">
        <v>38325.040000000001</v>
      </c>
      <c r="Y1773" s="29">
        <f t="shared" si="151"/>
        <v>-7848.2668153486011</v>
      </c>
      <c r="Z1773" s="33">
        <f t="shared" si="152"/>
        <v>0.7952183007415361</v>
      </c>
    </row>
    <row r="1774" spans="1:26">
      <c r="A1774" s="13" t="s">
        <v>208</v>
      </c>
      <c r="B1774" s="13">
        <v>17197881900</v>
      </c>
      <c r="C1774" s="13" t="s">
        <v>209</v>
      </c>
      <c r="D1774" s="13" t="s">
        <v>363</v>
      </c>
      <c r="E1774" s="13" t="s">
        <v>320</v>
      </c>
      <c r="F1774" s="14">
        <v>7.7</v>
      </c>
      <c r="G1774" s="15">
        <v>22.9</v>
      </c>
      <c r="H1774" s="15">
        <v>5.3</v>
      </c>
      <c r="I1774" s="15">
        <v>6.5</v>
      </c>
      <c r="J1774" s="16">
        <v>33.9</v>
      </c>
      <c r="K1774" s="16">
        <v>8.6999999999999993</v>
      </c>
      <c r="L1774" s="16">
        <v>2.5</v>
      </c>
      <c r="M1774" s="17">
        <v>139500</v>
      </c>
      <c r="N1774" s="18"/>
      <c r="O1774" s="16">
        <v>3</v>
      </c>
      <c r="P1774" s="14">
        <v>6</v>
      </c>
      <c r="Q1774" s="17">
        <v>2</v>
      </c>
      <c r="R1774" s="15">
        <v>8</v>
      </c>
      <c r="S1774" s="18">
        <v>0.44491526484499999</v>
      </c>
      <c r="T1774" s="18">
        <v>543</v>
      </c>
      <c r="U1774" s="18">
        <v>4190</v>
      </c>
      <c r="V1774" s="18">
        <v>4733</v>
      </c>
      <c r="W1774" s="30">
        <v>21661.580595931711</v>
      </c>
      <c r="X1774" s="29">
        <v>38325.040000000001</v>
      </c>
      <c r="Y1774" s="29">
        <f t="shared" si="151"/>
        <v>-16663.45940406829</v>
      </c>
      <c r="Z1774" s="33">
        <f t="shared" si="152"/>
        <v>0.56520699250233553</v>
      </c>
    </row>
    <row r="1775" spans="1:26">
      <c r="A1775" s="13" t="s">
        <v>2835</v>
      </c>
      <c r="B1775" s="13">
        <v>17031670400</v>
      </c>
      <c r="C1775" s="13" t="s">
        <v>2836</v>
      </c>
      <c r="D1775" s="13" t="s">
        <v>4272</v>
      </c>
      <c r="E1775" s="13" t="s">
        <v>4129</v>
      </c>
      <c r="F1775" s="14">
        <v>17.5</v>
      </c>
      <c r="G1775" s="15">
        <v>44.2</v>
      </c>
      <c r="H1775" s="15">
        <v>0</v>
      </c>
      <c r="I1775" s="15">
        <v>32.4</v>
      </c>
      <c r="J1775" s="16">
        <v>38.4</v>
      </c>
      <c r="K1775" s="16">
        <v>3.5</v>
      </c>
      <c r="L1775" s="16">
        <v>1.5</v>
      </c>
      <c r="M1775" s="17">
        <v>118500</v>
      </c>
      <c r="N1775" s="18"/>
      <c r="O1775" s="19">
        <v>1</v>
      </c>
      <c r="P1775" s="20">
        <v>1</v>
      </c>
      <c r="Q1775" s="21">
        <v>1</v>
      </c>
      <c r="R1775" s="22">
        <v>7</v>
      </c>
      <c r="S1775" s="23">
        <v>0.45242717862100001</v>
      </c>
      <c r="T1775" s="25">
        <v>30550</v>
      </c>
      <c r="U1775" s="25">
        <v>120630</v>
      </c>
      <c r="V1775" s="25">
        <f t="shared" ref="V1775:V1790" si="154">SUM(T1775:U1775)</f>
        <v>151180</v>
      </c>
      <c r="W1775" s="28">
        <v>30627.7731846514</v>
      </c>
      <c r="X1775" s="29">
        <v>38325.040000000001</v>
      </c>
      <c r="Y1775" s="29">
        <f t="shared" si="151"/>
        <v>-7697.2668153486011</v>
      </c>
      <c r="Z1775" s="33">
        <f t="shared" si="152"/>
        <v>0.7991582835830412</v>
      </c>
    </row>
    <row r="1776" spans="1:26">
      <c r="A1776" s="13" t="s">
        <v>3309</v>
      </c>
      <c r="B1776" s="13">
        <v>17031380700</v>
      </c>
      <c r="C1776" s="13" t="s">
        <v>3310</v>
      </c>
      <c r="D1776" s="13" t="s">
        <v>4272</v>
      </c>
      <c r="E1776" s="13" t="s">
        <v>4129</v>
      </c>
      <c r="F1776" s="14">
        <v>18.8</v>
      </c>
      <c r="G1776" s="15">
        <v>40.700000000000003</v>
      </c>
      <c r="H1776" s="15">
        <v>0</v>
      </c>
      <c r="I1776" s="15">
        <v>42.9</v>
      </c>
      <c r="J1776" s="16">
        <v>28.9</v>
      </c>
      <c r="K1776" s="16">
        <v>13.3</v>
      </c>
      <c r="L1776" s="16">
        <v>4.3</v>
      </c>
      <c r="M1776" s="17">
        <v>355000</v>
      </c>
      <c r="N1776" s="18"/>
      <c r="O1776" s="19">
        <v>2</v>
      </c>
      <c r="P1776" s="20">
        <v>7</v>
      </c>
      <c r="Q1776" s="21">
        <v>1</v>
      </c>
      <c r="R1776" s="22">
        <v>9</v>
      </c>
      <c r="S1776" s="23">
        <v>0.45679011940999997</v>
      </c>
      <c r="T1776" s="25">
        <v>30550</v>
      </c>
      <c r="U1776" s="25">
        <v>120435</v>
      </c>
      <c r="V1776" s="25">
        <f t="shared" si="154"/>
        <v>150985</v>
      </c>
      <c r="W1776" s="28">
        <v>30432.7731846514</v>
      </c>
      <c r="X1776" s="29">
        <v>38325.040000000001</v>
      </c>
      <c r="Y1776" s="29">
        <f t="shared" si="151"/>
        <v>-7892.2668153486011</v>
      </c>
      <c r="Z1776" s="33">
        <f t="shared" si="152"/>
        <v>0.79407022627116364</v>
      </c>
    </row>
    <row r="1777" spans="1:26">
      <c r="A1777" s="13" t="s">
        <v>3391</v>
      </c>
      <c r="B1777" s="13">
        <v>17031260600</v>
      </c>
      <c r="C1777" s="13" t="s">
        <v>3392</v>
      </c>
      <c r="D1777" s="13" t="s">
        <v>4272</v>
      </c>
      <c r="E1777" s="13" t="s">
        <v>4129</v>
      </c>
      <c r="F1777" s="14">
        <v>14.4</v>
      </c>
      <c r="G1777" s="15">
        <v>34.200000000000003</v>
      </c>
      <c r="H1777" s="15">
        <v>0</v>
      </c>
      <c r="I1777" s="15">
        <v>28.1</v>
      </c>
      <c r="J1777" s="16">
        <v>28</v>
      </c>
      <c r="K1777" s="16">
        <v>10.199999999999999</v>
      </c>
      <c r="L1777" s="16">
        <v>5.2</v>
      </c>
      <c r="M1777" s="17">
        <v>277000</v>
      </c>
      <c r="N1777" s="18"/>
      <c r="O1777" s="19">
        <v>1</v>
      </c>
      <c r="P1777" s="20">
        <v>2</v>
      </c>
      <c r="Q1777" s="21">
        <v>1</v>
      </c>
      <c r="R1777" s="22">
        <v>9</v>
      </c>
      <c r="S1777" s="23">
        <v>0.464106857777</v>
      </c>
      <c r="T1777" s="25">
        <v>30550</v>
      </c>
      <c r="U1777" s="25">
        <v>120368</v>
      </c>
      <c r="V1777" s="25">
        <f t="shared" si="154"/>
        <v>150918</v>
      </c>
      <c r="W1777" s="28">
        <v>30365.7731846514</v>
      </c>
      <c r="X1777" s="29">
        <v>38325.040000000001</v>
      </c>
      <c r="Y1777" s="29">
        <f t="shared" si="151"/>
        <v>-7959.2668153486011</v>
      </c>
      <c r="Z1777" s="33">
        <f t="shared" si="152"/>
        <v>0.79232202196400581</v>
      </c>
    </row>
    <row r="1778" spans="1:26">
      <c r="A1778" s="13" t="s">
        <v>3265</v>
      </c>
      <c r="B1778" s="13">
        <v>17031310700</v>
      </c>
      <c r="C1778" s="13" t="s">
        <v>3266</v>
      </c>
      <c r="D1778" s="13" t="s">
        <v>4272</v>
      </c>
      <c r="E1778" s="13" t="s">
        <v>4129</v>
      </c>
      <c r="F1778" s="14">
        <v>3.9</v>
      </c>
      <c r="G1778" s="15">
        <v>28.3</v>
      </c>
      <c r="H1778" s="15">
        <v>9.3000000000000007</v>
      </c>
      <c r="I1778" s="15">
        <v>30.7</v>
      </c>
      <c r="J1778" s="16">
        <v>16.399999999999999</v>
      </c>
      <c r="K1778" s="16">
        <v>13.9</v>
      </c>
      <c r="L1778" s="16">
        <v>21.3</v>
      </c>
      <c r="M1778" s="17">
        <v>316000</v>
      </c>
      <c r="N1778" s="18"/>
      <c r="O1778" s="19">
        <v>1</v>
      </c>
      <c r="P1778" s="20">
        <v>4</v>
      </c>
      <c r="Q1778" s="21">
        <v>1</v>
      </c>
      <c r="R1778" s="22">
        <v>10</v>
      </c>
      <c r="S1778" s="23">
        <v>0.47156399488400003</v>
      </c>
      <c r="T1778" s="25">
        <v>30550</v>
      </c>
      <c r="U1778" s="25">
        <v>120413</v>
      </c>
      <c r="V1778" s="25">
        <f t="shared" si="154"/>
        <v>150963</v>
      </c>
      <c r="W1778" s="28">
        <v>30410.7731846514</v>
      </c>
      <c r="X1778" s="29">
        <v>38325.040000000001</v>
      </c>
      <c r="Y1778" s="29">
        <f t="shared" si="151"/>
        <v>-7914.2668153486011</v>
      </c>
      <c r="Z1778" s="33">
        <f t="shared" si="152"/>
        <v>0.79349618903597752</v>
      </c>
    </row>
    <row r="1779" spans="1:26">
      <c r="A1779" s="13" t="s">
        <v>3401</v>
      </c>
      <c r="B1779" s="13">
        <v>17031270500</v>
      </c>
      <c r="C1779" s="13" t="s">
        <v>3402</v>
      </c>
      <c r="D1779" s="13" t="s">
        <v>4272</v>
      </c>
      <c r="E1779" s="13" t="s">
        <v>4129</v>
      </c>
      <c r="F1779" s="14">
        <v>11.7</v>
      </c>
      <c r="G1779" s="15">
        <v>32.299999999999997</v>
      </c>
      <c r="H1779" s="15">
        <v>3.6</v>
      </c>
      <c r="I1779" s="15">
        <v>15.5</v>
      </c>
      <c r="J1779" s="16">
        <v>21.8</v>
      </c>
      <c r="K1779" s="16">
        <v>16.899999999999999</v>
      </c>
      <c r="L1779" s="16">
        <v>1.5</v>
      </c>
      <c r="M1779" s="17">
        <v>251200</v>
      </c>
      <c r="N1779" s="18"/>
      <c r="O1779" s="19">
        <v>2</v>
      </c>
      <c r="P1779" s="20">
        <v>3</v>
      </c>
      <c r="Q1779" s="21">
        <v>1</v>
      </c>
      <c r="R1779" s="22">
        <v>9</v>
      </c>
      <c r="S1779" s="23">
        <v>0.47249999642399998</v>
      </c>
      <c r="T1779" s="25">
        <v>30550</v>
      </c>
      <c r="U1779" s="25">
        <v>120373</v>
      </c>
      <c r="V1779" s="25">
        <f t="shared" si="154"/>
        <v>150923</v>
      </c>
      <c r="W1779" s="28">
        <v>30370.7731846514</v>
      </c>
      <c r="X1779" s="29">
        <v>38325.040000000001</v>
      </c>
      <c r="Y1779" s="29">
        <f t="shared" si="151"/>
        <v>-7954.2668153486011</v>
      </c>
      <c r="Z1779" s="33">
        <f t="shared" si="152"/>
        <v>0.7924524849720026</v>
      </c>
    </row>
    <row r="1780" spans="1:26">
      <c r="A1780" s="13" t="s">
        <v>3303</v>
      </c>
      <c r="B1780" s="13">
        <v>17031380100</v>
      </c>
      <c r="C1780" s="13" t="s">
        <v>3304</v>
      </c>
      <c r="D1780" s="13" t="s">
        <v>4272</v>
      </c>
      <c r="E1780" s="13" t="s">
        <v>4129</v>
      </c>
      <c r="F1780" s="14">
        <v>11.8</v>
      </c>
      <c r="G1780" s="15">
        <v>33.4</v>
      </c>
      <c r="H1780" s="15">
        <v>5.5</v>
      </c>
      <c r="I1780" s="15">
        <v>34.5</v>
      </c>
      <c r="J1780" s="16">
        <v>24.3</v>
      </c>
      <c r="K1780" s="16">
        <v>11.8</v>
      </c>
      <c r="L1780" s="16">
        <v>15.7</v>
      </c>
      <c r="M1780" s="17">
        <v>310600</v>
      </c>
      <c r="N1780" s="18"/>
      <c r="O1780" s="19">
        <v>1</v>
      </c>
      <c r="P1780" s="20">
        <v>2</v>
      </c>
      <c r="Q1780" s="21">
        <v>2</v>
      </c>
      <c r="R1780" s="22">
        <v>8</v>
      </c>
      <c r="S1780" s="23">
        <v>0.47272726893400002</v>
      </c>
      <c r="T1780" s="25">
        <v>30550</v>
      </c>
      <c r="U1780" s="25">
        <v>120432</v>
      </c>
      <c r="V1780" s="25">
        <f t="shared" si="154"/>
        <v>150982</v>
      </c>
      <c r="W1780" s="28">
        <v>30429.7731846514</v>
      </c>
      <c r="X1780" s="29">
        <v>38325.040000000001</v>
      </c>
      <c r="Y1780" s="29">
        <f t="shared" si="151"/>
        <v>-7895.2668153486011</v>
      </c>
      <c r="Z1780" s="33">
        <f t="shared" si="152"/>
        <v>0.79399194846636556</v>
      </c>
    </row>
    <row r="1781" spans="1:26">
      <c r="A1781" s="13" t="s">
        <v>3997</v>
      </c>
      <c r="B1781" s="13">
        <v>17031031200</v>
      </c>
      <c r="C1781" s="13" t="s">
        <v>3998</v>
      </c>
      <c r="D1781" s="13" t="s">
        <v>4272</v>
      </c>
      <c r="E1781" s="13" t="s">
        <v>4129</v>
      </c>
      <c r="F1781" s="14">
        <v>7.1</v>
      </c>
      <c r="G1781" s="15">
        <v>36.1</v>
      </c>
      <c r="H1781" s="15">
        <v>7.7</v>
      </c>
      <c r="I1781" s="15">
        <v>40.200000000000003</v>
      </c>
      <c r="J1781" s="16">
        <v>29.3</v>
      </c>
      <c r="K1781" s="16">
        <v>18.100000000000001</v>
      </c>
      <c r="L1781" s="16">
        <v>9.6999999999999993</v>
      </c>
      <c r="M1781" s="17">
        <v>281900</v>
      </c>
      <c r="N1781" s="18"/>
      <c r="O1781" s="19">
        <v>2</v>
      </c>
      <c r="P1781" s="20">
        <v>8</v>
      </c>
      <c r="Q1781" s="21">
        <v>3</v>
      </c>
      <c r="R1781" s="22">
        <v>10</v>
      </c>
      <c r="S1781" s="23">
        <v>0.47358310222599997</v>
      </c>
      <c r="T1781" s="25">
        <v>30550</v>
      </c>
      <c r="U1781" s="25">
        <v>120074</v>
      </c>
      <c r="V1781" s="25">
        <f t="shared" si="154"/>
        <v>150624</v>
      </c>
      <c r="W1781" s="28">
        <v>30071.7731846514</v>
      </c>
      <c r="X1781" s="29">
        <v>38325.040000000001</v>
      </c>
      <c r="Y1781" s="29">
        <f t="shared" si="151"/>
        <v>-8253.2668153486011</v>
      </c>
      <c r="Z1781" s="33">
        <f t="shared" si="152"/>
        <v>0.78465079709379038</v>
      </c>
    </row>
    <row r="1782" spans="1:26">
      <c r="A1782" s="13" t="s">
        <v>3480</v>
      </c>
      <c r="B1782" s="13">
        <v>17031230500</v>
      </c>
      <c r="C1782" s="13" t="s">
        <v>3481</v>
      </c>
      <c r="D1782" s="13" t="s">
        <v>4272</v>
      </c>
      <c r="E1782" s="13" t="s">
        <v>4129</v>
      </c>
      <c r="F1782" s="14">
        <v>5.0999999999999996</v>
      </c>
      <c r="G1782" s="15">
        <v>37.9</v>
      </c>
      <c r="H1782" s="15">
        <v>4.7</v>
      </c>
      <c r="I1782" s="15">
        <v>21</v>
      </c>
      <c r="J1782" s="16">
        <v>42.3</v>
      </c>
      <c r="K1782" s="16">
        <v>0.7</v>
      </c>
      <c r="L1782" s="16">
        <v>0</v>
      </c>
      <c r="M1782" s="17">
        <v>286300</v>
      </c>
      <c r="N1782" s="18"/>
      <c r="O1782" s="19">
        <v>1</v>
      </c>
      <c r="P1782" s="20">
        <v>7</v>
      </c>
      <c r="Q1782" s="21">
        <v>1</v>
      </c>
      <c r="R1782" s="22">
        <v>8</v>
      </c>
      <c r="S1782" s="23">
        <v>0.47795164585099997</v>
      </c>
      <c r="T1782" s="25">
        <v>30550</v>
      </c>
      <c r="U1782" s="25">
        <v>120303</v>
      </c>
      <c r="V1782" s="25">
        <f t="shared" si="154"/>
        <v>150853</v>
      </c>
      <c r="W1782" s="28">
        <v>30300.7731846514</v>
      </c>
      <c r="X1782" s="29">
        <v>38325.040000000001</v>
      </c>
      <c r="Y1782" s="29">
        <f t="shared" si="151"/>
        <v>-8024.2668153486011</v>
      </c>
      <c r="Z1782" s="33">
        <f t="shared" si="152"/>
        <v>0.79062600286004658</v>
      </c>
    </row>
    <row r="1783" spans="1:26">
      <c r="A1783" s="13" t="s">
        <v>3577</v>
      </c>
      <c r="B1783" s="13">
        <v>17031222800</v>
      </c>
      <c r="C1783" s="13" t="s">
        <v>3578</v>
      </c>
      <c r="D1783" s="13" t="s">
        <v>4272</v>
      </c>
      <c r="E1783" s="13" t="s">
        <v>4129</v>
      </c>
      <c r="F1783" s="14">
        <v>2.6</v>
      </c>
      <c r="G1783" s="15">
        <v>34.299999999999997</v>
      </c>
      <c r="H1783" s="15">
        <v>0</v>
      </c>
      <c r="I1783" s="15">
        <v>42.3</v>
      </c>
      <c r="J1783" s="16">
        <v>24.5</v>
      </c>
      <c r="K1783" s="16">
        <v>8.6999999999999993</v>
      </c>
      <c r="L1783" s="16">
        <v>0</v>
      </c>
      <c r="M1783" s="17">
        <v>330000</v>
      </c>
      <c r="N1783" s="18"/>
      <c r="O1783" s="19">
        <v>1</v>
      </c>
      <c r="P1783" s="20">
        <v>3</v>
      </c>
      <c r="Q1783" s="21">
        <v>3</v>
      </c>
      <c r="R1783" s="22">
        <v>7</v>
      </c>
      <c r="S1783" s="23">
        <v>0.47979798912999999</v>
      </c>
      <c r="T1783" s="25">
        <v>30550</v>
      </c>
      <c r="U1783" s="25">
        <v>120297</v>
      </c>
      <c r="V1783" s="25">
        <f t="shared" si="154"/>
        <v>150847</v>
      </c>
      <c r="W1783" s="28">
        <v>30294.7731846514</v>
      </c>
      <c r="X1783" s="29">
        <v>38325.040000000001</v>
      </c>
      <c r="Y1783" s="29">
        <f t="shared" si="151"/>
        <v>-8030.2668153486011</v>
      </c>
      <c r="Z1783" s="33">
        <f t="shared" si="152"/>
        <v>0.79046944725045032</v>
      </c>
    </row>
    <row r="1784" spans="1:26">
      <c r="A1784" s="13" t="s">
        <v>3393</v>
      </c>
      <c r="B1784" s="13">
        <v>17031260700</v>
      </c>
      <c r="C1784" s="13" t="s">
        <v>3394</v>
      </c>
      <c r="D1784" s="13" t="s">
        <v>4272</v>
      </c>
      <c r="E1784" s="13" t="s">
        <v>4129</v>
      </c>
      <c r="F1784" s="14">
        <v>5.0999999999999996</v>
      </c>
      <c r="G1784" s="15">
        <v>42.5</v>
      </c>
      <c r="H1784" s="15">
        <v>13.5</v>
      </c>
      <c r="I1784" s="15">
        <v>47.5</v>
      </c>
      <c r="J1784" s="16">
        <v>53.4</v>
      </c>
      <c r="K1784" s="16">
        <v>3.7</v>
      </c>
      <c r="L1784" s="16">
        <v>3.3</v>
      </c>
      <c r="M1784" s="17">
        <v>222100</v>
      </c>
      <c r="N1784" s="18"/>
      <c r="O1784" s="19">
        <v>1</v>
      </c>
      <c r="P1784" s="20">
        <v>1</v>
      </c>
      <c r="Q1784" s="21">
        <v>1</v>
      </c>
      <c r="R1784" s="22">
        <v>10</v>
      </c>
      <c r="S1784" s="23">
        <v>0.48035714030299997</v>
      </c>
      <c r="T1784" s="25">
        <v>30550</v>
      </c>
      <c r="U1784" s="25">
        <v>120369</v>
      </c>
      <c r="V1784" s="25">
        <f t="shared" si="154"/>
        <v>150919</v>
      </c>
      <c r="W1784" s="28">
        <v>30366.7731846514</v>
      </c>
      <c r="X1784" s="29">
        <v>38325.040000000001</v>
      </c>
      <c r="Y1784" s="29">
        <f t="shared" si="151"/>
        <v>-7958.2668153486011</v>
      </c>
      <c r="Z1784" s="33">
        <f t="shared" si="152"/>
        <v>0.79234811456560517</v>
      </c>
    </row>
    <row r="1785" spans="1:26">
      <c r="A1785" s="13" t="s">
        <v>1341</v>
      </c>
      <c r="B1785" s="13">
        <v>17043845507</v>
      </c>
      <c r="C1785" s="13" t="s">
        <v>1342</v>
      </c>
      <c r="D1785" s="13" t="s">
        <v>1522</v>
      </c>
      <c r="E1785" s="13" t="s">
        <v>1430</v>
      </c>
      <c r="F1785" s="14">
        <v>3.7</v>
      </c>
      <c r="G1785" s="15">
        <v>29.1</v>
      </c>
      <c r="H1785" s="15">
        <v>3.7</v>
      </c>
      <c r="I1785" s="15">
        <v>2.1</v>
      </c>
      <c r="J1785" s="16">
        <v>18.8</v>
      </c>
      <c r="K1785" s="16">
        <v>23.4</v>
      </c>
      <c r="L1785" s="16">
        <v>20.6</v>
      </c>
      <c r="M1785" s="17">
        <v>339800</v>
      </c>
      <c r="N1785" s="18">
        <v>0</v>
      </c>
      <c r="O1785" s="19">
        <v>9</v>
      </c>
      <c r="P1785" s="20">
        <v>5</v>
      </c>
      <c r="Q1785" s="21">
        <v>8</v>
      </c>
      <c r="R1785" s="22">
        <v>2</v>
      </c>
      <c r="S1785" s="24">
        <v>0.48648649454100001</v>
      </c>
      <c r="T1785" s="25">
        <v>41</v>
      </c>
      <c r="U1785" s="25">
        <v>946</v>
      </c>
      <c r="V1785" s="25">
        <f t="shared" si="154"/>
        <v>987</v>
      </c>
      <c r="W1785" s="28">
        <v>53267.3643718772</v>
      </c>
      <c r="X1785" s="29">
        <v>38325.040000000001</v>
      </c>
      <c r="Y1785" s="29">
        <f t="shared" si="151"/>
        <v>14942.324371877199</v>
      </c>
      <c r="Z1785" s="33">
        <f t="shared" si="152"/>
        <v>1.3898841168039797</v>
      </c>
    </row>
    <row r="1786" spans="1:26">
      <c r="A1786" s="13" t="s">
        <v>3510</v>
      </c>
      <c r="B1786" s="13">
        <v>17031241000</v>
      </c>
      <c r="C1786" s="13" t="s">
        <v>3511</v>
      </c>
      <c r="D1786" s="13" t="s">
        <v>4272</v>
      </c>
      <c r="E1786" s="13" t="s">
        <v>4129</v>
      </c>
      <c r="F1786" s="14">
        <v>5.3</v>
      </c>
      <c r="G1786" s="15">
        <v>32.700000000000003</v>
      </c>
      <c r="H1786" s="15">
        <v>7.3</v>
      </c>
      <c r="I1786" s="15">
        <v>30.7</v>
      </c>
      <c r="J1786" s="16">
        <v>26.8</v>
      </c>
      <c r="K1786" s="16">
        <v>11</v>
      </c>
      <c r="L1786" s="16">
        <v>5.9</v>
      </c>
      <c r="M1786" s="17">
        <v>336700</v>
      </c>
      <c r="N1786" s="18"/>
      <c r="O1786" s="19">
        <v>1</v>
      </c>
      <c r="P1786" s="20">
        <v>9</v>
      </c>
      <c r="Q1786" s="21">
        <v>4</v>
      </c>
      <c r="R1786" s="22">
        <v>8</v>
      </c>
      <c r="S1786" s="23">
        <v>0.48648649454100001</v>
      </c>
      <c r="T1786" s="25">
        <v>30550</v>
      </c>
      <c r="U1786" s="25">
        <v>120318</v>
      </c>
      <c r="V1786" s="25">
        <f t="shared" si="154"/>
        <v>150868</v>
      </c>
      <c r="W1786" s="28">
        <v>30315.7731846514</v>
      </c>
      <c r="X1786" s="29">
        <v>38325.040000000001</v>
      </c>
      <c r="Y1786" s="29">
        <f t="shared" si="151"/>
        <v>-8009.2668153486011</v>
      </c>
      <c r="Z1786" s="33">
        <f t="shared" si="152"/>
        <v>0.79101739188403719</v>
      </c>
    </row>
    <row r="1787" spans="1:26">
      <c r="A1787" s="13" t="s">
        <v>3387</v>
      </c>
      <c r="B1787" s="13">
        <v>17031260400</v>
      </c>
      <c r="C1787" s="13" t="s">
        <v>3388</v>
      </c>
      <c r="D1787" s="13" t="s">
        <v>4272</v>
      </c>
      <c r="E1787" s="13" t="s">
        <v>4129</v>
      </c>
      <c r="F1787" s="14">
        <v>7.7</v>
      </c>
      <c r="G1787" s="15">
        <v>51.7</v>
      </c>
      <c r="H1787" s="15">
        <v>0</v>
      </c>
      <c r="I1787" s="15">
        <v>50.7</v>
      </c>
      <c r="J1787" s="16">
        <v>43.7</v>
      </c>
      <c r="K1787" s="16">
        <v>9</v>
      </c>
      <c r="L1787" s="16">
        <v>0</v>
      </c>
      <c r="M1787" s="17">
        <v>225300</v>
      </c>
      <c r="N1787" s="18"/>
      <c r="O1787" s="19">
        <v>2</v>
      </c>
      <c r="P1787" s="20">
        <v>7</v>
      </c>
      <c r="Q1787" s="21">
        <v>2</v>
      </c>
      <c r="R1787" s="22">
        <v>9</v>
      </c>
      <c r="S1787" s="23">
        <v>0.49546828865999998</v>
      </c>
      <c r="T1787" s="25">
        <v>30550</v>
      </c>
      <c r="U1787" s="25">
        <v>120366</v>
      </c>
      <c r="V1787" s="25">
        <f t="shared" si="154"/>
        <v>150916</v>
      </c>
      <c r="W1787" s="28">
        <v>30363.7731846514</v>
      </c>
      <c r="X1787" s="29">
        <v>38325.040000000001</v>
      </c>
      <c r="Y1787" s="29">
        <f t="shared" si="151"/>
        <v>-7961.2668153486011</v>
      </c>
      <c r="Z1787" s="33">
        <f t="shared" si="152"/>
        <v>0.79226983676080698</v>
      </c>
    </row>
    <row r="1788" spans="1:26">
      <c r="A1788" s="13" t="s">
        <v>2177</v>
      </c>
      <c r="B1788" s="13">
        <v>17031811301</v>
      </c>
      <c r="C1788" s="13" t="s">
        <v>2178</v>
      </c>
      <c r="D1788" s="13" t="s">
        <v>4272</v>
      </c>
      <c r="E1788" s="13" t="s">
        <v>2179</v>
      </c>
      <c r="F1788" s="14">
        <v>6.6</v>
      </c>
      <c r="G1788" s="15">
        <v>22.4</v>
      </c>
      <c r="H1788" s="15">
        <v>2.4</v>
      </c>
      <c r="I1788" s="15">
        <v>4.0999999999999996</v>
      </c>
      <c r="J1788" s="16">
        <v>35.799999999999997</v>
      </c>
      <c r="K1788" s="16">
        <v>8.3000000000000007</v>
      </c>
      <c r="L1788" s="16">
        <v>2.4</v>
      </c>
      <c r="M1788" s="17">
        <v>241300</v>
      </c>
      <c r="N1788" s="18"/>
      <c r="O1788" s="19">
        <v>2</v>
      </c>
      <c r="P1788" s="20">
        <v>9</v>
      </c>
      <c r="Q1788" s="21">
        <v>4</v>
      </c>
      <c r="R1788" s="22">
        <v>5</v>
      </c>
      <c r="S1788" s="23">
        <v>0.5</v>
      </c>
      <c r="T1788" s="25">
        <v>57</v>
      </c>
      <c r="U1788" s="25">
        <v>628</v>
      </c>
      <c r="V1788" s="25">
        <f t="shared" si="154"/>
        <v>685</v>
      </c>
      <c r="W1788" s="28">
        <v>31959.857148479005</v>
      </c>
      <c r="X1788" s="29">
        <v>38325.040000000001</v>
      </c>
      <c r="Y1788" s="29">
        <f t="shared" si="151"/>
        <v>-6365.1828515209963</v>
      </c>
      <c r="Z1788" s="33">
        <f t="shared" si="152"/>
        <v>0.83391581974810736</v>
      </c>
    </row>
    <row r="1789" spans="1:26">
      <c r="A1789" s="13" t="s">
        <v>3163</v>
      </c>
      <c r="B1789" s="13">
        <v>17031420800</v>
      </c>
      <c r="C1789" s="13" t="s">
        <v>3164</v>
      </c>
      <c r="D1789" s="13" t="s">
        <v>4272</v>
      </c>
      <c r="E1789" s="13" t="s">
        <v>4129</v>
      </c>
      <c r="F1789" s="14">
        <v>11.5</v>
      </c>
      <c r="G1789" s="15">
        <v>32</v>
      </c>
      <c r="H1789" s="15">
        <v>8.1</v>
      </c>
      <c r="I1789" s="15">
        <v>26.5</v>
      </c>
      <c r="J1789" s="16">
        <v>30.2</v>
      </c>
      <c r="K1789" s="16">
        <v>10.8</v>
      </c>
      <c r="L1789" s="16">
        <v>4</v>
      </c>
      <c r="M1789" s="17">
        <v>298000</v>
      </c>
      <c r="N1789" s="18"/>
      <c r="O1789" s="19">
        <v>1</v>
      </c>
      <c r="P1789" s="20">
        <v>1</v>
      </c>
      <c r="Q1789" s="21">
        <v>2</v>
      </c>
      <c r="R1789" s="22">
        <v>9</v>
      </c>
      <c r="S1789" s="23">
        <v>0.50687283277499995</v>
      </c>
      <c r="T1789" s="25">
        <v>30550</v>
      </c>
      <c r="U1789" s="25">
        <v>120470</v>
      </c>
      <c r="V1789" s="25">
        <f t="shared" si="154"/>
        <v>151020</v>
      </c>
      <c r="W1789" s="28">
        <v>30467.7731846514</v>
      </c>
      <c r="X1789" s="29">
        <v>38325.040000000001</v>
      </c>
      <c r="Y1789" s="29">
        <f t="shared" si="151"/>
        <v>-7857.2668153486011</v>
      </c>
      <c r="Z1789" s="33">
        <f t="shared" si="152"/>
        <v>0.79498346732714176</v>
      </c>
    </row>
    <row r="1790" spans="1:26">
      <c r="A1790" s="13" t="s">
        <v>2953</v>
      </c>
      <c r="B1790" s="13">
        <v>17031611000</v>
      </c>
      <c r="C1790" s="13" t="s">
        <v>2954</v>
      </c>
      <c r="D1790" s="13" t="s">
        <v>4272</v>
      </c>
      <c r="E1790" s="13" t="s">
        <v>4129</v>
      </c>
      <c r="F1790" s="14">
        <v>13.3</v>
      </c>
      <c r="G1790" s="15">
        <v>19.600000000000001</v>
      </c>
      <c r="H1790" s="15">
        <v>0</v>
      </c>
      <c r="I1790" s="15">
        <v>16.8</v>
      </c>
      <c r="J1790" s="16">
        <v>22.3</v>
      </c>
      <c r="K1790" s="16">
        <v>3.7</v>
      </c>
      <c r="L1790" s="16">
        <v>3.7</v>
      </c>
      <c r="M1790" s="17">
        <v>93300</v>
      </c>
      <c r="N1790" s="18"/>
      <c r="O1790" s="19">
        <v>1</v>
      </c>
      <c r="P1790" s="20">
        <v>5</v>
      </c>
      <c r="Q1790" s="21">
        <v>1</v>
      </c>
      <c r="R1790" s="22">
        <v>6</v>
      </c>
      <c r="S1790" s="23">
        <v>0.50955414771999996</v>
      </c>
      <c r="T1790" s="25">
        <v>30550</v>
      </c>
      <c r="U1790" s="25">
        <v>120581</v>
      </c>
      <c r="V1790" s="25">
        <f t="shared" si="154"/>
        <v>151131</v>
      </c>
      <c r="W1790" s="28">
        <v>30578.7731846514</v>
      </c>
      <c r="X1790" s="29">
        <v>38325.040000000001</v>
      </c>
      <c r="Y1790" s="29">
        <f t="shared" si="151"/>
        <v>-7746.2668153486011</v>
      </c>
      <c r="Z1790" s="33">
        <f t="shared" si="152"/>
        <v>0.79787974610467205</v>
      </c>
    </row>
    <row r="1791" spans="1:26">
      <c r="A1791" s="13" t="s">
        <v>2689</v>
      </c>
      <c r="B1791" s="13">
        <v>17031829000</v>
      </c>
      <c r="C1791" s="13" t="s">
        <v>2690</v>
      </c>
      <c r="D1791" s="13" t="s">
        <v>4272</v>
      </c>
      <c r="E1791" s="13" t="s">
        <v>2680</v>
      </c>
      <c r="F1791" s="14">
        <v>11.4</v>
      </c>
      <c r="G1791" s="15" t="s">
        <v>3407</v>
      </c>
      <c r="H1791" s="15">
        <v>0</v>
      </c>
      <c r="I1791" s="15">
        <v>21.3</v>
      </c>
      <c r="J1791" s="16">
        <v>50.9</v>
      </c>
      <c r="K1791" s="16">
        <v>0</v>
      </c>
      <c r="L1791" s="16">
        <v>0</v>
      </c>
      <c r="M1791" s="17">
        <v>67700</v>
      </c>
      <c r="N1791" s="18">
        <v>1</v>
      </c>
      <c r="O1791" s="19">
        <v>1</v>
      </c>
      <c r="P1791" s="20">
        <v>7</v>
      </c>
      <c r="Q1791" s="21">
        <v>2</v>
      </c>
      <c r="R1791" s="22">
        <v>1</v>
      </c>
      <c r="S1791" s="23">
        <v>0.50955414771999996</v>
      </c>
      <c r="T1791" s="25"/>
      <c r="U1791" s="25"/>
      <c r="V1791" s="25"/>
      <c r="W1791" s="28">
        <v>16741.603051922299</v>
      </c>
      <c r="X1791" s="29">
        <v>38325.040000000001</v>
      </c>
      <c r="Y1791" s="29">
        <f t="shared" si="151"/>
        <v>-21583.436948077702</v>
      </c>
      <c r="Z1791" s="33">
        <f t="shared" si="152"/>
        <v>0.4368319785686407</v>
      </c>
    </row>
    <row r="1792" spans="1:26">
      <c r="A1792" s="13" t="s">
        <v>3295</v>
      </c>
      <c r="B1792" s="13">
        <v>17031351100</v>
      </c>
      <c r="C1792" s="13" t="s">
        <v>3296</v>
      </c>
      <c r="D1792" s="13" t="s">
        <v>4272</v>
      </c>
      <c r="E1792" s="13" t="s">
        <v>4129</v>
      </c>
      <c r="F1792" s="14">
        <v>26.2</v>
      </c>
      <c r="G1792" s="15">
        <v>45.4</v>
      </c>
      <c r="H1792" s="15">
        <v>2.6</v>
      </c>
      <c r="I1792" s="15">
        <v>51</v>
      </c>
      <c r="J1792" s="16">
        <v>51.5</v>
      </c>
      <c r="K1792" s="16">
        <v>3.1</v>
      </c>
      <c r="L1792" s="16">
        <v>0.9</v>
      </c>
      <c r="M1792" s="17" t="s">
        <v>3414</v>
      </c>
      <c r="N1792" s="18"/>
      <c r="O1792" s="19">
        <v>1</v>
      </c>
      <c r="P1792" s="20">
        <v>1</v>
      </c>
      <c r="Q1792" s="21">
        <v>2</v>
      </c>
      <c r="R1792" s="22">
        <v>8</v>
      </c>
      <c r="S1792" s="23">
        <v>0.51102942228299997</v>
      </c>
      <c r="T1792" s="25">
        <v>30550</v>
      </c>
      <c r="U1792" s="25">
        <v>120428</v>
      </c>
      <c r="V1792" s="25">
        <f t="shared" ref="V1792:V1806" si="155">SUM(T1792:U1792)</f>
        <v>150978</v>
      </c>
      <c r="W1792" s="28">
        <v>30425.7731846514</v>
      </c>
      <c r="X1792" s="29">
        <v>38325.040000000001</v>
      </c>
      <c r="Y1792" s="29">
        <f t="shared" si="151"/>
        <v>-7899.2668153486011</v>
      </c>
      <c r="Z1792" s="33">
        <f t="shared" si="152"/>
        <v>0.79388757805996812</v>
      </c>
    </row>
    <row r="1793" spans="1:26">
      <c r="A1793" s="13" t="s">
        <v>3405</v>
      </c>
      <c r="B1793" s="13">
        <v>17031271300</v>
      </c>
      <c r="C1793" s="13" t="s">
        <v>3406</v>
      </c>
      <c r="D1793" s="13" t="s">
        <v>4272</v>
      </c>
      <c r="E1793" s="13" t="s">
        <v>4129</v>
      </c>
      <c r="F1793" s="14">
        <v>6.7</v>
      </c>
      <c r="G1793" s="15" t="s">
        <v>3407</v>
      </c>
      <c r="H1793" s="15">
        <v>10.4</v>
      </c>
      <c r="I1793" s="15">
        <v>58.6</v>
      </c>
      <c r="J1793" s="16">
        <v>20</v>
      </c>
      <c r="K1793" s="16">
        <v>14</v>
      </c>
      <c r="L1793" s="16">
        <v>2.2000000000000002</v>
      </c>
      <c r="M1793" s="17">
        <v>201000</v>
      </c>
      <c r="N1793" s="18"/>
      <c r="O1793" s="19">
        <v>3</v>
      </c>
      <c r="P1793" s="20">
        <v>1</v>
      </c>
      <c r="Q1793" s="21">
        <v>1</v>
      </c>
      <c r="R1793" s="22">
        <v>10</v>
      </c>
      <c r="S1793" s="23">
        <v>0.53559321165100005</v>
      </c>
      <c r="T1793" s="25">
        <v>30550</v>
      </c>
      <c r="U1793" s="25">
        <v>120375</v>
      </c>
      <c r="V1793" s="25">
        <f t="shared" si="155"/>
        <v>150925</v>
      </c>
      <c r="W1793" s="28">
        <v>30372.7731846514</v>
      </c>
      <c r="X1793" s="29">
        <v>38325.040000000001</v>
      </c>
      <c r="Y1793" s="29">
        <f t="shared" si="151"/>
        <v>-7952.2668153486011</v>
      </c>
      <c r="Z1793" s="33">
        <f t="shared" si="152"/>
        <v>0.79250467017520132</v>
      </c>
    </row>
    <row r="1794" spans="1:26">
      <c r="A1794" s="13" t="s">
        <v>2875</v>
      </c>
      <c r="B1794" s="13">
        <v>17031681200</v>
      </c>
      <c r="C1794" s="13" t="s">
        <v>2876</v>
      </c>
      <c r="D1794" s="13" t="s">
        <v>4272</v>
      </c>
      <c r="E1794" s="13" t="s">
        <v>4129</v>
      </c>
      <c r="F1794" s="14">
        <v>10.9</v>
      </c>
      <c r="G1794" s="15">
        <v>32.799999999999997</v>
      </c>
      <c r="H1794" s="15">
        <v>6.4</v>
      </c>
      <c r="I1794" s="15">
        <v>36</v>
      </c>
      <c r="J1794" s="16">
        <v>30</v>
      </c>
      <c r="K1794" s="16">
        <v>3.6</v>
      </c>
      <c r="L1794" s="16">
        <v>4</v>
      </c>
      <c r="M1794" s="17">
        <v>117100</v>
      </c>
      <c r="N1794" s="18"/>
      <c r="O1794" s="19">
        <v>1</v>
      </c>
      <c r="P1794" s="20">
        <v>1</v>
      </c>
      <c r="Q1794" s="21">
        <v>1</v>
      </c>
      <c r="R1794" s="22">
        <v>8</v>
      </c>
      <c r="S1794" s="23">
        <v>0.53799390792799995</v>
      </c>
      <c r="T1794" s="25">
        <v>30550</v>
      </c>
      <c r="U1794" s="25">
        <v>120650</v>
      </c>
      <c r="V1794" s="25">
        <f t="shared" si="155"/>
        <v>151200</v>
      </c>
      <c r="W1794" s="28">
        <v>30647.7731846514</v>
      </c>
      <c r="X1794" s="29">
        <v>38325.040000000001</v>
      </c>
      <c r="Y1794" s="29">
        <f t="shared" ref="Y1794:Y1857" si="156">W1794-X1794</f>
        <v>-7677.2668153486011</v>
      </c>
      <c r="Z1794" s="33">
        <f t="shared" ref="Z1794:Z1857" si="157">+W1794/X1794</f>
        <v>0.79968013561502871</v>
      </c>
    </row>
    <row r="1795" spans="1:26">
      <c r="A1795" s="13" t="s">
        <v>3307</v>
      </c>
      <c r="B1795" s="13">
        <v>17031380500</v>
      </c>
      <c r="C1795" s="13" t="s">
        <v>3308</v>
      </c>
      <c r="D1795" s="13" t="s">
        <v>4272</v>
      </c>
      <c r="E1795" s="13" t="s">
        <v>4129</v>
      </c>
      <c r="F1795" s="14">
        <v>0</v>
      </c>
      <c r="G1795" s="15" t="s">
        <v>3407</v>
      </c>
      <c r="H1795" s="15">
        <v>0</v>
      </c>
      <c r="I1795" s="15">
        <v>0</v>
      </c>
      <c r="J1795" s="16">
        <v>11.6</v>
      </c>
      <c r="K1795" s="16">
        <v>0</v>
      </c>
      <c r="L1795" s="16">
        <v>0</v>
      </c>
      <c r="M1795" s="17" t="s">
        <v>3414</v>
      </c>
      <c r="N1795" s="18"/>
      <c r="O1795" s="19">
        <v>1</v>
      </c>
      <c r="P1795" s="20">
        <v>1</v>
      </c>
      <c r="Q1795" s="21">
        <v>1</v>
      </c>
      <c r="R1795" s="22">
        <v>9</v>
      </c>
      <c r="S1795" s="23">
        <v>0.54385966062500002</v>
      </c>
      <c r="T1795" s="25">
        <v>30550</v>
      </c>
      <c r="U1795" s="25">
        <v>120434</v>
      </c>
      <c r="V1795" s="25">
        <f t="shared" si="155"/>
        <v>150984</v>
      </c>
      <c r="W1795" s="28">
        <v>30431.7731846514</v>
      </c>
      <c r="X1795" s="29">
        <v>38325.040000000001</v>
      </c>
      <c r="Y1795" s="29">
        <f t="shared" si="156"/>
        <v>-7893.2668153486011</v>
      </c>
      <c r="Z1795" s="33">
        <f t="shared" si="157"/>
        <v>0.79404413366956428</v>
      </c>
    </row>
    <row r="1796" spans="1:26">
      <c r="A1796" s="13" t="s">
        <v>3301</v>
      </c>
      <c r="B1796" s="13">
        <v>17031360200</v>
      </c>
      <c r="C1796" s="13" t="s">
        <v>3302</v>
      </c>
      <c r="D1796" s="13" t="s">
        <v>4272</v>
      </c>
      <c r="E1796" s="13" t="s">
        <v>4129</v>
      </c>
      <c r="F1796" s="14">
        <v>29.5</v>
      </c>
      <c r="G1796" s="15">
        <v>41.2</v>
      </c>
      <c r="H1796" s="15">
        <v>0</v>
      </c>
      <c r="I1796" s="15">
        <v>49.6</v>
      </c>
      <c r="J1796" s="16">
        <v>26.8</v>
      </c>
      <c r="K1796" s="16">
        <v>16.100000000000001</v>
      </c>
      <c r="L1796" s="16">
        <v>7.7</v>
      </c>
      <c r="M1796" s="17">
        <v>361100</v>
      </c>
      <c r="N1796" s="18"/>
      <c r="O1796" s="19">
        <v>1</v>
      </c>
      <c r="P1796" s="20">
        <v>1</v>
      </c>
      <c r="Q1796" s="21">
        <v>2</v>
      </c>
      <c r="R1796" s="22">
        <v>8</v>
      </c>
      <c r="S1796" s="23">
        <v>0.54418605566</v>
      </c>
      <c r="T1796" s="25">
        <v>30550</v>
      </c>
      <c r="U1796" s="25">
        <v>120431</v>
      </c>
      <c r="V1796" s="25">
        <f t="shared" si="155"/>
        <v>150981</v>
      </c>
      <c r="W1796" s="28">
        <v>30428.7731846514</v>
      </c>
      <c r="X1796" s="29">
        <v>38325.040000000001</v>
      </c>
      <c r="Y1796" s="29">
        <f t="shared" si="156"/>
        <v>-7896.2668153486011</v>
      </c>
      <c r="Z1796" s="33">
        <f t="shared" si="157"/>
        <v>0.7939658558647662</v>
      </c>
    </row>
    <row r="1797" spans="1:26">
      <c r="A1797" s="13" t="s">
        <v>784</v>
      </c>
      <c r="B1797" s="13">
        <v>17097864700</v>
      </c>
      <c r="C1797" s="13" t="s">
        <v>785</v>
      </c>
      <c r="D1797" s="13" t="s">
        <v>896</v>
      </c>
      <c r="E1797" s="13" t="s">
        <v>786</v>
      </c>
      <c r="F1797" s="14">
        <v>5.0999999999999996</v>
      </c>
      <c r="G1797" s="15">
        <v>29.5</v>
      </c>
      <c r="H1797" s="15">
        <v>0</v>
      </c>
      <c r="I1797" s="15">
        <v>6.8</v>
      </c>
      <c r="J1797" s="16">
        <v>9.1</v>
      </c>
      <c r="K1797" s="16">
        <v>33.299999999999997</v>
      </c>
      <c r="L1797" s="16">
        <v>32.700000000000003</v>
      </c>
      <c r="M1797" s="17">
        <v>796200</v>
      </c>
      <c r="N1797" s="18"/>
      <c r="O1797" s="19">
        <v>8</v>
      </c>
      <c r="P1797" s="20">
        <v>5</v>
      </c>
      <c r="Q1797" s="21">
        <v>6</v>
      </c>
      <c r="R1797" s="22">
        <v>5</v>
      </c>
      <c r="S1797" s="24">
        <v>0.55000001192100001</v>
      </c>
      <c r="T1797" s="25">
        <v>17</v>
      </c>
      <c r="U1797" s="25">
        <v>364</v>
      </c>
      <c r="V1797" s="25">
        <f t="shared" si="155"/>
        <v>381</v>
      </c>
      <c r="W1797" s="28">
        <v>93420.684910795288</v>
      </c>
      <c r="X1797" s="29">
        <v>38325.040000000001</v>
      </c>
      <c r="Y1797" s="29">
        <f t="shared" si="156"/>
        <v>55095.644910795287</v>
      </c>
      <c r="Z1797" s="33">
        <f t="shared" si="157"/>
        <v>2.4375887125178548</v>
      </c>
    </row>
    <row r="1798" spans="1:26">
      <c r="A1798" s="13" t="s">
        <v>3095</v>
      </c>
      <c r="B1798" s="13">
        <v>17031540101</v>
      </c>
      <c r="C1798" s="13" t="s">
        <v>3096</v>
      </c>
      <c r="D1798" s="13" t="s">
        <v>4272</v>
      </c>
      <c r="E1798" s="13" t="s">
        <v>4129</v>
      </c>
      <c r="F1798" s="14">
        <v>10.3</v>
      </c>
      <c r="G1798" s="15">
        <v>35.9</v>
      </c>
      <c r="H1798" s="15">
        <v>9.4</v>
      </c>
      <c r="I1798" s="15">
        <v>32.1</v>
      </c>
      <c r="J1798" s="16">
        <v>35.9</v>
      </c>
      <c r="K1798" s="16">
        <v>6.8</v>
      </c>
      <c r="L1798" s="16">
        <v>1.2</v>
      </c>
      <c r="M1798" s="17">
        <v>99000</v>
      </c>
      <c r="N1798" s="18">
        <v>1</v>
      </c>
      <c r="O1798" s="19">
        <v>1</v>
      </c>
      <c r="P1798" s="20">
        <v>5</v>
      </c>
      <c r="Q1798" s="21">
        <v>1</v>
      </c>
      <c r="R1798" s="22">
        <v>5</v>
      </c>
      <c r="S1798" s="23">
        <v>0.55263155698800004</v>
      </c>
      <c r="T1798" s="25">
        <v>30550</v>
      </c>
      <c r="U1798" s="25">
        <v>120544</v>
      </c>
      <c r="V1798" s="25">
        <f t="shared" si="155"/>
        <v>151094</v>
      </c>
      <c r="W1798" s="28">
        <v>30541.7731846514</v>
      </c>
      <c r="X1798" s="29">
        <v>38325.040000000001</v>
      </c>
      <c r="Y1798" s="29">
        <f t="shared" si="156"/>
        <v>-7783.2668153486011</v>
      </c>
      <c r="Z1798" s="33">
        <f t="shared" si="157"/>
        <v>0.79691431984549521</v>
      </c>
    </row>
    <row r="1799" spans="1:26">
      <c r="A1799" s="13" t="s">
        <v>3097</v>
      </c>
      <c r="B1799" s="13">
        <v>17031540102</v>
      </c>
      <c r="C1799" s="13" t="s">
        <v>3098</v>
      </c>
      <c r="D1799" s="13" t="s">
        <v>4272</v>
      </c>
      <c r="E1799" s="13" t="s">
        <v>4129</v>
      </c>
      <c r="F1799" s="14">
        <v>17.2</v>
      </c>
      <c r="G1799" s="15">
        <v>48.4</v>
      </c>
      <c r="H1799" s="15">
        <v>6.6</v>
      </c>
      <c r="I1799" s="15">
        <v>40.4</v>
      </c>
      <c r="J1799" s="16">
        <v>29</v>
      </c>
      <c r="K1799" s="16">
        <v>4</v>
      </c>
      <c r="L1799" s="16">
        <v>0</v>
      </c>
      <c r="M1799" s="17">
        <v>95800</v>
      </c>
      <c r="N1799" s="18"/>
      <c r="O1799" s="19">
        <v>1</v>
      </c>
      <c r="P1799" s="20">
        <v>5</v>
      </c>
      <c r="Q1799" s="21">
        <v>1</v>
      </c>
      <c r="R1799" s="22">
        <v>5</v>
      </c>
      <c r="S1799" s="23">
        <v>0.55263155698800004</v>
      </c>
      <c r="T1799" s="25">
        <v>30550</v>
      </c>
      <c r="U1799" s="25">
        <v>120545</v>
      </c>
      <c r="V1799" s="25">
        <f t="shared" si="155"/>
        <v>151095</v>
      </c>
      <c r="W1799" s="28">
        <v>30542.7731846514</v>
      </c>
      <c r="X1799" s="29">
        <v>38325.040000000001</v>
      </c>
      <c r="Y1799" s="29">
        <f t="shared" si="156"/>
        <v>-7782.2668153486011</v>
      </c>
      <c r="Z1799" s="33">
        <f t="shared" si="157"/>
        <v>0.79694041244709457</v>
      </c>
    </row>
    <row r="1800" spans="1:26">
      <c r="A1800" s="13" t="s">
        <v>1894</v>
      </c>
      <c r="B1800" s="13">
        <v>17031827200</v>
      </c>
      <c r="C1800" s="13" t="s">
        <v>1895</v>
      </c>
      <c r="D1800" s="13" t="s">
        <v>4272</v>
      </c>
      <c r="E1800" s="13" t="s">
        <v>2438</v>
      </c>
      <c r="F1800" s="14">
        <v>16.2</v>
      </c>
      <c r="G1800" s="15">
        <v>28.1</v>
      </c>
      <c r="H1800" s="15">
        <v>2.2999999999999998</v>
      </c>
      <c r="I1800" s="15">
        <v>14.5</v>
      </c>
      <c r="J1800" s="16">
        <v>28.9</v>
      </c>
      <c r="K1800" s="16">
        <v>7.1</v>
      </c>
      <c r="L1800" s="16">
        <v>2.8</v>
      </c>
      <c r="M1800" s="17">
        <v>115300</v>
      </c>
      <c r="N1800" s="18"/>
      <c r="O1800" s="19">
        <v>2</v>
      </c>
      <c r="P1800" s="20">
        <v>7</v>
      </c>
      <c r="Q1800" s="21">
        <v>1</v>
      </c>
      <c r="R1800" s="22">
        <v>8</v>
      </c>
      <c r="S1800" s="23">
        <v>0.56129032373400001</v>
      </c>
      <c r="T1800" s="25">
        <v>401</v>
      </c>
      <c r="U1800" s="25">
        <v>1766</v>
      </c>
      <c r="V1800" s="25">
        <f t="shared" si="155"/>
        <v>2167</v>
      </c>
      <c r="W1800" s="28">
        <v>12174.202001423939</v>
      </c>
      <c r="X1800" s="29">
        <v>38325.040000000001</v>
      </c>
      <c r="Y1800" s="29">
        <f t="shared" si="156"/>
        <v>-26150.837998576062</v>
      </c>
      <c r="Z1800" s="33">
        <f t="shared" si="157"/>
        <v>0.31765660261343337</v>
      </c>
    </row>
    <row r="1801" spans="1:26">
      <c r="A1801" s="13" t="s">
        <v>3421</v>
      </c>
      <c r="B1801" s="13">
        <v>17031280900</v>
      </c>
      <c r="C1801" s="13" t="s">
        <v>3422</v>
      </c>
      <c r="D1801" s="13" t="s">
        <v>4272</v>
      </c>
      <c r="E1801" s="13" t="s">
        <v>4129</v>
      </c>
      <c r="F1801" s="14">
        <v>16.3</v>
      </c>
      <c r="G1801" s="15">
        <v>46.9</v>
      </c>
      <c r="H1801" s="15">
        <v>0</v>
      </c>
      <c r="I1801" s="15">
        <v>56.6</v>
      </c>
      <c r="J1801" s="16">
        <v>54.5</v>
      </c>
      <c r="K1801" s="16">
        <v>4.8</v>
      </c>
      <c r="L1801" s="16">
        <v>6.1</v>
      </c>
      <c r="M1801" s="17">
        <v>290200</v>
      </c>
      <c r="N1801" s="18"/>
      <c r="O1801" s="19">
        <v>2</v>
      </c>
      <c r="P1801" s="20">
        <v>5</v>
      </c>
      <c r="Q1801" s="21">
        <v>2</v>
      </c>
      <c r="R1801" s="22">
        <v>9</v>
      </c>
      <c r="S1801" s="23">
        <v>0.566801607609</v>
      </c>
      <c r="T1801" s="25">
        <v>30550</v>
      </c>
      <c r="U1801" s="25">
        <v>120382</v>
      </c>
      <c r="V1801" s="25">
        <f t="shared" si="155"/>
        <v>150932</v>
      </c>
      <c r="W1801" s="28">
        <v>30379.7731846514</v>
      </c>
      <c r="X1801" s="29">
        <v>38325.040000000001</v>
      </c>
      <c r="Y1801" s="29">
        <f t="shared" si="156"/>
        <v>-7945.2668153486011</v>
      </c>
      <c r="Z1801" s="33">
        <f t="shared" si="157"/>
        <v>0.79268731838639694</v>
      </c>
    </row>
    <row r="1802" spans="1:26">
      <c r="A1802" s="13" t="s">
        <v>3419</v>
      </c>
      <c r="B1802" s="13">
        <v>17031280800</v>
      </c>
      <c r="C1802" s="13" t="s">
        <v>3420</v>
      </c>
      <c r="D1802" s="13" t="s">
        <v>4272</v>
      </c>
      <c r="E1802" s="13" t="s">
        <v>4129</v>
      </c>
      <c r="F1802" s="14">
        <v>11.2</v>
      </c>
      <c r="G1802" s="15" t="s">
        <v>3407</v>
      </c>
      <c r="H1802" s="15">
        <v>0</v>
      </c>
      <c r="I1802" s="15">
        <v>27.6</v>
      </c>
      <c r="J1802" s="16">
        <v>25.8</v>
      </c>
      <c r="K1802" s="16">
        <v>13.8</v>
      </c>
      <c r="L1802" s="16">
        <v>0</v>
      </c>
      <c r="M1802" s="17">
        <v>243300</v>
      </c>
      <c r="N1802" s="18"/>
      <c r="O1802" s="19">
        <v>3</v>
      </c>
      <c r="P1802" s="20">
        <v>2</v>
      </c>
      <c r="Q1802" s="21">
        <v>2</v>
      </c>
      <c r="R1802" s="22">
        <v>10</v>
      </c>
      <c r="S1802" s="23">
        <v>0.57009345293000002</v>
      </c>
      <c r="T1802" s="25">
        <v>30550</v>
      </c>
      <c r="U1802" s="25">
        <v>120381</v>
      </c>
      <c r="V1802" s="25">
        <f t="shared" si="155"/>
        <v>150931</v>
      </c>
      <c r="W1802" s="28">
        <v>30378.7731846514</v>
      </c>
      <c r="X1802" s="29">
        <v>38325.040000000001</v>
      </c>
      <c r="Y1802" s="29">
        <f t="shared" si="156"/>
        <v>-7946.2668153486011</v>
      </c>
      <c r="Z1802" s="33">
        <f t="shared" si="157"/>
        <v>0.79266122578479759</v>
      </c>
    </row>
    <row r="1803" spans="1:26">
      <c r="A1803" s="13" t="s">
        <v>2867</v>
      </c>
      <c r="B1803" s="13">
        <v>17031680600</v>
      </c>
      <c r="C1803" s="13" t="s">
        <v>2868</v>
      </c>
      <c r="D1803" s="13" t="s">
        <v>4272</v>
      </c>
      <c r="E1803" s="13" t="s">
        <v>4129</v>
      </c>
      <c r="F1803" s="14">
        <v>14.5</v>
      </c>
      <c r="G1803" s="15">
        <v>50.7</v>
      </c>
      <c r="H1803" s="15">
        <v>0</v>
      </c>
      <c r="I1803" s="15">
        <v>52.8</v>
      </c>
      <c r="J1803" s="16">
        <v>48.8</v>
      </c>
      <c r="K1803" s="16">
        <v>8.6</v>
      </c>
      <c r="L1803" s="16">
        <v>3</v>
      </c>
      <c r="M1803" s="17">
        <v>107500</v>
      </c>
      <c r="N1803" s="18"/>
      <c r="O1803" s="19">
        <v>1</v>
      </c>
      <c r="P1803" s="20">
        <v>1</v>
      </c>
      <c r="Q1803" s="21">
        <v>2</v>
      </c>
      <c r="R1803" s="22">
        <v>8</v>
      </c>
      <c r="S1803" s="23">
        <v>0.57303369045300001</v>
      </c>
      <c r="T1803" s="25">
        <v>30550</v>
      </c>
      <c r="U1803" s="25">
        <v>120646</v>
      </c>
      <c r="V1803" s="25">
        <f t="shared" si="155"/>
        <v>151196</v>
      </c>
      <c r="W1803" s="28">
        <v>30643.7731846514</v>
      </c>
      <c r="X1803" s="29">
        <v>38325.040000000001</v>
      </c>
      <c r="Y1803" s="29">
        <f t="shared" si="156"/>
        <v>-7681.2668153486011</v>
      </c>
      <c r="Z1803" s="33">
        <f t="shared" si="157"/>
        <v>0.79957576520863116</v>
      </c>
    </row>
    <row r="1804" spans="1:26">
      <c r="A1804" s="13" t="s">
        <v>3287</v>
      </c>
      <c r="B1804" s="13">
        <v>17031340600</v>
      </c>
      <c r="C1804" s="13" t="s">
        <v>3288</v>
      </c>
      <c r="D1804" s="13" t="s">
        <v>4272</v>
      </c>
      <c r="E1804" s="13" t="s">
        <v>4129</v>
      </c>
      <c r="F1804" s="14">
        <v>16.5</v>
      </c>
      <c r="G1804" s="15">
        <v>31.4</v>
      </c>
      <c r="H1804" s="15">
        <v>21.1</v>
      </c>
      <c r="I1804" s="15">
        <v>56.1</v>
      </c>
      <c r="J1804" s="16">
        <v>34.200000000000003</v>
      </c>
      <c r="K1804" s="16">
        <v>0</v>
      </c>
      <c r="L1804" s="16">
        <v>0</v>
      </c>
      <c r="M1804" s="17" t="s">
        <v>3414</v>
      </c>
      <c r="N1804" s="18"/>
      <c r="O1804" s="19">
        <v>1</v>
      </c>
      <c r="P1804" s="20">
        <v>8</v>
      </c>
      <c r="Q1804" s="21">
        <v>1</v>
      </c>
      <c r="R1804" s="22">
        <v>9</v>
      </c>
      <c r="S1804" s="23">
        <v>0.58638745546299997</v>
      </c>
      <c r="T1804" s="25">
        <v>30550</v>
      </c>
      <c r="U1804" s="25">
        <v>120424</v>
      </c>
      <c r="V1804" s="25">
        <f t="shared" si="155"/>
        <v>150974</v>
      </c>
      <c r="W1804" s="28">
        <v>30421.7731846514</v>
      </c>
      <c r="X1804" s="29">
        <v>38325.040000000001</v>
      </c>
      <c r="Y1804" s="29">
        <f t="shared" si="156"/>
        <v>-7903.2668153486011</v>
      </c>
      <c r="Z1804" s="33">
        <f t="shared" si="157"/>
        <v>0.79378320765357058</v>
      </c>
    </row>
    <row r="1805" spans="1:26">
      <c r="A1805" s="13" t="s">
        <v>3381</v>
      </c>
      <c r="B1805" s="13">
        <v>17031260100</v>
      </c>
      <c r="C1805" s="13" t="s">
        <v>3382</v>
      </c>
      <c r="D1805" s="13" t="s">
        <v>4272</v>
      </c>
      <c r="E1805" s="13" t="s">
        <v>4129</v>
      </c>
      <c r="F1805" s="14">
        <v>10.5</v>
      </c>
      <c r="G1805" s="15">
        <v>50.6</v>
      </c>
      <c r="H1805" s="15">
        <v>0</v>
      </c>
      <c r="I1805" s="15">
        <v>59.5</v>
      </c>
      <c r="J1805" s="16">
        <v>35.299999999999997</v>
      </c>
      <c r="K1805" s="16">
        <v>5.8</v>
      </c>
      <c r="L1805" s="16">
        <v>2.2999999999999998</v>
      </c>
      <c r="M1805" s="17">
        <v>192700</v>
      </c>
      <c r="N1805" s="18"/>
      <c r="O1805" s="19">
        <v>2</v>
      </c>
      <c r="P1805" s="20">
        <v>5</v>
      </c>
      <c r="Q1805" s="21">
        <v>1</v>
      </c>
      <c r="R1805" s="22">
        <v>10</v>
      </c>
      <c r="S1805" s="23">
        <v>0.59765625</v>
      </c>
      <c r="T1805" s="25">
        <v>30550</v>
      </c>
      <c r="U1805" s="25">
        <v>120363</v>
      </c>
      <c r="V1805" s="25">
        <f t="shared" si="155"/>
        <v>150913</v>
      </c>
      <c r="W1805" s="28">
        <v>30360.7731846514</v>
      </c>
      <c r="X1805" s="29">
        <v>38325.040000000001</v>
      </c>
      <c r="Y1805" s="29">
        <f t="shared" si="156"/>
        <v>-7964.2668153486011</v>
      </c>
      <c r="Z1805" s="33">
        <f t="shared" si="157"/>
        <v>0.7921915589560089</v>
      </c>
    </row>
    <row r="1806" spans="1:26">
      <c r="A1806" s="13" t="s">
        <v>2881</v>
      </c>
      <c r="B1806" s="13">
        <v>17031690300</v>
      </c>
      <c r="C1806" s="13" t="s">
        <v>2882</v>
      </c>
      <c r="D1806" s="13" t="s">
        <v>4272</v>
      </c>
      <c r="E1806" s="13" t="s">
        <v>4129</v>
      </c>
      <c r="F1806" s="14">
        <v>11.7</v>
      </c>
      <c r="G1806" s="15">
        <v>35.799999999999997</v>
      </c>
      <c r="H1806" s="15">
        <v>8.8000000000000007</v>
      </c>
      <c r="I1806" s="15">
        <v>59.4</v>
      </c>
      <c r="J1806" s="16">
        <v>35.299999999999997</v>
      </c>
      <c r="K1806" s="16">
        <v>4.3</v>
      </c>
      <c r="L1806" s="16">
        <v>2.2999999999999998</v>
      </c>
      <c r="M1806" s="17">
        <v>179700</v>
      </c>
      <c r="N1806" s="18"/>
      <c r="O1806" s="19">
        <v>1</v>
      </c>
      <c r="P1806" s="20">
        <v>8</v>
      </c>
      <c r="Q1806" s="21">
        <v>1</v>
      </c>
      <c r="R1806" s="22">
        <v>10</v>
      </c>
      <c r="S1806" s="23">
        <v>0.62370061874399996</v>
      </c>
      <c r="T1806" s="25">
        <v>30550</v>
      </c>
      <c r="U1806" s="25">
        <v>120653</v>
      </c>
      <c r="V1806" s="25">
        <f t="shared" si="155"/>
        <v>151203</v>
      </c>
      <c r="W1806" s="28">
        <v>30650.7731846514</v>
      </c>
      <c r="X1806" s="29">
        <v>38325.040000000001</v>
      </c>
      <c r="Y1806" s="29">
        <f t="shared" si="156"/>
        <v>-7674.2668153486011</v>
      </c>
      <c r="Z1806" s="33">
        <f t="shared" si="157"/>
        <v>0.79975841341982679</v>
      </c>
    </row>
    <row r="1807" spans="1:26">
      <c r="A1807" s="13" t="s">
        <v>2681</v>
      </c>
      <c r="B1807" s="13">
        <v>17031828701</v>
      </c>
      <c r="C1807" s="13" t="s">
        <v>2682</v>
      </c>
      <c r="D1807" s="13" t="s">
        <v>4272</v>
      </c>
      <c r="E1807" s="13" t="s">
        <v>2680</v>
      </c>
      <c r="F1807" s="14">
        <v>8.4</v>
      </c>
      <c r="G1807" s="15">
        <v>29.9</v>
      </c>
      <c r="H1807" s="15">
        <v>3.5</v>
      </c>
      <c r="I1807" s="15">
        <v>9.8000000000000007</v>
      </c>
      <c r="J1807" s="16">
        <v>19.3</v>
      </c>
      <c r="K1807" s="16">
        <v>24</v>
      </c>
      <c r="L1807" s="16">
        <v>6.6</v>
      </c>
      <c r="M1807" s="17">
        <v>168700</v>
      </c>
      <c r="N1807" s="18"/>
      <c r="O1807" s="19">
        <v>5</v>
      </c>
      <c r="P1807" s="20">
        <v>6</v>
      </c>
      <c r="Q1807" s="21">
        <v>3</v>
      </c>
      <c r="R1807" s="22">
        <v>1</v>
      </c>
      <c r="S1807" s="23">
        <v>0.664705872536</v>
      </c>
      <c r="T1807" s="25"/>
      <c r="U1807" s="25"/>
      <c r="V1807" s="25"/>
      <c r="W1807" s="28">
        <v>16738.603051922313</v>
      </c>
      <c r="X1807" s="29">
        <v>38325.040000000001</v>
      </c>
      <c r="Y1807" s="29">
        <f t="shared" si="156"/>
        <v>-21586.436948077688</v>
      </c>
      <c r="Z1807" s="33">
        <f t="shared" si="157"/>
        <v>0.43675370076384296</v>
      </c>
    </row>
    <row r="1808" spans="1:26">
      <c r="A1808" s="13" t="s">
        <v>3329</v>
      </c>
      <c r="B1808" s="13">
        <v>17031291600</v>
      </c>
      <c r="C1808" s="13" t="s">
        <v>3330</v>
      </c>
      <c r="D1808" s="13" t="s">
        <v>4272</v>
      </c>
      <c r="E1808" s="13" t="s">
        <v>4129</v>
      </c>
      <c r="F1808" s="14">
        <v>6.3</v>
      </c>
      <c r="G1808" s="15">
        <v>25.4</v>
      </c>
      <c r="H1808" s="15">
        <v>6.9</v>
      </c>
      <c r="I1808" s="15">
        <v>6.4</v>
      </c>
      <c r="J1808" s="16">
        <v>4.8</v>
      </c>
      <c r="K1808" s="16">
        <v>10.3</v>
      </c>
      <c r="L1808" s="16">
        <v>0</v>
      </c>
      <c r="M1808" s="17">
        <v>210000</v>
      </c>
      <c r="N1808" s="18"/>
      <c r="O1808" s="19">
        <v>1</v>
      </c>
      <c r="P1808" s="20">
        <v>2</v>
      </c>
      <c r="Q1808" s="21">
        <v>1</v>
      </c>
      <c r="R1808" s="22">
        <v>9</v>
      </c>
      <c r="S1808" s="23">
        <v>0.668049812317</v>
      </c>
      <c r="T1808" s="25">
        <v>30550</v>
      </c>
      <c r="U1808" s="25">
        <v>120391</v>
      </c>
      <c r="V1808" s="25">
        <f>SUM(T1808:U1808)</f>
        <v>150941</v>
      </c>
      <c r="W1808" s="28">
        <v>30388.7731846514</v>
      </c>
      <c r="X1808" s="29">
        <v>38325.040000000001</v>
      </c>
      <c r="Y1808" s="29">
        <f t="shared" si="156"/>
        <v>-7936.2668153486011</v>
      </c>
      <c r="Z1808" s="33">
        <f t="shared" si="157"/>
        <v>0.79292215180079129</v>
      </c>
    </row>
    <row r="1809" spans="1:26">
      <c r="A1809" s="13" t="s">
        <v>3235</v>
      </c>
      <c r="B1809" s="13">
        <v>17031400800</v>
      </c>
      <c r="C1809" s="13" t="s">
        <v>3236</v>
      </c>
      <c r="D1809" s="13" t="s">
        <v>4272</v>
      </c>
      <c r="E1809" s="13" t="s">
        <v>4129</v>
      </c>
      <c r="F1809" s="14">
        <v>15.2</v>
      </c>
      <c r="G1809" s="15">
        <v>43.4</v>
      </c>
      <c r="H1809" s="15">
        <v>0</v>
      </c>
      <c r="I1809" s="15">
        <v>58.5</v>
      </c>
      <c r="J1809" s="16">
        <v>18</v>
      </c>
      <c r="K1809" s="16">
        <v>5.3</v>
      </c>
      <c r="L1809" s="16">
        <v>2.4</v>
      </c>
      <c r="M1809" s="17">
        <v>131500</v>
      </c>
      <c r="N1809" s="18"/>
      <c r="O1809" s="19">
        <v>1</v>
      </c>
      <c r="P1809" s="20">
        <v>3</v>
      </c>
      <c r="Q1809" s="21">
        <v>1</v>
      </c>
      <c r="R1809" s="22">
        <v>9</v>
      </c>
      <c r="S1809" s="23">
        <v>0.68670886755000005</v>
      </c>
      <c r="T1809" s="25">
        <v>30550</v>
      </c>
      <c r="U1809" s="25">
        <v>120452</v>
      </c>
      <c r="V1809" s="25">
        <f>SUM(T1809:U1809)</f>
        <v>151002</v>
      </c>
      <c r="W1809" s="28">
        <v>30449.7731846514</v>
      </c>
      <c r="X1809" s="29">
        <v>38325.040000000001</v>
      </c>
      <c r="Y1809" s="29">
        <f t="shared" si="156"/>
        <v>-7875.2668153486011</v>
      </c>
      <c r="Z1809" s="33">
        <f t="shared" si="157"/>
        <v>0.79451380049835296</v>
      </c>
    </row>
    <row r="1810" spans="1:26">
      <c r="A1810" s="13" t="s">
        <v>3327</v>
      </c>
      <c r="B1810" s="13">
        <v>17031291200</v>
      </c>
      <c r="C1810" s="13" t="s">
        <v>3328</v>
      </c>
      <c r="D1810" s="13" t="s">
        <v>4272</v>
      </c>
      <c r="E1810" s="13" t="s">
        <v>4129</v>
      </c>
      <c r="F1810" s="14">
        <v>17.100000000000001</v>
      </c>
      <c r="G1810" s="15">
        <v>40.200000000000003</v>
      </c>
      <c r="H1810" s="15">
        <v>0</v>
      </c>
      <c r="I1810" s="15">
        <v>36.700000000000003</v>
      </c>
      <c r="J1810" s="16">
        <v>30.1</v>
      </c>
      <c r="K1810" s="16">
        <v>7.7</v>
      </c>
      <c r="L1810" s="16">
        <v>5.5</v>
      </c>
      <c r="M1810" s="17">
        <v>213500</v>
      </c>
      <c r="N1810" s="18"/>
      <c r="O1810" s="19">
        <v>1</v>
      </c>
      <c r="P1810" s="20">
        <v>4</v>
      </c>
      <c r="Q1810" s="21">
        <v>1</v>
      </c>
      <c r="R1810" s="22">
        <v>8</v>
      </c>
      <c r="S1810" s="23">
        <v>0.717902362347</v>
      </c>
      <c r="T1810" s="25">
        <v>30550</v>
      </c>
      <c r="U1810" s="25">
        <v>120390</v>
      </c>
      <c r="V1810" s="25">
        <f>SUM(T1810:U1810)</f>
        <v>150940</v>
      </c>
      <c r="W1810" s="28">
        <v>30387.7731846514</v>
      </c>
      <c r="X1810" s="29">
        <v>38325.040000000001</v>
      </c>
      <c r="Y1810" s="29">
        <f t="shared" si="156"/>
        <v>-7937.2668153486011</v>
      </c>
      <c r="Z1810" s="33">
        <f t="shared" si="157"/>
        <v>0.79289605919919193</v>
      </c>
    </row>
    <row r="1811" spans="1:26">
      <c r="A1811" s="13" t="s">
        <v>3291</v>
      </c>
      <c r="B1811" s="13">
        <v>17031350400</v>
      </c>
      <c r="C1811" s="13" t="s">
        <v>3292</v>
      </c>
      <c r="D1811" s="13" t="s">
        <v>4272</v>
      </c>
      <c r="E1811" s="13" t="s">
        <v>4129</v>
      </c>
      <c r="F1811" s="14">
        <v>17.8</v>
      </c>
      <c r="G1811" s="15" t="s">
        <v>3407</v>
      </c>
      <c r="H1811" s="15">
        <v>0</v>
      </c>
      <c r="I1811" s="15">
        <v>80.3</v>
      </c>
      <c r="J1811" s="16">
        <v>41</v>
      </c>
      <c r="K1811" s="16">
        <v>0</v>
      </c>
      <c r="L1811" s="16">
        <v>0</v>
      </c>
      <c r="M1811" s="17" t="s">
        <v>3414</v>
      </c>
      <c r="N1811" s="18"/>
      <c r="O1811" s="19">
        <v>4</v>
      </c>
      <c r="P1811" s="20">
        <v>3</v>
      </c>
      <c r="Q1811" s="21">
        <v>2</v>
      </c>
      <c r="R1811" s="22">
        <v>8</v>
      </c>
      <c r="S1811" s="23">
        <v>0.73291927576100002</v>
      </c>
      <c r="T1811" s="25">
        <v>30550</v>
      </c>
      <c r="U1811" s="25">
        <v>120426</v>
      </c>
      <c r="V1811" s="25">
        <f>SUM(T1811:U1811)</f>
        <v>150976</v>
      </c>
      <c r="W1811" s="28">
        <v>30423.7731846514</v>
      </c>
      <c r="X1811" s="29">
        <v>38325.040000000001</v>
      </c>
      <c r="Y1811" s="29">
        <f t="shared" si="156"/>
        <v>-7901.2668153486011</v>
      </c>
      <c r="Z1811" s="33">
        <f t="shared" si="157"/>
        <v>0.7938353928567693</v>
      </c>
    </row>
    <row r="1812" spans="1:26">
      <c r="A1812" s="13" t="s">
        <v>2222</v>
      </c>
      <c r="B1812" s="13">
        <v>17031840400</v>
      </c>
      <c r="C1812" s="13" t="s">
        <v>2223</v>
      </c>
      <c r="D1812" s="13" t="s">
        <v>4272</v>
      </c>
      <c r="E1812" s="13" t="s">
        <v>2224</v>
      </c>
      <c r="F1812" s="14">
        <v>9.6</v>
      </c>
      <c r="G1812" s="15">
        <v>26.6</v>
      </c>
      <c r="H1812" s="15">
        <v>5.4</v>
      </c>
      <c r="I1812" s="15">
        <v>30.1</v>
      </c>
      <c r="J1812" s="16">
        <v>41.2</v>
      </c>
      <c r="K1812" s="16">
        <v>15.7</v>
      </c>
      <c r="L1812" s="16">
        <v>1.7</v>
      </c>
      <c r="M1812" s="17">
        <v>232500</v>
      </c>
      <c r="N1812" s="18"/>
      <c r="O1812" s="19">
        <v>8</v>
      </c>
      <c r="P1812" s="20">
        <v>10</v>
      </c>
      <c r="Q1812" s="21">
        <v>6</v>
      </c>
      <c r="R1812" s="22">
        <v>5</v>
      </c>
      <c r="S1812" s="23">
        <v>1</v>
      </c>
      <c r="T1812" s="25">
        <v>53</v>
      </c>
      <c r="U1812" s="25">
        <v>1187</v>
      </c>
      <c r="V1812" s="25">
        <f>SUM(T1812:U1812)</f>
        <v>1240</v>
      </c>
      <c r="W1812" s="28">
        <v>40970.890698482566</v>
      </c>
      <c r="X1812" s="29">
        <v>38325.040000000001</v>
      </c>
      <c r="Y1812" s="29">
        <f t="shared" si="156"/>
        <v>2645.8506984825653</v>
      </c>
      <c r="Z1812" s="33">
        <f t="shared" si="157"/>
        <v>1.069037128166926</v>
      </c>
    </row>
    <row r="1813" spans="1:26">
      <c r="A1813" s="13" t="s">
        <v>603</v>
      </c>
      <c r="B1813" s="13">
        <v>17097861107</v>
      </c>
      <c r="C1813" s="13" t="s">
        <v>604</v>
      </c>
      <c r="D1813" s="13" t="s">
        <v>896</v>
      </c>
      <c r="E1813" s="13" t="s">
        <v>605</v>
      </c>
      <c r="F1813" s="14">
        <v>3</v>
      </c>
      <c r="G1813" s="15">
        <v>42.1</v>
      </c>
      <c r="H1813" s="15">
        <v>0</v>
      </c>
      <c r="I1813" s="15">
        <v>7.9</v>
      </c>
      <c r="J1813" s="16">
        <v>11.8</v>
      </c>
      <c r="K1813" s="16">
        <v>39.4</v>
      </c>
      <c r="L1813" s="16">
        <v>23.3</v>
      </c>
      <c r="M1813" s="17">
        <v>282600</v>
      </c>
      <c r="N1813" s="18"/>
      <c r="O1813" s="19">
        <v>9</v>
      </c>
      <c r="P1813" s="20">
        <v>8</v>
      </c>
      <c r="Q1813" s="21">
        <v>6</v>
      </c>
      <c r="R1813" s="22">
        <v>1</v>
      </c>
      <c r="S1813" s="24">
        <v>1</v>
      </c>
      <c r="T1813" s="25"/>
      <c r="U1813" s="25"/>
      <c r="V1813" s="25"/>
      <c r="W1813" s="28">
        <v>42933.129441624369</v>
      </c>
      <c r="X1813" s="29">
        <v>38325.040000000001</v>
      </c>
      <c r="Y1813" s="29">
        <f t="shared" si="156"/>
        <v>4608.0894416243682</v>
      </c>
      <c r="Z1813" s="33">
        <f t="shared" si="157"/>
        <v>1.1202370419345777</v>
      </c>
    </row>
    <row r="1814" spans="1:26">
      <c r="A1814" s="13" t="s">
        <v>135</v>
      </c>
      <c r="B1814" s="13">
        <v>17197980100</v>
      </c>
      <c r="C1814" s="13" t="s">
        <v>0</v>
      </c>
      <c r="D1814" s="13" t="s">
        <v>363</v>
      </c>
      <c r="E1814" s="13"/>
      <c r="F1814" s="14">
        <v>1.2</v>
      </c>
      <c r="G1814" s="15">
        <v>11.5</v>
      </c>
      <c r="H1814" s="15">
        <v>2.2000000000000002</v>
      </c>
      <c r="I1814" s="15">
        <v>0</v>
      </c>
      <c r="J1814" s="16">
        <v>27.1</v>
      </c>
      <c r="K1814" s="16">
        <v>1.9</v>
      </c>
      <c r="L1814" s="16">
        <v>1.5</v>
      </c>
      <c r="M1814" s="17">
        <v>17500</v>
      </c>
      <c r="N1814" s="18"/>
      <c r="O1814" s="16"/>
      <c r="P1814" s="14"/>
      <c r="Q1814" s="17"/>
      <c r="R1814" s="15"/>
      <c r="S1814" s="18"/>
      <c r="T1814" s="18"/>
      <c r="U1814" s="18"/>
      <c r="V1814" s="18"/>
      <c r="W1814" s="30"/>
      <c r="X1814" s="29">
        <v>38325.040000000001</v>
      </c>
      <c r="Y1814" s="29">
        <f t="shared" si="156"/>
        <v>-38325.040000000001</v>
      </c>
      <c r="Z1814" s="33">
        <f t="shared" si="157"/>
        <v>0</v>
      </c>
    </row>
    <row r="1815" spans="1:26">
      <c r="A1815" s="13" t="s">
        <v>1566</v>
      </c>
      <c r="B1815" s="13">
        <v>17031836200</v>
      </c>
      <c r="C1815" s="13" t="s">
        <v>1567</v>
      </c>
      <c r="D1815" s="13" t="s">
        <v>4272</v>
      </c>
      <c r="E1815" s="13"/>
      <c r="F1815" s="14">
        <v>3.5</v>
      </c>
      <c r="G1815" s="15">
        <v>13.6</v>
      </c>
      <c r="H1815" s="15">
        <v>65.599999999999994</v>
      </c>
      <c r="I1815" s="15">
        <v>9</v>
      </c>
      <c r="J1815" s="16">
        <v>0</v>
      </c>
      <c r="K1815" s="16">
        <v>51.4</v>
      </c>
      <c r="L1815" s="16">
        <v>44.4</v>
      </c>
      <c r="M1815" s="17">
        <v>254200</v>
      </c>
      <c r="N1815" s="18"/>
      <c r="O1815" s="16"/>
      <c r="P1815" s="14"/>
      <c r="Q1815" s="17"/>
      <c r="R1815" s="15"/>
      <c r="S1815" s="23"/>
      <c r="T1815" s="18"/>
      <c r="U1815" s="18"/>
      <c r="V1815" s="18"/>
      <c r="W1815" s="30"/>
      <c r="X1815" s="29">
        <v>38325.040000000001</v>
      </c>
      <c r="Y1815" s="29">
        <f t="shared" si="156"/>
        <v>-38325.040000000001</v>
      </c>
      <c r="Z1815" s="33">
        <f t="shared" si="157"/>
        <v>0</v>
      </c>
    </row>
    <row r="1816" spans="1:26">
      <c r="A1816" s="13" t="s">
        <v>931</v>
      </c>
      <c r="B1816" s="13">
        <v>17089853004</v>
      </c>
      <c r="C1816" s="13" t="s">
        <v>932</v>
      </c>
      <c r="D1816" s="13" t="s">
        <v>1029</v>
      </c>
      <c r="E1816" s="13"/>
      <c r="F1816" s="14">
        <v>2.7</v>
      </c>
      <c r="G1816" s="15">
        <v>18</v>
      </c>
      <c r="H1816" s="15">
        <v>1.1000000000000001</v>
      </c>
      <c r="I1816" s="15">
        <v>0</v>
      </c>
      <c r="J1816" s="16">
        <v>33.799999999999997</v>
      </c>
      <c r="K1816" s="16">
        <v>16.8</v>
      </c>
      <c r="L1816" s="16">
        <v>3.5</v>
      </c>
      <c r="M1816" s="17">
        <v>202600</v>
      </c>
      <c r="N1816" s="18"/>
      <c r="O1816" s="16"/>
      <c r="P1816" s="14"/>
      <c r="Q1816" s="17"/>
      <c r="R1816" s="15"/>
      <c r="S1816" s="18"/>
      <c r="T1816" s="18"/>
      <c r="U1816" s="18"/>
      <c r="V1816" s="18"/>
      <c r="W1816" s="30"/>
      <c r="X1816" s="29">
        <v>38325.040000000001</v>
      </c>
      <c r="Y1816" s="29">
        <f t="shared" si="156"/>
        <v>-38325.040000000001</v>
      </c>
      <c r="Z1816" s="33">
        <f t="shared" si="157"/>
        <v>0</v>
      </c>
    </row>
    <row r="1817" spans="1:26">
      <c r="A1817" s="13" t="s">
        <v>949</v>
      </c>
      <c r="B1817" s="13">
        <v>17089853500</v>
      </c>
      <c r="C1817" s="13" t="s">
        <v>950</v>
      </c>
      <c r="D1817" s="13" t="s">
        <v>1029</v>
      </c>
      <c r="E1817" s="13"/>
      <c r="F1817" s="14">
        <v>10</v>
      </c>
      <c r="G1817" s="15">
        <v>19.8</v>
      </c>
      <c r="H1817" s="15">
        <v>0.8</v>
      </c>
      <c r="I1817" s="15">
        <v>1.6</v>
      </c>
      <c r="J1817" s="16">
        <v>18.600000000000001</v>
      </c>
      <c r="K1817" s="16">
        <v>5.6</v>
      </c>
      <c r="L1817" s="16">
        <v>0.5</v>
      </c>
      <c r="M1817" s="17">
        <v>154600</v>
      </c>
      <c r="N1817" s="18"/>
      <c r="O1817" s="16"/>
      <c r="P1817" s="14"/>
      <c r="Q1817" s="17"/>
      <c r="R1817" s="15"/>
      <c r="S1817" s="18"/>
      <c r="T1817" s="18"/>
      <c r="U1817" s="18"/>
      <c r="V1817" s="18"/>
      <c r="W1817" s="30"/>
      <c r="X1817" s="29">
        <v>38325.040000000001</v>
      </c>
      <c r="Y1817" s="29">
        <f t="shared" si="156"/>
        <v>-38325.040000000001</v>
      </c>
      <c r="Z1817" s="33">
        <f t="shared" si="157"/>
        <v>0</v>
      </c>
    </row>
    <row r="1818" spans="1:26">
      <c r="A1818" s="13" t="s">
        <v>965</v>
      </c>
      <c r="B1818" s="13">
        <v>17089854302</v>
      </c>
      <c r="C1818" s="13" t="s">
        <v>966</v>
      </c>
      <c r="D1818" s="13" t="s">
        <v>1029</v>
      </c>
      <c r="E1818" s="13"/>
      <c r="F1818" s="14">
        <v>5.3</v>
      </c>
      <c r="G1818" s="15">
        <v>19.8</v>
      </c>
      <c r="H1818" s="15">
        <v>0</v>
      </c>
      <c r="I1818" s="15">
        <v>0.5</v>
      </c>
      <c r="J1818" s="16">
        <v>38.1</v>
      </c>
      <c r="K1818" s="16">
        <v>4.5999999999999996</v>
      </c>
      <c r="L1818" s="16">
        <v>0.9</v>
      </c>
      <c r="M1818" s="17">
        <v>156100</v>
      </c>
      <c r="N1818" s="18"/>
      <c r="O1818" s="16"/>
      <c r="P1818" s="14"/>
      <c r="Q1818" s="17"/>
      <c r="R1818" s="15"/>
      <c r="S1818" s="18"/>
      <c r="T1818" s="18"/>
      <c r="U1818" s="18"/>
      <c r="V1818" s="18"/>
      <c r="W1818" s="30"/>
      <c r="X1818" s="29">
        <v>38325.040000000001</v>
      </c>
      <c r="Y1818" s="29">
        <f t="shared" si="156"/>
        <v>-38325.040000000001</v>
      </c>
      <c r="Z1818" s="33">
        <f t="shared" si="157"/>
        <v>0</v>
      </c>
    </row>
    <row r="1819" spans="1:26">
      <c r="A1819" s="13" t="s">
        <v>866</v>
      </c>
      <c r="B1819" s="13">
        <v>17089854700</v>
      </c>
      <c r="C1819" s="13" t="s">
        <v>867</v>
      </c>
      <c r="D1819" s="13" t="s">
        <v>1029</v>
      </c>
      <c r="E1819" s="13"/>
      <c r="F1819" s="14">
        <v>9</v>
      </c>
      <c r="G1819" s="15">
        <v>19.899999999999999</v>
      </c>
      <c r="H1819" s="15">
        <v>3.4</v>
      </c>
      <c r="I1819" s="15">
        <v>1.5</v>
      </c>
      <c r="J1819" s="16">
        <v>32.9</v>
      </c>
      <c r="K1819" s="16">
        <v>10.1</v>
      </c>
      <c r="L1819" s="16">
        <v>4.2</v>
      </c>
      <c r="M1819" s="17">
        <v>160700</v>
      </c>
      <c r="N1819" s="18"/>
      <c r="O1819" s="16"/>
      <c r="P1819" s="14"/>
      <c r="Q1819" s="17"/>
      <c r="R1819" s="15"/>
      <c r="S1819" s="18"/>
      <c r="T1819" s="18"/>
      <c r="U1819" s="18"/>
      <c r="V1819" s="18"/>
      <c r="W1819" s="30"/>
      <c r="X1819" s="29">
        <v>38325.040000000001</v>
      </c>
      <c r="Y1819" s="29">
        <f t="shared" si="156"/>
        <v>-38325.040000000001</v>
      </c>
      <c r="Z1819" s="33">
        <f t="shared" si="157"/>
        <v>0</v>
      </c>
    </row>
    <row r="1820" spans="1:26">
      <c r="A1820" s="13" t="s">
        <v>969</v>
      </c>
      <c r="B1820" s="13">
        <v>17089851101</v>
      </c>
      <c r="C1820" s="13" t="s">
        <v>970</v>
      </c>
      <c r="D1820" s="13" t="s">
        <v>1029</v>
      </c>
      <c r="E1820" s="13"/>
      <c r="F1820" s="14">
        <v>5.9</v>
      </c>
      <c r="G1820" s="15">
        <v>20</v>
      </c>
      <c r="H1820" s="15">
        <v>6.4</v>
      </c>
      <c r="I1820" s="15">
        <v>0</v>
      </c>
      <c r="J1820" s="16">
        <v>33.799999999999997</v>
      </c>
      <c r="K1820" s="16">
        <v>14.9</v>
      </c>
      <c r="L1820" s="16">
        <v>2.7</v>
      </c>
      <c r="M1820" s="17">
        <v>176500</v>
      </c>
      <c r="N1820" s="18"/>
      <c r="O1820" s="16"/>
      <c r="P1820" s="14"/>
      <c r="Q1820" s="17"/>
      <c r="R1820" s="15"/>
      <c r="S1820" s="18"/>
      <c r="T1820" s="18"/>
      <c r="U1820" s="18"/>
      <c r="V1820" s="18"/>
      <c r="W1820" s="30"/>
      <c r="X1820" s="29">
        <v>38325.040000000001</v>
      </c>
      <c r="Y1820" s="29">
        <f t="shared" si="156"/>
        <v>-38325.040000000001</v>
      </c>
      <c r="Z1820" s="33">
        <f t="shared" si="157"/>
        <v>0</v>
      </c>
    </row>
    <row r="1821" spans="1:26">
      <c r="A1821" s="13" t="s">
        <v>943</v>
      </c>
      <c r="B1821" s="13">
        <v>17089853200</v>
      </c>
      <c r="C1821" s="13" t="s">
        <v>944</v>
      </c>
      <c r="D1821" s="13" t="s">
        <v>1029</v>
      </c>
      <c r="E1821" s="13"/>
      <c r="F1821" s="14">
        <v>10.5</v>
      </c>
      <c r="G1821" s="15">
        <v>20.5</v>
      </c>
      <c r="H1821" s="15">
        <v>2.5</v>
      </c>
      <c r="I1821" s="15">
        <v>2.5</v>
      </c>
      <c r="J1821" s="16">
        <v>36</v>
      </c>
      <c r="K1821" s="16">
        <v>7.4</v>
      </c>
      <c r="L1821" s="16">
        <v>3</v>
      </c>
      <c r="M1821" s="17">
        <v>169900</v>
      </c>
      <c r="N1821" s="18"/>
      <c r="O1821" s="16"/>
      <c r="P1821" s="14"/>
      <c r="Q1821" s="17"/>
      <c r="R1821" s="15"/>
      <c r="S1821" s="18"/>
      <c r="T1821" s="18"/>
      <c r="U1821" s="18"/>
      <c r="V1821" s="18"/>
      <c r="W1821" s="30"/>
      <c r="X1821" s="29">
        <v>38325.040000000001</v>
      </c>
      <c r="Y1821" s="29">
        <f t="shared" si="156"/>
        <v>-38325.040000000001</v>
      </c>
      <c r="Z1821" s="33">
        <f t="shared" si="157"/>
        <v>0</v>
      </c>
    </row>
    <row r="1822" spans="1:26">
      <c r="A1822" s="13" t="s">
        <v>923</v>
      </c>
      <c r="B1822" s="13">
        <v>17089852905</v>
      </c>
      <c r="C1822" s="13" t="s">
        <v>924</v>
      </c>
      <c r="D1822" s="13" t="s">
        <v>1029</v>
      </c>
      <c r="E1822" s="13"/>
      <c r="F1822" s="14">
        <v>5.5</v>
      </c>
      <c r="G1822" s="15">
        <v>20.6</v>
      </c>
      <c r="H1822" s="15">
        <v>2.6</v>
      </c>
      <c r="I1822" s="15">
        <v>3.1</v>
      </c>
      <c r="J1822" s="16">
        <v>31.2</v>
      </c>
      <c r="K1822" s="16">
        <v>10.8</v>
      </c>
      <c r="L1822" s="16">
        <v>5.9</v>
      </c>
      <c r="M1822" s="17">
        <v>168400</v>
      </c>
      <c r="N1822" s="18"/>
      <c r="O1822" s="16"/>
      <c r="P1822" s="14"/>
      <c r="Q1822" s="17"/>
      <c r="R1822" s="15"/>
      <c r="S1822" s="18"/>
      <c r="T1822" s="18"/>
      <c r="U1822" s="18"/>
      <c r="V1822" s="18"/>
      <c r="W1822" s="30"/>
      <c r="X1822" s="29">
        <v>38325.040000000001</v>
      </c>
      <c r="Y1822" s="29">
        <f t="shared" si="156"/>
        <v>-38325.040000000001</v>
      </c>
      <c r="Z1822" s="33">
        <f t="shared" si="157"/>
        <v>0</v>
      </c>
    </row>
    <row r="1823" spans="1:26">
      <c r="A1823" s="13" t="s">
        <v>1596</v>
      </c>
      <c r="B1823" s="13">
        <v>17031838200</v>
      </c>
      <c r="C1823" s="13" t="s">
        <v>1597</v>
      </c>
      <c r="D1823" s="13" t="s">
        <v>4272</v>
      </c>
      <c r="E1823" s="13"/>
      <c r="F1823" s="14">
        <v>3.8</v>
      </c>
      <c r="G1823" s="15">
        <v>21</v>
      </c>
      <c r="H1823" s="15">
        <v>16.2</v>
      </c>
      <c r="I1823" s="15">
        <v>19.399999999999999</v>
      </c>
      <c r="J1823" s="16">
        <v>11</v>
      </c>
      <c r="K1823" s="16">
        <v>27.4</v>
      </c>
      <c r="L1823" s="16">
        <v>36.4</v>
      </c>
      <c r="M1823" s="17">
        <v>452800</v>
      </c>
      <c r="N1823" s="18"/>
      <c r="O1823" s="16"/>
      <c r="P1823" s="14"/>
      <c r="Q1823" s="17"/>
      <c r="R1823" s="15"/>
      <c r="S1823" s="23"/>
      <c r="T1823" s="18"/>
      <c r="U1823" s="18"/>
      <c r="V1823" s="18"/>
      <c r="W1823" s="30"/>
      <c r="X1823" s="29">
        <v>38325.040000000001</v>
      </c>
      <c r="Y1823" s="29">
        <f t="shared" si="156"/>
        <v>-38325.040000000001</v>
      </c>
      <c r="Z1823" s="33">
        <f t="shared" si="157"/>
        <v>0</v>
      </c>
    </row>
    <row r="1824" spans="1:26">
      <c r="A1824" s="13" t="s">
        <v>991</v>
      </c>
      <c r="B1824" s="13">
        <v>17089851908</v>
      </c>
      <c r="C1824" s="13" t="s">
        <v>992</v>
      </c>
      <c r="D1824" s="13" t="s">
        <v>1029</v>
      </c>
      <c r="E1824" s="13"/>
      <c r="F1824" s="14">
        <v>9.4</v>
      </c>
      <c r="G1824" s="15">
        <v>21.1</v>
      </c>
      <c r="H1824" s="15">
        <v>4.4000000000000004</v>
      </c>
      <c r="I1824" s="15">
        <v>0.2</v>
      </c>
      <c r="J1824" s="16">
        <v>25.4</v>
      </c>
      <c r="K1824" s="16">
        <v>18.899999999999999</v>
      </c>
      <c r="L1824" s="16">
        <v>5.2</v>
      </c>
      <c r="M1824" s="17">
        <v>189400</v>
      </c>
      <c r="N1824" s="18"/>
      <c r="O1824" s="16"/>
      <c r="P1824" s="14"/>
      <c r="Q1824" s="17"/>
      <c r="R1824" s="15"/>
      <c r="S1824" s="18"/>
      <c r="T1824" s="18"/>
      <c r="U1824" s="18"/>
      <c r="V1824" s="18"/>
      <c r="W1824" s="30"/>
      <c r="X1824" s="29">
        <v>38325.040000000001</v>
      </c>
      <c r="Y1824" s="29">
        <f t="shared" si="156"/>
        <v>-38325.040000000001</v>
      </c>
      <c r="Z1824" s="33">
        <f t="shared" si="157"/>
        <v>0</v>
      </c>
    </row>
    <row r="1825" spans="1:26">
      <c r="A1825" s="13" t="s">
        <v>1626</v>
      </c>
      <c r="B1825" s="13">
        <v>17031832900</v>
      </c>
      <c r="C1825" s="13" t="s">
        <v>1627</v>
      </c>
      <c r="D1825" s="13" t="s">
        <v>4272</v>
      </c>
      <c r="E1825" s="13"/>
      <c r="F1825" s="14">
        <v>2</v>
      </c>
      <c r="G1825" s="15">
        <v>21.8</v>
      </c>
      <c r="H1825" s="15">
        <v>23.2</v>
      </c>
      <c r="I1825" s="15">
        <v>20.399999999999999</v>
      </c>
      <c r="J1825" s="16">
        <v>6.9</v>
      </c>
      <c r="K1825" s="16">
        <v>24.2</v>
      </c>
      <c r="L1825" s="16">
        <v>46.9</v>
      </c>
      <c r="M1825" s="17">
        <v>538900</v>
      </c>
      <c r="N1825" s="18"/>
      <c r="O1825" s="16"/>
      <c r="P1825" s="14"/>
      <c r="Q1825" s="17"/>
      <c r="R1825" s="15"/>
      <c r="S1825" s="23"/>
      <c r="T1825" s="18"/>
      <c r="U1825" s="18"/>
      <c r="V1825" s="18"/>
      <c r="W1825" s="30"/>
      <c r="X1825" s="29">
        <v>38325.040000000001</v>
      </c>
      <c r="Y1825" s="29">
        <f t="shared" si="156"/>
        <v>-38325.040000000001</v>
      </c>
      <c r="Z1825" s="33">
        <f t="shared" si="157"/>
        <v>0</v>
      </c>
    </row>
    <row r="1826" spans="1:26">
      <c r="A1826" s="13" t="s">
        <v>947</v>
      </c>
      <c r="B1826" s="13">
        <v>17089853400</v>
      </c>
      <c r="C1826" s="13" t="s">
        <v>948</v>
      </c>
      <c r="D1826" s="13" t="s">
        <v>1029</v>
      </c>
      <c r="E1826" s="13"/>
      <c r="F1826" s="14">
        <v>6.4</v>
      </c>
      <c r="G1826" s="15">
        <v>22.2</v>
      </c>
      <c r="H1826" s="15">
        <v>0.7</v>
      </c>
      <c r="I1826" s="15">
        <v>0.9</v>
      </c>
      <c r="J1826" s="16">
        <v>25.5</v>
      </c>
      <c r="K1826" s="16">
        <v>4.5999999999999996</v>
      </c>
      <c r="L1826" s="16">
        <v>0.4</v>
      </c>
      <c r="M1826" s="17">
        <v>152900</v>
      </c>
      <c r="N1826" s="18"/>
      <c r="O1826" s="16"/>
      <c r="P1826" s="14"/>
      <c r="Q1826" s="17"/>
      <c r="R1826" s="15"/>
      <c r="S1826" s="18"/>
      <c r="T1826" s="18"/>
      <c r="U1826" s="18"/>
      <c r="V1826" s="18"/>
      <c r="W1826" s="30"/>
      <c r="X1826" s="29">
        <v>38325.040000000001</v>
      </c>
      <c r="Y1826" s="29">
        <f t="shared" si="156"/>
        <v>-38325.040000000001</v>
      </c>
      <c r="Z1826" s="33">
        <f t="shared" si="157"/>
        <v>0</v>
      </c>
    </row>
    <row r="1827" spans="1:26">
      <c r="A1827" s="13" t="s">
        <v>963</v>
      </c>
      <c r="B1827" s="13">
        <v>17089854301</v>
      </c>
      <c r="C1827" s="13" t="s">
        <v>964</v>
      </c>
      <c r="D1827" s="13" t="s">
        <v>1029</v>
      </c>
      <c r="E1827" s="13"/>
      <c r="F1827" s="14">
        <v>3.4</v>
      </c>
      <c r="G1827" s="15">
        <v>22.3</v>
      </c>
      <c r="H1827" s="15">
        <v>3.2</v>
      </c>
      <c r="I1827" s="15">
        <v>0</v>
      </c>
      <c r="J1827" s="16">
        <v>25.6</v>
      </c>
      <c r="K1827" s="16">
        <v>3.5</v>
      </c>
      <c r="L1827" s="16">
        <v>0</v>
      </c>
      <c r="M1827" s="17">
        <v>151200</v>
      </c>
      <c r="N1827" s="18"/>
      <c r="O1827" s="16"/>
      <c r="P1827" s="14"/>
      <c r="Q1827" s="17"/>
      <c r="R1827" s="15"/>
      <c r="S1827" s="18"/>
      <c r="T1827" s="18"/>
      <c r="U1827" s="18"/>
      <c r="V1827" s="18"/>
      <c r="W1827" s="30"/>
      <c r="X1827" s="29">
        <v>38325.040000000001</v>
      </c>
      <c r="Y1827" s="29">
        <f t="shared" si="156"/>
        <v>-38325.040000000001</v>
      </c>
      <c r="Z1827" s="33">
        <f t="shared" si="157"/>
        <v>0</v>
      </c>
    </row>
    <row r="1828" spans="1:26">
      <c r="A1828" s="13" t="s">
        <v>1498</v>
      </c>
      <c r="B1828" s="13">
        <v>17031839000</v>
      </c>
      <c r="C1828" s="13" t="s">
        <v>1499</v>
      </c>
      <c r="D1828" s="13" t="s">
        <v>4272</v>
      </c>
      <c r="E1828" s="13"/>
      <c r="F1828" s="14">
        <v>3.3</v>
      </c>
      <c r="G1828" s="15">
        <v>22.8</v>
      </c>
      <c r="H1828" s="15">
        <v>40.4</v>
      </c>
      <c r="I1828" s="15">
        <v>18</v>
      </c>
      <c r="J1828" s="16">
        <v>8.5</v>
      </c>
      <c r="K1828" s="16">
        <v>41.6</v>
      </c>
      <c r="L1828" s="16">
        <v>35.5</v>
      </c>
      <c r="M1828" s="17">
        <v>288100</v>
      </c>
      <c r="N1828" s="18"/>
      <c r="O1828" s="16"/>
      <c r="P1828" s="14"/>
      <c r="Q1828" s="17"/>
      <c r="R1828" s="15"/>
      <c r="S1828" s="23"/>
      <c r="T1828" s="18"/>
      <c r="U1828" s="18"/>
      <c r="V1828" s="18"/>
      <c r="W1828" s="30"/>
      <c r="X1828" s="29">
        <v>38325.040000000001</v>
      </c>
      <c r="Y1828" s="29">
        <f t="shared" si="156"/>
        <v>-38325.040000000001</v>
      </c>
      <c r="Z1828" s="33">
        <f t="shared" si="157"/>
        <v>0</v>
      </c>
    </row>
    <row r="1829" spans="1:26">
      <c r="A1829" s="13" t="s">
        <v>1127</v>
      </c>
      <c r="B1829" s="13">
        <v>17043846603</v>
      </c>
      <c r="C1829" s="13" t="s">
        <v>1020</v>
      </c>
      <c r="D1829" s="13" t="s">
        <v>1522</v>
      </c>
      <c r="E1829" s="13"/>
      <c r="F1829" s="14">
        <v>4.7</v>
      </c>
      <c r="G1829" s="15">
        <v>22.9</v>
      </c>
      <c r="H1829" s="15">
        <v>1</v>
      </c>
      <c r="I1829" s="15">
        <v>2.4</v>
      </c>
      <c r="J1829" s="16">
        <v>33.1</v>
      </c>
      <c r="K1829" s="16">
        <v>14.6</v>
      </c>
      <c r="L1829" s="16">
        <v>0</v>
      </c>
      <c r="M1829" s="17">
        <v>246200</v>
      </c>
      <c r="N1829" s="18">
        <v>0</v>
      </c>
      <c r="O1829" s="16"/>
      <c r="P1829" s="14"/>
      <c r="Q1829" s="17"/>
      <c r="R1829" s="15"/>
      <c r="S1829" s="18"/>
      <c r="T1829" s="18"/>
      <c r="U1829" s="18"/>
      <c r="V1829" s="18"/>
      <c r="W1829" s="30"/>
      <c r="X1829" s="29">
        <v>38325.040000000001</v>
      </c>
      <c r="Y1829" s="29">
        <f t="shared" si="156"/>
        <v>-38325.040000000001</v>
      </c>
      <c r="Z1829" s="33">
        <f t="shared" si="157"/>
        <v>0</v>
      </c>
    </row>
    <row r="1830" spans="1:26">
      <c r="A1830" s="13" t="s">
        <v>563</v>
      </c>
      <c r="B1830" s="13">
        <v>17097866100</v>
      </c>
      <c r="C1830" s="13" t="s">
        <v>564</v>
      </c>
      <c r="D1830" s="13" t="s">
        <v>896</v>
      </c>
      <c r="E1830" s="13"/>
      <c r="F1830" s="14">
        <v>13.7</v>
      </c>
      <c r="G1830" s="15">
        <v>22.9</v>
      </c>
      <c r="H1830" s="15">
        <v>5.0999999999999996</v>
      </c>
      <c r="I1830" s="15">
        <v>4.7</v>
      </c>
      <c r="J1830" s="16">
        <v>30.6</v>
      </c>
      <c r="K1830" s="16">
        <v>4.3</v>
      </c>
      <c r="L1830" s="16">
        <v>5.4</v>
      </c>
      <c r="M1830" s="17">
        <v>147500</v>
      </c>
      <c r="N1830" s="18"/>
      <c r="O1830" s="16"/>
      <c r="P1830" s="14"/>
      <c r="Q1830" s="17"/>
      <c r="R1830" s="15"/>
      <c r="S1830" s="18"/>
      <c r="T1830" s="18"/>
      <c r="U1830" s="18"/>
      <c r="V1830" s="18"/>
      <c r="W1830" s="30"/>
      <c r="X1830" s="29">
        <v>38325.040000000001</v>
      </c>
      <c r="Y1830" s="29">
        <f t="shared" si="156"/>
        <v>-38325.040000000001</v>
      </c>
      <c r="Z1830" s="33">
        <f t="shared" si="157"/>
        <v>0</v>
      </c>
    </row>
    <row r="1831" spans="1:26">
      <c r="A1831" s="13" t="s">
        <v>945</v>
      </c>
      <c r="B1831" s="13">
        <v>17089853300</v>
      </c>
      <c r="C1831" s="13" t="s">
        <v>946</v>
      </c>
      <c r="D1831" s="13" t="s">
        <v>1029</v>
      </c>
      <c r="E1831" s="13"/>
      <c r="F1831" s="14">
        <v>10.8</v>
      </c>
      <c r="G1831" s="15">
        <v>23.3</v>
      </c>
      <c r="H1831" s="15">
        <v>0.9</v>
      </c>
      <c r="I1831" s="15">
        <v>0</v>
      </c>
      <c r="J1831" s="16">
        <v>33.799999999999997</v>
      </c>
      <c r="K1831" s="16">
        <v>6.8</v>
      </c>
      <c r="L1831" s="16">
        <v>2.1</v>
      </c>
      <c r="M1831" s="17">
        <v>160000</v>
      </c>
      <c r="N1831" s="18"/>
      <c r="O1831" s="16"/>
      <c r="P1831" s="14"/>
      <c r="Q1831" s="17"/>
      <c r="R1831" s="15"/>
      <c r="S1831" s="18"/>
      <c r="T1831" s="18"/>
      <c r="U1831" s="18"/>
      <c r="V1831" s="18"/>
      <c r="W1831" s="30"/>
      <c r="X1831" s="29">
        <v>38325.040000000001</v>
      </c>
      <c r="Y1831" s="29">
        <f t="shared" si="156"/>
        <v>-38325.040000000001</v>
      </c>
      <c r="Z1831" s="33">
        <f t="shared" si="157"/>
        <v>0</v>
      </c>
    </row>
    <row r="1832" spans="1:26">
      <c r="A1832" s="13" t="s">
        <v>927</v>
      </c>
      <c r="B1832" s="13">
        <v>17089852907</v>
      </c>
      <c r="C1832" s="13" t="s">
        <v>928</v>
      </c>
      <c r="D1832" s="13" t="s">
        <v>1029</v>
      </c>
      <c r="E1832" s="13"/>
      <c r="F1832" s="14">
        <v>6</v>
      </c>
      <c r="G1832" s="15">
        <v>23.4</v>
      </c>
      <c r="H1832" s="15">
        <v>0</v>
      </c>
      <c r="I1832" s="15">
        <v>3</v>
      </c>
      <c r="J1832" s="16">
        <v>31.7</v>
      </c>
      <c r="K1832" s="16">
        <v>9.5</v>
      </c>
      <c r="L1832" s="16">
        <v>2.1</v>
      </c>
      <c r="M1832" s="17">
        <v>170400</v>
      </c>
      <c r="N1832" s="18"/>
      <c r="O1832" s="16"/>
      <c r="P1832" s="14"/>
      <c r="Q1832" s="17"/>
      <c r="R1832" s="15"/>
      <c r="S1832" s="18"/>
      <c r="T1832" s="18"/>
      <c r="U1832" s="18"/>
      <c r="V1832" s="18"/>
      <c r="W1832" s="30"/>
      <c r="X1832" s="29">
        <v>38325.040000000001</v>
      </c>
      <c r="Y1832" s="29">
        <f t="shared" si="156"/>
        <v>-38325.040000000001</v>
      </c>
      <c r="Z1832" s="33">
        <f t="shared" si="157"/>
        <v>0</v>
      </c>
    </row>
    <row r="1833" spans="1:26">
      <c r="A1833" s="13" t="s">
        <v>939</v>
      </c>
      <c r="B1833" s="13">
        <v>17089853008</v>
      </c>
      <c r="C1833" s="13" t="s">
        <v>940</v>
      </c>
      <c r="D1833" s="13" t="s">
        <v>1029</v>
      </c>
      <c r="E1833" s="13"/>
      <c r="F1833" s="14">
        <v>8</v>
      </c>
      <c r="G1833" s="15">
        <v>23.5</v>
      </c>
      <c r="H1833" s="15">
        <v>1.6</v>
      </c>
      <c r="I1833" s="15">
        <v>3</v>
      </c>
      <c r="J1833" s="16">
        <v>28.2</v>
      </c>
      <c r="K1833" s="16">
        <v>9.5</v>
      </c>
      <c r="L1833" s="16">
        <v>4.5999999999999996</v>
      </c>
      <c r="M1833" s="17">
        <v>200500</v>
      </c>
      <c r="N1833" s="18"/>
      <c r="O1833" s="16"/>
      <c r="P1833" s="14"/>
      <c r="Q1833" s="17"/>
      <c r="R1833" s="15"/>
      <c r="S1833" s="18"/>
      <c r="T1833" s="18"/>
      <c r="U1833" s="18"/>
      <c r="V1833" s="18"/>
      <c r="W1833" s="30"/>
      <c r="X1833" s="29">
        <v>38325.040000000001</v>
      </c>
      <c r="Y1833" s="29">
        <f t="shared" si="156"/>
        <v>-38325.040000000001</v>
      </c>
      <c r="Z1833" s="33">
        <f t="shared" si="157"/>
        <v>0</v>
      </c>
    </row>
    <row r="1834" spans="1:26">
      <c r="A1834" s="13" t="s">
        <v>1594</v>
      </c>
      <c r="B1834" s="13">
        <v>17031838100</v>
      </c>
      <c r="C1834" s="13" t="s">
        <v>1595</v>
      </c>
      <c r="D1834" s="13" t="s">
        <v>4272</v>
      </c>
      <c r="E1834" s="13"/>
      <c r="F1834" s="14">
        <v>1.2</v>
      </c>
      <c r="G1834" s="15">
        <v>23.7</v>
      </c>
      <c r="H1834" s="15">
        <v>29.4</v>
      </c>
      <c r="I1834" s="15">
        <v>33.299999999999997</v>
      </c>
      <c r="J1834" s="16">
        <v>19.899999999999999</v>
      </c>
      <c r="K1834" s="16">
        <v>22.2</v>
      </c>
      <c r="L1834" s="16">
        <v>24.8</v>
      </c>
      <c r="M1834" s="17">
        <v>305300</v>
      </c>
      <c r="N1834" s="18"/>
      <c r="O1834" s="16"/>
      <c r="P1834" s="14"/>
      <c r="Q1834" s="17"/>
      <c r="R1834" s="15"/>
      <c r="S1834" s="23"/>
      <c r="T1834" s="18"/>
      <c r="U1834" s="18"/>
      <c r="V1834" s="18"/>
      <c r="W1834" s="30"/>
      <c r="X1834" s="29">
        <v>38325.040000000001</v>
      </c>
      <c r="Y1834" s="29">
        <f t="shared" si="156"/>
        <v>-38325.040000000001</v>
      </c>
      <c r="Z1834" s="33">
        <f t="shared" si="157"/>
        <v>0</v>
      </c>
    </row>
    <row r="1835" spans="1:26">
      <c r="A1835" s="13" t="s">
        <v>971</v>
      </c>
      <c r="B1835" s="13">
        <v>17089851102</v>
      </c>
      <c r="C1835" s="13" t="s">
        <v>972</v>
      </c>
      <c r="D1835" s="13" t="s">
        <v>1029</v>
      </c>
      <c r="E1835" s="13"/>
      <c r="F1835" s="14">
        <v>5</v>
      </c>
      <c r="G1835" s="15">
        <v>23.8</v>
      </c>
      <c r="H1835" s="15">
        <v>0</v>
      </c>
      <c r="I1835" s="15">
        <v>0.8</v>
      </c>
      <c r="J1835" s="16">
        <v>25.4</v>
      </c>
      <c r="K1835" s="16">
        <v>10.4</v>
      </c>
      <c r="L1835" s="16">
        <v>10.3</v>
      </c>
      <c r="M1835" s="17">
        <v>202900</v>
      </c>
      <c r="N1835" s="18"/>
      <c r="O1835" s="16"/>
      <c r="P1835" s="14"/>
      <c r="Q1835" s="17"/>
      <c r="R1835" s="15"/>
      <c r="S1835" s="18"/>
      <c r="T1835" s="18"/>
      <c r="U1835" s="18"/>
      <c r="V1835" s="18"/>
      <c r="W1835" s="30"/>
      <c r="X1835" s="29">
        <v>38325.040000000001</v>
      </c>
      <c r="Y1835" s="29">
        <f t="shared" si="156"/>
        <v>-38325.040000000001</v>
      </c>
      <c r="Z1835" s="33">
        <f t="shared" si="157"/>
        <v>0</v>
      </c>
    </row>
    <row r="1836" spans="1:26">
      <c r="A1836" s="13" t="s">
        <v>951</v>
      </c>
      <c r="B1836" s="13">
        <v>17089853600</v>
      </c>
      <c r="C1836" s="13" t="s">
        <v>952</v>
      </c>
      <c r="D1836" s="13" t="s">
        <v>1029</v>
      </c>
      <c r="E1836" s="13"/>
      <c r="F1836" s="14">
        <v>11.4</v>
      </c>
      <c r="G1836" s="15">
        <v>23.9</v>
      </c>
      <c r="H1836" s="15">
        <v>3.2</v>
      </c>
      <c r="I1836" s="15">
        <v>2</v>
      </c>
      <c r="J1836" s="16">
        <v>28.7</v>
      </c>
      <c r="K1836" s="16">
        <v>3.3</v>
      </c>
      <c r="L1836" s="16">
        <v>0.9</v>
      </c>
      <c r="M1836" s="17">
        <v>142500</v>
      </c>
      <c r="N1836" s="18"/>
      <c r="O1836" s="16"/>
      <c r="P1836" s="14"/>
      <c r="Q1836" s="17"/>
      <c r="R1836" s="15"/>
      <c r="S1836" s="18"/>
      <c r="T1836" s="18"/>
      <c r="U1836" s="18"/>
      <c r="V1836" s="18"/>
      <c r="W1836" s="30"/>
      <c r="X1836" s="29">
        <v>38325.040000000001</v>
      </c>
      <c r="Y1836" s="29">
        <f t="shared" si="156"/>
        <v>-38325.040000000001</v>
      </c>
      <c r="Z1836" s="33">
        <f t="shared" si="157"/>
        <v>0</v>
      </c>
    </row>
    <row r="1837" spans="1:26">
      <c r="A1837" s="13" t="s">
        <v>967</v>
      </c>
      <c r="B1837" s="13">
        <v>17089851000</v>
      </c>
      <c r="C1837" s="13" t="s">
        <v>968</v>
      </c>
      <c r="D1837" s="13" t="s">
        <v>1029</v>
      </c>
      <c r="E1837" s="13"/>
      <c r="F1837" s="14">
        <v>5.3</v>
      </c>
      <c r="G1837" s="15">
        <v>24</v>
      </c>
      <c r="H1837" s="15">
        <v>10.3</v>
      </c>
      <c r="I1837" s="15">
        <v>3.7</v>
      </c>
      <c r="J1837" s="16">
        <v>30.5</v>
      </c>
      <c r="K1837" s="16">
        <v>15.7</v>
      </c>
      <c r="L1837" s="16">
        <v>7.8</v>
      </c>
      <c r="M1837" s="17">
        <v>176900</v>
      </c>
      <c r="N1837" s="18"/>
      <c r="O1837" s="16"/>
      <c r="P1837" s="14"/>
      <c r="Q1837" s="17"/>
      <c r="R1837" s="15"/>
      <c r="S1837" s="18"/>
      <c r="T1837" s="18"/>
      <c r="U1837" s="18"/>
      <c r="V1837" s="18"/>
      <c r="W1837" s="30"/>
      <c r="X1837" s="29">
        <v>38325.040000000001</v>
      </c>
      <c r="Y1837" s="29">
        <f t="shared" si="156"/>
        <v>-38325.040000000001</v>
      </c>
      <c r="Z1837" s="33">
        <f t="shared" si="157"/>
        <v>0</v>
      </c>
    </row>
    <row r="1838" spans="1:26">
      <c r="A1838" s="13" t="s">
        <v>921</v>
      </c>
      <c r="B1838" s="13">
        <v>17089852904</v>
      </c>
      <c r="C1838" s="13" t="s">
        <v>922</v>
      </c>
      <c r="D1838" s="13" t="s">
        <v>1029</v>
      </c>
      <c r="E1838" s="13"/>
      <c r="F1838" s="14">
        <v>10.5</v>
      </c>
      <c r="G1838" s="15">
        <v>24</v>
      </c>
      <c r="H1838" s="15">
        <v>0</v>
      </c>
      <c r="I1838" s="15">
        <v>0.9</v>
      </c>
      <c r="J1838" s="16">
        <v>42.1</v>
      </c>
      <c r="K1838" s="16">
        <v>0</v>
      </c>
      <c r="L1838" s="16">
        <v>0</v>
      </c>
      <c r="M1838" s="17">
        <v>133000</v>
      </c>
      <c r="N1838" s="18"/>
      <c r="O1838" s="16"/>
      <c r="P1838" s="14"/>
      <c r="Q1838" s="17"/>
      <c r="R1838" s="15"/>
      <c r="S1838" s="18"/>
      <c r="T1838" s="18"/>
      <c r="U1838" s="18"/>
      <c r="V1838" s="18"/>
      <c r="W1838" s="30"/>
      <c r="X1838" s="29">
        <v>38325.040000000001</v>
      </c>
      <c r="Y1838" s="29">
        <f t="shared" si="156"/>
        <v>-38325.040000000001</v>
      </c>
      <c r="Z1838" s="33">
        <f t="shared" si="157"/>
        <v>0</v>
      </c>
    </row>
    <row r="1839" spans="1:26">
      <c r="A1839" s="13" t="s">
        <v>935</v>
      </c>
      <c r="B1839" s="13">
        <v>17089853006</v>
      </c>
      <c r="C1839" s="13" t="s">
        <v>936</v>
      </c>
      <c r="D1839" s="13" t="s">
        <v>1029</v>
      </c>
      <c r="E1839" s="13"/>
      <c r="F1839" s="14">
        <v>5.0999999999999996</v>
      </c>
      <c r="G1839" s="15">
        <v>24.3</v>
      </c>
      <c r="H1839" s="15">
        <v>3.4</v>
      </c>
      <c r="I1839" s="15">
        <v>1.4</v>
      </c>
      <c r="J1839" s="16">
        <v>28</v>
      </c>
      <c r="K1839" s="16">
        <v>18.7</v>
      </c>
      <c r="L1839" s="16">
        <v>8.6999999999999993</v>
      </c>
      <c r="M1839" s="17">
        <v>182100</v>
      </c>
      <c r="N1839" s="18"/>
      <c r="O1839" s="16"/>
      <c r="P1839" s="14"/>
      <c r="Q1839" s="17"/>
      <c r="R1839" s="15"/>
      <c r="S1839" s="18"/>
      <c r="T1839" s="18"/>
      <c r="U1839" s="18"/>
      <c r="V1839" s="18"/>
      <c r="W1839" s="30"/>
      <c r="X1839" s="29">
        <v>38325.040000000001</v>
      </c>
      <c r="Y1839" s="29">
        <f t="shared" si="156"/>
        <v>-38325.040000000001</v>
      </c>
      <c r="Z1839" s="33">
        <f t="shared" si="157"/>
        <v>0</v>
      </c>
    </row>
    <row r="1840" spans="1:26">
      <c r="A1840" s="13" t="s">
        <v>1628</v>
      </c>
      <c r="B1840" s="13">
        <v>17031833000</v>
      </c>
      <c r="C1840" s="13" t="s">
        <v>1629</v>
      </c>
      <c r="D1840" s="13" t="s">
        <v>4272</v>
      </c>
      <c r="E1840" s="13"/>
      <c r="F1840" s="14">
        <v>9</v>
      </c>
      <c r="G1840" s="15">
        <v>24.4</v>
      </c>
      <c r="H1840" s="15">
        <v>18.3</v>
      </c>
      <c r="I1840" s="15">
        <v>20.8</v>
      </c>
      <c r="J1840" s="16">
        <v>8.4</v>
      </c>
      <c r="K1840" s="16">
        <v>35.1</v>
      </c>
      <c r="L1840" s="16">
        <v>24</v>
      </c>
      <c r="M1840" s="17">
        <v>414400</v>
      </c>
      <c r="N1840" s="18"/>
      <c r="O1840" s="16"/>
      <c r="P1840" s="14"/>
      <c r="Q1840" s="17"/>
      <c r="R1840" s="15"/>
      <c r="S1840" s="23"/>
      <c r="T1840" s="18"/>
      <c r="U1840" s="18"/>
      <c r="V1840" s="18"/>
      <c r="W1840" s="30"/>
      <c r="X1840" s="29">
        <v>38325.040000000001</v>
      </c>
      <c r="Y1840" s="29">
        <f t="shared" si="156"/>
        <v>-38325.040000000001</v>
      </c>
      <c r="Z1840" s="33">
        <f t="shared" si="157"/>
        <v>0</v>
      </c>
    </row>
    <row r="1841" spans="1:26">
      <c r="A1841" s="13" t="s">
        <v>878</v>
      </c>
      <c r="B1841" s="13">
        <v>17093890201</v>
      </c>
      <c r="C1841" s="13" t="s">
        <v>879</v>
      </c>
      <c r="D1841" s="13" t="s">
        <v>874</v>
      </c>
      <c r="E1841" s="13"/>
      <c r="F1841" s="14">
        <v>4.5</v>
      </c>
      <c r="G1841" s="15">
        <v>24.4</v>
      </c>
      <c r="H1841" s="15">
        <v>0.4</v>
      </c>
      <c r="I1841" s="15">
        <v>3.6</v>
      </c>
      <c r="J1841" s="16">
        <v>34.299999999999997</v>
      </c>
      <c r="K1841" s="16">
        <v>16.899999999999999</v>
      </c>
      <c r="L1841" s="16">
        <v>7</v>
      </c>
      <c r="M1841" s="17">
        <v>185100</v>
      </c>
      <c r="N1841" s="18"/>
      <c r="O1841" s="16"/>
      <c r="P1841" s="14"/>
      <c r="Q1841" s="17"/>
      <c r="R1841" s="15"/>
      <c r="S1841" s="18"/>
      <c r="T1841" s="18"/>
      <c r="U1841" s="18"/>
      <c r="V1841" s="18"/>
      <c r="W1841" s="30"/>
      <c r="X1841" s="29">
        <v>38325.040000000001</v>
      </c>
      <c r="Y1841" s="29">
        <f t="shared" si="156"/>
        <v>-38325.040000000001</v>
      </c>
      <c r="Z1841" s="33">
        <f t="shared" si="157"/>
        <v>0</v>
      </c>
    </row>
    <row r="1842" spans="1:26">
      <c r="A1842" s="13" t="s">
        <v>959</v>
      </c>
      <c r="B1842" s="13">
        <v>17089854100</v>
      </c>
      <c r="C1842" s="13" t="s">
        <v>960</v>
      </c>
      <c r="D1842" s="13" t="s">
        <v>1029</v>
      </c>
      <c r="E1842" s="13"/>
      <c r="F1842" s="14">
        <v>8.3000000000000007</v>
      </c>
      <c r="G1842" s="15">
        <v>24.5</v>
      </c>
      <c r="H1842" s="15">
        <v>0</v>
      </c>
      <c r="I1842" s="15">
        <v>1.2</v>
      </c>
      <c r="J1842" s="16">
        <v>36.5</v>
      </c>
      <c r="K1842" s="16">
        <v>2.8</v>
      </c>
      <c r="L1842" s="16">
        <v>1.8</v>
      </c>
      <c r="M1842" s="17">
        <v>153200</v>
      </c>
      <c r="N1842" s="18"/>
      <c r="O1842" s="16"/>
      <c r="P1842" s="14"/>
      <c r="Q1842" s="17"/>
      <c r="R1842" s="15"/>
      <c r="S1842" s="18"/>
      <c r="T1842" s="18"/>
      <c r="U1842" s="18"/>
      <c r="V1842" s="18"/>
      <c r="W1842" s="30"/>
      <c r="X1842" s="29">
        <v>38325.040000000001</v>
      </c>
      <c r="Y1842" s="29">
        <f t="shared" si="156"/>
        <v>-38325.040000000001</v>
      </c>
      <c r="Z1842" s="33">
        <f t="shared" si="157"/>
        <v>0</v>
      </c>
    </row>
    <row r="1843" spans="1:26">
      <c r="A1843" s="13" t="s">
        <v>1500</v>
      </c>
      <c r="B1843" s="13">
        <v>17031839100</v>
      </c>
      <c r="C1843" s="13" t="s">
        <v>1501</v>
      </c>
      <c r="D1843" s="13" t="s">
        <v>4272</v>
      </c>
      <c r="E1843" s="13"/>
      <c r="F1843" s="14">
        <v>1.3</v>
      </c>
      <c r="G1843" s="15">
        <v>24.6</v>
      </c>
      <c r="H1843" s="15">
        <v>46.9</v>
      </c>
      <c r="I1843" s="15">
        <v>17.5</v>
      </c>
      <c r="J1843" s="16">
        <v>9.6</v>
      </c>
      <c r="K1843" s="16">
        <v>36.9</v>
      </c>
      <c r="L1843" s="16">
        <v>25.4</v>
      </c>
      <c r="M1843" s="17">
        <v>302300</v>
      </c>
      <c r="N1843" s="18"/>
      <c r="O1843" s="16"/>
      <c r="P1843" s="14"/>
      <c r="Q1843" s="17"/>
      <c r="R1843" s="15"/>
      <c r="S1843" s="23"/>
      <c r="T1843" s="18"/>
      <c r="U1843" s="18"/>
      <c r="V1843" s="18"/>
      <c r="W1843" s="30"/>
      <c r="X1843" s="29">
        <v>38325.040000000001</v>
      </c>
      <c r="Y1843" s="29">
        <f t="shared" si="156"/>
        <v>-38325.040000000001</v>
      </c>
      <c r="Z1843" s="33">
        <f t="shared" si="157"/>
        <v>0</v>
      </c>
    </row>
    <row r="1844" spans="1:26">
      <c r="A1844" s="13" t="s">
        <v>933</v>
      </c>
      <c r="B1844" s="13">
        <v>17089853005</v>
      </c>
      <c r="C1844" s="13" t="s">
        <v>934</v>
      </c>
      <c r="D1844" s="13" t="s">
        <v>1029</v>
      </c>
      <c r="E1844" s="13"/>
      <c r="F1844" s="14">
        <v>5.3</v>
      </c>
      <c r="G1844" s="15">
        <v>24.6</v>
      </c>
      <c r="H1844" s="15">
        <v>3.5</v>
      </c>
      <c r="I1844" s="15">
        <v>2.6</v>
      </c>
      <c r="J1844" s="16">
        <v>33</v>
      </c>
      <c r="K1844" s="16">
        <v>10.5</v>
      </c>
      <c r="L1844" s="16">
        <v>5.6</v>
      </c>
      <c r="M1844" s="17">
        <v>193400</v>
      </c>
      <c r="N1844" s="18"/>
      <c r="O1844" s="16"/>
      <c r="P1844" s="14"/>
      <c r="Q1844" s="17"/>
      <c r="R1844" s="15"/>
      <c r="S1844" s="18"/>
      <c r="T1844" s="18"/>
      <c r="U1844" s="18"/>
      <c r="V1844" s="18"/>
      <c r="W1844" s="30"/>
      <c r="X1844" s="29">
        <v>38325.040000000001</v>
      </c>
      <c r="Y1844" s="29">
        <f t="shared" si="156"/>
        <v>-38325.040000000001</v>
      </c>
      <c r="Z1844" s="33">
        <f t="shared" si="157"/>
        <v>0</v>
      </c>
    </row>
    <row r="1845" spans="1:26">
      <c r="A1845" s="13" t="s">
        <v>1063</v>
      </c>
      <c r="B1845" s="13">
        <v>17089850202</v>
      </c>
      <c r="C1845" s="13" t="s">
        <v>1064</v>
      </c>
      <c r="D1845" s="13" t="s">
        <v>1029</v>
      </c>
      <c r="E1845" s="13"/>
      <c r="F1845" s="14">
        <v>5.2</v>
      </c>
      <c r="G1845" s="15">
        <v>24.8</v>
      </c>
      <c r="H1845" s="15">
        <v>0</v>
      </c>
      <c r="I1845" s="15">
        <v>0.3</v>
      </c>
      <c r="J1845" s="16">
        <v>34.299999999999997</v>
      </c>
      <c r="K1845" s="16">
        <v>6.1</v>
      </c>
      <c r="L1845" s="16">
        <v>1.3</v>
      </c>
      <c r="M1845" s="17">
        <v>164100</v>
      </c>
      <c r="N1845" s="18"/>
      <c r="O1845" s="16"/>
      <c r="P1845" s="14"/>
      <c r="Q1845" s="17"/>
      <c r="R1845" s="15"/>
      <c r="S1845" s="18"/>
      <c r="T1845" s="18"/>
      <c r="U1845" s="18"/>
      <c r="V1845" s="18"/>
      <c r="W1845" s="30"/>
      <c r="X1845" s="29">
        <v>38325.040000000001</v>
      </c>
      <c r="Y1845" s="29">
        <f t="shared" si="156"/>
        <v>-38325.040000000001</v>
      </c>
      <c r="Z1845" s="33">
        <f t="shared" si="157"/>
        <v>0</v>
      </c>
    </row>
    <row r="1846" spans="1:26">
      <c r="A1846" s="13" t="s">
        <v>957</v>
      </c>
      <c r="B1846" s="13">
        <v>17089854002</v>
      </c>
      <c r="C1846" s="13" t="s">
        <v>958</v>
      </c>
      <c r="D1846" s="13" t="s">
        <v>1029</v>
      </c>
      <c r="E1846" s="13"/>
      <c r="F1846" s="14">
        <v>6.5</v>
      </c>
      <c r="G1846" s="15">
        <v>24.8</v>
      </c>
      <c r="H1846" s="15">
        <v>0</v>
      </c>
      <c r="I1846" s="15">
        <v>1</v>
      </c>
      <c r="J1846" s="16">
        <v>34</v>
      </c>
      <c r="K1846" s="16">
        <v>10.199999999999999</v>
      </c>
      <c r="L1846" s="16">
        <v>4</v>
      </c>
      <c r="M1846" s="17">
        <v>179100</v>
      </c>
      <c r="N1846" s="18"/>
      <c r="O1846" s="16"/>
      <c r="P1846" s="14"/>
      <c r="Q1846" s="17"/>
      <c r="R1846" s="15"/>
      <c r="S1846" s="18"/>
      <c r="T1846" s="18"/>
      <c r="U1846" s="18"/>
      <c r="V1846" s="18"/>
      <c r="W1846" s="30"/>
      <c r="X1846" s="29">
        <v>38325.040000000001</v>
      </c>
      <c r="Y1846" s="29">
        <f t="shared" si="156"/>
        <v>-38325.040000000001</v>
      </c>
      <c r="Z1846" s="33">
        <f t="shared" si="157"/>
        <v>0</v>
      </c>
    </row>
    <row r="1847" spans="1:26">
      <c r="A1847" s="13" t="s">
        <v>1011</v>
      </c>
      <c r="B1847" s="13">
        <v>17089852300</v>
      </c>
      <c r="C1847" s="13" t="s">
        <v>1012</v>
      </c>
      <c r="D1847" s="13" t="s">
        <v>1029</v>
      </c>
      <c r="E1847" s="13"/>
      <c r="F1847" s="14">
        <v>1.3</v>
      </c>
      <c r="G1847" s="15">
        <v>25.2</v>
      </c>
      <c r="H1847" s="15">
        <v>3.6</v>
      </c>
      <c r="I1847" s="15">
        <v>5.0999999999999996</v>
      </c>
      <c r="J1847" s="16">
        <v>25.5</v>
      </c>
      <c r="K1847" s="16">
        <v>26.3</v>
      </c>
      <c r="L1847" s="16">
        <v>17.899999999999999</v>
      </c>
      <c r="M1847" s="17">
        <v>261300</v>
      </c>
      <c r="N1847" s="18"/>
      <c r="O1847" s="16"/>
      <c r="P1847" s="14"/>
      <c r="Q1847" s="17"/>
      <c r="R1847" s="15"/>
      <c r="S1847" s="18"/>
      <c r="T1847" s="18"/>
      <c r="U1847" s="18"/>
      <c r="V1847" s="18"/>
      <c r="W1847" s="30"/>
      <c r="X1847" s="29">
        <v>38325.040000000001</v>
      </c>
      <c r="Y1847" s="29">
        <f t="shared" si="156"/>
        <v>-38325.040000000001</v>
      </c>
      <c r="Z1847" s="33">
        <f t="shared" si="157"/>
        <v>0</v>
      </c>
    </row>
    <row r="1848" spans="1:26">
      <c r="A1848" s="13" t="s">
        <v>955</v>
      </c>
      <c r="B1848" s="13">
        <v>17089854001</v>
      </c>
      <c r="C1848" s="13" t="s">
        <v>956</v>
      </c>
      <c r="D1848" s="13" t="s">
        <v>1029</v>
      </c>
      <c r="E1848" s="13"/>
      <c r="F1848" s="14">
        <v>5.5</v>
      </c>
      <c r="G1848" s="15">
        <v>25.2</v>
      </c>
      <c r="H1848" s="15">
        <v>0.7</v>
      </c>
      <c r="I1848" s="15">
        <v>2.5</v>
      </c>
      <c r="J1848" s="16">
        <v>29</v>
      </c>
      <c r="K1848" s="16">
        <v>21.4</v>
      </c>
      <c r="L1848" s="16">
        <v>12.7</v>
      </c>
      <c r="M1848" s="17">
        <v>237100</v>
      </c>
      <c r="N1848" s="18"/>
      <c r="O1848" s="16"/>
      <c r="P1848" s="14"/>
      <c r="Q1848" s="17"/>
      <c r="R1848" s="15"/>
      <c r="S1848" s="18"/>
      <c r="T1848" s="18"/>
      <c r="U1848" s="18"/>
      <c r="V1848" s="18"/>
      <c r="W1848" s="30"/>
      <c r="X1848" s="29">
        <v>38325.040000000001</v>
      </c>
      <c r="Y1848" s="29">
        <f t="shared" si="156"/>
        <v>-38325.040000000001</v>
      </c>
      <c r="Z1848" s="33">
        <f t="shared" si="157"/>
        <v>0</v>
      </c>
    </row>
    <row r="1849" spans="1:26">
      <c r="A1849" s="13" t="s">
        <v>1510</v>
      </c>
      <c r="B1849" s="13">
        <v>17031839800</v>
      </c>
      <c r="C1849" s="13" t="s">
        <v>1511</v>
      </c>
      <c r="D1849" s="13" t="s">
        <v>4272</v>
      </c>
      <c r="E1849" s="13"/>
      <c r="F1849" s="14">
        <v>6.5</v>
      </c>
      <c r="G1849" s="15">
        <v>25.4</v>
      </c>
      <c r="H1849" s="15">
        <v>6.1</v>
      </c>
      <c r="I1849" s="15">
        <v>23.9</v>
      </c>
      <c r="J1849" s="16">
        <v>30.7</v>
      </c>
      <c r="K1849" s="16">
        <v>17.8</v>
      </c>
      <c r="L1849" s="16">
        <v>12.6</v>
      </c>
      <c r="M1849" s="17">
        <v>342200</v>
      </c>
      <c r="N1849" s="18"/>
      <c r="O1849" s="16"/>
      <c r="P1849" s="14"/>
      <c r="Q1849" s="17"/>
      <c r="R1849" s="15"/>
      <c r="S1849" s="23"/>
      <c r="T1849" s="18"/>
      <c r="U1849" s="18"/>
      <c r="V1849" s="18"/>
      <c r="W1849" s="30"/>
      <c r="X1849" s="29">
        <v>38325.040000000001</v>
      </c>
      <c r="Y1849" s="29">
        <f t="shared" si="156"/>
        <v>-38325.040000000001</v>
      </c>
      <c r="Z1849" s="33">
        <f t="shared" si="157"/>
        <v>0</v>
      </c>
    </row>
    <row r="1850" spans="1:26">
      <c r="A1850" s="13" t="s">
        <v>1590</v>
      </c>
      <c r="B1850" s="13">
        <v>17031837800</v>
      </c>
      <c r="C1850" s="13" t="s">
        <v>1591</v>
      </c>
      <c r="D1850" s="13" t="s">
        <v>4272</v>
      </c>
      <c r="E1850" s="13"/>
      <c r="F1850" s="14">
        <v>11.6</v>
      </c>
      <c r="G1850" s="15">
        <v>25.6</v>
      </c>
      <c r="H1850" s="15">
        <v>4.5999999999999996</v>
      </c>
      <c r="I1850" s="15">
        <v>25.7</v>
      </c>
      <c r="J1850" s="16">
        <v>30.4</v>
      </c>
      <c r="K1850" s="16">
        <v>16.8</v>
      </c>
      <c r="L1850" s="16">
        <v>7.7</v>
      </c>
      <c r="M1850" s="17">
        <v>336800</v>
      </c>
      <c r="N1850" s="18"/>
      <c r="O1850" s="16"/>
      <c r="P1850" s="14"/>
      <c r="Q1850" s="17"/>
      <c r="R1850" s="15"/>
      <c r="S1850" s="23"/>
      <c r="T1850" s="18"/>
      <c r="U1850" s="18"/>
      <c r="V1850" s="18"/>
      <c r="W1850" s="30"/>
      <c r="X1850" s="29">
        <v>38325.040000000001</v>
      </c>
      <c r="Y1850" s="29">
        <f t="shared" si="156"/>
        <v>-38325.040000000001</v>
      </c>
      <c r="Z1850" s="33">
        <f t="shared" si="157"/>
        <v>0</v>
      </c>
    </row>
    <row r="1851" spans="1:26">
      <c r="A1851" s="13" t="s">
        <v>880</v>
      </c>
      <c r="B1851" s="13">
        <v>17093890202</v>
      </c>
      <c r="C1851" s="13" t="s">
        <v>881</v>
      </c>
      <c r="D1851" s="13" t="s">
        <v>874</v>
      </c>
      <c r="E1851" s="13"/>
      <c r="F1851" s="14">
        <v>3.9</v>
      </c>
      <c r="G1851" s="15">
        <v>25.6</v>
      </c>
      <c r="H1851" s="15">
        <v>0.5</v>
      </c>
      <c r="I1851" s="15">
        <v>0</v>
      </c>
      <c r="J1851" s="16">
        <v>36.9</v>
      </c>
      <c r="K1851" s="16">
        <v>6.1</v>
      </c>
      <c r="L1851" s="16">
        <v>3</v>
      </c>
      <c r="M1851" s="17">
        <v>185700</v>
      </c>
      <c r="N1851" s="18"/>
      <c r="O1851" s="16"/>
      <c r="P1851" s="14"/>
      <c r="Q1851" s="17"/>
      <c r="R1851" s="15"/>
      <c r="S1851" s="18"/>
      <c r="T1851" s="18"/>
      <c r="U1851" s="18"/>
      <c r="V1851" s="18"/>
      <c r="W1851" s="30"/>
      <c r="X1851" s="29">
        <v>38325.040000000001</v>
      </c>
      <c r="Y1851" s="29">
        <f t="shared" si="156"/>
        <v>-38325.040000000001</v>
      </c>
      <c r="Z1851" s="33">
        <f t="shared" si="157"/>
        <v>0</v>
      </c>
    </row>
    <row r="1852" spans="1:26">
      <c r="A1852" s="13" t="s">
        <v>1572</v>
      </c>
      <c r="B1852" s="13">
        <v>17031836500</v>
      </c>
      <c r="C1852" s="13" t="s">
        <v>1573</v>
      </c>
      <c r="D1852" s="13" t="s">
        <v>4272</v>
      </c>
      <c r="E1852" s="13"/>
      <c r="F1852" s="14">
        <v>18.399999999999999</v>
      </c>
      <c r="G1852" s="15">
        <v>25.7</v>
      </c>
      <c r="H1852" s="15">
        <v>0</v>
      </c>
      <c r="I1852" s="15">
        <v>63.4</v>
      </c>
      <c r="J1852" s="16">
        <v>38.200000000000003</v>
      </c>
      <c r="K1852" s="16">
        <v>7.6</v>
      </c>
      <c r="L1852" s="16">
        <v>0.8</v>
      </c>
      <c r="M1852" s="17">
        <v>110700</v>
      </c>
      <c r="N1852" s="18"/>
      <c r="O1852" s="16"/>
      <c r="P1852" s="14"/>
      <c r="Q1852" s="17"/>
      <c r="R1852" s="15"/>
      <c r="S1852" s="23"/>
      <c r="T1852" s="18"/>
      <c r="U1852" s="18"/>
      <c r="V1852" s="18"/>
      <c r="W1852" s="30"/>
      <c r="X1852" s="29">
        <v>38325.040000000001</v>
      </c>
      <c r="Y1852" s="29">
        <f t="shared" si="156"/>
        <v>-38325.040000000001</v>
      </c>
      <c r="Z1852" s="33">
        <f t="shared" si="157"/>
        <v>0</v>
      </c>
    </row>
    <row r="1853" spans="1:26">
      <c r="A1853" s="13" t="s">
        <v>1059</v>
      </c>
      <c r="B1853" s="13">
        <v>17089852903</v>
      </c>
      <c r="C1853" s="13" t="s">
        <v>1060</v>
      </c>
      <c r="D1853" s="13" t="s">
        <v>1029</v>
      </c>
      <c r="E1853" s="13"/>
      <c r="F1853" s="14">
        <v>6.8</v>
      </c>
      <c r="G1853" s="15">
        <v>25.7</v>
      </c>
      <c r="H1853" s="15">
        <v>0</v>
      </c>
      <c r="I1853" s="15">
        <v>5.4</v>
      </c>
      <c r="J1853" s="16">
        <v>27</v>
      </c>
      <c r="K1853" s="16">
        <v>15.1</v>
      </c>
      <c r="L1853" s="16">
        <v>10.9</v>
      </c>
      <c r="M1853" s="17">
        <v>203900</v>
      </c>
      <c r="N1853" s="18">
        <v>1</v>
      </c>
      <c r="O1853" s="16"/>
      <c r="P1853" s="14"/>
      <c r="Q1853" s="17"/>
      <c r="R1853" s="15"/>
      <c r="S1853" s="18"/>
      <c r="T1853" s="25"/>
      <c r="U1853" s="25"/>
      <c r="V1853" s="25"/>
      <c r="W1853" s="28"/>
      <c r="X1853" s="29">
        <v>38325.040000000001</v>
      </c>
      <c r="Y1853" s="29">
        <f t="shared" si="156"/>
        <v>-38325.040000000001</v>
      </c>
      <c r="Z1853" s="33">
        <f t="shared" si="157"/>
        <v>0</v>
      </c>
    </row>
    <row r="1854" spans="1:26">
      <c r="A1854" s="13" t="s">
        <v>1057</v>
      </c>
      <c r="B1854" s="13">
        <v>17089852808</v>
      </c>
      <c r="C1854" s="13" t="s">
        <v>1058</v>
      </c>
      <c r="D1854" s="13" t="s">
        <v>1029</v>
      </c>
      <c r="E1854" s="13"/>
      <c r="F1854" s="14">
        <v>3.8</v>
      </c>
      <c r="G1854" s="15">
        <v>25.9</v>
      </c>
      <c r="H1854" s="15">
        <v>0.2</v>
      </c>
      <c r="I1854" s="15">
        <v>2.9</v>
      </c>
      <c r="J1854" s="16">
        <v>23.5</v>
      </c>
      <c r="K1854" s="16">
        <v>22.5</v>
      </c>
      <c r="L1854" s="16">
        <v>20</v>
      </c>
      <c r="M1854" s="17">
        <v>308200</v>
      </c>
      <c r="N1854" s="18"/>
      <c r="O1854" s="16"/>
      <c r="P1854" s="14"/>
      <c r="Q1854" s="17"/>
      <c r="R1854" s="15"/>
      <c r="S1854" s="18"/>
      <c r="T1854" s="25"/>
      <c r="U1854" s="25"/>
      <c r="V1854" s="25"/>
      <c r="W1854" s="28"/>
      <c r="X1854" s="29">
        <v>38325.040000000001</v>
      </c>
      <c r="Y1854" s="29">
        <f t="shared" si="156"/>
        <v>-38325.040000000001</v>
      </c>
      <c r="Z1854" s="33">
        <f t="shared" si="157"/>
        <v>0</v>
      </c>
    </row>
    <row r="1855" spans="1:26">
      <c r="A1855" s="13" t="s">
        <v>1624</v>
      </c>
      <c r="B1855" s="13">
        <v>17031832600</v>
      </c>
      <c r="C1855" s="13" t="s">
        <v>1625</v>
      </c>
      <c r="D1855" s="13" t="s">
        <v>4272</v>
      </c>
      <c r="E1855" s="13"/>
      <c r="F1855" s="14">
        <v>1.9</v>
      </c>
      <c r="G1855" s="15">
        <v>26</v>
      </c>
      <c r="H1855" s="15">
        <v>4.5</v>
      </c>
      <c r="I1855" s="15">
        <v>45.1</v>
      </c>
      <c r="J1855" s="16">
        <v>2</v>
      </c>
      <c r="K1855" s="16">
        <v>45.6</v>
      </c>
      <c r="L1855" s="16">
        <v>41.6</v>
      </c>
      <c r="M1855" s="17">
        <v>645100</v>
      </c>
      <c r="N1855" s="18"/>
      <c r="O1855" s="16"/>
      <c r="P1855" s="14"/>
      <c r="Q1855" s="17"/>
      <c r="R1855" s="15"/>
      <c r="S1855" s="23"/>
      <c r="T1855" s="18"/>
      <c r="U1855" s="18"/>
      <c r="V1855" s="18"/>
      <c r="W1855" s="30"/>
      <c r="X1855" s="29">
        <v>38325.040000000001</v>
      </c>
      <c r="Y1855" s="29">
        <f t="shared" si="156"/>
        <v>-38325.040000000001</v>
      </c>
      <c r="Z1855" s="33">
        <f t="shared" si="157"/>
        <v>0</v>
      </c>
    </row>
    <row r="1856" spans="1:26">
      <c r="A1856" s="13" t="s">
        <v>919</v>
      </c>
      <c r="B1856" s="13">
        <v>17089852700</v>
      </c>
      <c r="C1856" s="13" t="s">
        <v>920</v>
      </c>
      <c r="D1856" s="13" t="s">
        <v>1029</v>
      </c>
      <c r="E1856" s="13"/>
      <c r="F1856" s="14">
        <v>7.8</v>
      </c>
      <c r="G1856" s="15">
        <v>26.1</v>
      </c>
      <c r="H1856" s="15">
        <v>1.3</v>
      </c>
      <c r="I1856" s="15">
        <v>2.2000000000000002</v>
      </c>
      <c r="J1856" s="16">
        <v>19.600000000000001</v>
      </c>
      <c r="K1856" s="16">
        <v>27.4</v>
      </c>
      <c r="L1856" s="16">
        <v>13.8</v>
      </c>
      <c r="M1856" s="17">
        <v>259800</v>
      </c>
      <c r="N1856" s="18"/>
      <c r="O1856" s="16"/>
      <c r="P1856" s="14"/>
      <c r="Q1856" s="17"/>
      <c r="R1856" s="15"/>
      <c r="S1856" s="18"/>
      <c r="T1856" s="18"/>
      <c r="U1856" s="18"/>
      <c r="V1856" s="18"/>
      <c r="W1856" s="30"/>
      <c r="X1856" s="29">
        <v>38325.040000000001</v>
      </c>
      <c r="Y1856" s="29">
        <f t="shared" si="156"/>
        <v>-38325.040000000001</v>
      </c>
      <c r="Z1856" s="33">
        <f t="shared" si="157"/>
        <v>0</v>
      </c>
    </row>
    <row r="1857" spans="1:26">
      <c r="A1857" s="13" t="s">
        <v>973</v>
      </c>
      <c r="B1857" s="13">
        <v>17089851301</v>
      </c>
      <c r="C1857" s="13" t="s">
        <v>974</v>
      </c>
      <c r="D1857" s="13" t="s">
        <v>1029</v>
      </c>
      <c r="E1857" s="13"/>
      <c r="F1857" s="14">
        <v>7.6</v>
      </c>
      <c r="G1857" s="15">
        <v>26.2</v>
      </c>
      <c r="H1857" s="15">
        <v>3.3</v>
      </c>
      <c r="I1857" s="15">
        <v>2.8</v>
      </c>
      <c r="J1857" s="16">
        <v>29.3</v>
      </c>
      <c r="K1857" s="16">
        <v>10</v>
      </c>
      <c r="L1857" s="16">
        <v>3.3</v>
      </c>
      <c r="M1857" s="17">
        <v>165900</v>
      </c>
      <c r="N1857" s="18"/>
      <c r="O1857" s="16"/>
      <c r="P1857" s="14"/>
      <c r="Q1857" s="17"/>
      <c r="R1857" s="15"/>
      <c r="S1857" s="18"/>
      <c r="T1857" s="18"/>
      <c r="U1857" s="18"/>
      <c r="V1857" s="18"/>
      <c r="W1857" s="30"/>
      <c r="X1857" s="29">
        <v>38325.040000000001</v>
      </c>
      <c r="Y1857" s="29">
        <f t="shared" si="156"/>
        <v>-38325.040000000001</v>
      </c>
      <c r="Z1857" s="33">
        <f t="shared" si="157"/>
        <v>0</v>
      </c>
    </row>
    <row r="1858" spans="1:26">
      <c r="A1858" s="13" t="s">
        <v>941</v>
      </c>
      <c r="B1858" s="13">
        <v>17089853100</v>
      </c>
      <c r="C1858" s="13" t="s">
        <v>942</v>
      </c>
      <c r="D1858" s="13" t="s">
        <v>1029</v>
      </c>
      <c r="E1858" s="13"/>
      <c r="F1858" s="14">
        <v>7.4</v>
      </c>
      <c r="G1858" s="15">
        <v>26.2</v>
      </c>
      <c r="H1858" s="15">
        <v>0</v>
      </c>
      <c r="I1858" s="15">
        <v>1</v>
      </c>
      <c r="J1858" s="16">
        <v>25.6</v>
      </c>
      <c r="K1858" s="16">
        <v>5.9</v>
      </c>
      <c r="L1858" s="16">
        <v>1.8</v>
      </c>
      <c r="M1858" s="17">
        <v>152100</v>
      </c>
      <c r="N1858" s="18"/>
      <c r="O1858" s="16"/>
      <c r="P1858" s="14"/>
      <c r="Q1858" s="17"/>
      <c r="R1858" s="15"/>
      <c r="S1858" s="18"/>
      <c r="T1858" s="18"/>
      <c r="U1858" s="18"/>
      <c r="V1858" s="18"/>
      <c r="W1858" s="30"/>
      <c r="X1858" s="29">
        <v>38325.040000000001</v>
      </c>
      <c r="Y1858" s="29">
        <f t="shared" ref="Y1858:Y1921" si="158">W1858-X1858</f>
        <v>-38325.040000000001</v>
      </c>
      <c r="Z1858" s="33">
        <f t="shared" ref="Z1858:Z1921" si="159">+W1858/X1858</f>
        <v>0</v>
      </c>
    </row>
    <row r="1859" spans="1:26">
      <c r="A1859" s="13" t="s">
        <v>937</v>
      </c>
      <c r="B1859" s="13">
        <v>17089853007</v>
      </c>
      <c r="C1859" s="13" t="s">
        <v>938</v>
      </c>
      <c r="D1859" s="13" t="s">
        <v>1029</v>
      </c>
      <c r="E1859" s="13"/>
      <c r="F1859" s="14">
        <v>8.1</v>
      </c>
      <c r="G1859" s="15">
        <v>26.3</v>
      </c>
      <c r="H1859" s="15">
        <v>0.3</v>
      </c>
      <c r="I1859" s="15">
        <v>4.0999999999999996</v>
      </c>
      <c r="J1859" s="16">
        <v>36</v>
      </c>
      <c r="K1859" s="16">
        <v>9.5</v>
      </c>
      <c r="L1859" s="16">
        <v>6.1</v>
      </c>
      <c r="M1859" s="17">
        <v>186600</v>
      </c>
      <c r="N1859" s="18"/>
      <c r="O1859" s="16"/>
      <c r="P1859" s="14"/>
      <c r="Q1859" s="17"/>
      <c r="R1859" s="15"/>
      <c r="S1859" s="18"/>
      <c r="T1859" s="18"/>
      <c r="U1859" s="18"/>
      <c r="V1859" s="18"/>
      <c r="W1859" s="30"/>
      <c r="X1859" s="29">
        <v>38325.040000000001</v>
      </c>
      <c r="Y1859" s="29">
        <f t="shared" si="158"/>
        <v>-38325.040000000001</v>
      </c>
      <c r="Z1859" s="33">
        <f t="shared" si="159"/>
        <v>0</v>
      </c>
    </row>
    <row r="1860" spans="1:26">
      <c r="A1860" s="13" t="s">
        <v>1618</v>
      </c>
      <c r="B1860" s="13">
        <v>17031832300</v>
      </c>
      <c r="C1860" s="13" t="s">
        <v>1619</v>
      </c>
      <c r="D1860" s="13" t="s">
        <v>4272</v>
      </c>
      <c r="E1860" s="13"/>
      <c r="F1860" s="14">
        <v>2.6</v>
      </c>
      <c r="G1860" s="15">
        <v>26.4</v>
      </c>
      <c r="H1860" s="15">
        <v>2.9</v>
      </c>
      <c r="I1860" s="15">
        <v>22.3</v>
      </c>
      <c r="J1860" s="16">
        <v>9.5</v>
      </c>
      <c r="K1860" s="16">
        <v>48.8</v>
      </c>
      <c r="L1860" s="16">
        <v>24.6</v>
      </c>
      <c r="M1860" s="17">
        <v>564200</v>
      </c>
      <c r="N1860" s="18"/>
      <c r="O1860" s="16"/>
      <c r="P1860" s="14"/>
      <c r="Q1860" s="17"/>
      <c r="R1860" s="15"/>
      <c r="S1860" s="23"/>
      <c r="T1860" s="18"/>
      <c r="U1860" s="18"/>
      <c r="V1860" s="18"/>
      <c r="W1860" s="30"/>
      <c r="X1860" s="29">
        <v>38325.040000000001</v>
      </c>
      <c r="Y1860" s="29">
        <f t="shared" si="158"/>
        <v>-38325.040000000001</v>
      </c>
      <c r="Z1860" s="33">
        <f t="shared" si="159"/>
        <v>0</v>
      </c>
    </row>
    <row r="1861" spans="1:26">
      <c r="A1861" s="13" t="s">
        <v>977</v>
      </c>
      <c r="B1861" s="13">
        <v>17089851400</v>
      </c>
      <c r="C1861" s="13" t="s">
        <v>978</v>
      </c>
      <c r="D1861" s="13" t="s">
        <v>1029</v>
      </c>
      <c r="E1861" s="13"/>
      <c r="F1861" s="14">
        <v>6.8</v>
      </c>
      <c r="G1861" s="15">
        <v>26.4</v>
      </c>
      <c r="H1861" s="15">
        <v>1.3</v>
      </c>
      <c r="I1861" s="15">
        <v>2.4</v>
      </c>
      <c r="J1861" s="16">
        <v>30.8</v>
      </c>
      <c r="K1861" s="16">
        <v>9.9</v>
      </c>
      <c r="L1861" s="16">
        <v>2.7</v>
      </c>
      <c r="M1861" s="17">
        <v>180300</v>
      </c>
      <c r="N1861" s="18"/>
      <c r="O1861" s="16"/>
      <c r="P1861" s="14"/>
      <c r="Q1861" s="17"/>
      <c r="R1861" s="15"/>
      <c r="S1861" s="18"/>
      <c r="T1861" s="18"/>
      <c r="U1861" s="18"/>
      <c r="V1861" s="18"/>
      <c r="W1861" s="30"/>
      <c r="X1861" s="29">
        <v>38325.040000000001</v>
      </c>
      <c r="Y1861" s="29">
        <f t="shared" si="158"/>
        <v>-38325.040000000001</v>
      </c>
      <c r="Z1861" s="33">
        <f t="shared" si="159"/>
        <v>0</v>
      </c>
    </row>
    <row r="1862" spans="1:26">
      <c r="A1862" s="13" t="s">
        <v>979</v>
      </c>
      <c r="B1862" s="13">
        <v>17089851500</v>
      </c>
      <c r="C1862" s="13" t="s">
        <v>980</v>
      </c>
      <c r="D1862" s="13" t="s">
        <v>1029</v>
      </c>
      <c r="E1862" s="13"/>
      <c r="F1862" s="14">
        <v>7.4</v>
      </c>
      <c r="G1862" s="15">
        <v>26.4</v>
      </c>
      <c r="H1862" s="15">
        <v>12.6</v>
      </c>
      <c r="I1862" s="15">
        <v>10.199999999999999</v>
      </c>
      <c r="J1862" s="16">
        <v>32</v>
      </c>
      <c r="K1862" s="16">
        <v>12.9</v>
      </c>
      <c r="L1862" s="16">
        <v>0</v>
      </c>
      <c r="M1862" s="17">
        <v>184300</v>
      </c>
      <c r="N1862" s="18"/>
      <c r="O1862" s="16"/>
      <c r="P1862" s="14"/>
      <c r="Q1862" s="17"/>
      <c r="R1862" s="15"/>
      <c r="S1862" s="18"/>
      <c r="T1862" s="18"/>
      <c r="U1862" s="18"/>
      <c r="V1862" s="18"/>
      <c r="W1862" s="30"/>
      <c r="X1862" s="29">
        <v>38325.040000000001</v>
      </c>
      <c r="Y1862" s="29">
        <f t="shared" si="158"/>
        <v>-38325.040000000001</v>
      </c>
      <c r="Z1862" s="33">
        <f t="shared" si="159"/>
        <v>0</v>
      </c>
    </row>
    <row r="1863" spans="1:26">
      <c r="A1863" s="13" t="s">
        <v>915</v>
      </c>
      <c r="B1863" s="13">
        <v>17089852601</v>
      </c>
      <c r="C1863" s="13" t="s">
        <v>916</v>
      </c>
      <c r="D1863" s="13" t="s">
        <v>1029</v>
      </c>
      <c r="E1863" s="13"/>
      <c r="F1863" s="14">
        <v>5.9</v>
      </c>
      <c r="G1863" s="15">
        <v>26.4</v>
      </c>
      <c r="H1863" s="15">
        <v>2.2999999999999998</v>
      </c>
      <c r="I1863" s="15">
        <v>4.4000000000000004</v>
      </c>
      <c r="J1863" s="16">
        <v>14.4</v>
      </c>
      <c r="K1863" s="16">
        <v>33.1</v>
      </c>
      <c r="L1863" s="16">
        <v>19.3</v>
      </c>
      <c r="M1863" s="17">
        <v>331600</v>
      </c>
      <c r="N1863" s="18"/>
      <c r="O1863" s="16"/>
      <c r="P1863" s="14"/>
      <c r="Q1863" s="17"/>
      <c r="R1863" s="15"/>
      <c r="S1863" s="18"/>
      <c r="T1863" s="18"/>
      <c r="U1863" s="18"/>
      <c r="V1863" s="18"/>
      <c r="W1863" s="30"/>
      <c r="X1863" s="29">
        <v>38325.040000000001</v>
      </c>
      <c r="Y1863" s="29">
        <f t="shared" si="158"/>
        <v>-38325.040000000001</v>
      </c>
      <c r="Z1863" s="33">
        <f t="shared" si="159"/>
        <v>0</v>
      </c>
    </row>
    <row r="1864" spans="1:26">
      <c r="A1864" s="13" t="s">
        <v>1049</v>
      </c>
      <c r="B1864" s="13">
        <v>17089852803</v>
      </c>
      <c r="C1864" s="13" t="s">
        <v>1050</v>
      </c>
      <c r="D1864" s="13" t="s">
        <v>1029</v>
      </c>
      <c r="E1864" s="13"/>
      <c r="F1864" s="14">
        <v>9.4</v>
      </c>
      <c r="G1864" s="15">
        <v>26.5</v>
      </c>
      <c r="H1864" s="15">
        <v>0.7</v>
      </c>
      <c r="I1864" s="15">
        <v>2.7</v>
      </c>
      <c r="J1864" s="16">
        <v>17.8</v>
      </c>
      <c r="K1864" s="16">
        <v>24.2</v>
      </c>
      <c r="L1864" s="16">
        <v>18.5</v>
      </c>
      <c r="M1864" s="17">
        <v>307000</v>
      </c>
      <c r="N1864" s="18"/>
      <c r="O1864" s="16"/>
      <c r="P1864" s="14"/>
      <c r="Q1864" s="17"/>
      <c r="R1864" s="15"/>
      <c r="S1864" s="18"/>
      <c r="T1864" s="25"/>
      <c r="U1864" s="25"/>
      <c r="V1864" s="25"/>
      <c r="W1864" s="28"/>
      <c r="X1864" s="29">
        <v>38325.040000000001</v>
      </c>
      <c r="Y1864" s="29">
        <f t="shared" si="158"/>
        <v>-38325.040000000001</v>
      </c>
      <c r="Z1864" s="33">
        <f t="shared" si="159"/>
        <v>0</v>
      </c>
    </row>
    <row r="1865" spans="1:26">
      <c r="A1865" s="13" t="s">
        <v>1019</v>
      </c>
      <c r="B1865" s="13">
        <v>17089852500</v>
      </c>
      <c r="C1865" s="13" t="s">
        <v>914</v>
      </c>
      <c r="D1865" s="13" t="s">
        <v>1029</v>
      </c>
      <c r="E1865" s="13"/>
      <c r="F1865" s="14">
        <v>3.8</v>
      </c>
      <c r="G1865" s="15">
        <v>26.6</v>
      </c>
      <c r="H1865" s="15">
        <v>0.4</v>
      </c>
      <c r="I1865" s="15">
        <v>2.9</v>
      </c>
      <c r="J1865" s="16">
        <v>18.2</v>
      </c>
      <c r="K1865" s="16">
        <v>31.5</v>
      </c>
      <c r="L1865" s="16">
        <v>12</v>
      </c>
      <c r="M1865" s="17">
        <v>244600</v>
      </c>
      <c r="N1865" s="18"/>
      <c r="O1865" s="16"/>
      <c r="P1865" s="14"/>
      <c r="Q1865" s="17"/>
      <c r="R1865" s="15"/>
      <c r="S1865" s="18"/>
      <c r="T1865" s="18"/>
      <c r="U1865" s="18"/>
      <c r="V1865" s="18"/>
      <c r="W1865" s="30"/>
      <c r="X1865" s="29">
        <v>38325.040000000001</v>
      </c>
      <c r="Y1865" s="29">
        <f t="shared" si="158"/>
        <v>-38325.040000000001</v>
      </c>
      <c r="Z1865" s="33">
        <f t="shared" si="159"/>
        <v>0</v>
      </c>
    </row>
    <row r="1866" spans="1:26">
      <c r="A1866" s="13" t="s">
        <v>1025</v>
      </c>
      <c r="B1866" s="13">
        <v>17043846702</v>
      </c>
      <c r="C1866" s="13" t="s">
        <v>1026</v>
      </c>
      <c r="D1866" s="13" t="s">
        <v>1522</v>
      </c>
      <c r="E1866" s="13"/>
      <c r="F1866" s="14">
        <v>9</v>
      </c>
      <c r="G1866" s="15">
        <v>26.7</v>
      </c>
      <c r="H1866" s="15">
        <v>0</v>
      </c>
      <c r="I1866" s="15">
        <v>3.3</v>
      </c>
      <c r="J1866" s="16">
        <v>25.5</v>
      </c>
      <c r="K1866" s="16">
        <v>16.3</v>
      </c>
      <c r="L1866" s="16">
        <v>7.2</v>
      </c>
      <c r="M1866" s="17">
        <v>258100</v>
      </c>
      <c r="N1866" s="18">
        <v>0</v>
      </c>
      <c r="O1866" s="16"/>
      <c r="P1866" s="14"/>
      <c r="Q1866" s="17"/>
      <c r="R1866" s="15"/>
      <c r="S1866" s="18"/>
      <c r="T1866" s="18"/>
      <c r="U1866" s="18"/>
      <c r="V1866" s="18"/>
      <c r="W1866" s="29"/>
      <c r="X1866" s="29">
        <v>38325.040000000001</v>
      </c>
      <c r="Y1866" s="29">
        <f t="shared" si="158"/>
        <v>-38325.040000000001</v>
      </c>
      <c r="Z1866" s="33">
        <f t="shared" si="159"/>
        <v>0</v>
      </c>
    </row>
    <row r="1867" spans="1:26">
      <c r="A1867" s="13" t="s">
        <v>999</v>
      </c>
      <c r="B1867" s="13">
        <v>17089852002</v>
      </c>
      <c r="C1867" s="13" t="s">
        <v>1000</v>
      </c>
      <c r="D1867" s="13" t="s">
        <v>1029</v>
      </c>
      <c r="E1867" s="13"/>
      <c r="F1867" s="14">
        <v>2.8</v>
      </c>
      <c r="G1867" s="15">
        <v>26.7</v>
      </c>
      <c r="H1867" s="15">
        <v>2.7</v>
      </c>
      <c r="I1867" s="15">
        <v>2.5</v>
      </c>
      <c r="J1867" s="16">
        <v>25.8</v>
      </c>
      <c r="K1867" s="16">
        <v>23.3</v>
      </c>
      <c r="L1867" s="16">
        <v>13.6</v>
      </c>
      <c r="M1867" s="17">
        <v>251000</v>
      </c>
      <c r="N1867" s="18"/>
      <c r="O1867" s="16"/>
      <c r="P1867" s="14"/>
      <c r="Q1867" s="17"/>
      <c r="R1867" s="15"/>
      <c r="S1867" s="18"/>
      <c r="T1867" s="18"/>
      <c r="U1867" s="18"/>
      <c r="V1867" s="18"/>
      <c r="W1867" s="30"/>
      <c r="X1867" s="29">
        <v>38325.040000000001</v>
      </c>
      <c r="Y1867" s="29">
        <f t="shared" si="158"/>
        <v>-38325.040000000001</v>
      </c>
      <c r="Z1867" s="33">
        <f t="shared" si="159"/>
        <v>0</v>
      </c>
    </row>
    <row r="1868" spans="1:26">
      <c r="A1868" s="13" t="s">
        <v>1023</v>
      </c>
      <c r="B1868" s="13">
        <v>17043846701</v>
      </c>
      <c r="C1868" s="13" t="s">
        <v>1024</v>
      </c>
      <c r="D1868" s="13" t="s">
        <v>1522</v>
      </c>
      <c r="E1868" s="13"/>
      <c r="F1868" s="14">
        <v>7.6</v>
      </c>
      <c r="G1868" s="15">
        <v>26.9</v>
      </c>
      <c r="H1868" s="15">
        <v>0</v>
      </c>
      <c r="I1868" s="15">
        <v>6.3</v>
      </c>
      <c r="J1868" s="16">
        <v>35.9</v>
      </c>
      <c r="K1868" s="16">
        <v>11.4</v>
      </c>
      <c r="L1868" s="16">
        <v>4.5999999999999996</v>
      </c>
      <c r="M1868" s="17">
        <v>252200</v>
      </c>
      <c r="N1868" s="18">
        <v>0</v>
      </c>
      <c r="O1868" s="16"/>
      <c r="P1868" s="14"/>
      <c r="Q1868" s="17"/>
      <c r="R1868" s="15"/>
      <c r="S1868" s="18"/>
      <c r="T1868" s="18"/>
      <c r="U1868" s="18"/>
      <c r="V1868" s="18"/>
      <c r="W1868" s="30"/>
      <c r="X1868" s="29">
        <v>38325.040000000001</v>
      </c>
      <c r="Y1868" s="29">
        <f t="shared" si="158"/>
        <v>-38325.040000000001</v>
      </c>
      <c r="Z1868" s="33">
        <f t="shared" si="159"/>
        <v>0</v>
      </c>
    </row>
    <row r="1869" spans="1:26">
      <c r="A1869" s="13" t="s">
        <v>1073</v>
      </c>
      <c r="B1869" s="13">
        <v>17089850800</v>
      </c>
      <c r="C1869" s="13" t="s">
        <v>1074</v>
      </c>
      <c r="D1869" s="13" t="s">
        <v>1029</v>
      </c>
      <c r="E1869" s="13"/>
      <c r="F1869" s="14">
        <v>4</v>
      </c>
      <c r="G1869" s="15">
        <v>26.9</v>
      </c>
      <c r="H1869" s="15">
        <v>1.5</v>
      </c>
      <c r="I1869" s="15">
        <v>1</v>
      </c>
      <c r="J1869" s="16">
        <v>26.6</v>
      </c>
      <c r="K1869" s="16">
        <v>18.600000000000001</v>
      </c>
      <c r="L1869" s="16">
        <v>10</v>
      </c>
      <c r="M1869" s="17">
        <v>201700</v>
      </c>
      <c r="N1869" s="18"/>
      <c r="O1869" s="16"/>
      <c r="P1869" s="14"/>
      <c r="Q1869" s="17"/>
      <c r="R1869" s="15"/>
      <c r="S1869" s="18"/>
      <c r="T1869" s="18"/>
      <c r="U1869" s="18"/>
      <c r="V1869" s="18"/>
      <c r="W1869" s="30"/>
      <c r="X1869" s="29">
        <v>38325.040000000001</v>
      </c>
      <c r="Y1869" s="29">
        <f t="shared" si="158"/>
        <v>-38325.040000000001</v>
      </c>
      <c r="Z1869" s="33">
        <f t="shared" si="159"/>
        <v>0</v>
      </c>
    </row>
    <row r="1870" spans="1:26">
      <c r="A1870" s="13" t="s">
        <v>925</v>
      </c>
      <c r="B1870" s="13">
        <v>17089852906</v>
      </c>
      <c r="C1870" s="13" t="s">
        <v>926</v>
      </c>
      <c r="D1870" s="13" t="s">
        <v>1029</v>
      </c>
      <c r="E1870" s="13"/>
      <c r="F1870" s="14">
        <v>4.2</v>
      </c>
      <c r="G1870" s="15">
        <v>26.9</v>
      </c>
      <c r="H1870" s="15">
        <v>1.3</v>
      </c>
      <c r="I1870" s="15">
        <v>1.3</v>
      </c>
      <c r="J1870" s="16">
        <v>23</v>
      </c>
      <c r="K1870" s="16">
        <v>18.899999999999999</v>
      </c>
      <c r="L1870" s="16">
        <v>10.6</v>
      </c>
      <c r="M1870" s="17">
        <v>234400</v>
      </c>
      <c r="N1870" s="18"/>
      <c r="O1870" s="16"/>
      <c r="P1870" s="14"/>
      <c r="Q1870" s="17"/>
      <c r="R1870" s="15"/>
      <c r="S1870" s="18"/>
      <c r="T1870" s="18"/>
      <c r="U1870" s="18"/>
      <c r="V1870" s="18"/>
      <c r="W1870" s="30"/>
      <c r="X1870" s="29">
        <v>38325.040000000001</v>
      </c>
      <c r="Y1870" s="29">
        <f t="shared" si="158"/>
        <v>-38325.040000000001</v>
      </c>
      <c r="Z1870" s="33">
        <f t="shared" si="159"/>
        <v>0</v>
      </c>
    </row>
    <row r="1871" spans="1:26">
      <c r="A1871" s="13" t="s">
        <v>961</v>
      </c>
      <c r="B1871" s="13">
        <v>17089854200</v>
      </c>
      <c r="C1871" s="13" t="s">
        <v>962</v>
      </c>
      <c r="D1871" s="13" t="s">
        <v>1029</v>
      </c>
      <c r="E1871" s="13"/>
      <c r="F1871" s="14">
        <v>4.5</v>
      </c>
      <c r="G1871" s="15">
        <v>27.1</v>
      </c>
      <c r="H1871" s="15">
        <v>0.5</v>
      </c>
      <c r="I1871" s="15">
        <v>5.6</v>
      </c>
      <c r="J1871" s="16">
        <v>31.1</v>
      </c>
      <c r="K1871" s="16">
        <v>7.3</v>
      </c>
      <c r="L1871" s="16">
        <v>3.6</v>
      </c>
      <c r="M1871" s="17">
        <v>165300</v>
      </c>
      <c r="N1871" s="18"/>
      <c r="O1871" s="16"/>
      <c r="P1871" s="14"/>
      <c r="Q1871" s="17"/>
      <c r="R1871" s="15"/>
      <c r="S1871" s="18"/>
      <c r="T1871" s="18"/>
      <c r="U1871" s="18"/>
      <c r="V1871" s="18"/>
      <c r="W1871" s="30"/>
      <c r="X1871" s="29">
        <v>38325.040000000001</v>
      </c>
      <c r="Y1871" s="29">
        <f t="shared" si="158"/>
        <v>-38325.040000000001</v>
      </c>
      <c r="Z1871" s="33">
        <f t="shared" si="159"/>
        <v>0</v>
      </c>
    </row>
    <row r="1872" spans="1:26">
      <c r="A1872" s="13" t="s">
        <v>1021</v>
      </c>
      <c r="B1872" s="13">
        <v>17043846604</v>
      </c>
      <c r="C1872" s="13" t="s">
        <v>1022</v>
      </c>
      <c r="D1872" s="13" t="s">
        <v>1522</v>
      </c>
      <c r="E1872" s="13"/>
      <c r="F1872" s="14">
        <v>7.4</v>
      </c>
      <c r="G1872" s="15">
        <v>27.2</v>
      </c>
      <c r="H1872" s="15">
        <v>2.2999999999999998</v>
      </c>
      <c r="I1872" s="15">
        <v>5.3</v>
      </c>
      <c r="J1872" s="16">
        <v>31.2</v>
      </c>
      <c r="K1872" s="16">
        <v>19</v>
      </c>
      <c r="L1872" s="16">
        <v>7.7</v>
      </c>
      <c r="M1872" s="17">
        <v>249300</v>
      </c>
      <c r="N1872" s="18">
        <v>0</v>
      </c>
      <c r="O1872" s="16"/>
      <c r="P1872" s="14"/>
      <c r="Q1872" s="17"/>
      <c r="R1872" s="15"/>
      <c r="S1872" s="18"/>
      <c r="T1872" s="18"/>
      <c r="U1872" s="18"/>
      <c r="V1872" s="18"/>
      <c r="W1872" s="30"/>
      <c r="X1872" s="29">
        <v>38325.040000000001</v>
      </c>
      <c r="Y1872" s="29">
        <f t="shared" si="158"/>
        <v>-38325.040000000001</v>
      </c>
      <c r="Z1872" s="33">
        <f t="shared" si="159"/>
        <v>0</v>
      </c>
    </row>
    <row r="1873" spans="1:26">
      <c r="A1873" s="13" t="s">
        <v>1592</v>
      </c>
      <c r="B1873" s="13">
        <v>17031838000</v>
      </c>
      <c r="C1873" s="13" t="s">
        <v>1593</v>
      </c>
      <c r="D1873" s="13" t="s">
        <v>4272</v>
      </c>
      <c r="E1873" s="13"/>
      <c r="F1873" s="14">
        <v>11</v>
      </c>
      <c r="G1873" s="15">
        <v>27.3</v>
      </c>
      <c r="H1873" s="15">
        <v>7.5</v>
      </c>
      <c r="I1873" s="15">
        <v>23.6</v>
      </c>
      <c r="J1873" s="16">
        <v>14.1</v>
      </c>
      <c r="K1873" s="16">
        <v>22.6</v>
      </c>
      <c r="L1873" s="16">
        <v>7.5</v>
      </c>
      <c r="M1873" s="17">
        <v>198600</v>
      </c>
      <c r="N1873" s="18"/>
      <c r="O1873" s="16"/>
      <c r="P1873" s="14"/>
      <c r="Q1873" s="17"/>
      <c r="R1873" s="15"/>
      <c r="S1873" s="23"/>
      <c r="T1873" s="18"/>
      <c r="U1873" s="18"/>
      <c r="V1873" s="18"/>
      <c r="W1873" s="30"/>
      <c r="X1873" s="29">
        <v>38325.040000000001</v>
      </c>
      <c r="Y1873" s="29">
        <f t="shared" si="158"/>
        <v>-38325.040000000001</v>
      </c>
      <c r="Z1873" s="33">
        <f t="shared" si="159"/>
        <v>0</v>
      </c>
    </row>
    <row r="1874" spans="1:26">
      <c r="A1874" s="13" t="s">
        <v>1598</v>
      </c>
      <c r="B1874" s="13">
        <v>17031838300</v>
      </c>
      <c r="C1874" s="13" t="s">
        <v>1491</v>
      </c>
      <c r="D1874" s="13" t="s">
        <v>4272</v>
      </c>
      <c r="E1874" s="13"/>
      <c r="F1874" s="14">
        <v>3.4</v>
      </c>
      <c r="G1874" s="15">
        <v>27.4</v>
      </c>
      <c r="H1874" s="15">
        <v>27.1</v>
      </c>
      <c r="I1874" s="15">
        <v>29.8</v>
      </c>
      <c r="J1874" s="16">
        <v>33.700000000000003</v>
      </c>
      <c r="K1874" s="16">
        <v>23</v>
      </c>
      <c r="L1874" s="16">
        <v>17</v>
      </c>
      <c r="M1874" s="17" t="s">
        <v>3414</v>
      </c>
      <c r="N1874" s="18"/>
      <c r="O1874" s="16"/>
      <c r="P1874" s="14"/>
      <c r="Q1874" s="17"/>
      <c r="R1874" s="15"/>
      <c r="S1874" s="23"/>
      <c r="T1874" s="18"/>
      <c r="U1874" s="18"/>
      <c r="V1874" s="18"/>
      <c r="W1874" s="30"/>
      <c r="X1874" s="29">
        <v>38325.040000000001</v>
      </c>
      <c r="Y1874" s="29">
        <f t="shared" si="158"/>
        <v>-38325.040000000001</v>
      </c>
      <c r="Z1874" s="33">
        <f t="shared" si="159"/>
        <v>0</v>
      </c>
    </row>
    <row r="1875" spans="1:26">
      <c r="A1875" s="13" t="s">
        <v>993</v>
      </c>
      <c r="B1875" s="13">
        <v>17089851909</v>
      </c>
      <c r="C1875" s="13" t="s">
        <v>994</v>
      </c>
      <c r="D1875" s="13" t="s">
        <v>1029</v>
      </c>
      <c r="E1875" s="13"/>
      <c r="F1875" s="14">
        <v>4.7</v>
      </c>
      <c r="G1875" s="15">
        <v>27.4</v>
      </c>
      <c r="H1875" s="15">
        <v>2.6</v>
      </c>
      <c r="I1875" s="15">
        <v>1.5</v>
      </c>
      <c r="J1875" s="16">
        <v>33</v>
      </c>
      <c r="K1875" s="16">
        <v>17.600000000000001</v>
      </c>
      <c r="L1875" s="16">
        <v>11.5</v>
      </c>
      <c r="M1875" s="17">
        <v>226300</v>
      </c>
      <c r="N1875" s="18"/>
      <c r="O1875" s="16"/>
      <c r="P1875" s="14"/>
      <c r="Q1875" s="17"/>
      <c r="R1875" s="15"/>
      <c r="S1875" s="18"/>
      <c r="T1875" s="18"/>
      <c r="U1875" s="18"/>
      <c r="V1875" s="18"/>
      <c r="W1875" s="30"/>
      <c r="X1875" s="29">
        <v>38325.040000000001</v>
      </c>
      <c r="Y1875" s="29">
        <f t="shared" si="158"/>
        <v>-38325.040000000001</v>
      </c>
      <c r="Z1875" s="33">
        <f t="shared" si="159"/>
        <v>0</v>
      </c>
    </row>
    <row r="1876" spans="1:26">
      <c r="A1876" s="13" t="s">
        <v>1007</v>
      </c>
      <c r="B1876" s="13">
        <v>17089852201</v>
      </c>
      <c r="C1876" s="13" t="s">
        <v>1008</v>
      </c>
      <c r="D1876" s="13" t="s">
        <v>1029</v>
      </c>
      <c r="E1876" s="13"/>
      <c r="F1876" s="14">
        <v>3.1</v>
      </c>
      <c r="G1876" s="15">
        <v>27.4</v>
      </c>
      <c r="H1876" s="15">
        <v>1.3</v>
      </c>
      <c r="I1876" s="15">
        <v>3.4</v>
      </c>
      <c r="J1876" s="16">
        <v>23.3</v>
      </c>
      <c r="K1876" s="16">
        <v>29</v>
      </c>
      <c r="L1876" s="16">
        <v>18.3</v>
      </c>
      <c r="M1876" s="17">
        <v>303100</v>
      </c>
      <c r="N1876" s="18"/>
      <c r="O1876" s="16"/>
      <c r="P1876" s="14"/>
      <c r="Q1876" s="17"/>
      <c r="R1876" s="15"/>
      <c r="S1876" s="18"/>
      <c r="T1876" s="18"/>
      <c r="U1876" s="18"/>
      <c r="V1876" s="18"/>
      <c r="W1876" s="30"/>
      <c r="X1876" s="29">
        <v>38325.040000000001</v>
      </c>
      <c r="Y1876" s="29">
        <f t="shared" si="158"/>
        <v>-38325.040000000001</v>
      </c>
      <c r="Z1876" s="33">
        <f t="shared" si="159"/>
        <v>0</v>
      </c>
    </row>
    <row r="1877" spans="1:26">
      <c r="A1877" s="13" t="s">
        <v>1632</v>
      </c>
      <c r="B1877" s="13">
        <v>17031833300</v>
      </c>
      <c r="C1877" s="13" t="s">
        <v>1633</v>
      </c>
      <c r="D1877" s="13" t="s">
        <v>4272</v>
      </c>
      <c r="E1877" s="13"/>
      <c r="F1877" s="14">
        <v>6</v>
      </c>
      <c r="G1877" s="15">
        <v>27.8</v>
      </c>
      <c r="H1877" s="15">
        <v>29.5</v>
      </c>
      <c r="I1877" s="15">
        <v>29.6</v>
      </c>
      <c r="J1877" s="16">
        <v>11.4</v>
      </c>
      <c r="K1877" s="16">
        <v>24.5</v>
      </c>
      <c r="L1877" s="16">
        <v>38.200000000000003</v>
      </c>
      <c r="M1877" s="17">
        <v>394400</v>
      </c>
      <c r="N1877" s="18"/>
      <c r="O1877" s="16"/>
      <c r="P1877" s="14"/>
      <c r="Q1877" s="17"/>
      <c r="R1877" s="15"/>
      <c r="S1877" s="23"/>
      <c r="T1877" s="18"/>
      <c r="U1877" s="18"/>
      <c r="V1877" s="18"/>
      <c r="W1877" s="30"/>
      <c r="X1877" s="29">
        <v>38325.040000000001</v>
      </c>
      <c r="Y1877" s="29">
        <f t="shared" si="158"/>
        <v>-38325.040000000001</v>
      </c>
      <c r="Z1877" s="33">
        <f t="shared" si="159"/>
        <v>0</v>
      </c>
    </row>
    <row r="1878" spans="1:26">
      <c r="A1878" s="13" t="s">
        <v>985</v>
      </c>
      <c r="B1878" s="13">
        <v>17089851904</v>
      </c>
      <c r="C1878" s="13" t="s">
        <v>986</v>
      </c>
      <c r="D1878" s="13" t="s">
        <v>1029</v>
      </c>
      <c r="E1878" s="13"/>
      <c r="F1878" s="14">
        <v>3.3</v>
      </c>
      <c r="G1878" s="15">
        <v>27.8</v>
      </c>
      <c r="H1878" s="15">
        <v>1.8</v>
      </c>
      <c r="I1878" s="15">
        <v>2.6</v>
      </c>
      <c r="J1878" s="16">
        <v>26.6</v>
      </c>
      <c r="K1878" s="16">
        <v>18.2</v>
      </c>
      <c r="L1878" s="16">
        <v>10</v>
      </c>
      <c r="M1878" s="17">
        <v>252000</v>
      </c>
      <c r="N1878" s="18"/>
      <c r="O1878" s="16"/>
      <c r="P1878" s="14"/>
      <c r="Q1878" s="17"/>
      <c r="R1878" s="15"/>
      <c r="S1878" s="18"/>
      <c r="T1878" s="18"/>
      <c r="U1878" s="18"/>
      <c r="V1878" s="18"/>
      <c r="W1878" s="30"/>
      <c r="X1878" s="29">
        <v>38325.040000000001</v>
      </c>
      <c r="Y1878" s="29">
        <f t="shared" si="158"/>
        <v>-38325.040000000001</v>
      </c>
      <c r="Z1878" s="33">
        <f t="shared" si="159"/>
        <v>0</v>
      </c>
    </row>
    <row r="1879" spans="1:26">
      <c r="A1879" s="13" t="s">
        <v>864</v>
      </c>
      <c r="B1879" s="13">
        <v>17089854600</v>
      </c>
      <c r="C1879" s="13" t="s">
        <v>865</v>
      </c>
      <c r="D1879" s="13" t="s">
        <v>1029</v>
      </c>
      <c r="E1879" s="13"/>
      <c r="F1879" s="14">
        <v>5.5</v>
      </c>
      <c r="G1879" s="15">
        <v>27.8</v>
      </c>
      <c r="H1879" s="15">
        <v>1.4</v>
      </c>
      <c r="I1879" s="15">
        <v>3.3</v>
      </c>
      <c r="J1879" s="16">
        <v>31.6</v>
      </c>
      <c r="K1879" s="16">
        <v>12.8</v>
      </c>
      <c r="L1879" s="16">
        <v>5.4</v>
      </c>
      <c r="M1879" s="17">
        <v>173600</v>
      </c>
      <c r="N1879" s="18"/>
      <c r="O1879" s="16"/>
      <c r="P1879" s="14"/>
      <c r="Q1879" s="17"/>
      <c r="R1879" s="15"/>
      <c r="S1879" s="18"/>
      <c r="T1879" s="18"/>
      <c r="U1879" s="18"/>
      <c r="V1879" s="18"/>
      <c r="W1879" s="30"/>
      <c r="X1879" s="29">
        <v>38325.040000000001</v>
      </c>
      <c r="Y1879" s="29">
        <f t="shared" si="158"/>
        <v>-38325.040000000001</v>
      </c>
      <c r="Z1879" s="33">
        <f t="shared" si="159"/>
        <v>0</v>
      </c>
    </row>
    <row r="1880" spans="1:26">
      <c r="A1880" s="13" t="s">
        <v>1512</v>
      </c>
      <c r="B1880" s="13">
        <v>17031839900</v>
      </c>
      <c r="C1880" s="13" t="s">
        <v>1513</v>
      </c>
      <c r="D1880" s="13" t="s">
        <v>4272</v>
      </c>
      <c r="E1880" s="13"/>
      <c r="F1880" s="14">
        <v>3.7</v>
      </c>
      <c r="G1880" s="15">
        <v>27.9</v>
      </c>
      <c r="H1880" s="15">
        <v>7.4</v>
      </c>
      <c r="I1880" s="15">
        <v>16.7</v>
      </c>
      <c r="J1880" s="16">
        <v>33.1</v>
      </c>
      <c r="K1880" s="16">
        <v>13</v>
      </c>
      <c r="L1880" s="16">
        <v>8</v>
      </c>
      <c r="M1880" s="17">
        <v>298800</v>
      </c>
      <c r="N1880" s="18"/>
      <c r="O1880" s="16"/>
      <c r="P1880" s="14"/>
      <c r="Q1880" s="17"/>
      <c r="R1880" s="15"/>
      <c r="S1880" s="23"/>
      <c r="T1880" s="18"/>
      <c r="U1880" s="18"/>
      <c r="V1880" s="18"/>
      <c r="W1880" s="30"/>
      <c r="X1880" s="29">
        <v>38325.040000000001</v>
      </c>
      <c r="Y1880" s="29">
        <f t="shared" si="158"/>
        <v>-38325.040000000001</v>
      </c>
      <c r="Z1880" s="33">
        <f t="shared" si="159"/>
        <v>0</v>
      </c>
    </row>
    <row r="1881" spans="1:26">
      <c r="A1881" s="13" t="s">
        <v>1065</v>
      </c>
      <c r="B1881" s="13">
        <v>17089850301</v>
      </c>
      <c r="C1881" s="13" t="s">
        <v>1066</v>
      </c>
      <c r="D1881" s="13" t="s">
        <v>1029</v>
      </c>
      <c r="E1881" s="13"/>
      <c r="F1881" s="14">
        <v>12.1</v>
      </c>
      <c r="G1881" s="15">
        <v>28</v>
      </c>
      <c r="H1881" s="15">
        <v>2.8</v>
      </c>
      <c r="I1881" s="15">
        <v>1.1000000000000001</v>
      </c>
      <c r="J1881" s="16">
        <v>37.1</v>
      </c>
      <c r="K1881" s="16">
        <v>3.2</v>
      </c>
      <c r="L1881" s="16">
        <v>1.5</v>
      </c>
      <c r="M1881" s="17">
        <v>163000</v>
      </c>
      <c r="N1881" s="18"/>
      <c r="O1881" s="16"/>
      <c r="P1881" s="14"/>
      <c r="Q1881" s="17"/>
      <c r="R1881" s="15"/>
      <c r="S1881" s="18"/>
      <c r="T1881" s="18"/>
      <c r="U1881" s="18"/>
      <c r="V1881" s="18"/>
      <c r="W1881" s="30"/>
      <c r="X1881" s="29">
        <v>38325.040000000001</v>
      </c>
      <c r="Y1881" s="29">
        <f t="shared" si="158"/>
        <v>-38325.040000000001</v>
      </c>
      <c r="Z1881" s="33">
        <f t="shared" si="159"/>
        <v>0</v>
      </c>
    </row>
    <row r="1882" spans="1:26">
      <c r="A1882" s="13" t="s">
        <v>1017</v>
      </c>
      <c r="B1882" s="13">
        <v>17089852403</v>
      </c>
      <c r="C1882" s="13" t="s">
        <v>1018</v>
      </c>
      <c r="D1882" s="13" t="s">
        <v>1029</v>
      </c>
      <c r="E1882" s="13"/>
      <c r="F1882" s="14">
        <v>6.6</v>
      </c>
      <c r="G1882" s="15">
        <v>28.1</v>
      </c>
      <c r="H1882" s="15">
        <v>2.9</v>
      </c>
      <c r="I1882" s="15">
        <v>0.1</v>
      </c>
      <c r="J1882" s="16">
        <v>32.299999999999997</v>
      </c>
      <c r="K1882" s="16">
        <v>20.9</v>
      </c>
      <c r="L1882" s="16">
        <v>5</v>
      </c>
      <c r="M1882" s="17">
        <v>278700</v>
      </c>
      <c r="N1882" s="18"/>
      <c r="O1882" s="16"/>
      <c r="P1882" s="14"/>
      <c r="Q1882" s="17"/>
      <c r="R1882" s="15"/>
      <c r="S1882" s="18"/>
      <c r="T1882" s="18"/>
      <c r="U1882" s="18"/>
      <c r="V1882" s="18"/>
      <c r="W1882" s="30"/>
      <c r="X1882" s="29">
        <v>38325.040000000001</v>
      </c>
      <c r="Y1882" s="29">
        <f t="shared" si="158"/>
        <v>-38325.040000000001</v>
      </c>
      <c r="Z1882" s="33">
        <f t="shared" si="159"/>
        <v>0</v>
      </c>
    </row>
    <row r="1883" spans="1:26">
      <c r="A1883" s="13" t="s">
        <v>1700</v>
      </c>
      <c r="B1883" s="13">
        <v>17031830900</v>
      </c>
      <c r="C1883" s="13" t="s">
        <v>1701</v>
      </c>
      <c r="D1883" s="13" t="s">
        <v>4272</v>
      </c>
      <c r="E1883" s="13"/>
      <c r="F1883" s="14">
        <v>4.5999999999999996</v>
      </c>
      <c r="G1883" s="15">
        <v>28.2</v>
      </c>
      <c r="H1883" s="15">
        <v>5.9</v>
      </c>
      <c r="I1883" s="15">
        <v>23.8</v>
      </c>
      <c r="J1883" s="16">
        <v>19.600000000000001</v>
      </c>
      <c r="K1883" s="16">
        <v>32.200000000000003</v>
      </c>
      <c r="L1883" s="16">
        <v>18.899999999999999</v>
      </c>
      <c r="M1883" s="17">
        <v>415800</v>
      </c>
      <c r="N1883" s="18"/>
      <c r="O1883" s="16"/>
      <c r="P1883" s="14"/>
      <c r="Q1883" s="17"/>
      <c r="R1883" s="15"/>
      <c r="S1883" s="23"/>
      <c r="T1883" s="18"/>
      <c r="U1883" s="18"/>
      <c r="V1883" s="18"/>
      <c r="W1883" s="30"/>
      <c r="X1883" s="29">
        <v>38325.040000000001</v>
      </c>
      <c r="Y1883" s="29">
        <f t="shared" si="158"/>
        <v>-38325.040000000001</v>
      </c>
      <c r="Z1883" s="33">
        <f t="shared" si="159"/>
        <v>0</v>
      </c>
    </row>
    <row r="1884" spans="1:26">
      <c r="A1884" s="13" t="s">
        <v>1009</v>
      </c>
      <c r="B1884" s="13">
        <v>17089852202</v>
      </c>
      <c r="C1884" s="13" t="s">
        <v>1010</v>
      </c>
      <c r="D1884" s="13" t="s">
        <v>1029</v>
      </c>
      <c r="E1884" s="13"/>
      <c r="F1884" s="14">
        <v>3</v>
      </c>
      <c r="G1884" s="15">
        <v>28.2</v>
      </c>
      <c r="H1884" s="15">
        <v>3</v>
      </c>
      <c r="I1884" s="15">
        <v>4.2</v>
      </c>
      <c r="J1884" s="16">
        <v>25.2</v>
      </c>
      <c r="K1884" s="16">
        <v>20.3</v>
      </c>
      <c r="L1884" s="16">
        <v>12.2</v>
      </c>
      <c r="M1884" s="17">
        <v>278700</v>
      </c>
      <c r="N1884" s="18"/>
      <c r="O1884" s="16"/>
      <c r="P1884" s="14"/>
      <c r="Q1884" s="17"/>
      <c r="R1884" s="15"/>
      <c r="S1884" s="18"/>
      <c r="T1884" s="18"/>
      <c r="U1884" s="18"/>
      <c r="V1884" s="18"/>
      <c r="W1884" s="30"/>
      <c r="X1884" s="29">
        <v>38325.040000000001</v>
      </c>
      <c r="Y1884" s="29">
        <f t="shared" si="158"/>
        <v>-38325.040000000001</v>
      </c>
      <c r="Z1884" s="33">
        <f t="shared" si="159"/>
        <v>0</v>
      </c>
    </row>
    <row r="1885" spans="1:26">
      <c r="A1885" s="13" t="s">
        <v>1616</v>
      </c>
      <c r="B1885" s="13">
        <v>17031832200</v>
      </c>
      <c r="C1885" s="13" t="s">
        <v>1617</v>
      </c>
      <c r="D1885" s="13" t="s">
        <v>4272</v>
      </c>
      <c r="E1885" s="13"/>
      <c r="F1885" s="14">
        <v>5.9</v>
      </c>
      <c r="G1885" s="15">
        <v>28.3</v>
      </c>
      <c r="H1885" s="15">
        <v>3.2</v>
      </c>
      <c r="I1885" s="15">
        <v>24.8</v>
      </c>
      <c r="J1885" s="16">
        <v>13</v>
      </c>
      <c r="K1885" s="16">
        <v>42.8</v>
      </c>
      <c r="L1885" s="16">
        <v>20.8</v>
      </c>
      <c r="M1885" s="17">
        <v>621200</v>
      </c>
      <c r="N1885" s="18"/>
      <c r="O1885" s="16"/>
      <c r="P1885" s="14"/>
      <c r="Q1885" s="17"/>
      <c r="R1885" s="15"/>
      <c r="S1885" s="23"/>
      <c r="T1885" s="18"/>
      <c r="U1885" s="18"/>
      <c r="V1885" s="18"/>
      <c r="W1885" s="30"/>
      <c r="X1885" s="29">
        <v>38325.040000000001</v>
      </c>
      <c r="Y1885" s="29">
        <f t="shared" si="158"/>
        <v>-38325.040000000001</v>
      </c>
      <c r="Z1885" s="33">
        <f t="shared" si="159"/>
        <v>0</v>
      </c>
    </row>
    <row r="1886" spans="1:26">
      <c r="A1886" s="13" t="s">
        <v>953</v>
      </c>
      <c r="B1886" s="13">
        <v>17089853900</v>
      </c>
      <c r="C1886" s="13" t="s">
        <v>954</v>
      </c>
      <c r="D1886" s="13" t="s">
        <v>1029</v>
      </c>
      <c r="E1886" s="13"/>
      <c r="F1886" s="14">
        <v>8.4</v>
      </c>
      <c r="G1886" s="15">
        <v>28.3</v>
      </c>
      <c r="H1886" s="15">
        <v>3.1</v>
      </c>
      <c r="I1886" s="15">
        <v>2.9</v>
      </c>
      <c r="J1886" s="16">
        <v>18.8</v>
      </c>
      <c r="K1886" s="16">
        <v>23.6</v>
      </c>
      <c r="L1886" s="16">
        <v>17.5</v>
      </c>
      <c r="M1886" s="17">
        <v>205300</v>
      </c>
      <c r="N1886" s="18"/>
      <c r="O1886" s="16"/>
      <c r="P1886" s="14"/>
      <c r="Q1886" s="17"/>
      <c r="R1886" s="15"/>
      <c r="S1886" s="18"/>
      <c r="T1886" s="18"/>
      <c r="U1886" s="18"/>
      <c r="V1886" s="18"/>
      <c r="W1886" s="30"/>
      <c r="X1886" s="29">
        <v>38325.040000000001</v>
      </c>
      <c r="Y1886" s="29">
        <f t="shared" si="158"/>
        <v>-38325.040000000001</v>
      </c>
      <c r="Z1886" s="33">
        <f t="shared" si="159"/>
        <v>0</v>
      </c>
    </row>
    <row r="1887" spans="1:26">
      <c r="A1887" s="13" t="s">
        <v>1620</v>
      </c>
      <c r="B1887" s="13">
        <v>17031832400</v>
      </c>
      <c r="C1887" s="13" t="s">
        <v>1621</v>
      </c>
      <c r="D1887" s="13" t="s">
        <v>4272</v>
      </c>
      <c r="E1887" s="13"/>
      <c r="F1887" s="14">
        <v>4.3</v>
      </c>
      <c r="G1887" s="15">
        <v>28.4</v>
      </c>
      <c r="H1887" s="15">
        <v>4.5999999999999996</v>
      </c>
      <c r="I1887" s="15">
        <v>37.5</v>
      </c>
      <c r="J1887" s="16">
        <v>21.7</v>
      </c>
      <c r="K1887" s="16">
        <v>34.4</v>
      </c>
      <c r="L1887" s="16">
        <v>14.8</v>
      </c>
      <c r="M1887" s="17">
        <v>385900</v>
      </c>
      <c r="N1887" s="18"/>
      <c r="O1887" s="16"/>
      <c r="P1887" s="14"/>
      <c r="Q1887" s="17"/>
      <c r="R1887" s="15"/>
      <c r="S1887" s="23"/>
      <c r="T1887" s="18"/>
      <c r="U1887" s="18"/>
      <c r="V1887" s="18"/>
      <c r="W1887" s="30"/>
      <c r="X1887" s="29">
        <v>38325.040000000001</v>
      </c>
      <c r="Y1887" s="29">
        <f t="shared" si="158"/>
        <v>-38325.040000000001</v>
      </c>
      <c r="Z1887" s="33">
        <f t="shared" si="159"/>
        <v>0</v>
      </c>
    </row>
    <row r="1888" spans="1:26">
      <c r="A1888" s="13" t="s">
        <v>1580</v>
      </c>
      <c r="B1888" s="13">
        <v>17031836900</v>
      </c>
      <c r="C1888" s="13" t="s">
        <v>1581</v>
      </c>
      <c r="D1888" s="13" t="s">
        <v>4272</v>
      </c>
      <c r="E1888" s="13"/>
      <c r="F1888" s="14">
        <v>5</v>
      </c>
      <c r="G1888" s="15">
        <v>28.5</v>
      </c>
      <c r="H1888" s="15">
        <v>3.5</v>
      </c>
      <c r="I1888" s="15">
        <v>33.4</v>
      </c>
      <c r="J1888" s="16">
        <v>32.1</v>
      </c>
      <c r="K1888" s="16">
        <v>3</v>
      </c>
      <c r="L1888" s="16">
        <v>16.8</v>
      </c>
      <c r="M1888" s="17">
        <v>210900</v>
      </c>
      <c r="N1888" s="18"/>
      <c r="O1888" s="16"/>
      <c r="P1888" s="14"/>
      <c r="Q1888" s="17"/>
      <c r="R1888" s="15"/>
      <c r="S1888" s="23"/>
      <c r="T1888" s="18"/>
      <c r="U1888" s="18"/>
      <c r="V1888" s="18"/>
      <c r="W1888" s="30"/>
      <c r="X1888" s="29">
        <v>38325.040000000001</v>
      </c>
      <c r="Y1888" s="29">
        <f t="shared" si="158"/>
        <v>-38325.040000000001</v>
      </c>
      <c r="Z1888" s="33">
        <f t="shared" si="159"/>
        <v>0</v>
      </c>
    </row>
    <row r="1889" spans="1:26">
      <c r="A1889" s="13" t="s">
        <v>1069</v>
      </c>
      <c r="B1889" s="13">
        <v>17089850400</v>
      </c>
      <c r="C1889" s="13" t="s">
        <v>1070</v>
      </c>
      <c r="D1889" s="13" t="s">
        <v>1029</v>
      </c>
      <c r="E1889" s="13"/>
      <c r="F1889" s="14">
        <v>2.9</v>
      </c>
      <c r="G1889" s="15">
        <v>28.6</v>
      </c>
      <c r="H1889" s="15">
        <v>4.5999999999999996</v>
      </c>
      <c r="I1889" s="15">
        <v>1.5</v>
      </c>
      <c r="J1889" s="16">
        <v>28.2</v>
      </c>
      <c r="K1889" s="16">
        <v>18.8</v>
      </c>
      <c r="L1889" s="16">
        <v>12.5</v>
      </c>
      <c r="M1889" s="17">
        <v>221400</v>
      </c>
      <c r="N1889" s="18"/>
      <c r="O1889" s="16"/>
      <c r="P1889" s="14"/>
      <c r="Q1889" s="17"/>
      <c r="R1889" s="15"/>
      <c r="S1889" s="18"/>
      <c r="T1889" s="18"/>
      <c r="U1889" s="18"/>
      <c r="V1889" s="18"/>
      <c r="W1889" s="30"/>
      <c r="X1889" s="29">
        <v>38325.040000000001</v>
      </c>
      <c r="Y1889" s="29">
        <f t="shared" si="158"/>
        <v>-38325.040000000001</v>
      </c>
      <c r="Z1889" s="33">
        <f t="shared" si="159"/>
        <v>0</v>
      </c>
    </row>
    <row r="1890" spans="1:26">
      <c r="A1890" s="13" t="s">
        <v>1051</v>
      </c>
      <c r="B1890" s="13">
        <v>17089852805</v>
      </c>
      <c r="C1890" s="13" t="s">
        <v>1052</v>
      </c>
      <c r="D1890" s="13" t="s">
        <v>1029</v>
      </c>
      <c r="E1890" s="13"/>
      <c r="F1890" s="14">
        <v>4.2</v>
      </c>
      <c r="G1890" s="15">
        <v>28.8</v>
      </c>
      <c r="H1890" s="15">
        <v>0</v>
      </c>
      <c r="I1890" s="15">
        <v>1.2</v>
      </c>
      <c r="J1890" s="16">
        <v>18.899999999999999</v>
      </c>
      <c r="K1890" s="16">
        <v>34</v>
      </c>
      <c r="L1890" s="16">
        <v>16.3</v>
      </c>
      <c r="M1890" s="17">
        <v>279100</v>
      </c>
      <c r="N1890" s="18"/>
      <c r="O1890" s="16"/>
      <c r="P1890" s="14"/>
      <c r="Q1890" s="17"/>
      <c r="R1890" s="15"/>
      <c r="S1890" s="18"/>
      <c r="T1890" s="25"/>
      <c r="U1890" s="25"/>
      <c r="V1890" s="25"/>
      <c r="W1890" s="28"/>
      <c r="X1890" s="29">
        <v>38325.040000000001</v>
      </c>
      <c r="Y1890" s="29">
        <f t="shared" si="158"/>
        <v>-38325.040000000001</v>
      </c>
      <c r="Z1890" s="33">
        <f t="shared" si="159"/>
        <v>0</v>
      </c>
    </row>
    <row r="1891" spans="1:26">
      <c r="A1891" s="13" t="s">
        <v>929</v>
      </c>
      <c r="B1891" s="13">
        <v>17089853001</v>
      </c>
      <c r="C1891" s="13" t="s">
        <v>930</v>
      </c>
      <c r="D1891" s="13" t="s">
        <v>1029</v>
      </c>
      <c r="E1891" s="13"/>
      <c r="F1891" s="14">
        <v>6.1</v>
      </c>
      <c r="G1891" s="15">
        <v>28.8</v>
      </c>
      <c r="H1891" s="15">
        <v>0.9</v>
      </c>
      <c r="I1891" s="15">
        <v>1.5</v>
      </c>
      <c r="J1891" s="16">
        <v>26.5</v>
      </c>
      <c r="K1891" s="16">
        <v>23.5</v>
      </c>
      <c r="L1891" s="16">
        <v>9.1999999999999993</v>
      </c>
      <c r="M1891" s="17">
        <v>194300</v>
      </c>
      <c r="N1891" s="18"/>
      <c r="O1891" s="16"/>
      <c r="P1891" s="14"/>
      <c r="Q1891" s="17"/>
      <c r="R1891" s="15"/>
      <c r="S1891" s="18"/>
      <c r="T1891" s="18"/>
      <c r="U1891" s="18"/>
      <c r="V1891" s="18"/>
      <c r="W1891" s="30"/>
      <c r="X1891" s="29">
        <v>38325.040000000001</v>
      </c>
      <c r="Y1891" s="29">
        <f t="shared" si="158"/>
        <v>-38325.040000000001</v>
      </c>
      <c r="Z1891" s="33">
        <f t="shared" si="159"/>
        <v>0</v>
      </c>
    </row>
    <row r="1892" spans="1:26">
      <c r="A1892" s="13" t="s">
        <v>1576</v>
      </c>
      <c r="B1892" s="13">
        <v>17031836700</v>
      </c>
      <c r="C1892" s="13" t="s">
        <v>1577</v>
      </c>
      <c r="D1892" s="13" t="s">
        <v>4272</v>
      </c>
      <c r="E1892" s="13"/>
      <c r="F1892" s="14">
        <v>2.9</v>
      </c>
      <c r="G1892" s="15">
        <v>28.9</v>
      </c>
      <c r="H1892" s="15">
        <v>2.2999999999999998</v>
      </c>
      <c r="I1892" s="15">
        <v>18.3</v>
      </c>
      <c r="J1892" s="16">
        <v>36.299999999999997</v>
      </c>
      <c r="K1892" s="16">
        <v>6.8</v>
      </c>
      <c r="L1892" s="16">
        <v>2.2999999999999998</v>
      </c>
      <c r="M1892" s="17">
        <v>265800</v>
      </c>
      <c r="N1892" s="18"/>
      <c r="O1892" s="16"/>
      <c r="P1892" s="14"/>
      <c r="Q1892" s="17"/>
      <c r="R1892" s="15"/>
      <c r="S1892" s="23"/>
      <c r="T1892" s="18"/>
      <c r="U1892" s="18"/>
      <c r="V1892" s="18"/>
      <c r="W1892" s="30"/>
      <c r="X1892" s="29">
        <v>38325.040000000001</v>
      </c>
      <c r="Y1892" s="29">
        <f t="shared" si="158"/>
        <v>-38325.040000000001</v>
      </c>
      <c r="Z1892" s="33">
        <f t="shared" si="159"/>
        <v>0</v>
      </c>
    </row>
    <row r="1893" spans="1:26">
      <c r="A1893" s="13" t="s">
        <v>1502</v>
      </c>
      <c r="B1893" s="13">
        <v>17031839200</v>
      </c>
      <c r="C1893" s="13" t="s">
        <v>1503</v>
      </c>
      <c r="D1893" s="13" t="s">
        <v>4272</v>
      </c>
      <c r="E1893" s="13"/>
      <c r="F1893" s="14">
        <v>7.5</v>
      </c>
      <c r="G1893" s="15">
        <v>28.9</v>
      </c>
      <c r="H1893" s="15">
        <v>3.6</v>
      </c>
      <c r="I1893" s="15">
        <v>35</v>
      </c>
      <c r="J1893" s="16">
        <v>15.8</v>
      </c>
      <c r="K1893" s="16">
        <v>17.3</v>
      </c>
      <c r="L1893" s="16">
        <v>17.600000000000001</v>
      </c>
      <c r="M1893" s="17">
        <v>150700</v>
      </c>
      <c r="N1893" s="18"/>
      <c r="O1893" s="16"/>
      <c r="P1893" s="14"/>
      <c r="Q1893" s="17"/>
      <c r="R1893" s="15"/>
      <c r="S1893" s="23"/>
      <c r="T1893" s="18"/>
      <c r="U1893" s="18"/>
      <c r="V1893" s="18"/>
      <c r="W1893" s="30"/>
      <c r="X1893" s="29">
        <v>38325.040000000001</v>
      </c>
      <c r="Y1893" s="29">
        <f t="shared" si="158"/>
        <v>-38325.040000000001</v>
      </c>
      <c r="Z1893" s="33">
        <f t="shared" si="159"/>
        <v>0</v>
      </c>
    </row>
    <row r="1894" spans="1:26">
      <c r="A1894" s="13" t="s">
        <v>981</v>
      </c>
      <c r="B1894" s="13">
        <v>17089851600</v>
      </c>
      <c r="C1894" s="13" t="s">
        <v>982</v>
      </c>
      <c r="D1894" s="13" t="s">
        <v>1029</v>
      </c>
      <c r="E1894" s="13"/>
      <c r="F1894" s="14">
        <v>11</v>
      </c>
      <c r="G1894" s="15">
        <v>28.9</v>
      </c>
      <c r="H1894" s="15">
        <v>3.4</v>
      </c>
      <c r="I1894" s="15">
        <v>3.2</v>
      </c>
      <c r="J1894" s="16">
        <v>32.700000000000003</v>
      </c>
      <c r="K1894" s="16">
        <v>12.8</v>
      </c>
      <c r="L1894" s="16">
        <v>2</v>
      </c>
      <c r="M1894" s="17">
        <v>190200</v>
      </c>
      <c r="N1894" s="18"/>
      <c r="O1894" s="16"/>
      <c r="P1894" s="14"/>
      <c r="Q1894" s="17"/>
      <c r="R1894" s="15"/>
      <c r="S1894" s="18"/>
      <c r="T1894" s="18"/>
      <c r="U1894" s="18"/>
      <c r="V1894" s="18"/>
      <c r="W1894" s="30"/>
      <c r="X1894" s="29">
        <v>38325.040000000001</v>
      </c>
      <c r="Y1894" s="29">
        <f t="shared" si="158"/>
        <v>-38325.040000000001</v>
      </c>
      <c r="Z1894" s="33">
        <f t="shared" si="159"/>
        <v>0</v>
      </c>
    </row>
    <row r="1895" spans="1:26">
      <c r="A1895" s="13" t="s">
        <v>1504</v>
      </c>
      <c r="B1895" s="13">
        <v>17031839500</v>
      </c>
      <c r="C1895" s="13" t="s">
        <v>1505</v>
      </c>
      <c r="D1895" s="13" t="s">
        <v>4272</v>
      </c>
      <c r="E1895" s="13"/>
      <c r="F1895" s="14">
        <v>6.9</v>
      </c>
      <c r="G1895" s="15">
        <v>29</v>
      </c>
      <c r="H1895" s="15">
        <v>7.5</v>
      </c>
      <c r="I1895" s="15">
        <v>16.3</v>
      </c>
      <c r="J1895" s="16">
        <v>15.9</v>
      </c>
      <c r="K1895" s="16">
        <v>16.5</v>
      </c>
      <c r="L1895" s="16">
        <v>18.100000000000001</v>
      </c>
      <c r="M1895" s="17">
        <v>389700</v>
      </c>
      <c r="N1895" s="18"/>
      <c r="O1895" s="16"/>
      <c r="P1895" s="14"/>
      <c r="Q1895" s="17"/>
      <c r="R1895" s="15"/>
      <c r="S1895" s="23"/>
      <c r="T1895" s="18"/>
      <c r="U1895" s="18"/>
      <c r="V1895" s="18"/>
      <c r="W1895" s="30"/>
      <c r="X1895" s="29">
        <v>38325.040000000001</v>
      </c>
      <c r="Y1895" s="29">
        <f t="shared" si="158"/>
        <v>-38325.040000000001</v>
      </c>
      <c r="Z1895" s="33">
        <f t="shared" si="159"/>
        <v>0</v>
      </c>
    </row>
    <row r="1896" spans="1:26">
      <c r="A1896" s="13" t="s">
        <v>917</v>
      </c>
      <c r="B1896" s="13">
        <v>17089852606</v>
      </c>
      <c r="C1896" s="13" t="s">
        <v>918</v>
      </c>
      <c r="D1896" s="13" t="s">
        <v>1029</v>
      </c>
      <c r="E1896" s="13"/>
      <c r="F1896" s="14">
        <v>4.0999999999999996</v>
      </c>
      <c r="G1896" s="15">
        <v>29.1</v>
      </c>
      <c r="H1896" s="15">
        <v>4.3</v>
      </c>
      <c r="I1896" s="15">
        <v>7.8</v>
      </c>
      <c r="J1896" s="16">
        <v>10.9</v>
      </c>
      <c r="K1896" s="16">
        <v>40.6</v>
      </c>
      <c r="L1896" s="16">
        <v>30.6</v>
      </c>
      <c r="M1896" s="17">
        <v>408700</v>
      </c>
      <c r="N1896" s="18"/>
      <c r="O1896" s="16"/>
      <c r="P1896" s="14"/>
      <c r="Q1896" s="17"/>
      <c r="R1896" s="15"/>
      <c r="S1896" s="18"/>
      <c r="T1896" s="18"/>
      <c r="U1896" s="18"/>
      <c r="V1896" s="18"/>
      <c r="W1896" s="30"/>
      <c r="X1896" s="29">
        <v>38325.040000000001</v>
      </c>
      <c r="Y1896" s="29">
        <f t="shared" si="158"/>
        <v>-38325.040000000001</v>
      </c>
      <c r="Z1896" s="33">
        <f t="shared" si="159"/>
        <v>0</v>
      </c>
    </row>
    <row r="1897" spans="1:26">
      <c r="A1897" s="13" t="s">
        <v>995</v>
      </c>
      <c r="B1897" s="13">
        <v>17089851910</v>
      </c>
      <c r="C1897" s="13" t="s">
        <v>996</v>
      </c>
      <c r="D1897" s="13" t="s">
        <v>1029</v>
      </c>
      <c r="E1897" s="13"/>
      <c r="F1897" s="14">
        <v>7.8</v>
      </c>
      <c r="G1897" s="15">
        <v>29.3</v>
      </c>
      <c r="H1897" s="15">
        <v>0</v>
      </c>
      <c r="I1897" s="15">
        <v>4.8</v>
      </c>
      <c r="J1897" s="16">
        <v>25.2</v>
      </c>
      <c r="K1897" s="16">
        <v>17.399999999999999</v>
      </c>
      <c r="L1897" s="16">
        <v>13.2</v>
      </c>
      <c r="M1897" s="17">
        <v>264400</v>
      </c>
      <c r="N1897" s="18"/>
      <c r="O1897" s="16"/>
      <c r="P1897" s="14"/>
      <c r="Q1897" s="17"/>
      <c r="R1897" s="15"/>
      <c r="S1897" s="18"/>
      <c r="T1897" s="18"/>
      <c r="U1897" s="18"/>
      <c r="V1897" s="18"/>
      <c r="W1897" s="30"/>
      <c r="X1897" s="29">
        <v>38325.040000000001</v>
      </c>
      <c r="Y1897" s="29">
        <f t="shared" si="158"/>
        <v>-38325.040000000001</v>
      </c>
      <c r="Z1897" s="33">
        <f t="shared" si="159"/>
        <v>0</v>
      </c>
    </row>
    <row r="1898" spans="1:26">
      <c r="A1898" s="13" t="s">
        <v>1550</v>
      </c>
      <c r="B1898" s="13">
        <v>17031835200</v>
      </c>
      <c r="C1898" s="13" t="s">
        <v>1551</v>
      </c>
      <c r="D1898" s="13" t="s">
        <v>4272</v>
      </c>
      <c r="E1898" s="13"/>
      <c r="F1898" s="14">
        <v>3</v>
      </c>
      <c r="G1898" s="15">
        <v>29.4</v>
      </c>
      <c r="H1898" s="15">
        <v>7.3</v>
      </c>
      <c r="I1898" s="15">
        <v>23.4</v>
      </c>
      <c r="J1898" s="16">
        <v>28.6</v>
      </c>
      <c r="K1898" s="16">
        <v>6.5</v>
      </c>
      <c r="L1898" s="16">
        <v>6</v>
      </c>
      <c r="M1898" s="17">
        <v>212000</v>
      </c>
      <c r="N1898" s="18"/>
      <c r="O1898" s="16"/>
      <c r="P1898" s="14"/>
      <c r="Q1898" s="17"/>
      <c r="R1898" s="15"/>
      <c r="S1898" s="23"/>
      <c r="T1898" s="18"/>
      <c r="U1898" s="18"/>
      <c r="V1898" s="18"/>
      <c r="W1898" s="30"/>
      <c r="X1898" s="29">
        <v>38325.040000000001</v>
      </c>
      <c r="Y1898" s="29">
        <f t="shared" si="158"/>
        <v>-38325.040000000001</v>
      </c>
      <c r="Z1898" s="33">
        <f t="shared" si="159"/>
        <v>0</v>
      </c>
    </row>
    <row r="1899" spans="1:26">
      <c r="A1899" s="13" t="s">
        <v>975</v>
      </c>
      <c r="B1899" s="13">
        <v>17089851302</v>
      </c>
      <c r="C1899" s="13" t="s">
        <v>976</v>
      </c>
      <c r="D1899" s="13" t="s">
        <v>1029</v>
      </c>
      <c r="E1899" s="13"/>
      <c r="F1899" s="14">
        <v>8.9</v>
      </c>
      <c r="G1899" s="15">
        <v>29.4</v>
      </c>
      <c r="H1899" s="15">
        <v>0.6</v>
      </c>
      <c r="I1899" s="15">
        <v>0</v>
      </c>
      <c r="J1899" s="16">
        <v>34.9</v>
      </c>
      <c r="K1899" s="16">
        <v>6.5</v>
      </c>
      <c r="L1899" s="16">
        <v>3.5</v>
      </c>
      <c r="M1899" s="17">
        <v>177900</v>
      </c>
      <c r="N1899" s="18"/>
      <c r="O1899" s="16"/>
      <c r="P1899" s="14"/>
      <c r="Q1899" s="17"/>
      <c r="R1899" s="15"/>
      <c r="S1899" s="18"/>
      <c r="T1899" s="18"/>
      <c r="U1899" s="18"/>
      <c r="V1899" s="18"/>
      <c r="W1899" s="30"/>
      <c r="X1899" s="29">
        <v>38325.040000000001</v>
      </c>
      <c r="Y1899" s="29">
        <f t="shared" si="158"/>
        <v>-38325.040000000001</v>
      </c>
      <c r="Z1899" s="33">
        <f t="shared" si="159"/>
        <v>0</v>
      </c>
    </row>
    <row r="1900" spans="1:26">
      <c r="A1900" s="13" t="s">
        <v>565</v>
      </c>
      <c r="B1900" s="13">
        <v>17097866200</v>
      </c>
      <c r="C1900" s="13" t="s">
        <v>566</v>
      </c>
      <c r="D1900" s="13" t="s">
        <v>896</v>
      </c>
      <c r="E1900" s="13"/>
      <c r="F1900" s="14">
        <v>4</v>
      </c>
      <c r="G1900" s="15">
        <v>29.4</v>
      </c>
      <c r="H1900" s="15">
        <v>2.2000000000000002</v>
      </c>
      <c r="I1900" s="15">
        <v>4.7</v>
      </c>
      <c r="J1900" s="16">
        <v>14</v>
      </c>
      <c r="K1900" s="16">
        <v>32.5</v>
      </c>
      <c r="L1900" s="16">
        <v>30.6</v>
      </c>
      <c r="M1900" s="17">
        <v>761900</v>
      </c>
      <c r="N1900" s="18"/>
      <c r="O1900" s="16"/>
      <c r="P1900" s="14"/>
      <c r="Q1900" s="17"/>
      <c r="R1900" s="15"/>
      <c r="S1900" s="18"/>
      <c r="T1900" s="18"/>
      <c r="U1900" s="18"/>
      <c r="V1900" s="18"/>
      <c r="W1900" s="30"/>
      <c r="X1900" s="29">
        <v>38325.040000000001</v>
      </c>
      <c r="Y1900" s="29">
        <f t="shared" si="158"/>
        <v>-38325.040000000001</v>
      </c>
      <c r="Z1900" s="33">
        <f t="shared" si="159"/>
        <v>0</v>
      </c>
    </row>
    <row r="1901" spans="1:26">
      <c r="A1901" s="13" t="s">
        <v>884</v>
      </c>
      <c r="B1901" s="13">
        <v>17093890302</v>
      </c>
      <c r="C1901" s="13" t="s">
        <v>885</v>
      </c>
      <c r="D1901" s="13" t="s">
        <v>874</v>
      </c>
      <c r="E1901" s="13"/>
      <c r="F1901" s="14">
        <v>3.3</v>
      </c>
      <c r="G1901" s="15">
        <v>29.5</v>
      </c>
      <c r="H1901" s="15">
        <v>0.5</v>
      </c>
      <c r="I1901" s="15">
        <v>1.9</v>
      </c>
      <c r="J1901" s="16">
        <v>24.4</v>
      </c>
      <c r="K1901" s="16">
        <v>18.7</v>
      </c>
      <c r="L1901" s="16">
        <v>10.3</v>
      </c>
      <c r="M1901" s="17">
        <v>226900</v>
      </c>
      <c r="N1901" s="18"/>
      <c r="O1901" s="16"/>
      <c r="P1901" s="14"/>
      <c r="Q1901" s="17"/>
      <c r="R1901" s="15"/>
      <c r="S1901" s="18"/>
      <c r="T1901" s="18"/>
      <c r="U1901" s="18"/>
      <c r="V1901" s="18"/>
      <c r="W1901" s="30"/>
      <c r="X1901" s="29">
        <v>38325.040000000001</v>
      </c>
      <c r="Y1901" s="29">
        <f t="shared" si="158"/>
        <v>-38325.040000000001</v>
      </c>
      <c r="Z1901" s="33">
        <f t="shared" si="159"/>
        <v>0</v>
      </c>
    </row>
    <row r="1902" spans="1:26">
      <c r="A1902" s="13" t="s">
        <v>561</v>
      </c>
      <c r="B1902" s="13">
        <v>17097866000</v>
      </c>
      <c r="C1902" s="13" t="s">
        <v>562</v>
      </c>
      <c r="D1902" s="13" t="s">
        <v>896</v>
      </c>
      <c r="E1902" s="13"/>
      <c r="F1902" s="14">
        <v>6.5</v>
      </c>
      <c r="G1902" s="15">
        <v>29.9</v>
      </c>
      <c r="H1902" s="15">
        <v>0.1</v>
      </c>
      <c r="I1902" s="15">
        <v>1.2</v>
      </c>
      <c r="J1902" s="16">
        <v>27.9</v>
      </c>
      <c r="K1902" s="16">
        <v>20.8</v>
      </c>
      <c r="L1902" s="16">
        <v>16</v>
      </c>
      <c r="M1902" s="17">
        <v>349600</v>
      </c>
      <c r="N1902" s="18"/>
      <c r="O1902" s="16"/>
      <c r="P1902" s="14"/>
      <c r="Q1902" s="17"/>
      <c r="R1902" s="15"/>
      <c r="S1902" s="18"/>
      <c r="T1902" s="18"/>
      <c r="U1902" s="18"/>
      <c r="V1902" s="18"/>
      <c r="W1902" s="30"/>
      <c r="X1902" s="29">
        <v>38325.040000000001</v>
      </c>
      <c r="Y1902" s="29">
        <f t="shared" si="158"/>
        <v>-38325.040000000001</v>
      </c>
      <c r="Z1902" s="33">
        <f t="shared" si="159"/>
        <v>0</v>
      </c>
    </row>
    <row r="1903" spans="1:26">
      <c r="A1903" s="13" t="s">
        <v>989</v>
      </c>
      <c r="B1903" s="13">
        <v>17089851907</v>
      </c>
      <c r="C1903" s="13" t="s">
        <v>990</v>
      </c>
      <c r="D1903" s="13" t="s">
        <v>1029</v>
      </c>
      <c r="E1903" s="13"/>
      <c r="F1903" s="14">
        <v>3.9</v>
      </c>
      <c r="G1903" s="15">
        <v>30</v>
      </c>
      <c r="H1903" s="15">
        <v>0</v>
      </c>
      <c r="I1903" s="15">
        <v>0.5</v>
      </c>
      <c r="J1903" s="16">
        <v>27.4</v>
      </c>
      <c r="K1903" s="16">
        <v>18.600000000000001</v>
      </c>
      <c r="L1903" s="16">
        <v>8.6</v>
      </c>
      <c r="M1903" s="17">
        <v>229700</v>
      </c>
      <c r="N1903" s="18"/>
      <c r="O1903" s="16"/>
      <c r="P1903" s="14"/>
      <c r="Q1903" s="17"/>
      <c r="R1903" s="15"/>
      <c r="S1903" s="18"/>
      <c r="T1903" s="18"/>
      <c r="U1903" s="18"/>
      <c r="V1903" s="18"/>
      <c r="W1903" s="30"/>
      <c r="X1903" s="29">
        <v>38325.040000000001</v>
      </c>
      <c r="Y1903" s="29">
        <f t="shared" si="158"/>
        <v>-38325.040000000001</v>
      </c>
      <c r="Z1903" s="33">
        <f t="shared" si="159"/>
        <v>0</v>
      </c>
    </row>
    <row r="1904" spans="1:26">
      <c r="A1904" s="13" t="s">
        <v>1630</v>
      </c>
      <c r="B1904" s="13">
        <v>17031833100</v>
      </c>
      <c r="C1904" s="13" t="s">
        <v>1631</v>
      </c>
      <c r="D1904" s="13" t="s">
        <v>4272</v>
      </c>
      <c r="E1904" s="13"/>
      <c r="F1904" s="14">
        <v>3.7</v>
      </c>
      <c r="G1904" s="15">
        <v>30.1</v>
      </c>
      <c r="H1904" s="15">
        <v>11.4</v>
      </c>
      <c r="I1904" s="15">
        <v>26.4</v>
      </c>
      <c r="J1904" s="16">
        <v>7.5</v>
      </c>
      <c r="K1904" s="16">
        <v>39.5</v>
      </c>
      <c r="L1904" s="16">
        <v>31.7</v>
      </c>
      <c r="M1904" s="17">
        <v>355600</v>
      </c>
      <c r="N1904" s="18"/>
      <c r="O1904" s="16"/>
      <c r="P1904" s="14"/>
      <c r="Q1904" s="17"/>
      <c r="R1904" s="15"/>
      <c r="S1904" s="23"/>
      <c r="T1904" s="18"/>
      <c r="U1904" s="18"/>
      <c r="V1904" s="18"/>
      <c r="W1904" s="30"/>
      <c r="X1904" s="29">
        <v>38325.040000000001</v>
      </c>
      <c r="Y1904" s="29">
        <f t="shared" si="158"/>
        <v>-38325.040000000001</v>
      </c>
      <c r="Z1904" s="33">
        <f t="shared" si="159"/>
        <v>0</v>
      </c>
    </row>
    <row r="1905" spans="1:26">
      <c r="A1905" s="13" t="s">
        <v>1001</v>
      </c>
      <c r="B1905" s="13">
        <v>17089852003</v>
      </c>
      <c r="C1905" s="13" t="s">
        <v>1002</v>
      </c>
      <c r="D1905" s="13" t="s">
        <v>1029</v>
      </c>
      <c r="E1905" s="13"/>
      <c r="F1905" s="14">
        <v>3</v>
      </c>
      <c r="G1905" s="15">
        <v>30.2</v>
      </c>
      <c r="H1905" s="15">
        <v>1.2</v>
      </c>
      <c r="I1905" s="15">
        <v>5.3</v>
      </c>
      <c r="J1905" s="16">
        <v>13.5</v>
      </c>
      <c r="K1905" s="16">
        <v>38.9</v>
      </c>
      <c r="L1905" s="16">
        <v>22</v>
      </c>
      <c r="M1905" s="17">
        <v>428000</v>
      </c>
      <c r="N1905" s="18"/>
      <c r="O1905" s="16"/>
      <c r="P1905" s="14"/>
      <c r="Q1905" s="17"/>
      <c r="R1905" s="15"/>
      <c r="S1905" s="18"/>
      <c r="T1905" s="18"/>
      <c r="U1905" s="18"/>
      <c r="V1905" s="18"/>
      <c r="W1905" s="30"/>
      <c r="X1905" s="29">
        <v>38325.040000000001</v>
      </c>
      <c r="Y1905" s="29">
        <f t="shared" si="158"/>
        <v>-38325.040000000001</v>
      </c>
      <c r="Z1905" s="33">
        <f t="shared" si="159"/>
        <v>0</v>
      </c>
    </row>
    <row r="1906" spans="1:26">
      <c r="A1906" s="13" t="s">
        <v>1568</v>
      </c>
      <c r="B1906" s="13">
        <v>17031836300</v>
      </c>
      <c r="C1906" s="13" t="s">
        <v>1569</v>
      </c>
      <c r="D1906" s="13" t="s">
        <v>4272</v>
      </c>
      <c r="E1906" s="13"/>
      <c r="F1906" s="14">
        <v>10.5</v>
      </c>
      <c r="G1906" s="15">
        <v>30.3</v>
      </c>
      <c r="H1906" s="15">
        <v>23.2</v>
      </c>
      <c r="I1906" s="15">
        <v>27.4</v>
      </c>
      <c r="J1906" s="16">
        <v>10.6</v>
      </c>
      <c r="K1906" s="16">
        <v>27.6</v>
      </c>
      <c r="L1906" s="16">
        <v>24.5</v>
      </c>
      <c r="M1906" s="17">
        <v>257800</v>
      </c>
      <c r="N1906" s="18"/>
      <c r="O1906" s="16"/>
      <c r="P1906" s="14"/>
      <c r="Q1906" s="17"/>
      <c r="R1906" s="15"/>
      <c r="S1906" s="23"/>
      <c r="T1906" s="18"/>
      <c r="U1906" s="18"/>
      <c r="V1906" s="18"/>
      <c r="W1906" s="30"/>
      <c r="X1906" s="29">
        <v>38325.040000000001</v>
      </c>
      <c r="Y1906" s="29">
        <f t="shared" si="158"/>
        <v>-38325.040000000001</v>
      </c>
      <c r="Z1906" s="33">
        <f t="shared" si="159"/>
        <v>0</v>
      </c>
    </row>
    <row r="1907" spans="1:26">
      <c r="A1907" s="13" t="s">
        <v>983</v>
      </c>
      <c r="B1907" s="13">
        <v>17089851801</v>
      </c>
      <c r="C1907" s="13" t="s">
        <v>984</v>
      </c>
      <c r="D1907" s="13" t="s">
        <v>1029</v>
      </c>
      <c r="E1907" s="13"/>
      <c r="F1907" s="14">
        <v>5.2</v>
      </c>
      <c r="G1907" s="15">
        <v>30.5</v>
      </c>
      <c r="H1907" s="15">
        <v>1.3</v>
      </c>
      <c r="I1907" s="15">
        <v>2</v>
      </c>
      <c r="J1907" s="16">
        <v>31.3</v>
      </c>
      <c r="K1907" s="16">
        <v>17.7</v>
      </c>
      <c r="L1907" s="16">
        <v>7.7</v>
      </c>
      <c r="M1907" s="17">
        <v>224400</v>
      </c>
      <c r="N1907" s="18"/>
      <c r="O1907" s="16"/>
      <c r="P1907" s="14"/>
      <c r="Q1907" s="17"/>
      <c r="R1907" s="15"/>
      <c r="S1907" s="18"/>
      <c r="T1907" s="18"/>
      <c r="U1907" s="18"/>
      <c r="V1907" s="18"/>
      <c r="W1907" s="30"/>
      <c r="X1907" s="29">
        <v>38325.040000000001</v>
      </c>
      <c r="Y1907" s="29">
        <f t="shared" si="158"/>
        <v>-38325.040000000001</v>
      </c>
      <c r="Z1907" s="33">
        <f t="shared" si="159"/>
        <v>0</v>
      </c>
    </row>
    <row r="1908" spans="1:26">
      <c r="A1908" s="13" t="s">
        <v>1061</v>
      </c>
      <c r="B1908" s="13">
        <v>17089850201</v>
      </c>
      <c r="C1908" s="13" t="s">
        <v>1062</v>
      </c>
      <c r="D1908" s="13" t="s">
        <v>1029</v>
      </c>
      <c r="E1908" s="13"/>
      <c r="F1908" s="14">
        <v>9.5</v>
      </c>
      <c r="G1908" s="15">
        <v>30.6</v>
      </c>
      <c r="H1908" s="15">
        <v>1.1000000000000001</v>
      </c>
      <c r="I1908" s="15">
        <v>3.5</v>
      </c>
      <c r="J1908" s="16">
        <v>28</v>
      </c>
      <c r="K1908" s="16">
        <v>10.3</v>
      </c>
      <c r="L1908" s="16">
        <v>2.4</v>
      </c>
      <c r="M1908" s="17">
        <v>156800</v>
      </c>
      <c r="N1908" s="18"/>
      <c r="O1908" s="16"/>
      <c r="P1908" s="14"/>
      <c r="Q1908" s="17"/>
      <c r="R1908" s="15"/>
      <c r="S1908" s="18"/>
      <c r="T1908" s="18"/>
      <c r="U1908" s="18"/>
      <c r="V1908" s="18"/>
      <c r="W1908" s="30"/>
      <c r="X1908" s="29">
        <v>38325.040000000001</v>
      </c>
      <c r="Y1908" s="29">
        <f t="shared" si="158"/>
        <v>-38325.040000000001</v>
      </c>
      <c r="Z1908" s="33">
        <f t="shared" si="159"/>
        <v>0</v>
      </c>
    </row>
    <row r="1909" spans="1:26">
      <c r="A1909" s="13" t="s">
        <v>1586</v>
      </c>
      <c r="B1909" s="13">
        <v>17031837300</v>
      </c>
      <c r="C1909" s="13" t="s">
        <v>1587</v>
      </c>
      <c r="D1909" s="13" t="s">
        <v>4272</v>
      </c>
      <c r="E1909" s="13"/>
      <c r="F1909" s="14">
        <v>7</v>
      </c>
      <c r="G1909" s="15">
        <v>30.8</v>
      </c>
      <c r="H1909" s="15">
        <v>15.5</v>
      </c>
      <c r="I1909" s="15">
        <v>33.700000000000003</v>
      </c>
      <c r="J1909" s="16">
        <v>28.4</v>
      </c>
      <c r="K1909" s="16">
        <v>9.5</v>
      </c>
      <c r="L1909" s="16">
        <v>1.6</v>
      </c>
      <c r="M1909" s="17">
        <v>145400</v>
      </c>
      <c r="N1909" s="18"/>
      <c r="O1909" s="16"/>
      <c r="P1909" s="14"/>
      <c r="Q1909" s="17"/>
      <c r="R1909" s="15"/>
      <c r="S1909" s="23"/>
      <c r="T1909" s="18"/>
      <c r="U1909" s="18"/>
      <c r="V1909" s="18"/>
      <c r="W1909" s="30"/>
      <c r="X1909" s="29">
        <v>38325.040000000001</v>
      </c>
      <c r="Y1909" s="29">
        <f t="shared" si="158"/>
        <v>-38325.040000000001</v>
      </c>
      <c r="Z1909" s="33">
        <f t="shared" si="159"/>
        <v>0</v>
      </c>
    </row>
    <row r="1910" spans="1:26">
      <c r="A1910" s="13" t="s">
        <v>1558</v>
      </c>
      <c r="B1910" s="13">
        <v>17031835800</v>
      </c>
      <c r="C1910" s="13" t="s">
        <v>1559</v>
      </c>
      <c r="D1910" s="13" t="s">
        <v>4272</v>
      </c>
      <c r="E1910" s="13"/>
      <c r="F1910" s="14">
        <v>17.899999999999999</v>
      </c>
      <c r="G1910" s="15">
        <v>30.9</v>
      </c>
      <c r="H1910" s="15">
        <v>4.5999999999999996</v>
      </c>
      <c r="I1910" s="15">
        <v>30.5</v>
      </c>
      <c r="J1910" s="16">
        <v>17.899999999999999</v>
      </c>
      <c r="K1910" s="16">
        <v>21.1</v>
      </c>
      <c r="L1910" s="16">
        <v>26</v>
      </c>
      <c r="M1910" s="17">
        <v>225400</v>
      </c>
      <c r="N1910" s="18"/>
      <c r="O1910" s="16"/>
      <c r="P1910" s="14"/>
      <c r="Q1910" s="17"/>
      <c r="R1910" s="15"/>
      <c r="S1910" s="23"/>
      <c r="T1910" s="18"/>
      <c r="U1910" s="18"/>
      <c r="V1910" s="18"/>
      <c r="W1910" s="30"/>
      <c r="X1910" s="29">
        <v>38325.040000000001</v>
      </c>
      <c r="Y1910" s="29">
        <f t="shared" si="158"/>
        <v>-38325.040000000001</v>
      </c>
      <c r="Z1910" s="33">
        <f t="shared" si="159"/>
        <v>0</v>
      </c>
    </row>
    <row r="1911" spans="1:26">
      <c r="A1911" s="13" t="s">
        <v>1642</v>
      </c>
      <c r="B1911" s="13">
        <v>17031834400</v>
      </c>
      <c r="C1911" s="13" t="s">
        <v>1643</v>
      </c>
      <c r="D1911" s="13" t="s">
        <v>4272</v>
      </c>
      <c r="E1911" s="13"/>
      <c r="F1911" s="14">
        <v>6.8</v>
      </c>
      <c r="G1911" s="15">
        <v>31.1</v>
      </c>
      <c r="H1911" s="15">
        <v>1.9</v>
      </c>
      <c r="I1911" s="15">
        <v>21.9</v>
      </c>
      <c r="J1911" s="16">
        <v>14.5</v>
      </c>
      <c r="K1911" s="16">
        <v>23.7</v>
      </c>
      <c r="L1911" s="16">
        <v>12.5</v>
      </c>
      <c r="M1911" s="17">
        <v>262500</v>
      </c>
      <c r="N1911" s="18"/>
      <c r="O1911" s="16"/>
      <c r="P1911" s="14"/>
      <c r="Q1911" s="17"/>
      <c r="R1911" s="15"/>
      <c r="S1911" s="23"/>
      <c r="T1911" s="18"/>
      <c r="U1911" s="18"/>
      <c r="V1911" s="18"/>
      <c r="W1911" s="30"/>
      <c r="X1911" s="29">
        <v>38325.040000000001</v>
      </c>
      <c r="Y1911" s="29">
        <f t="shared" si="158"/>
        <v>-38325.040000000001</v>
      </c>
      <c r="Z1911" s="33">
        <f t="shared" si="159"/>
        <v>0</v>
      </c>
    </row>
    <row r="1912" spans="1:26">
      <c r="A1912" s="13" t="s">
        <v>1562</v>
      </c>
      <c r="B1912" s="13">
        <v>17031836000</v>
      </c>
      <c r="C1912" s="13" t="s">
        <v>1563</v>
      </c>
      <c r="D1912" s="13" t="s">
        <v>4272</v>
      </c>
      <c r="E1912" s="13"/>
      <c r="F1912" s="14">
        <v>13.9</v>
      </c>
      <c r="G1912" s="15">
        <v>31.4</v>
      </c>
      <c r="H1912" s="15">
        <v>3.1</v>
      </c>
      <c r="I1912" s="15">
        <v>27.4</v>
      </c>
      <c r="J1912" s="16">
        <v>20.7</v>
      </c>
      <c r="K1912" s="16">
        <v>21.9</v>
      </c>
      <c r="L1912" s="16">
        <v>13.2</v>
      </c>
      <c r="M1912" s="17">
        <v>389900</v>
      </c>
      <c r="N1912" s="18"/>
      <c r="O1912" s="16"/>
      <c r="P1912" s="14"/>
      <c r="Q1912" s="17"/>
      <c r="R1912" s="15"/>
      <c r="S1912" s="23"/>
      <c r="T1912" s="18"/>
      <c r="U1912" s="18"/>
      <c r="V1912" s="18"/>
      <c r="W1912" s="30"/>
      <c r="X1912" s="29">
        <v>38325.040000000001</v>
      </c>
      <c r="Y1912" s="29">
        <f t="shared" si="158"/>
        <v>-38325.040000000001</v>
      </c>
      <c r="Z1912" s="33">
        <f t="shared" si="159"/>
        <v>0</v>
      </c>
    </row>
    <row r="1913" spans="1:26">
      <c r="A1913" s="13" t="s">
        <v>1067</v>
      </c>
      <c r="B1913" s="13">
        <v>17089850302</v>
      </c>
      <c r="C1913" s="13" t="s">
        <v>1068</v>
      </c>
      <c r="D1913" s="13" t="s">
        <v>1029</v>
      </c>
      <c r="E1913" s="13"/>
      <c r="F1913" s="14">
        <v>5.9</v>
      </c>
      <c r="G1913" s="15">
        <v>31.4</v>
      </c>
      <c r="H1913" s="15">
        <v>0.3</v>
      </c>
      <c r="I1913" s="15">
        <v>3.7</v>
      </c>
      <c r="J1913" s="16">
        <v>31.3</v>
      </c>
      <c r="K1913" s="16">
        <v>16.2</v>
      </c>
      <c r="L1913" s="16">
        <v>7.3</v>
      </c>
      <c r="M1913" s="17">
        <v>199900</v>
      </c>
      <c r="N1913" s="18"/>
      <c r="O1913" s="16"/>
      <c r="P1913" s="14"/>
      <c r="Q1913" s="17"/>
      <c r="R1913" s="15"/>
      <c r="S1913" s="18"/>
      <c r="T1913" s="18"/>
      <c r="U1913" s="18"/>
      <c r="V1913" s="18"/>
      <c r="W1913" s="30"/>
      <c r="X1913" s="29">
        <v>38325.040000000001</v>
      </c>
      <c r="Y1913" s="29">
        <f t="shared" si="158"/>
        <v>-38325.040000000001</v>
      </c>
      <c r="Z1913" s="33">
        <f t="shared" si="159"/>
        <v>0</v>
      </c>
    </row>
    <row r="1914" spans="1:26">
      <c r="A1914" s="13" t="s">
        <v>860</v>
      </c>
      <c r="B1914" s="13">
        <v>17089854503</v>
      </c>
      <c r="C1914" s="13" t="s">
        <v>861</v>
      </c>
      <c r="D1914" s="13" t="s">
        <v>1029</v>
      </c>
      <c r="E1914" s="13"/>
      <c r="F1914" s="14">
        <v>3.3</v>
      </c>
      <c r="G1914" s="15">
        <v>31.5</v>
      </c>
      <c r="H1914" s="15">
        <v>0.8</v>
      </c>
      <c r="I1914" s="15">
        <v>1.4</v>
      </c>
      <c r="J1914" s="16">
        <v>19.7</v>
      </c>
      <c r="K1914" s="16">
        <v>25.9</v>
      </c>
      <c r="L1914" s="16">
        <v>11.5</v>
      </c>
      <c r="M1914" s="17">
        <v>258600</v>
      </c>
      <c r="N1914" s="18"/>
      <c r="O1914" s="16"/>
      <c r="P1914" s="14"/>
      <c r="Q1914" s="17"/>
      <c r="R1914" s="15"/>
      <c r="S1914" s="18"/>
      <c r="T1914" s="18"/>
      <c r="U1914" s="18"/>
      <c r="V1914" s="18"/>
      <c r="W1914" s="30"/>
      <c r="X1914" s="29">
        <v>38325.040000000001</v>
      </c>
      <c r="Y1914" s="29">
        <f t="shared" si="158"/>
        <v>-38325.040000000001</v>
      </c>
      <c r="Z1914" s="33">
        <f t="shared" si="159"/>
        <v>0</v>
      </c>
    </row>
    <row r="1915" spans="1:26">
      <c r="A1915" s="13" t="s">
        <v>1508</v>
      </c>
      <c r="B1915" s="13">
        <v>17031839700</v>
      </c>
      <c r="C1915" s="13" t="s">
        <v>1509</v>
      </c>
      <c r="D1915" s="13" t="s">
        <v>4272</v>
      </c>
      <c r="E1915" s="13"/>
      <c r="F1915" s="14">
        <v>10.6</v>
      </c>
      <c r="G1915" s="15">
        <v>31.7</v>
      </c>
      <c r="H1915" s="15">
        <v>1.4</v>
      </c>
      <c r="I1915" s="15">
        <v>17.600000000000001</v>
      </c>
      <c r="J1915" s="16">
        <v>33</v>
      </c>
      <c r="K1915" s="16">
        <v>18.3</v>
      </c>
      <c r="L1915" s="16">
        <v>8.1999999999999993</v>
      </c>
      <c r="M1915" s="17">
        <v>287700</v>
      </c>
      <c r="N1915" s="18"/>
      <c r="O1915" s="16"/>
      <c r="P1915" s="14"/>
      <c r="Q1915" s="17"/>
      <c r="R1915" s="15"/>
      <c r="S1915" s="23"/>
      <c r="T1915" s="18"/>
      <c r="U1915" s="18"/>
      <c r="V1915" s="18"/>
      <c r="W1915" s="30"/>
      <c r="X1915" s="29">
        <v>38325.040000000001</v>
      </c>
      <c r="Y1915" s="29">
        <f t="shared" si="158"/>
        <v>-38325.040000000001</v>
      </c>
      <c r="Z1915" s="33">
        <f t="shared" si="159"/>
        <v>0</v>
      </c>
    </row>
    <row r="1916" spans="1:26">
      <c r="A1916" s="13" t="s">
        <v>1578</v>
      </c>
      <c r="B1916" s="13">
        <v>17031836800</v>
      </c>
      <c r="C1916" s="13" t="s">
        <v>1579</v>
      </c>
      <c r="D1916" s="13" t="s">
        <v>4272</v>
      </c>
      <c r="E1916" s="13"/>
      <c r="F1916" s="14">
        <v>11.3</v>
      </c>
      <c r="G1916" s="15">
        <v>32.299999999999997</v>
      </c>
      <c r="H1916" s="15">
        <v>5.6</v>
      </c>
      <c r="I1916" s="15">
        <v>33.1</v>
      </c>
      <c r="J1916" s="16">
        <v>46.3</v>
      </c>
      <c r="K1916" s="16">
        <v>7</v>
      </c>
      <c r="L1916" s="16">
        <v>3.9</v>
      </c>
      <c r="M1916" s="17">
        <v>252800</v>
      </c>
      <c r="N1916" s="18"/>
      <c r="O1916" s="16"/>
      <c r="P1916" s="14"/>
      <c r="Q1916" s="17"/>
      <c r="R1916" s="15"/>
      <c r="S1916" s="23"/>
      <c r="T1916" s="18"/>
      <c r="U1916" s="18"/>
      <c r="V1916" s="18"/>
      <c r="W1916" s="30"/>
      <c r="X1916" s="29">
        <v>38325.040000000001</v>
      </c>
      <c r="Y1916" s="29">
        <f t="shared" si="158"/>
        <v>-38325.040000000001</v>
      </c>
      <c r="Z1916" s="33">
        <f t="shared" si="159"/>
        <v>0</v>
      </c>
    </row>
    <row r="1917" spans="1:26">
      <c r="A1917" s="13" t="s">
        <v>1494</v>
      </c>
      <c r="B1917" s="13">
        <v>17031838700</v>
      </c>
      <c r="C1917" s="13" t="s">
        <v>1495</v>
      </c>
      <c r="D1917" s="13" t="s">
        <v>4272</v>
      </c>
      <c r="E1917" s="13"/>
      <c r="F1917" s="14">
        <v>8.1</v>
      </c>
      <c r="G1917" s="15">
        <v>32.299999999999997</v>
      </c>
      <c r="H1917" s="15">
        <v>1.2</v>
      </c>
      <c r="I1917" s="15">
        <v>41.4</v>
      </c>
      <c r="J1917" s="16">
        <v>35.700000000000003</v>
      </c>
      <c r="K1917" s="16">
        <v>4.3</v>
      </c>
      <c r="L1917" s="16">
        <v>2.7</v>
      </c>
      <c r="M1917" s="17">
        <v>208300</v>
      </c>
      <c r="N1917" s="18"/>
      <c r="O1917" s="16"/>
      <c r="P1917" s="14"/>
      <c r="Q1917" s="17"/>
      <c r="R1917" s="15"/>
      <c r="S1917" s="23"/>
      <c r="T1917" s="18"/>
      <c r="U1917" s="18"/>
      <c r="V1917" s="18"/>
      <c r="W1917" s="30"/>
      <c r="X1917" s="29">
        <v>38325.040000000001</v>
      </c>
      <c r="Y1917" s="29">
        <f t="shared" si="158"/>
        <v>-38325.040000000001</v>
      </c>
      <c r="Z1917" s="33">
        <f t="shared" si="159"/>
        <v>0</v>
      </c>
    </row>
    <row r="1918" spans="1:26">
      <c r="A1918" s="13" t="s">
        <v>870</v>
      </c>
      <c r="B1918" s="13">
        <v>17089854900</v>
      </c>
      <c r="C1918" s="13" t="s">
        <v>871</v>
      </c>
      <c r="D1918" s="13" t="s">
        <v>1029</v>
      </c>
      <c r="E1918" s="13"/>
      <c r="F1918" s="14">
        <v>5.6</v>
      </c>
      <c r="G1918" s="15">
        <v>32.299999999999997</v>
      </c>
      <c r="H1918" s="15">
        <v>3</v>
      </c>
      <c r="I1918" s="15">
        <v>1.8</v>
      </c>
      <c r="J1918" s="16">
        <v>33.1</v>
      </c>
      <c r="K1918" s="16">
        <v>11.9</v>
      </c>
      <c r="L1918" s="16">
        <v>5.9</v>
      </c>
      <c r="M1918" s="17">
        <v>187600</v>
      </c>
      <c r="N1918" s="18"/>
      <c r="O1918" s="16"/>
      <c r="P1918" s="14"/>
      <c r="Q1918" s="17"/>
      <c r="R1918" s="15"/>
      <c r="S1918" s="18"/>
      <c r="T1918" s="18"/>
      <c r="U1918" s="18"/>
      <c r="V1918" s="18"/>
      <c r="W1918" s="29"/>
      <c r="X1918" s="29">
        <v>38325.040000000001</v>
      </c>
      <c r="Y1918" s="29">
        <f t="shared" si="158"/>
        <v>-38325.040000000001</v>
      </c>
      <c r="Z1918" s="33">
        <f t="shared" si="159"/>
        <v>0</v>
      </c>
    </row>
    <row r="1919" spans="1:26">
      <c r="A1919" s="13" t="s">
        <v>1702</v>
      </c>
      <c r="B1919" s="13">
        <v>17031831000</v>
      </c>
      <c r="C1919" s="13" t="s">
        <v>1703</v>
      </c>
      <c r="D1919" s="13" t="s">
        <v>4272</v>
      </c>
      <c r="E1919" s="13"/>
      <c r="F1919" s="14">
        <v>3.7</v>
      </c>
      <c r="G1919" s="15">
        <v>32.5</v>
      </c>
      <c r="H1919" s="15">
        <v>1.8</v>
      </c>
      <c r="I1919" s="15">
        <v>31.9</v>
      </c>
      <c r="J1919" s="16">
        <v>4.3</v>
      </c>
      <c r="K1919" s="16">
        <v>49.1</v>
      </c>
      <c r="L1919" s="16">
        <v>36.4</v>
      </c>
      <c r="M1919" s="17">
        <v>482800</v>
      </c>
      <c r="N1919" s="18"/>
      <c r="O1919" s="16"/>
      <c r="P1919" s="14"/>
      <c r="Q1919" s="17"/>
      <c r="R1919" s="15"/>
      <c r="S1919" s="23"/>
      <c r="T1919" s="18"/>
      <c r="U1919" s="18"/>
      <c r="V1919" s="18"/>
      <c r="W1919" s="30"/>
      <c r="X1919" s="29">
        <v>38325.040000000001</v>
      </c>
      <c r="Y1919" s="29">
        <f t="shared" si="158"/>
        <v>-38325.040000000001</v>
      </c>
      <c r="Z1919" s="33">
        <f t="shared" si="159"/>
        <v>0</v>
      </c>
    </row>
    <row r="1920" spans="1:26">
      <c r="A1920" s="13" t="s">
        <v>1071</v>
      </c>
      <c r="B1920" s="13">
        <v>17089850600</v>
      </c>
      <c r="C1920" s="13" t="s">
        <v>1072</v>
      </c>
      <c r="D1920" s="13" t="s">
        <v>1029</v>
      </c>
      <c r="E1920" s="13"/>
      <c r="F1920" s="14">
        <v>5</v>
      </c>
      <c r="G1920" s="15">
        <v>32.6</v>
      </c>
      <c r="H1920" s="15">
        <v>1.3</v>
      </c>
      <c r="I1920" s="15">
        <v>1.6</v>
      </c>
      <c r="J1920" s="16">
        <v>22.5</v>
      </c>
      <c r="K1920" s="16">
        <v>27.8</v>
      </c>
      <c r="L1920" s="16">
        <v>14.3</v>
      </c>
      <c r="M1920" s="17">
        <v>352400</v>
      </c>
      <c r="N1920" s="18"/>
      <c r="O1920" s="16"/>
      <c r="P1920" s="14"/>
      <c r="Q1920" s="17"/>
      <c r="R1920" s="15"/>
      <c r="S1920" s="18"/>
      <c r="T1920" s="18"/>
      <c r="U1920" s="18"/>
      <c r="V1920" s="18"/>
      <c r="W1920" s="30"/>
      <c r="X1920" s="29">
        <v>38325.040000000001</v>
      </c>
      <c r="Y1920" s="29">
        <f t="shared" si="158"/>
        <v>-38325.040000000001</v>
      </c>
      <c r="Z1920" s="33">
        <f t="shared" si="159"/>
        <v>0</v>
      </c>
    </row>
    <row r="1921" spans="1:26">
      <c r="A1921" s="13" t="s">
        <v>868</v>
      </c>
      <c r="B1921" s="13">
        <v>17089854800</v>
      </c>
      <c r="C1921" s="13" t="s">
        <v>869</v>
      </c>
      <c r="D1921" s="13" t="s">
        <v>1029</v>
      </c>
      <c r="E1921" s="13"/>
      <c r="F1921" s="14">
        <v>3.9</v>
      </c>
      <c r="G1921" s="15">
        <v>32.6</v>
      </c>
      <c r="H1921" s="15">
        <v>0</v>
      </c>
      <c r="I1921" s="15">
        <v>3.8</v>
      </c>
      <c r="J1921" s="16">
        <v>14.1</v>
      </c>
      <c r="K1921" s="16">
        <v>41.7</v>
      </c>
      <c r="L1921" s="16">
        <v>20.2</v>
      </c>
      <c r="M1921" s="17">
        <v>380400</v>
      </c>
      <c r="N1921" s="18"/>
      <c r="O1921" s="16"/>
      <c r="P1921" s="14"/>
      <c r="Q1921" s="17"/>
      <c r="R1921" s="15"/>
      <c r="S1921" s="18"/>
      <c r="T1921" s="18"/>
      <c r="U1921" s="18"/>
      <c r="V1921" s="18"/>
      <c r="W1921" s="30"/>
      <c r="X1921" s="29">
        <v>38325.040000000001</v>
      </c>
      <c r="Y1921" s="29">
        <f t="shared" si="158"/>
        <v>-38325.040000000001</v>
      </c>
      <c r="Z1921" s="33">
        <f t="shared" si="159"/>
        <v>0</v>
      </c>
    </row>
    <row r="1922" spans="1:26">
      <c r="A1922" s="13" t="s">
        <v>1554</v>
      </c>
      <c r="B1922" s="13">
        <v>17031835600</v>
      </c>
      <c r="C1922" s="13" t="s">
        <v>1555</v>
      </c>
      <c r="D1922" s="13" t="s">
        <v>4272</v>
      </c>
      <c r="E1922" s="13"/>
      <c r="F1922" s="14">
        <v>28.2</v>
      </c>
      <c r="G1922" s="15">
        <v>32.799999999999997</v>
      </c>
      <c r="H1922" s="15">
        <v>3.9</v>
      </c>
      <c r="I1922" s="15">
        <v>34</v>
      </c>
      <c r="J1922" s="16">
        <v>21.8</v>
      </c>
      <c r="K1922" s="16">
        <v>9.9</v>
      </c>
      <c r="L1922" s="16">
        <v>3</v>
      </c>
      <c r="M1922" s="17">
        <v>114200</v>
      </c>
      <c r="N1922" s="18"/>
      <c r="O1922" s="16"/>
      <c r="P1922" s="14"/>
      <c r="Q1922" s="17"/>
      <c r="R1922" s="15"/>
      <c r="S1922" s="23"/>
      <c r="T1922" s="18"/>
      <c r="U1922" s="18"/>
      <c r="V1922" s="18"/>
      <c r="W1922" s="30"/>
      <c r="X1922" s="29">
        <v>38325.040000000001</v>
      </c>
      <c r="Y1922" s="29">
        <f t="shared" ref="Y1922:Y1985" si="160">W1922-X1922</f>
        <v>-38325.040000000001</v>
      </c>
      <c r="Z1922" s="33">
        <f t="shared" ref="Z1922:Z1986" si="161">+W1922/X1922</f>
        <v>0</v>
      </c>
    </row>
    <row r="1923" spans="1:26">
      <c r="A1923" s="13" t="s">
        <v>1588</v>
      </c>
      <c r="B1923" s="13">
        <v>17031837400</v>
      </c>
      <c r="C1923" s="13" t="s">
        <v>1589</v>
      </c>
      <c r="D1923" s="13" t="s">
        <v>4272</v>
      </c>
      <c r="E1923" s="13"/>
      <c r="F1923" s="14">
        <v>9.6</v>
      </c>
      <c r="G1923" s="15">
        <v>32.9</v>
      </c>
      <c r="H1923" s="15">
        <v>3.6</v>
      </c>
      <c r="I1923" s="15">
        <v>23.4</v>
      </c>
      <c r="J1923" s="16">
        <v>23.8</v>
      </c>
      <c r="K1923" s="16">
        <v>9.9</v>
      </c>
      <c r="L1923" s="16">
        <v>0.9</v>
      </c>
      <c r="M1923" s="17">
        <v>269700</v>
      </c>
      <c r="N1923" s="18"/>
      <c r="O1923" s="16"/>
      <c r="P1923" s="14"/>
      <c r="Q1923" s="17"/>
      <c r="R1923" s="15"/>
      <c r="S1923" s="23"/>
      <c r="T1923" s="18"/>
      <c r="U1923" s="18"/>
      <c r="V1923" s="18"/>
      <c r="W1923" s="30"/>
      <c r="X1923" s="29">
        <v>38325.040000000001</v>
      </c>
      <c r="Y1923" s="29">
        <f t="shared" si="160"/>
        <v>-38325.040000000001</v>
      </c>
      <c r="Z1923" s="33">
        <f t="shared" si="161"/>
        <v>0</v>
      </c>
    </row>
    <row r="1924" spans="1:26">
      <c r="A1924" s="13" t="s">
        <v>1506</v>
      </c>
      <c r="B1924" s="13">
        <v>17031839600</v>
      </c>
      <c r="C1924" s="13" t="s">
        <v>1507</v>
      </c>
      <c r="D1924" s="13" t="s">
        <v>4272</v>
      </c>
      <c r="E1924" s="13"/>
      <c r="F1924" s="14">
        <v>8.1</v>
      </c>
      <c r="G1924" s="15">
        <v>32.9</v>
      </c>
      <c r="H1924" s="15">
        <v>8.6999999999999993</v>
      </c>
      <c r="I1924" s="15">
        <v>17</v>
      </c>
      <c r="J1924" s="16">
        <v>21.4</v>
      </c>
      <c r="K1924" s="16">
        <v>12.6</v>
      </c>
      <c r="L1924" s="16">
        <v>15.8</v>
      </c>
      <c r="M1924" s="17">
        <v>287500</v>
      </c>
      <c r="N1924" s="18"/>
      <c r="O1924" s="16"/>
      <c r="P1924" s="14"/>
      <c r="Q1924" s="17"/>
      <c r="R1924" s="15"/>
      <c r="S1924" s="23"/>
      <c r="T1924" s="18"/>
      <c r="U1924" s="18"/>
      <c r="V1924" s="18"/>
      <c r="W1924" s="30"/>
      <c r="X1924" s="29">
        <v>38325.040000000001</v>
      </c>
      <c r="Y1924" s="29">
        <f t="shared" si="160"/>
        <v>-38325.040000000001</v>
      </c>
      <c r="Z1924" s="33">
        <f t="shared" si="161"/>
        <v>0</v>
      </c>
    </row>
    <row r="1925" spans="1:26">
      <c r="A1925" s="13" t="s">
        <v>882</v>
      </c>
      <c r="B1925" s="13">
        <v>17093890301</v>
      </c>
      <c r="C1925" s="13" t="s">
        <v>883</v>
      </c>
      <c r="D1925" s="13" t="s">
        <v>874</v>
      </c>
      <c r="E1925" s="13"/>
      <c r="F1925" s="14">
        <v>5.0999999999999996</v>
      </c>
      <c r="G1925" s="15">
        <v>33</v>
      </c>
      <c r="H1925" s="15">
        <v>1</v>
      </c>
      <c r="I1925" s="15">
        <v>1.6</v>
      </c>
      <c r="J1925" s="16">
        <v>26.8</v>
      </c>
      <c r="K1925" s="16">
        <v>22.8</v>
      </c>
      <c r="L1925" s="16">
        <v>7.6</v>
      </c>
      <c r="M1925" s="17">
        <v>253600</v>
      </c>
      <c r="N1925" s="18"/>
      <c r="O1925" s="16"/>
      <c r="P1925" s="14"/>
      <c r="Q1925" s="17"/>
      <c r="R1925" s="15"/>
      <c r="S1925" s="18"/>
      <c r="T1925" s="18"/>
      <c r="U1925" s="18"/>
      <c r="V1925" s="18"/>
      <c r="W1925" s="30"/>
      <c r="X1925" s="29">
        <v>38325.040000000001</v>
      </c>
      <c r="Y1925" s="29">
        <f t="shared" si="160"/>
        <v>-38325.040000000001</v>
      </c>
      <c r="Z1925" s="33">
        <f t="shared" si="161"/>
        <v>0</v>
      </c>
    </row>
    <row r="1926" spans="1:26">
      <c r="A1926" s="13" t="s">
        <v>987</v>
      </c>
      <c r="B1926" s="13">
        <v>17089851905</v>
      </c>
      <c r="C1926" s="13" t="s">
        <v>988</v>
      </c>
      <c r="D1926" s="13" t="s">
        <v>1029</v>
      </c>
      <c r="E1926" s="13"/>
      <c r="F1926" s="14">
        <v>2.4</v>
      </c>
      <c r="G1926" s="15">
        <v>33.1</v>
      </c>
      <c r="H1926" s="15">
        <v>0.1</v>
      </c>
      <c r="I1926" s="15">
        <v>2.2999999999999998</v>
      </c>
      <c r="J1926" s="16">
        <v>19.5</v>
      </c>
      <c r="K1926" s="16">
        <v>29.9</v>
      </c>
      <c r="L1926" s="16">
        <v>14.3</v>
      </c>
      <c r="M1926" s="17">
        <v>322900</v>
      </c>
      <c r="N1926" s="18"/>
      <c r="O1926" s="16"/>
      <c r="P1926" s="14"/>
      <c r="Q1926" s="17"/>
      <c r="R1926" s="15"/>
      <c r="S1926" s="18"/>
      <c r="T1926" s="18"/>
      <c r="U1926" s="18"/>
      <c r="V1926" s="18"/>
      <c r="W1926" s="30"/>
      <c r="X1926" s="29">
        <v>38325.040000000001</v>
      </c>
      <c r="Y1926" s="29">
        <f t="shared" si="160"/>
        <v>-38325.040000000001</v>
      </c>
      <c r="Z1926" s="33">
        <f t="shared" si="161"/>
        <v>0</v>
      </c>
    </row>
    <row r="1927" spans="1:26">
      <c r="A1927" s="13" t="s">
        <v>1053</v>
      </c>
      <c r="B1927" s="13">
        <v>17089852806</v>
      </c>
      <c r="C1927" s="13" t="s">
        <v>1054</v>
      </c>
      <c r="D1927" s="13" t="s">
        <v>1029</v>
      </c>
      <c r="E1927" s="13"/>
      <c r="F1927" s="14">
        <v>3</v>
      </c>
      <c r="G1927" s="15">
        <v>33.1</v>
      </c>
      <c r="H1927" s="15">
        <v>0.7</v>
      </c>
      <c r="I1927" s="15">
        <v>5.2</v>
      </c>
      <c r="J1927" s="16">
        <v>11.5</v>
      </c>
      <c r="K1927" s="16">
        <v>34.5</v>
      </c>
      <c r="L1927" s="16">
        <v>26.8</v>
      </c>
      <c r="M1927" s="17">
        <v>355000</v>
      </c>
      <c r="N1927" s="18"/>
      <c r="O1927" s="16"/>
      <c r="P1927" s="14"/>
      <c r="Q1927" s="17"/>
      <c r="R1927" s="15"/>
      <c r="S1927" s="18"/>
      <c r="T1927" s="25"/>
      <c r="U1927" s="25"/>
      <c r="V1927" s="25"/>
      <c r="W1927" s="28"/>
      <c r="X1927" s="29">
        <v>38325.040000000001</v>
      </c>
      <c r="Y1927" s="29">
        <f t="shared" si="160"/>
        <v>-38325.040000000001</v>
      </c>
      <c r="Z1927" s="33">
        <f t="shared" si="161"/>
        <v>0</v>
      </c>
    </row>
    <row r="1928" spans="1:26">
      <c r="A1928" s="13" t="s">
        <v>1704</v>
      </c>
      <c r="B1928" s="13">
        <v>17031831100</v>
      </c>
      <c r="C1928" s="13" t="s">
        <v>1705</v>
      </c>
      <c r="D1928" s="13" t="s">
        <v>4272</v>
      </c>
      <c r="E1928" s="13"/>
      <c r="F1928" s="14">
        <v>6.7</v>
      </c>
      <c r="G1928" s="15">
        <v>33.200000000000003</v>
      </c>
      <c r="H1928" s="15">
        <v>1.1000000000000001</v>
      </c>
      <c r="I1928" s="15">
        <v>26.9</v>
      </c>
      <c r="J1928" s="16">
        <v>21</v>
      </c>
      <c r="K1928" s="16">
        <v>17.8</v>
      </c>
      <c r="L1928" s="16">
        <v>7.5</v>
      </c>
      <c r="M1928" s="17">
        <v>359300</v>
      </c>
      <c r="N1928" s="18"/>
      <c r="O1928" s="16"/>
      <c r="P1928" s="14"/>
      <c r="Q1928" s="17"/>
      <c r="R1928" s="15"/>
      <c r="S1928" s="23"/>
      <c r="T1928" s="18"/>
      <c r="U1928" s="18"/>
      <c r="V1928" s="18"/>
      <c r="W1928" s="30"/>
      <c r="X1928" s="29">
        <v>38325.040000000001</v>
      </c>
      <c r="Y1928" s="29">
        <f t="shared" si="160"/>
        <v>-38325.040000000001</v>
      </c>
      <c r="Z1928" s="33">
        <f t="shared" si="161"/>
        <v>0</v>
      </c>
    </row>
    <row r="1929" spans="1:26">
      <c r="A1929" s="13" t="s">
        <v>1644</v>
      </c>
      <c r="B1929" s="13">
        <v>17031834500</v>
      </c>
      <c r="C1929" s="13" t="s">
        <v>1645</v>
      </c>
      <c r="D1929" s="13" t="s">
        <v>4272</v>
      </c>
      <c r="E1929" s="13"/>
      <c r="F1929" s="14">
        <v>17</v>
      </c>
      <c r="G1929" s="15">
        <v>33.4</v>
      </c>
      <c r="H1929" s="15">
        <v>0.5</v>
      </c>
      <c r="I1929" s="15">
        <v>34.799999999999997</v>
      </c>
      <c r="J1929" s="16">
        <v>36.4</v>
      </c>
      <c r="K1929" s="16">
        <v>9</v>
      </c>
      <c r="L1929" s="16">
        <v>4.3</v>
      </c>
      <c r="M1929" s="17">
        <v>187500</v>
      </c>
      <c r="N1929" s="18"/>
      <c r="O1929" s="16"/>
      <c r="P1929" s="14"/>
      <c r="Q1929" s="17"/>
      <c r="R1929" s="15"/>
      <c r="S1929" s="23"/>
      <c r="T1929" s="18"/>
      <c r="U1929" s="18"/>
      <c r="V1929" s="18"/>
      <c r="W1929" s="30"/>
      <c r="X1929" s="29">
        <v>38325.040000000001</v>
      </c>
      <c r="Y1929" s="29">
        <f t="shared" si="160"/>
        <v>-38325.040000000001</v>
      </c>
      <c r="Z1929" s="33">
        <f t="shared" si="161"/>
        <v>0</v>
      </c>
    </row>
    <row r="1930" spans="1:26">
      <c r="A1930" s="13" t="s">
        <v>1570</v>
      </c>
      <c r="B1930" s="13">
        <v>17031836400</v>
      </c>
      <c r="C1930" s="13" t="s">
        <v>1571</v>
      </c>
      <c r="D1930" s="13" t="s">
        <v>4272</v>
      </c>
      <c r="E1930" s="13"/>
      <c r="F1930" s="14">
        <v>14.1</v>
      </c>
      <c r="G1930" s="15">
        <v>33.4</v>
      </c>
      <c r="H1930" s="15">
        <v>3.7</v>
      </c>
      <c r="I1930" s="15">
        <v>26.2</v>
      </c>
      <c r="J1930" s="16">
        <v>19.5</v>
      </c>
      <c r="K1930" s="16">
        <v>22.1</v>
      </c>
      <c r="L1930" s="16">
        <v>15.7</v>
      </c>
      <c r="M1930" s="17">
        <v>463900</v>
      </c>
      <c r="N1930" s="18"/>
      <c r="O1930" s="16"/>
      <c r="P1930" s="14"/>
      <c r="Q1930" s="17"/>
      <c r="R1930" s="15"/>
      <c r="S1930" s="23"/>
      <c r="T1930" s="18"/>
      <c r="U1930" s="18"/>
      <c r="V1930" s="18"/>
      <c r="W1930" s="30"/>
      <c r="X1930" s="29">
        <v>38325.040000000001</v>
      </c>
      <c r="Y1930" s="29">
        <f t="shared" si="160"/>
        <v>-38325.040000000001</v>
      </c>
      <c r="Z1930" s="33">
        <f t="shared" si="161"/>
        <v>0</v>
      </c>
    </row>
    <row r="1931" spans="1:26">
      <c r="A1931" s="13" t="s">
        <v>1608</v>
      </c>
      <c r="B1931" s="13">
        <v>17031831800</v>
      </c>
      <c r="C1931" s="13" t="s">
        <v>1609</v>
      </c>
      <c r="D1931" s="13" t="s">
        <v>4272</v>
      </c>
      <c r="E1931" s="13"/>
      <c r="F1931" s="14">
        <v>5.7</v>
      </c>
      <c r="G1931" s="15">
        <v>33.5</v>
      </c>
      <c r="H1931" s="15">
        <v>12.9</v>
      </c>
      <c r="I1931" s="15">
        <v>15.9</v>
      </c>
      <c r="J1931" s="16">
        <v>19.399999999999999</v>
      </c>
      <c r="K1931" s="16">
        <v>23.5</v>
      </c>
      <c r="L1931" s="16">
        <v>15.9</v>
      </c>
      <c r="M1931" s="17">
        <v>365300</v>
      </c>
      <c r="N1931" s="18"/>
      <c r="O1931" s="16"/>
      <c r="P1931" s="14"/>
      <c r="Q1931" s="17"/>
      <c r="R1931" s="15"/>
      <c r="S1931" s="23"/>
      <c r="T1931" s="18"/>
      <c r="U1931" s="18"/>
      <c r="V1931" s="18"/>
      <c r="W1931" s="30"/>
      <c r="X1931" s="29">
        <v>38325.040000000001</v>
      </c>
      <c r="Y1931" s="29">
        <f t="shared" si="160"/>
        <v>-38325.040000000001</v>
      </c>
      <c r="Z1931" s="33">
        <f t="shared" si="161"/>
        <v>0</v>
      </c>
    </row>
    <row r="1932" spans="1:26">
      <c r="A1932" s="13" t="s">
        <v>1614</v>
      </c>
      <c r="B1932" s="13">
        <v>17031832100</v>
      </c>
      <c r="C1932" s="13" t="s">
        <v>1615</v>
      </c>
      <c r="D1932" s="13" t="s">
        <v>4272</v>
      </c>
      <c r="E1932" s="13"/>
      <c r="F1932" s="14">
        <v>6.8</v>
      </c>
      <c r="G1932" s="15">
        <v>33.6</v>
      </c>
      <c r="H1932" s="15">
        <v>3.2</v>
      </c>
      <c r="I1932" s="15">
        <v>55</v>
      </c>
      <c r="J1932" s="16">
        <v>12.4</v>
      </c>
      <c r="K1932" s="16">
        <v>38.4</v>
      </c>
      <c r="L1932" s="16">
        <v>25.8</v>
      </c>
      <c r="M1932" s="17">
        <v>363000</v>
      </c>
      <c r="N1932" s="18"/>
      <c r="O1932" s="16"/>
      <c r="P1932" s="14"/>
      <c r="Q1932" s="17"/>
      <c r="R1932" s="15"/>
      <c r="S1932" s="23"/>
      <c r="T1932" s="18"/>
      <c r="U1932" s="18"/>
      <c r="V1932" s="18"/>
      <c r="W1932" s="30"/>
      <c r="X1932" s="29">
        <v>38325.040000000001</v>
      </c>
      <c r="Y1932" s="29">
        <f t="shared" si="160"/>
        <v>-38325.040000000001</v>
      </c>
      <c r="Z1932" s="33">
        <f t="shared" si="161"/>
        <v>0</v>
      </c>
    </row>
    <row r="1933" spans="1:26">
      <c r="A1933" s="13" t="s">
        <v>1612</v>
      </c>
      <c r="B1933" s="13">
        <v>17031832000</v>
      </c>
      <c r="C1933" s="13" t="s">
        <v>1613</v>
      </c>
      <c r="D1933" s="13" t="s">
        <v>4272</v>
      </c>
      <c r="E1933" s="13"/>
      <c r="F1933" s="14">
        <v>2.9</v>
      </c>
      <c r="G1933" s="15">
        <v>33.700000000000003</v>
      </c>
      <c r="H1933" s="15">
        <v>7</v>
      </c>
      <c r="I1933" s="15">
        <v>48.2</v>
      </c>
      <c r="J1933" s="16">
        <v>10.199999999999999</v>
      </c>
      <c r="K1933" s="16">
        <v>44.3</v>
      </c>
      <c r="L1933" s="16">
        <v>20.7</v>
      </c>
      <c r="M1933" s="17">
        <v>511000</v>
      </c>
      <c r="N1933" s="18"/>
      <c r="O1933" s="16"/>
      <c r="P1933" s="14"/>
      <c r="Q1933" s="17"/>
      <c r="R1933" s="15"/>
      <c r="S1933" s="23"/>
      <c r="T1933" s="18"/>
      <c r="U1933" s="18"/>
      <c r="V1933" s="18"/>
      <c r="W1933" s="30"/>
      <c r="X1933" s="29">
        <v>38325.040000000001</v>
      </c>
      <c r="Y1933" s="29">
        <f t="shared" si="160"/>
        <v>-38325.040000000001</v>
      </c>
      <c r="Z1933" s="33">
        <f t="shared" si="161"/>
        <v>0</v>
      </c>
    </row>
    <row r="1934" spans="1:26">
      <c r="A1934" s="13" t="s">
        <v>1560</v>
      </c>
      <c r="B1934" s="13">
        <v>17031835900</v>
      </c>
      <c r="C1934" s="13" t="s">
        <v>1561</v>
      </c>
      <c r="D1934" s="13" t="s">
        <v>4272</v>
      </c>
      <c r="E1934" s="13"/>
      <c r="F1934" s="14">
        <v>11.9</v>
      </c>
      <c r="G1934" s="15">
        <v>33.700000000000003</v>
      </c>
      <c r="H1934" s="15">
        <v>1.9</v>
      </c>
      <c r="I1934" s="15">
        <v>43.4</v>
      </c>
      <c r="J1934" s="16">
        <v>26</v>
      </c>
      <c r="K1934" s="16">
        <v>14.7</v>
      </c>
      <c r="L1934" s="16">
        <v>6.7</v>
      </c>
      <c r="M1934" s="17">
        <v>222100</v>
      </c>
      <c r="N1934" s="18"/>
      <c r="O1934" s="16"/>
      <c r="P1934" s="14"/>
      <c r="Q1934" s="17"/>
      <c r="R1934" s="15"/>
      <c r="S1934" s="23"/>
      <c r="T1934" s="18"/>
      <c r="U1934" s="18"/>
      <c r="V1934" s="18"/>
      <c r="W1934" s="30"/>
      <c r="X1934" s="29">
        <v>38325.040000000001</v>
      </c>
      <c r="Y1934" s="29">
        <f t="shared" si="160"/>
        <v>-38325.040000000001</v>
      </c>
      <c r="Z1934" s="33">
        <f t="shared" si="161"/>
        <v>0</v>
      </c>
    </row>
    <row r="1935" spans="1:26">
      <c r="A1935" s="13" t="s">
        <v>359</v>
      </c>
      <c r="B1935" s="13">
        <v>17111871600</v>
      </c>
      <c r="C1935" s="13" t="s">
        <v>360</v>
      </c>
      <c r="D1935" s="13" t="s">
        <v>571</v>
      </c>
      <c r="E1935" s="13"/>
      <c r="F1935" s="14">
        <v>5.2</v>
      </c>
      <c r="G1935" s="15">
        <v>33.700000000000003</v>
      </c>
      <c r="H1935" s="15">
        <v>3.8</v>
      </c>
      <c r="I1935" s="15">
        <v>6.9</v>
      </c>
      <c r="J1935" s="16">
        <v>24.1</v>
      </c>
      <c r="K1935" s="16">
        <v>26.3</v>
      </c>
      <c r="L1935" s="16">
        <v>9.9</v>
      </c>
      <c r="M1935" s="17">
        <v>271500</v>
      </c>
      <c r="N1935" s="18"/>
      <c r="O1935" s="16"/>
      <c r="P1935" s="14"/>
      <c r="Q1935" s="17"/>
      <c r="R1935" s="15"/>
      <c r="S1935" s="18"/>
      <c r="T1935" s="18"/>
      <c r="U1935" s="18"/>
      <c r="V1935" s="18"/>
      <c r="W1935" s="29"/>
      <c r="X1935" s="29">
        <v>38325.040000000001</v>
      </c>
      <c r="Y1935" s="29">
        <f t="shared" si="160"/>
        <v>-38325.040000000001</v>
      </c>
      <c r="Z1935" s="33">
        <f t="shared" si="161"/>
        <v>0</v>
      </c>
    </row>
    <row r="1936" spans="1:26">
      <c r="A1936" s="13" t="s">
        <v>886</v>
      </c>
      <c r="B1936" s="13">
        <v>17093890400</v>
      </c>
      <c r="C1936" s="13" t="s">
        <v>887</v>
      </c>
      <c r="D1936" s="13" t="s">
        <v>874</v>
      </c>
      <c r="E1936" s="13"/>
      <c r="F1936" s="14">
        <v>5.2</v>
      </c>
      <c r="G1936" s="15">
        <v>33.700000000000003</v>
      </c>
      <c r="H1936" s="15">
        <v>0.9</v>
      </c>
      <c r="I1936" s="15">
        <v>3.2</v>
      </c>
      <c r="J1936" s="16">
        <v>24.6</v>
      </c>
      <c r="K1936" s="16">
        <v>23.8</v>
      </c>
      <c r="L1936" s="16">
        <v>9.1</v>
      </c>
      <c r="M1936" s="17">
        <v>254700</v>
      </c>
      <c r="N1936" s="18"/>
      <c r="O1936" s="16"/>
      <c r="P1936" s="14"/>
      <c r="Q1936" s="17"/>
      <c r="R1936" s="15"/>
      <c r="S1936" s="18"/>
      <c r="T1936" s="18"/>
      <c r="U1936" s="18"/>
      <c r="V1936" s="18"/>
      <c r="W1936" s="30"/>
      <c r="X1936" s="29">
        <v>38325.040000000001</v>
      </c>
      <c r="Y1936" s="29">
        <f t="shared" si="160"/>
        <v>-38325.040000000001</v>
      </c>
      <c r="Z1936" s="33">
        <f t="shared" si="161"/>
        <v>0</v>
      </c>
    </row>
    <row r="1937" spans="1:26">
      <c r="A1937" s="13" t="s">
        <v>1015</v>
      </c>
      <c r="B1937" s="13">
        <v>17089852402</v>
      </c>
      <c r="C1937" s="13" t="s">
        <v>1016</v>
      </c>
      <c r="D1937" s="13" t="s">
        <v>1029</v>
      </c>
      <c r="E1937" s="13"/>
      <c r="F1937" s="14">
        <v>5.8</v>
      </c>
      <c r="G1937" s="15">
        <v>33.799999999999997</v>
      </c>
      <c r="H1937" s="15">
        <v>0.6</v>
      </c>
      <c r="I1937" s="15">
        <v>2.4</v>
      </c>
      <c r="J1937" s="16">
        <v>13.2</v>
      </c>
      <c r="K1937" s="16">
        <v>36.700000000000003</v>
      </c>
      <c r="L1937" s="16">
        <v>14.3</v>
      </c>
      <c r="M1937" s="17">
        <v>456000</v>
      </c>
      <c r="N1937" s="18"/>
      <c r="O1937" s="16"/>
      <c r="P1937" s="14"/>
      <c r="Q1937" s="17"/>
      <c r="R1937" s="15"/>
      <c r="S1937" s="18"/>
      <c r="T1937" s="18"/>
      <c r="U1937" s="18"/>
      <c r="V1937" s="18"/>
      <c r="W1937" s="30"/>
      <c r="X1937" s="29">
        <v>38325.040000000001</v>
      </c>
      <c r="Y1937" s="29">
        <f t="shared" si="160"/>
        <v>-38325.040000000001</v>
      </c>
      <c r="Z1937" s="33">
        <f t="shared" si="161"/>
        <v>0</v>
      </c>
    </row>
    <row r="1938" spans="1:26">
      <c r="A1938" s="13" t="s">
        <v>1634</v>
      </c>
      <c r="B1938" s="13">
        <v>17031833900</v>
      </c>
      <c r="C1938" s="13" t="s">
        <v>1635</v>
      </c>
      <c r="D1938" s="13" t="s">
        <v>4272</v>
      </c>
      <c r="E1938" s="13"/>
      <c r="F1938" s="14">
        <v>15.1</v>
      </c>
      <c r="G1938" s="15">
        <v>34</v>
      </c>
      <c r="H1938" s="15">
        <v>11.3</v>
      </c>
      <c r="I1938" s="15">
        <v>29.4</v>
      </c>
      <c r="J1938" s="16">
        <v>26.3</v>
      </c>
      <c r="K1938" s="16">
        <v>3.8</v>
      </c>
      <c r="L1938" s="16">
        <v>2.7</v>
      </c>
      <c r="M1938" s="17">
        <v>160700</v>
      </c>
      <c r="N1938" s="18"/>
      <c r="O1938" s="16"/>
      <c r="P1938" s="14"/>
      <c r="Q1938" s="17"/>
      <c r="R1938" s="15"/>
      <c r="S1938" s="23"/>
      <c r="T1938" s="18"/>
      <c r="U1938" s="18"/>
      <c r="V1938" s="18"/>
      <c r="W1938" s="30"/>
      <c r="X1938" s="29">
        <v>38325.040000000001</v>
      </c>
      <c r="Y1938" s="29">
        <f t="shared" si="160"/>
        <v>-38325.040000000001</v>
      </c>
      <c r="Z1938" s="33">
        <f t="shared" si="161"/>
        <v>0</v>
      </c>
    </row>
    <row r="1939" spans="1:26">
      <c r="A1939" s="13" t="s">
        <v>1692</v>
      </c>
      <c r="B1939" s="13">
        <v>17031830500</v>
      </c>
      <c r="C1939" s="13" t="s">
        <v>1693</v>
      </c>
      <c r="D1939" s="13" t="s">
        <v>4272</v>
      </c>
      <c r="E1939" s="13"/>
      <c r="F1939" s="14">
        <v>7.1</v>
      </c>
      <c r="G1939" s="15">
        <v>34.1</v>
      </c>
      <c r="H1939" s="15">
        <v>7.2</v>
      </c>
      <c r="I1939" s="15">
        <v>20.5</v>
      </c>
      <c r="J1939" s="16">
        <v>24.9</v>
      </c>
      <c r="K1939" s="16">
        <v>6.7</v>
      </c>
      <c r="L1939" s="16">
        <v>0</v>
      </c>
      <c r="M1939" s="17">
        <v>186800</v>
      </c>
      <c r="N1939" s="18"/>
      <c r="O1939" s="16"/>
      <c r="P1939" s="14"/>
      <c r="Q1939" s="17"/>
      <c r="R1939" s="15"/>
      <c r="S1939" s="23"/>
      <c r="T1939" s="18"/>
      <c r="U1939" s="18"/>
      <c r="V1939" s="18"/>
      <c r="W1939" s="30"/>
      <c r="X1939" s="29">
        <v>38325.040000000001</v>
      </c>
      <c r="Y1939" s="29">
        <f t="shared" si="160"/>
        <v>-38325.040000000001</v>
      </c>
      <c r="Z1939" s="33">
        <f t="shared" si="161"/>
        <v>0</v>
      </c>
    </row>
    <row r="1940" spans="1:26">
      <c r="A1940" s="13" t="s">
        <v>1582</v>
      </c>
      <c r="B1940" s="13">
        <v>17031837000</v>
      </c>
      <c r="C1940" s="13" t="s">
        <v>1583</v>
      </c>
      <c r="D1940" s="13" t="s">
        <v>4272</v>
      </c>
      <c r="E1940" s="13"/>
      <c r="F1940" s="14">
        <v>5</v>
      </c>
      <c r="G1940" s="15">
        <v>34.1</v>
      </c>
      <c r="H1940" s="15">
        <v>5.8</v>
      </c>
      <c r="I1940" s="15">
        <v>34</v>
      </c>
      <c r="J1940" s="16">
        <v>35.1</v>
      </c>
      <c r="K1940" s="16">
        <v>8.5</v>
      </c>
      <c r="L1940" s="16">
        <v>4.2</v>
      </c>
      <c r="M1940" s="17">
        <v>307600</v>
      </c>
      <c r="N1940" s="18"/>
      <c r="O1940" s="16"/>
      <c r="P1940" s="14"/>
      <c r="Q1940" s="17"/>
      <c r="R1940" s="15"/>
      <c r="S1940" s="23"/>
      <c r="T1940" s="18"/>
      <c r="U1940" s="18"/>
      <c r="V1940" s="18"/>
      <c r="W1940" s="30"/>
      <c r="X1940" s="29">
        <v>38325.040000000001</v>
      </c>
      <c r="Y1940" s="29">
        <f t="shared" si="160"/>
        <v>-38325.040000000001</v>
      </c>
      <c r="Z1940" s="33">
        <f t="shared" si="161"/>
        <v>0</v>
      </c>
    </row>
    <row r="1941" spans="1:26">
      <c r="A1941" s="13" t="s">
        <v>1496</v>
      </c>
      <c r="B1941" s="13">
        <v>17031838800</v>
      </c>
      <c r="C1941" s="13" t="s">
        <v>1497</v>
      </c>
      <c r="D1941" s="13" t="s">
        <v>4272</v>
      </c>
      <c r="E1941" s="13"/>
      <c r="F1941" s="14">
        <v>4.8</v>
      </c>
      <c r="G1941" s="15">
        <v>34.200000000000003</v>
      </c>
      <c r="H1941" s="15">
        <v>0</v>
      </c>
      <c r="I1941" s="15">
        <v>25.8</v>
      </c>
      <c r="J1941" s="16">
        <v>37.6</v>
      </c>
      <c r="K1941" s="16">
        <v>1.9</v>
      </c>
      <c r="L1941" s="16">
        <v>0.3</v>
      </c>
      <c r="M1941" s="17">
        <v>113400</v>
      </c>
      <c r="N1941" s="18"/>
      <c r="O1941" s="16"/>
      <c r="P1941" s="14"/>
      <c r="Q1941" s="17"/>
      <c r="R1941" s="15"/>
      <c r="S1941" s="23"/>
      <c r="T1941" s="18"/>
      <c r="U1941" s="18"/>
      <c r="V1941" s="18"/>
      <c r="W1941" s="30"/>
      <c r="X1941" s="29">
        <v>38325.040000000001</v>
      </c>
      <c r="Y1941" s="29">
        <f t="shared" si="160"/>
        <v>-38325.040000000001</v>
      </c>
      <c r="Z1941" s="33">
        <f t="shared" si="161"/>
        <v>0</v>
      </c>
    </row>
    <row r="1942" spans="1:26">
      <c r="A1942" s="13" t="s">
        <v>1003</v>
      </c>
      <c r="B1942" s="13">
        <v>17089852101</v>
      </c>
      <c r="C1942" s="13" t="s">
        <v>1004</v>
      </c>
      <c r="D1942" s="13" t="s">
        <v>1029</v>
      </c>
      <c r="E1942" s="13"/>
      <c r="F1942" s="14">
        <v>3.9</v>
      </c>
      <c r="G1942" s="15">
        <v>34.4</v>
      </c>
      <c r="H1942" s="15">
        <v>1</v>
      </c>
      <c r="I1942" s="15">
        <v>3.6</v>
      </c>
      <c r="J1942" s="16">
        <v>15.8</v>
      </c>
      <c r="K1942" s="16">
        <v>32.4</v>
      </c>
      <c r="L1942" s="16">
        <v>23.5</v>
      </c>
      <c r="M1942" s="17">
        <v>467200</v>
      </c>
      <c r="N1942" s="18"/>
      <c r="O1942" s="16"/>
      <c r="P1942" s="14"/>
      <c r="Q1942" s="17"/>
      <c r="R1942" s="15"/>
      <c r="S1942" s="18"/>
      <c r="T1942" s="18"/>
      <c r="U1942" s="18"/>
      <c r="V1942" s="18"/>
      <c r="W1942" s="30"/>
      <c r="X1942" s="29">
        <v>38325.040000000001</v>
      </c>
      <c r="Y1942" s="29">
        <f t="shared" si="160"/>
        <v>-38325.040000000001</v>
      </c>
      <c r="Z1942" s="33">
        <f t="shared" si="161"/>
        <v>0</v>
      </c>
    </row>
    <row r="1943" spans="1:26">
      <c r="A1943" s="13" t="s">
        <v>888</v>
      </c>
      <c r="B1943" s="13">
        <v>17093890500</v>
      </c>
      <c r="C1943" s="13" t="s">
        <v>889</v>
      </c>
      <c r="D1943" s="13" t="s">
        <v>874</v>
      </c>
      <c r="E1943" s="13"/>
      <c r="F1943" s="14">
        <v>5.8</v>
      </c>
      <c r="G1943" s="15">
        <v>34.4</v>
      </c>
      <c r="H1943" s="15">
        <v>0.2</v>
      </c>
      <c r="I1943" s="15">
        <v>2.2000000000000002</v>
      </c>
      <c r="J1943" s="16">
        <v>32.4</v>
      </c>
      <c r="K1943" s="16">
        <v>16.2</v>
      </c>
      <c r="L1943" s="16">
        <v>5.4</v>
      </c>
      <c r="M1943" s="17">
        <v>193300</v>
      </c>
      <c r="N1943" s="18"/>
      <c r="O1943" s="16"/>
      <c r="P1943" s="14"/>
      <c r="Q1943" s="17"/>
      <c r="R1943" s="15"/>
      <c r="S1943" s="18"/>
      <c r="T1943" s="18"/>
      <c r="U1943" s="18"/>
      <c r="V1943" s="18"/>
      <c r="W1943" s="30"/>
      <c r="X1943" s="29">
        <v>38325.040000000001</v>
      </c>
      <c r="Y1943" s="29">
        <f t="shared" si="160"/>
        <v>-38325.040000000001</v>
      </c>
      <c r="Z1943" s="33">
        <f t="shared" si="161"/>
        <v>0</v>
      </c>
    </row>
    <row r="1944" spans="1:26">
      <c r="A1944" s="13" t="s">
        <v>1606</v>
      </c>
      <c r="B1944" s="13">
        <v>17031831700</v>
      </c>
      <c r="C1944" s="13" t="s">
        <v>1607</v>
      </c>
      <c r="D1944" s="13" t="s">
        <v>4272</v>
      </c>
      <c r="E1944" s="13"/>
      <c r="F1944" s="14">
        <v>9.5</v>
      </c>
      <c r="G1944" s="15">
        <v>34.5</v>
      </c>
      <c r="H1944" s="15">
        <v>2.4</v>
      </c>
      <c r="I1944" s="15">
        <v>16.8</v>
      </c>
      <c r="J1944" s="16">
        <v>31.4</v>
      </c>
      <c r="K1944" s="16">
        <v>16.5</v>
      </c>
      <c r="L1944" s="16">
        <v>3.9</v>
      </c>
      <c r="M1944" s="17">
        <v>319300</v>
      </c>
      <c r="N1944" s="18"/>
      <c r="O1944" s="16"/>
      <c r="P1944" s="14"/>
      <c r="Q1944" s="17"/>
      <c r="R1944" s="15"/>
      <c r="S1944" s="23"/>
      <c r="T1944" s="18"/>
      <c r="U1944" s="18"/>
      <c r="V1944" s="18"/>
      <c r="W1944" s="30"/>
      <c r="X1944" s="29">
        <v>38325.040000000001</v>
      </c>
      <c r="Y1944" s="29">
        <f t="shared" si="160"/>
        <v>-38325.040000000001</v>
      </c>
      <c r="Z1944" s="33">
        <f t="shared" si="161"/>
        <v>0</v>
      </c>
    </row>
    <row r="1945" spans="1:26">
      <c r="A1945" s="13" t="s">
        <v>1492</v>
      </c>
      <c r="B1945" s="13">
        <v>17031838600</v>
      </c>
      <c r="C1945" s="13" t="s">
        <v>1493</v>
      </c>
      <c r="D1945" s="13" t="s">
        <v>4272</v>
      </c>
      <c r="E1945" s="13"/>
      <c r="F1945" s="14">
        <v>7.7</v>
      </c>
      <c r="G1945" s="15">
        <v>34.5</v>
      </c>
      <c r="H1945" s="15">
        <v>1.1000000000000001</v>
      </c>
      <c r="I1945" s="15">
        <v>14.7</v>
      </c>
      <c r="J1945" s="16">
        <v>16.899999999999999</v>
      </c>
      <c r="K1945" s="16">
        <v>12.9</v>
      </c>
      <c r="L1945" s="16">
        <v>1.7</v>
      </c>
      <c r="M1945" s="17">
        <v>251400</v>
      </c>
      <c r="N1945" s="18"/>
      <c r="O1945" s="16"/>
      <c r="P1945" s="14"/>
      <c r="Q1945" s="17"/>
      <c r="R1945" s="15"/>
      <c r="S1945" s="23"/>
      <c r="T1945" s="18"/>
      <c r="U1945" s="18"/>
      <c r="V1945" s="18"/>
      <c r="W1945" s="30"/>
      <c r="X1945" s="29">
        <v>38325.040000000001</v>
      </c>
      <c r="Y1945" s="29">
        <f t="shared" si="160"/>
        <v>-38325.040000000001</v>
      </c>
      <c r="Z1945" s="33">
        <f t="shared" si="161"/>
        <v>0</v>
      </c>
    </row>
    <row r="1946" spans="1:26">
      <c r="A1946" s="13" t="s">
        <v>1574</v>
      </c>
      <c r="B1946" s="13">
        <v>17031836600</v>
      </c>
      <c r="C1946" s="13" t="s">
        <v>1575</v>
      </c>
      <c r="D1946" s="13" t="s">
        <v>4272</v>
      </c>
      <c r="E1946" s="13"/>
      <c r="F1946" s="14">
        <v>5.7</v>
      </c>
      <c r="G1946" s="15">
        <v>34.6</v>
      </c>
      <c r="H1946" s="15">
        <v>3.2</v>
      </c>
      <c r="I1946" s="15">
        <v>37.1</v>
      </c>
      <c r="J1946" s="16">
        <v>28.8</v>
      </c>
      <c r="K1946" s="16">
        <v>5.9</v>
      </c>
      <c r="L1946" s="16">
        <v>2.7</v>
      </c>
      <c r="M1946" s="17">
        <v>291700</v>
      </c>
      <c r="N1946" s="18"/>
      <c r="O1946" s="16"/>
      <c r="P1946" s="14"/>
      <c r="Q1946" s="17"/>
      <c r="R1946" s="15"/>
      <c r="S1946" s="23"/>
      <c r="T1946" s="18"/>
      <c r="U1946" s="18"/>
      <c r="V1946" s="18"/>
      <c r="W1946" s="30"/>
      <c r="X1946" s="29">
        <v>38325.040000000001</v>
      </c>
      <c r="Y1946" s="29">
        <f t="shared" si="160"/>
        <v>-38325.040000000001</v>
      </c>
      <c r="Z1946" s="33">
        <f t="shared" si="161"/>
        <v>0</v>
      </c>
    </row>
    <row r="1947" spans="1:26">
      <c r="A1947" s="13" t="s">
        <v>1546</v>
      </c>
      <c r="B1947" s="13">
        <v>17031835000</v>
      </c>
      <c r="C1947" s="13" t="s">
        <v>1547</v>
      </c>
      <c r="D1947" s="13" t="s">
        <v>4272</v>
      </c>
      <c r="E1947" s="13"/>
      <c r="F1947" s="14">
        <v>4.2</v>
      </c>
      <c r="G1947" s="15">
        <v>34.700000000000003</v>
      </c>
      <c r="H1947" s="15">
        <v>5.2</v>
      </c>
      <c r="I1947" s="15">
        <v>26.3</v>
      </c>
      <c r="J1947" s="16">
        <v>36.4</v>
      </c>
      <c r="K1947" s="16">
        <v>7</v>
      </c>
      <c r="L1947" s="16">
        <v>2.9</v>
      </c>
      <c r="M1947" s="17">
        <v>189500</v>
      </c>
      <c r="N1947" s="18"/>
      <c r="O1947" s="16"/>
      <c r="P1947" s="14"/>
      <c r="Q1947" s="17"/>
      <c r="R1947" s="15"/>
      <c r="S1947" s="23"/>
      <c r="T1947" s="18"/>
      <c r="U1947" s="18"/>
      <c r="V1947" s="18"/>
      <c r="W1947" s="30"/>
      <c r="X1947" s="29">
        <v>38325.040000000001</v>
      </c>
      <c r="Y1947" s="29">
        <f t="shared" si="160"/>
        <v>-38325.040000000001</v>
      </c>
      <c r="Z1947" s="33">
        <f t="shared" si="161"/>
        <v>0</v>
      </c>
    </row>
    <row r="1948" spans="1:26">
      <c r="A1948" s="13" t="s">
        <v>1005</v>
      </c>
      <c r="B1948" s="13">
        <v>17089852102</v>
      </c>
      <c r="C1948" s="13" t="s">
        <v>1006</v>
      </c>
      <c r="D1948" s="13" t="s">
        <v>1029</v>
      </c>
      <c r="E1948" s="13"/>
      <c r="F1948" s="14">
        <v>3</v>
      </c>
      <c r="G1948" s="15">
        <v>34.700000000000003</v>
      </c>
      <c r="H1948" s="15">
        <v>0.3</v>
      </c>
      <c r="I1948" s="15">
        <v>3.6</v>
      </c>
      <c r="J1948" s="16">
        <v>11.5</v>
      </c>
      <c r="K1948" s="16">
        <v>37.4</v>
      </c>
      <c r="L1948" s="16">
        <v>17.899999999999999</v>
      </c>
      <c r="M1948" s="17">
        <v>365600</v>
      </c>
      <c r="N1948" s="18"/>
      <c r="O1948" s="16"/>
      <c r="P1948" s="14"/>
      <c r="Q1948" s="17"/>
      <c r="R1948" s="15"/>
      <c r="S1948" s="18"/>
      <c r="T1948" s="18"/>
      <c r="U1948" s="18"/>
      <c r="V1948" s="18"/>
      <c r="W1948" s="30"/>
      <c r="X1948" s="29">
        <v>38325.040000000001</v>
      </c>
      <c r="Y1948" s="29">
        <f t="shared" si="160"/>
        <v>-38325.040000000001</v>
      </c>
      <c r="Z1948" s="33">
        <f t="shared" si="161"/>
        <v>0</v>
      </c>
    </row>
    <row r="1949" spans="1:26">
      <c r="A1949" s="13" t="s">
        <v>1604</v>
      </c>
      <c r="B1949" s="13">
        <v>17031831600</v>
      </c>
      <c r="C1949" s="13" t="s">
        <v>1605</v>
      </c>
      <c r="D1949" s="13" t="s">
        <v>4272</v>
      </c>
      <c r="E1949" s="13"/>
      <c r="F1949" s="14">
        <v>8.1999999999999993</v>
      </c>
      <c r="G1949" s="15">
        <v>34.799999999999997</v>
      </c>
      <c r="H1949" s="15">
        <v>1.9</v>
      </c>
      <c r="I1949" s="15">
        <v>13.1</v>
      </c>
      <c r="J1949" s="16">
        <v>29.4</v>
      </c>
      <c r="K1949" s="16">
        <v>10.199999999999999</v>
      </c>
      <c r="L1949" s="16">
        <v>3.5</v>
      </c>
      <c r="M1949" s="17">
        <v>307900</v>
      </c>
      <c r="N1949" s="18"/>
      <c r="O1949" s="16"/>
      <c r="P1949" s="14"/>
      <c r="Q1949" s="17"/>
      <c r="R1949" s="15"/>
      <c r="S1949" s="23"/>
      <c r="T1949" s="18"/>
      <c r="U1949" s="18"/>
      <c r="V1949" s="18"/>
      <c r="W1949" s="30"/>
      <c r="X1949" s="29">
        <v>38325.040000000001</v>
      </c>
      <c r="Y1949" s="29">
        <f t="shared" si="160"/>
        <v>-38325.040000000001</v>
      </c>
      <c r="Z1949" s="33">
        <f t="shared" si="161"/>
        <v>0</v>
      </c>
    </row>
    <row r="1950" spans="1:26">
      <c r="A1950" s="13" t="s">
        <v>357</v>
      </c>
      <c r="B1950" s="13">
        <v>17111871500</v>
      </c>
      <c r="C1950" s="13" t="s">
        <v>358</v>
      </c>
      <c r="D1950" s="13" t="s">
        <v>571</v>
      </c>
      <c r="E1950" s="13"/>
      <c r="F1950" s="14">
        <v>3.9</v>
      </c>
      <c r="G1950" s="15">
        <v>34.799999999999997</v>
      </c>
      <c r="H1950" s="15">
        <v>0.7</v>
      </c>
      <c r="I1950" s="15">
        <v>2</v>
      </c>
      <c r="J1950" s="16">
        <v>36.6</v>
      </c>
      <c r="K1950" s="16">
        <v>17</v>
      </c>
      <c r="L1950" s="16">
        <v>9.3000000000000007</v>
      </c>
      <c r="M1950" s="17">
        <v>300500</v>
      </c>
      <c r="N1950" s="18"/>
      <c r="O1950" s="16"/>
      <c r="P1950" s="14"/>
      <c r="Q1950" s="17"/>
      <c r="R1950" s="15"/>
      <c r="S1950" s="18"/>
      <c r="T1950" s="18"/>
      <c r="U1950" s="18"/>
      <c r="V1950" s="18"/>
      <c r="W1950" s="30"/>
      <c r="X1950" s="29">
        <v>38325.040000000001</v>
      </c>
      <c r="Y1950" s="29">
        <f t="shared" si="160"/>
        <v>-38325.040000000001</v>
      </c>
      <c r="Z1950" s="33">
        <f t="shared" si="161"/>
        <v>0</v>
      </c>
    </row>
    <row r="1951" spans="1:26">
      <c r="A1951" s="13" t="s">
        <v>1698</v>
      </c>
      <c r="B1951" s="13">
        <v>17031830800</v>
      </c>
      <c r="C1951" s="13" t="s">
        <v>1699</v>
      </c>
      <c r="D1951" s="13" t="s">
        <v>4272</v>
      </c>
      <c r="E1951" s="13"/>
      <c r="F1951" s="14">
        <v>4.5999999999999996</v>
      </c>
      <c r="G1951" s="15">
        <v>35</v>
      </c>
      <c r="H1951" s="15">
        <v>5.6</v>
      </c>
      <c r="I1951" s="15">
        <v>44.4</v>
      </c>
      <c r="J1951" s="16">
        <v>9.9</v>
      </c>
      <c r="K1951" s="16">
        <v>35.6</v>
      </c>
      <c r="L1951" s="16">
        <v>25.7</v>
      </c>
      <c r="M1951" s="17">
        <v>373700</v>
      </c>
      <c r="N1951" s="18"/>
      <c r="O1951" s="16"/>
      <c r="P1951" s="14"/>
      <c r="Q1951" s="17"/>
      <c r="R1951" s="15"/>
      <c r="S1951" s="23"/>
      <c r="T1951" s="18"/>
      <c r="U1951" s="18"/>
      <c r="V1951" s="18"/>
      <c r="W1951" s="30"/>
      <c r="X1951" s="29">
        <v>38325.040000000001</v>
      </c>
      <c r="Y1951" s="29">
        <f t="shared" si="160"/>
        <v>-38325.040000000001</v>
      </c>
      <c r="Z1951" s="33">
        <f t="shared" si="161"/>
        <v>0</v>
      </c>
    </row>
    <row r="1952" spans="1:26">
      <c r="A1952" s="13" t="s">
        <v>1652</v>
      </c>
      <c r="B1952" s="13">
        <v>17031834900</v>
      </c>
      <c r="C1952" s="13" t="s">
        <v>1545</v>
      </c>
      <c r="D1952" s="13" t="s">
        <v>4272</v>
      </c>
      <c r="E1952" s="13"/>
      <c r="F1952" s="14">
        <v>18.399999999999999</v>
      </c>
      <c r="G1952" s="15">
        <v>35.1</v>
      </c>
      <c r="H1952" s="15">
        <v>0</v>
      </c>
      <c r="I1952" s="15">
        <v>39.1</v>
      </c>
      <c r="J1952" s="16">
        <v>25</v>
      </c>
      <c r="K1952" s="16">
        <v>4.5</v>
      </c>
      <c r="L1952" s="16">
        <v>0</v>
      </c>
      <c r="M1952" s="17">
        <v>107000</v>
      </c>
      <c r="N1952" s="18"/>
      <c r="O1952" s="16"/>
      <c r="P1952" s="14"/>
      <c r="Q1952" s="17"/>
      <c r="R1952" s="15"/>
      <c r="S1952" s="23"/>
      <c r="T1952" s="18"/>
      <c r="U1952" s="18"/>
      <c r="V1952" s="18"/>
      <c r="W1952" s="30"/>
      <c r="X1952" s="29">
        <v>38325.040000000001</v>
      </c>
      <c r="Y1952" s="29">
        <f t="shared" si="160"/>
        <v>-38325.040000000001</v>
      </c>
      <c r="Z1952" s="33">
        <f t="shared" si="161"/>
        <v>0</v>
      </c>
    </row>
    <row r="1953" spans="1:26">
      <c r="A1953" s="13" t="s">
        <v>1584</v>
      </c>
      <c r="B1953" s="13">
        <v>17031837100</v>
      </c>
      <c r="C1953" s="13" t="s">
        <v>1585</v>
      </c>
      <c r="D1953" s="13" t="s">
        <v>4272</v>
      </c>
      <c r="E1953" s="13"/>
      <c r="F1953" s="14">
        <v>9.9</v>
      </c>
      <c r="G1953" s="15">
        <v>35.200000000000003</v>
      </c>
      <c r="H1953" s="15">
        <v>0</v>
      </c>
      <c r="I1953" s="15">
        <v>39.799999999999997</v>
      </c>
      <c r="J1953" s="16">
        <v>14.6</v>
      </c>
      <c r="K1953" s="16">
        <v>12.2</v>
      </c>
      <c r="L1953" s="16">
        <v>6.2</v>
      </c>
      <c r="M1953" s="17">
        <v>273800</v>
      </c>
      <c r="N1953" s="18"/>
      <c r="O1953" s="16"/>
      <c r="P1953" s="14"/>
      <c r="Q1953" s="17"/>
      <c r="R1953" s="15"/>
      <c r="S1953" s="23"/>
      <c r="T1953" s="18"/>
      <c r="U1953" s="18"/>
      <c r="V1953" s="18"/>
      <c r="W1953" s="30"/>
      <c r="X1953" s="29">
        <v>38325.040000000001</v>
      </c>
      <c r="Y1953" s="29">
        <f t="shared" si="160"/>
        <v>-38325.040000000001</v>
      </c>
      <c r="Z1953" s="33">
        <f t="shared" si="161"/>
        <v>0</v>
      </c>
    </row>
    <row r="1954" spans="1:26">
      <c r="A1954" s="13" t="s">
        <v>1055</v>
      </c>
      <c r="B1954" s="13">
        <v>17089852807</v>
      </c>
      <c r="C1954" s="13" t="s">
        <v>1056</v>
      </c>
      <c r="D1954" s="13" t="s">
        <v>1029</v>
      </c>
      <c r="E1954" s="13"/>
      <c r="F1954" s="14">
        <v>4</v>
      </c>
      <c r="G1954" s="15">
        <v>35.200000000000003</v>
      </c>
      <c r="H1954" s="15">
        <v>0</v>
      </c>
      <c r="I1954" s="15">
        <v>2.2999999999999998</v>
      </c>
      <c r="J1954" s="16">
        <v>13.8</v>
      </c>
      <c r="K1954" s="16">
        <v>36.299999999999997</v>
      </c>
      <c r="L1954" s="16">
        <v>23.8</v>
      </c>
      <c r="M1954" s="17">
        <v>467600</v>
      </c>
      <c r="N1954" s="18"/>
      <c r="O1954" s="16"/>
      <c r="P1954" s="14"/>
      <c r="Q1954" s="17"/>
      <c r="R1954" s="15"/>
      <c r="S1954" s="18"/>
      <c r="T1954" s="25"/>
      <c r="U1954" s="25"/>
      <c r="V1954" s="25"/>
      <c r="W1954" s="28"/>
      <c r="X1954" s="29">
        <v>38325.040000000001</v>
      </c>
      <c r="Y1954" s="29">
        <f t="shared" si="160"/>
        <v>-38325.040000000001</v>
      </c>
      <c r="Z1954" s="33">
        <f t="shared" si="161"/>
        <v>0</v>
      </c>
    </row>
    <row r="1955" spans="1:26">
      <c r="A1955" s="13" t="s">
        <v>1706</v>
      </c>
      <c r="B1955" s="13">
        <v>17031831200</v>
      </c>
      <c r="C1955" s="13" t="s">
        <v>1707</v>
      </c>
      <c r="D1955" s="13" t="s">
        <v>4272</v>
      </c>
      <c r="E1955" s="13"/>
      <c r="F1955" s="14">
        <v>10.9</v>
      </c>
      <c r="G1955" s="15">
        <v>35.299999999999997</v>
      </c>
      <c r="H1955" s="15">
        <v>2.8</v>
      </c>
      <c r="I1955" s="15">
        <v>21.6</v>
      </c>
      <c r="J1955" s="16">
        <v>30.8</v>
      </c>
      <c r="K1955" s="16">
        <v>2.8</v>
      </c>
      <c r="L1955" s="16">
        <v>3</v>
      </c>
      <c r="M1955" s="17">
        <v>295900</v>
      </c>
      <c r="N1955" s="18"/>
      <c r="O1955" s="16"/>
      <c r="P1955" s="14"/>
      <c r="Q1955" s="17"/>
      <c r="R1955" s="15"/>
      <c r="S1955" s="23"/>
      <c r="T1955" s="18"/>
      <c r="U1955" s="18"/>
      <c r="V1955" s="18"/>
      <c r="W1955" s="30"/>
      <c r="X1955" s="29">
        <v>38325.040000000001</v>
      </c>
      <c r="Y1955" s="29">
        <f t="shared" si="160"/>
        <v>-38325.040000000001</v>
      </c>
      <c r="Z1955" s="33">
        <f t="shared" si="161"/>
        <v>0</v>
      </c>
    </row>
    <row r="1956" spans="1:26">
      <c r="A1956" s="13" t="s">
        <v>997</v>
      </c>
      <c r="B1956" s="13">
        <v>17089852001</v>
      </c>
      <c r="C1956" s="13" t="s">
        <v>998</v>
      </c>
      <c r="D1956" s="13" t="s">
        <v>1029</v>
      </c>
      <c r="E1956" s="13"/>
      <c r="F1956" s="14">
        <v>5.8</v>
      </c>
      <c r="G1956" s="15">
        <v>35.299999999999997</v>
      </c>
      <c r="H1956" s="15">
        <v>0</v>
      </c>
      <c r="I1956" s="15">
        <v>3.6</v>
      </c>
      <c r="J1956" s="16">
        <v>28.1</v>
      </c>
      <c r="K1956" s="16">
        <v>20.9</v>
      </c>
      <c r="L1956" s="16">
        <v>11.6</v>
      </c>
      <c r="M1956" s="17">
        <v>306800</v>
      </c>
      <c r="N1956" s="18"/>
      <c r="O1956" s="16"/>
      <c r="P1956" s="14"/>
      <c r="Q1956" s="17"/>
      <c r="R1956" s="15"/>
      <c r="S1956" s="18"/>
      <c r="T1956" s="18"/>
      <c r="U1956" s="18"/>
      <c r="V1956" s="18"/>
      <c r="W1956" s="30"/>
      <c r="X1956" s="29">
        <v>38325.040000000001</v>
      </c>
      <c r="Y1956" s="29">
        <f t="shared" si="160"/>
        <v>-38325.040000000001</v>
      </c>
      <c r="Z1956" s="33">
        <f t="shared" si="161"/>
        <v>0</v>
      </c>
    </row>
    <row r="1957" spans="1:26">
      <c r="A1957" s="13" t="s">
        <v>131</v>
      </c>
      <c r="B1957" s="13">
        <v>17197884103</v>
      </c>
      <c r="C1957" s="13" t="s">
        <v>132</v>
      </c>
      <c r="D1957" s="13" t="s">
        <v>363</v>
      </c>
      <c r="E1957" s="13"/>
      <c r="F1957" s="14">
        <v>6.7</v>
      </c>
      <c r="G1957" s="15">
        <v>35.299999999999997</v>
      </c>
      <c r="H1957" s="15">
        <v>0</v>
      </c>
      <c r="I1957" s="15">
        <v>4.4000000000000004</v>
      </c>
      <c r="J1957" s="16">
        <v>33.5</v>
      </c>
      <c r="K1957" s="16">
        <v>17.899999999999999</v>
      </c>
      <c r="L1957" s="16">
        <v>6.4</v>
      </c>
      <c r="M1957" s="17">
        <v>231700</v>
      </c>
      <c r="N1957" s="18"/>
      <c r="O1957" s="16"/>
      <c r="P1957" s="14"/>
      <c r="Q1957" s="17"/>
      <c r="R1957" s="15"/>
      <c r="S1957" s="18"/>
      <c r="T1957" s="18"/>
      <c r="U1957" s="18"/>
      <c r="V1957" s="18"/>
      <c r="W1957" s="30"/>
      <c r="X1957" s="29">
        <v>38325.040000000001</v>
      </c>
      <c r="Y1957" s="29">
        <f t="shared" si="160"/>
        <v>-38325.040000000001</v>
      </c>
      <c r="Z1957" s="33">
        <f t="shared" si="161"/>
        <v>0</v>
      </c>
    </row>
    <row r="1958" spans="1:26">
      <c r="A1958" s="13" t="s">
        <v>1610</v>
      </c>
      <c r="B1958" s="13">
        <v>17031831900</v>
      </c>
      <c r="C1958" s="13" t="s">
        <v>1611</v>
      </c>
      <c r="D1958" s="13" t="s">
        <v>4272</v>
      </c>
      <c r="E1958" s="13"/>
      <c r="F1958" s="14">
        <v>3.1</v>
      </c>
      <c r="G1958" s="15">
        <v>35.4</v>
      </c>
      <c r="H1958" s="15">
        <v>3</v>
      </c>
      <c r="I1958" s="15">
        <v>60.5</v>
      </c>
      <c r="J1958" s="16">
        <v>2.9</v>
      </c>
      <c r="K1958" s="16">
        <v>57.9</v>
      </c>
      <c r="L1958" s="16">
        <v>32.200000000000003</v>
      </c>
      <c r="M1958" s="17">
        <v>485000</v>
      </c>
      <c r="N1958" s="18"/>
      <c r="O1958" s="16"/>
      <c r="P1958" s="14"/>
      <c r="Q1958" s="17"/>
      <c r="R1958" s="15"/>
      <c r="S1958" s="23"/>
      <c r="T1958" s="18"/>
      <c r="U1958" s="18"/>
      <c r="V1958" s="18"/>
      <c r="W1958" s="30"/>
      <c r="X1958" s="29">
        <v>38325.040000000001</v>
      </c>
      <c r="Y1958" s="29">
        <f t="shared" si="160"/>
        <v>-38325.040000000001</v>
      </c>
      <c r="Z1958" s="33">
        <f t="shared" si="161"/>
        <v>0</v>
      </c>
    </row>
    <row r="1959" spans="1:26">
      <c r="A1959" s="13" t="s">
        <v>1602</v>
      </c>
      <c r="B1959" s="13">
        <v>17031831500</v>
      </c>
      <c r="C1959" s="13" t="s">
        <v>1603</v>
      </c>
      <c r="D1959" s="13" t="s">
        <v>4272</v>
      </c>
      <c r="E1959" s="13"/>
      <c r="F1959" s="14">
        <v>6.3</v>
      </c>
      <c r="G1959" s="15">
        <v>35.5</v>
      </c>
      <c r="H1959" s="15">
        <v>4.0999999999999996</v>
      </c>
      <c r="I1959" s="15">
        <v>9.1999999999999993</v>
      </c>
      <c r="J1959" s="16">
        <v>21</v>
      </c>
      <c r="K1959" s="16">
        <v>10.8</v>
      </c>
      <c r="L1959" s="16">
        <v>1.7</v>
      </c>
      <c r="M1959" s="17">
        <v>286600</v>
      </c>
      <c r="N1959" s="18"/>
      <c r="O1959" s="16"/>
      <c r="P1959" s="14"/>
      <c r="Q1959" s="17"/>
      <c r="R1959" s="15"/>
      <c r="S1959" s="23"/>
      <c r="T1959" s="18"/>
      <c r="U1959" s="18"/>
      <c r="V1959" s="18"/>
      <c r="W1959" s="30"/>
      <c r="X1959" s="29">
        <v>38325.040000000001</v>
      </c>
      <c r="Y1959" s="29">
        <f t="shared" si="160"/>
        <v>-38325.040000000001</v>
      </c>
      <c r="Z1959" s="33">
        <f t="shared" si="161"/>
        <v>0</v>
      </c>
    </row>
    <row r="1960" spans="1:26">
      <c r="A1960" s="13" t="s">
        <v>890</v>
      </c>
      <c r="B1960" s="13">
        <v>17093890600</v>
      </c>
      <c r="C1960" s="13" t="s">
        <v>891</v>
      </c>
      <c r="D1960" s="13" t="s">
        <v>874</v>
      </c>
      <c r="E1960" s="13"/>
      <c r="F1960" s="14">
        <v>4</v>
      </c>
      <c r="G1960" s="15">
        <v>35.5</v>
      </c>
      <c r="H1960" s="15">
        <v>0.3</v>
      </c>
      <c r="I1960" s="15">
        <v>0.9</v>
      </c>
      <c r="J1960" s="16">
        <v>37.4</v>
      </c>
      <c r="K1960" s="16">
        <v>15.9</v>
      </c>
      <c r="L1960" s="16">
        <v>10.3</v>
      </c>
      <c r="M1960" s="17">
        <v>287000</v>
      </c>
      <c r="N1960" s="18"/>
      <c r="O1960" s="16"/>
      <c r="P1960" s="14"/>
      <c r="Q1960" s="17"/>
      <c r="R1960" s="15"/>
      <c r="S1960" s="18"/>
      <c r="T1960" s="18"/>
      <c r="U1960" s="18"/>
      <c r="V1960" s="18"/>
      <c r="W1960" s="30"/>
      <c r="X1960" s="29">
        <v>38325.040000000001</v>
      </c>
      <c r="Y1960" s="29">
        <f t="shared" si="160"/>
        <v>-38325.040000000001</v>
      </c>
      <c r="Z1960" s="33">
        <f t="shared" si="161"/>
        <v>0</v>
      </c>
    </row>
    <row r="1961" spans="1:26">
      <c r="A1961" s="13" t="s">
        <v>1622</v>
      </c>
      <c r="B1961" s="13">
        <v>17031832500</v>
      </c>
      <c r="C1961" s="13" t="s">
        <v>1623</v>
      </c>
      <c r="D1961" s="13" t="s">
        <v>4272</v>
      </c>
      <c r="E1961" s="13"/>
      <c r="F1961" s="14">
        <v>3.5</v>
      </c>
      <c r="G1961" s="15">
        <v>35.9</v>
      </c>
      <c r="H1961" s="15">
        <v>11.4</v>
      </c>
      <c r="I1961" s="15">
        <v>24.2</v>
      </c>
      <c r="J1961" s="16">
        <v>8</v>
      </c>
      <c r="K1961" s="16">
        <v>28.6</v>
      </c>
      <c r="L1961" s="16">
        <v>34</v>
      </c>
      <c r="M1961" s="17">
        <v>649000</v>
      </c>
      <c r="N1961" s="18"/>
      <c r="O1961" s="16"/>
      <c r="P1961" s="14"/>
      <c r="Q1961" s="17"/>
      <c r="R1961" s="15"/>
      <c r="S1961" s="23"/>
      <c r="T1961" s="18"/>
      <c r="U1961" s="18"/>
      <c r="V1961" s="18"/>
      <c r="W1961" s="30"/>
      <c r="X1961" s="29">
        <v>38325.040000000001</v>
      </c>
      <c r="Y1961" s="29">
        <f t="shared" si="160"/>
        <v>-38325.040000000001</v>
      </c>
      <c r="Z1961" s="33">
        <f t="shared" si="161"/>
        <v>0</v>
      </c>
    </row>
    <row r="1962" spans="1:26">
      <c r="A1962" s="13" t="s">
        <v>1548</v>
      </c>
      <c r="B1962" s="13">
        <v>17031835100</v>
      </c>
      <c r="C1962" s="13" t="s">
        <v>1549</v>
      </c>
      <c r="D1962" s="13" t="s">
        <v>4272</v>
      </c>
      <c r="E1962" s="13"/>
      <c r="F1962" s="14">
        <v>8.8000000000000007</v>
      </c>
      <c r="G1962" s="15">
        <v>36</v>
      </c>
      <c r="H1962" s="15">
        <v>2.4</v>
      </c>
      <c r="I1962" s="15">
        <v>18.3</v>
      </c>
      <c r="J1962" s="16">
        <v>30.1</v>
      </c>
      <c r="K1962" s="16">
        <v>6.6</v>
      </c>
      <c r="L1962" s="16">
        <v>0.7</v>
      </c>
      <c r="M1962" s="17">
        <v>174900</v>
      </c>
      <c r="N1962" s="18"/>
      <c r="O1962" s="16"/>
      <c r="P1962" s="14"/>
      <c r="Q1962" s="17"/>
      <c r="R1962" s="15"/>
      <c r="S1962" s="23"/>
      <c r="T1962" s="18"/>
      <c r="U1962" s="18"/>
      <c r="V1962" s="18"/>
      <c r="W1962" s="30"/>
      <c r="X1962" s="29">
        <v>38325.040000000001</v>
      </c>
      <c r="Y1962" s="29">
        <f t="shared" si="160"/>
        <v>-38325.040000000001</v>
      </c>
      <c r="Z1962" s="33">
        <f t="shared" si="161"/>
        <v>0</v>
      </c>
    </row>
    <row r="1963" spans="1:26">
      <c r="A1963" s="13" t="s">
        <v>1636</v>
      </c>
      <c r="B1963" s="13">
        <v>17031834000</v>
      </c>
      <c r="C1963" s="13" t="s">
        <v>1637</v>
      </c>
      <c r="D1963" s="13" t="s">
        <v>4272</v>
      </c>
      <c r="E1963" s="13"/>
      <c r="F1963" s="14">
        <v>5.7</v>
      </c>
      <c r="G1963" s="15">
        <v>36.200000000000003</v>
      </c>
      <c r="H1963" s="15">
        <v>0</v>
      </c>
      <c r="I1963" s="15">
        <v>21.3</v>
      </c>
      <c r="J1963" s="16">
        <v>31.6</v>
      </c>
      <c r="K1963" s="16">
        <v>9.5</v>
      </c>
      <c r="L1963" s="16">
        <v>3.8</v>
      </c>
      <c r="M1963" s="17">
        <v>132800</v>
      </c>
      <c r="N1963" s="18"/>
      <c r="O1963" s="16"/>
      <c r="P1963" s="14"/>
      <c r="Q1963" s="17"/>
      <c r="R1963" s="15"/>
      <c r="S1963" s="23"/>
      <c r="T1963" s="18"/>
      <c r="U1963" s="18"/>
      <c r="V1963" s="18"/>
      <c r="W1963" s="30"/>
      <c r="X1963" s="29">
        <v>38325.040000000001</v>
      </c>
      <c r="Y1963" s="29">
        <f t="shared" si="160"/>
        <v>-38325.040000000001</v>
      </c>
      <c r="Z1963" s="33">
        <f t="shared" si="161"/>
        <v>0</v>
      </c>
    </row>
    <row r="1964" spans="1:26">
      <c r="A1964" s="13" t="s">
        <v>862</v>
      </c>
      <c r="B1964" s="13">
        <v>17089854504</v>
      </c>
      <c r="C1964" s="13" t="s">
        <v>863</v>
      </c>
      <c r="D1964" s="13" t="s">
        <v>1029</v>
      </c>
      <c r="E1964" s="13"/>
      <c r="F1964" s="14">
        <v>3.7</v>
      </c>
      <c r="G1964" s="15">
        <v>36.200000000000003</v>
      </c>
      <c r="H1964" s="15">
        <v>1.1000000000000001</v>
      </c>
      <c r="I1964" s="15">
        <v>3.3</v>
      </c>
      <c r="J1964" s="16">
        <v>14.7</v>
      </c>
      <c r="K1964" s="16">
        <v>36.9</v>
      </c>
      <c r="L1964" s="16">
        <v>19</v>
      </c>
      <c r="M1964" s="17">
        <v>361400</v>
      </c>
      <c r="N1964" s="18"/>
      <c r="O1964" s="16"/>
      <c r="P1964" s="14"/>
      <c r="Q1964" s="17"/>
      <c r="R1964" s="15"/>
      <c r="S1964" s="18"/>
      <c r="T1964" s="18"/>
      <c r="U1964" s="18"/>
      <c r="V1964" s="18"/>
      <c r="W1964" s="30"/>
      <c r="X1964" s="29">
        <v>38325.040000000001</v>
      </c>
      <c r="Y1964" s="29">
        <f t="shared" si="160"/>
        <v>-38325.040000000001</v>
      </c>
      <c r="Z1964" s="33">
        <f t="shared" si="161"/>
        <v>0</v>
      </c>
    </row>
    <row r="1965" spans="1:26">
      <c r="A1965" s="13" t="s">
        <v>1696</v>
      </c>
      <c r="B1965" s="13">
        <v>17031830700</v>
      </c>
      <c r="C1965" s="13" t="s">
        <v>1697</v>
      </c>
      <c r="D1965" s="13" t="s">
        <v>4272</v>
      </c>
      <c r="E1965" s="13"/>
      <c r="F1965" s="14">
        <v>9.5</v>
      </c>
      <c r="G1965" s="15">
        <v>36.299999999999997</v>
      </c>
      <c r="H1965" s="15">
        <v>3.3</v>
      </c>
      <c r="I1965" s="15">
        <v>47.1</v>
      </c>
      <c r="J1965" s="16">
        <v>13.4</v>
      </c>
      <c r="K1965" s="16">
        <v>36.6</v>
      </c>
      <c r="L1965" s="16">
        <v>18</v>
      </c>
      <c r="M1965" s="17">
        <v>318800</v>
      </c>
      <c r="N1965" s="18"/>
      <c r="O1965" s="16"/>
      <c r="P1965" s="14"/>
      <c r="Q1965" s="17"/>
      <c r="R1965" s="15"/>
      <c r="S1965" s="23"/>
      <c r="T1965" s="18"/>
      <c r="U1965" s="18"/>
      <c r="V1965" s="18"/>
      <c r="W1965" s="30"/>
      <c r="X1965" s="29">
        <v>38325.040000000001</v>
      </c>
      <c r="Y1965" s="29">
        <f t="shared" si="160"/>
        <v>-38325.040000000001</v>
      </c>
      <c r="Z1965" s="33">
        <f t="shared" si="161"/>
        <v>0</v>
      </c>
    </row>
    <row r="1966" spans="1:26">
      <c r="A1966" s="13" t="s">
        <v>1708</v>
      </c>
      <c r="B1966" s="13">
        <v>17031831300</v>
      </c>
      <c r="C1966" s="13" t="s">
        <v>1599</v>
      </c>
      <c r="D1966" s="13" t="s">
        <v>4272</v>
      </c>
      <c r="E1966" s="13"/>
      <c r="F1966" s="14">
        <v>10.9</v>
      </c>
      <c r="G1966" s="15">
        <v>36.299999999999997</v>
      </c>
      <c r="H1966" s="15">
        <v>5.3</v>
      </c>
      <c r="I1966" s="15">
        <v>22</v>
      </c>
      <c r="J1966" s="16">
        <v>48.3</v>
      </c>
      <c r="K1966" s="16">
        <v>4.5</v>
      </c>
      <c r="L1966" s="16">
        <v>1.4</v>
      </c>
      <c r="M1966" s="17">
        <v>180800</v>
      </c>
      <c r="N1966" s="18"/>
      <c r="O1966" s="16"/>
      <c r="P1966" s="14"/>
      <c r="Q1966" s="17"/>
      <c r="R1966" s="15"/>
      <c r="S1966" s="23"/>
      <c r="T1966" s="18"/>
      <c r="U1966" s="18"/>
      <c r="V1966" s="18"/>
      <c r="W1966" s="30"/>
      <c r="X1966" s="29">
        <v>38325.040000000001</v>
      </c>
      <c r="Y1966" s="29">
        <f t="shared" si="160"/>
        <v>-38325.040000000001</v>
      </c>
      <c r="Z1966" s="33">
        <f t="shared" si="161"/>
        <v>0</v>
      </c>
    </row>
    <row r="1967" spans="1:26">
      <c r="A1967" s="13" t="s">
        <v>858</v>
      </c>
      <c r="B1967" s="13">
        <v>17089854501</v>
      </c>
      <c r="C1967" s="13" t="s">
        <v>859</v>
      </c>
      <c r="D1967" s="13" t="s">
        <v>1029</v>
      </c>
      <c r="E1967" s="13"/>
      <c r="F1967" s="14">
        <v>5.8</v>
      </c>
      <c r="G1967" s="15">
        <v>36.4</v>
      </c>
      <c r="H1967" s="15">
        <v>0.8</v>
      </c>
      <c r="I1967" s="15">
        <v>4.8</v>
      </c>
      <c r="J1967" s="16">
        <v>18.899999999999999</v>
      </c>
      <c r="K1967" s="16">
        <v>33.9</v>
      </c>
      <c r="L1967" s="16">
        <v>17.5</v>
      </c>
      <c r="M1967" s="17">
        <v>373100</v>
      </c>
      <c r="N1967" s="18"/>
      <c r="O1967" s="16"/>
      <c r="P1967" s="14"/>
      <c r="Q1967" s="17"/>
      <c r="R1967" s="15"/>
      <c r="S1967" s="18"/>
      <c r="T1967" s="18"/>
      <c r="U1967" s="18"/>
      <c r="V1967" s="18"/>
      <c r="W1967" s="30"/>
      <c r="X1967" s="29">
        <v>38325.040000000001</v>
      </c>
      <c r="Y1967" s="29">
        <f t="shared" si="160"/>
        <v>-38325.040000000001</v>
      </c>
      <c r="Z1967" s="33">
        <f t="shared" si="161"/>
        <v>0</v>
      </c>
    </row>
    <row r="1968" spans="1:26">
      <c r="A1968" s="13" t="s">
        <v>1694</v>
      </c>
      <c r="B1968" s="13">
        <v>17031830600</v>
      </c>
      <c r="C1968" s="13" t="s">
        <v>1695</v>
      </c>
      <c r="D1968" s="13" t="s">
        <v>4272</v>
      </c>
      <c r="E1968" s="13"/>
      <c r="F1968" s="14">
        <v>3</v>
      </c>
      <c r="G1968" s="15">
        <v>36.700000000000003</v>
      </c>
      <c r="H1968" s="15">
        <v>7.7</v>
      </c>
      <c r="I1968" s="15">
        <v>41.7</v>
      </c>
      <c r="J1968" s="16">
        <v>17.600000000000001</v>
      </c>
      <c r="K1968" s="16">
        <v>22.3</v>
      </c>
      <c r="L1968" s="16">
        <v>16.3</v>
      </c>
      <c r="M1968" s="17">
        <v>223800</v>
      </c>
      <c r="N1968" s="18"/>
      <c r="O1968" s="16"/>
      <c r="P1968" s="14"/>
      <c r="Q1968" s="17"/>
      <c r="R1968" s="15"/>
      <c r="S1968" s="23"/>
      <c r="T1968" s="18"/>
      <c r="U1968" s="18"/>
      <c r="V1968" s="18"/>
      <c r="W1968" s="30"/>
      <c r="X1968" s="29">
        <v>38325.040000000001</v>
      </c>
      <c r="Y1968" s="29">
        <f t="shared" si="160"/>
        <v>-38325.040000000001</v>
      </c>
      <c r="Z1968" s="33">
        <f t="shared" si="161"/>
        <v>0</v>
      </c>
    </row>
    <row r="1969" spans="1:26">
      <c r="A1969" s="13" t="s">
        <v>129</v>
      </c>
      <c r="B1969" s="13">
        <v>17197884101</v>
      </c>
      <c r="C1969" s="13" t="s">
        <v>130</v>
      </c>
      <c r="D1969" s="13" t="s">
        <v>363</v>
      </c>
      <c r="E1969" s="13"/>
      <c r="F1969" s="14">
        <v>3.2</v>
      </c>
      <c r="G1969" s="15">
        <v>37</v>
      </c>
      <c r="H1969" s="15">
        <v>7.5</v>
      </c>
      <c r="I1969" s="15">
        <v>5.4</v>
      </c>
      <c r="J1969" s="16">
        <v>23.5</v>
      </c>
      <c r="K1969" s="16">
        <v>16.7</v>
      </c>
      <c r="L1969" s="16">
        <v>8.3000000000000007</v>
      </c>
      <c r="M1969" s="17">
        <v>221600</v>
      </c>
      <c r="N1969" s="18"/>
      <c r="O1969" s="16"/>
      <c r="P1969" s="14"/>
      <c r="Q1969" s="17"/>
      <c r="R1969" s="15"/>
      <c r="S1969" s="18"/>
      <c r="T1969" s="18"/>
      <c r="U1969" s="18"/>
      <c r="V1969" s="18"/>
      <c r="W1969" s="30"/>
      <c r="X1969" s="29">
        <v>38325.040000000001</v>
      </c>
      <c r="Y1969" s="29">
        <f t="shared" si="160"/>
        <v>-38325.040000000001</v>
      </c>
      <c r="Z1969" s="33">
        <f t="shared" si="161"/>
        <v>0</v>
      </c>
    </row>
    <row r="1970" spans="1:26">
      <c r="A1970" s="13" t="s">
        <v>1600</v>
      </c>
      <c r="B1970" s="13">
        <v>17031831400</v>
      </c>
      <c r="C1970" s="13" t="s">
        <v>1601</v>
      </c>
      <c r="D1970" s="13" t="s">
        <v>4272</v>
      </c>
      <c r="E1970" s="13"/>
      <c r="F1970" s="14">
        <v>6.3</v>
      </c>
      <c r="G1970" s="15">
        <v>37.200000000000003</v>
      </c>
      <c r="H1970" s="15">
        <v>3.3</v>
      </c>
      <c r="I1970" s="15">
        <v>26</v>
      </c>
      <c r="J1970" s="16">
        <v>24.4</v>
      </c>
      <c r="K1970" s="16">
        <v>8</v>
      </c>
      <c r="L1970" s="16">
        <v>5.6</v>
      </c>
      <c r="M1970" s="17">
        <v>217900</v>
      </c>
      <c r="N1970" s="18"/>
      <c r="O1970" s="16"/>
      <c r="P1970" s="14"/>
      <c r="Q1970" s="17"/>
      <c r="R1970" s="15"/>
      <c r="S1970" s="23"/>
      <c r="T1970" s="18"/>
      <c r="U1970" s="18"/>
      <c r="V1970" s="18"/>
      <c r="W1970" s="30"/>
      <c r="X1970" s="29">
        <v>38325.040000000001</v>
      </c>
      <c r="Y1970" s="29">
        <f t="shared" si="160"/>
        <v>-38325.040000000001</v>
      </c>
      <c r="Z1970" s="33">
        <f t="shared" si="161"/>
        <v>0</v>
      </c>
    </row>
    <row r="1971" spans="1:26">
      <c r="A1971" s="13" t="s">
        <v>1650</v>
      </c>
      <c r="B1971" s="13">
        <v>17031834800</v>
      </c>
      <c r="C1971" s="13" t="s">
        <v>1651</v>
      </c>
      <c r="D1971" s="13" t="s">
        <v>4272</v>
      </c>
      <c r="E1971" s="13"/>
      <c r="F1971" s="14">
        <v>8.5</v>
      </c>
      <c r="G1971" s="15">
        <v>38.200000000000003</v>
      </c>
      <c r="H1971" s="15">
        <v>0</v>
      </c>
      <c r="I1971" s="15">
        <v>38.299999999999997</v>
      </c>
      <c r="J1971" s="16">
        <v>38.799999999999997</v>
      </c>
      <c r="K1971" s="16">
        <v>1.2</v>
      </c>
      <c r="L1971" s="16">
        <v>1.9</v>
      </c>
      <c r="M1971" s="17">
        <v>124800</v>
      </c>
      <c r="N1971" s="18"/>
      <c r="O1971" s="16"/>
      <c r="P1971" s="14"/>
      <c r="Q1971" s="17"/>
      <c r="R1971" s="15"/>
      <c r="S1971" s="23"/>
      <c r="T1971" s="18"/>
      <c r="U1971" s="18"/>
      <c r="V1971" s="18"/>
      <c r="W1971" s="30"/>
      <c r="X1971" s="29">
        <v>38325.040000000001</v>
      </c>
      <c r="Y1971" s="29">
        <f t="shared" si="160"/>
        <v>-38325.040000000001</v>
      </c>
      <c r="Z1971" s="33">
        <f t="shared" si="161"/>
        <v>0</v>
      </c>
    </row>
    <row r="1972" spans="1:26">
      <c r="A1972" s="13" t="s">
        <v>1640</v>
      </c>
      <c r="B1972" s="13">
        <v>17031834300</v>
      </c>
      <c r="C1972" s="13" t="s">
        <v>1641</v>
      </c>
      <c r="D1972" s="13" t="s">
        <v>4272</v>
      </c>
      <c r="E1972" s="13"/>
      <c r="F1972" s="14">
        <v>10.6</v>
      </c>
      <c r="G1972" s="15">
        <v>38.4</v>
      </c>
      <c r="H1972" s="15">
        <v>1.4</v>
      </c>
      <c r="I1972" s="15">
        <v>24.2</v>
      </c>
      <c r="J1972" s="16">
        <v>18</v>
      </c>
      <c r="K1972" s="16">
        <v>18.8</v>
      </c>
      <c r="L1972" s="16">
        <v>11.7</v>
      </c>
      <c r="M1972" s="17">
        <v>174300</v>
      </c>
      <c r="N1972" s="18"/>
      <c r="O1972" s="16"/>
      <c r="P1972" s="14"/>
      <c r="Q1972" s="17"/>
      <c r="R1972" s="15"/>
      <c r="S1972" s="23"/>
      <c r="T1972" s="18"/>
      <c r="U1972" s="18"/>
      <c r="V1972" s="18"/>
      <c r="W1972" s="30"/>
      <c r="X1972" s="29">
        <v>38325.040000000001</v>
      </c>
      <c r="Y1972" s="29">
        <f t="shared" si="160"/>
        <v>-38325.040000000001</v>
      </c>
      <c r="Z1972" s="33">
        <f t="shared" si="161"/>
        <v>0</v>
      </c>
    </row>
    <row r="1973" spans="1:26">
      <c r="A1973" s="13" t="s">
        <v>1013</v>
      </c>
      <c r="B1973" s="13">
        <v>17089852401</v>
      </c>
      <c r="C1973" s="13" t="s">
        <v>1014</v>
      </c>
      <c r="D1973" s="13" t="s">
        <v>1029</v>
      </c>
      <c r="E1973" s="13"/>
      <c r="F1973" s="14">
        <v>2.9</v>
      </c>
      <c r="G1973" s="15">
        <v>38.9</v>
      </c>
      <c r="H1973" s="15">
        <v>0</v>
      </c>
      <c r="I1973" s="15">
        <v>3.6</v>
      </c>
      <c r="J1973" s="16">
        <v>19.899999999999999</v>
      </c>
      <c r="K1973" s="16">
        <v>29.7</v>
      </c>
      <c r="L1973" s="16">
        <v>18.5</v>
      </c>
      <c r="M1973" s="17">
        <v>440600</v>
      </c>
      <c r="N1973" s="18"/>
      <c r="O1973" s="16"/>
      <c r="P1973" s="14"/>
      <c r="Q1973" s="17"/>
      <c r="R1973" s="15"/>
      <c r="S1973" s="18"/>
      <c r="T1973" s="18"/>
      <c r="U1973" s="18"/>
      <c r="V1973" s="18"/>
      <c r="W1973" s="30"/>
      <c r="X1973" s="29">
        <v>38325.040000000001</v>
      </c>
      <c r="Y1973" s="29">
        <f t="shared" si="160"/>
        <v>-38325.040000000001</v>
      </c>
      <c r="Z1973" s="33">
        <f t="shared" si="161"/>
        <v>0</v>
      </c>
    </row>
    <row r="1974" spans="1:26">
      <c r="A1974" s="13" t="s">
        <v>892</v>
      </c>
      <c r="B1974" s="13">
        <v>17093890700</v>
      </c>
      <c r="C1974" s="13" t="s">
        <v>893</v>
      </c>
      <c r="D1974" s="13" t="s">
        <v>874</v>
      </c>
      <c r="E1974" s="13"/>
      <c r="F1974" s="14">
        <v>6.2</v>
      </c>
      <c r="G1974" s="15">
        <v>39.6</v>
      </c>
      <c r="H1974" s="15">
        <v>1.3</v>
      </c>
      <c r="I1974" s="15">
        <v>2.4</v>
      </c>
      <c r="J1974" s="16">
        <v>26.6</v>
      </c>
      <c r="K1974" s="16">
        <v>22.6</v>
      </c>
      <c r="L1974" s="16">
        <v>9.1</v>
      </c>
      <c r="M1974" s="17">
        <v>247800</v>
      </c>
      <c r="N1974" s="18"/>
      <c r="O1974" s="16"/>
      <c r="P1974" s="14"/>
      <c r="Q1974" s="17"/>
      <c r="R1974" s="15"/>
      <c r="S1974" s="18"/>
      <c r="T1974" s="18"/>
      <c r="U1974" s="18"/>
      <c r="V1974" s="18"/>
      <c r="W1974" s="29"/>
      <c r="X1974" s="29">
        <v>38325.040000000001</v>
      </c>
      <c r="Y1974" s="29">
        <f t="shared" si="160"/>
        <v>-38325.040000000001</v>
      </c>
      <c r="Z1974" s="33">
        <f t="shared" si="161"/>
        <v>0</v>
      </c>
    </row>
    <row r="1975" spans="1:26">
      <c r="A1975" s="13" t="s">
        <v>1646</v>
      </c>
      <c r="B1975" s="13">
        <v>17031834600</v>
      </c>
      <c r="C1975" s="13" t="s">
        <v>1647</v>
      </c>
      <c r="D1975" s="13" t="s">
        <v>4272</v>
      </c>
      <c r="E1975" s="13"/>
      <c r="F1975" s="14">
        <v>9.4</v>
      </c>
      <c r="G1975" s="15">
        <v>40.5</v>
      </c>
      <c r="H1975" s="15">
        <v>2.1</v>
      </c>
      <c r="I1975" s="15">
        <v>34.1</v>
      </c>
      <c r="J1975" s="16">
        <v>36.200000000000003</v>
      </c>
      <c r="K1975" s="16">
        <v>5.4</v>
      </c>
      <c r="L1975" s="16">
        <v>2.9</v>
      </c>
      <c r="M1975" s="17">
        <v>123400</v>
      </c>
      <c r="N1975" s="18"/>
      <c r="O1975" s="16"/>
      <c r="P1975" s="14"/>
      <c r="Q1975" s="17"/>
      <c r="R1975" s="15"/>
      <c r="S1975" s="23"/>
      <c r="T1975" s="18"/>
      <c r="U1975" s="18"/>
      <c r="V1975" s="18"/>
      <c r="W1975" s="30"/>
      <c r="X1975" s="29">
        <v>38325.040000000001</v>
      </c>
      <c r="Y1975" s="29">
        <f t="shared" si="160"/>
        <v>-38325.040000000001</v>
      </c>
      <c r="Z1975" s="33">
        <f t="shared" si="161"/>
        <v>0</v>
      </c>
    </row>
    <row r="1976" spans="1:26">
      <c r="A1976" s="13" t="s">
        <v>1638</v>
      </c>
      <c r="B1976" s="13">
        <v>17031834200</v>
      </c>
      <c r="C1976" s="13" t="s">
        <v>1639</v>
      </c>
      <c r="D1976" s="13" t="s">
        <v>4272</v>
      </c>
      <c r="E1976" s="13"/>
      <c r="F1976" s="14">
        <v>11.7</v>
      </c>
      <c r="G1976" s="15">
        <v>41</v>
      </c>
      <c r="H1976" s="15">
        <v>0.7</v>
      </c>
      <c r="I1976" s="15">
        <v>36.6</v>
      </c>
      <c r="J1976" s="16">
        <v>28</v>
      </c>
      <c r="K1976" s="16">
        <v>19.600000000000001</v>
      </c>
      <c r="L1976" s="16">
        <v>5.4</v>
      </c>
      <c r="M1976" s="17">
        <v>190700</v>
      </c>
      <c r="N1976" s="18"/>
      <c r="O1976" s="16"/>
      <c r="P1976" s="14"/>
      <c r="Q1976" s="17"/>
      <c r="R1976" s="15"/>
      <c r="S1976" s="23"/>
      <c r="T1976" s="18"/>
      <c r="U1976" s="18"/>
      <c r="V1976" s="18"/>
      <c r="W1976" s="30"/>
      <c r="X1976" s="29">
        <v>38325.040000000001</v>
      </c>
      <c r="Y1976" s="29">
        <f t="shared" si="160"/>
        <v>-38325.040000000001</v>
      </c>
      <c r="Z1976" s="33">
        <f t="shared" si="161"/>
        <v>0</v>
      </c>
    </row>
    <row r="1977" spans="1:26">
      <c r="A1977" s="13" t="s">
        <v>1564</v>
      </c>
      <c r="B1977" s="13">
        <v>17031836100</v>
      </c>
      <c r="C1977" s="13" t="s">
        <v>1565</v>
      </c>
      <c r="D1977" s="13" t="s">
        <v>4272</v>
      </c>
      <c r="E1977" s="13"/>
      <c r="F1977" s="14">
        <v>12.9</v>
      </c>
      <c r="G1977" s="15">
        <v>42.3</v>
      </c>
      <c r="H1977" s="15">
        <v>0</v>
      </c>
      <c r="I1977" s="15">
        <v>48.1</v>
      </c>
      <c r="J1977" s="16">
        <v>43.1</v>
      </c>
      <c r="K1977" s="16">
        <v>5.8</v>
      </c>
      <c r="L1977" s="16">
        <v>8.8000000000000007</v>
      </c>
      <c r="M1977" s="17">
        <v>141000</v>
      </c>
      <c r="N1977" s="18"/>
      <c r="O1977" s="16"/>
      <c r="P1977" s="14"/>
      <c r="Q1977" s="17"/>
      <c r="R1977" s="15"/>
      <c r="S1977" s="23"/>
      <c r="T1977" s="18"/>
      <c r="U1977" s="18"/>
      <c r="V1977" s="18"/>
      <c r="W1977" s="30"/>
      <c r="X1977" s="29">
        <v>38325.040000000001</v>
      </c>
      <c r="Y1977" s="29">
        <f t="shared" si="160"/>
        <v>-38325.040000000001</v>
      </c>
      <c r="Z1977" s="33">
        <f t="shared" si="161"/>
        <v>0</v>
      </c>
    </row>
    <row r="1978" spans="1:26">
      <c r="A1978" s="13" t="s">
        <v>1552</v>
      </c>
      <c r="B1978" s="13">
        <v>17031835500</v>
      </c>
      <c r="C1978" s="13" t="s">
        <v>1553</v>
      </c>
      <c r="D1978" s="13" t="s">
        <v>4272</v>
      </c>
      <c r="E1978" s="13"/>
      <c r="F1978" s="14">
        <v>14.6</v>
      </c>
      <c r="G1978" s="15">
        <v>43.5</v>
      </c>
      <c r="H1978" s="15">
        <v>5.2</v>
      </c>
      <c r="I1978" s="15">
        <v>50.3</v>
      </c>
      <c r="J1978" s="16">
        <v>33.700000000000003</v>
      </c>
      <c r="K1978" s="16">
        <v>3.7</v>
      </c>
      <c r="L1978" s="16">
        <v>1.6</v>
      </c>
      <c r="M1978" s="17">
        <v>125000</v>
      </c>
      <c r="N1978" s="18"/>
      <c r="O1978" s="16"/>
      <c r="P1978" s="14"/>
      <c r="Q1978" s="17"/>
      <c r="R1978" s="15"/>
      <c r="S1978" s="23"/>
      <c r="T1978" s="18"/>
      <c r="U1978" s="18"/>
      <c r="V1978" s="18"/>
      <c r="W1978" s="30"/>
      <c r="X1978" s="29">
        <v>38325.040000000001</v>
      </c>
      <c r="Y1978" s="29">
        <f t="shared" si="160"/>
        <v>-38325.040000000001</v>
      </c>
      <c r="Z1978" s="33">
        <f t="shared" si="161"/>
        <v>0</v>
      </c>
    </row>
    <row r="1979" spans="1:26">
      <c r="A1979" s="13" t="s">
        <v>1648</v>
      </c>
      <c r="B1979" s="13">
        <v>17031834700</v>
      </c>
      <c r="C1979" s="13" t="s">
        <v>1649</v>
      </c>
      <c r="D1979" s="13" t="s">
        <v>4272</v>
      </c>
      <c r="E1979" s="13"/>
      <c r="F1979" s="14">
        <v>7.5</v>
      </c>
      <c r="G1979" s="15">
        <v>53.3</v>
      </c>
      <c r="H1979" s="15">
        <v>1.9</v>
      </c>
      <c r="I1979" s="15">
        <v>33.1</v>
      </c>
      <c r="J1979" s="16">
        <v>28.1</v>
      </c>
      <c r="K1979" s="16">
        <v>3.2</v>
      </c>
      <c r="L1979" s="16">
        <v>0</v>
      </c>
      <c r="M1979" s="17">
        <v>129000</v>
      </c>
      <c r="N1979" s="18"/>
      <c r="O1979" s="16"/>
      <c r="P1979" s="14"/>
      <c r="Q1979" s="17"/>
      <c r="R1979" s="15"/>
      <c r="S1979" s="23"/>
      <c r="T1979" s="18"/>
      <c r="U1979" s="18"/>
      <c r="V1979" s="18"/>
      <c r="W1979" s="30"/>
      <c r="X1979" s="29">
        <v>38325.040000000001</v>
      </c>
      <c r="Y1979" s="29">
        <f t="shared" si="160"/>
        <v>-38325.040000000001</v>
      </c>
      <c r="Z1979" s="33">
        <f t="shared" si="161"/>
        <v>0</v>
      </c>
    </row>
    <row r="1980" spans="1:26">
      <c r="A1980" s="13" t="s">
        <v>3209</v>
      </c>
      <c r="B1980" s="13">
        <v>17031381700</v>
      </c>
      <c r="C1980" s="13" t="s">
        <v>3210</v>
      </c>
      <c r="D1980" s="13" t="s">
        <v>4272</v>
      </c>
      <c r="E1980" s="13" t="s">
        <v>4129</v>
      </c>
      <c r="F1980" s="14" t="s">
        <v>3414</v>
      </c>
      <c r="G1980" s="15" t="s">
        <v>3414</v>
      </c>
      <c r="H1980" s="15" t="s">
        <v>3414</v>
      </c>
      <c r="I1980" s="15" t="s">
        <v>3414</v>
      </c>
      <c r="J1980" s="16" t="s">
        <v>3414</v>
      </c>
      <c r="K1980" s="16" t="s">
        <v>3414</v>
      </c>
      <c r="L1980" s="16" t="s">
        <v>3414</v>
      </c>
      <c r="M1980" s="17" t="s">
        <v>3414</v>
      </c>
      <c r="N1980" s="18"/>
      <c r="O1980" s="19"/>
      <c r="P1980" s="20"/>
      <c r="Q1980" s="21"/>
      <c r="R1980" s="22"/>
      <c r="S1980" s="23"/>
      <c r="T1980" s="25">
        <v>30550</v>
      </c>
      <c r="U1980" s="25">
        <v>120439</v>
      </c>
      <c r="V1980" s="25">
        <f>SUM(T1980:U1980)</f>
        <v>150989</v>
      </c>
      <c r="W1980" s="28">
        <v>30436.7731846514</v>
      </c>
      <c r="X1980" s="29">
        <v>38325.040000000001</v>
      </c>
      <c r="Y1980" s="29">
        <f t="shared" si="160"/>
        <v>-7888.2668153486011</v>
      </c>
      <c r="Z1980" s="33">
        <f t="shared" si="161"/>
        <v>0.79417459667756118</v>
      </c>
    </row>
    <row r="1981" spans="1:26">
      <c r="A1981" s="13" t="s">
        <v>1556</v>
      </c>
      <c r="B1981" s="13">
        <v>17031835700</v>
      </c>
      <c r="C1981" s="13" t="s">
        <v>1557</v>
      </c>
      <c r="D1981" s="13" t="s">
        <v>4272</v>
      </c>
      <c r="E1981" s="13"/>
      <c r="F1981" s="14" t="s">
        <v>3414</v>
      </c>
      <c r="G1981" s="15" t="s">
        <v>3414</v>
      </c>
      <c r="H1981" s="15" t="s">
        <v>3414</v>
      </c>
      <c r="I1981" s="15" t="s">
        <v>3414</v>
      </c>
      <c r="J1981" s="16" t="s">
        <v>3414</v>
      </c>
      <c r="K1981" s="16" t="s">
        <v>3414</v>
      </c>
      <c r="L1981" s="16" t="s">
        <v>3414</v>
      </c>
      <c r="M1981" s="17" t="s">
        <v>3414</v>
      </c>
      <c r="N1981" s="18"/>
      <c r="O1981" s="16"/>
      <c r="P1981" s="14"/>
      <c r="Q1981" s="17"/>
      <c r="R1981" s="15"/>
      <c r="S1981" s="23"/>
      <c r="T1981" s="18"/>
      <c r="U1981" s="18"/>
      <c r="V1981" s="18"/>
      <c r="W1981" s="30"/>
      <c r="X1981" s="29">
        <v>38325.040000000001</v>
      </c>
      <c r="Y1981" s="29">
        <f t="shared" si="160"/>
        <v>-38325.040000000001</v>
      </c>
      <c r="Z1981" s="33">
        <f t="shared" si="161"/>
        <v>0</v>
      </c>
    </row>
    <row r="1982" spans="1:26">
      <c r="A1982" s="13" t="s">
        <v>1514</v>
      </c>
      <c r="B1982" s="13">
        <v>17031980000</v>
      </c>
      <c r="C1982" s="13" t="s">
        <v>1515</v>
      </c>
      <c r="D1982" s="13" t="s">
        <v>4272</v>
      </c>
      <c r="E1982" s="13"/>
      <c r="F1982" s="14" t="s">
        <v>3414</v>
      </c>
      <c r="G1982" s="15" t="s">
        <v>3414</v>
      </c>
      <c r="H1982" s="15" t="s">
        <v>3414</v>
      </c>
      <c r="I1982" s="15" t="s">
        <v>3414</v>
      </c>
      <c r="J1982" s="16" t="s">
        <v>3414</v>
      </c>
      <c r="K1982" s="16" t="s">
        <v>3414</v>
      </c>
      <c r="L1982" s="16" t="s">
        <v>3414</v>
      </c>
      <c r="M1982" s="17" t="s">
        <v>3414</v>
      </c>
      <c r="N1982" s="18"/>
      <c r="O1982" s="16"/>
      <c r="P1982" s="14"/>
      <c r="Q1982" s="17"/>
      <c r="R1982" s="15"/>
      <c r="S1982" s="23"/>
      <c r="T1982" s="18"/>
      <c r="U1982" s="18"/>
      <c r="V1982" s="18"/>
      <c r="W1982" s="30"/>
      <c r="X1982" s="29">
        <v>38325.040000000001</v>
      </c>
      <c r="Y1982" s="29">
        <f t="shared" si="160"/>
        <v>-38325.040000000001</v>
      </c>
      <c r="Z1982" s="33">
        <f t="shared" si="161"/>
        <v>0</v>
      </c>
    </row>
    <row r="1983" spans="1:26">
      <c r="A1983" s="13" t="s">
        <v>133</v>
      </c>
      <c r="B1983" s="13">
        <v>17197980000</v>
      </c>
      <c r="C1983" s="13" t="s">
        <v>134</v>
      </c>
      <c r="D1983" s="13" t="s">
        <v>363</v>
      </c>
      <c r="E1983" s="13"/>
      <c r="F1983" s="14" t="s">
        <v>3414</v>
      </c>
      <c r="G1983" s="15" t="s">
        <v>3414</v>
      </c>
      <c r="H1983" s="15" t="s">
        <v>3414</v>
      </c>
      <c r="I1983" s="15" t="s">
        <v>3414</v>
      </c>
      <c r="J1983" s="16" t="s">
        <v>3414</v>
      </c>
      <c r="K1983" s="16" t="s">
        <v>3414</v>
      </c>
      <c r="L1983" s="16" t="s">
        <v>3414</v>
      </c>
      <c r="M1983" s="17" t="s">
        <v>3414</v>
      </c>
      <c r="N1983" s="18"/>
      <c r="O1983" s="16"/>
      <c r="P1983" s="14"/>
      <c r="Q1983" s="17"/>
      <c r="R1983" s="15"/>
      <c r="S1983" s="18"/>
      <c r="T1983" s="18"/>
      <c r="U1983" s="18"/>
      <c r="V1983" s="18"/>
      <c r="W1983" s="30"/>
      <c r="X1983" s="29">
        <v>38325.040000000001</v>
      </c>
      <c r="Y1983" s="29">
        <f t="shared" si="160"/>
        <v>-38325.040000000001</v>
      </c>
      <c r="Z1983" s="33">
        <f t="shared" si="161"/>
        <v>0</v>
      </c>
    </row>
    <row r="1984" spans="1:26">
      <c r="A1984" s="13" t="s">
        <v>1516</v>
      </c>
      <c r="B1984" s="13">
        <v>17031980100</v>
      </c>
      <c r="C1984" s="13" t="s">
        <v>1517</v>
      </c>
      <c r="D1984" s="13" t="s">
        <v>4272</v>
      </c>
      <c r="E1984" s="13"/>
      <c r="F1984" s="14" t="s">
        <v>3414</v>
      </c>
      <c r="G1984" s="15" t="s">
        <v>3414</v>
      </c>
      <c r="H1984" s="15" t="s">
        <v>3414</v>
      </c>
      <c r="I1984" s="15" t="s">
        <v>3414</v>
      </c>
      <c r="J1984" s="16" t="s">
        <v>3414</v>
      </c>
      <c r="K1984" s="16" t="s">
        <v>3414</v>
      </c>
      <c r="L1984" s="16" t="s">
        <v>3414</v>
      </c>
      <c r="M1984" s="17" t="s">
        <v>3414</v>
      </c>
      <c r="N1984" s="18"/>
      <c r="O1984" s="16"/>
      <c r="P1984" s="14"/>
      <c r="Q1984" s="17"/>
      <c r="R1984" s="15"/>
      <c r="S1984" s="18"/>
      <c r="T1984" s="18"/>
      <c r="U1984" s="18"/>
      <c r="V1984" s="18"/>
      <c r="W1984" s="30"/>
      <c r="X1984" s="29">
        <v>38325.040000000001</v>
      </c>
      <c r="Y1984" s="29">
        <f t="shared" si="160"/>
        <v>-38325.040000000001</v>
      </c>
      <c r="Z1984" s="33">
        <f t="shared" si="161"/>
        <v>0</v>
      </c>
    </row>
    <row r="1985" spans="1:26">
      <c r="A1985" s="13" t="s">
        <v>1518</v>
      </c>
      <c r="B1985" s="13">
        <v>17031990000</v>
      </c>
      <c r="C1985" s="13" t="s">
        <v>1519</v>
      </c>
      <c r="D1985" s="13" t="s">
        <v>4272</v>
      </c>
      <c r="E1985" s="13"/>
      <c r="F1985" s="14" t="s">
        <v>3414</v>
      </c>
      <c r="G1985" s="15" t="s">
        <v>3414</v>
      </c>
      <c r="H1985" s="15" t="s">
        <v>3414</v>
      </c>
      <c r="I1985" s="15" t="s">
        <v>3414</v>
      </c>
      <c r="J1985" s="16" t="s">
        <v>3414</v>
      </c>
      <c r="K1985" s="16" t="s">
        <v>3414</v>
      </c>
      <c r="L1985" s="16" t="s">
        <v>3414</v>
      </c>
      <c r="M1985" s="17" t="s">
        <v>3414</v>
      </c>
      <c r="N1985" s="18"/>
      <c r="O1985" s="16"/>
      <c r="P1985" s="14"/>
      <c r="Q1985" s="17"/>
      <c r="R1985" s="15"/>
      <c r="S1985" s="18"/>
      <c r="T1985" s="18"/>
      <c r="U1985" s="18"/>
      <c r="V1985" s="18"/>
      <c r="W1985" s="30"/>
      <c r="X1985" s="29">
        <v>38325.040000000001</v>
      </c>
      <c r="Y1985" s="29">
        <f t="shared" si="160"/>
        <v>-38325.040000000001</v>
      </c>
      <c r="Z1985" s="33">
        <f t="shared" si="161"/>
        <v>0</v>
      </c>
    </row>
    <row r="1986" spans="1:26">
      <c r="A1986" s="13" t="s">
        <v>567</v>
      </c>
      <c r="B1986" s="13">
        <v>17097990000</v>
      </c>
      <c r="C1986" s="13" t="s">
        <v>568</v>
      </c>
      <c r="D1986" s="13" t="s">
        <v>896</v>
      </c>
      <c r="E1986" s="13"/>
      <c r="F1986" s="14" t="s">
        <v>3414</v>
      </c>
      <c r="G1986" s="15" t="s">
        <v>3414</v>
      </c>
      <c r="H1986" s="15" t="s">
        <v>3414</v>
      </c>
      <c r="I1986" s="15" t="s">
        <v>3414</v>
      </c>
      <c r="J1986" s="16" t="s">
        <v>3414</v>
      </c>
      <c r="K1986" s="16" t="s">
        <v>3414</v>
      </c>
      <c r="L1986" s="16" t="s">
        <v>3414</v>
      </c>
      <c r="M1986" s="17" t="s">
        <v>3414</v>
      </c>
      <c r="N1986" s="18"/>
      <c r="O1986" s="16"/>
      <c r="P1986" s="14"/>
      <c r="Q1986" s="17"/>
      <c r="R1986" s="15"/>
      <c r="S1986" s="18"/>
      <c r="T1986" s="18"/>
      <c r="U1986" s="18"/>
      <c r="V1986" s="18"/>
      <c r="W1986" s="29"/>
      <c r="X1986" s="29">
        <v>38325.040000000001</v>
      </c>
      <c r="Y1986" s="29">
        <f t="shared" ref="Y1986" si="162">W1986-X1986</f>
        <v>-38325.040000000001</v>
      </c>
      <c r="Z1986" s="33">
        <f t="shared" si="161"/>
        <v>0</v>
      </c>
    </row>
  </sheetData>
  <sheetCalcPr fullCalcOnLoad="1"/>
  <sortState ref="A2:Z1986">
    <sortCondition ref="S2:S1986"/>
  </sortState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Q1988"/>
  <sheetViews>
    <sheetView tabSelected="1" zoomScale="90" zoomScaleNormal="90" zoomScalePageLayoutView="90" workbookViewId="0">
      <pane ySplit="1" topLeftCell="A1955" activePane="bottomLeft" state="frozen"/>
      <selection activeCell="B1" sqref="B1"/>
      <selection pane="bottomLeft" activeCell="A1979" sqref="A1979"/>
    </sheetView>
  </sheetViews>
  <sheetFormatPr baseColWidth="10" defaultColWidth="8.83203125" defaultRowHeight="14"/>
  <cols>
    <col min="1" max="1" width="22.1640625" style="61" customWidth="1"/>
    <col min="2" max="2" width="44.33203125" style="61" customWidth="1"/>
    <col min="3" max="3" width="9.5" style="61" customWidth="1"/>
    <col min="4" max="4" width="15.1640625" style="61" customWidth="1"/>
    <col min="5" max="5" width="9.1640625" style="61" bestFit="1" customWidth="1"/>
    <col min="6" max="6" width="14.83203125" style="61" bestFit="1" customWidth="1"/>
    <col min="7" max="7" width="9.1640625" style="61" customWidth="1"/>
    <col min="8" max="8" width="18.83203125" style="61" bestFit="1" customWidth="1"/>
    <col min="9" max="9" width="11.83203125" style="61" bestFit="1" customWidth="1"/>
    <col min="10" max="10" width="12.1640625" style="61" bestFit="1" customWidth="1"/>
    <col min="11" max="11" width="9.83203125" style="61" bestFit="1" customWidth="1"/>
    <col min="12" max="12" width="13.83203125" style="61" customWidth="1"/>
    <col min="13" max="13" width="11.83203125" style="61" customWidth="1"/>
    <col min="14" max="16384" width="8.83203125" style="61"/>
  </cols>
  <sheetData>
    <row r="1" spans="1:17" customFormat="1" ht="15" thickBot="1">
      <c r="A1" s="98" t="s">
        <v>4248</v>
      </c>
      <c r="B1" s="101" t="s">
        <v>4249</v>
      </c>
      <c r="C1" s="102" t="s">
        <v>4250</v>
      </c>
      <c r="D1" s="102" t="s">
        <v>4251</v>
      </c>
      <c r="E1" s="103" t="s">
        <v>52</v>
      </c>
      <c r="F1" s="104" t="s">
        <v>51</v>
      </c>
      <c r="G1" s="4" t="s">
        <v>75</v>
      </c>
      <c r="H1" s="106" t="s">
        <v>47</v>
      </c>
      <c r="I1" s="106" t="s">
        <v>4263</v>
      </c>
      <c r="J1" s="105" t="s">
        <v>4261</v>
      </c>
      <c r="K1" s="103" t="s">
        <v>4262</v>
      </c>
      <c r="L1" s="104" t="s">
        <v>4264</v>
      </c>
      <c r="M1" s="6" t="s">
        <v>4265</v>
      </c>
      <c r="N1" s="107" t="s">
        <v>4269</v>
      </c>
      <c r="O1" s="108" t="s">
        <v>53</v>
      </c>
      <c r="P1" s="100" t="s">
        <v>54</v>
      </c>
      <c r="Q1" s="100" t="s">
        <v>55</v>
      </c>
    </row>
    <row r="2" spans="1:17" customFormat="1">
      <c r="A2" s="13">
        <v>17097864904</v>
      </c>
      <c r="B2" s="13" t="s">
        <v>838</v>
      </c>
      <c r="C2" s="13" t="s">
        <v>896</v>
      </c>
      <c r="D2" s="13" t="s">
        <v>832</v>
      </c>
      <c r="E2" s="84">
        <v>5</v>
      </c>
      <c r="F2" s="84">
        <v>5</v>
      </c>
      <c r="G2" s="83">
        <v>4</v>
      </c>
      <c r="H2" s="84">
        <v>5</v>
      </c>
      <c r="I2" s="90">
        <v>5</v>
      </c>
      <c r="J2" s="84">
        <v>5</v>
      </c>
      <c r="K2" s="90">
        <v>5</v>
      </c>
      <c r="L2" s="89">
        <v>4</v>
      </c>
      <c r="M2" s="90">
        <v>5</v>
      </c>
      <c r="N2" s="95">
        <v>5</v>
      </c>
      <c r="O2" s="109">
        <f t="shared" ref="O2:O65" si="0">SUM(E2:N2)</f>
        <v>48</v>
      </c>
      <c r="P2" s="168">
        <v>5</v>
      </c>
      <c r="Q2" s="110">
        <f>+O2/10</f>
        <v>4.8</v>
      </c>
    </row>
    <row r="3" spans="1:17" customFormat="1">
      <c r="A3" s="13">
        <v>17031805902</v>
      </c>
      <c r="B3" s="13" t="s">
        <v>2129</v>
      </c>
      <c r="C3" s="13" t="s">
        <v>4272</v>
      </c>
      <c r="D3" s="13" t="s">
        <v>2130</v>
      </c>
      <c r="E3" s="84">
        <v>5</v>
      </c>
      <c r="F3" s="84">
        <v>5</v>
      </c>
      <c r="G3" s="83">
        <v>4</v>
      </c>
      <c r="H3" s="84">
        <v>5</v>
      </c>
      <c r="I3" s="90">
        <v>5</v>
      </c>
      <c r="J3" s="84">
        <v>5</v>
      </c>
      <c r="K3" s="90">
        <v>5</v>
      </c>
      <c r="L3" s="89">
        <v>4</v>
      </c>
      <c r="M3" s="90">
        <v>5</v>
      </c>
      <c r="N3" s="89">
        <v>4</v>
      </c>
      <c r="O3" s="109">
        <f t="shared" si="0"/>
        <v>47</v>
      </c>
      <c r="P3" s="168">
        <v>5</v>
      </c>
      <c r="Q3" s="110">
        <f>+O3/10</f>
        <v>4.7</v>
      </c>
    </row>
    <row r="4" spans="1:17" customFormat="1">
      <c r="A4" s="13">
        <v>17043842900</v>
      </c>
      <c r="B4" s="13" t="s">
        <v>1368</v>
      </c>
      <c r="C4" s="13" t="s">
        <v>1522</v>
      </c>
      <c r="D4" s="13" t="s">
        <v>2522</v>
      </c>
      <c r="E4" s="84">
        <v>5</v>
      </c>
      <c r="F4" s="84">
        <v>5</v>
      </c>
      <c r="G4" s="83">
        <v>4</v>
      </c>
      <c r="H4" s="84">
        <v>5</v>
      </c>
      <c r="I4" s="89">
        <v>4</v>
      </c>
      <c r="J4" s="84">
        <v>5</v>
      </c>
      <c r="K4" s="90">
        <v>5</v>
      </c>
      <c r="L4" s="90">
        <v>5</v>
      </c>
      <c r="M4" s="90">
        <v>5</v>
      </c>
      <c r="N4" s="118">
        <v>4</v>
      </c>
      <c r="O4" s="109">
        <f t="shared" si="0"/>
        <v>47</v>
      </c>
      <c r="P4" s="168">
        <v>5</v>
      </c>
      <c r="Q4" s="110">
        <f>+O4/10</f>
        <v>4.7</v>
      </c>
    </row>
    <row r="5" spans="1:17" customFormat="1">
      <c r="A5" s="13">
        <v>17097866200</v>
      </c>
      <c r="B5" s="13" t="s">
        <v>566</v>
      </c>
      <c r="C5" s="13" t="s">
        <v>896</v>
      </c>
      <c r="D5" s="13" t="s">
        <v>650</v>
      </c>
      <c r="E5" s="83">
        <v>4</v>
      </c>
      <c r="F5" s="83">
        <v>4</v>
      </c>
      <c r="G5" s="84">
        <v>5</v>
      </c>
      <c r="H5" s="84">
        <v>5</v>
      </c>
      <c r="I5" s="85">
        <v>0</v>
      </c>
      <c r="J5" s="91">
        <v>0</v>
      </c>
      <c r="K5" s="91">
        <v>0</v>
      </c>
      <c r="L5" s="91">
        <v>0</v>
      </c>
      <c r="M5" s="90">
        <v>5</v>
      </c>
      <c r="N5" s="95">
        <v>5</v>
      </c>
      <c r="O5" s="109">
        <f t="shared" si="0"/>
        <v>28</v>
      </c>
      <c r="P5" s="168">
        <v>5</v>
      </c>
      <c r="Q5" s="110">
        <f>+O5/6</f>
        <v>4.666666666666667</v>
      </c>
    </row>
    <row r="6" spans="1:17" customFormat="1">
      <c r="A6" s="13">
        <v>17031800400</v>
      </c>
      <c r="B6" s="13" t="s">
        <v>1679</v>
      </c>
      <c r="C6" s="13" t="s">
        <v>4272</v>
      </c>
      <c r="D6" s="13" t="s">
        <v>1675</v>
      </c>
      <c r="E6" s="84">
        <v>5</v>
      </c>
      <c r="F6" s="82">
        <v>3</v>
      </c>
      <c r="G6" s="84">
        <v>5</v>
      </c>
      <c r="H6" s="84">
        <v>5</v>
      </c>
      <c r="I6" s="90">
        <v>5</v>
      </c>
      <c r="J6" s="84">
        <v>5</v>
      </c>
      <c r="K6" s="88">
        <v>3</v>
      </c>
      <c r="L6" s="90">
        <v>5</v>
      </c>
      <c r="M6" s="90">
        <v>5</v>
      </c>
      <c r="N6" s="95">
        <v>5</v>
      </c>
      <c r="O6" s="109">
        <f t="shared" si="0"/>
        <v>46</v>
      </c>
      <c r="P6" s="168">
        <v>5</v>
      </c>
      <c r="Q6" s="110">
        <f t="shared" ref="Q6:Q18" si="1">+O6/10</f>
        <v>4.5999999999999996</v>
      </c>
    </row>
    <row r="7" spans="1:17" customFormat="1">
      <c r="A7" s="13">
        <v>17043845300</v>
      </c>
      <c r="B7" s="13" t="s">
        <v>1232</v>
      </c>
      <c r="C7" s="13" t="s">
        <v>1522</v>
      </c>
      <c r="D7" s="13" t="s">
        <v>2372</v>
      </c>
      <c r="E7" s="82">
        <v>3</v>
      </c>
      <c r="F7" s="82">
        <v>3</v>
      </c>
      <c r="G7" s="84">
        <v>5</v>
      </c>
      <c r="H7" s="84">
        <v>5</v>
      </c>
      <c r="I7" s="90">
        <v>5</v>
      </c>
      <c r="J7" s="84">
        <v>5</v>
      </c>
      <c r="K7" s="90">
        <v>5</v>
      </c>
      <c r="L7" s="90">
        <v>5</v>
      </c>
      <c r="M7" s="90">
        <v>5</v>
      </c>
      <c r="N7" s="95">
        <v>5</v>
      </c>
      <c r="O7" s="109">
        <f t="shared" si="0"/>
        <v>46</v>
      </c>
      <c r="P7" s="168">
        <v>5</v>
      </c>
      <c r="Q7" s="110">
        <f t="shared" si="1"/>
        <v>4.5999999999999996</v>
      </c>
    </row>
    <row r="8" spans="1:17" customFormat="1">
      <c r="A8" s="13">
        <v>17097864901</v>
      </c>
      <c r="B8" s="13" t="s">
        <v>834</v>
      </c>
      <c r="C8" s="13" t="s">
        <v>896</v>
      </c>
      <c r="D8" s="13" t="s">
        <v>832</v>
      </c>
      <c r="E8" s="84">
        <v>5</v>
      </c>
      <c r="F8" s="83">
        <v>4</v>
      </c>
      <c r="G8" s="84">
        <v>5</v>
      </c>
      <c r="H8" s="84">
        <v>5</v>
      </c>
      <c r="I8" s="90">
        <v>5</v>
      </c>
      <c r="J8" s="84">
        <v>5</v>
      </c>
      <c r="K8" s="88">
        <v>3</v>
      </c>
      <c r="L8" s="89">
        <v>4</v>
      </c>
      <c r="M8" s="90">
        <v>5</v>
      </c>
      <c r="N8" s="95">
        <v>5</v>
      </c>
      <c r="O8" s="52">
        <f t="shared" si="0"/>
        <v>46</v>
      </c>
      <c r="P8" s="168">
        <v>5</v>
      </c>
      <c r="Q8" s="110">
        <f t="shared" si="1"/>
        <v>4.5999999999999996</v>
      </c>
    </row>
    <row r="9" spans="1:17" customFormat="1">
      <c r="A9" s="13">
        <v>17097864802</v>
      </c>
      <c r="B9" s="13" t="s">
        <v>831</v>
      </c>
      <c r="C9" s="13" t="s">
        <v>896</v>
      </c>
      <c r="D9" s="13" t="s">
        <v>832</v>
      </c>
      <c r="E9" s="84">
        <v>5</v>
      </c>
      <c r="F9" s="83">
        <v>4</v>
      </c>
      <c r="G9" s="84">
        <v>5</v>
      </c>
      <c r="H9" s="84">
        <v>5</v>
      </c>
      <c r="I9" s="89">
        <v>4</v>
      </c>
      <c r="J9" s="84">
        <v>5</v>
      </c>
      <c r="K9" s="90">
        <v>5</v>
      </c>
      <c r="L9" s="88">
        <v>3</v>
      </c>
      <c r="M9" s="90">
        <v>5</v>
      </c>
      <c r="N9" s="95">
        <v>5</v>
      </c>
      <c r="O9" s="52">
        <f t="shared" si="0"/>
        <v>46</v>
      </c>
      <c r="P9" s="168">
        <v>5</v>
      </c>
      <c r="Q9" s="110">
        <f t="shared" si="1"/>
        <v>4.5999999999999996</v>
      </c>
    </row>
    <row r="10" spans="1:17" customFormat="1">
      <c r="A10" s="13">
        <v>17031805702</v>
      </c>
      <c r="B10" s="13" t="s">
        <v>1889</v>
      </c>
      <c r="C10" s="13" t="s">
        <v>4272</v>
      </c>
      <c r="D10" s="13" t="s">
        <v>2130</v>
      </c>
      <c r="E10" s="84">
        <v>5</v>
      </c>
      <c r="F10" s="84">
        <v>5</v>
      </c>
      <c r="G10" s="83">
        <v>4</v>
      </c>
      <c r="H10" s="84">
        <v>5</v>
      </c>
      <c r="I10" s="90">
        <v>5</v>
      </c>
      <c r="J10" s="84">
        <v>5</v>
      </c>
      <c r="K10" s="88">
        <v>3</v>
      </c>
      <c r="L10" s="89">
        <v>4</v>
      </c>
      <c r="M10" s="90">
        <v>5</v>
      </c>
      <c r="N10" s="89">
        <v>4</v>
      </c>
      <c r="O10" s="52">
        <f t="shared" si="0"/>
        <v>45</v>
      </c>
      <c r="P10" s="168">
        <v>5</v>
      </c>
      <c r="Q10" s="110">
        <f t="shared" si="1"/>
        <v>4.5</v>
      </c>
    </row>
    <row r="11" spans="1:17" customFormat="1">
      <c r="A11" s="13">
        <v>17031801606</v>
      </c>
      <c r="B11" s="13" t="s">
        <v>2153</v>
      </c>
      <c r="C11" s="13" t="s">
        <v>4272</v>
      </c>
      <c r="D11" s="13" t="s">
        <v>2147</v>
      </c>
      <c r="E11" s="84">
        <v>5</v>
      </c>
      <c r="F11" s="83">
        <v>4</v>
      </c>
      <c r="G11" s="84">
        <v>5</v>
      </c>
      <c r="H11" s="84">
        <v>5</v>
      </c>
      <c r="I11" s="90">
        <v>5</v>
      </c>
      <c r="J11" s="84">
        <v>5</v>
      </c>
      <c r="K11" s="89">
        <v>4</v>
      </c>
      <c r="L11" s="87">
        <v>2</v>
      </c>
      <c r="M11" s="90">
        <v>5</v>
      </c>
      <c r="N11" s="95">
        <v>5</v>
      </c>
      <c r="O11" s="52">
        <f t="shared" si="0"/>
        <v>45</v>
      </c>
      <c r="P11" s="168">
        <v>5</v>
      </c>
      <c r="Q11" s="110">
        <f t="shared" si="1"/>
        <v>4.5</v>
      </c>
    </row>
    <row r="12" spans="1:17" customFormat="1">
      <c r="A12" s="13">
        <v>17031801500</v>
      </c>
      <c r="B12" s="13" t="s">
        <v>2146</v>
      </c>
      <c r="C12" s="13" t="s">
        <v>4272</v>
      </c>
      <c r="D12" s="13" t="s">
        <v>2147</v>
      </c>
      <c r="E12" s="84">
        <v>5</v>
      </c>
      <c r="F12" s="84">
        <v>5</v>
      </c>
      <c r="G12" s="83">
        <v>4</v>
      </c>
      <c r="H12" s="84">
        <v>5</v>
      </c>
      <c r="I12" s="89">
        <v>4</v>
      </c>
      <c r="J12" s="84">
        <v>5</v>
      </c>
      <c r="K12" s="90">
        <v>5</v>
      </c>
      <c r="L12" s="88">
        <v>3</v>
      </c>
      <c r="M12" s="89">
        <v>4</v>
      </c>
      <c r="N12" s="95">
        <v>5</v>
      </c>
      <c r="O12" s="52">
        <f t="shared" si="0"/>
        <v>45</v>
      </c>
      <c r="P12" s="168">
        <v>5</v>
      </c>
      <c r="Q12" s="110">
        <f t="shared" si="1"/>
        <v>4.5</v>
      </c>
    </row>
    <row r="13" spans="1:17" customFormat="1">
      <c r="A13" s="13">
        <v>17031801608</v>
      </c>
      <c r="B13" s="13" t="s">
        <v>2155</v>
      </c>
      <c r="C13" s="13" t="s">
        <v>4272</v>
      </c>
      <c r="D13" s="13" t="s">
        <v>2147</v>
      </c>
      <c r="E13" s="84">
        <v>5</v>
      </c>
      <c r="F13" s="83">
        <v>4</v>
      </c>
      <c r="G13" s="84">
        <v>5</v>
      </c>
      <c r="H13" s="84">
        <v>5</v>
      </c>
      <c r="I13" s="89">
        <v>4</v>
      </c>
      <c r="J13" s="84">
        <v>5</v>
      </c>
      <c r="K13" s="90">
        <v>5</v>
      </c>
      <c r="L13" s="88">
        <v>3</v>
      </c>
      <c r="M13" s="89">
        <v>4</v>
      </c>
      <c r="N13" s="95">
        <v>5</v>
      </c>
      <c r="O13" s="52">
        <f t="shared" si="0"/>
        <v>45</v>
      </c>
      <c r="P13" s="168">
        <v>5</v>
      </c>
      <c r="Q13" s="110">
        <f t="shared" si="1"/>
        <v>4.5</v>
      </c>
    </row>
    <row r="14" spans="1:17" customFormat="1">
      <c r="A14" s="13">
        <v>17043844702</v>
      </c>
      <c r="B14" s="13" t="s">
        <v>1332</v>
      </c>
      <c r="C14" s="13" t="s">
        <v>1522</v>
      </c>
      <c r="D14" s="13" t="s">
        <v>2372</v>
      </c>
      <c r="E14" s="84">
        <v>5</v>
      </c>
      <c r="F14" s="82">
        <v>3</v>
      </c>
      <c r="G14" s="83">
        <v>4</v>
      </c>
      <c r="H14" s="84">
        <v>5</v>
      </c>
      <c r="I14" s="89">
        <v>4</v>
      </c>
      <c r="J14" s="84">
        <v>5</v>
      </c>
      <c r="K14" s="90">
        <v>5</v>
      </c>
      <c r="L14" s="89">
        <v>4</v>
      </c>
      <c r="M14" s="90">
        <v>5</v>
      </c>
      <c r="N14" s="95">
        <v>5</v>
      </c>
      <c r="O14" s="52">
        <f t="shared" si="0"/>
        <v>45</v>
      </c>
      <c r="P14" s="168">
        <v>5</v>
      </c>
      <c r="Q14" s="110">
        <f t="shared" si="1"/>
        <v>4.5</v>
      </c>
    </row>
    <row r="15" spans="1:17" customFormat="1">
      <c r="A15" s="13">
        <v>17097865400</v>
      </c>
      <c r="B15" s="13" t="s">
        <v>792</v>
      </c>
      <c r="C15" s="13" t="s">
        <v>896</v>
      </c>
      <c r="D15" s="13" t="s">
        <v>786</v>
      </c>
      <c r="E15" s="84">
        <v>5</v>
      </c>
      <c r="F15" s="84">
        <v>5</v>
      </c>
      <c r="G15" s="30">
        <v>2</v>
      </c>
      <c r="H15" s="84">
        <v>5</v>
      </c>
      <c r="I15" s="89">
        <v>4</v>
      </c>
      <c r="J15" s="84">
        <v>5</v>
      </c>
      <c r="K15" s="90">
        <v>5</v>
      </c>
      <c r="L15" s="89">
        <v>4</v>
      </c>
      <c r="M15" s="90">
        <v>5</v>
      </c>
      <c r="N15" s="95">
        <v>5</v>
      </c>
      <c r="O15" s="52">
        <f t="shared" si="0"/>
        <v>45</v>
      </c>
      <c r="P15" s="168">
        <v>5</v>
      </c>
      <c r="Q15" s="110">
        <f t="shared" si="1"/>
        <v>4.5</v>
      </c>
    </row>
    <row r="16" spans="1:17" customFormat="1">
      <c r="A16" s="13">
        <v>17043842800</v>
      </c>
      <c r="B16" s="13" t="s">
        <v>1366</v>
      </c>
      <c r="C16" s="13" t="s">
        <v>1522</v>
      </c>
      <c r="D16" s="13" t="s">
        <v>2522</v>
      </c>
      <c r="E16" s="84">
        <v>5</v>
      </c>
      <c r="F16" s="83">
        <v>4</v>
      </c>
      <c r="G16" s="83">
        <v>4</v>
      </c>
      <c r="H16" s="84">
        <v>5</v>
      </c>
      <c r="I16" s="90">
        <v>5</v>
      </c>
      <c r="J16" s="84">
        <v>5</v>
      </c>
      <c r="K16" s="89">
        <v>4</v>
      </c>
      <c r="L16" s="89">
        <v>4</v>
      </c>
      <c r="M16" s="90">
        <v>5</v>
      </c>
      <c r="N16" s="118">
        <v>4</v>
      </c>
      <c r="O16" s="52">
        <f t="shared" si="0"/>
        <v>45</v>
      </c>
      <c r="P16" s="168">
        <v>5</v>
      </c>
      <c r="Q16" s="110">
        <f t="shared" si="1"/>
        <v>4.5</v>
      </c>
    </row>
    <row r="17" spans="1:17" customFormat="1">
      <c r="A17" s="13">
        <v>17043844802</v>
      </c>
      <c r="B17" s="13" t="s">
        <v>1336</v>
      </c>
      <c r="C17" s="13" t="s">
        <v>1522</v>
      </c>
      <c r="D17" s="13" t="s">
        <v>1430</v>
      </c>
      <c r="E17" s="83">
        <v>4</v>
      </c>
      <c r="F17" s="84">
        <v>5</v>
      </c>
      <c r="G17" s="84">
        <v>5</v>
      </c>
      <c r="H17" s="83">
        <v>4</v>
      </c>
      <c r="I17" s="90">
        <v>5</v>
      </c>
      <c r="J17" s="84">
        <v>5</v>
      </c>
      <c r="K17" s="89">
        <v>4</v>
      </c>
      <c r="L17" s="89">
        <v>4</v>
      </c>
      <c r="M17" s="90">
        <v>5</v>
      </c>
      <c r="N17" s="89">
        <v>4</v>
      </c>
      <c r="O17" s="109">
        <f t="shared" si="0"/>
        <v>45</v>
      </c>
      <c r="P17" s="168">
        <v>5</v>
      </c>
      <c r="Q17" s="110">
        <f t="shared" si="1"/>
        <v>4.5</v>
      </c>
    </row>
    <row r="18" spans="1:17" customFormat="1">
      <c r="A18" s="13">
        <v>17043844801</v>
      </c>
      <c r="B18" s="13" t="s">
        <v>1438</v>
      </c>
      <c r="C18" s="13" t="s">
        <v>1522</v>
      </c>
      <c r="D18" s="13" t="s">
        <v>1430</v>
      </c>
      <c r="E18" s="84">
        <v>5</v>
      </c>
      <c r="F18" s="84">
        <v>5</v>
      </c>
      <c r="G18" s="83">
        <v>4</v>
      </c>
      <c r="H18" s="83">
        <v>4</v>
      </c>
      <c r="I18" s="90">
        <v>5</v>
      </c>
      <c r="J18" s="84">
        <v>5</v>
      </c>
      <c r="K18" s="89">
        <v>4</v>
      </c>
      <c r="L18" s="89">
        <v>4</v>
      </c>
      <c r="M18" s="90">
        <v>5</v>
      </c>
      <c r="N18" s="89">
        <v>4</v>
      </c>
      <c r="O18" s="109">
        <f t="shared" si="0"/>
        <v>45</v>
      </c>
      <c r="P18" s="168">
        <v>5</v>
      </c>
      <c r="Q18" s="110">
        <f t="shared" si="1"/>
        <v>4.5</v>
      </c>
    </row>
    <row r="19" spans="1:17" customFormat="1">
      <c r="A19" s="13">
        <v>17089852606</v>
      </c>
      <c r="B19" s="13" t="s">
        <v>918</v>
      </c>
      <c r="C19" s="13" t="s">
        <v>1029</v>
      </c>
      <c r="D19" s="13" t="s">
        <v>66</v>
      </c>
      <c r="E19" s="83">
        <v>4</v>
      </c>
      <c r="F19" s="83">
        <v>4</v>
      </c>
      <c r="G19" s="84">
        <v>5</v>
      </c>
      <c r="H19" s="84">
        <v>5</v>
      </c>
      <c r="I19" s="85">
        <v>0</v>
      </c>
      <c r="J19" s="91">
        <v>0</v>
      </c>
      <c r="K19" s="91">
        <v>0</v>
      </c>
      <c r="L19" s="91">
        <v>0</v>
      </c>
      <c r="M19" s="90">
        <v>5</v>
      </c>
      <c r="N19" s="118">
        <v>4</v>
      </c>
      <c r="O19" s="109">
        <f t="shared" si="0"/>
        <v>27</v>
      </c>
      <c r="P19" s="168">
        <v>5</v>
      </c>
      <c r="Q19" s="110">
        <f>+O19/6</f>
        <v>4.5</v>
      </c>
    </row>
    <row r="20" spans="1:17" customFormat="1">
      <c r="A20" s="13">
        <v>17031801100</v>
      </c>
      <c r="B20" s="13" t="s">
        <v>1666</v>
      </c>
      <c r="C20" s="13" t="s">
        <v>4272</v>
      </c>
      <c r="D20" s="13" t="s">
        <v>1662</v>
      </c>
      <c r="E20" s="84">
        <v>5</v>
      </c>
      <c r="F20" s="82">
        <v>3</v>
      </c>
      <c r="G20" s="30">
        <v>2</v>
      </c>
      <c r="H20" s="84">
        <v>5</v>
      </c>
      <c r="I20" s="90">
        <v>5</v>
      </c>
      <c r="J20" s="84">
        <v>5</v>
      </c>
      <c r="K20" s="89">
        <v>4</v>
      </c>
      <c r="L20" s="90">
        <v>5</v>
      </c>
      <c r="M20" s="90">
        <v>5</v>
      </c>
      <c r="N20" s="95">
        <v>5</v>
      </c>
      <c r="O20" s="109">
        <f t="shared" si="0"/>
        <v>44</v>
      </c>
      <c r="P20" s="168">
        <v>5</v>
      </c>
      <c r="Q20" s="110">
        <f t="shared" ref="Q20:Q39" si="2">+O20/10</f>
        <v>4.4000000000000004</v>
      </c>
    </row>
    <row r="21" spans="1:17" customFormat="1">
      <c r="A21" s="13">
        <v>17031810400</v>
      </c>
      <c r="B21" s="13" t="s">
        <v>1893</v>
      </c>
      <c r="C21" s="13" t="s">
        <v>4272</v>
      </c>
      <c r="D21" s="13" t="s">
        <v>2130</v>
      </c>
      <c r="E21" s="84">
        <v>5</v>
      </c>
      <c r="F21" s="83">
        <v>4</v>
      </c>
      <c r="G21" s="83">
        <v>4</v>
      </c>
      <c r="H21" s="84">
        <v>5</v>
      </c>
      <c r="I21" s="90">
        <v>5</v>
      </c>
      <c r="J21" s="84">
        <v>5</v>
      </c>
      <c r="K21" s="88">
        <v>3</v>
      </c>
      <c r="L21" s="89">
        <v>4</v>
      </c>
      <c r="M21" s="90">
        <v>5</v>
      </c>
      <c r="N21" s="89">
        <v>4</v>
      </c>
      <c r="O21" s="109">
        <f t="shared" si="0"/>
        <v>44</v>
      </c>
      <c r="P21" s="168">
        <v>5</v>
      </c>
      <c r="Q21" s="110">
        <f t="shared" si="2"/>
        <v>4.4000000000000004</v>
      </c>
    </row>
    <row r="22" spans="1:17" customFormat="1">
      <c r="A22" s="13">
        <v>17031805502</v>
      </c>
      <c r="B22" s="13" t="s">
        <v>1883</v>
      </c>
      <c r="C22" s="13" t="s">
        <v>4272</v>
      </c>
      <c r="D22" s="13" t="s">
        <v>2130</v>
      </c>
      <c r="E22" s="84">
        <v>5</v>
      </c>
      <c r="F22" s="83">
        <v>4</v>
      </c>
      <c r="G22" s="82">
        <v>3</v>
      </c>
      <c r="H22" s="84">
        <v>5</v>
      </c>
      <c r="I22" s="89">
        <v>4</v>
      </c>
      <c r="J22" s="84">
        <v>5</v>
      </c>
      <c r="K22" s="90">
        <v>5</v>
      </c>
      <c r="L22" s="89">
        <v>4</v>
      </c>
      <c r="M22" s="90">
        <v>5</v>
      </c>
      <c r="N22" s="89">
        <v>4</v>
      </c>
      <c r="O22" s="109">
        <f t="shared" si="0"/>
        <v>44</v>
      </c>
      <c r="P22" s="168">
        <v>5</v>
      </c>
      <c r="Q22" s="110">
        <f t="shared" si="2"/>
        <v>4.4000000000000004</v>
      </c>
    </row>
    <row r="23" spans="1:17" customFormat="1">
      <c r="A23" s="13">
        <v>17031805501</v>
      </c>
      <c r="B23" s="13" t="s">
        <v>1881</v>
      </c>
      <c r="C23" s="13" t="s">
        <v>4272</v>
      </c>
      <c r="D23" s="13" t="s">
        <v>2130</v>
      </c>
      <c r="E23" s="84">
        <v>5</v>
      </c>
      <c r="F23" s="84">
        <v>5</v>
      </c>
      <c r="G23" s="83">
        <v>4</v>
      </c>
      <c r="H23" s="84">
        <v>5</v>
      </c>
      <c r="I23" s="89">
        <v>4</v>
      </c>
      <c r="J23" s="84">
        <v>5</v>
      </c>
      <c r="K23" s="89">
        <v>4</v>
      </c>
      <c r="L23" s="89">
        <v>4</v>
      </c>
      <c r="M23" s="89">
        <v>4</v>
      </c>
      <c r="N23" s="89">
        <v>4</v>
      </c>
      <c r="O23" s="109">
        <f t="shared" si="0"/>
        <v>44</v>
      </c>
      <c r="P23" s="168">
        <v>5</v>
      </c>
      <c r="Q23" s="110">
        <f t="shared" si="2"/>
        <v>4.4000000000000004</v>
      </c>
    </row>
    <row r="24" spans="1:17" customFormat="1">
      <c r="A24" s="13">
        <v>17031801701</v>
      </c>
      <c r="B24" s="13" t="s">
        <v>2157</v>
      </c>
      <c r="C24" s="13" t="s">
        <v>4272</v>
      </c>
      <c r="D24" s="13" t="s">
        <v>2147</v>
      </c>
      <c r="E24" s="84">
        <v>5</v>
      </c>
      <c r="F24" s="83">
        <v>4</v>
      </c>
      <c r="G24" s="84">
        <v>5</v>
      </c>
      <c r="H24" s="84">
        <v>5</v>
      </c>
      <c r="I24" s="89">
        <v>4</v>
      </c>
      <c r="J24" s="84">
        <v>5</v>
      </c>
      <c r="K24" s="87">
        <v>2</v>
      </c>
      <c r="L24" s="89">
        <v>4</v>
      </c>
      <c r="M24" s="90">
        <v>5</v>
      </c>
      <c r="N24" s="95">
        <v>5</v>
      </c>
      <c r="O24" s="109">
        <f t="shared" si="0"/>
        <v>44</v>
      </c>
      <c r="P24" s="168">
        <v>5</v>
      </c>
      <c r="Q24" s="110">
        <f t="shared" si="2"/>
        <v>4.4000000000000004</v>
      </c>
    </row>
    <row r="25" spans="1:17" customFormat="1">
      <c r="A25" s="13">
        <v>17031801601</v>
      </c>
      <c r="B25" s="13" t="s">
        <v>2149</v>
      </c>
      <c r="C25" s="13" t="s">
        <v>4272</v>
      </c>
      <c r="D25" s="13" t="s">
        <v>2147</v>
      </c>
      <c r="E25" s="84">
        <v>5</v>
      </c>
      <c r="F25" s="82">
        <v>3</v>
      </c>
      <c r="G25" s="84">
        <v>5</v>
      </c>
      <c r="H25" s="84">
        <v>5</v>
      </c>
      <c r="I25" s="89">
        <v>4</v>
      </c>
      <c r="J25" s="89">
        <v>4</v>
      </c>
      <c r="K25" s="90">
        <v>5</v>
      </c>
      <c r="L25" s="88">
        <v>3</v>
      </c>
      <c r="M25" s="90">
        <v>5</v>
      </c>
      <c r="N25" s="95">
        <v>5</v>
      </c>
      <c r="O25" s="109">
        <f t="shared" si="0"/>
        <v>44</v>
      </c>
      <c r="P25" s="168">
        <v>5</v>
      </c>
      <c r="Q25" s="110">
        <f t="shared" si="2"/>
        <v>4.4000000000000004</v>
      </c>
    </row>
    <row r="26" spans="1:17" customFormat="1">
      <c r="A26" s="13">
        <v>17031801702</v>
      </c>
      <c r="B26" s="13" t="s">
        <v>2047</v>
      </c>
      <c r="C26" s="13" t="s">
        <v>4272</v>
      </c>
      <c r="D26" s="13" t="s">
        <v>2147</v>
      </c>
      <c r="E26" s="84">
        <v>5</v>
      </c>
      <c r="F26" s="82">
        <v>3</v>
      </c>
      <c r="G26" s="84">
        <v>5</v>
      </c>
      <c r="H26" s="84">
        <v>5</v>
      </c>
      <c r="I26" s="89">
        <v>4</v>
      </c>
      <c r="J26" s="84">
        <v>5</v>
      </c>
      <c r="K26" s="89">
        <v>4</v>
      </c>
      <c r="L26" s="90">
        <v>5</v>
      </c>
      <c r="M26" s="88">
        <v>3</v>
      </c>
      <c r="N26" s="95">
        <v>5</v>
      </c>
      <c r="O26" s="109">
        <f t="shared" si="0"/>
        <v>44</v>
      </c>
      <c r="P26" s="168">
        <v>5</v>
      </c>
      <c r="Q26" s="110">
        <f t="shared" si="2"/>
        <v>4.4000000000000004</v>
      </c>
    </row>
    <row r="27" spans="1:17" customFormat="1">
      <c r="A27" s="13">
        <v>17097863202</v>
      </c>
      <c r="B27" s="13" t="s">
        <v>702</v>
      </c>
      <c r="C27" s="13" t="s">
        <v>896</v>
      </c>
      <c r="D27" s="13" t="s">
        <v>703</v>
      </c>
      <c r="E27" s="83">
        <v>4</v>
      </c>
      <c r="F27" s="84">
        <v>5</v>
      </c>
      <c r="G27" s="83">
        <v>4</v>
      </c>
      <c r="H27" s="84">
        <v>5</v>
      </c>
      <c r="I27" s="90">
        <v>5</v>
      </c>
      <c r="J27" s="84">
        <v>5</v>
      </c>
      <c r="K27" s="90">
        <v>5</v>
      </c>
      <c r="L27" s="89">
        <v>4</v>
      </c>
      <c r="M27" s="87">
        <v>2</v>
      </c>
      <c r="N27" s="95">
        <v>5</v>
      </c>
      <c r="O27" s="109">
        <f t="shared" si="0"/>
        <v>44</v>
      </c>
      <c r="P27" s="168">
        <v>5</v>
      </c>
      <c r="Q27" s="110">
        <f t="shared" si="2"/>
        <v>4.4000000000000004</v>
      </c>
    </row>
    <row r="28" spans="1:17" customFormat="1">
      <c r="A28" s="13">
        <v>17043845200</v>
      </c>
      <c r="B28" s="13" t="s">
        <v>1334</v>
      </c>
      <c r="C28" s="13" t="s">
        <v>1522</v>
      </c>
      <c r="D28" s="13" t="s">
        <v>2372</v>
      </c>
      <c r="E28" s="83">
        <v>4</v>
      </c>
      <c r="F28" s="82">
        <v>3</v>
      </c>
      <c r="G28" s="84">
        <v>5</v>
      </c>
      <c r="H28" s="84">
        <v>5</v>
      </c>
      <c r="I28" s="90">
        <v>5</v>
      </c>
      <c r="J28" s="84">
        <v>5</v>
      </c>
      <c r="K28" s="87">
        <v>2</v>
      </c>
      <c r="L28" s="90">
        <v>5</v>
      </c>
      <c r="M28" s="90">
        <v>5</v>
      </c>
      <c r="N28" s="95">
        <v>5</v>
      </c>
      <c r="O28" s="109">
        <f t="shared" si="0"/>
        <v>44</v>
      </c>
      <c r="P28" s="168">
        <v>5</v>
      </c>
      <c r="Q28" s="110">
        <f t="shared" si="2"/>
        <v>4.4000000000000004</v>
      </c>
    </row>
    <row r="29" spans="1:17" customFormat="1">
      <c r="A29" s="13">
        <v>17097865200</v>
      </c>
      <c r="B29" s="13" t="s">
        <v>788</v>
      </c>
      <c r="C29" s="13" t="s">
        <v>896</v>
      </c>
      <c r="D29" s="13" t="s">
        <v>786</v>
      </c>
      <c r="E29" s="82">
        <v>3</v>
      </c>
      <c r="F29" s="84">
        <v>5</v>
      </c>
      <c r="G29" s="83">
        <v>4</v>
      </c>
      <c r="H29" s="84">
        <v>5</v>
      </c>
      <c r="I29" s="90">
        <v>5</v>
      </c>
      <c r="J29" s="84">
        <v>5</v>
      </c>
      <c r="K29" s="88">
        <v>3</v>
      </c>
      <c r="L29" s="90">
        <v>5</v>
      </c>
      <c r="M29" s="89">
        <v>4</v>
      </c>
      <c r="N29" s="95">
        <v>5</v>
      </c>
      <c r="O29" s="109">
        <f t="shared" si="0"/>
        <v>44</v>
      </c>
      <c r="P29" s="168">
        <v>5</v>
      </c>
      <c r="Q29" s="110">
        <f t="shared" si="2"/>
        <v>4.4000000000000004</v>
      </c>
    </row>
    <row r="30" spans="1:17" customFormat="1">
      <c r="A30" s="13">
        <v>17031801607</v>
      </c>
      <c r="B30" s="13" t="s">
        <v>2403</v>
      </c>
      <c r="C30" s="13" t="s">
        <v>4272</v>
      </c>
      <c r="D30" s="13" t="s">
        <v>2401</v>
      </c>
      <c r="E30" s="84">
        <v>5</v>
      </c>
      <c r="F30" s="83">
        <v>4</v>
      </c>
      <c r="G30" s="84">
        <v>5</v>
      </c>
      <c r="H30" s="84">
        <v>5</v>
      </c>
      <c r="I30" s="89">
        <v>4</v>
      </c>
      <c r="J30" s="84">
        <v>5</v>
      </c>
      <c r="K30" s="90">
        <v>5</v>
      </c>
      <c r="L30" s="86">
        <v>1</v>
      </c>
      <c r="M30" s="90">
        <v>5</v>
      </c>
      <c r="N30" s="95">
        <v>5</v>
      </c>
      <c r="O30" s="109">
        <f t="shared" si="0"/>
        <v>44</v>
      </c>
      <c r="P30" s="168">
        <v>5</v>
      </c>
      <c r="Q30" s="110">
        <f t="shared" si="2"/>
        <v>4.4000000000000004</v>
      </c>
    </row>
    <row r="31" spans="1:17" customFormat="1">
      <c r="A31" s="13">
        <v>17031800200</v>
      </c>
      <c r="B31" s="13" t="s">
        <v>2394</v>
      </c>
      <c r="C31" s="13" t="s">
        <v>4272</v>
      </c>
      <c r="D31" s="13" t="s">
        <v>2395</v>
      </c>
      <c r="E31" s="84">
        <v>5</v>
      </c>
      <c r="F31" s="30">
        <v>2</v>
      </c>
      <c r="G31" s="83">
        <v>4</v>
      </c>
      <c r="H31" s="84">
        <v>5</v>
      </c>
      <c r="I31" s="90">
        <v>5</v>
      </c>
      <c r="J31" s="84">
        <v>5</v>
      </c>
      <c r="K31" s="89">
        <v>4</v>
      </c>
      <c r="L31" s="90">
        <v>5</v>
      </c>
      <c r="M31" s="89">
        <v>4</v>
      </c>
      <c r="N31" s="95">
        <v>5</v>
      </c>
      <c r="O31" s="109">
        <f t="shared" si="0"/>
        <v>44</v>
      </c>
      <c r="P31" s="168">
        <v>5</v>
      </c>
      <c r="Q31" s="110">
        <f t="shared" si="2"/>
        <v>4.4000000000000004</v>
      </c>
    </row>
    <row r="32" spans="1:17" customFormat="1">
      <c r="A32" s="13">
        <v>17043841901</v>
      </c>
      <c r="B32" s="13" t="s">
        <v>1386</v>
      </c>
      <c r="C32" s="13" t="s">
        <v>1522</v>
      </c>
      <c r="D32" s="13" t="s">
        <v>2499</v>
      </c>
      <c r="E32" s="83">
        <v>4</v>
      </c>
      <c r="F32" s="83">
        <v>4</v>
      </c>
      <c r="G32" s="83">
        <v>4</v>
      </c>
      <c r="H32" s="84">
        <v>5</v>
      </c>
      <c r="I32" s="90">
        <v>5</v>
      </c>
      <c r="J32" s="84">
        <v>5</v>
      </c>
      <c r="K32" s="89">
        <v>4</v>
      </c>
      <c r="L32" s="89">
        <v>4</v>
      </c>
      <c r="M32" s="90">
        <v>5</v>
      </c>
      <c r="N32" s="118">
        <v>4</v>
      </c>
      <c r="O32" s="109">
        <f t="shared" si="0"/>
        <v>44</v>
      </c>
      <c r="P32" s="168">
        <v>5</v>
      </c>
      <c r="Q32" s="110">
        <f t="shared" si="2"/>
        <v>4.4000000000000004</v>
      </c>
    </row>
    <row r="33" spans="1:17" customFormat="1">
      <c r="A33" s="13">
        <v>17031809000</v>
      </c>
      <c r="B33" s="13" t="s">
        <v>2548</v>
      </c>
      <c r="C33" s="13" t="s">
        <v>4272</v>
      </c>
      <c r="D33" s="13" t="s">
        <v>2542</v>
      </c>
      <c r="E33" s="84">
        <v>5</v>
      </c>
      <c r="F33" s="84">
        <v>5</v>
      </c>
      <c r="G33" s="83">
        <v>4</v>
      </c>
      <c r="H33" s="84">
        <v>5</v>
      </c>
      <c r="I33" s="90">
        <v>5</v>
      </c>
      <c r="J33" s="84">
        <v>5</v>
      </c>
      <c r="K33" s="89">
        <v>4</v>
      </c>
      <c r="L33" s="88">
        <v>3</v>
      </c>
      <c r="M33" s="90">
        <v>5</v>
      </c>
      <c r="N33" s="88">
        <v>3</v>
      </c>
      <c r="O33" s="109">
        <f t="shared" si="0"/>
        <v>44</v>
      </c>
      <c r="P33" s="168">
        <v>5</v>
      </c>
      <c r="Q33" s="110">
        <f t="shared" si="2"/>
        <v>4.4000000000000004</v>
      </c>
    </row>
    <row r="34" spans="1:17" customFormat="1">
      <c r="A34" s="13">
        <v>17043844902</v>
      </c>
      <c r="B34" s="13" t="s">
        <v>1340</v>
      </c>
      <c r="C34" s="13" t="s">
        <v>1522</v>
      </c>
      <c r="D34" s="13" t="s">
        <v>1430</v>
      </c>
      <c r="E34" s="84">
        <v>5</v>
      </c>
      <c r="F34" s="83">
        <v>4</v>
      </c>
      <c r="G34" s="82">
        <v>3</v>
      </c>
      <c r="H34" s="84">
        <v>5</v>
      </c>
      <c r="I34" s="90">
        <v>5</v>
      </c>
      <c r="J34" s="84">
        <v>5</v>
      </c>
      <c r="K34" s="89">
        <v>4</v>
      </c>
      <c r="L34" s="90">
        <v>5</v>
      </c>
      <c r="M34" s="89">
        <v>4</v>
      </c>
      <c r="N34" s="89">
        <v>4</v>
      </c>
      <c r="O34" s="52">
        <f t="shared" si="0"/>
        <v>44</v>
      </c>
      <c r="P34" s="168">
        <v>5</v>
      </c>
      <c r="Q34" s="110">
        <f t="shared" si="2"/>
        <v>4.4000000000000004</v>
      </c>
    </row>
    <row r="35" spans="1:17" customFormat="1">
      <c r="A35" s="13">
        <v>17043844901</v>
      </c>
      <c r="B35" s="13" t="s">
        <v>1338</v>
      </c>
      <c r="C35" s="13" t="s">
        <v>1522</v>
      </c>
      <c r="D35" s="13" t="s">
        <v>1430</v>
      </c>
      <c r="E35" s="84">
        <v>5</v>
      </c>
      <c r="F35" s="83">
        <v>4</v>
      </c>
      <c r="G35" s="82">
        <v>3</v>
      </c>
      <c r="H35" s="84">
        <v>5</v>
      </c>
      <c r="I35" s="90">
        <v>5</v>
      </c>
      <c r="J35" s="84">
        <v>5</v>
      </c>
      <c r="K35" s="89">
        <v>4</v>
      </c>
      <c r="L35" s="90">
        <v>5</v>
      </c>
      <c r="M35" s="89">
        <v>4</v>
      </c>
      <c r="N35" s="89">
        <v>4</v>
      </c>
      <c r="O35" s="52">
        <f t="shared" si="0"/>
        <v>44</v>
      </c>
      <c r="P35" s="168">
        <v>5</v>
      </c>
      <c r="Q35" s="110">
        <f t="shared" si="2"/>
        <v>4.4000000000000004</v>
      </c>
    </row>
    <row r="36" spans="1:17" customFormat="1">
      <c r="A36" s="13">
        <v>17031805801</v>
      </c>
      <c r="B36" s="13" t="s">
        <v>2561</v>
      </c>
      <c r="C36" s="13" t="s">
        <v>4272</v>
      </c>
      <c r="D36" s="13" t="s">
        <v>2661</v>
      </c>
      <c r="E36" s="84">
        <v>5</v>
      </c>
      <c r="F36" s="84">
        <v>5</v>
      </c>
      <c r="G36" s="84">
        <v>5</v>
      </c>
      <c r="H36" s="84">
        <v>5</v>
      </c>
      <c r="I36" s="90">
        <v>5</v>
      </c>
      <c r="J36" s="84">
        <v>5</v>
      </c>
      <c r="K36" s="86">
        <v>1</v>
      </c>
      <c r="L36" s="90">
        <v>5</v>
      </c>
      <c r="M36" s="89">
        <v>4</v>
      </c>
      <c r="N36" s="94">
        <v>4</v>
      </c>
      <c r="O36" s="52">
        <f t="shared" si="0"/>
        <v>44</v>
      </c>
      <c r="P36" s="168">
        <v>5</v>
      </c>
      <c r="Q36" s="110">
        <f t="shared" si="2"/>
        <v>4.4000000000000004</v>
      </c>
    </row>
    <row r="37" spans="1:17" customFormat="1">
      <c r="A37" s="13">
        <v>17043845100</v>
      </c>
      <c r="B37" s="13" t="s">
        <v>1412</v>
      </c>
      <c r="C37" s="13" t="s">
        <v>1522</v>
      </c>
      <c r="D37" s="13" t="s">
        <v>1410</v>
      </c>
      <c r="E37" s="84">
        <v>5</v>
      </c>
      <c r="F37" s="84">
        <v>5</v>
      </c>
      <c r="G37" s="81">
        <v>1</v>
      </c>
      <c r="H37" s="84">
        <v>5</v>
      </c>
      <c r="I37" s="90">
        <v>5</v>
      </c>
      <c r="J37" s="84">
        <v>5</v>
      </c>
      <c r="K37" s="88">
        <v>3</v>
      </c>
      <c r="L37" s="90">
        <v>5</v>
      </c>
      <c r="M37" s="90">
        <v>5</v>
      </c>
      <c r="N37" s="95">
        <v>5</v>
      </c>
      <c r="O37" s="52">
        <f t="shared" si="0"/>
        <v>44</v>
      </c>
      <c r="P37" s="168">
        <v>5</v>
      </c>
      <c r="Q37" s="110">
        <f t="shared" si="2"/>
        <v>4.4000000000000004</v>
      </c>
    </row>
    <row r="38" spans="1:17" customFormat="1">
      <c r="A38" s="13">
        <v>17031803500</v>
      </c>
      <c r="B38" s="13" t="s">
        <v>4195</v>
      </c>
      <c r="C38" s="13" t="s">
        <v>4272</v>
      </c>
      <c r="D38" s="13" t="s">
        <v>4289</v>
      </c>
      <c r="E38" s="84">
        <v>5</v>
      </c>
      <c r="F38" s="82">
        <v>3</v>
      </c>
      <c r="G38" s="82">
        <v>3</v>
      </c>
      <c r="H38" s="84">
        <v>5</v>
      </c>
      <c r="I38" s="90">
        <v>5</v>
      </c>
      <c r="J38" s="84">
        <v>5</v>
      </c>
      <c r="K38" s="90">
        <v>5</v>
      </c>
      <c r="L38" s="89">
        <v>4</v>
      </c>
      <c r="M38" s="90">
        <v>5</v>
      </c>
      <c r="N38" s="94">
        <v>4</v>
      </c>
      <c r="O38" s="52">
        <f t="shared" si="0"/>
        <v>44</v>
      </c>
      <c r="P38" s="168">
        <v>5</v>
      </c>
      <c r="Q38" s="110">
        <f t="shared" si="2"/>
        <v>4.4000000000000004</v>
      </c>
    </row>
    <row r="39" spans="1:17" customFormat="1">
      <c r="A39" s="13">
        <v>17031803400</v>
      </c>
      <c r="B39" s="13" t="s">
        <v>4193</v>
      </c>
      <c r="C39" s="13" t="s">
        <v>4272</v>
      </c>
      <c r="D39" s="13" t="s">
        <v>4289</v>
      </c>
      <c r="E39" s="84">
        <v>5</v>
      </c>
      <c r="F39" s="83">
        <v>4</v>
      </c>
      <c r="G39" s="83">
        <v>4</v>
      </c>
      <c r="H39" s="84">
        <v>5</v>
      </c>
      <c r="I39" s="90">
        <v>5</v>
      </c>
      <c r="J39" s="84">
        <v>5</v>
      </c>
      <c r="K39" s="88">
        <v>3</v>
      </c>
      <c r="L39" s="89">
        <v>4</v>
      </c>
      <c r="M39" s="90">
        <v>5</v>
      </c>
      <c r="N39" s="94">
        <v>4</v>
      </c>
      <c r="O39" s="52">
        <f t="shared" si="0"/>
        <v>44</v>
      </c>
      <c r="P39" s="168">
        <v>5</v>
      </c>
      <c r="Q39" s="110">
        <f t="shared" si="2"/>
        <v>4.4000000000000004</v>
      </c>
    </row>
    <row r="40" spans="1:17" customFormat="1">
      <c r="A40" s="13">
        <v>17089852002</v>
      </c>
      <c r="B40" s="13" t="s">
        <v>1000</v>
      </c>
      <c r="C40" s="13" t="s">
        <v>1029</v>
      </c>
      <c r="D40" s="13" t="s">
        <v>62</v>
      </c>
      <c r="E40" s="84">
        <v>5</v>
      </c>
      <c r="F40" s="84">
        <v>5</v>
      </c>
      <c r="G40" s="83">
        <v>4</v>
      </c>
      <c r="H40" s="82">
        <v>3</v>
      </c>
      <c r="I40" s="85">
        <v>0</v>
      </c>
      <c r="J40" s="91">
        <v>0</v>
      </c>
      <c r="K40" s="91">
        <v>0</v>
      </c>
      <c r="L40" s="91">
        <v>0</v>
      </c>
      <c r="M40" s="90">
        <v>5</v>
      </c>
      <c r="N40" s="118">
        <v>4</v>
      </c>
      <c r="O40" s="52">
        <f t="shared" si="0"/>
        <v>26</v>
      </c>
      <c r="P40" s="168">
        <v>5</v>
      </c>
      <c r="Q40" s="110">
        <f>+O40/6</f>
        <v>4.333333333333333</v>
      </c>
    </row>
    <row r="41" spans="1:17" customFormat="1">
      <c r="A41" s="13">
        <v>17089852003</v>
      </c>
      <c r="B41" s="13" t="s">
        <v>1002</v>
      </c>
      <c r="C41" s="13" t="s">
        <v>1029</v>
      </c>
      <c r="D41" s="13" t="s">
        <v>62</v>
      </c>
      <c r="E41" s="84">
        <v>5</v>
      </c>
      <c r="F41" s="82">
        <v>3</v>
      </c>
      <c r="G41" s="84">
        <v>5</v>
      </c>
      <c r="H41" s="84">
        <v>5</v>
      </c>
      <c r="I41" s="85">
        <v>0</v>
      </c>
      <c r="J41" s="91">
        <v>0</v>
      </c>
      <c r="K41" s="91">
        <v>0</v>
      </c>
      <c r="L41" s="91">
        <v>0</v>
      </c>
      <c r="M41" s="89">
        <v>4</v>
      </c>
      <c r="N41" s="118">
        <v>4</v>
      </c>
      <c r="O41" s="52">
        <f t="shared" si="0"/>
        <v>26</v>
      </c>
      <c r="P41" s="168">
        <v>5</v>
      </c>
      <c r="Q41" s="110">
        <f>+O41/6</f>
        <v>4.333333333333333</v>
      </c>
    </row>
    <row r="42" spans="1:17" customFormat="1">
      <c r="A42" s="13">
        <v>17089854800</v>
      </c>
      <c r="B42" s="13" t="s">
        <v>869</v>
      </c>
      <c r="C42" s="13" t="s">
        <v>1029</v>
      </c>
      <c r="D42" s="13" t="s">
        <v>66</v>
      </c>
      <c r="E42" s="83">
        <v>4</v>
      </c>
      <c r="F42" s="82">
        <v>3</v>
      </c>
      <c r="G42" s="84">
        <v>5</v>
      </c>
      <c r="H42" s="84">
        <v>5</v>
      </c>
      <c r="I42" s="85">
        <v>0</v>
      </c>
      <c r="J42" s="91">
        <v>0</v>
      </c>
      <c r="K42" s="91">
        <v>0</v>
      </c>
      <c r="L42" s="91">
        <v>0</v>
      </c>
      <c r="M42" s="90">
        <v>5</v>
      </c>
      <c r="N42" s="118">
        <v>4</v>
      </c>
      <c r="O42" s="52">
        <f t="shared" si="0"/>
        <v>26</v>
      </c>
      <c r="P42" s="168">
        <v>5</v>
      </c>
      <c r="Q42" s="110">
        <f>+O42/6</f>
        <v>4.333333333333333</v>
      </c>
    </row>
    <row r="43" spans="1:17" customFormat="1">
      <c r="A43" s="13">
        <v>17031832300</v>
      </c>
      <c r="B43" s="13" t="s">
        <v>1619</v>
      </c>
      <c r="C43" s="13" t="s">
        <v>4272</v>
      </c>
      <c r="D43" s="13" t="s">
        <v>4129</v>
      </c>
      <c r="E43" s="84">
        <v>5</v>
      </c>
      <c r="F43" s="84">
        <v>5</v>
      </c>
      <c r="G43" s="84">
        <v>5</v>
      </c>
      <c r="H43" s="84">
        <v>5</v>
      </c>
      <c r="I43" s="85">
        <v>0</v>
      </c>
      <c r="J43" s="91">
        <v>0</v>
      </c>
      <c r="K43" s="91">
        <v>0</v>
      </c>
      <c r="L43" s="91">
        <v>0</v>
      </c>
      <c r="M43" s="89">
        <v>4</v>
      </c>
      <c r="N43" s="28">
        <v>2</v>
      </c>
      <c r="O43" s="52">
        <f t="shared" si="0"/>
        <v>26</v>
      </c>
      <c r="P43" s="168">
        <v>5</v>
      </c>
      <c r="Q43" s="110">
        <f>+O43/6</f>
        <v>4.333333333333333</v>
      </c>
    </row>
    <row r="44" spans="1:17" customFormat="1">
      <c r="A44" s="13">
        <v>17031832600</v>
      </c>
      <c r="B44" s="13" t="s">
        <v>1625</v>
      </c>
      <c r="C44" s="13" t="s">
        <v>4272</v>
      </c>
      <c r="D44" s="13" t="s">
        <v>4129</v>
      </c>
      <c r="E44" s="84">
        <v>5</v>
      </c>
      <c r="F44" s="84">
        <v>5</v>
      </c>
      <c r="G44" s="84">
        <v>5</v>
      </c>
      <c r="H44" s="84">
        <v>5</v>
      </c>
      <c r="I44" s="85">
        <v>0</v>
      </c>
      <c r="J44" s="91">
        <v>0</v>
      </c>
      <c r="K44" s="91">
        <v>0</v>
      </c>
      <c r="L44" s="91">
        <v>0</v>
      </c>
      <c r="M44" s="89">
        <v>4</v>
      </c>
      <c r="N44" s="28">
        <v>2</v>
      </c>
      <c r="O44" s="52">
        <f t="shared" si="0"/>
        <v>26</v>
      </c>
      <c r="P44" s="168">
        <v>5</v>
      </c>
      <c r="Q44" s="110">
        <f>+O44/6</f>
        <v>4.333333333333333</v>
      </c>
    </row>
    <row r="45" spans="1:17" customFormat="1">
      <c r="A45" s="13">
        <v>17043840201</v>
      </c>
      <c r="B45" s="13" t="s">
        <v>1111</v>
      </c>
      <c r="C45" s="13" t="s">
        <v>1522</v>
      </c>
      <c r="D45" s="13" t="s">
        <v>1686</v>
      </c>
      <c r="E45" s="83">
        <v>4</v>
      </c>
      <c r="F45" s="84">
        <v>5</v>
      </c>
      <c r="G45" s="84">
        <v>5</v>
      </c>
      <c r="H45" s="83">
        <v>4</v>
      </c>
      <c r="I45" s="89">
        <v>4</v>
      </c>
      <c r="J45" s="89">
        <v>4</v>
      </c>
      <c r="K45" s="90">
        <v>5</v>
      </c>
      <c r="L45" s="88">
        <v>3</v>
      </c>
      <c r="M45" s="90">
        <v>5</v>
      </c>
      <c r="N45" s="94">
        <v>4</v>
      </c>
      <c r="O45" s="52">
        <f t="shared" si="0"/>
        <v>43</v>
      </c>
      <c r="P45" s="168">
        <v>5</v>
      </c>
      <c r="Q45" s="110">
        <f t="shared" ref="Q45:Q76" si="3">+O45/10</f>
        <v>4.3</v>
      </c>
    </row>
    <row r="46" spans="1:17" customFormat="1">
      <c r="A46" s="13">
        <v>17031800300</v>
      </c>
      <c r="B46" s="13" t="s">
        <v>1677</v>
      </c>
      <c r="C46" s="13" t="s">
        <v>4272</v>
      </c>
      <c r="D46" s="13" t="s">
        <v>1675</v>
      </c>
      <c r="E46" s="84">
        <v>5</v>
      </c>
      <c r="F46" s="82">
        <v>3</v>
      </c>
      <c r="G46" s="83">
        <v>4</v>
      </c>
      <c r="H46" s="84">
        <v>5</v>
      </c>
      <c r="I46" s="90">
        <v>5</v>
      </c>
      <c r="J46" s="84">
        <v>5</v>
      </c>
      <c r="K46" s="87">
        <v>2</v>
      </c>
      <c r="L46" s="89">
        <v>4</v>
      </c>
      <c r="M46" s="90">
        <v>5</v>
      </c>
      <c r="N46" s="95">
        <v>5</v>
      </c>
      <c r="O46" s="52">
        <f t="shared" si="0"/>
        <v>43</v>
      </c>
      <c r="P46" s="168">
        <v>5</v>
      </c>
      <c r="Q46" s="110">
        <f t="shared" si="3"/>
        <v>4.3</v>
      </c>
    </row>
    <row r="47" spans="1:17" customFormat="1">
      <c r="A47" s="13">
        <v>17031800700</v>
      </c>
      <c r="B47" s="13" t="s">
        <v>1683</v>
      </c>
      <c r="C47" s="13" t="s">
        <v>4272</v>
      </c>
      <c r="D47" s="13" t="s">
        <v>1675</v>
      </c>
      <c r="E47" s="83">
        <v>4</v>
      </c>
      <c r="F47" s="30">
        <v>2</v>
      </c>
      <c r="G47" s="84">
        <v>5</v>
      </c>
      <c r="H47" s="84">
        <v>5</v>
      </c>
      <c r="I47" s="90">
        <v>5</v>
      </c>
      <c r="J47" s="84">
        <v>5</v>
      </c>
      <c r="K47" s="88">
        <v>3</v>
      </c>
      <c r="L47" s="89">
        <v>4</v>
      </c>
      <c r="M47" s="90">
        <v>5</v>
      </c>
      <c r="N47" s="95">
        <v>5</v>
      </c>
      <c r="O47" s="52">
        <f t="shared" si="0"/>
        <v>43</v>
      </c>
      <c r="P47" s="168">
        <v>5</v>
      </c>
      <c r="Q47" s="110">
        <f t="shared" si="3"/>
        <v>4.3</v>
      </c>
    </row>
    <row r="48" spans="1:17" customFormat="1">
      <c r="A48" s="13">
        <v>17043841312</v>
      </c>
      <c r="B48" s="13" t="s">
        <v>1146</v>
      </c>
      <c r="C48" s="13" t="s">
        <v>1522</v>
      </c>
      <c r="D48" s="13" t="s">
        <v>1147</v>
      </c>
      <c r="E48" s="83">
        <v>4</v>
      </c>
      <c r="F48" s="83">
        <v>4</v>
      </c>
      <c r="G48" s="84">
        <v>5</v>
      </c>
      <c r="H48" s="84">
        <v>5</v>
      </c>
      <c r="I48" s="90">
        <v>5</v>
      </c>
      <c r="J48" s="84">
        <v>5</v>
      </c>
      <c r="K48" s="89">
        <v>4</v>
      </c>
      <c r="L48" s="86">
        <v>1</v>
      </c>
      <c r="M48" s="90">
        <v>5</v>
      </c>
      <c r="N48" s="95">
        <v>5</v>
      </c>
      <c r="O48" s="52">
        <f t="shared" si="0"/>
        <v>43</v>
      </c>
      <c r="P48" s="168">
        <v>5</v>
      </c>
      <c r="Q48" s="110">
        <f t="shared" si="3"/>
        <v>4.3</v>
      </c>
    </row>
    <row r="49" spans="1:17" customFormat="1">
      <c r="A49" s="13">
        <v>17031804803</v>
      </c>
      <c r="B49" s="13" t="s">
        <v>1860</v>
      </c>
      <c r="C49" s="13" t="s">
        <v>4272</v>
      </c>
      <c r="D49" s="13" t="s">
        <v>1928</v>
      </c>
      <c r="E49" s="84">
        <v>5</v>
      </c>
      <c r="F49" s="83">
        <v>4</v>
      </c>
      <c r="G49" s="82">
        <v>3</v>
      </c>
      <c r="H49" s="83">
        <v>4</v>
      </c>
      <c r="I49" s="90">
        <v>5</v>
      </c>
      <c r="J49" s="84">
        <v>5</v>
      </c>
      <c r="K49" s="90">
        <v>5</v>
      </c>
      <c r="L49" s="87">
        <v>2</v>
      </c>
      <c r="M49" s="90">
        <v>5</v>
      </c>
      <c r="N49" s="95">
        <v>5</v>
      </c>
      <c r="O49" s="52">
        <f t="shared" si="0"/>
        <v>43</v>
      </c>
      <c r="P49" s="168">
        <v>5</v>
      </c>
      <c r="Q49" s="110">
        <f t="shared" si="3"/>
        <v>4.3</v>
      </c>
    </row>
    <row r="50" spans="1:17" customFormat="1">
      <c r="A50" s="13">
        <v>17031801605</v>
      </c>
      <c r="B50" s="13" t="s">
        <v>2151</v>
      </c>
      <c r="C50" s="13" t="s">
        <v>4272</v>
      </c>
      <c r="D50" s="13" t="s">
        <v>2147</v>
      </c>
      <c r="E50" s="84">
        <v>5</v>
      </c>
      <c r="F50" s="83">
        <v>4</v>
      </c>
      <c r="G50" s="84">
        <v>5</v>
      </c>
      <c r="H50" s="84">
        <v>5</v>
      </c>
      <c r="I50" s="90">
        <v>5</v>
      </c>
      <c r="J50" s="84">
        <v>5</v>
      </c>
      <c r="K50" s="87">
        <v>2</v>
      </c>
      <c r="L50" s="87">
        <v>2</v>
      </c>
      <c r="M50" s="90">
        <v>5</v>
      </c>
      <c r="N50" s="95">
        <v>5</v>
      </c>
      <c r="O50" s="52">
        <f t="shared" si="0"/>
        <v>43</v>
      </c>
      <c r="P50" s="168">
        <v>5</v>
      </c>
      <c r="Q50" s="110">
        <f t="shared" si="3"/>
        <v>4.3</v>
      </c>
    </row>
    <row r="51" spans="1:17" customFormat="1">
      <c r="A51" s="13">
        <v>17043846409</v>
      </c>
      <c r="B51" s="13" t="s">
        <v>1194</v>
      </c>
      <c r="C51" s="13" t="s">
        <v>1522</v>
      </c>
      <c r="D51" s="13" t="s">
        <v>1275</v>
      </c>
      <c r="E51" s="84">
        <v>5</v>
      </c>
      <c r="F51" s="82">
        <v>3</v>
      </c>
      <c r="G51" s="84">
        <v>5</v>
      </c>
      <c r="H51" s="83">
        <v>4</v>
      </c>
      <c r="I51" s="90">
        <v>5</v>
      </c>
      <c r="J51" s="89">
        <v>4</v>
      </c>
      <c r="K51" s="90">
        <v>5</v>
      </c>
      <c r="L51" s="88">
        <v>3</v>
      </c>
      <c r="M51" s="90">
        <v>5</v>
      </c>
      <c r="N51" s="94">
        <v>4</v>
      </c>
      <c r="O51" s="52">
        <f t="shared" si="0"/>
        <v>43</v>
      </c>
      <c r="P51" s="168">
        <v>5</v>
      </c>
      <c r="Q51" s="110">
        <f t="shared" si="3"/>
        <v>4.3</v>
      </c>
    </row>
    <row r="52" spans="1:17" customFormat="1">
      <c r="A52" s="13">
        <v>17043846104</v>
      </c>
      <c r="B52" s="13" t="s">
        <v>1277</v>
      </c>
      <c r="C52" s="13" t="s">
        <v>1522</v>
      </c>
      <c r="D52" s="13" t="s">
        <v>1275</v>
      </c>
      <c r="E52" s="83">
        <v>4</v>
      </c>
      <c r="F52" s="83">
        <v>4</v>
      </c>
      <c r="G52" s="83">
        <v>4</v>
      </c>
      <c r="H52" s="84">
        <v>5</v>
      </c>
      <c r="I52" s="89">
        <v>4</v>
      </c>
      <c r="J52" s="84">
        <v>5</v>
      </c>
      <c r="K52" s="88">
        <v>3</v>
      </c>
      <c r="L52" s="90">
        <v>5</v>
      </c>
      <c r="M52" s="90">
        <v>5</v>
      </c>
      <c r="N52" s="94">
        <v>4</v>
      </c>
      <c r="O52" s="52">
        <f t="shared" si="0"/>
        <v>43</v>
      </c>
      <c r="P52" s="168">
        <v>5</v>
      </c>
      <c r="Q52" s="110">
        <f t="shared" si="3"/>
        <v>4.3</v>
      </c>
    </row>
    <row r="53" spans="1:17" customFormat="1">
      <c r="A53" s="13">
        <v>17043846413</v>
      </c>
      <c r="B53" s="13" t="s">
        <v>1200</v>
      </c>
      <c r="C53" s="13" t="s">
        <v>1522</v>
      </c>
      <c r="D53" s="13" t="s">
        <v>1275</v>
      </c>
      <c r="E53" s="84">
        <v>5</v>
      </c>
      <c r="F53" s="82">
        <v>3</v>
      </c>
      <c r="G53" s="84">
        <v>5</v>
      </c>
      <c r="H53" s="83">
        <v>4</v>
      </c>
      <c r="I53" s="90">
        <v>5</v>
      </c>
      <c r="J53" s="84">
        <v>5</v>
      </c>
      <c r="K53" s="90">
        <v>5</v>
      </c>
      <c r="L53" s="88">
        <v>3</v>
      </c>
      <c r="M53" s="89">
        <v>4</v>
      </c>
      <c r="N53" s="94">
        <v>4</v>
      </c>
      <c r="O53" s="52">
        <f t="shared" si="0"/>
        <v>43</v>
      </c>
      <c r="P53" s="168">
        <v>5</v>
      </c>
      <c r="Q53" s="110">
        <f t="shared" si="3"/>
        <v>4.3</v>
      </c>
    </row>
    <row r="54" spans="1:17" customFormat="1">
      <c r="A54" s="13">
        <v>17043846102</v>
      </c>
      <c r="B54" s="13" t="s">
        <v>1274</v>
      </c>
      <c r="C54" s="13" t="s">
        <v>1522</v>
      </c>
      <c r="D54" s="13" t="s">
        <v>1275</v>
      </c>
      <c r="E54" s="83">
        <v>4</v>
      </c>
      <c r="F54" s="84">
        <v>5</v>
      </c>
      <c r="G54" s="83">
        <v>4</v>
      </c>
      <c r="H54" s="83">
        <v>4</v>
      </c>
      <c r="I54" s="90">
        <v>5</v>
      </c>
      <c r="J54" s="84">
        <v>5</v>
      </c>
      <c r="K54" s="90">
        <v>5</v>
      </c>
      <c r="L54" s="88">
        <v>3</v>
      </c>
      <c r="M54" s="89">
        <v>4</v>
      </c>
      <c r="N54" s="94">
        <v>4</v>
      </c>
      <c r="O54" s="52">
        <f t="shared" si="0"/>
        <v>43</v>
      </c>
      <c r="P54" s="168">
        <v>5</v>
      </c>
      <c r="Q54" s="110">
        <f t="shared" si="3"/>
        <v>4.3</v>
      </c>
    </row>
    <row r="55" spans="1:17" customFormat="1">
      <c r="A55" s="13">
        <v>17097864514</v>
      </c>
      <c r="B55" s="13" t="s">
        <v>632</v>
      </c>
      <c r="C55" s="13" t="s">
        <v>896</v>
      </c>
      <c r="D55" s="13" t="s">
        <v>633</v>
      </c>
      <c r="E55" s="83">
        <v>4</v>
      </c>
      <c r="F55" s="84">
        <v>5</v>
      </c>
      <c r="G55" s="30">
        <v>2</v>
      </c>
      <c r="H55" s="84">
        <v>5</v>
      </c>
      <c r="I55" s="90">
        <v>5</v>
      </c>
      <c r="J55" s="84">
        <v>5</v>
      </c>
      <c r="K55" s="88">
        <v>3</v>
      </c>
      <c r="L55" s="89">
        <v>4</v>
      </c>
      <c r="M55" s="90">
        <v>5</v>
      </c>
      <c r="N55" s="95">
        <v>5</v>
      </c>
      <c r="O55" s="52">
        <f t="shared" si="0"/>
        <v>43</v>
      </c>
      <c r="P55" s="168">
        <v>5</v>
      </c>
      <c r="Q55" s="110">
        <f t="shared" si="3"/>
        <v>4.3</v>
      </c>
    </row>
    <row r="56" spans="1:17" customFormat="1">
      <c r="A56" s="13">
        <v>17097865300</v>
      </c>
      <c r="B56" s="13" t="s">
        <v>790</v>
      </c>
      <c r="C56" s="13" t="s">
        <v>896</v>
      </c>
      <c r="D56" s="13" t="s">
        <v>786</v>
      </c>
      <c r="E56" s="83">
        <v>4</v>
      </c>
      <c r="F56" s="82">
        <v>3</v>
      </c>
      <c r="G56" s="84">
        <v>5</v>
      </c>
      <c r="H56" s="84">
        <v>5</v>
      </c>
      <c r="I56" s="90">
        <v>5</v>
      </c>
      <c r="J56" s="84">
        <v>5</v>
      </c>
      <c r="K56" s="87">
        <v>2</v>
      </c>
      <c r="L56" s="89">
        <v>4</v>
      </c>
      <c r="M56" s="90">
        <v>5</v>
      </c>
      <c r="N56" s="95">
        <v>5</v>
      </c>
      <c r="O56" s="52">
        <f t="shared" si="0"/>
        <v>43</v>
      </c>
      <c r="P56" s="168">
        <v>5</v>
      </c>
      <c r="Q56" s="110">
        <f t="shared" si="3"/>
        <v>4.3</v>
      </c>
    </row>
    <row r="57" spans="1:17" customFormat="1">
      <c r="A57" s="13">
        <v>17097865502</v>
      </c>
      <c r="B57" s="13" t="s">
        <v>794</v>
      </c>
      <c r="C57" s="13" t="s">
        <v>896</v>
      </c>
      <c r="D57" s="13" t="s">
        <v>786</v>
      </c>
      <c r="E57" s="83">
        <v>4</v>
      </c>
      <c r="F57" s="84">
        <v>5</v>
      </c>
      <c r="G57" s="30">
        <v>2</v>
      </c>
      <c r="H57" s="84">
        <v>5</v>
      </c>
      <c r="I57" s="88">
        <v>3</v>
      </c>
      <c r="J57" s="84">
        <v>5</v>
      </c>
      <c r="K57" s="89">
        <v>4</v>
      </c>
      <c r="L57" s="90">
        <v>5</v>
      </c>
      <c r="M57" s="90">
        <v>5</v>
      </c>
      <c r="N57" s="95">
        <v>5</v>
      </c>
      <c r="O57" s="52">
        <f t="shared" si="0"/>
        <v>43</v>
      </c>
      <c r="P57" s="168">
        <v>5</v>
      </c>
      <c r="Q57" s="110">
        <f t="shared" si="3"/>
        <v>4.3</v>
      </c>
    </row>
    <row r="58" spans="1:17" customFormat="1">
      <c r="A58" s="13">
        <v>17031808600</v>
      </c>
      <c r="B58" s="13" t="s">
        <v>2429</v>
      </c>
      <c r="C58" s="13" t="s">
        <v>4272</v>
      </c>
      <c r="D58" s="13" t="s">
        <v>2430</v>
      </c>
      <c r="E58" s="84">
        <v>5</v>
      </c>
      <c r="F58" s="82">
        <v>3</v>
      </c>
      <c r="G58" s="83">
        <v>4</v>
      </c>
      <c r="H58" s="84">
        <v>5</v>
      </c>
      <c r="I58" s="90">
        <v>5</v>
      </c>
      <c r="J58" s="84">
        <v>5</v>
      </c>
      <c r="K58" s="87">
        <v>2</v>
      </c>
      <c r="L58" s="89">
        <v>4</v>
      </c>
      <c r="M58" s="90">
        <v>5</v>
      </c>
      <c r="N58" s="95">
        <v>5</v>
      </c>
      <c r="O58" s="52">
        <f t="shared" si="0"/>
        <v>43</v>
      </c>
      <c r="P58" s="168">
        <v>5</v>
      </c>
      <c r="Q58" s="110">
        <f t="shared" si="3"/>
        <v>4.3</v>
      </c>
    </row>
    <row r="59" spans="1:17" customFormat="1">
      <c r="A59" s="13">
        <v>17031802200</v>
      </c>
      <c r="B59" s="13" t="s">
        <v>2418</v>
      </c>
      <c r="C59" s="13" t="s">
        <v>4272</v>
      </c>
      <c r="D59" s="13" t="s">
        <v>2401</v>
      </c>
      <c r="E59" s="84">
        <v>5</v>
      </c>
      <c r="F59" s="83">
        <v>4</v>
      </c>
      <c r="G59" s="30">
        <v>2</v>
      </c>
      <c r="H59" s="84">
        <v>5</v>
      </c>
      <c r="I59" s="89">
        <v>4</v>
      </c>
      <c r="J59" s="84">
        <v>5</v>
      </c>
      <c r="K59" s="89">
        <v>4</v>
      </c>
      <c r="L59" s="89">
        <v>4</v>
      </c>
      <c r="M59" s="90">
        <v>5</v>
      </c>
      <c r="N59" s="95">
        <v>5</v>
      </c>
      <c r="O59" s="52">
        <f t="shared" si="0"/>
        <v>43</v>
      </c>
      <c r="P59" s="168">
        <v>5</v>
      </c>
      <c r="Q59" s="110">
        <f t="shared" si="3"/>
        <v>4.3</v>
      </c>
    </row>
    <row r="60" spans="1:17" customFormat="1">
      <c r="A60" s="13">
        <v>17031802100</v>
      </c>
      <c r="B60" s="13" t="s">
        <v>2416</v>
      </c>
      <c r="C60" s="13" t="s">
        <v>4272</v>
      </c>
      <c r="D60" s="13" t="s">
        <v>2401</v>
      </c>
      <c r="E60" s="84">
        <v>5</v>
      </c>
      <c r="F60" s="84">
        <v>5</v>
      </c>
      <c r="G60" s="30">
        <v>2</v>
      </c>
      <c r="H60" s="84">
        <v>5</v>
      </c>
      <c r="I60" s="90">
        <v>5</v>
      </c>
      <c r="J60" s="84">
        <v>5</v>
      </c>
      <c r="K60" s="88">
        <v>3</v>
      </c>
      <c r="L60" s="90">
        <v>5</v>
      </c>
      <c r="M60" s="88">
        <v>3</v>
      </c>
      <c r="N60" s="95">
        <v>5</v>
      </c>
      <c r="O60" s="52">
        <f t="shared" si="0"/>
        <v>43</v>
      </c>
      <c r="P60" s="168">
        <v>5</v>
      </c>
      <c r="Q60" s="110">
        <f t="shared" si="3"/>
        <v>4.3</v>
      </c>
    </row>
    <row r="61" spans="1:17" customFormat="1">
      <c r="A61" s="13">
        <v>17043842300</v>
      </c>
      <c r="B61" s="13" t="s">
        <v>1292</v>
      </c>
      <c r="C61" s="13" t="s">
        <v>1522</v>
      </c>
      <c r="D61" s="13" t="s">
        <v>2499</v>
      </c>
      <c r="E61" s="84">
        <v>5</v>
      </c>
      <c r="F61" s="83">
        <v>4</v>
      </c>
      <c r="G61" s="82">
        <v>3</v>
      </c>
      <c r="H61" s="84">
        <v>5</v>
      </c>
      <c r="I61" s="90">
        <v>5</v>
      </c>
      <c r="J61" s="84">
        <v>5</v>
      </c>
      <c r="K61" s="88">
        <v>3</v>
      </c>
      <c r="L61" s="89">
        <v>4</v>
      </c>
      <c r="M61" s="90">
        <v>5</v>
      </c>
      <c r="N61" s="118">
        <v>4</v>
      </c>
      <c r="O61" s="52">
        <f t="shared" si="0"/>
        <v>43</v>
      </c>
      <c r="P61" s="168">
        <v>5</v>
      </c>
      <c r="Q61" s="110">
        <f t="shared" si="3"/>
        <v>4.3</v>
      </c>
    </row>
    <row r="62" spans="1:17" customFormat="1">
      <c r="A62" s="13">
        <v>17043840705</v>
      </c>
      <c r="B62" s="13" t="s">
        <v>1362</v>
      </c>
      <c r="C62" s="13" t="s">
        <v>1522</v>
      </c>
      <c r="D62" s="13" t="s">
        <v>2522</v>
      </c>
      <c r="E62" s="83">
        <v>4</v>
      </c>
      <c r="F62" s="84">
        <v>5</v>
      </c>
      <c r="G62" s="83">
        <v>4</v>
      </c>
      <c r="H62" s="83">
        <v>4</v>
      </c>
      <c r="I62" s="89">
        <v>4</v>
      </c>
      <c r="J62" s="84">
        <v>5</v>
      </c>
      <c r="K62" s="90">
        <v>5</v>
      </c>
      <c r="L62" s="88">
        <v>3</v>
      </c>
      <c r="M62" s="90">
        <v>5</v>
      </c>
      <c r="N62" s="118">
        <v>4</v>
      </c>
      <c r="O62" s="52">
        <f t="shared" si="0"/>
        <v>43</v>
      </c>
      <c r="P62" s="168">
        <v>5</v>
      </c>
      <c r="Q62" s="110">
        <f t="shared" si="3"/>
        <v>4.3</v>
      </c>
    </row>
    <row r="63" spans="1:17" customFormat="1">
      <c r="A63" s="13">
        <v>17043843000</v>
      </c>
      <c r="B63" s="13" t="s">
        <v>1370</v>
      </c>
      <c r="C63" s="13" t="s">
        <v>1522</v>
      </c>
      <c r="D63" s="13" t="s">
        <v>2522</v>
      </c>
      <c r="E63" s="84">
        <v>5</v>
      </c>
      <c r="F63" s="83">
        <v>4</v>
      </c>
      <c r="G63" s="83">
        <v>4</v>
      </c>
      <c r="H63" s="84">
        <v>5</v>
      </c>
      <c r="I63" s="90">
        <v>5</v>
      </c>
      <c r="J63" s="84">
        <v>5</v>
      </c>
      <c r="K63" s="88">
        <v>3</v>
      </c>
      <c r="L63" s="89">
        <v>4</v>
      </c>
      <c r="M63" s="89">
        <v>4</v>
      </c>
      <c r="N63" s="118">
        <v>4</v>
      </c>
      <c r="O63" s="52">
        <f t="shared" si="0"/>
        <v>43</v>
      </c>
      <c r="P63" s="168">
        <v>5</v>
      </c>
      <c r="Q63" s="110">
        <f t="shared" si="3"/>
        <v>4.3</v>
      </c>
    </row>
    <row r="64" spans="1:17" customFormat="1">
      <c r="A64" s="13">
        <v>17031804609</v>
      </c>
      <c r="B64" s="13" t="s">
        <v>2503</v>
      </c>
      <c r="C64" s="13" t="s">
        <v>4272</v>
      </c>
      <c r="D64" s="13" t="s">
        <v>2610</v>
      </c>
      <c r="E64" s="84">
        <v>5</v>
      </c>
      <c r="F64" s="84">
        <v>5</v>
      </c>
      <c r="G64" s="83">
        <v>4</v>
      </c>
      <c r="H64" s="83">
        <v>4</v>
      </c>
      <c r="I64" s="90">
        <v>5</v>
      </c>
      <c r="J64" s="84">
        <v>5</v>
      </c>
      <c r="K64" s="87">
        <v>2</v>
      </c>
      <c r="L64" s="88">
        <v>3</v>
      </c>
      <c r="M64" s="90">
        <v>5</v>
      </c>
      <c r="N64" s="95">
        <v>5</v>
      </c>
      <c r="O64" s="52">
        <f t="shared" si="0"/>
        <v>43</v>
      </c>
      <c r="P64" s="168">
        <v>5</v>
      </c>
      <c r="Q64" s="110">
        <f t="shared" si="3"/>
        <v>4.3</v>
      </c>
    </row>
    <row r="65" spans="1:17" customFormat="1">
      <c r="A65" s="13">
        <v>17031804607</v>
      </c>
      <c r="B65" s="13" t="s">
        <v>2609</v>
      </c>
      <c r="C65" s="13" t="s">
        <v>4272</v>
      </c>
      <c r="D65" s="13" t="s">
        <v>2610</v>
      </c>
      <c r="E65" s="84">
        <v>5</v>
      </c>
      <c r="F65" s="84">
        <v>5</v>
      </c>
      <c r="G65" s="84">
        <v>5</v>
      </c>
      <c r="H65" s="83">
        <v>4</v>
      </c>
      <c r="I65" s="90">
        <v>5</v>
      </c>
      <c r="J65" s="84">
        <v>5</v>
      </c>
      <c r="K65" s="87">
        <v>2</v>
      </c>
      <c r="L65" s="88">
        <v>3</v>
      </c>
      <c r="M65" s="89">
        <v>4</v>
      </c>
      <c r="N65" s="95">
        <v>5</v>
      </c>
      <c r="O65" s="52">
        <f t="shared" si="0"/>
        <v>43</v>
      </c>
      <c r="P65" s="168">
        <v>5</v>
      </c>
      <c r="Q65" s="110">
        <f t="shared" si="3"/>
        <v>4.3</v>
      </c>
    </row>
    <row r="66" spans="1:17" customFormat="1">
      <c r="A66" s="13">
        <v>17097865802</v>
      </c>
      <c r="B66" s="13" t="s">
        <v>840</v>
      </c>
      <c r="C66" s="13" t="s">
        <v>896</v>
      </c>
      <c r="D66" s="13" t="s">
        <v>832</v>
      </c>
      <c r="E66" s="84">
        <v>5</v>
      </c>
      <c r="F66" s="83">
        <v>4</v>
      </c>
      <c r="G66" s="83">
        <v>4</v>
      </c>
      <c r="H66" s="84">
        <v>5</v>
      </c>
      <c r="I66" s="90">
        <v>5</v>
      </c>
      <c r="J66" s="84">
        <v>5</v>
      </c>
      <c r="K66" s="87">
        <v>2</v>
      </c>
      <c r="L66" s="89">
        <v>4</v>
      </c>
      <c r="M66" s="89">
        <v>4</v>
      </c>
      <c r="N66" s="95">
        <v>5</v>
      </c>
      <c r="O66" s="52">
        <f t="shared" ref="O66:O129" si="4">SUM(E66:N66)</f>
        <v>43</v>
      </c>
      <c r="P66" s="168">
        <v>5</v>
      </c>
      <c r="Q66" s="110">
        <f t="shared" si="3"/>
        <v>4.3</v>
      </c>
    </row>
    <row r="67" spans="1:17" customFormat="1">
      <c r="A67" s="13">
        <v>17097864903</v>
      </c>
      <c r="B67" s="13" t="s">
        <v>836</v>
      </c>
      <c r="C67" s="13" t="s">
        <v>896</v>
      </c>
      <c r="D67" s="13" t="s">
        <v>832</v>
      </c>
      <c r="E67" s="83">
        <v>4</v>
      </c>
      <c r="F67" s="82">
        <v>3</v>
      </c>
      <c r="G67" s="83">
        <v>4</v>
      </c>
      <c r="H67" s="84">
        <v>5</v>
      </c>
      <c r="I67" s="90">
        <v>5</v>
      </c>
      <c r="J67" s="84">
        <v>5</v>
      </c>
      <c r="K67" s="89">
        <v>4</v>
      </c>
      <c r="L67" s="89">
        <v>4</v>
      </c>
      <c r="M67" s="89">
        <v>4</v>
      </c>
      <c r="N67" s="95">
        <v>5</v>
      </c>
      <c r="O67" s="52">
        <f t="shared" si="4"/>
        <v>43</v>
      </c>
      <c r="P67" s="168">
        <v>5</v>
      </c>
      <c r="Q67" s="110">
        <f t="shared" si="3"/>
        <v>4.3</v>
      </c>
    </row>
    <row r="68" spans="1:17" customFormat="1">
      <c r="A68" s="13">
        <v>17031071200</v>
      </c>
      <c r="B68" s="13" t="s">
        <v>3818</v>
      </c>
      <c r="C68" s="13" t="s">
        <v>4272</v>
      </c>
      <c r="D68" s="13" t="s">
        <v>4129</v>
      </c>
      <c r="E68" s="84">
        <v>5</v>
      </c>
      <c r="F68" s="83">
        <v>4</v>
      </c>
      <c r="G68" s="84">
        <v>5</v>
      </c>
      <c r="H68" s="84">
        <v>5</v>
      </c>
      <c r="I68" s="89">
        <v>4</v>
      </c>
      <c r="J68" s="84">
        <v>5</v>
      </c>
      <c r="K68" s="90">
        <v>5</v>
      </c>
      <c r="L68" s="90">
        <v>5</v>
      </c>
      <c r="M68" s="88">
        <v>3</v>
      </c>
      <c r="N68" s="28">
        <v>2</v>
      </c>
      <c r="O68" s="52">
        <f t="shared" si="4"/>
        <v>43</v>
      </c>
      <c r="P68" s="168">
        <v>5</v>
      </c>
      <c r="Q68" s="110">
        <f t="shared" si="3"/>
        <v>4.3</v>
      </c>
    </row>
    <row r="69" spans="1:17" customFormat="1">
      <c r="A69" s="13">
        <v>17031820201</v>
      </c>
      <c r="B69" s="13" t="s">
        <v>4101</v>
      </c>
      <c r="C69" s="13" t="s">
        <v>4272</v>
      </c>
      <c r="D69" s="13" t="s">
        <v>4099</v>
      </c>
      <c r="E69" s="84">
        <v>5</v>
      </c>
      <c r="F69" s="83">
        <v>4</v>
      </c>
      <c r="G69" s="84">
        <v>5</v>
      </c>
      <c r="H69" s="84">
        <v>5</v>
      </c>
      <c r="I69" s="88">
        <v>3</v>
      </c>
      <c r="J69" s="84">
        <v>5</v>
      </c>
      <c r="K69" s="90">
        <v>5</v>
      </c>
      <c r="L69" s="87">
        <v>2</v>
      </c>
      <c r="M69" s="89">
        <v>4</v>
      </c>
      <c r="N69" s="95">
        <v>5</v>
      </c>
      <c r="O69" s="52">
        <f t="shared" si="4"/>
        <v>43</v>
      </c>
      <c r="P69" s="168">
        <v>5</v>
      </c>
      <c r="Q69" s="110">
        <f t="shared" si="3"/>
        <v>4.3</v>
      </c>
    </row>
    <row r="70" spans="1:17" customFormat="1">
      <c r="A70" s="13">
        <v>17031800500</v>
      </c>
      <c r="B70" s="13" t="s">
        <v>1681</v>
      </c>
      <c r="C70" s="13" t="s">
        <v>4272</v>
      </c>
      <c r="D70" s="13" t="s">
        <v>1675</v>
      </c>
      <c r="E70" s="84">
        <v>5</v>
      </c>
      <c r="F70" s="30">
        <v>2</v>
      </c>
      <c r="G70" s="83">
        <v>4</v>
      </c>
      <c r="H70" s="84">
        <v>5</v>
      </c>
      <c r="I70" s="90">
        <v>5</v>
      </c>
      <c r="J70" s="84">
        <v>5</v>
      </c>
      <c r="K70" s="88">
        <v>3</v>
      </c>
      <c r="L70" s="89">
        <v>4</v>
      </c>
      <c r="M70" s="89">
        <v>4</v>
      </c>
      <c r="N70" s="95">
        <v>5</v>
      </c>
      <c r="O70" s="52">
        <f t="shared" si="4"/>
        <v>42</v>
      </c>
      <c r="P70" s="168">
        <v>5</v>
      </c>
      <c r="Q70" s="110">
        <f t="shared" si="3"/>
        <v>4.2</v>
      </c>
    </row>
    <row r="71" spans="1:17" customFormat="1">
      <c r="A71" s="13">
        <v>17031801200</v>
      </c>
      <c r="B71" s="13" t="s">
        <v>1668</v>
      </c>
      <c r="C71" s="13" t="s">
        <v>4272</v>
      </c>
      <c r="D71" s="13" t="s">
        <v>1662</v>
      </c>
      <c r="E71" s="84">
        <v>5</v>
      </c>
      <c r="F71" s="81">
        <v>1</v>
      </c>
      <c r="G71" s="84">
        <v>5</v>
      </c>
      <c r="H71" s="84">
        <v>5</v>
      </c>
      <c r="I71" s="90">
        <v>5</v>
      </c>
      <c r="J71" s="84">
        <v>5</v>
      </c>
      <c r="K71" s="87">
        <v>2</v>
      </c>
      <c r="L71" s="89">
        <v>4</v>
      </c>
      <c r="M71" s="90">
        <v>5</v>
      </c>
      <c r="N71" s="95">
        <v>5</v>
      </c>
      <c r="O71" s="52">
        <f t="shared" si="4"/>
        <v>42</v>
      </c>
      <c r="P71" s="168">
        <v>5</v>
      </c>
      <c r="Q71" s="110">
        <f t="shared" si="3"/>
        <v>4.2</v>
      </c>
    </row>
    <row r="72" spans="1:17" customFormat="1">
      <c r="A72" s="13">
        <v>17043845902</v>
      </c>
      <c r="B72" s="13" t="s">
        <v>1094</v>
      </c>
      <c r="C72" s="13" t="s">
        <v>1522</v>
      </c>
      <c r="D72" s="13" t="s">
        <v>1088</v>
      </c>
      <c r="E72" s="84">
        <v>5</v>
      </c>
      <c r="F72" s="83">
        <v>4</v>
      </c>
      <c r="G72" s="83">
        <v>4</v>
      </c>
      <c r="H72" s="84">
        <v>5</v>
      </c>
      <c r="I72" s="89">
        <v>4</v>
      </c>
      <c r="J72" s="84">
        <v>5</v>
      </c>
      <c r="K72" s="90">
        <v>5</v>
      </c>
      <c r="L72" s="86">
        <v>1</v>
      </c>
      <c r="M72" s="90">
        <v>5</v>
      </c>
      <c r="N72" s="118">
        <v>4</v>
      </c>
      <c r="O72" s="52">
        <f t="shared" si="4"/>
        <v>42</v>
      </c>
      <c r="P72" s="168">
        <v>5</v>
      </c>
      <c r="Q72" s="110">
        <f t="shared" si="3"/>
        <v>4.2</v>
      </c>
    </row>
    <row r="73" spans="1:17" customFormat="1">
      <c r="A73" s="13">
        <v>17043842500</v>
      </c>
      <c r="B73" s="13" t="s">
        <v>1176</v>
      </c>
      <c r="C73" s="13" t="s">
        <v>1522</v>
      </c>
      <c r="D73" s="13" t="s">
        <v>1752</v>
      </c>
      <c r="E73" s="84">
        <v>5</v>
      </c>
      <c r="F73" s="83">
        <v>4</v>
      </c>
      <c r="G73" s="81">
        <v>1</v>
      </c>
      <c r="H73" s="84">
        <v>5</v>
      </c>
      <c r="I73" s="89">
        <v>4</v>
      </c>
      <c r="J73" s="84">
        <v>5</v>
      </c>
      <c r="K73" s="90">
        <v>5</v>
      </c>
      <c r="L73" s="90">
        <v>5</v>
      </c>
      <c r="M73" s="89">
        <v>4</v>
      </c>
      <c r="N73" s="94">
        <v>4</v>
      </c>
      <c r="O73" s="52">
        <f t="shared" si="4"/>
        <v>42</v>
      </c>
      <c r="P73" s="168">
        <v>5</v>
      </c>
      <c r="Q73" s="110">
        <f t="shared" si="3"/>
        <v>4.2</v>
      </c>
    </row>
    <row r="74" spans="1:17" customFormat="1">
      <c r="A74" s="13">
        <v>17031812000</v>
      </c>
      <c r="B74" s="13" t="s">
        <v>1906</v>
      </c>
      <c r="C74" s="13" t="s">
        <v>4272</v>
      </c>
      <c r="D74" s="13" t="s">
        <v>1904</v>
      </c>
      <c r="E74" s="83">
        <v>4</v>
      </c>
      <c r="F74" s="83">
        <v>4</v>
      </c>
      <c r="G74" s="30">
        <v>2</v>
      </c>
      <c r="H74" s="84">
        <v>5</v>
      </c>
      <c r="I74" s="90">
        <v>5</v>
      </c>
      <c r="J74" s="84">
        <v>5</v>
      </c>
      <c r="K74" s="89">
        <v>4</v>
      </c>
      <c r="L74" s="90">
        <v>5</v>
      </c>
      <c r="M74" s="89">
        <v>4</v>
      </c>
      <c r="N74" s="94">
        <v>4</v>
      </c>
      <c r="O74" s="52">
        <f t="shared" si="4"/>
        <v>42</v>
      </c>
      <c r="P74" s="168">
        <v>5</v>
      </c>
      <c r="Q74" s="110">
        <f t="shared" si="3"/>
        <v>4.2</v>
      </c>
    </row>
    <row r="75" spans="1:17" customFormat="1">
      <c r="A75" s="13">
        <v>17031802900</v>
      </c>
      <c r="B75" s="13" t="s">
        <v>1897</v>
      </c>
      <c r="C75" s="13" t="s">
        <v>4272</v>
      </c>
      <c r="D75" s="13" t="s">
        <v>1898</v>
      </c>
      <c r="E75" s="83">
        <v>4</v>
      </c>
      <c r="F75" s="84">
        <v>5</v>
      </c>
      <c r="G75" s="83">
        <v>4</v>
      </c>
      <c r="H75" s="84">
        <v>5</v>
      </c>
      <c r="I75" s="90">
        <v>5</v>
      </c>
      <c r="J75" s="84">
        <v>5</v>
      </c>
      <c r="K75" s="89">
        <v>4</v>
      </c>
      <c r="L75" s="88">
        <v>3</v>
      </c>
      <c r="M75" s="89">
        <v>4</v>
      </c>
      <c r="N75" s="119">
        <v>3</v>
      </c>
      <c r="O75" s="52">
        <f t="shared" si="4"/>
        <v>42</v>
      </c>
      <c r="P75" s="168">
        <v>5</v>
      </c>
      <c r="Q75" s="110">
        <f t="shared" si="3"/>
        <v>4.2</v>
      </c>
    </row>
    <row r="76" spans="1:17" customFormat="1">
      <c r="A76" s="13">
        <v>17031803701</v>
      </c>
      <c r="B76" s="13" t="s">
        <v>1961</v>
      </c>
      <c r="C76" s="13" t="s">
        <v>4272</v>
      </c>
      <c r="D76" s="13" t="s">
        <v>1945</v>
      </c>
      <c r="E76" s="82">
        <v>3</v>
      </c>
      <c r="F76" s="83">
        <v>4</v>
      </c>
      <c r="G76" s="84">
        <v>5</v>
      </c>
      <c r="H76" s="82">
        <v>3</v>
      </c>
      <c r="I76" s="89">
        <v>4</v>
      </c>
      <c r="J76" s="84">
        <v>5</v>
      </c>
      <c r="K76" s="90">
        <v>5</v>
      </c>
      <c r="L76" s="90">
        <v>5</v>
      </c>
      <c r="M76" s="90">
        <v>5</v>
      </c>
      <c r="N76" s="119">
        <v>3</v>
      </c>
      <c r="O76" s="52">
        <f t="shared" si="4"/>
        <v>42</v>
      </c>
      <c r="P76" s="168">
        <v>5</v>
      </c>
      <c r="Q76" s="110">
        <f t="shared" si="3"/>
        <v>4.2</v>
      </c>
    </row>
    <row r="77" spans="1:17" customFormat="1">
      <c r="A77" s="13">
        <v>17031803800</v>
      </c>
      <c r="B77" s="13" t="s">
        <v>1965</v>
      </c>
      <c r="C77" s="13" t="s">
        <v>4272</v>
      </c>
      <c r="D77" s="13" t="s">
        <v>1945</v>
      </c>
      <c r="E77" s="84">
        <v>5</v>
      </c>
      <c r="F77" s="84">
        <v>5</v>
      </c>
      <c r="G77" s="30">
        <v>2</v>
      </c>
      <c r="H77" s="83">
        <v>4</v>
      </c>
      <c r="I77" s="90">
        <v>5</v>
      </c>
      <c r="J77" s="89">
        <v>4</v>
      </c>
      <c r="K77" s="90">
        <v>5</v>
      </c>
      <c r="L77" s="89">
        <v>4</v>
      </c>
      <c r="M77" s="90">
        <v>5</v>
      </c>
      <c r="N77" s="119">
        <v>3</v>
      </c>
      <c r="O77" s="52">
        <f t="shared" si="4"/>
        <v>42</v>
      </c>
      <c r="P77" s="168">
        <v>5</v>
      </c>
      <c r="Q77" s="110">
        <f t="shared" ref="Q77:Q101" si="5">+O77/10</f>
        <v>4.2</v>
      </c>
    </row>
    <row r="78" spans="1:17" customFormat="1">
      <c r="A78" s="13">
        <v>17031803702</v>
      </c>
      <c r="B78" s="13" t="s">
        <v>1963</v>
      </c>
      <c r="C78" s="13" t="s">
        <v>4272</v>
      </c>
      <c r="D78" s="13" t="s">
        <v>1945</v>
      </c>
      <c r="E78" s="84">
        <v>5</v>
      </c>
      <c r="F78" s="82">
        <v>3</v>
      </c>
      <c r="G78" s="84">
        <v>5</v>
      </c>
      <c r="H78" s="83">
        <v>4</v>
      </c>
      <c r="I78" s="89">
        <v>4</v>
      </c>
      <c r="J78" s="84">
        <v>5</v>
      </c>
      <c r="K78" s="90">
        <v>5</v>
      </c>
      <c r="L78" s="90">
        <v>5</v>
      </c>
      <c r="M78" s="88">
        <v>3</v>
      </c>
      <c r="N78" s="119">
        <v>3</v>
      </c>
      <c r="O78" s="52">
        <f t="shared" si="4"/>
        <v>42</v>
      </c>
      <c r="P78" s="168">
        <v>5</v>
      </c>
      <c r="Q78" s="110">
        <f t="shared" si="5"/>
        <v>4.2</v>
      </c>
    </row>
    <row r="79" spans="1:17" customFormat="1">
      <c r="A79" s="13">
        <v>17031812302</v>
      </c>
      <c r="B79" s="13" t="s">
        <v>1993</v>
      </c>
      <c r="C79" s="13" t="s">
        <v>4272</v>
      </c>
      <c r="D79" s="13" t="s">
        <v>2097</v>
      </c>
      <c r="E79" s="84">
        <v>5</v>
      </c>
      <c r="F79" s="82">
        <v>3</v>
      </c>
      <c r="G79" s="30">
        <v>2</v>
      </c>
      <c r="H79" s="84">
        <v>5</v>
      </c>
      <c r="I79" s="89">
        <v>4</v>
      </c>
      <c r="J79" s="84">
        <v>5</v>
      </c>
      <c r="K79" s="90">
        <v>5</v>
      </c>
      <c r="L79" s="90">
        <v>5</v>
      </c>
      <c r="M79" s="90">
        <v>5</v>
      </c>
      <c r="N79" s="92">
        <v>3</v>
      </c>
      <c r="O79" s="52">
        <f t="shared" si="4"/>
        <v>42</v>
      </c>
      <c r="P79" s="168">
        <v>5</v>
      </c>
      <c r="Q79" s="110">
        <f t="shared" si="5"/>
        <v>4.2</v>
      </c>
    </row>
    <row r="80" spans="1:17" customFormat="1">
      <c r="A80" s="13">
        <v>17031812900</v>
      </c>
      <c r="B80" s="13" t="s">
        <v>2007</v>
      </c>
      <c r="C80" s="13" t="s">
        <v>4272</v>
      </c>
      <c r="D80" s="13" t="s">
        <v>2097</v>
      </c>
      <c r="E80" s="83">
        <v>4</v>
      </c>
      <c r="F80" s="83">
        <v>4</v>
      </c>
      <c r="G80" s="82">
        <v>3</v>
      </c>
      <c r="H80" s="84">
        <v>5</v>
      </c>
      <c r="I80" s="89">
        <v>4</v>
      </c>
      <c r="J80" s="84">
        <v>5</v>
      </c>
      <c r="K80" s="90">
        <v>5</v>
      </c>
      <c r="L80" s="90">
        <v>5</v>
      </c>
      <c r="M80" s="89">
        <v>4</v>
      </c>
      <c r="N80" s="92">
        <v>3</v>
      </c>
      <c r="O80" s="52">
        <f t="shared" si="4"/>
        <v>42</v>
      </c>
      <c r="P80" s="168">
        <v>5</v>
      </c>
      <c r="Q80" s="110">
        <f t="shared" si="5"/>
        <v>4.2</v>
      </c>
    </row>
    <row r="81" spans="1:17" customFormat="1">
      <c r="A81" s="13">
        <v>17031801800</v>
      </c>
      <c r="B81" s="13" t="s">
        <v>2049</v>
      </c>
      <c r="C81" s="13" t="s">
        <v>4272</v>
      </c>
      <c r="D81" s="13" t="s">
        <v>2147</v>
      </c>
      <c r="E81" s="84">
        <v>5</v>
      </c>
      <c r="F81" s="83">
        <v>4</v>
      </c>
      <c r="G81" s="30">
        <v>2</v>
      </c>
      <c r="H81" s="84">
        <v>5</v>
      </c>
      <c r="I81" s="89">
        <v>4</v>
      </c>
      <c r="J81" s="84">
        <v>5</v>
      </c>
      <c r="K81" s="90">
        <v>5</v>
      </c>
      <c r="L81" s="87">
        <v>2</v>
      </c>
      <c r="M81" s="90">
        <v>5</v>
      </c>
      <c r="N81" s="95">
        <v>5</v>
      </c>
      <c r="O81" s="52">
        <f t="shared" si="4"/>
        <v>42</v>
      </c>
      <c r="P81" s="168">
        <v>5</v>
      </c>
      <c r="Q81" s="110">
        <f t="shared" si="5"/>
        <v>4.2</v>
      </c>
    </row>
    <row r="82" spans="1:17" customFormat="1">
      <c r="A82" s="13">
        <v>17031808100</v>
      </c>
      <c r="B82" s="13" t="s">
        <v>2136</v>
      </c>
      <c r="C82" s="13" t="s">
        <v>4272</v>
      </c>
      <c r="D82" s="13" t="s">
        <v>2123</v>
      </c>
      <c r="E82" s="83">
        <v>4</v>
      </c>
      <c r="F82" s="84">
        <v>5</v>
      </c>
      <c r="G82" s="83">
        <v>4</v>
      </c>
      <c r="H82" s="83">
        <v>4</v>
      </c>
      <c r="I82" s="89">
        <v>4</v>
      </c>
      <c r="J82" s="84">
        <v>5</v>
      </c>
      <c r="K82" s="90">
        <v>5</v>
      </c>
      <c r="L82" s="88">
        <v>3</v>
      </c>
      <c r="M82" s="89">
        <v>4</v>
      </c>
      <c r="N82" s="94">
        <v>4</v>
      </c>
      <c r="O82" s="52">
        <f t="shared" si="4"/>
        <v>42</v>
      </c>
      <c r="P82" s="168">
        <v>5</v>
      </c>
      <c r="Q82" s="110">
        <f t="shared" si="5"/>
        <v>4.2</v>
      </c>
    </row>
    <row r="83" spans="1:17" customFormat="1">
      <c r="A83" s="13">
        <v>17031802802</v>
      </c>
      <c r="B83" s="13" t="s">
        <v>2118</v>
      </c>
      <c r="C83" s="13" t="s">
        <v>4272</v>
      </c>
      <c r="D83" s="13" t="s">
        <v>2106</v>
      </c>
      <c r="E83" s="82">
        <v>3</v>
      </c>
      <c r="F83" s="83">
        <v>4</v>
      </c>
      <c r="G83" s="84">
        <v>5</v>
      </c>
      <c r="H83" s="83">
        <v>4</v>
      </c>
      <c r="I83" s="90">
        <v>5</v>
      </c>
      <c r="J83" s="84">
        <v>5</v>
      </c>
      <c r="K83" s="89">
        <v>4</v>
      </c>
      <c r="L83" s="89">
        <v>4</v>
      </c>
      <c r="M83" s="90">
        <v>5</v>
      </c>
      <c r="N83" s="119">
        <v>3</v>
      </c>
      <c r="O83" s="52">
        <f t="shared" si="4"/>
        <v>42</v>
      </c>
      <c r="P83" s="168">
        <v>5</v>
      </c>
      <c r="Q83" s="110">
        <f t="shared" si="5"/>
        <v>4.2</v>
      </c>
    </row>
    <row r="84" spans="1:17" customFormat="1">
      <c r="A84" s="13">
        <v>17043846002</v>
      </c>
      <c r="B84" s="13" t="s">
        <v>1242</v>
      </c>
      <c r="C84" s="13" t="s">
        <v>1522</v>
      </c>
      <c r="D84" s="13" t="s">
        <v>1240</v>
      </c>
      <c r="E84" s="84">
        <v>5</v>
      </c>
      <c r="F84" s="84">
        <v>5</v>
      </c>
      <c r="G84" s="82">
        <v>3</v>
      </c>
      <c r="H84" s="30">
        <v>2</v>
      </c>
      <c r="I84" s="89">
        <v>4</v>
      </c>
      <c r="J84" s="84">
        <v>5</v>
      </c>
      <c r="K84" s="90">
        <v>5</v>
      </c>
      <c r="L84" s="90">
        <v>5</v>
      </c>
      <c r="M84" s="89">
        <v>4</v>
      </c>
      <c r="N84" s="94">
        <v>4</v>
      </c>
      <c r="O84" s="52">
        <f t="shared" si="4"/>
        <v>42</v>
      </c>
      <c r="P84" s="168">
        <v>5</v>
      </c>
      <c r="Q84" s="110">
        <f t="shared" si="5"/>
        <v>4.2</v>
      </c>
    </row>
    <row r="85" spans="1:17" customFormat="1">
      <c r="A85" s="13">
        <v>17097863400</v>
      </c>
      <c r="B85" s="13" t="s">
        <v>707</v>
      </c>
      <c r="C85" s="13" t="s">
        <v>896</v>
      </c>
      <c r="D85" s="13" t="s">
        <v>708</v>
      </c>
      <c r="E85" s="83">
        <v>4</v>
      </c>
      <c r="F85" s="83">
        <v>4</v>
      </c>
      <c r="G85" s="84">
        <v>5</v>
      </c>
      <c r="H85" s="84">
        <v>5</v>
      </c>
      <c r="I85" s="89">
        <v>4</v>
      </c>
      <c r="J85" s="84">
        <v>5</v>
      </c>
      <c r="K85" s="88">
        <v>3</v>
      </c>
      <c r="L85" s="90">
        <v>5</v>
      </c>
      <c r="M85" s="87">
        <v>2</v>
      </c>
      <c r="N85" s="95">
        <v>5</v>
      </c>
      <c r="O85" s="52">
        <f t="shared" si="4"/>
        <v>42</v>
      </c>
      <c r="P85" s="168">
        <v>5</v>
      </c>
      <c r="Q85" s="110">
        <f t="shared" si="5"/>
        <v>4.2</v>
      </c>
    </row>
    <row r="86" spans="1:17" customFormat="1">
      <c r="A86" s="13">
        <v>17031819700</v>
      </c>
      <c r="B86" s="13" t="s">
        <v>2300</v>
      </c>
      <c r="C86" s="13" t="s">
        <v>4272</v>
      </c>
      <c r="D86" s="13" t="s">
        <v>2298</v>
      </c>
      <c r="E86" s="83">
        <v>4</v>
      </c>
      <c r="F86" s="82">
        <v>3</v>
      </c>
      <c r="G86" s="82">
        <v>3</v>
      </c>
      <c r="H86" s="84">
        <v>5</v>
      </c>
      <c r="I86" s="90">
        <v>5</v>
      </c>
      <c r="J86" s="84">
        <v>5</v>
      </c>
      <c r="K86" s="88">
        <v>3</v>
      </c>
      <c r="L86" s="90">
        <v>5</v>
      </c>
      <c r="M86" s="90">
        <v>5</v>
      </c>
      <c r="N86" s="94">
        <v>4</v>
      </c>
      <c r="O86" s="52">
        <f t="shared" si="4"/>
        <v>42</v>
      </c>
      <c r="P86" s="168">
        <v>5</v>
      </c>
      <c r="Q86" s="110">
        <f t="shared" si="5"/>
        <v>4.2</v>
      </c>
    </row>
    <row r="87" spans="1:17" customFormat="1">
      <c r="A87" s="13">
        <v>17031800600</v>
      </c>
      <c r="B87" s="13" t="s">
        <v>2293</v>
      </c>
      <c r="C87" s="13" t="s">
        <v>4272</v>
      </c>
      <c r="D87" s="13" t="s">
        <v>2294</v>
      </c>
      <c r="E87" s="84">
        <v>5</v>
      </c>
      <c r="F87" s="30">
        <v>2</v>
      </c>
      <c r="G87" s="82">
        <v>3</v>
      </c>
      <c r="H87" s="84">
        <v>5</v>
      </c>
      <c r="I87" s="90">
        <v>5</v>
      </c>
      <c r="J87" s="84">
        <v>5</v>
      </c>
      <c r="K87" s="87">
        <v>2</v>
      </c>
      <c r="L87" s="90">
        <v>5</v>
      </c>
      <c r="M87" s="90">
        <v>5</v>
      </c>
      <c r="N87" s="95">
        <v>5</v>
      </c>
      <c r="O87" s="52">
        <f t="shared" si="4"/>
        <v>42</v>
      </c>
      <c r="P87" s="168">
        <v>5</v>
      </c>
      <c r="Q87" s="110">
        <f t="shared" si="5"/>
        <v>4.2</v>
      </c>
    </row>
    <row r="88" spans="1:17" customFormat="1">
      <c r="A88" s="13">
        <v>17031820000</v>
      </c>
      <c r="B88" s="13" t="s">
        <v>2371</v>
      </c>
      <c r="C88" s="13" t="s">
        <v>4272</v>
      </c>
      <c r="D88" s="13" t="s">
        <v>2372</v>
      </c>
      <c r="E88" s="84">
        <v>5</v>
      </c>
      <c r="F88" s="30">
        <v>2</v>
      </c>
      <c r="G88" s="84">
        <v>5</v>
      </c>
      <c r="H88" s="84">
        <v>5</v>
      </c>
      <c r="I88" s="89">
        <v>4</v>
      </c>
      <c r="J88" s="84">
        <v>5</v>
      </c>
      <c r="K88" s="86">
        <v>1</v>
      </c>
      <c r="L88" s="90">
        <v>5</v>
      </c>
      <c r="M88" s="90">
        <v>5</v>
      </c>
      <c r="N88" s="95">
        <v>5</v>
      </c>
      <c r="O88" s="52">
        <f t="shared" si="4"/>
        <v>42</v>
      </c>
      <c r="P88" s="168">
        <v>5</v>
      </c>
      <c r="Q88" s="110">
        <f t="shared" si="5"/>
        <v>4.2</v>
      </c>
    </row>
    <row r="89" spans="1:17" customFormat="1">
      <c r="A89" s="13">
        <v>17031808900</v>
      </c>
      <c r="B89" s="13" t="s">
        <v>2546</v>
      </c>
      <c r="C89" s="13" t="s">
        <v>4272</v>
      </c>
      <c r="D89" s="13" t="s">
        <v>2542</v>
      </c>
      <c r="E89" s="84">
        <v>5</v>
      </c>
      <c r="F89" s="83">
        <v>4</v>
      </c>
      <c r="G89" s="82">
        <v>3</v>
      </c>
      <c r="H89" s="84">
        <v>5</v>
      </c>
      <c r="I89" s="90">
        <v>5</v>
      </c>
      <c r="J89" s="84">
        <v>5</v>
      </c>
      <c r="K89" s="88">
        <v>3</v>
      </c>
      <c r="L89" s="89">
        <v>4</v>
      </c>
      <c r="M89" s="90">
        <v>5</v>
      </c>
      <c r="N89" s="88">
        <v>3</v>
      </c>
      <c r="O89" s="52">
        <f t="shared" si="4"/>
        <v>42</v>
      </c>
      <c r="P89" s="168">
        <v>5</v>
      </c>
      <c r="Q89" s="110">
        <f t="shared" si="5"/>
        <v>4.2</v>
      </c>
    </row>
    <row r="90" spans="1:17" customFormat="1">
      <c r="A90" s="13">
        <v>17031809100</v>
      </c>
      <c r="B90" s="13" t="s">
        <v>2550</v>
      </c>
      <c r="C90" s="13" t="s">
        <v>4272</v>
      </c>
      <c r="D90" s="13" t="s">
        <v>2542</v>
      </c>
      <c r="E90" s="84">
        <v>5</v>
      </c>
      <c r="F90" s="30">
        <v>2</v>
      </c>
      <c r="G90" s="83">
        <v>4</v>
      </c>
      <c r="H90" s="84">
        <v>5</v>
      </c>
      <c r="I90" s="90">
        <v>5</v>
      </c>
      <c r="J90" s="84">
        <v>5</v>
      </c>
      <c r="K90" s="88">
        <v>3</v>
      </c>
      <c r="L90" s="90">
        <v>5</v>
      </c>
      <c r="M90" s="90">
        <v>5</v>
      </c>
      <c r="N90" s="88">
        <v>3</v>
      </c>
      <c r="O90" s="52">
        <f t="shared" si="4"/>
        <v>42</v>
      </c>
      <c r="P90" s="168">
        <v>5</v>
      </c>
      <c r="Q90" s="110">
        <f t="shared" si="5"/>
        <v>4.2</v>
      </c>
    </row>
    <row r="91" spans="1:17" customFormat="1">
      <c r="A91" s="13">
        <v>17043840704</v>
      </c>
      <c r="B91" s="13" t="s">
        <v>1464</v>
      </c>
      <c r="C91" s="13" t="s">
        <v>1522</v>
      </c>
      <c r="D91" s="13" t="s">
        <v>2522</v>
      </c>
      <c r="E91" s="83">
        <v>4</v>
      </c>
      <c r="F91" s="84">
        <v>5</v>
      </c>
      <c r="G91" s="84">
        <v>5</v>
      </c>
      <c r="H91" s="83">
        <v>4</v>
      </c>
      <c r="I91" s="89">
        <v>4</v>
      </c>
      <c r="J91" s="84">
        <v>5</v>
      </c>
      <c r="K91" s="90">
        <v>5</v>
      </c>
      <c r="L91" s="88">
        <v>3</v>
      </c>
      <c r="M91" s="88">
        <v>3</v>
      </c>
      <c r="N91" s="118">
        <v>4</v>
      </c>
      <c r="O91" s="52">
        <f t="shared" si="4"/>
        <v>42</v>
      </c>
      <c r="P91" s="168">
        <v>5</v>
      </c>
      <c r="Q91" s="110">
        <f t="shared" si="5"/>
        <v>4.2</v>
      </c>
    </row>
    <row r="92" spans="1:17" customFormat="1">
      <c r="A92" s="13">
        <v>17031804606</v>
      </c>
      <c r="B92" s="13" t="s">
        <v>2507</v>
      </c>
      <c r="C92" s="13" t="s">
        <v>4272</v>
      </c>
      <c r="D92" s="13" t="s">
        <v>2508</v>
      </c>
      <c r="E92" s="84">
        <v>5</v>
      </c>
      <c r="F92" s="83">
        <v>4</v>
      </c>
      <c r="G92" s="84">
        <v>5</v>
      </c>
      <c r="H92" s="83">
        <v>4</v>
      </c>
      <c r="I92" s="90">
        <v>5</v>
      </c>
      <c r="J92" s="84">
        <v>5</v>
      </c>
      <c r="K92" s="88">
        <v>3</v>
      </c>
      <c r="L92" s="86">
        <v>1</v>
      </c>
      <c r="M92" s="90">
        <v>5</v>
      </c>
      <c r="N92" s="95">
        <v>5</v>
      </c>
      <c r="O92" s="52">
        <f t="shared" si="4"/>
        <v>42</v>
      </c>
      <c r="P92" s="168">
        <v>5</v>
      </c>
      <c r="Q92" s="110">
        <f t="shared" si="5"/>
        <v>4.2</v>
      </c>
    </row>
    <row r="93" spans="1:17" customFormat="1">
      <c r="A93" s="13">
        <v>17043846003</v>
      </c>
      <c r="B93" s="13" t="s">
        <v>1356</v>
      </c>
      <c r="C93" s="13" t="s">
        <v>1522</v>
      </c>
      <c r="D93" s="13" t="s">
        <v>1430</v>
      </c>
      <c r="E93" s="84">
        <v>5</v>
      </c>
      <c r="F93" s="83">
        <v>4</v>
      </c>
      <c r="G93" s="30">
        <v>2</v>
      </c>
      <c r="H93" s="82">
        <v>3</v>
      </c>
      <c r="I93" s="90">
        <v>5</v>
      </c>
      <c r="J93" s="89">
        <v>4</v>
      </c>
      <c r="K93" s="90">
        <v>5</v>
      </c>
      <c r="L93" s="90">
        <v>5</v>
      </c>
      <c r="M93" s="90">
        <v>5</v>
      </c>
      <c r="N93" s="89">
        <v>4</v>
      </c>
      <c r="O93" s="52">
        <f t="shared" si="4"/>
        <v>42</v>
      </c>
      <c r="P93" s="168">
        <v>5</v>
      </c>
      <c r="Q93" s="110">
        <f t="shared" si="5"/>
        <v>4.2</v>
      </c>
    </row>
    <row r="94" spans="1:17" customFormat="1">
      <c r="A94" s="13">
        <v>17043844401</v>
      </c>
      <c r="B94" s="13" t="s">
        <v>1432</v>
      </c>
      <c r="C94" s="13" t="s">
        <v>1522</v>
      </c>
      <c r="D94" s="13" t="s">
        <v>1430</v>
      </c>
      <c r="E94" s="83">
        <v>4</v>
      </c>
      <c r="F94" s="84">
        <v>5</v>
      </c>
      <c r="G94" s="83">
        <v>4</v>
      </c>
      <c r="H94" s="84">
        <v>5</v>
      </c>
      <c r="I94" s="90">
        <v>5</v>
      </c>
      <c r="J94" s="84">
        <v>5</v>
      </c>
      <c r="K94" s="90">
        <v>5</v>
      </c>
      <c r="L94" s="86">
        <v>1</v>
      </c>
      <c r="M94" s="89">
        <v>4</v>
      </c>
      <c r="N94" s="89">
        <v>4</v>
      </c>
      <c r="O94" s="52">
        <f t="shared" si="4"/>
        <v>42</v>
      </c>
      <c r="P94" s="168">
        <v>5</v>
      </c>
      <c r="Q94" s="110">
        <f t="shared" si="5"/>
        <v>4.2</v>
      </c>
    </row>
    <row r="95" spans="1:17" customFormat="1">
      <c r="A95" s="13">
        <v>17031804901</v>
      </c>
      <c r="B95" s="13" t="s">
        <v>2663</v>
      </c>
      <c r="C95" s="13" t="s">
        <v>4272</v>
      </c>
      <c r="D95" s="13" t="s">
        <v>2661</v>
      </c>
      <c r="E95" s="84">
        <v>5</v>
      </c>
      <c r="F95" s="84">
        <v>5</v>
      </c>
      <c r="G95" s="82">
        <v>3</v>
      </c>
      <c r="H95" s="83">
        <v>4</v>
      </c>
      <c r="I95" s="90">
        <v>5</v>
      </c>
      <c r="J95" s="89">
        <v>4</v>
      </c>
      <c r="K95" s="89">
        <v>4</v>
      </c>
      <c r="L95" s="89">
        <v>4</v>
      </c>
      <c r="M95" s="89">
        <v>4</v>
      </c>
      <c r="N95" s="94">
        <v>4</v>
      </c>
      <c r="O95" s="52">
        <f t="shared" si="4"/>
        <v>42</v>
      </c>
      <c r="P95" s="168">
        <v>5</v>
      </c>
      <c r="Q95" s="110">
        <f t="shared" si="5"/>
        <v>4.2</v>
      </c>
    </row>
    <row r="96" spans="1:17" customFormat="1">
      <c r="A96" s="13">
        <v>17031071300</v>
      </c>
      <c r="B96" s="13" t="s">
        <v>3820</v>
      </c>
      <c r="C96" s="13" t="s">
        <v>4272</v>
      </c>
      <c r="D96" s="13" t="s">
        <v>4129</v>
      </c>
      <c r="E96" s="84">
        <v>5</v>
      </c>
      <c r="F96" s="83">
        <v>4</v>
      </c>
      <c r="G96" s="84">
        <v>5</v>
      </c>
      <c r="H96" s="84">
        <v>5</v>
      </c>
      <c r="I96" s="89">
        <v>4</v>
      </c>
      <c r="J96" s="84">
        <v>5</v>
      </c>
      <c r="K96" s="90">
        <v>5</v>
      </c>
      <c r="L96" s="89">
        <v>4</v>
      </c>
      <c r="M96" s="88">
        <v>3</v>
      </c>
      <c r="N96" s="28">
        <v>2</v>
      </c>
      <c r="O96" s="52">
        <f t="shared" si="4"/>
        <v>42</v>
      </c>
      <c r="P96" s="168">
        <v>5</v>
      </c>
      <c r="Q96" s="110">
        <f t="shared" si="5"/>
        <v>4.2</v>
      </c>
    </row>
    <row r="97" spans="1:17" customFormat="1">
      <c r="A97" s="13">
        <v>17031820101</v>
      </c>
      <c r="B97" s="13" t="s">
        <v>4098</v>
      </c>
      <c r="C97" s="13" t="s">
        <v>4272</v>
      </c>
      <c r="D97" s="13" t="s">
        <v>4099</v>
      </c>
      <c r="E97" s="84">
        <v>5</v>
      </c>
      <c r="F97" s="82">
        <v>3</v>
      </c>
      <c r="G97" s="84">
        <v>5</v>
      </c>
      <c r="H97" s="84">
        <v>5</v>
      </c>
      <c r="I97" s="90">
        <v>5</v>
      </c>
      <c r="J97" s="84">
        <v>5</v>
      </c>
      <c r="K97" s="88">
        <v>3</v>
      </c>
      <c r="L97" s="86">
        <v>1</v>
      </c>
      <c r="M97" s="90">
        <v>5</v>
      </c>
      <c r="N97" s="95">
        <v>5</v>
      </c>
      <c r="O97" s="52">
        <f t="shared" si="4"/>
        <v>42</v>
      </c>
      <c r="P97" s="168">
        <v>5</v>
      </c>
      <c r="Q97" s="110">
        <f t="shared" si="5"/>
        <v>4.2</v>
      </c>
    </row>
    <row r="98" spans="1:17" customFormat="1">
      <c r="A98" s="13">
        <v>17097864521</v>
      </c>
      <c r="B98" s="13" t="s">
        <v>826</v>
      </c>
      <c r="C98" s="13" t="s">
        <v>896</v>
      </c>
      <c r="D98" s="13" t="s">
        <v>4078</v>
      </c>
      <c r="E98" s="84">
        <v>5</v>
      </c>
      <c r="F98" s="82">
        <v>3</v>
      </c>
      <c r="G98" s="30">
        <v>2</v>
      </c>
      <c r="H98" s="84">
        <v>5</v>
      </c>
      <c r="I98" s="90">
        <v>5</v>
      </c>
      <c r="J98" s="84">
        <v>5</v>
      </c>
      <c r="K98" s="90">
        <v>5</v>
      </c>
      <c r="L98" s="89">
        <v>4</v>
      </c>
      <c r="M98" s="89">
        <v>4</v>
      </c>
      <c r="N98" s="94">
        <v>4</v>
      </c>
      <c r="O98" s="52">
        <f t="shared" si="4"/>
        <v>42</v>
      </c>
      <c r="P98" s="168">
        <v>5</v>
      </c>
      <c r="Q98" s="110">
        <f t="shared" si="5"/>
        <v>4.2</v>
      </c>
    </row>
    <row r="99" spans="1:17" customFormat="1">
      <c r="A99" s="13">
        <v>17031803200</v>
      </c>
      <c r="B99" s="13" t="s">
        <v>4311</v>
      </c>
      <c r="C99" s="13" t="s">
        <v>4272</v>
      </c>
      <c r="D99" s="13" t="s">
        <v>4289</v>
      </c>
      <c r="E99" s="84">
        <v>5</v>
      </c>
      <c r="F99" s="82">
        <v>3</v>
      </c>
      <c r="G99" s="83">
        <v>4</v>
      </c>
      <c r="H99" s="83">
        <v>4</v>
      </c>
      <c r="I99" s="90">
        <v>5</v>
      </c>
      <c r="J99" s="84">
        <v>5</v>
      </c>
      <c r="K99" s="88">
        <v>3</v>
      </c>
      <c r="L99" s="89">
        <v>4</v>
      </c>
      <c r="M99" s="90">
        <v>5</v>
      </c>
      <c r="N99" s="94">
        <v>4</v>
      </c>
      <c r="O99" s="52">
        <f t="shared" si="4"/>
        <v>42</v>
      </c>
      <c r="P99" s="168">
        <v>5</v>
      </c>
      <c r="Q99" s="110">
        <f t="shared" si="5"/>
        <v>4.2</v>
      </c>
    </row>
    <row r="100" spans="1:17" customFormat="1">
      <c r="A100" s="13">
        <v>17031802801</v>
      </c>
      <c r="B100" s="13" t="s">
        <v>4291</v>
      </c>
      <c r="C100" s="13" t="s">
        <v>4272</v>
      </c>
      <c r="D100" s="13" t="s">
        <v>4289</v>
      </c>
      <c r="E100" s="84">
        <v>5</v>
      </c>
      <c r="F100" s="84">
        <v>5</v>
      </c>
      <c r="G100" s="83">
        <v>4</v>
      </c>
      <c r="H100" s="83">
        <v>4</v>
      </c>
      <c r="I100" s="90">
        <v>5</v>
      </c>
      <c r="J100" s="84">
        <v>5</v>
      </c>
      <c r="K100" s="87">
        <v>2</v>
      </c>
      <c r="L100" s="88">
        <v>3</v>
      </c>
      <c r="M100" s="90">
        <v>5</v>
      </c>
      <c r="N100" s="94">
        <v>4</v>
      </c>
      <c r="O100" s="52">
        <f t="shared" si="4"/>
        <v>42</v>
      </c>
      <c r="P100" s="168">
        <v>5</v>
      </c>
      <c r="Q100" s="110">
        <f t="shared" si="5"/>
        <v>4.2</v>
      </c>
    </row>
    <row r="101" spans="1:17" customFormat="1">
      <c r="A101" s="13">
        <v>17031803300</v>
      </c>
      <c r="B101" s="13" t="s">
        <v>4191</v>
      </c>
      <c r="C101" s="13" t="s">
        <v>4272</v>
      </c>
      <c r="D101" s="13" t="s">
        <v>4289</v>
      </c>
      <c r="E101" s="83">
        <v>4</v>
      </c>
      <c r="F101" s="84">
        <v>5</v>
      </c>
      <c r="G101" s="82">
        <v>3</v>
      </c>
      <c r="H101" s="83">
        <v>4</v>
      </c>
      <c r="I101" s="89">
        <v>4</v>
      </c>
      <c r="J101" s="84">
        <v>5</v>
      </c>
      <c r="K101" s="90">
        <v>5</v>
      </c>
      <c r="L101" s="90">
        <v>5</v>
      </c>
      <c r="M101" s="88">
        <v>3</v>
      </c>
      <c r="N101" s="94">
        <v>4</v>
      </c>
      <c r="O101" s="52">
        <f t="shared" si="4"/>
        <v>42</v>
      </c>
      <c r="P101" s="168">
        <v>5</v>
      </c>
      <c r="Q101" s="110">
        <f t="shared" si="5"/>
        <v>4.2</v>
      </c>
    </row>
    <row r="102" spans="1:17" customFormat="1">
      <c r="A102" s="13">
        <v>17089852201</v>
      </c>
      <c r="B102" s="13" t="s">
        <v>1008</v>
      </c>
      <c r="C102" s="13" t="s">
        <v>1029</v>
      </c>
      <c r="D102" s="13" t="s">
        <v>62</v>
      </c>
      <c r="E102" s="84">
        <v>5</v>
      </c>
      <c r="F102" s="83">
        <v>4</v>
      </c>
      <c r="G102" s="83">
        <v>4</v>
      </c>
      <c r="H102" s="83">
        <v>4</v>
      </c>
      <c r="I102" s="85">
        <v>0</v>
      </c>
      <c r="J102" s="91">
        <v>0</v>
      </c>
      <c r="K102" s="91">
        <v>0</v>
      </c>
      <c r="L102" s="91">
        <v>0</v>
      </c>
      <c r="M102" s="89">
        <v>4</v>
      </c>
      <c r="N102" s="118">
        <v>4</v>
      </c>
      <c r="O102" s="52">
        <f t="shared" si="4"/>
        <v>25</v>
      </c>
      <c r="P102" s="168">
        <v>5</v>
      </c>
      <c r="Q102" s="110">
        <f>+O102/6</f>
        <v>4.166666666666667</v>
      </c>
    </row>
    <row r="103" spans="1:17" customFormat="1">
      <c r="A103" s="13">
        <v>17089852808</v>
      </c>
      <c r="B103" s="13" t="s">
        <v>1058</v>
      </c>
      <c r="C103" s="13" t="s">
        <v>1029</v>
      </c>
      <c r="D103" s="13" t="s">
        <v>68</v>
      </c>
      <c r="E103" s="83">
        <v>4</v>
      </c>
      <c r="F103" s="84">
        <v>5</v>
      </c>
      <c r="G103" s="83">
        <v>4</v>
      </c>
      <c r="H103" s="83">
        <v>4</v>
      </c>
      <c r="I103" s="85">
        <v>0</v>
      </c>
      <c r="J103" s="91">
        <v>0</v>
      </c>
      <c r="K103" s="91">
        <v>0</v>
      </c>
      <c r="L103" s="91">
        <v>0</v>
      </c>
      <c r="M103" s="90">
        <v>5</v>
      </c>
      <c r="N103" s="119">
        <v>3</v>
      </c>
      <c r="O103" s="52">
        <f t="shared" si="4"/>
        <v>25</v>
      </c>
      <c r="P103" s="168">
        <v>5</v>
      </c>
      <c r="Q103" s="110">
        <f>+O103/6</f>
        <v>4.166666666666667</v>
      </c>
    </row>
    <row r="104" spans="1:17" customFormat="1">
      <c r="A104" s="13">
        <v>17089852806</v>
      </c>
      <c r="B104" s="13" t="s">
        <v>1054</v>
      </c>
      <c r="C104" s="13" t="s">
        <v>1029</v>
      </c>
      <c r="D104" s="13" t="s">
        <v>67</v>
      </c>
      <c r="E104" s="84">
        <v>5</v>
      </c>
      <c r="F104" s="30">
        <v>2</v>
      </c>
      <c r="G104" s="84">
        <v>5</v>
      </c>
      <c r="H104" s="83">
        <v>4</v>
      </c>
      <c r="I104" s="85">
        <v>0</v>
      </c>
      <c r="J104" s="91">
        <v>0</v>
      </c>
      <c r="K104" s="91">
        <v>0</v>
      </c>
      <c r="L104" s="91">
        <v>0</v>
      </c>
      <c r="M104" s="90">
        <v>5</v>
      </c>
      <c r="N104" s="83">
        <v>4</v>
      </c>
      <c r="O104" s="52">
        <f t="shared" si="4"/>
        <v>25</v>
      </c>
      <c r="P104" s="168">
        <v>5</v>
      </c>
      <c r="Q104" s="110">
        <f>+O104/6</f>
        <v>4.166666666666667</v>
      </c>
    </row>
    <row r="105" spans="1:17" customFormat="1">
      <c r="A105" s="13">
        <v>17031819801</v>
      </c>
      <c r="B105" s="13" t="s">
        <v>1744</v>
      </c>
      <c r="C105" s="13" t="s">
        <v>4272</v>
      </c>
      <c r="D105" s="13" t="s">
        <v>1745</v>
      </c>
      <c r="E105" s="83">
        <v>4</v>
      </c>
      <c r="F105" s="83">
        <v>4</v>
      </c>
      <c r="G105" s="81">
        <v>1</v>
      </c>
      <c r="H105" s="84">
        <v>5</v>
      </c>
      <c r="I105" s="90">
        <v>5</v>
      </c>
      <c r="J105" s="84">
        <v>5</v>
      </c>
      <c r="K105" s="88">
        <v>3</v>
      </c>
      <c r="L105" s="90">
        <v>5</v>
      </c>
      <c r="M105" s="90">
        <v>5</v>
      </c>
      <c r="N105" s="94">
        <v>4</v>
      </c>
      <c r="O105" s="52">
        <f t="shared" si="4"/>
        <v>41</v>
      </c>
      <c r="P105" s="168">
        <v>5</v>
      </c>
      <c r="Q105" s="110">
        <f t="shared" ref="Q105:Q136" si="6">+O105/10</f>
        <v>4.0999999999999996</v>
      </c>
    </row>
    <row r="106" spans="1:17" customFormat="1">
      <c r="A106" s="13">
        <v>17097864513</v>
      </c>
      <c r="B106" s="13" t="s">
        <v>616</v>
      </c>
      <c r="C106" s="13" t="s">
        <v>896</v>
      </c>
      <c r="D106" s="13" t="s">
        <v>612</v>
      </c>
      <c r="E106" s="84">
        <v>5</v>
      </c>
      <c r="F106" s="83">
        <v>4</v>
      </c>
      <c r="G106" s="81">
        <v>1</v>
      </c>
      <c r="H106" s="84">
        <v>5</v>
      </c>
      <c r="I106" s="90">
        <v>5</v>
      </c>
      <c r="J106" s="89">
        <v>4</v>
      </c>
      <c r="K106" s="90">
        <v>5</v>
      </c>
      <c r="L106" s="89">
        <v>4</v>
      </c>
      <c r="M106" s="89">
        <v>4</v>
      </c>
      <c r="N106" s="94">
        <v>4</v>
      </c>
      <c r="O106" s="52">
        <f t="shared" si="4"/>
        <v>41</v>
      </c>
      <c r="P106" s="168">
        <v>5</v>
      </c>
      <c r="Q106" s="110">
        <f t="shared" si="6"/>
        <v>4.0999999999999996</v>
      </c>
    </row>
    <row r="107" spans="1:17" customFormat="1">
      <c r="A107" s="13">
        <v>17031804109</v>
      </c>
      <c r="B107" s="13" t="s">
        <v>1930</v>
      </c>
      <c r="C107" s="13" t="s">
        <v>4272</v>
      </c>
      <c r="D107" s="13" t="s">
        <v>1928</v>
      </c>
      <c r="E107" s="84">
        <v>5</v>
      </c>
      <c r="F107" s="83">
        <v>4</v>
      </c>
      <c r="G107" s="84">
        <v>5</v>
      </c>
      <c r="H107" s="84">
        <v>5</v>
      </c>
      <c r="I107" s="90">
        <v>5</v>
      </c>
      <c r="J107" s="84">
        <v>5</v>
      </c>
      <c r="K107" s="88">
        <v>3</v>
      </c>
      <c r="L107" s="86">
        <v>1</v>
      </c>
      <c r="M107" s="88">
        <v>3</v>
      </c>
      <c r="N107" s="95">
        <v>5</v>
      </c>
      <c r="O107" s="52">
        <f t="shared" si="4"/>
        <v>41</v>
      </c>
      <c r="P107" s="168">
        <v>5</v>
      </c>
      <c r="Q107" s="110">
        <f t="shared" si="6"/>
        <v>4.0999999999999996</v>
      </c>
    </row>
    <row r="108" spans="1:17" customFormat="1">
      <c r="A108" s="13">
        <v>17031811900</v>
      </c>
      <c r="B108" s="13" t="s">
        <v>1903</v>
      </c>
      <c r="C108" s="13" t="s">
        <v>4272</v>
      </c>
      <c r="D108" s="13" t="s">
        <v>1904</v>
      </c>
      <c r="E108" s="84">
        <v>5</v>
      </c>
      <c r="F108" s="84">
        <v>5</v>
      </c>
      <c r="G108" s="82">
        <v>3</v>
      </c>
      <c r="H108" s="84">
        <v>5</v>
      </c>
      <c r="I108" s="89">
        <v>4</v>
      </c>
      <c r="J108" s="84">
        <v>5</v>
      </c>
      <c r="K108" s="88">
        <v>3</v>
      </c>
      <c r="L108" s="88">
        <v>3</v>
      </c>
      <c r="M108" s="89">
        <v>4</v>
      </c>
      <c r="N108" s="94">
        <v>4</v>
      </c>
      <c r="O108" s="52">
        <f t="shared" si="4"/>
        <v>41</v>
      </c>
      <c r="P108" s="168">
        <v>5</v>
      </c>
      <c r="Q108" s="110">
        <f t="shared" si="6"/>
        <v>4.0999999999999996</v>
      </c>
    </row>
    <row r="109" spans="1:17" customFormat="1">
      <c r="A109" s="13">
        <v>17031805600</v>
      </c>
      <c r="B109" s="13" t="s">
        <v>1885</v>
      </c>
      <c r="C109" s="13" t="s">
        <v>4272</v>
      </c>
      <c r="D109" s="13" t="s">
        <v>2130</v>
      </c>
      <c r="E109" s="82">
        <v>3</v>
      </c>
      <c r="F109" s="83">
        <v>4</v>
      </c>
      <c r="G109" s="82">
        <v>3</v>
      </c>
      <c r="H109" s="84">
        <v>5</v>
      </c>
      <c r="I109" s="90">
        <v>5</v>
      </c>
      <c r="J109" s="84">
        <v>5</v>
      </c>
      <c r="K109" s="88">
        <v>3</v>
      </c>
      <c r="L109" s="89">
        <v>4</v>
      </c>
      <c r="M109" s="90">
        <v>5</v>
      </c>
      <c r="N109" s="89">
        <v>4</v>
      </c>
      <c r="O109" s="52">
        <f t="shared" si="4"/>
        <v>41</v>
      </c>
      <c r="P109" s="168">
        <v>5</v>
      </c>
      <c r="Q109" s="110">
        <f t="shared" si="6"/>
        <v>4.0999999999999996</v>
      </c>
    </row>
    <row r="110" spans="1:17" customFormat="1">
      <c r="A110" s="13">
        <v>17031823604</v>
      </c>
      <c r="B110" s="13" t="s">
        <v>1969</v>
      </c>
      <c r="C110" s="13" t="s">
        <v>4272</v>
      </c>
      <c r="D110" s="13" t="s">
        <v>1970</v>
      </c>
      <c r="E110" s="84">
        <v>5</v>
      </c>
      <c r="F110" s="82">
        <v>3</v>
      </c>
      <c r="G110" s="84">
        <v>5</v>
      </c>
      <c r="H110" s="83">
        <v>4</v>
      </c>
      <c r="I110" s="90">
        <v>5</v>
      </c>
      <c r="J110" s="84">
        <v>5</v>
      </c>
      <c r="K110" s="88">
        <v>3</v>
      </c>
      <c r="L110" s="87">
        <v>2</v>
      </c>
      <c r="M110" s="90">
        <v>5</v>
      </c>
      <c r="N110" s="94">
        <v>4</v>
      </c>
      <c r="O110" s="52">
        <f t="shared" si="4"/>
        <v>41</v>
      </c>
      <c r="P110" s="168">
        <v>5</v>
      </c>
      <c r="Q110" s="110">
        <f t="shared" si="6"/>
        <v>4.0999999999999996</v>
      </c>
    </row>
    <row r="111" spans="1:17" customFormat="1">
      <c r="A111" s="13">
        <v>17031812801</v>
      </c>
      <c r="B111" s="13" t="s">
        <v>2003</v>
      </c>
      <c r="C111" s="13" t="s">
        <v>4272</v>
      </c>
      <c r="D111" s="13" t="s">
        <v>2097</v>
      </c>
      <c r="E111" s="84">
        <v>5</v>
      </c>
      <c r="F111" s="82">
        <v>3</v>
      </c>
      <c r="G111" s="84">
        <v>5</v>
      </c>
      <c r="H111" s="30">
        <v>2</v>
      </c>
      <c r="I111" s="89">
        <v>4</v>
      </c>
      <c r="J111" s="84">
        <v>5</v>
      </c>
      <c r="K111" s="90">
        <v>5</v>
      </c>
      <c r="L111" s="90">
        <v>5</v>
      </c>
      <c r="M111" s="89">
        <v>4</v>
      </c>
      <c r="N111" s="92">
        <v>3</v>
      </c>
      <c r="O111" s="52">
        <f t="shared" si="4"/>
        <v>41</v>
      </c>
      <c r="P111" s="168">
        <v>5</v>
      </c>
      <c r="Q111" s="110">
        <f t="shared" si="6"/>
        <v>4.0999999999999996</v>
      </c>
    </row>
    <row r="112" spans="1:17" customFormat="1">
      <c r="A112" s="13">
        <v>17031800800</v>
      </c>
      <c r="B112" s="13" t="s">
        <v>2051</v>
      </c>
      <c r="C112" s="13" t="s">
        <v>4272</v>
      </c>
      <c r="D112" s="13" t="s">
        <v>2408</v>
      </c>
      <c r="E112" s="84">
        <v>5</v>
      </c>
      <c r="F112" s="84">
        <v>5</v>
      </c>
      <c r="G112" s="30">
        <v>2</v>
      </c>
      <c r="H112" s="84">
        <v>5</v>
      </c>
      <c r="I112" s="88">
        <v>3</v>
      </c>
      <c r="J112" s="84">
        <v>5</v>
      </c>
      <c r="K112" s="89">
        <v>4</v>
      </c>
      <c r="L112" s="87">
        <v>2</v>
      </c>
      <c r="M112" s="90">
        <v>5</v>
      </c>
      <c r="N112" s="95">
        <v>5</v>
      </c>
      <c r="O112" s="52">
        <f t="shared" si="4"/>
        <v>41</v>
      </c>
      <c r="P112" s="168">
        <v>5</v>
      </c>
      <c r="Q112" s="110">
        <f t="shared" si="6"/>
        <v>4.0999999999999996</v>
      </c>
    </row>
    <row r="113" spans="1:17" customFormat="1">
      <c r="A113" s="13">
        <v>17043846405</v>
      </c>
      <c r="B113" s="13" t="s">
        <v>1192</v>
      </c>
      <c r="C113" s="13" t="s">
        <v>1522</v>
      </c>
      <c r="D113" s="13" t="s">
        <v>1275</v>
      </c>
      <c r="E113" s="84">
        <v>5</v>
      </c>
      <c r="F113" s="83">
        <v>4</v>
      </c>
      <c r="G113" s="82">
        <v>3</v>
      </c>
      <c r="H113" s="84">
        <v>5</v>
      </c>
      <c r="I113" s="88">
        <v>3</v>
      </c>
      <c r="J113" s="89">
        <v>4</v>
      </c>
      <c r="K113" s="90">
        <v>5</v>
      </c>
      <c r="L113" s="88">
        <v>3</v>
      </c>
      <c r="M113" s="90">
        <v>5</v>
      </c>
      <c r="N113" s="94">
        <v>4</v>
      </c>
      <c r="O113" s="52">
        <f t="shared" si="4"/>
        <v>41</v>
      </c>
      <c r="P113" s="168">
        <v>5</v>
      </c>
      <c r="Q113" s="110">
        <f t="shared" si="6"/>
        <v>4.0999999999999996</v>
      </c>
    </row>
    <row r="114" spans="1:17" customFormat="1">
      <c r="A114" s="13">
        <v>17043846510</v>
      </c>
      <c r="B114" s="13" t="s">
        <v>1204</v>
      </c>
      <c r="C114" s="13" t="s">
        <v>1522</v>
      </c>
      <c r="D114" s="13" t="s">
        <v>1275</v>
      </c>
      <c r="E114" s="84">
        <v>5</v>
      </c>
      <c r="F114" s="83">
        <v>4</v>
      </c>
      <c r="G114" s="83">
        <v>4</v>
      </c>
      <c r="H114" s="82">
        <v>3</v>
      </c>
      <c r="I114" s="89">
        <v>4</v>
      </c>
      <c r="J114" s="84">
        <v>5</v>
      </c>
      <c r="K114" s="90">
        <v>5</v>
      </c>
      <c r="L114" s="88">
        <v>3</v>
      </c>
      <c r="M114" s="89">
        <v>4</v>
      </c>
      <c r="N114" s="94">
        <v>4</v>
      </c>
      <c r="O114" s="52">
        <f t="shared" si="4"/>
        <v>41</v>
      </c>
      <c r="P114" s="168">
        <v>5</v>
      </c>
      <c r="Q114" s="110">
        <f t="shared" si="6"/>
        <v>4.0999999999999996</v>
      </c>
    </row>
    <row r="115" spans="1:17" customFormat="1">
      <c r="A115" s="13">
        <v>17031808001</v>
      </c>
      <c r="B115" s="13" t="s">
        <v>2219</v>
      </c>
      <c r="C115" s="13" t="s">
        <v>4272</v>
      </c>
      <c r="D115" s="13" t="s">
        <v>2217</v>
      </c>
      <c r="E115" s="84">
        <v>5</v>
      </c>
      <c r="F115" s="84">
        <v>5</v>
      </c>
      <c r="G115" s="82">
        <v>3</v>
      </c>
      <c r="H115" s="84">
        <v>5</v>
      </c>
      <c r="I115" s="88">
        <v>3</v>
      </c>
      <c r="J115" s="84">
        <v>5</v>
      </c>
      <c r="K115" s="89">
        <v>4</v>
      </c>
      <c r="L115" s="87">
        <v>2</v>
      </c>
      <c r="M115" s="89">
        <v>4</v>
      </c>
      <c r="N115" s="95">
        <v>5</v>
      </c>
      <c r="O115" s="52">
        <f t="shared" si="4"/>
        <v>41</v>
      </c>
      <c r="P115" s="168">
        <v>5</v>
      </c>
      <c r="Q115" s="110">
        <f t="shared" si="6"/>
        <v>4.0999999999999996</v>
      </c>
    </row>
    <row r="116" spans="1:17" customFormat="1">
      <c r="A116" s="13">
        <v>17097863604</v>
      </c>
      <c r="B116" s="13" t="s">
        <v>740</v>
      </c>
      <c r="C116" s="13" t="s">
        <v>896</v>
      </c>
      <c r="D116" s="13" t="s">
        <v>738</v>
      </c>
      <c r="E116" s="84">
        <v>5</v>
      </c>
      <c r="F116" s="84">
        <v>5</v>
      </c>
      <c r="G116" s="82">
        <v>3</v>
      </c>
      <c r="H116" s="84">
        <v>5</v>
      </c>
      <c r="I116" s="88">
        <v>3</v>
      </c>
      <c r="J116" s="84">
        <v>5</v>
      </c>
      <c r="K116" s="89">
        <v>4</v>
      </c>
      <c r="L116" s="89">
        <v>4</v>
      </c>
      <c r="M116" s="87">
        <v>2</v>
      </c>
      <c r="N116" s="95">
        <v>5</v>
      </c>
      <c r="O116" s="52">
        <f t="shared" si="4"/>
        <v>41</v>
      </c>
      <c r="P116" s="168">
        <v>5</v>
      </c>
      <c r="Q116" s="110">
        <f t="shared" si="6"/>
        <v>4.0999999999999996</v>
      </c>
    </row>
    <row r="117" spans="1:17" customFormat="1">
      <c r="A117" s="13">
        <v>17031819600</v>
      </c>
      <c r="B117" s="13" t="s">
        <v>2297</v>
      </c>
      <c r="C117" s="13" t="s">
        <v>4272</v>
      </c>
      <c r="D117" s="13" t="s">
        <v>2298</v>
      </c>
      <c r="E117" s="84">
        <v>5</v>
      </c>
      <c r="F117" s="82">
        <v>3</v>
      </c>
      <c r="G117" s="82">
        <v>3</v>
      </c>
      <c r="H117" s="84">
        <v>5</v>
      </c>
      <c r="I117" s="90">
        <v>5</v>
      </c>
      <c r="J117" s="84">
        <v>5</v>
      </c>
      <c r="K117" s="87">
        <v>2</v>
      </c>
      <c r="L117" s="89">
        <v>4</v>
      </c>
      <c r="M117" s="90">
        <v>5</v>
      </c>
      <c r="N117" s="94">
        <v>4</v>
      </c>
      <c r="O117" s="52">
        <f t="shared" si="4"/>
        <v>41</v>
      </c>
      <c r="P117" s="168">
        <v>5</v>
      </c>
      <c r="Q117" s="110">
        <f t="shared" si="6"/>
        <v>4.0999999999999996</v>
      </c>
    </row>
    <row r="118" spans="1:17" customFormat="1">
      <c r="A118" s="13">
        <v>17097864412</v>
      </c>
      <c r="B118" s="13" t="s">
        <v>697</v>
      </c>
      <c r="C118" s="13" t="s">
        <v>896</v>
      </c>
      <c r="D118" s="13" t="s">
        <v>695</v>
      </c>
      <c r="E118" s="84">
        <v>5</v>
      </c>
      <c r="F118" s="83">
        <v>4</v>
      </c>
      <c r="G118" s="84">
        <v>5</v>
      </c>
      <c r="H118" s="84">
        <v>5</v>
      </c>
      <c r="I118" s="90">
        <v>5</v>
      </c>
      <c r="J118" s="84">
        <v>5</v>
      </c>
      <c r="K118" s="88">
        <v>3</v>
      </c>
      <c r="L118" s="86">
        <v>1</v>
      </c>
      <c r="M118" s="88">
        <v>3</v>
      </c>
      <c r="N118" s="95">
        <v>5</v>
      </c>
      <c r="O118" s="52">
        <f t="shared" si="4"/>
        <v>41</v>
      </c>
      <c r="P118" s="168">
        <v>5</v>
      </c>
      <c r="Q118" s="110">
        <f t="shared" si="6"/>
        <v>4.0999999999999996</v>
      </c>
    </row>
    <row r="119" spans="1:17" customFormat="1">
      <c r="A119" s="13">
        <v>17043840901</v>
      </c>
      <c r="B119" s="13" t="s">
        <v>1234</v>
      </c>
      <c r="C119" s="13" t="s">
        <v>1522</v>
      </c>
      <c r="D119" s="13" t="s">
        <v>1235</v>
      </c>
      <c r="E119" s="82">
        <v>3</v>
      </c>
      <c r="F119" s="84">
        <v>5</v>
      </c>
      <c r="G119" s="83">
        <v>4</v>
      </c>
      <c r="H119" s="83">
        <v>4</v>
      </c>
      <c r="I119" s="87">
        <v>2</v>
      </c>
      <c r="J119" s="84">
        <v>5</v>
      </c>
      <c r="K119" s="90">
        <v>5</v>
      </c>
      <c r="L119" s="89">
        <v>4</v>
      </c>
      <c r="M119" s="89">
        <v>4</v>
      </c>
      <c r="N119" s="95">
        <v>5</v>
      </c>
      <c r="O119" s="52">
        <f t="shared" si="4"/>
        <v>41</v>
      </c>
      <c r="P119" s="168">
        <v>5</v>
      </c>
      <c r="Q119" s="110">
        <f t="shared" si="6"/>
        <v>4.0999999999999996</v>
      </c>
    </row>
    <row r="120" spans="1:17" customFormat="1">
      <c r="A120" s="13">
        <v>17097865600</v>
      </c>
      <c r="B120" s="13" t="s">
        <v>796</v>
      </c>
      <c r="C120" s="13" t="s">
        <v>896</v>
      </c>
      <c r="D120" s="13" t="s">
        <v>786</v>
      </c>
      <c r="E120" s="84">
        <v>5</v>
      </c>
      <c r="F120" s="83">
        <v>4</v>
      </c>
      <c r="G120" s="83">
        <v>4</v>
      </c>
      <c r="H120" s="84">
        <v>5</v>
      </c>
      <c r="I120" s="89">
        <v>4</v>
      </c>
      <c r="J120" s="84">
        <v>5</v>
      </c>
      <c r="K120" s="86">
        <v>1</v>
      </c>
      <c r="L120" s="90">
        <v>5</v>
      </c>
      <c r="M120" s="88">
        <v>3</v>
      </c>
      <c r="N120" s="95">
        <v>5</v>
      </c>
      <c r="O120" s="52">
        <f t="shared" si="4"/>
        <v>41</v>
      </c>
      <c r="P120" s="168">
        <v>5</v>
      </c>
      <c r="Q120" s="110">
        <f t="shared" si="6"/>
        <v>4.0999999999999996</v>
      </c>
    </row>
    <row r="121" spans="1:17" customFormat="1">
      <c r="A121" s="13">
        <v>17031801901</v>
      </c>
      <c r="B121" s="13" t="s">
        <v>2405</v>
      </c>
      <c r="C121" s="13" t="s">
        <v>4272</v>
      </c>
      <c r="D121" s="13" t="s">
        <v>2401</v>
      </c>
      <c r="E121" s="82">
        <v>3</v>
      </c>
      <c r="F121" s="84">
        <v>5</v>
      </c>
      <c r="G121" s="30">
        <v>2</v>
      </c>
      <c r="H121" s="84">
        <v>5</v>
      </c>
      <c r="I121" s="88">
        <v>3</v>
      </c>
      <c r="J121" s="84">
        <v>5</v>
      </c>
      <c r="K121" s="90">
        <v>5</v>
      </c>
      <c r="L121" s="89">
        <v>4</v>
      </c>
      <c r="M121" s="89">
        <v>4</v>
      </c>
      <c r="N121" s="95">
        <v>5</v>
      </c>
      <c r="O121" s="52">
        <f t="shared" si="4"/>
        <v>41</v>
      </c>
      <c r="P121" s="168">
        <v>5</v>
      </c>
      <c r="Q121" s="110">
        <f t="shared" si="6"/>
        <v>4.0999999999999996</v>
      </c>
    </row>
    <row r="122" spans="1:17" customFormat="1">
      <c r="A122" s="13">
        <v>17031802300</v>
      </c>
      <c r="B122" s="13" t="s">
        <v>2420</v>
      </c>
      <c r="C122" s="13" t="s">
        <v>4272</v>
      </c>
      <c r="D122" s="13" t="s">
        <v>2401</v>
      </c>
      <c r="E122" s="84">
        <v>5</v>
      </c>
      <c r="F122" s="83">
        <v>4</v>
      </c>
      <c r="G122" s="81">
        <v>1</v>
      </c>
      <c r="H122" s="84">
        <v>5</v>
      </c>
      <c r="I122" s="89">
        <v>4</v>
      </c>
      <c r="J122" s="84">
        <v>5</v>
      </c>
      <c r="K122" s="89">
        <v>4</v>
      </c>
      <c r="L122" s="89">
        <v>4</v>
      </c>
      <c r="M122" s="89">
        <v>4</v>
      </c>
      <c r="N122" s="95">
        <v>5</v>
      </c>
      <c r="O122" s="52">
        <f t="shared" si="4"/>
        <v>41</v>
      </c>
      <c r="P122" s="168">
        <v>5</v>
      </c>
      <c r="Q122" s="110">
        <f t="shared" si="6"/>
        <v>4.0999999999999996</v>
      </c>
    </row>
    <row r="123" spans="1:17" customFormat="1">
      <c r="A123" s="13">
        <v>17043842706</v>
      </c>
      <c r="B123" s="13" t="s">
        <v>1296</v>
      </c>
      <c r="C123" s="13" t="s">
        <v>1522</v>
      </c>
      <c r="D123" s="13" t="s">
        <v>2499</v>
      </c>
      <c r="E123" s="84">
        <v>5</v>
      </c>
      <c r="F123" s="84">
        <v>5</v>
      </c>
      <c r="G123" s="81">
        <v>1</v>
      </c>
      <c r="H123" s="84">
        <v>5</v>
      </c>
      <c r="I123" s="90">
        <v>5</v>
      </c>
      <c r="J123" s="84">
        <v>5</v>
      </c>
      <c r="K123" s="89">
        <v>4</v>
      </c>
      <c r="L123" s="87">
        <v>2</v>
      </c>
      <c r="M123" s="90">
        <v>5</v>
      </c>
      <c r="N123" s="118">
        <v>4</v>
      </c>
      <c r="O123" s="52">
        <f t="shared" si="4"/>
        <v>41</v>
      </c>
      <c r="P123" s="168">
        <v>5</v>
      </c>
      <c r="Q123" s="110">
        <f t="shared" si="6"/>
        <v>4.0999999999999996</v>
      </c>
    </row>
    <row r="124" spans="1:17" customFormat="1">
      <c r="A124" s="13">
        <v>17043842000</v>
      </c>
      <c r="B124" s="13" t="s">
        <v>1286</v>
      </c>
      <c r="C124" s="13" t="s">
        <v>1522</v>
      </c>
      <c r="D124" s="13" t="s">
        <v>2499</v>
      </c>
      <c r="E124" s="84">
        <v>5</v>
      </c>
      <c r="F124" s="82">
        <v>3</v>
      </c>
      <c r="G124" s="83">
        <v>4</v>
      </c>
      <c r="H124" s="84">
        <v>5</v>
      </c>
      <c r="I124" s="89">
        <v>4</v>
      </c>
      <c r="J124" s="84">
        <v>5</v>
      </c>
      <c r="K124" s="87">
        <v>2</v>
      </c>
      <c r="L124" s="89">
        <v>4</v>
      </c>
      <c r="M124" s="90">
        <v>5</v>
      </c>
      <c r="N124" s="118">
        <v>4</v>
      </c>
      <c r="O124" s="52">
        <f t="shared" si="4"/>
        <v>41</v>
      </c>
      <c r="P124" s="168">
        <v>5</v>
      </c>
      <c r="Q124" s="110">
        <f t="shared" si="6"/>
        <v>4.0999999999999996</v>
      </c>
    </row>
    <row r="125" spans="1:17" customFormat="1">
      <c r="A125" s="13">
        <v>17043842200</v>
      </c>
      <c r="B125" s="13" t="s">
        <v>1290</v>
      </c>
      <c r="C125" s="13" t="s">
        <v>1522</v>
      </c>
      <c r="D125" s="13" t="s">
        <v>2499</v>
      </c>
      <c r="E125" s="82">
        <v>3</v>
      </c>
      <c r="F125" s="83">
        <v>4</v>
      </c>
      <c r="G125" s="30">
        <v>2</v>
      </c>
      <c r="H125" s="84">
        <v>5</v>
      </c>
      <c r="I125" s="89">
        <v>4</v>
      </c>
      <c r="J125" s="84">
        <v>5</v>
      </c>
      <c r="K125" s="90">
        <v>5</v>
      </c>
      <c r="L125" s="90">
        <v>5</v>
      </c>
      <c r="M125" s="89">
        <v>4</v>
      </c>
      <c r="N125" s="118">
        <v>4</v>
      </c>
      <c r="O125" s="52">
        <f t="shared" si="4"/>
        <v>41</v>
      </c>
      <c r="P125" s="168">
        <v>5</v>
      </c>
      <c r="Q125" s="110">
        <f t="shared" si="6"/>
        <v>4.0999999999999996</v>
      </c>
    </row>
    <row r="126" spans="1:17" customFormat="1">
      <c r="A126" s="13">
        <v>17043844002</v>
      </c>
      <c r="B126" s="13" t="s">
        <v>1376</v>
      </c>
      <c r="C126" s="13" t="s">
        <v>1522</v>
      </c>
      <c r="D126" s="13" t="s">
        <v>2522</v>
      </c>
      <c r="E126" s="83">
        <v>4</v>
      </c>
      <c r="F126" s="84">
        <v>5</v>
      </c>
      <c r="G126" s="83">
        <v>4</v>
      </c>
      <c r="H126" s="84">
        <v>5</v>
      </c>
      <c r="I126" s="89">
        <v>4</v>
      </c>
      <c r="J126" s="84">
        <v>5</v>
      </c>
      <c r="K126" s="87">
        <v>2</v>
      </c>
      <c r="L126" s="88">
        <v>3</v>
      </c>
      <c r="M126" s="90">
        <v>5</v>
      </c>
      <c r="N126" s="118">
        <v>4</v>
      </c>
      <c r="O126" s="52">
        <f t="shared" si="4"/>
        <v>41</v>
      </c>
      <c r="P126" s="168">
        <v>5</v>
      </c>
      <c r="Q126" s="110">
        <f t="shared" si="6"/>
        <v>4.0999999999999996</v>
      </c>
    </row>
    <row r="127" spans="1:17" customFormat="1">
      <c r="A127" s="13">
        <v>17043840600</v>
      </c>
      <c r="B127" s="13" t="s">
        <v>1360</v>
      </c>
      <c r="C127" s="13" t="s">
        <v>1522</v>
      </c>
      <c r="D127" s="13" t="s">
        <v>2522</v>
      </c>
      <c r="E127" s="83">
        <v>4</v>
      </c>
      <c r="F127" s="83">
        <v>4</v>
      </c>
      <c r="G127" s="83">
        <v>4</v>
      </c>
      <c r="H127" s="84">
        <v>5</v>
      </c>
      <c r="I127" s="88">
        <v>3</v>
      </c>
      <c r="J127" s="84">
        <v>5</v>
      </c>
      <c r="K127" s="88">
        <v>3</v>
      </c>
      <c r="L127" s="89">
        <v>4</v>
      </c>
      <c r="M127" s="90">
        <v>5</v>
      </c>
      <c r="N127" s="118">
        <v>4</v>
      </c>
      <c r="O127" s="52">
        <f t="shared" si="4"/>
        <v>41</v>
      </c>
      <c r="P127" s="168">
        <v>5</v>
      </c>
      <c r="Q127" s="110">
        <f t="shared" si="6"/>
        <v>4.0999999999999996</v>
      </c>
    </row>
    <row r="128" spans="1:17" customFormat="1">
      <c r="A128" s="13">
        <v>17043844001</v>
      </c>
      <c r="B128" s="13" t="s">
        <v>1374</v>
      </c>
      <c r="C128" s="13" t="s">
        <v>1522</v>
      </c>
      <c r="D128" s="13" t="s">
        <v>2522</v>
      </c>
      <c r="E128" s="84">
        <v>5</v>
      </c>
      <c r="F128" s="83">
        <v>4</v>
      </c>
      <c r="G128" s="83">
        <v>4</v>
      </c>
      <c r="H128" s="84">
        <v>5</v>
      </c>
      <c r="I128" s="89">
        <v>4</v>
      </c>
      <c r="J128" s="84">
        <v>5</v>
      </c>
      <c r="K128" s="87">
        <v>2</v>
      </c>
      <c r="L128" s="88">
        <v>3</v>
      </c>
      <c r="M128" s="90">
        <v>5</v>
      </c>
      <c r="N128" s="169">
        <v>4</v>
      </c>
      <c r="O128" s="52">
        <f t="shared" si="4"/>
        <v>41</v>
      </c>
      <c r="P128" s="168">
        <v>5</v>
      </c>
      <c r="Q128" s="110">
        <f t="shared" si="6"/>
        <v>4.0999999999999996</v>
      </c>
    </row>
    <row r="129" spans="1:17" customFormat="1">
      <c r="A129" s="13">
        <v>17043843900</v>
      </c>
      <c r="B129" s="13" t="s">
        <v>1372</v>
      </c>
      <c r="C129" s="13" t="s">
        <v>1522</v>
      </c>
      <c r="D129" s="13" t="s">
        <v>2522</v>
      </c>
      <c r="E129" s="83">
        <v>4</v>
      </c>
      <c r="F129" s="84">
        <v>5</v>
      </c>
      <c r="G129" s="83">
        <v>4</v>
      </c>
      <c r="H129" s="84">
        <v>5</v>
      </c>
      <c r="I129" s="90">
        <v>5</v>
      </c>
      <c r="J129" s="84">
        <v>5</v>
      </c>
      <c r="K129" s="87">
        <v>2</v>
      </c>
      <c r="L129" s="88">
        <v>3</v>
      </c>
      <c r="M129" s="89">
        <v>4</v>
      </c>
      <c r="N129" s="118">
        <v>4</v>
      </c>
      <c r="O129" s="52">
        <f t="shared" si="4"/>
        <v>41</v>
      </c>
      <c r="P129" s="168">
        <v>5</v>
      </c>
      <c r="Q129" s="110">
        <f t="shared" si="6"/>
        <v>4.0999999999999996</v>
      </c>
    </row>
    <row r="130" spans="1:17" customFormat="1">
      <c r="A130" s="13">
        <v>17031770201</v>
      </c>
      <c r="B130" s="13" t="s">
        <v>2510</v>
      </c>
      <c r="C130" s="13" t="s">
        <v>4272</v>
      </c>
      <c r="D130" s="13" t="s">
        <v>2511</v>
      </c>
      <c r="E130" s="84">
        <v>5</v>
      </c>
      <c r="F130" s="84">
        <v>5</v>
      </c>
      <c r="G130" s="84">
        <v>5</v>
      </c>
      <c r="H130" s="82">
        <v>3</v>
      </c>
      <c r="I130" s="89">
        <v>4</v>
      </c>
      <c r="J130" s="88">
        <v>3</v>
      </c>
      <c r="K130" s="90">
        <v>5</v>
      </c>
      <c r="L130" s="86">
        <v>1</v>
      </c>
      <c r="M130" s="90">
        <v>5</v>
      </c>
      <c r="N130" s="95">
        <v>5</v>
      </c>
      <c r="O130" s="52">
        <f t="shared" ref="O130:O193" si="7">SUM(E130:N130)</f>
        <v>41</v>
      </c>
      <c r="P130" s="168">
        <v>5</v>
      </c>
      <c r="Q130" s="110">
        <f t="shared" si="6"/>
        <v>4.0999999999999996</v>
      </c>
    </row>
    <row r="131" spans="1:17" customFormat="1">
      <c r="A131" s="13">
        <v>17031804608</v>
      </c>
      <c r="B131" s="13" t="s">
        <v>2501</v>
      </c>
      <c r="C131" s="13" t="s">
        <v>4272</v>
      </c>
      <c r="D131" s="13" t="s">
        <v>2610</v>
      </c>
      <c r="E131" s="83">
        <v>4</v>
      </c>
      <c r="F131" s="84">
        <v>5</v>
      </c>
      <c r="G131" s="84">
        <v>5</v>
      </c>
      <c r="H131" s="30">
        <v>2</v>
      </c>
      <c r="I131" s="90">
        <v>5</v>
      </c>
      <c r="J131" s="84">
        <v>5</v>
      </c>
      <c r="K131" s="87">
        <v>2</v>
      </c>
      <c r="L131" s="88">
        <v>3</v>
      </c>
      <c r="M131" s="90">
        <v>5</v>
      </c>
      <c r="N131" s="95">
        <v>5</v>
      </c>
      <c r="O131" s="52">
        <f t="shared" si="7"/>
        <v>41</v>
      </c>
      <c r="P131" s="168">
        <v>5</v>
      </c>
      <c r="Q131" s="110">
        <f t="shared" si="6"/>
        <v>4.0999999999999996</v>
      </c>
    </row>
    <row r="132" spans="1:17" customFormat="1">
      <c r="A132" s="13">
        <v>17043845602</v>
      </c>
      <c r="B132" s="13" t="s">
        <v>1346</v>
      </c>
      <c r="C132" s="13" t="s">
        <v>1522</v>
      </c>
      <c r="D132" s="13" t="s">
        <v>1430</v>
      </c>
      <c r="E132" s="84">
        <v>5</v>
      </c>
      <c r="F132" s="83">
        <v>4</v>
      </c>
      <c r="G132" s="30">
        <v>2</v>
      </c>
      <c r="H132" s="83">
        <v>4</v>
      </c>
      <c r="I132" s="90">
        <v>5</v>
      </c>
      <c r="J132" s="84">
        <v>5</v>
      </c>
      <c r="K132" s="87">
        <v>2</v>
      </c>
      <c r="L132" s="90">
        <v>5</v>
      </c>
      <c r="M132" s="90">
        <v>5</v>
      </c>
      <c r="N132" s="89">
        <v>4</v>
      </c>
      <c r="O132" s="52">
        <f t="shared" si="7"/>
        <v>41</v>
      </c>
      <c r="P132" s="168">
        <v>5</v>
      </c>
      <c r="Q132" s="110">
        <f t="shared" si="6"/>
        <v>4.0999999999999996</v>
      </c>
    </row>
    <row r="133" spans="1:17" customFormat="1">
      <c r="A133" s="13">
        <v>17031806102</v>
      </c>
      <c r="B133" s="13" t="s">
        <v>2567</v>
      </c>
      <c r="C133" s="13" t="s">
        <v>4272</v>
      </c>
      <c r="D133" s="13" t="s">
        <v>2661</v>
      </c>
      <c r="E133" s="84">
        <v>5</v>
      </c>
      <c r="F133" s="83">
        <v>4</v>
      </c>
      <c r="G133" s="84">
        <v>5</v>
      </c>
      <c r="H133" s="83">
        <v>4</v>
      </c>
      <c r="I133" s="87">
        <v>2</v>
      </c>
      <c r="J133" s="89">
        <v>4</v>
      </c>
      <c r="K133" s="90">
        <v>5</v>
      </c>
      <c r="L133" s="89">
        <v>4</v>
      </c>
      <c r="M133" s="89">
        <v>4</v>
      </c>
      <c r="N133" s="94">
        <v>4</v>
      </c>
      <c r="O133" s="52">
        <f t="shared" si="7"/>
        <v>41</v>
      </c>
      <c r="P133" s="168">
        <v>5</v>
      </c>
      <c r="Q133" s="110">
        <f t="shared" si="6"/>
        <v>4.0999999999999996</v>
      </c>
    </row>
    <row r="134" spans="1:17" customFormat="1">
      <c r="A134" s="13">
        <v>17097864403</v>
      </c>
      <c r="B134" s="13" t="s">
        <v>828</v>
      </c>
      <c r="C134" s="13" t="s">
        <v>896</v>
      </c>
      <c r="D134" s="13" t="s">
        <v>829</v>
      </c>
      <c r="E134" s="84">
        <v>5</v>
      </c>
      <c r="F134" s="82">
        <v>3</v>
      </c>
      <c r="G134" s="84">
        <v>5</v>
      </c>
      <c r="H134" s="84">
        <v>5</v>
      </c>
      <c r="I134" s="89">
        <v>4</v>
      </c>
      <c r="J134" s="84">
        <v>5</v>
      </c>
      <c r="K134" s="88">
        <v>3</v>
      </c>
      <c r="L134" s="86">
        <v>1</v>
      </c>
      <c r="M134" s="90">
        <v>5</v>
      </c>
      <c r="N134" s="95">
        <v>5</v>
      </c>
      <c r="O134" s="52">
        <f t="shared" si="7"/>
        <v>41</v>
      </c>
      <c r="P134" s="168">
        <v>5</v>
      </c>
      <c r="Q134" s="110">
        <f t="shared" si="6"/>
        <v>4.0999999999999996</v>
      </c>
    </row>
    <row r="135" spans="1:17" customFormat="1">
      <c r="A135" s="13">
        <v>17031071800</v>
      </c>
      <c r="B135" s="13" t="s">
        <v>3830</v>
      </c>
      <c r="C135" s="13" t="s">
        <v>4272</v>
      </c>
      <c r="D135" s="13" t="s">
        <v>4129</v>
      </c>
      <c r="E135" s="84">
        <v>5</v>
      </c>
      <c r="F135" s="84">
        <v>5</v>
      </c>
      <c r="G135" s="82">
        <v>3</v>
      </c>
      <c r="H135" s="84">
        <v>5</v>
      </c>
      <c r="I135" s="90">
        <v>5</v>
      </c>
      <c r="J135" s="84">
        <v>5</v>
      </c>
      <c r="K135" s="88">
        <v>3</v>
      </c>
      <c r="L135" s="90">
        <v>5</v>
      </c>
      <c r="M135" s="88">
        <v>3</v>
      </c>
      <c r="N135" s="28">
        <v>2</v>
      </c>
      <c r="O135" s="52">
        <f t="shared" si="7"/>
        <v>41</v>
      </c>
      <c r="P135" s="168">
        <v>5</v>
      </c>
      <c r="Q135" s="110">
        <f t="shared" si="6"/>
        <v>4.0999999999999996</v>
      </c>
    </row>
    <row r="136" spans="1:17" customFormat="1">
      <c r="A136" s="13">
        <v>17031080300</v>
      </c>
      <c r="B136" s="13" t="s">
        <v>3838</v>
      </c>
      <c r="C136" s="13" t="s">
        <v>4272</v>
      </c>
      <c r="D136" s="13" t="s">
        <v>4129</v>
      </c>
      <c r="E136" s="84">
        <v>5</v>
      </c>
      <c r="F136" s="83">
        <v>4</v>
      </c>
      <c r="G136" s="83">
        <v>4</v>
      </c>
      <c r="H136" s="84">
        <v>5</v>
      </c>
      <c r="I136" s="90">
        <v>5</v>
      </c>
      <c r="J136" s="88">
        <v>3</v>
      </c>
      <c r="K136" s="90">
        <v>5</v>
      </c>
      <c r="L136" s="90">
        <v>5</v>
      </c>
      <c r="M136" s="88">
        <v>3</v>
      </c>
      <c r="N136" s="28">
        <v>2</v>
      </c>
      <c r="O136" s="52">
        <f t="shared" si="7"/>
        <v>41</v>
      </c>
      <c r="P136" s="168">
        <v>5</v>
      </c>
      <c r="Q136" s="110">
        <f t="shared" si="6"/>
        <v>4.0999999999999996</v>
      </c>
    </row>
    <row r="137" spans="1:17" customFormat="1">
      <c r="A137" s="13">
        <v>17031071400</v>
      </c>
      <c r="B137" s="13" t="s">
        <v>3822</v>
      </c>
      <c r="C137" s="13" t="s">
        <v>4272</v>
      </c>
      <c r="D137" s="13" t="s">
        <v>4129</v>
      </c>
      <c r="E137" s="84">
        <v>5</v>
      </c>
      <c r="F137" s="83">
        <v>4</v>
      </c>
      <c r="G137" s="84">
        <v>5</v>
      </c>
      <c r="H137" s="84">
        <v>5</v>
      </c>
      <c r="I137" s="88">
        <v>3</v>
      </c>
      <c r="J137" s="84">
        <v>5</v>
      </c>
      <c r="K137" s="90">
        <v>5</v>
      </c>
      <c r="L137" s="89">
        <v>4</v>
      </c>
      <c r="M137" s="88">
        <v>3</v>
      </c>
      <c r="N137" s="28">
        <v>2</v>
      </c>
      <c r="O137" s="52">
        <f t="shared" si="7"/>
        <v>41</v>
      </c>
      <c r="P137" s="168">
        <v>5</v>
      </c>
      <c r="Q137" s="110">
        <f t="shared" ref="Q137:Q168" si="8">+O137/10</f>
        <v>4.0999999999999996</v>
      </c>
    </row>
    <row r="138" spans="1:17" customFormat="1">
      <c r="A138" s="13">
        <v>17097864505</v>
      </c>
      <c r="B138" s="13" t="s">
        <v>812</v>
      </c>
      <c r="C138" s="13" t="s">
        <v>896</v>
      </c>
      <c r="D138" s="13" t="s">
        <v>4078</v>
      </c>
      <c r="E138" s="83">
        <v>4</v>
      </c>
      <c r="F138" s="84">
        <v>5</v>
      </c>
      <c r="G138" s="83">
        <v>4</v>
      </c>
      <c r="H138" s="83">
        <v>4</v>
      </c>
      <c r="I138" s="88">
        <v>3</v>
      </c>
      <c r="J138" s="84">
        <v>5</v>
      </c>
      <c r="K138" s="90">
        <v>5</v>
      </c>
      <c r="L138" s="89">
        <v>4</v>
      </c>
      <c r="M138" s="88">
        <v>3</v>
      </c>
      <c r="N138" s="94">
        <v>4</v>
      </c>
      <c r="O138" s="52">
        <f t="shared" si="7"/>
        <v>41</v>
      </c>
      <c r="P138" s="168">
        <v>5</v>
      </c>
      <c r="Q138" s="110">
        <f t="shared" si="8"/>
        <v>4.0999999999999996</v>
      </c>
    </row>
    <row r="139" spans="1:17" customFormat="1">
      <c r="A139" s="13">
        <v>17031804202</v>
      </c>
      <c r="B139" s="13" t="s">
        <v>4207</v>
      </c>
      <c r="C139" s="13" t="s">
        <v>4272</v>
      </c>
      <c r="D139" s="13" t="s">
        <v>4208</v>
      </c>
      <c r="E139" s="84">
        <v>5</v>
      </c>
      <c r="F139" s="83">
        <v>4</v>
      </c>
      <c r="G139" s="81">
        <v>1</v>
      </c>
      <c r="H139" s="84">
        <v>5</v>
      </c>
      <c r="I139" s="89">
        <v>4</v>
      </c>
      <c r="J139" s="84">
        <v>5</v>
      </c>
      <c r="K139" s="89">
        <v>4</v>
      </c>
      <c r="L139" s="89">
        <v>4</v>
      </c>
      <c r="M139" s="89">
        <v>4</v>
      </c>
      <c r="N139" s="95">
        <v>5</v>
      </c>
      <c r="O139" s="52">
        <f t="shared" si="7"/>
        <v>41</v>
      </c>
      <c r="P139" s="168">
        <v>5</v>
      </c>
      <c r="Q139" s="110">
        <f t="shared" si="8"/>
        <v>4.0999999999999996</v>
      </c>
    </row>
    <row r="140" spans="1:17" customFormat="1">
      <c r="A140" s="13">
        <v>17097864801</v>
      </c>
      <c r="B140" s="13" t="s">
        <v>907</v>
      </c>
      <c r="C140" s="13" t="s">
        <v>896</v>
      </c>
      <c r="D140" s="13" t="s">
        <v>908</v>
      </c>
      <c r="E140" s="84">
        <v>5</v>
      </c>
      <c r="F140" s="84">
        <v>5</v>
      </c>
      <c r="G140" s="30">
        <v>2</v>
      </c>
      <c r="H140" s="84">
        <v>5</v>
      </c>
      <c r="I140" s="90">
        <v>5</v>
      </c>
      <c r="J140" s="84">
        <v>5</v>
      </c>
      <c r="K140" s="90">
        <v>5</v>
      </c>
      <c r="L140" s="86">
        <v>1</v>
      </c>
      <c r="M140" s="88">
        <v>3</v>
      </c>
      <c r="N140" s="95">
        <v>5</v>
      </c>
      <c r="O140" s="52">
        <f t="shared" si="7"/>
        <v>41</v>
      </c>
      <c r="P140" s="168">
        <v>5</v>
      </c>
      <c r="Q140" s="110">
        <f t="shared" si="8"/>
        <v>4.0999999999999996</v>
      </c>
    </row>
    <row r="141" spans="1:17" customFormat="1">
      <c r="A141" s="13">
        <v>17031803100</v>
      </c>
      <c r="B141" s="13" t="s">
        <v>4309</v>
      </c>
      <c r="C141" s="13" t="s">
        <v>4272</v>
      </c>
      <c r="D141" s="13" t="s">
        <v>4289</v>
      </c>
      <c r="E141" s="84">
        <v>5</v>
      </c>
      <c r="F141" s="83">
        <v>4</v>
      </c>
      <c r="G141" s="83">
        <v>4</v>
      </c>
      <c r="H141" s="83">
        <v>4</v>
      </c>
      <c r="I141" s="90">
        <v>5</v>
      </c>
      <c r="J141" s="84">
        <v>5</v>
      </c>
      <c r="K141" s="87">
        <v>2</v>
      </c>
      <c r="L141" s="88">
        <v>3</v>
      </c>
      <c r="M141" s="90">
        <v>5</v>
      </c>
      <c r="N141" s="94">
        <v>4</v>
      </c>
      <c r="O141" s="52">
        <f t="shared" si="7"/>
        <v>41</v>
      </c>
      <c r="P141" s="168">
        <v>5</v>
      </c>
      <c r="Q141" s="110">
        <f t="shared" si="8"/>
        <v>4.0999999999999996</v>
      </c>
    </row>
    <row r="142" spans="1:17" customFormat="1">
      <c r="A142" s="13">
        <v>17031803008</v>
      </c>
      <c r="B142" s="13" t="s">
        <v>4297</v>
      </c>
      <c r="C142" s="13" t="s">
        <v>4272</v>
      </c>
      <c r="D142" s="13" t="s">
        <v>4289</v>
      </c>
      <c r="E142" s="84">
        <v>5</v>
      </c>
      <c r="F142" s="83">
        <v>4</v>
      </c>
      <c r="G142" s="83">
        <v>4</v>
      </c>
      <c r="H142" s="84">
        <v>5</v>
      </c>
      <c r="I142" s="90">
        <v>5</v>
      </c>
      <c r="J142" s="84">
        <v>5</v>
      </c>
      <c r="K142" s="88">
        <v>3</v>
      </c>
      <c r="L142" s="86">
        <v>1</v>
      </c>
      <c r="M142" s="90">
        <v>5</v>
      </c>
      <c r="N142" s="94">
        <v>4</v>
      </c>
      <c r="O142" s="52">
        <f t="shared" si="7"/>
        <v>41</v>
      </c>
      <c r="P142" s="168">
        <v>5</v>
      </c>
      <c r="Q142" s="110">
        <f t="shared" si="8"/>
        <v>4.0999999999999996</v>
      </c>
    </row>
    <row r="143" spans="1:17" customFormat="1">
      <c r="A143" s="13">
        <v>17043841404</v>
      </c>
      <c r="B143" s="13" t="s">
        <v>1101</v>
      </c>
      <c r="C143" s="13" t="s">
        <v>1522</v>
      </c>
      <c r="D143" s="13" t="s">
        <v>1097</v>
      </c>
      <c r="E143" s="83">
        <v>4</v>
      </c>
      <c r="F143" s="30">
        <v>2</v>
      </c>
      <c r="G143" s="30">
        <v>2</v>
      </c>
      <c r="H143" s="83">
        <v>4</v>
      </c>
      <c r="I143" s="90">
        <v>5</v>
      </c>
      <c r="J143" s="84">
        <v>5</v>
      </c>
      <c r="K143" s="89">
        <v>4</v>
      </c>
      <c r="L143" s="90">
        <v>5</v>
      </c>
      <c r="M143" s="90">
        <v>5</v>
      </c>
      <c r="N143" s="94">
        <v>4</v>
      </c>
      <c r="O143" s="52">
        <f t="shared" si="7"/>
        <v>40</v>
      </c>
      <c r="P143" s="168">
        <v>5</v>
      </c>
      <c r="Q143" s="110">
        <f t="shared" si="8"/>
        <v>4</v>
      </c>
    </row>
    <row r="144" spans="1:17" customFormat="1">
      <c r="A144" s="13">
        <v>17031801400</v>
      </c>
      <c r="B144" s="13" t="s">
        <v>1672</v>
      </c>
      <c r="C144" s="13" t="s">
        <v>4272</v>
      </c>
      <c r="D144" s="13" t="s">
        <v>1662</v>
      </c>
      <c r="E144" s="84">
        <v>5</v>
      </c>
      <c r="F144" s="82">
        <v>3</v>
      </c>
      <c r="G144" s="83">
        <v>4</v>
      </c>
      <c r="H144" s="84">
        <v>5</v>
      </c>
      <c r="I144" s="90">
        <v>5</v>
      </c>
      <c r="J144" s="84">
        <v>5</v>
      </c>
      <c r="K144" s="86">
        <v>1</v>
      </c>
      <c r="L144" s="87">
        <v>2</v>
      </c>
      <c r="M144" s="90">
        <v>5</v>
      </c>
      <c r="N144" s="95">
        <v>5</v>
      </c>
      <c r="O144" s="52">
        <f t="shared" si="7"/>
        <v>40</v>
      </c>
      <c r="P144" s="168">
        <v>5</v>
      </c>
      <c r="Q144" s="110">
        <f t="shared" si="8"/>
        <v>4</v>
      </c>
    </row>
    <row r="145" spans="1:17" customFormat="1">
      <c r="A145" s="13">
        <v>17031801300</v>
      </c>
      <c r="B145" s="13" t="s">
        <v>1670</v>
      </c>
      <c r="C145" s="13" t="s">
        <v>4272</v>
      </c>
      <c r="D145" s="13" t="s">
        <v>1662</v>
      </c>
      <c r="E145" s="84">
        <v>5</v>
      </c>
      <c r="F145" s="30">
        <v>2</v>
      </c>
      <c r="G145" s="81">
        <v>1</v>
      </c>
      <c r="H145" s="84">
        <v>5</v>
      </c>
      <c r="I145" s="90">
        <v>5</v>
      </c>
      <c r="J145" s="84">
        <v>5</v>
      </c>
      <c r="K145" s="88">
        <v>3</v>
      </c>
      <c r="L145" s="90">
        <v>5</v>
      </c>
      <c r="M145" s="89">
        <v>4</v>
      </c>
      <c r="N145" s="95">
        <v>5</v>
      </c>
      <c r="O145" s="52">
        <f t="shared" si="7"/>
        <v>40</v>
      </c>
      <c r="P145" s="168">
        <v>5</v>
      </c>
      <c r="Q145" s="110">
        <f t="shared" si="8"/>
        <v>4</v>
      </c>
    </row>
    <row r="146" spans="1:17" customFormat="1">
      <c r="A146" s="13">
        <v>17043845401</v>
      </c>
      <c r="B146" s="13" t="s">
        <v>1087</v>
      </c>
      <c r="C146" s="13" t="s">
        <v>1522</v>
      </c>
      <c r="D146" s="13" t="s">
        <v>1088</v>
      </c>
      <c r="E146" s="84">
        <v>5</v>
      </c>
      <c r="F146" s="84">
        <v>5</v>
      </c>
      <c r="G146" s="82">
        <v>3</v>
      </c>
      <c r="H146" s="84">
        <v>5</v>
      </c>
      <c r="I146" s="90">
        <v>5</v>
      </c>
      <c r="J146" s="84">
        <v>5</v>
      </c>
      <c r="K146" s="87">
        <v>2</v>
      </c>
      <c r="L146" s="86">
        <v>1</v>
      </c>
      <c r="M146" s="90">
        <v>5</v>
      </c>
      <c r="N146" s="118">
        <v>4</v>
      </c>
      <c r="O146" s="52">
        <f t="shared" si="7"/>
        <v>40</v>
      </c>
      <c r="P146" s="168">
        <v>5</v>
      </c>
      <c r="Q146" s="110">
        <f t="shared" si="8"/>
        <v>4</v>
      </c>
    </row>
    <row r="147" spans="1:17" customFormat="1">
      <c r="A147" s="13">
        <v>17043841902</v>
      </c>
      <c r="B147" s="13" t="s">
        <v>1172</v>
      </c>
      <c r="C147" s="13" t="s">
        <v>1522</v>
      </c>
      <c r="D147" s="13" t="s">
        <v>1752</v>
      </c>
      <c r="E147" s="83">
        <v>4</v>
      </c>
      <c r="F147" s="84">
        <v>5</v>
      </c>
      <c r="G147" s="81">
        <v>1</v>
      </c>
      <c r="H147" s="84">
        <v>5</v>
      </c>
      <c r="I147" s="89">
        <v>4</v>
      </c>
      <c r="J147" s="84">
        <v>5</v>
      </c>
      <c r="K147" s="89">
        <v>4</v>
      </c>
      <c r="L147" s="89">
        <v>4</v>
      </c>
      <c r="M147" s="89">
        <v>4</v>
      </c>
      <c r="N147" s="94">
        <v>4</v>
      </c>
      <c r="O147" s="52">
        <f t="shared" si="7"/>
        <v>40</v>
      </c>
      <c r="P147" s="168">
        <v>5</v>
      </c>
      <c r="Q147" s="110">
        <f t="shared" si="8"/>
        <v>4</v>
      </c>
    </row>
    <row r="148" spans="1:17" customFormat="1">
      <c r="A148" s="13">
        <v>17031806700</v>
      </c>
      <c r="B148" s="13" t="s">
        <v>1870</v>
      </c>
      <c r="C148" s="13" t="s">
        <v>4272</v>
      </c>
      <c r="D148" s="13" t="s">
        <v>1871</v>
      </c>
      <c r="E148" s="84">
        <v>5</v>
      </c>
      <c r="F148" s="83">
        <v>4</v>
      </c>
      <c r="G148" s="83">
        <v>4</v>
      </c>
      <c r="H148" s="84">
        <v>5</v>
      </c>
      <c r="I148" s="89">
        <v>4</v>
      </c>
      <c r="J148" s="89">
        <v>4</v>
      </c>
      <c r="K148" s="87">
        <v>2</v>
      </c>
      <c r="L148" s="88">
        <v>3</v>
      </c>
      <c r="M148" s="90">
        <v>5</v>
      </c>
      <c r="N148" s="94">
        <v>4</v>
      </c>
      <c r="O148" s="52">
        <f t="shared" si="7"/>
        <v>40</v>
      </c>
      <c r="P148" s="168">
        <v>5</v>
      </c>
      <c r="Q148" s="110">
        <f t="shared" si="8"/>
        <v>4</v>
      </c>
    </row>
    <row r="149" spans="1:17" customFormat="1">
      <c r="A149" s="13">
        <v>17031804809</v>
      </c>
      <c r="B149" s="13" t="s">
        <v>1866</v>
      </c>
      <c r="C149" s="13" t="s">
        <v>4272</v>
      </c>
      <c r="D149" s="13" t="s">
        <v>1928</v>
      </c>
      <c r="E149" s="83">
        <v>4</v>
      </c>
      <c r="F149" s="84">
        <v>5</v>
      </c>
      <c r="G149" s="83">
        <v>4</v>
      </c>
      <c r="H149" s="83">
        <v>4</v>
      </c>
      <c r="I149" s="90">
        <v>5</v>
      </c>
      <c r="J149" s="84">
        <v>5</v>
      </c>
      <c r="K149" s="86">
        <v>1</v>
      </c>
      <c r="L149" s="87">
        <v>2</v>
      </c>
      <c r="M149" s="90">
        <v>5</v>
      </c>
      <c r="N149" s="95">
        <v>5</v>
      </c>
      <c r="O149" s="52">
        <f t="shared" si="7"/>
        <v>40</v>
      </c>
      <c r="P149" s="168">
        <v>5</v>
      </c>
      <c r="Q149" s="110">
        <f t="shared" si="8"/>
        <v>4</v>
      </c>
    </row>
    <row r="150" spans="1:17" customFormat="1">
      <c r="A150" s="13">
        <v>17031770700</v>
      </c>
      <c r="B150" s="13" t="s">
        <v>1829</v>
      </c>
      <c r="C150" s="13" t="s">
        <v>4272</v>
      </c>
      <c r="D150" s="13" t="s">
        <v>1827</v>
      </c>
      <c r="E150" s="83">
        <v>4</v>
      </c>
      <c r="F150" s="84">
        <v>5</v>
      </c>
      <c r="G150" s="30">
        <v>2</v>
      </c>
      <c r="H150" s="83">
        <v>4</v>
      </c>
      <c r="I150" s="87">
        <v>2</v>
      </c>
      <c r="J150" s="84">
        <v>5</v>
      </c>
      <c r="K150" s="90">
        <v>5</v>
      </c>
      <c r="L150" s="90">
        <v>5</v>
      </c>
      <c r="M150" s="88">
        <v>3</v>
      </c>
      <c r="N150" s="95">
        <v>5</v>
      </c>
      <c r="O150" s="52">
        <f t="shared" si="7"/>
        <v>40</v>
      </c>
      <c r="P150" s="168">
        <v>5</v>
      </c>
      <c r="Q150" s="110">
        <f t="shared" si="8"/>
        <v>4</v>
      </c>
    </row>
    <row r="151" spans="1:17" customFormat="1">
      <c r="A151" s="13">
        <v>17043841104</v>
      </c>
      <c r="B151" s="13" t="s">
        <v>1224</v>
      </c>
      <c r="C151" s="13" t="s">
        <v>1522</v>
      </c>
      <c r="D151" s="13" t="s">
        <v>1935</v>
      </c>
      <c r="E151" s="82">
        <v>3</v>
      </c>
      <c r="F151" s="84">
        <v>5</v>
      </c>
      <c r="G151" s="84">
        <v>5</v>
      </c>
      <c r="H151" s="83">
        <v>4</v>
      </c>
      <c r="I151" s="89">
        <v>4</v>
      </c>
      <c r="J151" s="84">
        <v>5</v>
      </c>
      <c r="K151" s="89">
        <v>4</v>
      </c>
      <c r="L151" s="88">
        <v>3</v>
      </c>
      <c r="M151" s="89">
        <v>4</v>
      </c>
      <c r="N151" s="119">
        <v>3</v>
      </c>
      <c r="O151" s="52">
        <f t="shared" si="7"/>
        <v>40</v>
      </c>
      <c r="P151" s="168">
        <v>5</v>
      </c>
      <c r="Q151" s="110">
        <f t="shared" si="8"/>
        <v>4</v>
      </c>
    </row>
    <row r="152" spans="1:17" customFormat="1">
      <c r="A152" s="13">
        <v>17031805802</v>
      </c>
      <c r="B152" s="13" t="s">
        <v>1891</v>
      </c>
      <c r="C152" s="13" t="s">
        <v>4272</v>
      </c>
      <c r="D152" s="13" t="s">
        <v>2130</v>
      </c>
      <c r="E152" s="84">
        <v>5</v>
      </c>
      <c r="F152" s="84">
        <v>5</v>
      </c>
      <c r="G152" s="81">
        <v>1</v>
      </c>
      <c r="H152" s="84">
        <v>5</v>
      </c>
      <c r="I152" s="88">
        <v>3</v>
      </c>
      <c r="J152" s="84">
        <v>5</v>
      </c>
      <c r="K152" s="89">
        <v>4</v>
      </c>
      <c r="L152" s="89">
        <v>4</v>
      </c>
      <c r="M152" s="89">
        <v>4</v>
      </c>
      <c r="N152" s="89">
        <v>4</v>
      </c>
      <c r="O152" s="52">
        <f t="shared" si="7"/>
        <v>40</v>
      </c>
      <c r="P152" s="168">
        <v>5</v>
      </c>
      <c r="Q152" s="110">
        <f t="shared" si="8"/>
        <v>4</v>
      </c>
    </row>
    <row r="153" spans="1:17" customFormat="1">
      <c r="A153" s="13">
        <v>17031824121</v>
      </c>
      <c r="B153" s="13" t="s">
        <v>1938</v>
      </c>
      <c r="C153" s="13" t="s">
        <v>4272</v>
      </c>
      <c r="D153" s="13" t="s">
        <v>2018</v>
      </c>
      <c r="E153" s="83">
        <v>4</v>
      </c>
      <c r="F153" s="83">
        <v>4</v>
      </c>
      <c r="G153" s="82">
        <v>3</v>
      </c>
      <c r="H153" s="82">
        <v>3</v>
      </c>
      <c r="I153" s="88">
        <v>3</v>
      </c>
      <c r="J153" s="84">
        <v>5</v>
      </c>
      <c r="K153" s="90">
        <v>5</v>
      </c>
      <c r="L153" s="89">
        <v>4</v>
      </c>
      <c r="M153" s="90">
        <v>5</v>
      </c>
      <c r="N153" s="94">
        <v>4</v>
      </c>
      <c r="O153" s="52">
        <f t="shared" si="7"/>
        <v>40</v>
      </c>
      <c r="P153" s="168">
        <v>5</v>
      </c>
      <c r="Q153" s="110">
        <f t="shared" si="8"/>
        <v>4</v>
      </c>
    </row>
    <row r="154" spans="1:17" customFormat="1">
      <c r="A154" s="13">
        <v>17043844502</v>
      </c>
      <c r="B154" s="13" t="s">
        <v>1220</v>
      </c>
      <c r="C154" s="13" t="s">
        <v>1522</v>
      </c>
      <c r="D154" s="13" t="s">
        <v>1218</v>
      </c>
      <c r="E154" s="84">
        <v>5</v>
      </c>
      <c r="F154" s="82">
        <v>3</v>
      </c>
      <c r="G154" s="81">
        <v>1</v>
      </c>
      <c r="H154" s="84">
        <v>5</v>
      </c>
      <c r="I154" s="90">
        <v>5</v>
      </c>
      <c r="J154" s="84">
        <v>5</v>
      </c>
      <c r="K154" s="90">
        <v>5</v>
      </c>
      <c r="L154" s="86">
        <v>1</v>
      </c>
      <c r="M154" s="90">
        <v>5</v>
      </c>
      <c r="N154" s="95">
        <v>5</v>
      </c>
      <c r="O154" s="52">
        <f t="shared" si="7"/>
        <v>40</v>
      </c>
      <c r="P154" s="168">
        <v>5</v>
      </c>
      <c r="Q154" s="110">
        <f t="shared" si="8"/>
        <v>4</v>
      </c>
    </row>
    <row r="155" spans="1:17" customFormat="1">
      <c r="A155" s="13">
        <v>17031813200</v>
      </c>
      <c r="B155" s="13" t="s">
        <v>2013</v>
      </c>
      <c r="C155" s="13" t="s">
        <v>4272</v>
      </c>
      <c r="D155" s="13" t="s">
        <v>2097</v>
      </c>
      <c r="E155" s="84">
        <v>5</v>
      </c>
      <c r="F155" s="82">
        <v>3</v>
      </c>
      <c r="G155" s="30">
        <v>2</v>
      </c>
      <c r="H155" s="84">
        <v>5</v>
      </c>
      <c r="I155" s="90">
        <v>5</v>
      </c>
      <c r="J155" s="84">
        <v>5</v>
      </c>
      <c r="K155" s="88">
        <v>3</v>
      </c>
      <c r="L155" s="90">
        <v>5</v>
      </c>
      <c r="M155" s="89">
        <v>4</v>
      </c>
      <c r="N155" s="92">
        <v>3</v>
      </c>
      <c r="O155" s="52">
        <f t="shared" si="7"/>
        <v>40</v>
      </c>
      <c r="P155" s="168">
        <v>5</v>
      </c>
      <c r="Q155" s="110">
        <f t="shared" si="8"/>
        <v>4</v>
      </c>
    </row>
    <row r="156" spans="1:17" customFormat="1">
      <c r="A156" s="13">
        <v>17031813000</v>
      </c>
      <c r="B156" s="13" t="s">
        <v>2009</v>
      </c>
      <c r="C156" s="13" t="s">
        <v>4272</v>
      </c>
      <c r="D156" s="13" t="s">
        <v>2097</v>
      </c>
      <c r="E156" s="84">
        <v>5</v>
      </c>
      <c r="F156" s="30">
        <v>2</v>
      </c>
      <c r="G156" s="82">
        <v>3</v>
      </c>
      <c r="H156" s="84">
        <v>5</v>
      </c>
      <c r="I156" s="90">
        <v>5</v>
      </c>
      <c r="J156" s="84">
        <v>5</v>
      </c>
      <c r="K156" s="88">
        <v>3</v>
      </c>
      <c r="L156" s="90">
        <v>5</v>
      </c>
      <c r="M156" s="89">
        <v>4</v>
      </c>
      <c r="N156" s="92">
        <v>3</v>
      </c>
      <c r="O156" s="52">
        <f t="shared" si="7"/>
        <v>40</v>
      </c>
      <c r="P156" s="168">
        <v>5</v>
      </c>
      <c r="Q156" s="110">
        <f t="shared" si="8"/>
        <v>4</v>
      </c>
    </row>
    <row r="157" spans="1:17" customFormat="1">
      <c r="A157" s="13">
        <v>17031801902</v>
      </c>
      <c r="B157" s="13" t="s">
        <v>2407</v>
      </c>
      <c r="C157" s="13" t="s">
        <v>4272</v>
      </c>
      <c r="D157" s="13" t="s">
        <v>2408</v>
      </c>
      <c r="E157" s="84">
        <v>5</v>
      </c>
      <c r="F157" s="83">
        <v>4</v>
      </c>
      <c r="G157" s="30">
        <v>2</v>
      </c>
      <c r="H157" s="84">
        <v>5</v>
      </c>
      <c r="I157" s="90">
        <v>5</v>
      </c>
      <c r="J157" s="84">
        <v>5</v>
      </c>
      <c r="K157" s="87">
        <v>2</v>
      </c>
      <c r="L157" s="87">
        <v>2</v>
      </c>
      <c r="M157" s="90">
        <v>5</v>
      </c>
      <c r="N157" s="95">
        <v>5</v>
      </c>
      <c r="O157" s="52">
        <f t="shared" si="7"/>
        <v>40</v>
      </c>
      <c r="P157" s="168">
        <v>5</v>
      </c>
      <c r="Q157" s="110">
        <f t="shared" si="8"/>
        <v>4</v>
      </c>
    </row>
    <row r="158" spans="1:17" customFormat="1">
      <c r="A158" s="13">
        <v>17043846106</v>
      </c>
      <c r="B158" s="13" t="s">
        <v>1279</v>
      </c>
      <c r="C158" s="13" t="s">
        <v>1522</v>
      </c>
      <c r="D158" s="13" t="s">
        <v>1275</v>
      </c>
      <c r="E158" s="81">
        <v>1</v>
      </c>
      <c r="F158" s="84">
        <v>5</v>
      </c>
      <c r="G158" s="82">
        <v>3</v>
      </c>
      <c r="H158" s="84">
        <v>5</v>
      </c>
      <c r="I158" s="90">
        <v>5</v>
      </c>
      <c r="J158" s="84">
        <v>5</v>
      </c>
      <c r="K158" s="89">
        <v>4</v>
      </c>
      <c r="L158" s="88">
        <v>3</v>
      </c>
      <c r="M158" s="90">
        <v>5</v>
      </c>
      <c r="N158" s="94">
        <v>4</v>
      </c>
      <c r="O158" s="52">
        <f t="shared" si="7"/>
        <v>40</v>
      </c>
      <c r="P158" s="168">
        <v>5</v>
      </c>
      <c r="Q158" s="110">
        <f t="shared" si="8"/>
        <v>4</v>
      </c>
    </row>
    <row r="159" spans="1:17" customFormat="1">
      <c r="A159" s="13">
        <v>17043846208</v>
      </c>
      <c r="B159" s="13" t="s">
        <v>1186</v>
      </c>
      <c r="C159" s="13" t="s">
        <v>1522</v>
      </c>
      <c r="D159" s="13" t="s">
        <v>1275</v>
      </c>
      <c r="E159" s="84">
        <v>5</v>
      </c>
      <c r="F159" s="83">
        <v>4</v>
      </c>
      <c r="G159" s="83">
        <v>4</v>
      </c>
      <c r="H159" s="84">
        <v>5</v>
      </c>
      <c r="I159" s="90">
        <v>5</v>
      </c>
      <c r="J159" s="84">
        <v>5</v>
      </c>
      <c r="K159" s="87">
        <v>2</v>
      </c>
      <c r="L159" s="86">
        <v>1</v>
      </c>
      <c r="M159" s="90">
        <v>5</v>
      </c>
      <c r="N159" s="94">
        <v>4</v>
      </c>
      <c r="O159" s="52">
        <f t="shared" si="7"/>
        <v>40</v>
      </c>
      <c r="P159" s="168">
        <v>5</v>
      </c>
      <c r="Q159" s="110">
        <f t="shared" si="8"/>
        <v>4</v>
      </c>
    </row>
    <row r="160" spans="1:17" customFormat="1">
      <c r="A160" s="13">
        <v>17043846412</v>
      </c>
      <c r="B160" s="13" t="s">
        <v>1198</v>
      </c>
      <c r="C160" s="13" t="s">
        <v>1522</v>
      </c>
      <c r="D160" s="13" t="s">
        <v>1275</v>
      </c>
      <c r="E160" s="83">
        <v>4</v>
      </c>
      <c r="F160" s="30">
        <v>2</v>
      </c>
      <c r="G160" s="83">
        <v>4</v>
      </c>
      <c r="H160" s="82">
        <v>3</v>
      </c>
      <c r="I160" s="90">
        <v>5</v>
      </c>
      <c r="J160" s="84">
        <v>5</v>
      </c>
      <c r="K160" s="90">
        <v>5</v>
      </c>
      <c r="L160" s="88">
        <v>3</v>
      </c>
      <c r="M160" s="90">
        <v>5</v>
      </c>
      <c r="N160" s="94">
        <v>4</v>
      </c>
      <c r="O160" s="52">
        <f t="shared" si="7"/>
        <v>40</v>
      </c>
      <c r="P160" s="168">
        <v>5</v>
      </c>
      <c r="Q160" s="110">
        <f t="shared" si="8"/>
        <v>4</v>
      </c>
    </row>
    <row r="161" spans="1:17" customFormat="1">
      <c r="A161" s="13">
        <v>17031802701</v>
      </c>
      <c r="B161" s="13" t="s">
        <v>2114</v>
      </c>
      <c r="C161" s="13" t="s">
        <v>4272</v>
      </c>
      <c r="D161" s="13" t="s">
        <v>2106</v>
      </c>
      <c r="E161" s="84">
        <v>5</v>
      </c>
      <c r="F161" s="84">
        <v>5</v>
      </c>
      <c r="G161" s="83">
        <v>4</v>
      </c>
      <c r="H161" s="83">
        <v>4</v>
      </c>
      <c r="I161" s="88">
        <v>3</v>
      </c>
      <c r="J161" s="88">
        <v>3</v>
      </c>
      <c r="K161" s="89">
        <v>4</v>
      </c>
      <c r="L161" s="89">
        <v>4</v>
      </c>
      <c r="M161" s="90">
        <v>5</v>
      </c>
      <c r="N161" s="119">
        <v>3</v>
      </c>
      <c r="O161" s="52">
        <f t="shared" si="7"/>
        <v>40</v>
      </c>
      <c r="P161" s="168">
        <v>5</v>
      </c>
      <c r="Q161" s="110">
        <f t="shared" si="8"/>
        <v>4</v>
      </c>
    </row>
    <row r="162" spans="1:17" customFormat="1">
      <c r="A162" s="13">
        <v>17031802702</v>
      </c>
      <c r="B162" s="13" t="s">
        <v>2116</v>
      </c>
      <c r="C162" s="13" t="s">
        <v>4272</v>
      </c>
      <c r="D162" s="13" t="s">
        <v>2106</v>
      </c>
      <c r="E162" s="83">
        <v>4</v>
      </c>
      <c r="F162" s="82">
        <v>3</v>
      </c>
      <c r="G162" s="84">
        <v>5</v>
      </c>
      <c r="H162" s="83">
        <v>4</v>
      </c>
      <c r="I162" s="89">
        <v>4</v>
      </c>
      <c r="J162" s="84">
        <v>5</v>
      </c>
      <c r="K162" s="90">
        <v>5</v>
      </c>
      <c r="L162" s="88">
        <v>3</v>
      </c>
      <c r="M162" s="89">
        <v>4</v>
      </c>
      <c r="N162" s="119">
        <v>3</v>
      </c>
      <c r="O162" s="52">
        <f t="shared" si="7"/>
        <v>40</v>
      </c>
      <c r="P162" s="168">
        <v>5</v>
      </c>
      <c r="Q162" s="110">
        <f t="shared" si="8"/>
        <v>4</v>
      </c>
    </row>
    <row r="163" spans="1:17" customFormat="1">
      <c r="A163" s="13">
        <v>17031808500</v>
      </c>
      <c r="B163" s="13" t="s">
        <v>2103</v>
      </c>
      <c r="C163" s="13" t="s">
        <v>4272</v>
      </c>
      <c r="D163" s="13" t="s">
        <v>2205</v>
      </c>
      <c r="E163" s="84">
        <v>5</v>
      </c>
      <c r="F163" s="84">
        <v>5</v>
      </c>
      <c r="G163" s="83">
        <v>4</v>
      </c>
      <c r="H163" s="84">
        <v>5</v>
      </c>
      <c r="I163" s="89">
        <v>4</v>
      </c>
      <c r="J163" s="89">
        <v>4</v>
      </c>
      <c r="K163" s="86">
        <v>1</v>
      </c>
      <c r="L163" s="88">
        <v>3</v>
      </c>
      <c r="M163" s="90">
        <v>5</v>
      </c>
      <c r="N163" s="94">
        <v>4</v>
      </c>
      <c r="O163" s="52">
        <f t="shared" si="7"/>
        <v>40</v>
      </c>
      <c r="P163" s="168">
        <v>5</v>
      </c>
      <c r="Q163" s="110">
        <f t="shared" si="8"/>
        <v>4</v>
      </c>
    </row>
    <row r="164" spans="1:17" customFormat="1">
      <c r="A164" s="13">
        <v>17031808400</v>
      </c>
      <c r="B164" s="13" t="s">
        <v>2213</v>
      </c>
      <c r="C164" s="13" t="s">
        <v>4272</v>
      </c>
      <c r="D164" s="13" t="s">
        <v>2205</v>
      </c>
      <c r="E164" s="83">
        <v>4</v>
      </c>
      <c r="F164" s="83">
        <v>4</v>
      </c>
      <c r="G164" s="82">
        <v>3</v>
      </c>
      <c r="H164" s="84">
        <v>5</v>
      </c>
      <c r="I164" s="88">
        <v>3</v>
      </c>
      <c r="J164" s="84">
        <v>5</v>
      </c>
      <c r="K164" s="89">
        <v>4</v>
      </c>
      <c r="L164" s="89">
        <v>4</v>
      </c>
      <c r="M164" s="89">
        <v>4</v>
      </c>
      <c r="N164" s="94">
        <v>4</v>
      </c>
      <c r="O164" s="52">
        <f t="shared" si="7"/>
        <v>40</v>
      </c>
      <c r="P164" s="168">
        <v>5</v>
      </c>
      <c r="Q164" s="110">
        <f t="shared" si="8"/>
        <v>4</v>
      </c>
    </row>
    <row r="165" spans="1:17" customFormat="1">
      <c r="A165" s="13">
        <v>17043846105</v>
      </c>
      <c r="B165" s="13" t="s">
        <v>1248</v>
      </c>
      <c r="C165" s="13" t="s">
        <v>1522</v>
      </c>
      <c r="D165" s="13" t="s">
        <v>1240</v>
      </c>
      <c r="E165" s="82">
        <v>3</v>
      </c>
      <c r="F165" s="84">
        <v>5</v>
      </c>
      <c r="G165" s="30">
        <v>2</v>
      </c>
      <c r="H165" s="84">
        <v>5</v>
      </c>
      <c r="I165" s="90">
        <v>5</v>
      </c>
      <c r="J165" s="84">
        <v>5</v>
      </c>
      <c r="K165" s="89">
        <v>4</v>
      </c>
      <c r="L165" s="87">
        <v>2</v>
      </c>
      <c r="M165" s="90">
        <v>5</v>
      </c>
      <c r="N165" s="94">
        <v>4</v>
      </c>
      <c r="O165" s="52">
        <f t="shared" si="7"/>
        <v>40</v>
      </c>
      <c r="P165" s="168">
        <v>5</v>
      </c>
      <c r="Q165" s="110">
        <f t="shared" si="8"/>
        <v>4</v>
      </c>
    </row>
    <row r="166" spans="1:17" customFormat="1">
      <c r="A166" s="13">
        <v>17031807900</v>
      </c>
      <c r="B166" s="13" t="s">
        <v>2216</v>
      </c>
      <c r="C166" s="13" t="s">
        <v>4272</v>
      </c>
      <c r="D166" s="13" t="s">
        <v>2217</v>
      </c>
      <c r="E166" s="84">
        <v>5</v>
      </c>
      <c r="F166" s="83">
        <v>4</v>
      </c>
      <c r="G166" s="81">
        <v>1</v>
      </c>
      <c r="H166" s="84">
        <v>5</v>
      </c>
      <c r="I166" s="87">
        <v>2</v>
      </c>
      <c r="J166" s="84">
        <v>5</v>
      </c>
      <c r="K166" s="90">
        <v>5</v>
      </c>
      <c r="L166" s="89">
        <v>4</v>
      </c>
      <c r="M166" s="89">
        <v>4</v>
      </c>
      <c r="N166" s="95">
        <v>5</v>
      </c>
      <c r="O166" s="52">
        <f t="shared" si="7"/>
        <v>40</v>
      </c>
      <c r="P166" s="168">
        <v>5</v>
      </c>
      <c r="Q166" s="110">
        <f t="shared" si="8"/>
        <v>4</v>
      </c>
    </row>
    <row r="167" spans="1:17" customFormat="1">
      <c r="A167" s="13">
        <v>17097863903</v>
      </c>
      <c r="B167" s="13" t="s">
        <v>742</v>
      </c>
      <c r="C167" s="13" t="s">
        <v>896</v>
      </c>
      <c r="D167" s="13" t="s">
        <v>738</v>
      </c>
      <c r="E167" s="82">
        <v>3</v>
      </c>
      <c r="F167" s="84">
        <v>5</v>
      </c>
      <c r="G167" s="30">
        <v>2</v>
      </c>
      <c r="H167" s="84">
        <v>5</v>
      </c>
      <c r="I167" s="90">
        <v>5</v>
      </c>
      <c r="J167" s="84">
        <v>5</v>
      </c>
      <c r="K167" s="90">
        <v>5</v>
      </c>
      <c r="L167" s="88">
        <v>3</v>
      </c>
      <c r="M167" s="87">
        <v>2</v>
      </c>
      <c r="N167" s="95">
        <v>5</v>
      </c>
      <c r="O167" s="52">
        <f t="shared" si="7"/>
        <v>40</v>
      </c>
      <c r="P167" s="168">
        <v>5</v>
      </c>
      <c r="Q167" s="110">
        <f t="shared" si="8"/>
        <v>4</v>
      </c>
    </row>
    <row r="168" spans="1:17" customFormat="1">
      <c r="A168" s="13">
        <v>17097864601</v>
      </c>
      <c r="B168" s="13" t="s">
        <v>712</v>
      </c>
      <c r="C168" s="13" t="s">
        <v>896</v>
      </c>
      <c r="D168" s="13" t="s">
        <v>708</v>
      </c>
      <c r="E168" s="84">
        <v>5</v>
      </c>
      <c r="F168" s="82">
        <v>3</v>
      </c>
      <c r="G168" s="82">
        <v>3</v>
      </c>
      <c r="H168" s="84">
        <v>5</v>
      </c>
      <c r="I168" s="89">
        <v>4</v>
      </c>
      <c r="J168" s="84">
        <v>5</v>
      </c>
      <c r="K168" s="88">
        <v>3</v>
      </c>
      <c r="L168" s="90">
        <v>5</v>
      </c>
      <c r="M168" s="87">
        <v>2</v>
      </c>
      <c r="N168" s="95">
        <v>5</v>
      </c>
      <c r="O168" s="52">
        <f t="shared" si="7"/>
        <v>40</v>
      </c>
      <c r="P168" s="168">
        <v>5</v>
      </c>
      <c r="Q168" s="110">
        <f t="shared" si="8"/>
        <v>4</v>
      </c>
    </row>
    <row r="169" spans="1:17" customFormat="1">
      <c r="A169" s="13">
        <v>17031818900</v>
      </c>
      <c r="B169" s="13" t="s">
        <v>2310</v>
      </c>
      <c r="C169" s="13" t="s">
        <v>4272</v>
      </c>
      <c r="D169" s="13" t="s">
        <v>2308</v>
      </c>
      <c r="E169" s="84">
        <v>5</v>
      </c>
      <c r="F169" s="84">
        <v>5</v>
      </c>
      <c r="G169" s="82">
        <v>3</v>
      </c>
      <c r="H169" s="83">
        <v>4</v>
      </c>
      <c r="I169" s="89">
        <v>4</v>
      </c>
      <c r="J169" s="89">
        <v>4</v>
      </c>
      <c r="K169" s="89">
        <v>4</v>
      </c>
      <c r="L169" s="89">
        <v>4</v>
      </c>
      <c r="M169" s="90">
        <v>5</v>
      </c>
      <c r="N169" s="87">
        <v>2</v>
      </c>
      <c r="O169" s="52">
        <f t="shared" si="7"/>
        <v>40</v>
      </c>
      <c r="P169" s="168">
        <v>5</v>
      </c>
      <c r="Q169" s="110">
        <f t="shared" ref="Q169:Q195" si="9">+O169/10</f>
        <v>4</v>
      </c>
    </row>
    <row r="170" spans="1:17" customFormat="1">
      <c r="A170" s="13">
        <v>17097865700</v>
      </c>
      <c r="B170" s="13" t="s">
        <v>798</v>
      </c>
      <c r="C170" s="13" t="s">
        <v>896</v>
      </c>
      <c r="D170" s="13" t="s">
        <v>786</v>
      </c>
      <c r="E170" s="84">
        <v>5</v>
      </c>
      <c r="F170" s="83">
        <v>4</v>
      </c>
      <c r="G170" s="30">
        <v>2</v>
      </c>
      <c r="H170" s="84">
        <v>5</v>
      </c>
      <c r="I170" s="90">
        <v>5</v>
      </c>
      <c r="J170" s="84">
        <v>5</v>
      </c>
      <c r="K170" s="87">
        <v>2</v>
      </c>
      <c r="L170" s="89">
        <v>4</v>
      </c>
      <c r="M170" s="88">
        <v>3</v>
      </c>
      <c r="N170" s="95">
        <v>5</v>
      </c>
      <c r="O170" s="52">
        <f t="shared" si="7"/>
        <v>40</v>
      </c>
      <c r="P170" s="168">
        <v>5</v>
      </c>
      <c r="Q170" s="110">
        <f t="shared" si="9"/>
        <v>4</v>
      </c>
    </row>
    <row r="171" spans="1:17" customFormat="1">
      <c r="A171" s="13">
        <v>17097861509</v>
      </c>
      <c r="B171" s="13" t="s">
        <v>767</v>
      </c>
      <c r="C171" s="13" t="s">
        <v>896</v>
      </c>
      <c r="D171" s="13" t="s">
        <v>761</v>
      </c>
      <c r="E171" s="82">
        <v>3</v>
      </c>
      <c r="F171" s="83">
        <v>4</v>
      </c>
      <c r="G171" s="84">
        <v>5</v>
      </c>
      <c r="H171" s="83">
        <v>4</v>
      </c>
      <c r="I171" s="90">
        <v>5</v>
      </c>
      <c r="J171" s="89">
        <v>4</v>
      </c>
      <c r="K171" s="90">
        <v>5</v>
      </c>
      <c r="L171" s="86">
        <v>1</v>
      </c>
      <c r="M171" s="90">
        <v>5</v>
      </c>
      <c r="N171" s="94">
        <v>4</v>
      </c>
      <c r="O171" s="52">
        <f t="shared" si="7"/>
        <v>40</v>
      </c>
      <c r="P171" s="168">
        <v>5</v>
      </c>
      <c r="Q171" s="110">
        <f t="shared" si="9"/>
        <v>4</v>
      </c>
    </row>
    <row r="172" spans="1:17" customFormat="1">
      <c r="A172" s="13">
        <v>17031802003</v>
      </c>
      <c r="B172" s="13" t="s">
        <v>2412</v>
      </c>
      <c r="C172" s="13" t="s">
        <v>4272</v>
      </c>
      <c r="D172" s="13" t="s">
        <v>2401</v>
      </c>
      <c r="E172" s="84">
        <v>5</v>
      </c>
      <c r="F172" s="81">
        <v>1</v>
      </c>
      <c r="G172" s="83">
        <v>4</v>
      </c>
      <c r="H172" s="84">
        <v>5</v>
      </c>
      <c r="I172" s="89">
        <v>4</v>
      </c>
      <c r="J172" s="84">
        <v>5</v>
      </c>
      <c r="K172" s="88">
        <v>3</v>
      </c>
      <c r="L172" s="88">
        <v>3</v>
      </c>
      <c r="M172" s="90">
        <v>5</v>
      </c>
      <c r="N172" s="95">
        <v>5</v>
      </c>
      <c r="O172" s="52">
        <f t="shared" si="7"/>
        <v>40</v>
      </c>
      <c r="P172" s="168">
        <v>5</v>
      </c>
      <c r="Q172" s="110">
        <f t="shared" si="9"/>
        <v>4</v>
      </c>
    </row>
    <row r="173" spans="1:17" customFormat="1">
      <c r="A173" s="13">
        <v>17031805202</v>
      </c>
      <c r="B173" s="13" t="s">
        <v>2422</v>
      </c>
      <c r="C173" s="13" t="s">
        <v>4272</v>
      </c>
      <c r="D173" s="13" t="s">
        <v>2401</v>
      </c>
      <c r="E173" s="83">
        <v>4</v>
      </c>
      <c r="F173" s="84">
        <v>5</v>
      </c>
      <c r="G173" s="81">
        <v>1</v>
      </c>
      <c r="H173" s="84">
        <v>5</v>
      </c>
      <c r="I173" s="90">
        <v>5</v>
      </c>
      <c r="J173" s="84">
        <v>5</v>
      </c>
      <c r="K173" s="86">
        <v>1</v>
      </c>
      <c r="L173" s="89">
        <v>4</v>
      </c>
      <c r="M173" s="90">
        <v>5</v>
      </c>
      <c r="N173" s="95">
        <v>5</v>
      </c>
      <c r="O173" s="52">
        <f t="shared" si="7"/>
        <v>40</v>
      </c>
      <c r="P173" s="168">
        <v>5</v>
      </c>
      <c r="Q173" s="110">
        <f t="shared" si="9"/>
        <v>4</v>
      </c>
    </row>
    <row r="174" spans="1:17" customFormat="1">
      <c r="A174" s="13">
        <v>17031802002</v>
      </c>
      <c r="B174" s="13" t="s">
        <v>2410</v>
      </c>
      <c r="C174" s="13" t="s">
        <v>4272</v>
      </c>
      <c r="D174" s="13" t="s">
        <v>2401</v>
      </c>
      <c r="E174" s="82">
        <v>3</v>
      </c>
      <c r="F174" s="83">
        <v>4</v>
      </c>
      <c r="G174" s="83">
        <v>4</v>
      </c>
      <c r="H174" s="84">
        <v>5</v>
      </c>
      <c r="I174" s="89">
        <v>4</v>
      </c>
      <c r="J174" s="84">
        <v>5</v>
      </c>
      <c r="K174" s="88">
        <v>3</v>
      </c>
      <c r="L174" s="88">
        <v>3</v>
      </c>
      <c r="M174" s="89">
        <v>4</v>
      </c>
      <c r="N174" s="95">
        <v>5</v>
      </c>
      <c r="O174" s="52">
        <f t="shared" si="7"/>
        <v>40</v>
      </c>
      <c r="P174" s="168">
        <v>5</v>
      </c>
      <c r="Q174" s="110">
        <f t="shared" si="9"/>
        <v>4</v>
      </c>
    </row>
    <row r="175" spans="1:17" customFormat="1">
      <c r="A175" s="13">
        <v>17031801603</v>
      </c>
      <c r="B175" s="13" t="s">
        <v>2400</v>
      </c>
      <c r="C175" s="13" t="s">
        <v>4272</v>
      </c>
      <c r="D175" s="13" t="s">
        <v>2401</v>
      </c>
      <c r="E175" s="84">
        <v>5</v>
      </c>
      <c r="F175" s="82">
        <v>3</v>
      </c>
      <c r="G175" s="84">
        <v>5</v>
      </c>
      <c r="H175" s="83">
        <v>4</v>
      </c>
      <c r="I175" s="88">
        <v>3</v>
      </c>
      <c r="J175" s="84">
        <v>5</v>
      </c>
      <c r="K175" s="90">
        <v>5</v>
      </c>
      <c r="L175" s="87">
        <v>2</v>
      </c>
      <c r="M175" s="88">
        <v>3</v>
      </c>
      <c r="N175" s="95">
        <v>5</v>
      </c>
      <c r="O175" s="52">
        <f t="shared" si="7"/>
        <v>40</v>
      </c>
      <c r="P175" s="168">
        <v>5</v>
      </c>
      <c r="Q175" s="110">
        <f t="shared" si="9"/>
        <v>4</v>
      </c>
    </row>
    <row r="176" spans="1:17" customFormat="1">
      <c r="A176" s="13">
        <v>17043841705</v>
      </c>
      <c r="B176" s="13" t="s">
        <v>1384</v>
      </c>
      <c r="C176" s="13" t="s">
        <v>1522</v>
      </c>
      <c r="D176" s="13" t="s">
        <v>2499</v>
      </c>
      <c r="E176" s="82">
        <v>3</v>
      </c>
      <c r="F176" s="83">
        <v>4</v>
      </c>
      <c r="G176" s="83">
        <v>4</v>
      </c>
      <c r="H176" s="82">
        <v>3</v>
      </c>
      <c r="I176" s="90">
        <v>5</v>
      </c>
      <c r="J176" s="84">
        <v>5</v>
      </c>
      <c r="K176" s="90">
        <v>5</v>
      </c>
      <c r="L176" s="88">
        <v>3</v>
      </c>
      <c r="M176" s="89">
        <v>4</v>
      </c>
      <c r="N176" s="118">
        <v>4</v>
      </c>
      <c r="O176" s="52">
        <f t="shared" si="7"/>
        <v>40</v>
      </c>
      <c r="P176" s="168">
        <v>5</v>
      </c>
      <c r="Q176" s="110">
        <f t="shared" si="9"/>
        <v>4</v>
      </c>
    </row>
    <row r="177" spans="1:17" customFormat="1">
      <c r="A177" s="13">
        <v>17043842100</v>
      </c>
      <c r="B177" s="13" t="s">
        <v>1288</v>
      </c>
      <c r="C177" s="13" t="s">
        <v>1522</v>
      </c>
      <c r="D177" s="13" t="s">
        <v>2499</v>
      </c>
      <c r="E177" s="83">
        <v>4</v>
      </c>
      <c r="F177" s="83">
        <v>4</v>
      </c>
      <c r="G177" s="30">
        <v>2</v>
      </c>
      <c r="H177" s="84">
        <v>5</v>
      </c>
      <c r="I177" s="90">
        <v>5</v>
      </c>
      <c r="J177" s="84">
        <v>5</v>
      </c>
      <c r="K177" s="89">
        <v>4</v>
      </c>
      <c r="L177" s="89">
        <v>4</v>
      </c>
      <c r="M177" s="88">
        <v>3</v>
      </c>
      <c r="N177" s="118">
        <v>4</v>
      </c>
      <c r="O177" s="52">
        <f t="shared" si="7"/>
        <v>40</v>
      </c>
      <c r="P177" s="168">
        <v>5</v>
      </c>
      <c r="Q177" s="110">
        <f t="shared" si="9"/>
        <v>4</v>
      </c>
    </row>
    <row r="178" spans="1:17" customFormat="1">
      <c r="A178" s="13">
        <v>17031808800</v>
      </c>
      <c r="B178" s="13" t="s">
        <v>2544</v>
      </c>
      <c r="C178" s="13" t="s">
        <v>4272</v>
      </c>
      <c r="D178" s="13" t="s">
        <v>2542</v>
      </c>
      <c r="E178" s="83">
        <v>4</v>
      </c>
      <c r="F178" s="82">
        <v>3</v>
      </c>
      <c r="G178" s="82">
        <v>3</v>
      </c>
      <c r="H178" s="84">
        <v>5</v>
      </c>
      <c r="I178" s="90">
        <v>5</v>
      </c>
      <c r="J178" s="89">
        <v>4</v>
      </c>
      <c r="K178" s="90">
        <v>5</v>
      </c>
      <c r="L178" s="90">
        <v>5</v>
      </c>
      <c r="M178" s="88">
        <v>3</v>
      </c>
      <c r="N178" s="88">
        <v>3</v>
      </c>
      <c r="O178" s="52">
        <f t="shared" si="7"/>
        <v>40</v>
      </c>
      <c r="P178" s="168">
        <v>5</v>
      </c>
      <c r="Q178" s="110">
        <f t="shared" si="9"/>
        <v>4</v>
      </c>
    </row>
    <row r="179" spans="1:17" customFormat="1">
      <c r="A179" s="13">
        <v>17031809500</v>
      </c>
      <c r="B179" s="13" t="s">
        <v>2445</v>
      </c>
      <c r="C179" s="13" t="s">
        <v>4272</v>
      </c>
      <c r="D179" s="13" t="s">
        <v>2542</v>
      </c>
      <c r="E179" s="83">
        <v>4</v>
      </c>
      <c r="F179" s="82">
        <v>3</v>
      </c>
      <c r="G179" s="84">
        <v>5</v>
      </c>
      <c r="H179" s="84">
        <v>5</v>
      </c>
      <c r="I179" s="89">
        <v>4</v>
      </c>
      <c r="J179" s="89">
        <v>4</v>
      </c>
      <c r="K179" s="90">
        <v>5</v>
      </c>
      <c r="L179" s="90">
        <v>5</v>
      </c>
      <c r="M179" s="87">
        <v>2</v>
      </c>
      <c r="N179" s="88">
        <v>3</v>
      </c>
      <c r="O179" s="52">
        <f t="shared" si="7"/>
        <v>40</v>
      </c>
      <c r="P179" s="168">
        <v>5</v>
      </c>
      <c r="Q179" s="110">
        <f t="shared" si="9"/>
        <v>4</v>
      </c>
    </row>
    <row r="180" spans="1:17" customFormat="1">
      <c r="A180" s="13">
        <v>17031809300</v>
      </c>
      <c r="B180" s="13" t="s">
        <v>2554</v>
      </c>
      <c r="C180" s="13" t="s">
        <v>4272</v>
      </c>
      <c r="D180" s="13" t="s">
        <v>2542</v>
      </c>
      <c r="E180" s="83">
        <v>4</v>
      </c>
      <c r="F180" s="84">
        <v>5</v>
      </c>
      <c r="G180" s="83">
        <v>4</v>
      </c>
      <c r="H180" s="84">
        <v>5</v>
      </c>
      <c r="I180" s="90">
        <v>5</v>
      </c>
      <c r="J180" s="89">
        <v>4</v>
      </c>
      <c r="K180" s="89">
        <v>4</v>
      </c>
      <c r="L180" s="90">
        <v>5</v>
      </c>
      <c r="M180" s="131">
        <v>1</v>
      </c>
      <c r="N180" s="88">
        <v>3</v>
      </c>
      <c r="O180" s="52">
        <f t="shared" si="7"/>
        <v>40</v>
      </c>
      <c r="P180" s="168">
        <v>5</v>
      </c>
      <c r="Q180" s="110">
        <f t="shared" si="9"/>
        <v>4</v>
      </c>
    </row>
    <row r="181" spans="1:17" customFormat="1">
      <c r="A181" s="13">
        <v>17043840706</v>
      </c>
      <c r="B181" s="13" t="s">
        <v>1364</v>
      </c>
      <c r="C181" s="13" t="s">
        <v>1522</v>
      </c>
      <c r="D181" s="13" t="s">
        <v>2522</v>
      </c>
      <c r="E181" s="30">
        <v>2</v>
      </c>
      <c r="F181" s="84">
        <v>5</v>
      </c>
      <c r="G181" s="84">
        <v>5</v>
      </c>
      <c r="H181" s="83">
        <v>4</v>
      </c>
      <c r="I181" s="89">
        <v>4</v>
      </c>
      <c r="J181" s="84">
        <v>5</v>
      </c>
      <c r="K181" s="90">
        <v>5</v>
      </c>
      <c r="L181" s="88">
        <v>3</v>
      </c>
      <c r="M181" s="88">
        <v>3</v>
      </c>
      <c r="N181" s="118">
        <v>4</v>
      </c>
      <c r="O181" s="52">
        <f t="shared" si="7"/>
        <v>40</v>
      </c>
      <c r="P181" s="168">
        <v>5</v>
      </c>
      <c r="Q181" s="110">
        <f t="shared" si="9"/>
        <v>4</v>
      </c>
    </row>
    <row r="182" spans="1:17" customFormat="1">
      <c r="A182" s="13">
        <v>17031806103</v>
      </c>
      <c r="B182" s="13" t="s">
        <v>2569</v>
      </c>
      <c r="C182" s="13" t="s">
        <v>4272</v>
      </c>
      <c r="D182" s="13" t="s">
        <v>2661</v>
      </c>
      <c r="E182" s="84">
        <v>5</v>
      </c>
      <c r="F182" s="83">
        <v>4</v>
      </c>
      <c r="G182" s="83">
        <v>4</v>
      </c>
      <c r="H182" s="83">
        <v>4</v>
      </c>
      <c r="I182" s="87">
        <v>2</v>
      </c>
      <c r="J182" s="89">
        <v>4</v>
      </c>
      <c r="K182" s="90">
        <v>5</v>
      </c>
      <c r="L182" s="89">
        <v>4</v>
      </c>
      <c r="M182" s="89">
        <v>4</v>
      </c>
      <c r="N182" s="94">
        <v>4</v>
      </c>
      <c r="O182" s="52">
        <f t="shared" si="7"/>
        <v>40</v>
      </c>
      <c r="P182" s="168">
        <v>5</v>
      </c>
      <c r="Q182" s="110">
        <f t="shared" si="9"/>
        <v>4</v>
      </c>
    </row>
    <row r="183" spans="1:17" customFormat="1">
      <c r="A183" s="13">
        <v>17031770601</v>
      </c>
      <c r="B183" s="13" t="s">
        <v>2660</v>
      </c>
      <c r="C183" s="13" t="s">
        <v>4272</v>
      </c>
      <c r="D183" s="13" t="s">
        <v>2661</v>
      </c>
      <c r="E183" s="84">
        <v>5</v>
      </c>
      <c r="F183" s="84">
        <v>5</v>
      </c>
      <c r="G183" s="84">
        <v>5</v>
      </c>
      <c r="H183" s="83">
        <v>4</v>
      </c>
      <c r="I183" s="87">
        <v>2</v>
      </c>
      <c r="J183" s="89">
        <v>4</v>
      </c>
      <c r="K183" s="90">
        <v>5</v>
      </c>
      <c r="L183" s="87">
        <v>2</v>
      </c>
      <c r="M183" s="89">
        <v>4</v>
      </c>
      <c r="N183" s="94">
        <v>4</v>
      </c>
      <c r="O183" s="52">
        <f t="shared" si="7"/>
        <v>40</v>
      </c>
      <c r="P183" s="168">
        <v>5</v>
      </c>
      <c r="Q183" s="110">
        <f t="shared" si="9"/>
        <v>4</v>
      </c>
    </row>
    <row r="184" spans="1:17" customFormat="1">
      <c r="A184" s="13">
        <v>17043845802</v>
      </c>
      <c r="B184" s="13" t="s">
        <v>1421</v>
      </c>
      <c r="C184" s="13" t="s">
        <v>1522</v>
      </c>
      <c r="D184" s="13" t="s">
        <v>1417</v>
      </c>
      <c r="E184" s="83">
        <v>4</v>
      </c>
      <c r="F184" s="82">
        <v>3</v>
      </c>
      <c r="G184" s="84">
        <v>5</v>
      </c>
      <c r="H184" s="83">
        <v>4</v>
      </c>
      <c r="I184" s="90">
        <v>5</v>
      </c>
      <c r="J184" s="84">
        <v>5</v>
      </c>
      <c r="K184" s="89">
        <v>4</v>
      </c>
      <c r="L184" s="86">
        <v>1</v>
      </c>
      <c r="M184" s="90">
        <v>5</v>
      </c>
      <c r="N184" s="94">
        <v>4</v>
      </c>
      <c r="O184" s="52">
        <f t="shared" si="7"/>
        <v>40</v>
      </c>
      <c r="P184" s="168">
        <v>5</v>
      </c>
      <c r="Q184" s="110">
        <f t="shared" si="9"/>
        <v>4</v>
      </c>
    </row>
    <row r="185" spans="1:17" customFormat="1">
      <c r="A185" s="13">
        <v>17043845000</v>
      </c>
      <c r="B185" s="13" t="s">
        <v>1409</v>
      </c>
      <c r="C185" s="13" t="s">
        <v>1522</v>
      </c>
      <c r="D185" s="13" t="s">
        <v>1410</v>
      </c>
      <c r="E185" s="83">
        <v>4</v>
      </c>
      <c r="F185" s="83">
        <v>4</v>
      </c>
      <c r="G185" s="81">
        <v>1</v>
      </c>
      <c r="H185" s="83">
        <v>4</v>
      </c>
      <c r="I185" s="90">
        <v>5</v>
      </c>
      <c r="J185" s="84">
        <v>5</v>
      </c>
      <c r="K185" s="89">
        <v>4</v>
      </c>
      <c r="L185" s="89">
        <v>4</v>
      </c>
      <c r="M185" s="89">
        <v>4</v>
      </c>
      <c r="N185" s="95">
        <v>5</v>
      </c>
      <c r="O185" s="52">
        <f t="shared" si="7"/>
        <v>40</v>
      </c>
      <c r="P185" s="168">
        <v>5</v>
      </c>
      <c r="Q185" s="110">
        <f t="shared" si="9"/>
        <v>4</v>
      </c>
    </row>
    <row r="186" spans="1:17" customFormat="1">
      <c r="A186" s="13">
        <v>17031120200</v>
      </c>
      <c r="B186" s="13" t="s">
        <v>3794</v>
      </c>
      <c r="C186" s="13" t="s">
        <v>4272</v>
      </c>
      <c r="D186" s="13" t="s">
        <v>4129</v>
      </c>
      <c r="E186" s="83">
        <v>4</v>
      </c>
      <c r="F186" s="82">
        <v>3</v>
      </c>
      <c r="G186" s="30">
        <v>2</v>
      </c>
      <c r="H186" s="84">
        <v>5</v>
      </c>
      <c r="I186" s="90">
        <v>5</v>
      </c>
      <c r="J186" s="84">
        <v>5</v>
      </c>
      <c r="K186" s="89">
        <v>4</v>
      </c>
      <c r="L186" s="90">
        <v>5</v>
      </c>
      <c r="M186" s="90">
        <v>5</v>
      </c>
      <c r="N186" s="28">
        <v>2</v>
      </c>
      <c r="O186" s="52">
        <f t="shared" si="7"/>
        <v>40</v>
      </c>
      <c r="P186" s="168">
        <v>5</v>
      </c>
      <c r="Q186" s="110">
        <f t="shared" si="9"/>
        <v>4</v>
      </c>
    </row>
    <row r="187" spans="1:17" customFormat="1">
      <c r="A187" s="13">
        <v>17031090300</v>
      </c>
      <c r="B187" s="13" t="s">
        <v>3764</v>
      </c>
      <c r="C187" s="13" t="s">
        <v>4272</v>
      </c>
      <c r="D187" s="13" t="s">
        <v>4129</v>
      </c>
      <c r="E187" s="82">
        <v>3</v>
      </c>
      <c r="F187" s="84">
        <v>5</v>
      </c>
      <c r="G187" s="81">
        <v>1</v>
      </c>
      <c r="H187" s="84">
        <v>5</v>
      </c>
      <c r="I187" s="90">
        <v>5</v>
      </c>
      <c r="J187" s="84">
        <v>5</v>
      </c>
      <c r="K187" s="90">
        <v>5</v>
      </c>
      <c r="L187" s="90">
        <v>5</v>
      </c>
      <c r="M187" s="89">
        <v>4</v>
      </c>
      <c r="N187" s="28">
        <v>2</v>
      </c>
      <c r="O187" s="52">
        <f t="shared" si="7"/>
        <v>40</v>
      </c>
      <c r="P187" s="168">
        <v>5</v>
      </c>
      <c r="Q187" s="110">
        <f t="shared" si="9"/>
        <v>4</v>
      </c>
    </row>
    <row r="188" spans="1:17" customFormat="1">
      <c r="A188" s="13">
        <v>17031080201</v>
      </c>
      <c r="B188" s="13" t="s">
        <v>3834</v>
      </c>
      <c r="C188" s="13" t="s">
        <v>4272</v>
      </c>
      <c r="D188" s="13" t="s">
        <v>4129</v>
      </c>
      <c r="E188" s="84">
        <v>5</v>
      </c>
      <c r="F188" s="83">
        <v>4</v>
      </c>
      <c r="G188" s="84">
        <v>5</v>
      </c>
      <c r="H188" s="82">
        <v>3</v>
      </c>
      <c r="I188" s="88">
        <v>3</v>
      </c>
      <c r="J188" s="89">
        <v>4</v>
      </c>
      <c r="K188" s="90">
        <v>5</v>
      </c>
      <c r="L188" s="90">
        <v>5</v>
      </c>
      <c r="M188" s="89">
        <v>4</v>
      </c>
      <c r="N188" s="28">
        <v>2</v>
      </c>
      <c r="O188" s="52">
        <f t="shared" si="7"/>
        <v>40</v>
      </c>
      <c r="P188" s="168">
        <v>5</v>
      </c>
      <c r="Q188" s="110">
        <f t="shared" si="9"/>
        <v>4</v>
      </c>
    </row>
    <row r="189" spans="1:17" customFormat="1">
      <c r="A189" s="13">
        <v>17031070600</v>
      </c>
      <c r="B189" s="13" t="s">
        <v>3810</v>
      </c>
      <c r="C189" s="13" t="s">
        <v>4272</v>
      </c>
      <c r="D189" s="13" t="s">
        <v>4129</v>
      </c>
      <c r="E189" s="84">
        <v>5</v>
      </c>
      <c r="F189" s="84">
        <v>5</v>
      </c>
      <c r="G189" s="84">
        <v>5</v>
      </c>
      <c r="H189" s="84">
        <v>5</v>
      </c>
      <c r="I189" s="90">
        <v>5</v>
      </c>
      <c r="J189" s="88">
        <v>3</v>
      </c>
      <c r="K189" s="87">
        <v>2</v>
      </c>
      <c r="L189" s="89">
        <v>4</v>
      </c>
      <c r="M189" s="89">
        <v>4</v>
      </c>
      <c r="N189" s="28">
        <v>2</v>
      </c>
      <c r="O189" s="52">
        <f t="shared" si="7"/>
        <v>40</v>
      </c>
      <c r="P189" s="168">
        <v>5</v>
      </c>
      <c r="Q189" s="110">
        <f t="shared" si="9"/>
        <v>4</v>
      </c>
    </row>
    <row r="190" spans="1:17" customFormat="1">
      <c r="A190" s="13">
        <v>17031071600</v>
      </c>
      <c r="B190" s="13" t="s">
        <v>3826</v>
      </c>
      <c r="C190" s="13" t="s">
        <v>4272</v>
      </c>
      <c r="D190" s="13" t="s">
        <v>4129</v>
      </c>
      <c r="E190" s="84">
        <v>5</v>
      </c>
      <c r="F190" s="84">
        <v>5</v>
      </c>
      <c r="G190" s="83">
        <v>4</v>
      </c>
      <c r="H190" s="84">
        <v>5</v>
      </c>
      <c r="I190" s="89">
        <v>4</v>
      </c>
      <c r="J190" s="84">
        <v>5</v>
      </c>
      <c r="K190" s="86">
        <v>1</v>
      </c>
      <c r="L190" s="90">
        <v>5</v>
      </c>
      <c r="M190" s="89">
        <v>4</v>
      </c>
      <c r="N190" s="28">
        <v>2</v>
      </c>
      <c r="O190" s="52">
        <f t="shared" si="7"/>
        <v>40</v>
      </c>
      <c r="P190" s="168">
        <v>5</v>
      </c>
      <c r="Q190" s="110">
        <f t="shared" si="9"/>
        <v>4</v>
      </c>
    </row>
    <row r="191" spans="1:17" customFormat="1">
      <c r="A191" s="13">
        <v>17031081201</v>
      </c>
      <c r="B191" s="13" t="s">
        <v>3846</v>
      </c>
      <c r="C191" s="13" t="s">
        <v>4272</v>
      </c>
      <c r="D191" s="13" t="s">
        <v>4129</v>
      </c>
      <c r="E191" s="30">
        <v>2</v>
      </c>
      <c r="F191" s="84">
        <v>5</v>
      </c>
      <c r="G191" s="84">
        <v>5</v>
      </c>
      <c r="H191" s="84">
        <v>5</v>
      </c>
      <c r="I191" s="89">
        <v>4</v>
      </c>
      <c r="J191" s="89">
        <v>4</v>
      </c>
      <c r="K191" s="90">
        <v>5</v>
      </c>
      <c r="L191" s="90">
        <v>5</v>
      </c>
      <c r="M191" s="88">
        <v>3</v>
      </c>
      <c r="N191" s="28">
        <v>2</v>
      </c>
      <c r="O191" s="52">
        <f t="shared" si="7"/>
        <v>40</v>
      </c>
      <c r="P191" s="168">
        <v>5</v>
      </c>
      <c r="Q191" s="110">
        <f t="shared" si="9"/>
        <v>4</v>
      </c>
    </row>
    <row r="192" spans="1:17" customFormat="1">
      <c r="A192" s="13">
        <v>17097864520</v>
      </c>
      <c r="B192" s="13" t="s">
        <v>824</v>
      </c>
      <c r="C192" s="13" t="s">
        <v>896</v>
      </c>
      <c r="D192" s="13" t="s">
        <v>4078</v>
      </c>
      <c r="E192" s="83">
        <v>4</v>
      </c>
      <c r="F192" s="83">
        <v>4</v>
      </c>
      <c r="G192" s="30">
        <v>2</v>
      </c>
      <c r="H192" s="84">
        <v>5</v>
      </c>
      <c r="I192" s="89">
        <v>4</v>
      </c>
      <c r="J192" s="84">
        <v>5</v>
      </c>
      <c r="K192" s="89">
        <v>4</v>
      </c>
      <c r="L192" s="90">
        <v>5</v>
      </c>
      <c r="M192" s="88">
        <v>3</v>
      </c>
      <c r="N192" s="94">
        <v>4</v>
      </c>
      <c r="O192" s="52">
        <f t="shared" si="7"/>
        <v>40</v>
      </c>
      <c r="P192" s="168">
        <v>5</v>
      </c>
      <c r="Q192" s="110">
        <f t="shared" si="9"/>
        <v>4</v>
      </c>
    </row>
    <row r="193" spans="1:17" customFormat="1">
      <c r="A193" s="13">
        <v>17031815800</v>
      </c>
      <c r="B193" s="13" t="s">
        <v>4181</v>
      </c>
      <c r="C193" s="13" t="s">
        <v>4272</v>
      </c>
      <c r="D193" s="13" t="s">
        <v>4182</v>
      </c>
      <c r="E193" s="83">
        <v>4</v>
      </c>
      <c r="F193" s="83">
        <v>4</v>
      </c>
      <c r="G193" s="84">
        <v>5</v>
      </c>
      <c r="H193" s="83">
        <v>4</v>
      </c>
      <c r="I193" s="90">
        <v>5</v>
      </c>
      <c r="J193" s="89">
        <v>4</v>
      </c>
      <c r="K193" s="88">
        <v>3</v>
      </c>
      <c r="L193" s="89">
        <v>4</v>
      </c>
      <c r="M193" s="90">
        <v>5</v>
      </c>
      <c r="N193" s="87">
        <v>2</v>
      </c>
      <c r="O193" s="52">
        <f t="shared" si="7"/>
        <v>40</v>
      </c>
      <c r="P193" s="168">
        <v>5</v>
      </c>
      <c r="Q193" s="110">
        <f t="shared" si="9"/>
        <v>4</v>
      </c>
    </row>
    <row r="194" spans="1:17" customFormat="1">
      <c r="A194" s="13">
        <v>17031804201</v>
      </c>
      <c r="B194" s="13" t="s">
        <v>4210</v>
      </c>
      <c r="C194" s="13" t="s">
        <v>4272</v>
      </c>
      <c r="D194" s="13" t="s">
        <v>4211</v>
      </c>
      <c r="E194" s="84">
        <v>5</v>
      </c>
      <c r="F194" s="82">
        <v>3</v>
      </c>
      <c r="G194" s="30">
        <v>2</v>
      </c>
      <c r="H194" s="84">
        <v>5</v>
      </c>
      <c r="I194" s="88">
        <v>3</v>
      </c>
      <c r="J194" s="84">
        <v>5</v>
      </c>
      <c r="K194" s="89">
        <v>4</v>
      </c>
      <c r="L194" s="89">
        <v>4</v>
      </c>
      <c r="M194" s="89">
        <v>4</v>
      </c>
      <c r="N194" s="95">
        <v>5</v>
      </c>
      <c r="O194" s="52">
        <f t="shared" ref="O194:O257" si="10">SUM(E194:N194)</f>
        <v>40</v>
      </c>
      <c r="P194" s="168">
        <v>5</v>
      </c>
      <c r="Q194" s="110">
        <f t="shared" si="9"/>
        <v>4</v>
      </c>
    </row>
    <row r="195" spans="1:17" customFormat="1">
      <c r="A195" s="13">
        <v>17031805109</v>
      </c>
      <c r="B195" s="13" t="s">
        <v>4203</v>
      </c>
      <c r="C195" s="13" t="s">
        <v>4272</v>
      </c>
      <c r="D195" s="13" t="s">
        <v>4289</v>
      </c>
      <c r="E195" s="83">
        <v>4</v>
      </c>
      <c r="F195" s="84">
        <v>5</v>
      </c>
      <c r="G195" s="84">
        <v>5</v>
      </c>
      <c r="H195" s="84">
        <v>5</v>
      </c>
      <c r="I195" s="90">
        <v>5</v>
      </c>
      <c r="J195" s="84">
        <v>5</v>
      </c>
      <c r="K195" s="87">
        <v>2</v>
      </c>
      <c r="L195" s="87">
        <v>2</v>
      </c>
      <c r="M195" s="88">
        <v>3</v>
      </c>
      <c r="N195" s="94">
        <v>4</v>
      </c>
      <c r="O195" s="52">
        <f t="shared" si="10"/>
        <v>40</v>
      </c>
      <c r="P195" s="168">
        <v>5</v>
      </c>
      <c r="Q195" s="110">
        <f t="shared" si="9"/>
        <v>4</v>
      </c>
    </row>
    <row r="196" spans="1:17" customFormat="1">
      <c r="A196" s="13">
        <v>17089852300</v>
      </c>
      <c r="B196" s="13" t="s">
        <v>1012</v>
      </c>
      <c r="C196" s="13" t="s">
        <v>1029</v>
      </c>
      <c r="D196" s="13" t="s">
        <v>62</v>
      </c>
      <c r="E196" s="84">
        <v>5</v>
      </c>
      <c r="F196" s="84">
        <v>5</v>
      </c>
      <c r="G196" s="83">
        <v>4</v>
      </c>
      <c r="H196" s="82">
        <v>3</v>
      </c>
      <c r="I196" s="85">
        <v>0</v>
      </c>
      <c r="J196" s="91">
        <v>0</v>
      </c>
      <c r="K196" s="91">
        <v>0</v>
      </c>
      <c r="L196" s="91">
        <v>0</v>
      </c>
      <c r="M196" s="88">
        <v>3</v>
      </c>
      <c r="N196" s="118">
        <v>4</v>
      </c>
      <c r="O196" s="52">
        <f t="shared" si="10"/>
        <v>24</v>
      </c>
      <c r="P196" s="168">
        <v>5</v>
      </c>
      <c r="Q196" s="110">
        <f t="shared" ref="Q196:Q203" si="11">+O196/6</f>
        <v>4</v>
      </c>
    </row>
    <row r="197" spans="1:17" customFormat="1">
      <c r="A197" s="13">
        <v>17089852101</v>
      </c>
      <c r="B197" s="13" t="s">
        <v>1004</v>
      </c>
      <c r="C197" s="13" t="s">
        <v>1029</v>
      </c>
      <c r="D197" s="13" t="s">
        <v>61</v>
      </c>
      <c r="E197" s="83">
        <v>4</v>
      </c>
      <c r="F197" s="30">
        <v>2</v>
      </c>
      <c r="G197" s="84">
        <v>5</v>
      </c>
      <c r="H197" s="84">
        <v>5</v>
      </c>
      <c r="I197" s="85">
        <v>0</v>
      </c>
      <c r="J197" s="91">
        <v>0</v>
      </c>
      <c r="K197" s="91">
        <v>0</v>
      </c>
      <c r="L197" s="91">
        <v>0</v>
      </c>
      <c r="M197" s="90">
        <v>5</v>
      </c>
      <c r="N197" s="88">
        <v>3</v>
      </c>
      <c r="O197" s="52">
        <f t="shared" si="10"/>
        <v>24</v>
      </c>
      <c r="P197" s="168">
        <v>5</v>
      </c>
      <c r="Q197" s="110">
        <f t="shared" si="11"/>
        <v>4</v>
      </c>
    </row>
    <row r="198" spans="1:17" customFormat="1">
      <c r="A198" s="13">
        <v>17089852102</v>
      </c>
      <c r="B198" s="13" t="s">
        <v>1006</v>
      </c>
      <c r="C198" s="13" t="s">
        <v>1029</v>
      </c>
      <c r="D198" s="13" t="s">
        <v>61</v>
      </c>
      <c r="E198" s="84">
        <v>5</v>
      </c>
      <c r="F198" s="30">
        <v>2</v>
      </c>
      <c r="G198" s="84">
        <v>5</v>
      </c>
      <c r="H198" s="83">
        <v>4</v>
      </c>
      <c r="I198" s="85">
        <v>0</v>
      </c>
      <c r="J198" s="91">
        <v>0</v>
      </c>
      <c r="K198" s="91">
        <v>0</v>
      </c>
      <c r="L198" s="91">
        <v>0</v>
      </c>
      <c r="M198" s="90">
        <v>5</v>
      </c>
      <c r="N198" s="88">
        <v>3</v>
      </c>
      <c r="O198" s="52">
        <f t="shared" si="10"/>
        <v>24</v>
      </c>
      <c r="P198" s="168">
        <v>5</v>
      </c>
      <c r="Q198" s="110">
        <f t="shared" si="11"/>
        <v>4</v>
      </c>
    </row>
    <row r="199" spans="1:17" customFormat="1">
      <c r="A199" s="13">
        <v>17089852807</v>
      </c>
      <c r="B199" s="13" t="s">
        <v>1056</v>
      </c>
      <c r="C199" s="13" t="s">
        <v>1029</v>
      </c>
      <c r="D199" s="13" t="s">
        <v>68</v>
      </c>
      <c r="E199" s="83">
        <v>4</v>
      </c>
      <c r="F199" s="30">
        <v>2</v>
      </c>
      <c r="G199" s="84">
        <v>5</v>
      </c>
      <c r="H199" s="84">
        <v>5</v>
      </c>
      <c r="I199" s="85">
        <v>0</v>
      </c>
      <c r="J199" s="91">
        <v>0</v>
      </c>
      <c r="K199" s="91">
        <v>0</v>
      </c>
      <c r="L199" s="91">
        <v>0</v>
      </c>
      <c r="M199" s="90">
        <v>5</v>
      </c>
      <c r="N199" s="119">
        <v>3</v>
      </c>
      <c r="O199" s="52">
        <f t="shared" si="10"/>
        <v>24</v>
      </c>
      <c r="P199" s="168">
        <v>5</v>
      </c>
      <c r="Q199" s="110">
        <f t="shared" si="11"/>
        <v>4</v>
      </c>
    </row>
    <row r="200" spans="1:17" customFormat="1">
      <c r="A200" s="13">
        <v>17089852401</v>
      </c>
      <c r="B200" s="13" t="s">
        <v>1014</v>
      </c>
      <c r="C200" s="13" t="s">
        <v>1029</v>
      </c>
      <c r="D200" s="13" t="s">
        <v>63</v>
      </c>
      <c r="E200" s="84">
        <v>5</v>
      </c>
      <c r="F200" s="81">
        <v>1</v>
      </c>
      <c r="G200" s="83">
        <v>4</v>
      </c>
      <c r="H200" s="84">
        <v>5</v>
      </c>
      <c r="I200" s="85">
        <v>0</v>
      </c>
      <c r="J200" s="91">
        <v>0</v>
      </c>
      <c r="K200" s="91">
        <v>0</v>
      </c>
      <c r="L200" s="91">
        <v>0</v>
      </c>
      <c r="M200" s="90">
        <v>5</v>
      </c>
      <c r="N200" s="89">
        <v>4</v>
      </c>
      <c r="O200" s="52">
        <f t="shared" si="10"/>
        <v>24</v>
      </c>
      <c r="P200" s="168">
        <v>5</v>
      </c>
      <c r="Q200" s="110">
        <f t="shared" si="11"/>
        <v>4</v>
      </c>
    </row>
    <row r="201" spans="1:17" customFormat="1">
      <c r="A201" s="13">
        <v>17089852601</v>
      </c>
      <c r="B201" s="13" t="s">
        <v>916</v>
      </c>
      <c r="C201" s="13" t="s">
        <v>1029</v>
      </c>
      <c r="D201" s="13" t="s">
        <v>66</v>
      </c>
      <c r="E201" s="82">
        <v>3</v>
      </c>
      <c r="F201" s="84">
        <v>5</v>
      </c>
      <c r="G201" s="83">
        <v>4</v>
      </c>
      <c r="H201" s="83">
        <v>4</v>
      </c>
      <c r="I201" s="85">
        <v>0</v>
      </c>
      <c r="J201" s="91">
        <v>0</v>
      </c>
      <c r="K201" s="91">
        <v>0</v>
      </c>
      <c r="L201" s="91">
        <v>0</v>
      </c>
      <c r="M201" s="89">
        <v>4</v>
      </c>
      <c r="N201" s="118">
        <v>4</v>
      </c>
      <c r="O201" s="52">
        <f t="shared" si="10"/>
        <v>24</v>
      </c>
      <c r="P201" s="168">
        <v>5</v>
      </c>
      <c r="Q201" s="110">
        <f t="shared" si="11"/>
        <v>4</v>
      </c>
    </row>
    <row r="202" spans="1:17" customFormat="1">
      <c r="A202" s="13">
        <v>17089852500</v>
      </c>
      <c r="B202" s="13" t="s">
        <v>914</v>
      </c>
      <c r="C202" s="13" t="s">
        <v>1029</v>
      </c>
      <c r="D202" s="13" t="s">
        <v>66</v>
      </c>
      <c r="E202" s="83">
        <v>4</v>
      </c>
      <c r="F202" s="84">
        <v>5</v>
      </c>
      <c r="G202" s="83">
        <v>4</v>
      </c>
      <c r="H202" s="82">
        <v>3</v>
      </c>
      <c r="I202" s="85">
        <v>0</v>
      </c>
      <c r="J202" s="91">
        <v>0</v>
      </c>
      <c r="K202" s="91">
        <v>0</v>
      </c>
      <c r="L202" s="91">
        <v>0</v>
      </c>
      <c r="M202" s="89">
        <v>4</v>
      </c>
      <c r="N202" s="118">
        <v>4</v>
      </c>
      <c r="O202" s="52">
        <f t="shared" si="10"/>
        <v>24</v>
      </c>
      <c r="P202" s="168">
        <v>5</v>
      </c>
      <c r="Q202" s="110">
        <f t="shared" si="11"/>
        <v>4</v>
      </c>
    </row>
    <row r="203" spans="1:17" customFormat="1">
      <c r="A203" s="13">
        <v>17031831900</v>
      </c>
      <c r="B203" s="13" t="s">
        <v>1611</v>
      </c>
      <c r="C203" s="13" t="s">
        <v>4272</v>
      </c>
      <c r="D203" s="13" t="s">
        <v>4129</v>
      </c>
      <c r="E203" s="84">
        <v>5</v>
      </c>
      <c r="F203" s="30">
        <v>2</v>
      </c>
      <c r="G203" s="84">
        <v>5</v>
      </c>
      <c r="H203" s="84">
        <v>5</v>
      </c>
      <c r="I203" s="85">
        <v>0</v>
      </c>
      <c r="J203" s="91">
        <v>0</v>
      </c>
      <c r="K203" s="91">
        <v>0</v>
      </c>
      <c r="L203" s="91">
        <v>0</v>
      </c>
      <c r="M203" s="90">
        <v>5</v>
      </c>
      <c r="N203" s="28">
        <v>2</v>
      </c>
      <c r="O203" s="52">
        <f t="shared" si="10"/>
        <v>24</v>
      </c>
      <c r="P203" s="168">
        <v>5</v>
      </c>
      <c r="Q203" s="110">
        <f t="shared" si="11"/>
        <v>4</v>
      </c>
    </row>
    <row r="204" spans="1:17" customFormat="1">
      <c r="A204" s="13">
        <v>17031800100</v>
      </c>
      <c r="B204" s="13" t="s">
        <v>1674</v>
      </c>
      <c r="C204" s="13" t="s">
        <v>4272</v>
      </c>
      <c r="D204" s="13" t="s">
        <v>1675</v>
      </c>
      <c r="E204" s="82">
        <v>3</v>
      </c>
      <c r="F204" s="30">
        <v>2</v>
      </c>
      <c r="G204" s="83">
        <v>4</v>
      </c>
      <c r="H204" s="84">
        <v>5</v>
      </c>
      <c r="I204" s="89">
        <v>4</v>
      </c>
      <c r="J204" s="84">
        <v>5</v>
      </c>
      <c r="K204" s="86">
        <v>1</v>
      </c>
      <c r="L204" s="90">
        <v>5</v>
      </c>
      <c r="M204" s="90">
        <v>5</v>
      </c>
      <c r="N204" s="95">
        <v>5</v>
      </c>
      <c r="O204" s="52">
        <f t="shared" si="10"/>
        <v>39</v>
      </c>
      <c r="P204" s="168">
        <v>5</v>
      </c>
      <c r="Q204" s="110">
        <f t="shared" ref="Q204:Q235" si="12">+O204/10</f>
        <v>3.9</v>
      </c>
    </row>
    <row r="205" spans="1:17" customFormat="1">
      <c r="A205" s="13">
        <v>17031800900</v>
      </c>
      <c r="B205" s="13" t="s">
        <v>1661</v>
      </c>
      <c r="C205" s="13" t="s">
        <v>4272</v>
      </c>
      <c r="D205" s="13" t="s">
        <v>1662</v>
      </c>
      <c r="E205" s="84">
        <v>5</v>
      </c>
      <c r="F205" s="83">
        <v>4</v>
      </c>
      <c r="G205" s="30">
        <v>2</v>
      </c>
      <c r="H205" s="84">
        <v>5</v>
      </c>
      <c r="I205" s="90">
        <v>5</v>
      </c>
      <c r="J205" s="84">
        <v>5</v>
      </c>
      <c r="K205" s="88">
        <v>3</v>
      </c>
      <c r="L205" s="86">
        <v>1</v>
      </c>
      <c r="M205" s="89">
        <v>4</v>
      </c>
      <c r="N205" s="95">
        <v>5</v>
      </c>
      <c r="O205" s="52">
        <f t="shared" si="10"/>
        <v>39</v>
      </c>
      <c r="P205" s="168">
        <v>5</v>
      </c>
      <c r="Q205" s="110">
        <f t="shared" si="12"/>
        <v>3.9</v>
      </c>
    </row>
    <row r="206" spans="1:17" customFormat="1">
      <c r="A206" s="13">
        <v>17031801000</v>
      </c>
      <c r="B206" s="13" t="s">
        <v>1664</v>
      </c>
      <c r="C206" s="13" t="s">
        <v>4272</v>
      </c>
      <c r="D206" s="13" t="s">
        <v>1662</v>
      </c>
      <c r="E206" s="84">
        <v>5</v>
      </c>
      <c r="F206" s="82">
        <v>3</v>
      </c>
      <c r="G206" s="30">
        <v>2</v>
      </c>
      <c r="H206" s="84">
        <v>5</v>
      </c>
      <c r="I206" s="90">
        <v>5</v>
      </c>
      <c r="J206" s="84">
        <v>5</v>
      </c>
      <c r="K206" s="87">
        <v>2</v>
      </c>
      <c r="L206" s="88">
        <v>3</v>
      </c>
      <c r="M206" s="89">
        <v>4</v>
      </c>
      <c r="N206" s="95">
        <v>5</v>
      </c>
      <c r="O206" s="52">
        <f t="shared" si="10"/>
        <v>39</v>
      </c>
      <c r="P206" s="168">
        <v>5</v>
      </c>
      <c r="Q206" s="110">
        <f t="shared" si="12"/>
        <v>3.9</v>
      </c>
    </row>
    <row r="207" spans="1:17" customFormat="1">
      <c r="A207" s="13">
        <v>17043841802</v>
      </c>
      <c r="B207" s="13" t="s">
        <v>1170</v>
      </c>
      <c r="C207" s="13" t="s">
        <v>1522</v>
      </c>
      <c r="D207" s="13" t="s">
        <v>1752</v>
      </c>
      <c r="E207" s="84">
        <v>5</v>
      </c>
      <c r="F207" s="83">
        <v>4</v>
      </c>
      <c r="G207" s="30">
        <v>2</v>
      </c>
      <c r="H207" s="83">
        <v>4</v>
      </c>
      <c r="I207" s="90">
        <v>5</v>
      </c>
      <c r="J207" s="84">
        <v>5</v>
      </c>
      <c r="K207" s="87">
        <v>2</v>
      </c>
      <c r="L207" s="88">
        <v>3</v>
      </c>
      <c r="M207" s="90">
        <v>5</v>
      </c>
      <c r="N207" s="94">
        <v>4</v>
      </c>
      <c r="O207" s="52">
        <f t="shared" si="10"/>
        <v>39</v>
      </c>
      <c r="P207" s="168">
        <v>5</v>
      </c>
      <c r="Q207" s="110">
        <f t="shared" si="12"/>
        <v>3.9</v>
      </c>
    </row>
    <row r="208" spans="1:17" customFormat="1">
      <c r="A208" s="13">
        <v>17043842603</v>
      </c>
      <c r="B208" s="13" t="s">
        <v>1077</v>
      </c>
      <c r="C208" s="13" t="s">
        <v>1522</v>
      </c>
      <c r="D208" s="13" t="s">
        <v>1752</v>
      </c>
      <c r="E208" s="84">
        <v>5</v>
      </c>
      <c r="F208" s="82">
        <v>3</v>
      </c>
      <c r="G208" s="30">
        <v>2</v>
      </c>
      <c r="H208" s="82">
        <v>3</v>
      </c>
      <c r="I208" s="89">
        <v>4</v>
      </c>
      <c r="J208" s="84">
        <v>5</v>
      </c>
      <c r="K208" s="89">
        <v>4</v>
      </c>
      <c r="L208" s="89">
        <v>4</v>
      </c>
      <c r="M208" s="90">
        <v>5</v>
      </c>
      <c r="N208" s="94">
        <v>4</v>
      </c>
      <c r="O208" s="52">
        <f t="shared" si="10"/>
        <v>39</v>
      </c>
      <c r="P208" s="168">
        <v>5</v>
      </c>
      <c r="Q208" s="110">
        <f t="shared" si="12"/>
        <v>3.9</v>
      </c>
    </row>
    <row r="209" spans="1:17" customFormat="1">
      <c r="A209" s="13">
        <v>17043842605</v>
      </c>
      <c r="B209" s="13" t="s">
        <v>1081</v>
      </c>
      <c r="C209" s="13" t="s">
        <v>1522</v>
      </c>
      <c r="D209" s="13" t="s">
        <v>1752</v>
      </c>
      <c r="E209" s="84">
        <v>5</v>
      </c>
      <c r="F209" s="83">
        <v>4</v>
      </c>
      <c r="G209" s="30">
        <v>2</v>
      </c>
      <c r="H209" s="83">
        <v>4</v>
      </c>
      <c r="I209" s="90">
        <v>5</v>
      </c>
      <c r="J209" s="84">
        <v>5</v>
      </c>
      <c r="K209" s="87">
        <v>2</v>
      </c>
      <c r="L209" s="89">
        <v>4</v>
      </c>
      <c r="M209" s="89">
        <v>4</v>
      </c>
      <c r="N209" s="94">
        <v>4</v>
      </c>
      <c r="O209" s="52">
        <f t="shared" si="10"/>
        <v>39</v>
      </c>
      <c r="P209" s="168">
        <v>5</v>
      </c>
      <c r="Q209" s="110">
        <f t="shared" si="12"/>
        <v>3.9</v>
      </c>
    </row>
    <row r="210" spans="1:17" customFormat="1">
      <c r="A210" s="13">
        <v>17043842601</v>
      </c>
      <c r="B210" s="13" t="s">
        <v>1178</v>
      </c>
      <c r="C210" s="13" t="s">
        <v>1522</v>
      </c>
      <c r="D210" s="13" t="s">
        <v>1752</v>
      </c>
      <c r="E210" s="83">
        <v>4</v>
      </c>
      <c r="F210" s="82">
        <v>3</v>
      </c>
      <c r="G210" s="84">
        <v>5</v>
      </c>
      <c r="H210" s="84">
        <v>5</v>
      </c>
      <c r="I210" s="90">
        <v>5</v>
      </c>
      <c r="J210" s="84">
        <v>5</v>
      </c>
      <c r="K210" s="88">
        <v>3</v>
      </c>
      <c r="L210" s="86">
        <v>1</v>
      </c>
      <c r="M210" s="89">
        <v>4</v>
      </c>
      <c r="N210" s="94">
        <v>4</v>
      </c>
      <c r="O210" s="52">
        <f t="shared" si="10"/>
        <v>39</v>
      </c>
      <c r="P210" s="168">
        <v>5</v>
      </c>
      <c r="Q210" s="110">
        <f t="shared" si="12"/>
        <v>3.9</v>
      </c>
    </row>
    <row r="211" spans="1:17" customFormat="1">
      <c r="A211" s="13">
        <v>17043842604</v>
      </c>
      <c r="B211" s="13" t="s">
        <v>1079</v>
      </c>
      <c r="C211" s="13" t="s">
        <v>1522</v>
      </c>
      <c r="D211" s="13" t="s">
        <v>1752</v>
      </c>
      <c r="E211" s="84">
        <v>5</v>
      </c>
      <c r="F211" s="84">
        <v>5</v>
      </c>
      <c r="G211" s="30">
        <v>2</v>
      </c>
      <c r="H211" s="83">
        <v>4</v>
      </c>
      <c r="I211" s="90">
        <v>5</v>
      </c>
      <c r="J211" s="84">
        <v>5</v>
      </c>
      <c r="K211" s="89">
        <v>4</v>
      </c>
      <c r="L211" s="87">
        <v>2</v>
      </c>
      <c r="M211" s="88">
        <v>3</v>
      </c>
      <c r="N211" s="94">
        <v>4</v>
      </c>
      <c r="O211" s="52">
        <f t="shared" si="10"/>
        <v>39</v>
      </c>
      <c r="P211" s="168">
        <v>5</v>
      </c>
      <c r="Q211" s="110">
        <f t="shared" si="12"/>
        <v>3.9</v>
      </c>
    </row>
    <row r="212" spans="1:17" customFormat="1">
      <c r="A212" s="13">
        <v>17031806802</v>
      </c>
      <c r="B212" s="13" t="s">
        <v>1875</v>
      </c>
      <c r="C212" s="13" t="s">
        <v>4272</v>
      </c>
      <c r="D212" s="13" t="s">
        <v>1871</v>
      </c>
      <c r="E212" s="83">
        <v>4</v>
      </c>
      <c r="F212" s="84">
        <v>5</v>
      </c>
      <c r="G212" s="82">
        <v>3</v>
      </c>
      <c r="H212" s="84">
        <v>5</v>
      </c>
      <c r="I212" s="88">
        <v>3</v>
      </c>
      <c r="J212" s="84">
        <v>5</v>
      </c>
      <c r="K212" s="86">
        <v>1</v>
      </c>
      <c r="L212" s="89">
        <v>4</v>
      </c>
      <c r="M212" s="90">
        <v>5</v>
      </c>
      <c r="N212" s="94">
        <v>4</v>
      </c>
      <c r="O212" s="52">
        <f t="shared" si="10"/>
        <v>39</v>
      </c>
      <c r="P212" s="168">
        <v>5</v>
      </c>
      <c r="Q212" s="110">
        <f t="shared" si="12"/>
        <v>3.9</v>
      </c>
    </row>
    <row r="213" spans="1:17" customFormat="1">
      <c r="A213" s="13">
        <v>17031807100</v>
      </c>
      <c r="B213" s="13" t="s">
        <v>1769</v>
      </c>
      <c r="C213" s="13" t="s">
        <v>4272</v>
      </c>
      <c r="D213" s="13" t="s">
        <v>1871</v>
      </c>
      <c r="E213" s="84">
        <v>5</v>
      </c>
      <c r="F213" s="84">
        <v>5</v>
      </c>
      <c r="G213" s="83">
        <v>4</v>
      </c>
      <c r="H213" s="84">
        <v>5</v>
      </c>
      <c r="I213" s="89">
        <v>4</v>
      </c>
      <c r="J213" s="84">
        <v>5</v>
      </c>
      <c r="K213" s="87">
        <v>2</v>
      </c>
      <c r="L213" s="87">
        <v>2</v>
      </c>
      <c r="M213" s="88">
        <v>3</v>
      </c>
      <c r="N213" s="94">
        <v>4</v>
      </c>
      <c r="O213" s="52">
        <f t="shared" si="10"/>
        <v>39</v>
      </c>
      <c r="P213" s="168">
        <v>5</v>
      </c>
      <c r="Q213" s="110">
        <f t="shared" si="12"/>
        <v>3.9</v>
      </c>
    </row>
    <row r="214" spans="1:17" customFormat="1">
      <c r="A214" s="13">
        <v>17031804810</v>
      </c>
      <c r="B214" s="13" t="s">
        <v>1868</v>
      </c>
      <c r="C214" s="13" t="s">
        <v>4272</v>
      </c>
      <c r="D214" s="13" t="s">
        <v>1928</v>
      </c>
      <c r="E214" s="83">
        <v>4</v>
      </c>
      <c r="F214" s="84">
        <v>5</v>
      </c>
      <c r="G214" s="83">
        <v>4</v>
      </c>
      <c r="H214" s="83">
        <v>4</v>
      </c>
      <c r="I214" s="90">
        <v>5</v>
      </c>
      <c r="J214" s="84">
        <v>5</v>
      </c>
      <c r="K214" s="88">
        <v>3</v>
      </c>
      <c r="L214" s="86">
        <v>1</v>
      </c>
      <c r="M214" s="88">
        <v>3</v>
      </c>
      <c r="N214" s="95">
        <v>5</v>
      </c>
      <c r="O214" s="52">
        <f t="shared" si="10"/>
        <v>39</v>
      </c>
      <c r="P214" s="168">
        <v>5</v>
      </c>
      <c r="Q214" s="110">
        <f t="shared" si="12"/>
        <v>3.9</v>
      </c>
    </row>
    <row r="215" spans="1:17" customFormat="1">
      <c r="A215" s="13">
        <v>17031804000</v>
      </c>
      <c r="B215" s="13" t="s">
        <v>1925</v>
      </c>
      <c r="C215" s="13" t="s">
        <v>4272</v>
      </c>
      <c r="D215" s="13" t="s">
        <v>1923</v>
      </c>
      <c r="E215" s="84">
        <v>5</v>
      </c>
      <c r="F215" s="84">
        <v>5</v>
      </c>
      <c r="G215" s="84">
        <v>5</v>
      </c>
      <c r="H215" s="82">
        <v>3</v>
      </c>
      <c r="I215" s="89">
        <v>4</v>
      </c>
      <c r="J215" s="84">
        <v>5</v>
      </c>
      <c r="K215" s="87">
        <v>2</v>
      </c>
      <c r="L215" s="87">
        <v>2</v>
      </c>
      <c r="M215" s="89">
        <v>4</v>
      </c>
      <c r="N215" s="94">
        <v>4</v>
      </c>
      <c r="O215" s="52">
        <f t="shared" si="10"/>
        <v>39</v>
      </c>
      <c r="P215" s="168">
        <v>5</v>
      </c>
      <c r="Q215" s="110">
        <f t="shared" si="12"/>
        <v>3.9</v>
      </c>
    </row>
    <row r="216" spans="1:17" customFormat="1">
      <c r="A216" s="13">
        <v>17031803902</v>
      </c>
      <c r="B216" s="13" t="s">
        <v>1922</v>
      </c>
      <c r="C216" s="13" t="s">
        <v>4272</v>
      </c>
      <c r="D216" s="13" t="s">
        <v>1923</v>
      </c>
      <c r="E216" s="82">
        <v>3</v>
      </c>
      <c r="F216" s="84">
        <v>5</v>
      </c>
      <c r="G216" s="83">
        <v>4</v>
      </c>
      <c r="H216" s="82">
        <v>3</v>
      </c>
      <c r="I216" s="89">
        <v>4</v>
      </c>
      <c r="J216" s="84">
        <v>5</v>
      </c>
      <c r="K216" s="88">
        <v>3</v>
      </c>
      <c r="L216" s="89">
        <v>4</v>
      </c>
      <c r="M216" s="89">
        <v>4</v>
      </c>
      <c r="N216" s="94">
        <v>4</v>
      </c>
      <c r="O216" s="52">
        <f t="shared" si="10"/>
        <v>39</v>
      </c>
      <c r="P216" s="168">
        <v>5</v>
      </c>
      <c r="Q216" s="110">
        <f t="shared" si="12"/>
        <v>3.9</v>
      </c>
    </row>
    <row r="217" spans="1:17" customFormat="1">
      <c r="A217" s="13">
        <v>17031804106</v>
      </c>
      <c r="B217" s="13" t="s">
        <v>1967</v>
      </c>
      <c r="C217" s="13" t="s">
        <v>4272</v>
      </c>
      <c r="D217" s="13" t="s">
        <v>1945</v>
      </c>
      <c r="E217" s="82">
        <v>3</v>
      </c>
      <c r="F217" s="84">
        <v>5</v>
      </c>
      <c r="G217" s="84">
        <v>5</v>
      </c>
      <c r="H217" s="83">
        <v>4</v>
      </c>
      <c r="I217" s="89">
        <v>4</v>
      </c>
      <c r="J217" s="84">
        <v>5</v>
      </c>
      <c r="K217" s="88">
        <v>3</v>
      </c>
      <c r="L217" s="87">
        <v>2</v>
      </c>
      <c r="M217" s="90">
        <v>5</v>
      </c>
      <c r="N217" s="119">
        <v>3</v>
      </c>
      <c r="O217" s="52">
        <f t="shared" si="10"/>
        <v>39</v>
      </c>
      <c r="P217" s="168">
        <v>5</v>
      </c>
      <c r="Q217" s="110">
        <f t="shared" si="12"/>
        <v>3.9</v>
      </c>
    </row>
    <row r="218" spans="1:17" customFormat="1">
      <c r="A218" s="13">
        <v>17031824106</v>
      </c>
      <c r="B218" s="13" t="s">
        <v>2028</v>
      </c>
      <c r="C218" s="13" t="s">
        <v>4272</v>
      </c>
      <c r="D218" s="13" t="s">
        <v>2018</v>
      </c>
      <c r="E218" s="83">
        <v>4</v>
      </c>
      <c r="F218" s="82">
        <v>3</v>
      </c>
      <c r="G218" s="82">
        <v>3</v>
      </c>
      <c r="H218" s="83">
        <v>4</v>
      </c>
      <c r="I218" s="90">
        <v>5</v>
      </c>
      <c r="J218" s="84">
        <v>5</v>
      </c>
      <c r="K218" s="89">
        <v>4</v>
      </c>
      <c r="L218" s="87">
        <v>2</v>
      </c>
      <c r="M218" s="90">
        <v>5</v>
      </c>
      <c r="N218" s="94">
        <v>4</v>
      </c>
      <c r="O218" s="52">
        <f t="shared" si="10"/>
        <v>39</v>
      </c>
      <c r="P218" s="168">
        <v>5</v>
      </c>
      <c r="Q218" s="110">
        <f t="shared" si="12"/>
        <v>3.9</v>
      </c>
    </row>
    <row r="219" spans="1:17" customFormat="1">
      <c r="A219" s="13">
        <v>17031824120</v>
      </c>
      <c r="B219" s="13" t="s">
        <v>2045</v>
      </c>
      <c r="C219" s="13" t="s">
        <v>4272</v>
      </c>
      <c r="D219" s="13" t="s">
        <v>2018</v>
      </c>
      <c r="E219" s="83">
        <v>4</v>
      </c>
      <c r="F219" s="30">
        <v>2</v>
      </c>
      <c r="G219" s="82">
        <v>3</v>
      </c>
      <c r="H219" s="83">
        <v>4</v>
      </c>
      <c r="I219" s="88">
        <v>3</v>
      </c>
      <c r="J219" s="84">
        <v>5</v>
      </c>
      <c r="K219" s="90">
        <v>5</v>
      </c>
      <c r="L219" s="89">
        <v>4</v>
      </c>
      <c r="M219" s="90">
        <v>5</v>
      </c>
      <c r="N219" s="94">
        <v>4</v>
      </c>
      <c r="O219" s="52">
        <f t="shared" si="10"/>
        <v>39</v>
      </c>
      <c r="P219" s="168">
        <v>5</v>
      </c>
      <c r="Q219" s="110">
        <f t="shared" si="12"/>
        <v>3.9</v>
      </c>
    </row>
    <row r="220" spans="1:17" customFormat="1">
      <c r="A220" s="13">
        <v>17031824122</v>
      </c>
      <c r="B220" s="13" t="s">
        <v>1940</v>
      </c>
      <c r="C220" s="13" t="s">
        <v>4272</v>
      </c>
      <c r="D220" s="13" t="s">
        <v>2018</v>
      </c>
      <c r="E220" s="83">
        <v>4</v>
      </c>
      <c r="F220" s="82">
        <v>3</v>
      </c>
      <c r="G220" s="82">
        <v>3</v>
      </c>
      <c r="H220" s="82">
        <v>3</v>
      </c>
      <c r="I220" s="88">
        <v>3</v>
      </c>
      <c r="J220" s="84">
        <v>5</v>
      </c>
      <c r="K220" s="90">
        <v>5</v>
      </c>
      <c r="L220" s="89">
        <v>4</v>
      </c>
      <c r="M220" s="90">
        <v>5</v>
      </c>
      <c r="N220" s="94">
        <v>4</v>
      </c>
      <c r="O220" s="52">
        <f t="shared" si="10"/>
        <v>39</v>
      </c>
      <c r="P220" s="168">
        <v>5</v>
      </c>
      <c r="Q220" s="110">
        <f t="shared" si="12"/>
        <v>3.9</v>
      </c>
    </row>
    <row r="221" spans="1:17" customFormat="1">
      <c r="A221" s="13">
        <v>17031812400</v>
      </c>
      <c r="B221" s="13" t="s">
        <v>1995</v>
      </c>
      <c r="C221" s="13" t="s">
        <v>4272</v>
      </c>
      <c r="D221" s="13" t="s">
        <v>2097</v>
      </c>
      <c r="E221" s="84">
        <v>5</v>
      </c>
      <c r="F221" s="83">
        <v>4</v>
      </c>
      <c r="G221" s="30">
        <v>2</v>
      </c>
      <c r="H221" s="84">
        <v>5</v>
      </c>
      <c r="I221" s="90">
        <v>5</v>
      </c>
      <c r="J221" s="89">
        <v>4</v>
      </c>
      <c r="K221" s="87">
        <v>2</v>
      </c>
      <c r="L221" s="89">
        <v>4</v>
      </c>
      <c r="M221" s="90">
        <v>5</v>
      </c>
      <c r="N221" s="92">
        <v>3</v>
      </c>
      <c r="O221" s="52">
        <f t="shared" si="10"/>
        <v>39</v>
      </c>
      <c r="P221" s="168">
        <v>5</v>
      </c>
      <c r="Q221" s="110">
        <f t="shared" si="12"/>
        <v>3.9</v>
      </c>
    </row>
    <row r="222" spans="1:17" customFormat="1">
      <c r="A222" s="13">
        <v>17031812700</v>
      </c>
      <c r="B222" s="13" t="s">
        <v>2001</v>
      </c>
      <c r="C222" s="13" t="s">
        <v>4272</v>
      </c>
      <c r="D222" s="13" t="s">
        <v>2097</v>
      </c>
      <c r="E222" s="83">
        <v>4</v>
      </c>
      <c r="F222" s="82">
        <v>3</v>
      </c>
      <c r="G222" s="84">
        <v>5</v>
      </c>
      <c r="H222" s="82">
        <v>3</v>
      </c>
      <c r="I222" s="89">
        <v>4</v>
      </c>
      <c r="J222" s="84">
        <v>5</v>
      </c>
      <c r="K222" s="89">
        <v>4</v>
      </c>
      <c r="L222" s="90">
        <v>5</v>
      </c>
      <c r="M222" s="88">
        <v>3</v>
      </c>
      <c r="N222" s="92">
        <v>3</v>
      </c>
      <c r="O222" s="52">
        <f t="shared" si="10"/>
        <v>39</v>
      </c>
      <c r="P222" s="168">
        <v>5</v>
      </c>
      <c r="Q222" s="110">
        <f t="shared" si="12"/>
        <v>3.9</v>
      </c>
    </row>
    <row r="223" spans="1:17" customFormat="1">
      <c r="A223" s="13">
        <v>17043844501</v>
      </c>
      <c r="B223" s="13" t="s">
        <v>1214</v>
      </c>
      <c r="C223" s="13" t="s">
        <v>1522</v>
      </c>
      <c r="D223" s="13" t="s">
        <v>1215</v>
      </c>
      <c r="E223" s="83">
        <v>4</v>
      </c>
      <c r="F223" s="84">
        <v>5</v>
      </c>
      <c r="G223" s="81">
        <v>1</v>
      </c>
      <c r="H223" s="83">
        <v>4</v>
      </c>
      <c r="I223" s="90">
        <v>5</v>
      </c>
      <c r="J223" s="84">
        <v>5</v>
      </c>
      <c r="K223" s="90">
        <v>5</v>
      </c>
      <c r="L223" s="86">
        <v>1</v>
      </c>
      <c r="M223" s="89">
        <v>4</v>
      </c>
      <c r="N223" s="95">
        <v>5</v>
      </c>
      <c r="O223" s="52">
        <f t="shared" si="10"/>
        <v>39</v>
      </c>
      <c r="P223" s="168">
        <v>5</v>
      </c>
      <c r="Q223" s="110">
        <f t="shared" si="12"/>
        <v>3.9</v>
      </c>
    </row>
    <row r="224" spans="1:17" customFormat="1">
      <c r="A224" s="13">
        <v>17031815600</v>
      </c>
      <c r="B224" s="13" t="s">
        <v>2143</v>
      </c>
      <c r="C224" s="13" t="s">
        <v>4272</v>
      </c>
      <c r="D224" s="13" t="s">
        <v>2144</v>
      </c>
      <c r="E224" s="82">
        <v>3</v>
      </c>
      <c r="F224" s="84">
        <v>5</v>
      </c>
      <c r="G224" s="82">
        <v>3</v>
      </c>
      <c r="H224" s="82">
        <v>3</v>
      </c>
      <c r="I224" s="89">
        <v>4</v>
      </c>
      <c r="J224" s="84">
        <v>5</v>
      </c>
      <c r="K224" s="90">
        <v>5</v>
      </c>
      <c r="L224" s="88">
        <v>3</v>
      </c>
      <c r="M224" s="89">
        <v>4</v>
      </c>
      <c r="N224" s="89">
        <v>4</v>
      </c>
      <c r="O224" s="52">
        <f t="shared" si="10"/>
        <v>39</v>
      </c>
      <c r="P224" s="168">
        <v>5</v>
      </c>
      <c r="Q224" s="110">
        <f t="shared" si="12"/>
        <v>3.9</v>
      </c>
    </row>
    <row r="225" spans="1:17" customFormat="1">
      <c r="A225" s="13">
        <v>17031805402</v>
      </c>
      <c r="B225" s="13" t="s">
        <v>2127</v>
      </c>
      <c r="C225" s="13" t="s">
        <v>4272</v>
      </c>
      <c r="D225" s="13" t="s">
        <v>2123</v>
      </c>
      <c r="E225" s="82">
        <v>3</v>
      </c>
      <c r="F225" s="83">
        <v>4</v>
      </c>
      <c r="G225" s="83">
        <v>4</v>
      </c>
      <c r="H225" s="83">
        <v>4</v>
      </c>
      <c r="I225" s="88">
        <v>3</v>
      </c>
      <c r="J225" s="84">
        <v>5</v>
      </c>
      <c r="K225" s="89">
        <v>4</v>
      </c>
      <c r="L225" s="88">
        <v>3</v>
      </c>
      <c r="M225" s="90">
        <v>5</v>
      </c>
      <c r="N225" s="94">
        <v>4</v>
      </c>
      <c r="O225" s="52">
        <f t="shared" si="10"/>
        <v>39</v>
      </c>
      <c r="P225" s="168">
        <v>5</v>
      </c>
      <c r="Q225" s="110">
        <f t="shared" si="12"/>
        <v>3.9</v>
      </c>
    </row>
    <row r="226" spans="1:17" customFormat="1">
      <c r="A226" s="13">
        <v>17097864001</v>
      </c>
      <c r="B226" s="13" t="s">
        <v>652</v>
      </c>
      <c r="C226" s="13" t="s">
        <v>896</v>
      </c>
      <c r="D226" s="13" t="s">
        <v>653</v>
      </c>
      <c r="E226" s="82">
        <v>3</v>
      </c>
      <c r="F226" s="83">
        <v>4</v>
      </c>
      <c r="G226" s="83">
        <v>4</v>
      </c>
      <c r="H226" s="82">
        <v>3</v>
      </c>
      <c r="I226" s="89">
        <v>4</v>
      </c>
      <c r="J226" s="84">
        <v>5</v>
      </c>
      <c r="K226" s="89">
        <v>4</v>
      </c>
      <c r="L226" s="89">
        <v>4</v>
      </c>
      <c r="M226" s="90">
        <v>5</v>
      </c>
      <c r="N226" s="92">
        <v>3</v>
      </c>
      <c r="O226" s="52">
        <f t="shared" si="10"/>
        <v>39</v>
      </c>
      <c r="P226" s="168">
        <v>5</v>
      </c>
      <c r="Q226" s="110">
        <f t="shared" si="12"/>
        <v>3.9</v>
      </c>
    </row>
    <row r="227" spans="1:17" customFormat="1">
      <c r="A227" s="13">
        <v>17097863801</v>
      </c>
      <c r="B227" s="13" t="s">
        <v>649</v>
      </c>
      <c r="C227" s="13" t="s">
        <v>896</v>
      </c>
      <c r="D227" s="13" t="s">
        <v>650</v>
      </c>
      <c r="E227" s="83">
        <v>4</v>
      </c>
      <c r="F227" s="84">
        <v>5</v>
      </c>
      <c r="G227" s="81">
        <v>1</v>
      </c>
      <c r="H227" s="84">
        <v>5</v>
      </c>
      <c r="I227" s="89">
        <v>4</v>
      </c>
      <c r="J227" s="84">
        <v>5</v>
      </c>
      <c r="K227" s="90">
        <v>5</v>
      </c>
      <c r="L227" s="86">
        <v>1</v>
      </c>
      <c r="M227" s="89">
        <v>4</v>
      </c>
      <c r="N227" s="95">
        <v>5</v>
      </c>
      <c r="O227" s="52">
        <f t="shared" si="10"/>
        <v>39</v>
      </c>
      <c r="P227" s="168">
        <v>5</v>
      </c>
      <c r="Q227" s="110">
        <f t="shared" si="12"/>
        <v>3.9</v>
      </c>
    </row>
    <row r="228" spans="1:17" customFormat="1">
      <c r="A228" s="13">
        <v>17197880601</v>
      </c>
      <c r="B228" s="13" t="s">
        <v>351</v>
      </c>
      <c r="C228" s="13" t="s">
        <v>363</v>
      </c>
      <c r="D228" s="13" t="s">
        <v>343</v>
      </c>
      <c r="E228" s="83">
        <v>4</v>
      </c>
      <c r="F228" s="84">
        <v>5</v>
      </c>
      <c r="G228" s="84">
        <v>5</v>
      </c>
      <c r="H228" s="30">
        <v>2</v>
      </c>
      <c r="I228" s="89">
        <v>4</v>
      </c>
      <c r="J228" s="89">
        <v>4</v>
      </c>
      <c r="K228" s="89">
        <v>4</v>
      </c>
      <c r="L228" s="89">
        <v>4</v>
      </c>
      <c r="M228" s="90">
        <v>5</v>
      </c>
      <c r="N228" s="120">
        <v>2</v>
      </c>
      <c r="O228" s="52">
        <f t="shared" si="10"/>
        <v>39</v>
      </c>
      <c r="P228" s="168">
        <v>5</v>
      </c>
      <c r="Q228" s="110">
        <f t="shared" si="12"/>
        <v>3.9</v>
      </c>
    </row>
    <row r="229" spans="1:17" customFormat="1">
      <c r="A229" s="13">
        <v>17097863904</v>
      </c>
      <c r="B229" s="13" t="s">
        <v>744</v>
      </c>
      <c r="C229" s="13" t="s">
        <v>896</v>
      </c>
      <c r="D229" s="13" t="s">
        <v>738</v>
      </c>
      <c r="E229" s="84">
        <v>5</v>
      </c>
      <c r="F229" s="82">
        <v>3</v>
      </c>
      <c r="G229" s="82">
        <v>3</v>
      </c>
      <c r="H229" s="84">
        <v>5</v>
      </c>
      <c r="I229" s="90">
        <v>5</v>
      </c>
      <c r="J229" s="84">
        <v>5</v>
      </c>
      <c r="K229" s="87">
        <v>2</v>
      </c>
      <c r="L229" s="87">
        <v>2</v>
      </c>
      <c r="M229" s="89">
        <v>4</v>
      </c>
      <c r="N229" s="95">
        <v>5</v>
      </c>
      <c r="O229" s="52">
        <f t="shared" si="10"/>
        <v>39</v>
      </c>
      <c r="P229" s="168">
        <v>5</v>
      </c>
      <c r="Q229" s="110">
        <f t="shared" si="12"/>
        <v>3.9</v>
      </c>
    </row>
    <row r="230" spans="1:17" customFormat="1">
      <c r="A230" s="13">
        <v>17097864602</v>
      </c>
      <c r="B230" s="13" t="s">
        <v>714</v>
      </c>
      <c r="C230" s="13" t="s">
        <v>896</v>
      </c>
      <c r="D230" s="13" t="s">
        <v>708</v>
      </c>
      <c r="E230" s="83">
        <v>4</v>
      </c>
      <c r="F230" s="82">
        <v>3</v>
      </c>
      <c r="G230" s="82">
        <v>3</v>
      </c>
      <c r="H230" s="84">
        <v>5</v>
      </c>
      <c r="I230" s="90">
        <v>5</v>
      </c>
      <c r="J230" s="84">
        <v>5</v>
      </c>
      <c r="K230" s="86">
        <v>1</v>
      </c>
      <c r="L230" s="90">
        <v>5</v>
      </c>
      <c r="M230" s="88">
        <v>3</v>
      </c>
      <c r="N230" s="95">
        <v>5</v>
      </c>
      <c r="O230" s="52">
        <f t="shared" si="10"/>
        <v>39</v>
      </c>
      <c r="P230" s="168">
        <v>5</v>
      </c>
      <c r="Q230" s="110">
        <f t="shared" si="12"/>
        <v>3.9</v>
      </c>
    </row>
    <row r="231" spans="1:17" customFormat="1">
      <c r="A231" s="13">
        <v>17097863500</v>
      </c>
      <c r="B231" s="13" t="s">
        <v>710</v>
      </c>
      <c r="C231" s="13" t="s">
        <v>896</v>
      </c>
      <c r="D231" s="13" t="s">
        <v>708</v>
      </c>
      <c r="E231" s="84">
        <v>5</v>
      </c>
      <c r="F231" s="30">
        <v>2</v>
      </c>
      <c r="G231" s="82">
        <v>3</v>
      </c>
      <c r="H231" s="84">
        <v>5</v>
      </c>
      <c r="I231" s="89">
        <v>4</v>
      </c>
      <c r="J231" s="84">
        <v>5</v>
      </c>
      <c r="K231" s="90">
        <v>5</v>
      </c>
      <c r="L231" s="88">
        <v>3</v>
      </c>
      <c r="M231" s="87">
        <v>2</v>
      </c>
      <c r="N231" s="95">
        <v>5</v>
      </c>
      <c r="O231" s="52">
        <f t="shared" si="10"/>
        <v>39</v>
      </c>
      <c r="P231" s="168">
        <v>5</v>
      </c>
      <c r="Q231" s="110">
        <f t="shared" si="12"/>
        <v>3.9</v>
      </c>
    </row>
    <row r="232" spans="1:17" customFormat="1">
      <c r="A232" s="13">
        <v>17097863300</v>
      </c>
      <c r="B232" s="13" t="s">
        <v>705</v>
      </c>
      <c r="C232" s="13" t="s">
        <v>896</v>
      </c>
      <c r="D232" s="13" t="s">
        <v>703</v>
      </c>
      <c r="E232" s="83">
        <v>4</v>
      </c>
      <c r="F232" s="83">
        <v>4</v>
      </c>
      <c r="G232" s="83">
        <v>4</v>
      </c>
      <c r="H232" s="84">
        <v>5</v>
      </c>
      <c r="I232" s="90">
        <v>5</v>
      </c>
      <c r="J232" s="84">
        <v>5</v>
      </c>
      <c r="K232" s="87">
        <v>2</v>
      </c>
      <c r="L232" s="89">
        <v>4</v>
      </c>
      <c r="M232" s="131">
        <v>1</v>
      </c>
      <c r="N232" s="95">
        <v>5</v>
      </c>
      <c r="O232" s="52">
        <f t="shared" si="10"/>
        <v>39</v>
      </c>
      <c r="P232" s="168">
        <v>5</v>
      </c>
      <c r="Q232" s="110">
        <f t="shared" si="12"/>
        <v>3.9</v>
      </c>
    </row>
    <row r="233" spans="1:17" customFormat="1">
      <c r="A233" s="13">
        <v>17097864700</v>
      </c>
      <c r="B233" s="13" t="s">
        <v>785</v>
      </c>
      <c r="C233" s="13" t="s">
        <v>896</v>
      </c>
      <c r="D233" s="13" t="s">
        <v>786</v>
      </c>
      <c r="E233" s="82">
        <v>3</v>
      </c>
      <c r="F233" s="83">
        <v>4</v>
      </c>
      <c r="G233" s="83">
        <v>4</v>
      </c>
      <c r="H233" s="84">
        <v>5</v>
      </c>
      <c r="I233" s="88">
        <v>3</v>
      </c>
      <c r="J233" s="89">
        <v>4</v>
      </c>
      <c r="K233" s="88">
        <v>3</v>
      </c>
      <c r="L233" s="88">
        <v>3</v>
      </c>
      <c r="M233" s="90">
        <v>5</v>
      </c>
      <c r="N233" s="95">
        <v>5</v>
      </c>
      <c r="O233" s="52">
        <f t="shared" si="10"/>
        <v>39</v>
      </c>
      <c r="P233" s="168">
        <v>5</v>
      </c>
      <c r="Q233" s="110">
        <f t="shared" si="12"/>
        <v>3.9</v>
      </c>
    </row>
    <row r="234" spans="1:17" customFormat="1">
      <c r="A234" s="13">
        <v>17097865801</v>
      </c>
      <c r="B234" s="13" t="s">
        <v>800</v>
      </c>
      <c r="C234" s="13" t="s">
        <v>896</v>
      </c>
      <c r="D234" s="13" t="s">
        <v>786</v>
      </c>
      <c r="E234" s="83">
        <v>4</v>
      </c>
      <c r="F234" s="83">
        <v>4</v>
      </c>
      <c r="G234" s="82">
        <v>3</v>
      </c>
      <c r="H234" s="84">
        <v>5</v>
      </c>
      <c r="I234" s="90">
        <v>5</v>
      </c>
      <c r="J234" s="89">
        <v>4</v>
      </c>
      <c r="K234" s="89">
        <v>4</v>
      </c>
      <c r="L234" s="88">
        <v>3</v>
      </c>
      <c r="M234" s="87">
        <v>2</v>
      </c>
      <c r="N234" s="95">
        <v>5</v>
      </c>
      <c r="O234" s="52">
        <f t="shared" si="10"/>
        <v>39</v>
      </c>
      <c r="P234" s="168">
        <v>5</v>
      </c>
      <c r="Q234" s="110">
        <f t="shared" si="12"/>
        <v>3.9</v>
      </c>
    </row>
    <row r="235" spans="1:17" customFormat="1">
      <c r="A235" s="13">
        <v>17031842200</v>
      </c>
      <c r="B235" s="13" t="s">
        <v>2390</v>
      </c>
      <c r="C235" s="13" t="s">
        <v>4272</v>
      </c>
      <c r="D235" s="13" t="s">
        <v>2499</v>
      </c>
      <c r="E235" s="30">
        <v>2</v>
      </c>
      <c r="F235" s="84">
        <v>5</v>
      </c>
      <c r="G235" s="82">
        <v>3</v>
      </c>
      <c r="H235" s="84">
        <v>5</v>
      </c>
      <c r="I235" s="89">
        <v>4</v>
      </c>
      <c r="J235" s="84">
        <v>5</v>
      </c>
      <c r="K235" s="90">
        <v>5</v>
      </c>
      <c r="L235" s="90">
        <v>5</v>
      </c>
      <c r="M235" s="131">
        <v>1</v>
      </c>
      <c r="N235" s="118">
        <v>4</v>
      </c>
      <c r="O235" s="52">
        <f t="shared" si="10"/>
        <v>39</v>
      </c>
      <c r="P235" s="168">
        <v>5</v>
      </c>
      <c r="Q235" s="110">
        <f t="shared" si="12"/>
        <v>3.9</v>
      </c>
    </row>
    <row r="236" spans="1:17" customFormat="1">
      <c r="A236" s="13">
        <v>17031811500</v>
      </c>
      <c r="B236" s="13" t="s">
        <v>2492</v>
      </c>
      <c r="C236" s="13" t="s">
        <v>4272</v>
      </c>
      <c r="D236" s="13" t="s">
        <v>2488</v>
      </c>
      <c r="E236" s="82">
        <v>3</v>
      </c>
      <c r="F236" s="84">
        <v>5</v>
      </c>
      <c r="G236" s="84">
        <v>5</v>
      </c>
      <c r="H236" s="30">
        <v>2</v>
      </c>
      <c r="I236" s="87">
        <v>2</v>
      </c>
      <c r="J236" s="89">
        <v>4</v>
      </c>
      <c r="K236" s="90">
        <v>5</v>
      </c>
      <c r="L236" s="90">
        <v>5</v>
      </c>
      <c r="M236" s="89">
        <v>4</v>
      </c>
      <c r="N236" s="118">
        <v>4</v>
      </c>
      <c r="O236" s="52">
        <f t="shared" si="10"/>
        <v>39</v>
      </c>
      <c r="P236" s="168">
        <v>5</v>
      </c>
      <c r="Q236" s="110">
        <f t="shared" ref="Q236:Q262" si="13">+O236/10</f>
        <v>3.9</v>
      </c>
    </row>
    <row r="237" spans="1:17" customFormat="1">
      <c r="A237" s="13">
        <v>17031809800</v>
      </c>
      <c r="B237" s="13" t="s">
        <v>2451</v>
      </c>
      <c r="C237" s="13" t="s">
        <v>4272</v>
      </c>
      <c r="D237" s="13" t="s">
        <v>2542</v>
      </c>
      <c r="E237" s="83">
        <v>4</v>
      </c>
      <c r="F237" s="84">
        <v>5</v>
      </c>
      <c r="G237" s="82">
        <v>3</v>
      </c>
      <c r="H237" s="84">
        <v>5</v>
      </c>
      <c r="I237" s="89">
        <v>4</v>
      </c>
      <c r="J237" s="89">
        <v>4</v>
      </c>
      <c r="K237" s="89">
        <v>4</v>
      </c>
      <c r="L237" s="90">
        <v>5</v>
      </c>
      <c r="M237" s="87">
        <v>2</v>
      </c>
      <c r="N237" s="88">
        <v>3</v>
      </c>
      <c r="O237" s="52">
        <f t="shared" si="10"/>
        <v>39</v>
      </c>
      <c r="P237" s="168">
        <v>5</v>
      </c>
      <c r="Q237" s="110">
        <f t="shared" si="13"/>
        <v>3.9</v>
      </c>
    </row>
    <row r="238" spans="1:17" customFormat="1">
      <c r="A238" s="13">
        <v>17031809400</v>
      </c>
      <c r="B238" s="13" t="s">
        <v>2556</v>
      </c>
      <c r="C238" s="13" t="s">
        <v>4272</v>
      </c>
      <c r="D238" s="13" t="s">
        <v>2542</v>
      </c>
      <c r="E238" s="84">
        <v>5</v>
      </c>
      <c r="F238" s="82">
        <v>3</v>
      </c>
      <c r="G238" s="84">
        <v>5</v>
      </c>
      <c r="H238" s="84">
        <v>5</v>
      </c>
      <c r="I238" s="87">
        <v>2</v>
      </c>
      <c r="J238" s="89">
        <v>4</v>
      </c>
      <c r="K238" s="90">
        <v>5</v>
      </c>
      <c r="L238" s="90">
        <v>5</v>
      </c>
      <c r="M238" s="87">
        <v>2</v>
      </c>
      <c r="N238" s="88">
        <v>3</v>
      </c>
      <c r="O238" s="52">
        <f t="shared" si="10"/>
        <v>39</v>
      </c>
      <c r="P238" s="168">
        <v>5</v>
      </c>
      <c r="Q238" s="110">
        <f t="shared" si="13"/>
        <v>3.9</v>
      </c>
    </row>
    <row r="239" spans="1:17" customFormat="1">
      <c r="A239" s="13">
        <v>17031808702</v>
      </c>
      <c r="B239" s="13" t="s">
        <v>2541</v>
      </c>
      <c r="C239" s="13" t="s">
        <v>4272</v>
      </c>
      <c r="D239" s="13" t="s">
        <v>2542</v>
      </c>
      <c r="E239" s="84">
        <v>5</v>
      </c>
      <c r="F239" s="84">
        <v>5</v>
      </c>
      <c r="G239" s="83">
        <v>4</v>
      </c>
      <c r="H239" s="30">
        <v>2</v>
      </c>
      <c r="I239" s="90">
        <v>5</v>
      </c>
      <c r="J239" s="89">
        <v>4</v>
      </c>
      <c r="K239" s="90">
        <v>5</v>
      </c>
      <c r="L239" s="90">
        <v>5</v>
      </c>
      <c r="M239" s="131">
        <v>1</v>
      </c>
      <c r="N239" s="88">
        <v>3</v>
      </c>
      <c r="O239" s="52">
        <f t="shared" si="10"/>
        <v>39</v>
      </c>
      <c r="P239" s="168">
        <v>5</v>
      </c>
      <c r="Q239" s="110">
        <f t="shared" si="13"/>
        <v>3.9</v>
      </c>
    </row>
    <row r="240" spans="1:17" customFormat="1">
      <c r="A240" s="13">
        <v>17043844100</v>
      </c>
      <c r="B240" s="13" t="s">
        <v>1378</v>
      </c>
      <c r="C240" s="13" t="s">
        <v>1522</v>
      </c>
      <c r="D240" s="13" t="s">
        <v>2522</v>
      </c>
      <c r="E240" s="84">
        <v>5</v>
      </c>
      <c r="F240" s="84">
        <v>5</v>
      </c>
      <c r="G240" s="82">
        <v>3</v>
      </c>
      <c r="H240" s="84">
        <v>5</v>
      </c>
      <c r="I240" s="90">
        <v>5</v>
      </c>
      <c r="J240" s="84">
        <v>5</v>
      </c>
      <c r="K240" s="87">
        <v>2</v>
      </c>
      <c r="L240" s="87">
        <v>2</v>
      </c>
      <c r="M240" s="88">
        <v>3</v>
      </c>
      <c r="N240" s="118">
        <v>4</v>
      </c>
      <c r="O240" s="52">
        <f t="shared" si="10"/>
        <v>39</v>
      </c>
      <c r="P240" s="168">
        <v>5</v>
      </c>
      <c r="Q240" s="110">
        <f t="shared" si="13"/>
        <v>3.9</v>
      </c>
    </row>
    <row r="241" spans="1:17" customFormat="1">
      <c r="A241" s="13">
        <v>17031770202</v>
      </c>
      <c r="B241" s="13" t="s">
        <v>2513</v>
      </c>
      <c r="C241" s="13" t="s">
        <v>4272</v>
      </c>
      <c r="D241" s="13" t="s">
        <v>2511</v>
      </c>
      <c r="E241" s="84">
        <v>5</v>
      </c>
      <c r="F241" s="84">
        <v>5</v>
      </c>
      <c r="G241" s="83">
        <v>4</v>
      </c>
      <c r="H241" s="30">
        <v>2</v>
      </c>
      <c r="I241" s="89">
        <v>4</v>
      </c>
      <c r="J241" s="88">
        <v>3</v>
      </c>
      <c r="K241" s="90">
        <v>5</v>
      </c>
      <c r="L241" s="86">
        <v>1</v>
      </c>
      <c r="M241" s="90">
        <v>5</v>
      </c>
      <c r="N241" s="95">
        <v>5</v>
      </c>
      <c r="O241" s="52">
        <f t="shared" si="10"/>
        <v>39</v>
      </c>
      <c r="P241" s="168">
        <v>5</v>
      </c>
      <c r="Q241" s="110">
        <f t="shared" si="13"/>
        <v>3.9</v>
      </c>
    </row>
    <row r="242" spans="1:17" customFormat="1">
      <c r="A242" s="13">
        <v>17043845507</v>
      </c>
      <c r="B242" s="13" t="s">
        <v>1342</v>
      </c>
      <c r="C242" s="13" t="s">
        <v>1522</v>
      </c>
      <c r="D242" s="13" t="s">
        <v>1430</v>
      </c>
      <c r="E242" s="83">
        <v>4</v>
      </c>
      <c r="F242" s="83">
        <v>4</v>
      </c>
      <c r="G242" s="84">
        <v>5</v>
      </c>
      <c r="H242" s="83">
        <v>4</v>
      </c>
      <c r="I242" s="89">
        <v>4</v>
      </c>
      <c r="J242" s="84">
        <v>5</v>
      </c>
      <c r="K242" s="88">
        <v>3</v>
      </c>
      <c r="L242" s="86">
        <v>1</v>
      </c>
      <c r="M242" s="90">
        <v>5</v>
      </c>
      <c r="N242" s="89">
        <v>4</v>
      </c>
      <c r="O242" s="52">
        <f t="shared" si="10"/>
        <v>39</v>
      </c>
      <c r="P242" s="168">
        <v>5</v>
      </c>
      <c r="Q242" s="110">
        <f t="shared" si="13"/>
        <v>3.9</v>
      </c>
    </row>
    <row r="243" spans="1:17" customFormat="1">
      <c r="A243" s="13">
        <v>17031804902</v>
      </c>
      <c r="B243" s="13" t="s">
        <v>2665</v>
      </c>
      <c r="C243" s="13" t="s">
        <v>4272</v>
      </c>
      <c r="D243" s="13" t="s">
        <v>2661</v>
      </c>
      <c r="E243" s="84">
        <v>5</v>
      </c>
      <c r="F243" s="84">
        <v>5</v>
      </c>
      <c r="G243" s="82">
        <v>3</v>
      </c>
      <c r="H243" s="83">
        <v>4</v>
      </c>
      <c r="I243" s="89">
        <v>4</v>
      </c>
      <c r="J243" s="89">
        <v>4</v>
      </c>
      <c r="K243" s="87">
        <v>2</v>
      </c>
      <c r="L243" s="88">
        <v>3</v>
      </c>
      <c r="M243" s="90">
        <v>5</v>
      </c>
      <c r="N243" s="94">
        <v>4</v>
      </c>
      <c r="O243" s="52">
        <f t="shared" si="10"/>
        <v>39</v>
      </c>
      <c r="P243" s="168">
        <v>5</v>
      </c>
      <c r="Q243" s="110">
        <f t="shared" si="13"/>
        <v>3.9</v>
      </c>
    </row>
    <row r="244" spans="1:17" customFormat="1">
      <c r="A244" s="13">
        <v>17031806600</v>
      </c>
      <c r="B244" s="13" t="s">
        <v>2585</v>
      </c>
      <c r="C244" s="13" t="s">
        <v>4272</v>
      </c>
      <c r="D244" s="13" t="s">
        <v>2661</v>
      </c>
      <c r="E244" s="82">
        <v>3</v>
      </c>
      <c r="F244" s="83">
        <v>4</v>
      </c>
      <c r="G244" s="84">
        <v>5</v>
      </c>
      <c r="H244" s="82">
        <v>3</v>
      </c>
      <c r="I244" s="88">
        <v>3</v>
      </c>
      <c r="J244" s="88">
        <v>3</v>
      </c>
      <c r="K244" s="90">
        <v>5</v>
      </c>
      <c r="L244" s="89">
        <v>4</v>
      </c>
      <c r="M244" s="90">
        <v>5</v>
      </c>
      <c r="N244" s="94">
        <v>4</v>
      </c>
      <c r="O244" s="52">
        <f t="shared" si="10"/>
        <v>39</v>
      </c>
      <c r="P244" s="168">
        <v>5</v>
      </c>
      <c r="Q244" s="110">
        <f t="shared" si="13"/>
        <v>3.9</v>
      </c>
    </row>
    <row r="245" spans="1:17" customFormat="1">
      <c r="A245" s="13">
        <v>17043845809</v>
      </c>
      <c r="B245" s="13" t="s">
        <v>1425</v>
      </c>
      <c r="C245" s="13" t="s">
        <v>1522</v>
      </c>
      <c r="D245" s="13" t="s">
        <v>1417</v>
      </c>
      <c r="E245" s="83">
        <v>4</v>
      </c>
      <c r="F245" s="83">
        <v>4</v>
      </c>
      <c r="G245" s="84">
        <v>5</v>
      </c>
      <c r="H245" s="84">
        <v>5</v>
      </c>
      <c r="I245" s="89">
        <v>4</v>
      </c>
      <c r="J245" s="84">
        <v>5</v>
      </c>
      <c r="K245" s="88">
        <v>3</v>
      </c>
      <c r="L245" s="86">
        <v>1</v>
      </c>
      <c r="M245" s="89">
        <v>4</v>
      </c>
      <c r="N245" s="94">
        <v>4</v>
      </c>
      <c r="O245" s="52">
        <f t="shared" si="10"/>
        <v>39</v>
      </c>
      <c r="P245" s="168">
        <v>5</v>
      </c>
      <c r="Q245" s="110">
        <f t="shared" si="13"/>
        <v>3.9</v>
      </c>
    </row>
    <row r="246" spans="1:17" customFormat="1">
      <c r="A246" s="13">
        <v>17031720300</v>
      </c>
      <c r="B246" s="13" t="s">
        <v>2736</v>
      </c>
      <c r="C246" s="13" t="s">
        <v>4272</v>
      </c>
      <c r="D246" s="13" t="s">
        <v>4129</v>
      </c>
      <c r="E246" s="82">
        <v>3</v>
      </c>
      <c r="F246" s="30">
        <v>2</v>
      </c>
      <c r="G246" s="84">
        <v>5</v>
      </c>
      <c r="H246" s="84">
        <v>5</v>
      </c>
      <c r="I246" s="89">
        <v>4</v>
      </c>
      <c r="J246" s="84">
        <v>5</v>
      </c>
      <c r="K246" s="89">
        <v>4</v>
      </c>
      <c r="L246" s="89">
        <v>4</v>
      </c>
      <c r="M246" s="90">
        <v>5</v>
      </c>
      <c r="N246" s="28">
        <v>2</v>
      </c>
      <c r="O246" s="52">
        <f t="shared" si="10"/>
        <v>39</v>
      </c>
      <c r="P246" s="168">
        <v>5</v>
      </c>
      <c r="Q246" s="110">
        <f t="shared" si="13"/>
        <v>3.9</v>
      </c>
    </row>
    <row r="247" spans="1:17" customFormat="1">
      <c r="A247" s="13">
        <v>17031050500</v>
      </c>
      <c r="B247" s="13" t="s">
        <v>3933</v>
      </c>
      <c r="C247" s="13" t="s">
        <v>4272</v>
      </c>
      <c r="D247" s="13" t="s">
        <v>4129</v>
      </c>
      <c r="E247" s="84">
        <v>5</v>
      </c>
      <c r="F247" s="82">
        <v>3</v>
      </c>
      <c r="G247" s="82">
        <v>3</v>
      </c>
      <c r="H247" s="84">
        <v>5</v>
      </c>
      <c r="I247" s="90">
        <v>5</v>
      </c>
      <c r="J247" s="89">
        <v>4</v>
      </c>
      <c r="K247" s="88">
        <v>3</v>
      </c>
      <c r="L247" s="89">
        <v>4</v>
      </c>
      <c r="M247" s="90">
        <v>5</v>
      </c>
      <c r="N247" s="28">
        <v>2</v>
      </c>
      <c r="O247" s="52">
        <f t="shared" si="10"/>
        <v>39</v>
      </c>
      <c r="P247" s="168">
        <v>5</v>
      </c>
      <c r="Q247" s="110">
        <f t="shared" si="13"/>
        <v>3.9</v>
      </c>
    </row>
    <row r="248" spans="1:17" customFormat="1">
      <c r="A248" s="13">
        <v>17031060300</v>
      </c>
      <c r="B248" s="13" t="s">
        <v>3957</v>
      </c>
      <c r="C248" s="13" t="s">
        <v>4272</v>
      </c>
      <c r="D248" s="13" t="s">
        <v>4129</v>
      </c>
      <c r="E248" s="84">
        <v>5</v>
      </c>
      <c r="F248" s="30">
        <v>2</v>
      </c>
      <c r="G248" s="82">
        <v>3</v>
      </c>
      <c r="H248" s="84">
        <v>5</v>
      </c>
      <c r="I248" s="90">
        <v>5</v>
      </c>
      <c r="J248" s="89">
        <v>4</v>
      </c>
      <c r="K248" s="88">
        <v>3</v>
      </c>
      <c r="L248" s="90">
        <v>5</v>
      </c>
      <c r="M248" s="90">
        <v>5</v>
      </c>
      <c r="N248" s="28">
        <v>2</v>
      </c>
      <c r="O248" s="52">
        <f t="shared" si="10"/>
        <v>39</v>
      </c>
      <c r="P248" s="168">
        <v>5</v>
      </c>
      <c r="Q248" s="110">
        <f t="shared" si="13"/>
        <v>3.9</v>
      </c>
    </row>
    <row r="249" spans="1:17" customFormat="1">
      <c r="A249" s="13">
        <v>17031080202</v>
      </c>
      <c r="B249" s="13" t="s">
        <v>3836</v>
      </c>
      <c r="C249" s="13" t="s">
        <v>4272</v>
      </c>
      <c r="D249" s="13" t="s">
        <v>4129</v>
      </c>
      <c r="E249" s="84">
        <v>5</v>
      </c>
      <c r="F249" s="83">
        <v>4</v>
      </c>
      <c r="G249" s="83">
        <v>4</v>
      </c>
      <c r="H249" s="82">
        <v>3</v>
      </c>
      <c r="I249" s="88">
        <v>3</v>
      </c>
      <c r="J249" s="89">
        <v>4</v>
      </c>
      <c r="K249" s="90">
        <v>5</v>
      </c>
      <c r="L249" s="90">
        <v>5</v>
      </c>
      <c r="M249" s="89">
        <v>4</v>
      </c>
      <c r="N249" s="28">
        <v>2</v>
      </c>
      <c r="O249" s="52">
        <f t="shared" si="10"/>
        <v>39</v>
      </c>
      <c r="P249" s="168">
        <v>5</v>
      </c>
      <c r="Q249" s="110">
        <f t="shared" si="13"/>
        <v>3.9</v>
      </c>
    </row>
    <row r="250" spans="1:17" customFormat="1">
      <c r="A250" s="13">
        <v>17031081300</v>
      </c>
      <c r="B250" s="13" t="s">
        <v>3850</v>
      </c>
      <c r="C250" s="13" t="s">
        <v>4272</v>
      </c>
      <c r="D250" s="13" t="s">
        <v>4129</v>
      </c>
      <c r="E250" s="84">
        <v>5</v>
      </c>
      <c r="F250" s="84">
        <v>5</v>
      </c>
      <c r="G250" s="81">
        <v>1</v>
      </c>
      <c r="H250" s="84">
        <v>5</v>
      </c>
      <c r="I250" s="88">
        <v>3</v>
      </c>
      <c r="J250" s="89">
        <v>4</v>
      </c>
      <c r="K250" s="90">
        <v>5</v>
      </c>
      <c r="L250" s="90">
        <v>5</v>
      </c>
      <c r="M250" s="89">
        <v>4</v>
      </c>
      <c r="N250" s="28">
        <v>2</v>
      </c>
      <c r="O250" s="52">
        <f t="shared" si="10"/>
        <v>39</v>
      </c>
      <c r="P250" s="168">
        <v>5</v>
      </c>
      <c r="Q250" s="110">
        <f t="shared" si="13"/>
        <v>3.9</v>
      </c>
    </row>
    <row r="251" spans="1:17" customFormat="1">
      <c r="A251" s="13">
        <v>17031080100</v>
      </c>
      <c r="B251" s="13" t="s">
        <v>3832</v>
      </c>
      <c r="C251" s="13" t="s">
        <v>4272</v>
      </c>
      <c r="D251" s="13" t="s">
        <v>4129</v>
      </c>
      <c r="E251" s="84">
        <v>5</v>
      </c>
      <c r="F251" s="83">
        <v>4</v>
      </c>
      <c r="G251" s="83">
        <v>4</v>
      </c>
      <c r="H251" s="84">
        <v>5</v>
      </c>
      <c r="I251" s="88">
        <v>3</v>
      </c>
      <c r="J251" s="89">
        <v>4</v>
      </c>
      <c r="K251" s="89">
        <v>4</v>
      </c>
      <c r="L251" s="90">
        <v>5</v>
      </c>
      <c r="M251" s="88">
        <v>3</v>
      </c>
      <c r="N251" s="28">
        <v>2</v>
      </c>
      <c r="O251" s="52">
        <f t="shared" si="10"/>
        <v>39</v>
      </c>
      <c r="P251" s="168">
        <v>5</v>
      </c>
      <c r="Q251" s="110">
        <f t="shared" si="13"/>
        <v>3.9</v>
      </c>
    </row>
    <row r="252" spans="1:17" customFormat="1">
      <c r="A252" s="13">
        <v>17031081202</v>
      </c>
      <c r="B252" s="13" t="s">
        <v>3848</v>
      </c>
      <c r="C252" s="13" t="s">
        <v>4272</v>
      </c>
      <c r="D252" s="13" t="s">
        <v>4129</v>
      </c>
      <c r="E252" s="84">
        <v>5</v>
      </c>
      <c r="F252" s="84">
        <v>5</v>
      </c>
      <c r="G252" s="81">
        <v>1</v>
      </c>
      <c r="H252" s="84">
        <v>5</v>
      </c>
      <c r="I252" s="89">
        <v>4</v>
      </c>
      <c r="J252" s="89">
        <v>4</v>
      </c>
      <c r="K252" s="90">
        <v>5</v>
      </c>
      <c r="L252" s="90">
        <v>5</v>
      </c>
      <c r="M252" s="88">
        <v>3</v>
      </c>
      <c r="N252" s="28">
        <v>2</v>
      </c>
      <c r="O252" s="52">
        <f t="shared" si="10"/>
        <v>39</v>
      </c>
      <c r="P252" s="168">
        <v>5</v>
      </c>
      <c r="Q252" s="110">
        <f t="shared" si="13"/>
        <v>3.9</v>
      </c>
    </row>
    <row r="253" spans="1:17" customFormat="1">
      <c r="A253" s="13">
        <v>17031070101</v>
      </c>
      <c r="B253" s="13" t="s">
        <v>3905</v>
      </c>
      <c r="C253" s="13" t="s">
        <v>4272</v>
      </c>
      <c r="D253" s="13" t="s">
        <v>4129</v>
      </c>
      <c r="E253" s="84">
        <v>5</v>
      </c>
      <c r="F253" s="83">
        <v>4</v>
      </c>
      <c r="G253" s="82">
        <v>3</v>
      </c>
      <c r="H253" s="84">
        <v>5</v>
      </c>
      <c r="I253" s="89">
        <v>4</v>
      </c>
      <c r="J253" s="89">
        <v>4</v>
      </c>
      <c r="K253" s="90">
        <v>5</v>
      </c>
      <c r="L253" s="89">
        <v>4</v>
      </c>
      <c r="M253" s="88">
        <v>3</v>
      </c>
      <c r="N253" s="28">
        <v>2</v>
      </c>
      <c r="O253" s="52">
        <f t="shared" si="10"/>
        <v>39</v>
      </c>
      <c r="P253" s="168">
        <v>5</v>
      </c>
      <c r="Q253" s="110">
        <f t="shared" si="13"/>
        <v>3.9</v>
      </c>
    </row>
    <row r="254" spans="1:17" customFormat="1">
      <c r="A254" s="13">
        <v>17031081000</v>
      </c>
      <c r="B254" s="13" t="s">
        <v>3842</v>
      </c>
      <c r="C254" s="13" t="s">
        <v>4272</v>
      </c>
      <c r="D254" s="13" t="s">
        <v>4129</v>
      </c>
      <c r="E254" s="83">
        <v>4</v>
      </c>
      <c r="F254" s="84">
        <v>5</v>
      </c>
      <c r="G254" s="84">
        <v>5</v>
      </c>
      <c r="H254" s="84">
        <v>5</v>
      </c>
      <c r="I254" s="88">
        <v>3</v>
      </c>
      <c r="J254" s="89">
        <v>4</v>
      </c>
      <c r="K254" s="90">
        <v>5</v>
      </c>
      <c r="L254" s="90">
        <v>5</v>
      </c>
      <c r="M254" s="131">
        <v>1</v>
      </c>
      <c r="N254" s="28">
        <v>2</v>
      </c>
      <c r="O254" s="52">
        <f t="shared" si="10"/>
        <v>39</v>
      </c>
      <c r="P254" s="168">
        <v>5</v>
      </c>
      <c r="Q254" s="110">
        <f t="shared" si="13"/>
        <v>3.9</v>
      </c>
    </row>
    <row r="255" spans="1:17" customFormat="1">
      <c r="A255" s="13">
        <v>17097864512</v>
      </c>
      <c r="B255" s="13" t="s">
        <v>814</v>
      </c>
      <c r="C255" s="13" t="s">
        <v>896</v>
      </c>
      <c r="D255" s="13" t="s">
        <v>4078</v>
      </c>
      <c r="E255" s="84">
        <v>5</v>
      </c>
      <c r="F255" s="82">
        <v>3</v>
      </c>
      <c r="G255" s="30">
        <v>2</v>
      </c>
      <c r="H255" s="84">
        <v>5</v>
      </c>
      <c r="I255" s="90">
        <v>5</v>
      </c>
      <c r="J255" s="84">
        <v>5</v>
      </c>
      <c r="K255" s="87">
        <v>2</v>
      </c>
      <c r="L255" s="89">
        <v>4</v>
      </c>
      <c r="M255" s="89">
        <v>4</v>
      </c>
      <c r="N255" s="94">
        <v>4</v>
      </c>
      <c r="O255" s="52">
        <f t="shared" si="10"/>
        <v>39</v>
      </c>
      <c r="P255" s="168">
        <v>5</v>
      </c>
      <c r="Q255" s="110">
        <f t="shared" si="13"/>
        <v>3.9</v>
      </c>
    </row>
    <row r="256" spans="1:17" customFormat="1">
      <c r="A256" s="13">
        <v>17097864519</v>
      </c>
      <c r="B256" s="13" t="s">
        <v>822</v>
      </c>
      <c r="C256" s="13" t="s">
        <v>896</v>
      </c>
      <c r="D256" s="13" t="s">
        <v>4078</v>
      </c>
      <c r="E256" s="84">
        <v>5</v>
      </c>
      <c r="F256" s="83">
        <v>4</v>
      </c>
      <c r="G256" s="81">
        <v>1</v>
      </c>
      <c r="H256" s="83">
        <v>4</v>
      </c>
      <c r="I256" s="89">
        <v>4</v>
      </c>
      <c r="J256" s="84">
        <v>5</v>
      </c>
      <c r="K256" s="89">
        <v>4</v>
      </c>
      <c r="L256" s="89">
        <v>4</v>
      </c>
      <c r="M256" s="89">
        <v>4</v>
      </c>
      <c r="N256" s="94">
        <v>4</v>
      </c>
      <c r="O256" s="52">
        <f t="shared" si="10"/>
        <v>39</v>
      </c>
      <c r="P256" s="168">
        <v>5</v>
      </c>
      <c r="Q256" s="110">
        <f t="shared" si="13"/>
        <v>3.9</v>
      </c>
    </row>
    <row r="257" spans="1:17" customFormat="1">
      <c r="A257" s="13">
        <v>17197880304</v>
      </c>
      <c r="B257" s="13" t="s">
        <v>401</v>
      </c>
      <c r="C257" s="13" t="s">
        <v>363</v>
      </c>
      <c r="D257" s="13" t="s">
        <v>1485</v>
      </c>
      <c r="E257" s="84">
        <v>5</v>
      </c>
      <c r="F257" s="30">
        <v>2</v>
      </c>
      <c r="G257" s="84">
        <v>5</v>
      </c>
      <c r="H257" s="84">
        <v>5</v>
      </c>
      <c r="I257" s="90">
        <v>5</v>
      </c>
      <c r="J257" s="84">
        <v>5</v>
      </c>
      <c r="K257" s="88">
        <v>3</v>
      </c>
      <c r="L257" s="86">
        <v>1</v>
      </c>
      <c r="M257" s="90">
        <v>5</v>
      </c>
      <c r="N257" s="92">
        <v>3</v>
      </c>
      <c r="O257" s="52">
        <f t="shared" si="10"/>
        <v>39</v>
      </c>
      <c r="P257" s="168">
        <v>5</v>
      </c>
      <c r="Q257" s="110">
        <f t="shared" si="13"/>
        <v>3.9</v>
      </c>
    </row>
    <row r="258" spans="1:17" customFormat="1">
      <c r="A258" s="13">
        <v>17043841110</v>
      </c>
      <c r="B258" s="13" t="s">
        <v>1480</v>
      </c>
      <c r="C258" s="13" t="s">
        <v>1522</v>
      </c>
      <c r="D258" s="13" t="s">
        <v>4158</v>
      </c>
      <c r="E258" s="83">
        <v>4</v>
      </c>
      <c r="F258" s="84">
        <v>5</v>
      </c>
      <c r="G258" s="84">
        <v>5</v>
      </c>
      <c r="H258" s="30">
        <v>2</v>
      </c>
      <c r="I258" s="88">
        <v>3</v>
      </c>
      <c r="J258" s="84">
        <v>5</v>
      </c>
      <c r="K258" s="90">
        <v>5</v>
      </c>
      <c r="L258" s="86">
        <v>1</v>
      </c>
      <c r="M258" s="90">
        <v>5</v>
      </c>
      <c r="N258" s="94">
        <v>4</v>
      </c>
      <c r="O258" s="52">
        <f t="shared" ref="O258:O321" si="14">SUM(E258:N258)</f>
        <v>39</v>
      </c>
      <c r="P258" s="168">
        <v>5</v>
      </c>
      <c r="Q258" s="110">
        <f t="shared" si="13"/>
        <v>3.9</v>
      </c>
    </row>
    <row r="259" spans="1:17" customFormat="1">
      <c r="A259" s="13">
        <v>17043841004</v>
      </c>
      <c r="B259" s="13" t="s">
        <v>1474</v>
      </c>
      <c r="C259" s="13" t="s">
        <v>1522</v>
      </c>
      <c r="D259" s="13" t="s">
        <v>4158</v>
      </c>
      <c r="E259" s="84">
        <v>5</v>
      </c>
      <c r="F259" s="84">
        <v>5</v>
      </c>
      <c r="G259" s="83">
        <v>4</v>
      </c>
      <c r="H259" s="83">
        <v>4</v>
      </c>
      <c r="I259" s="88">
        <v>3</v>
      </c>
      <c r="J259" s="89">
        <v>4</v>
      </c>
      <c r="K259" s="87">
        <v>2</v>
      </c>
      <c r="L259" s="88">
        <v>3</v>
      </c>
      <c r="M259" s="90">
        <v>5</v>
      </c>
      <c r="N259" s="94">
        <v>4</v>
      </c>
      <c r="O259" s="52">
        <f t="shared" si="14"/>
        <v>39</v>
      </c>
      <c r="P259" s="168">
        <v>5</v>
      </c>
      <c r="Q259" s="110">
        <f t="shared" si="13"/>
        <v>3.9</v>
      </c>
    </row>
    <row r="260" spans="1:17" customFormat="1">
      <c r="A260" s="13">
        <v>17031804506</v>
      </c>
      <c r="B260" s="13" t="s">
        <v>4220</v>
      </c>
      <c r="C260" s="13" t="s">
        <v>4272</v>
      </c>
      <c r="D260" s="13" t="s">
        <v>4214</v>
      </c>
      <c r="E260" s="84">
        <v>5</v>
      </c>
      <c r="F260" s="82">
        <v>3</v>
      </c>
      <c r="G260" s="30">
        <v>2</v>
      </c>
      <c r="H260" s="83">
        <v>4</v>
      </c>
      <c r="I260" s="89">
        <v>4</v>
      </c>
      <c r="J260" s="84">
        <v>5</v>
      </c>
      <c r="K260" s="89">
        <v>4</v>
      </c>
      <c r="L260" s="90">
        <v>5</v>
      </c>
      <c r="M260" s="89">
        <v>4</v>
      </c>
      <c r="N260" s="92">
        <v>3</v>
      </c>
      <c r="O260" s="52">
        <f t="shared" si="14"/>
        <v>39</v>
      </c>
      <c r="P260" s="168">
        <v>5</v>
      </c>
      <c r="Q260" s="110">
        <f t="shared" si="13"/>
        <v>3.9</v>
      </c>
    </row>
    <row r="261" spans="1:17" customFormat="1">
      <c r="A261" s="13">
        <v>17031804509</v>
      </c>
      <c r="B261" s="13" t="s">
        <v>4226</v>
      </c>
      <c r="C261" s="13" t="s">
        <v>4272</v>
      </c>
      <c r="D261" s="13" t="s">
        <v>4214</v>
      </c>
      <c r="E261" s="83">
        <v>4</v>
      </c>
      <c r="F261" s="83">
        <v>4</v>
      </c>
      <c r="G261" s="84">
        <v>5</v>
      </c>
      <c r="H261" s="82">
        <v>3</v>
      </c>
      <c r="I261" s="89">
        <v>4</v>
      </c>
      <c r="J261" s="84">
        <v>5</v>
      </c>
      <c r="K261" s="89">
        <v>4</v>
      </c>
      <c r="L261" s="90">
        <v>5</v>
      </c>
      <c r="M261" s="87">
        <v>2</v>
      </c>
      <c r="N261" s="92">
        <v>3</v>
      </c>
      <c r="O261" s="52">
        <f t="shared" si="14"/>
        <v>39</v>
      </c>
      <c r="P261" s="168">
        <v>5</v>
      </c>
      <c r="Q261" s="110">
        <f t="shared" si="13"/>
        <v>3.9</v>
      </c>
    </row>
    <row r="262" spans="1:17" customFormat="1">
      <c r="A262" s="13">
        <v>17031803015</v>
      </c>
      <c r="B262" s="13" t="s">
        <v>4303</v>
      </c>
      <c r="C262" s="13" t="s">
        <v>4272</v>
      </c>
      <c r="D262" s="13" t="s">
        <v>4289</v>
      </c>
      <c r="E262" s="84">
        <v>5</v>
      </c>
      <c r="F262" s="84">
        <v>5</v>
      </c>
      <c r="G262" s="84">
        <v>5</v>
      </c>
      <c r="H262" s="83">
        <v>4</v>
      </c>
      <c r="I262" s="89">
        <v>4</v>
      </c>
      <c r="J262" s="89">
        <v>4</v>
      </c>
      <c r="K262" s="89">
        <v>4</v>
      </c>
      <c r="L262" s="86">
        <v>1</v>
      </c>
      <c r="M262" s="88">
        <v>3</v>
      </c>
      <c r="N262" s="94">
        <v>4</v>
      </c>
      <c r="O262" s="52">
        <f t="shared" si="14"/>
        <v>39</v>
      </c>
      <c r="P262" s="168">
        <v>5</v>
      </c>
      <c r="Q262" s="110">
        <f t="shared" si="13"/>
        <v>3.9</v>
      </c>
    </row>
    <row r="263" spans="1:17" customFormat="1">
      <c r="A263" s="13">
        <v>17097866000</v>
      </c>
      <c r="B263" s="13" t="s">
        <v>562</v>
      </c>
      <c r="C263" s="13" t="s">
        <v>896</v>
      </c>
      <c r="D263" s="13" t="s">
        <v>72</v>
      </c>
      <c r="E263" s="30">
        <v>2</v>
      </c>
      <c r="F263" s="83">
        <v>4</v>
      </c>
      <c r="G263" s="83">
        <v>4</v>
      </c>
      <c r="H263" s="83">
        <v>4</v>
      </c>
      <c r="I263" s="85">
        <v>0</v>
      </c>
      <c r="J263" s="91">
        <v>0</v>
      </c>
      <c r="K263" s="91">
        <v>0</v>
      </c>
      <c r="L263" s="91">
        <v>0</v>
      </c>
      <c r="M263" s="90">
        <v>5</v>
      </c>
      <c r="N263" s="118">
        <v>4</v>
      </c>
      <c r="O263" s="52">
        <f t="shared" si="14"/>
        <v>23</v>
      </c>
      <c r="P263" s="168">
        <v>5</v>
      </c>
      <c r="Q263" s="110">
        <f t="shared" ref="Q263:Q268" si="15">+O263/6</f>
        <v>3.8333333333333335</v>
      </c>
    </row>
    <row r="264" spans="1:17" customFormat="1">
      <c r="A264" s="13">
        <v>17089852202</v>
      </c>
      <c r="B264" s="13" t="s">
        <v>1010</v>
      </c>
      <c r="C264" s="13" t="s">
        <v>1029</v>
      </c>
      <c r="D264" s="13" t="s">
        <v>62</v>
      </c>
      <c r="E264" s="84">
        <v>5</v>
      </c>
      <c r="F264" s="83">
        <v>4</v>
      </c>
      <c r="G264" s="82">
        <v>3</v>
      </c>
      <c r="H264" s="82">
        <v>3</v>
      </c>
      <c r="I264" s="85">
        <v>0</v>
      </c>
      <c r="J264" s="91">
        <v>0</v>
      </c>
      <c r="K264" s="91">
        <v>0</v>
      </c>
      <c r="L264" s="91">
        <v>0</v>
      </c>
      <c r="M264" s="89">
        <v>4</v>
      </c>
      <c r="N264" s="118">
        <v>4</v>
      </c>
      <c r="O264" s="52">
        <f t="shared" si="14"/>
        <v>23</v>
      </c>
      <c r="P264" s="168">
        <v>5</v>
      </c>
      <c r="Q264" s="110">
        <f t="shared" si="15"/>
        <v>3.8333333333333335</v>
      </c>
    </row>
    <row r="265" spans="1:17" customFormat="1">
      <c r="A265" s="13">
        <v>17031831000</v>
      </c>
      <c r="B265" s="13" t="s">
        <v>1703</v>
      </c>
      <c r="C265" s="13" t="s">
        <v>4272</v>
      </c>
      <c r="D265" s="13" t="s">
        <v>4129</v>
      </c>
      <c r="E265" s="83">
        <v>4</v>
      </c>
      <c r="F265" s="82">
        <v>3</v>
      </c>
      <c r="G265" s="84">
        <v>5</v>
      </c>
      <c r="H265" s="84">
        <v>5</v>
      </c>
      <c r="I265" s="85">
        <v>0</v>
      </c>
      <c r="J265" s="91">
        <v>0</v>
      </c>
      <c r="K265" s="91">
        <v>0</v>
      </c>
      <c r="L265" s="91">
        <v>0</v>
      </c>
      <c r="M265" s="89">
        <v>4</v>
      </c>
      <c r="N265" s="28">
        <v>2</v>
      </c>
      <c r="O265" s="52">
        <f t="shared" si="14"/>
        <v>23</v>
      </c>
      <c r="P265" s="168">
        <v>5</v>
      </c>
      <c r="Q265" s="110">
        <f t="shared" si="15"/>
        <v>3.8333333333333335</v>
      </c>
    </row>
    <row r="266" spans="1:17" customFormat="1">
      <c r="A266" s="13">
        <v>17031839100</v>
      </c>
      <c r="B266" s="13" t="s">
        <v>1501</v>
      </c>
      <c r="C266" s="13" t="s">
        <v>4272</v>
      </c>
      <c r="D266" s="13" t="s">
        <v>4129</v>
      </c>
      <c r="E266" s="84">
        <v>5</v>
      </c>
      <c r="F266" s="84">
        <v>5</v>
      </c>
      <c r="G266" s="84">
        <v>5</v>
      </c>
      <c r="H266" s="83">
        <v>4</v>
      </c>
      <c r="I266" s="85">
        <v>0</v>
      </c>
      <c r="J266" s="91">
        <v>0</v>
      </c>
      <c r="K266" s="91">
        <v>0</v>
      </c>
      <c r="L266" s="91">
        <v>0</v>
      </c>
      <c r="M266" s="87">
        <v>2</v>
      </c>
      <c r="N266" s="28">
        <v>2</v>
      </c>
      <c r="O266" s="52">
        <f t="shared" si="14"/>
        <v>23</v>
      </c>
      <c r="P266" s="168">
        <v>5</v>
      </c>
      <c r="Q266" s="110">
        <f t="shared" si="15"/>
        <v>3.8333333333333335</v>
      </c>
    </row>
    <row r="267" spans="1:17" customFormat="1">
      <c r="A267" s="13">
        <v>17031838200</v>
      </c>
      <c r="B267" s="13" t="s">
        <v>1597</v>
      </c>
      <c r="C267" s="13" t="s">
        <v>4272</v>
      </c>
      <c r="D267" s="13" t="s">
        <v>4129</v>
      </c>
      <c r="E267" s="83">
        <v>4</v>
      </c>
      <c r="F267" s="84">
        <v>5</v>
      </c>
      <c r="G267" s="84">
        <v>5</v>
      </c>
      <c r="H267" s="84">
        <v>5</v>
      </c>
      <c r="I267" s="85">
        <v>0</v>
      </c>
      <c r="J267" s="91">
        <v>0</v>
      </c>
      <c r="K267" s="91">
        <v>0</v>
      </c>
      <c r="L267" s="91">
        <v>0</v>
      </c>
      <c r="M267" s="87">
        <v>2</v>
      </c>
      <c r="N267" s="28">
        <v>2</v>
      </c>
      <c r="O267" s="52">
        <f t="shared" si="14"/>
        <v>23</v>
      </c>
      <c r="P267" s="168">
        <v>5</v>
      </c>
      <c r="Q267" s="110">
        <f t="shared" si="15"/>
        <v>3.8333333333333335</v>
      </c>
    </row>
    <row r="268" spans="1:17" customFormat="1">
      <c r="A268" s="13">
        <v>17031832900</v>
      </c>
      <c r="B268" s="13" t="s">
        <v>1627</v>
      </c>
      <c r="C268" s="13" t="s">
        <v>4272</v>
      </c>
      <c r="D268" s="13" t="s">
        <v>4129</v>
      </c>
      <c r="E268" s="84">
        <v>5</v>
      </c>
      <c r="F268" s="84">
        <v>5</v>
      </c>
      <c r="G268" s="84">
        <v>5</v>
      </c>
      <c r="H268" s="84">
        <v>5</v>
      </c>
      <c r="I268" s="85">
        <v>0</v>
      </c>
      <c r="J268" s="91">
        <v>0</v>
      </c>
      <c r="K268" s="91">
        <v>0</v>
      </c>
      <c r="L268" s="91">
        <v>0</v>
      </c>
      <c r="M268" s="131">
        <v>1</v>
      </c>
      <c r="N268" s="28">
        <v>2</v>
      </c>
      <c r="O268" s="52">
        <f t="shared" si="14"/>
        <v>23</v>
      </c>
      <c r="P268" s="168">
        <v>5</v>
      </c>
      <c r="Q268" s="110">
        <f t="shared" si="15"/>
        <v>3.8333333333333335</v>
      </c>
    </row>
    <row r="269" spans="1:17" customFormat="1">
      <c r="A269" s="13">
        <v>17043842703</v>
      </c>
      <c r="B269" s="13" t="s">
        <v>1085</v>
      </c>
      <c r="C269" s="13" t="s">
        <v>1522</v>
      </c>
      <c r="D269" s="13" t="s">
        <v>1752</v>
      </c>
      <c r="E269" s="82">
        <v>3</v>
      </c>
      <c r="F269" s="84">
        <v>5</v>
      </c>
      <c r="G269" s="81">
        <v>1</v>
      </c>
      <c r="H269" s="83">
        <v>4</v>
      </c>
      <c r="I269" s="90">
        <v>5</v>
      </c>
      <c r="J269" s="84">
        <v>5</v>
      </c>
      <c r="K269" s="88">
        <v>3</v>
      </c>
      <c r="L269" s="88">
        <v>3</v>
      </c>
      <c r="M269" s="90">
        <v>5</v>
      </c>
      <c r="N269" s="94">
        <v>4</v>
      </c>
      <c r="O269" s="52">
        <f t="shared" si="14"/>
        <v>38</v>
      </c>
      <c r="P269" s="168">
        <v>5</v>
      </c>
      <c r="Q269" s="110">
        <f t="shared" ref="Q269:Q300" si="16">+O269/10</f>
        <v>3.8</v>
      </c>
    </row>
    <row r="270" spans="1:17" customFormat="1">
      <c r="A270" s="13">
        <v>17043842400</v>
      </c>
      <c r="B270" s="13" t="s">
        <v>1174</v>
      </c>
      <c r="C270" s="13" t="s">
        <v>1522</v>
      </c>
      <c r="D270" s="13" t="s">
        <v>1752</v>
      </c>
      <c r="E270" s="30">
        <v>2</v>
      </c>
      <c r="F270" s="84">
        <v>5</v>
      </c>
      <c r="G270" s="81">
        <v>1</v>
      </c>
      <c r="H270" s="83">
        <v>4</v>
      </c>
      <c r="I270" s="90">
        <v>5</v>
      </c>
      <c r="J270" s="84">
        <v>5</v>
      </c>
      <c r="K270" s="89">
        <v>4</v>
      </c>
      <c r="L270" s="90">
        <v>5</v>
      </c>
      <c r="M270" s="88">
        <v>3</v>
      </c>
      <c r="N270" s="94">
        <v>4</v>
      </c>
      <c r="O270" s="52">
        <f t="shared" si="14"/>
        <v>38</v>
      </c>
      <c r="P270" s="168">
        <v>5</v>
      </c>
      <c r="Q270" s="110">
        <f t="shared" si="16"/>
        <v>3.8</v>
      </c>
    </row>
    <row r="271" spans="1:17" customFormat="1">
      <c r="A271" s="13">
        <v>17031819802</v>
      </c>
      <c r="B271" s="13" t="s">
        <v>1747</v>
      </c>
      <c r="C271" s="13" t="s">
        <v>4272</v>
      </c>
      <c r="D271" s="13" t="s">
        <v>1745</v>
      </c>
      <c r="E271" s="84">
        <v>5</v>
      </c>
      <c r="F271" s="30">
        <v>2</v>
      </c>
      <c r="G271" s="81">
        <v>1</v>
      </c>
      <c r="H271" s="84">
        <v>5</v>
      </c>
      <c r="I271" s="90">
        <v>5</v>
      </c>
      <c r="J271" s="84">
        <v>5</v>
      </c>
      <c r="K271" s="87">
        <v>2</v>
      </c>
      <c r="L271" s="89">
        <v>4</v>
      </c>
      <c r="M271" s="90">
        <v>5</v>
      </c>
      <c r="N271" s="94">
        <v>4</v>
      </c>
      <c r="O271" s="52">
        <f t="shared" si="14"/>
        <v>38</v>
      </c>
      <c r="P271" s="168">
        <v>5</v>
      </c>
      <c r="Q271" s="110">
        <f t="shared" si="16"/>
        <v>3.8</v>
      </c>
    </row>
    <row r="272" spans="1:17" customFormat="1">
      <c r="A272" s="13">
        <v>17031818500</v>
      </c>
      <c r="B272" s="13" t="s">
        <v>2369</v>
      </c>
      <c r="C272" s="13" t="s">
        <v>4272</v>
      </c>
      <c r="D272" s="13" t="s">
        <v>2365</v>
      </c>
      <c r="E272" s="84">
        <v>5</v>
      </c>
      <c r="F272" s="83">
        <v>4</v>
      </c>
      <c r="G272" s="82">
        <v>3</v>
      </c>
      <c r="H272" s="83">
        <v>4</v>
      </c>
      <c r="I272" s="90">
        <v>5</v>
      </c>
      <c r="J272" s="89">
        <v>4</v>
      </c>
      <c r="K272" s="89">
        <v>4</v>
      </c>
      <c r="L272" s="86">
        <v>1</v>
      </c>
      <c r="M272" s="90">
        <v>5</v>
      </c>
      <c r="N272" s="119">
        <v>3</v>
      </c>
      <c r="O272" s="52">
        <f t="shared" si="14"/>
        <v>38</v>
      </c>
      <c r="P272" s="168">
        <v>5</v>
      </c>
      <c r="Q272" s="110">
        <f t="shared" si="16"/>
        <v>3.8</v>
      </c>
    </row>
    <row r="273" spans="1:17" customFormat="1">
      <c r="A273" s="13">
        <v>17097863902</v>
      </c>
      <c r="B273" s="13" t="s">
        <v>611</v>
      </c>
      <c r="C273" s="13" t="s">
        <v>896</v>
      </c>
      <c r="D273" s="13" t="s">
        <v>612</v>
      </c>
      <c r="E273" s="83">
        <v>4</v>
      </c>
      <c r="F273" s="84">
        <v>5</v>
      </c>
      <c r="G273" s="83">
        <v>4</v>
      </c>
      <c r="H273" s="30">
        <v>2</v>
      </c>
      <c r="I273" s="89">
        <v>4</v>
      </c>
      <c r="J273" s="89">
        <v>4</v>
      </c>
      <c r="K273" s="90">
        <v>5</v>
      </c>
      <c r="L273" s="86">
        <v>1</v>
      </c>
      <c r="M273" s="90">
        <v>5</v>
      </c>
      <c r="N273" s="94">
        <v>4</v>
      </c>
      <c r="O273" s="52">
        <f t="shared" si="14"/>
        <v>38</v>
      </c>
      <c r="P273" s="168">
        <v>5</v>
      </c>
      <c r="Q273" s="110">
        <f t="shared" si="16"/>
        <v>3.8</v>
      </c>
    </row>
    <row r="274" spans="1:17" customFormat="1">
      <c r="A274" s="13">
        <v>17097861609</v>
      </c>
      <c r="B274" s="13" t="s">
        <v>609</v>
      </c>
      <c r="C274" s="13" t="s">
        <v>896</v>
      </c>
      <c r="D274" s="13" t="s">
        <v>605</v>
      </c>
      <c r="E274" s="84">
        <v>5</v>
      </c>
      <c r="F274" s="30">
        <v>2</v>
      </c>
      <c r="G274" s="83">
        <v>4</v>
      </c>
      <c r="H274" s="83">
        <v>4</v>
      </c>
      <c r="I274" s="90">
        <v>5</v>
      </c>
      <c r="J274" s="84">
        <v>5</v>
      </c>
      <c r="K274" s="89">
        <v>4</v>
      </c>
      <c r="L274" s="86">
        <v>1</v>
      </c>
      <c r="M274" s="89">
        <v>4</v>
      </c>
      <c r="N274" s="94">
        <v>4</v>
      </c>
      <c r="O274" s="52">
        <f t="shared" si="14"/>
        <v>38</v>
      </c>
      <c r="P274" s="168">
        <v>5</v>
      </c>
      <c r="Q274" s="110">
        <f t="shared" si="16"/>
        <v>3.8</v>
      </c>
    </row>
    <row r="275" spans="1:17" customFormat="1">
      <c r="A275" s="13">
        <v>17031807200</v>
      </c>
      <c r="B275" s="13" t="s">
        <v>1771</v>
      </c>
      <c r="C275" s="13" t="s">
        <v>4272</v>
      </c>
      <c r="D275" s="13" t="s">
        <v>1871</v>
      </c>
      <c r="E275" s="84">
        <v>5</v>
      </c>
      <c r="F275" s="82">
        <v>3</v>
      </c>
      <c r="G275" s="82">
        <v>3</v>
      </c>
      <c r="H275" s="83">
        <v>4</v>
      </c>
      <c r="I275" s="88">
        <v>3</v>
      </c>
      <c r="J275" s="84">
        <v>5</v>
      </c>
      <c r="K275" s="88">
        <v>3</v>
      </c>
      <c r="L275" s="88">
        <v>3</v>
      </c>
      <c r="M275" s="90">
        <v>5</v>
      </c>
      <c r="N275" s="94">
        <v>4</v>
      </c>
      <c r="O275" s="52">
        <f t="shared" si="14"/>
        <v>38</v>
      </c>
      <c r="P275" s="168">
        <v>5</v>
      </c>
      <c r="Q275" s="110">
        <f t="shared" si="16"/>
        <v>3.8</v>
      </c>
    </row>
    <row r="276" spans="1:17" customFormat="1">
      <c r="A276" s="13">
        <v>17031806801</v>
      </c>
      <c r="B276" s="13" t="s">
        <v>1873</v>
      </c>
      <c r="C276" s="13" t="s">
        <v>4272</v>
      </c>
      <c r="D276" s="13" t="s">
        <v>1871</v>
      </c>
      <c r="E276" s="83">
        <v>4</v>
      </c>
      <c r="F276" s="83">
        <v>4</v>
      </c>
      <c r="G276" s="83">
        <v>4</v>
      </c>
      <c r="H276" s="83">
        <v>4</v>
      </c>
      <c r="I276" s="88">
        <v>3</v>
      </c>
      <c r="J276" s="89">
        <v>4</v>
      </c>
      <c r="K276" s="90">
        <v>5</v>
      </c>
      <c r="L276" s="88">
        <v>3</v>
      </c>
      <c r="M276" s="88">
        <v>3</v>
      </c>
      <c r="N276" s="94">
        <v>4</v>
      </c>
      <c r="O276" s="52">
        <f t="shared" si="14"/>
        <v>38</v>
      </c>
      <c r="P276" s="168">
        <v>5</v>
      </c>
      <c r="Q276" s="110">
        <f t="shared" si="16"/>
        <v>3.8</v>
      </c>
    </row>
    <row r="277" spans="1:17" customFormat="1">
      <c r="A277" s="13">
        <v>17031807400</v>
      </c>
      <c r="B277" s="13" t="s">
        <v>1775</v>
      </c>
      <c r="C277" s="13" t="s">
        <v>4272</v>
      </c>
      <c r="D277" s="13" t="s">
        <v>1871</v>
      </c>
      <c r="E277" s="82">
        <v>3</v>
      </c>
      <c r="F277" s="84">
        <v>5</v>
      </c>
      <c r="G277" s="83">
        <v>4</v>
      </c>
      <c r="H277" s="83">
        <v>4</v>
      </c>
      <c r="I277" s="88">
        <v>3</v>
      </c>
      <c r="J277" s="84">
        <v>5</v>
      </c>
      <c r="K277" s="88">
        <v>3</v>
      </c>
      <c r="L277" s="89">
        <v>4</v>
      </c>
      <c r="M277" s="88">
        <v>3</v>
      </c>
      <c r="N277" s="94">
        <v>4</v>
      </c>
      <c r="O277" s="52">
        <f t="shared" si="14"/>
        <v>38</v>
      </c>
      <c r="P277" s="168">
        <v>5</v>
      </c>
      <c r="Q277" s="110">
        <f t="shared" si="16"/>
        <v>3.8</v>
      </c>
    </row>
    <row r="278" spans="1:17" customFormat="1">
      <c r="A278" s="13">
        <v>17031807800</v>
      </c>
      <c r="B278" s="13" t="s">
        <v>1783</v>
      </c>
      <c r="C278" s="13" t="s">
        <v>4272</v>
      </c>
      <c r="D278" s="13" t="s">
        <v>1871</v>
      </c>
      <c r="E278" s="83">
        <v>4</v>
      </c>
      <c r="F278" s="83">
        <v>4</v>
      </c>
      <c r="G278" s="30">
        <v>2</v>
      </c>
      <c r="H278" s="84">
        <v>5</v>
      </c>
      <c r="I278" s="88">
        <v>3</v>
      </c>
      <c r="J278" s="84">
        <v>5</v>
      </c>
      <c r="K278" s="90">
        <v>5</v>
      </c>
      <c r="L278" s="88">
        <v>3</v>
      </c>
      <c r="M278" s="88">
        <v>3</v>
      </c>
      <c r="N278" s="94">
        <v>4</v>
      </c>
      <c r="O278" s="52">
        <f t="shared" si="14"/>
        <v>38</v>
      </c>
      <c r="P278" s="168">
        <v>5</v>
      </c>
      <c r="Q278" s="110">
        <f t="shared" si="16"/>
        <v>3.8</v>
      </c>
    </row>
    <row r="279" spans="1:17" customFormat="1">
      <c r="A279" s="13">
        <v>17031805701</v>
      </c>
      <c r="B279" s="13" t="s">
        <v>1887</v>
      </c>
      <c r="C279" s="13" t="s">
        <v>4272</v>
      </c>
      <c r="D279" s="13" t="s">
        <v>2130</v>
      </c>
      <c r="E279" s="84">
        <v>5</v>
      </c>
      <c r="F279" s="83">
        <v>4</v>
      </c>
      <c r="G279" s="30">
        <v>2</v>
      </c>
      <c r="H279" s="84">
        <v>5</v>
      </c>
      <c r="I279" s="89">
        <v>4</v>
      </c>
      <c r="J279" s="84">
        <v>5</v>
      </c>
      <c r="K279" s="86">
        <v>1</v>
      </c>
      <c r="L279" s="88">
        <v>3</v>
      </c>
      <c r="M279" s="90">
        <v>5</v>
      </c>
      <c r="N279" s="89">
        <v>4</v>
      </c>
      <c r="O279" s="52">
        <f t="shared" si="14"/>
        <v>38</v>
      </c>
      <c r="P279" s="168">
        <v>5</v>
      </c>
      <c r="Q279" s="110">
        <f t="shared" si="16"/>
        <v>3.8</v>
      </c>
    </row>
    <row r="280" spans="1:17" customFormat="1">
      <c r="A280" s="13">
        <v>17031823904</v>
      </c>
      <c r="B280" s="13" t="s">
        <v>1972</v>
      </c>
      <c r="C280" s="13" t="s">
        <v>4272</v>
      </c>
      <c r="D280" s="13" t="s">
        <v>1970</v>
      </c>
      <c r="E280" s="84">
        <v>5</v>
      </c>
      <c r="F280" s="83">
        <v>4</v>
      </c>
      <c r="G280" s="82">
        <v>3</v>
      </c>
      <c r="H280" s="82">
        <v>3</v>
      </c>
      <c r="I280" s="89">
        <v>4</v>
      </c>
      <c r="J280" s="84">
        <v>5</v>
      </c>
      <c r="K280" s="87">
        <v>2</v>
      </c>
      <c r="L280" s="88">
        <v>3</v>
      </c>
      <c r="M280" s="90">
        <v>5</v>
      </c>
      <c r="N280" s="94">
        <v>4</v>
      </c>
      <c r="O280" s="52">
        <f t="shared" si="14"/>
        <v>38</v>
      </c>
      <c r="P280" s="168">
        <v>5</v>
      </c>
      <c r="Q280" s="110">
        <f t="shared" si="16"/>
        <v>3.8</v>
      </c>
    </row>
    <row r="281" spans="1:17" customFormat="1">
      <c r="A281" s="13">
        <v>17031803901</v>
      </c>
      <c r="B281" s="13" t="s">
        <v>1920</v>
      </c>
      <c r="C281" s="13" t="s">
        <v>4272</v>
      </c>
      <c r="D281" s="13" t="s">
        <v>1945</v>
      </c>
      <c r="E281" s="84">
        <v>5</v>
      </c>
      <c r="F281" s="83">
        <v>4</v>
      </c>
      <c r="G281" s="30">
        <v>2</v>
      </c>
      <c r="H281" s="30">
        <v>2</v>
      </c>
      <c r="I281" s="89">
        <v>4</v>
      </c>
      <c r="J281" s="89">
        <v>4</v>
      </c>
      <c r="K281" s="90">
        <v>5</v>
      </c>
      <c r="L281" s="89">
        <v>4</v>
      </c>
      <c r="M281" s="90">
        <v>5</v>
      </c>
      <c r="N281" s="119">
        <v>3</v>
      </c>
      <c r="O281" s="52">
        <f t="shared" si="14"/>
        <v>38</v>
      </c>
      <c r="P281" s="168">
        <v>5</v>
      </c>
      <c r="Q281" s="110">
        <f t="shared" si="16"/>
        <v>3.8</v>
      </c>
    </row>
    <row r="282" spans="1:17" customFormat="1">
      <c r="A282" s="13">
        <v>17031824119</v>
      </c>
      <c r="B282" s="13" t="s">
        <v>2043</v>
      </c>
      <c r="C282" s="13" t="s">
        <v>4272</v>
      </c>
      <c r="D282" s="13" t="s">
        <v>2018</v>
      </c>
      <c r="E282" s="84">
        <v>5</v>
      </c>
      <c r="F282" s="81">
        <v>1</v>
      </c>
      <c r="G282" s="30">
        <v>2</v>
      </c>
      <c r="H282" s="83">
        <v>4</v>
      </c>
      <c r="I282" s="88">
        <v>3</v>
      </c>
      <c r="J282" s="84">
        <v>5</v>
      </c>
      <c r="K282" s="90">
        <v>5</v>
      </c>
      <c r="L282" s="89">
        <v>4</v>
      </c>
      <c r="M282" s="90">
        <v>5</v>
      </c>
      <c r="N282" s="94">
        <v>4</v>
      </c>
      <c r="O282" s="52">
        <f t="shared" si="14"/>
        <v>38</v>
      </c>
      <c r="P282" s="168">
        <v>5</v>
      </c>
      <c r="Q282" s="110">
        <f t="shared" si="16"/>
        <v>3.8</v>
      </c>
    </row>
    <row r="283" spans="1:17" customFormat="1">
      <c r="A283" s="13">
        <v>17031824117</v>
      </c>
      <c r="B283" s="13" t="s">
        <v>2041</v>
      </c>
      <c r="C283" s="13" t="s">
        <v>4272</v>
      </c>
      <c r="D283" s="13" t="s">
        <v>2018</v>
      </c>
      <c r="E283" s="84">
        <v>5</v>
      </c>
      <c r="F283" s="81">
        <v>1</v>
      </c>
      <c r="G283" s="30">
        <v>2</v>
      </c>
      <c r="H283" s="83">
        <v>4</v>
      </c>
      <c r="I283" s="88">
        <v>3</v>
      </c>
      <c r="J283" s="84">
        <v>5</v>
      </c>
      <c r="K283" s="90">
        <v>5</v>
      </c>
      <c r="L283" s="89">
        <v>4</v>
      </c>
      <c r="M283" s="90">
        <v>5</v>
      </c>
      <c r="N283" s="94">
        <v>4</v>
      </c>
      <c r="O283" s="52">
        <f t="shared" si="14"/>
        <v>38</v>
      </c>
      <c r="P283" s="168">
        <v>5</v>
      </c>
      <c r="Q283" s="110">
        <f t="shared" si="16"/>
        <v>3.8</v>
      </c>
    </row>
    <row r="284" spans="1:17" customFormat="1">
      <c r="A284" s="13">
        <v>17031812200</v>
      </c>
      <c r="B284" s="13" t="s">
        <v>2099</v>
      </c>
      <c r="C284" s="13" t="s">
        <v>4272</v>
      </c>
      <c r="D284" s="13" t="s">
        <v>2097</v>
      </c>
      <c r="E284" s="83">
        <v>4</v>
      </c>
      <c r="F284" s="82">
        <v>3</v>
      </c>
      <c r="G284" s="81">
        <v>1</v>
      </c>
      <c r="H284" s="84">
        <v>5</v>
      </c>
      <c r="I284" s="90">
        <v>5</v>
      </c>
      <c r="J284" s="84">
        <v>5</v>
      </c>
      <c r="K284" s="88">
        <v>3</v>
      </c>
      <c r="L284" s="89">
        <v>4</v>
      </c>
      <c r="M284" s="90">
        <v>5</v>
      </c>
      <c r="N284" s="92">
        <v>3</v>
      </c>
      <c r="O284" s="52">
        <f t="shared" si="14"/>
        <v>38</v>
      </c>
      <c r="P284" s="168">
        <v>5</v>
      </c>
      <c r="Q284" s="110">
        <f t="shared" si="16"/>
        <v>3.8</v>
      </c>
    </row>
    <row r="285" spans="1:17" customFormat="1">
      <c r="A285" s="13">
        <v>17031812301</v>
      </c>
      <c r="B285" s="13" t="s">
        <v>2101</v>
      </c>
      <c r="C285" s="13" t="s">
        <v>4272</v>
      </c>
      <c r="D285" s="13" t="s">
        <v>2097</v>
      </c>
      <c r="E285" s="84">
        <v>5</v>
      </c>
      <c r="F285" s="82">
        <v>3</v>
      </c>
      <c r="G285" s="82">
        <v>3</v>
      </c>
      <c r="H285" s="30">
        <v>2</v>
      </c>
      <c r="I285" s="89">
        <v>4</v>
      </c>
      <c r="J285" s="84">
        <v>5</v>
      </c>
      <c r="K285" s="90">
        <v>5</v>
      </c>
      <c r="L285" s="90">
        <v>5</v>
      </c>
      <c r="M285" s="88">
        <v>3</v>
      </c>
      <c r="N285" s="92">
        <v>3</v>
      </c>
      <c r="O285" s="52">
        <f t="shared" si="14"/>
        <v>38</v>
      </c>
      <c r="P285" s="168">
        <v>5</v>
      </c>
      <c r="Q285" s="110">
        <f t="shared" si="16"/>
        <v>3.8</v>
      </c>
    </row>
    <row r="286" spans="1:17" customFormat="1">
      <c r="A286" s="13">
        <v>17031822702</v>
      </c>
      <c r="B286" s="13" t="s">
        <v>2088</v>
      </c>
      <c r="C286" s="13" t="s">
        <v>4272</v>
      </c>
      <c r="D286" s="13" t="s">
        <v>2070</v>
      </c>
      <c r="E286" s="84">
        <v>5</v>
      </c>
      <c r="F286" s="30">
        <v>2</v>
      </c>
      <c r="G286" s="84">
        <v>5</v>
      </c>
      <c r="H286" s="82">
        <v>3</v>
      </c>
      <c r="I286" s="90">
        <v>5</v>
      </c>
      <c r="J286" s="89">
        <v>4</v>
      </c>
      <c r="K286" s="89">
        <v>4</v>
      </c>
      <c r="L286" s="88">
        <v>3</v>
      </c>
      <c r="M286" s="90">
        <v>5</v>
      </c>
      <c r="N286" s="87">
        <v>2</v>
      </c>
      <c r="O286" s="52">
        <f t="shared" si="14"/>
        <v>38</v>
      </c>
      <c r="P286" s="168">
        <v>5</v>
      </c>
      <c r="Q286" s="110">
        <f t="shared" si="16"/>
        <v>3.8</v>
      </c>
    </row>
    <row r="287" spans="1:17" customFormat="1">
      <c r="A287" s="13">
        <v>17031811800</v>
      </c>
      <c r="B287" s="13" t="s">
        <v>2053</v>
      </c>
      <c r="C287" s="13" t="s">
        <v>4272</v>
      </c>
      <c r="D287" s="13" t="s">
        <v>2054</v>
      </c>
      <c r="E287" s="83">
        <v>4</v>
      </c>
      <c r="F287" s="84">
        <v>5</v>
      </c>
      <c r="G287" s="84">
        <v>5</v>
      </c>
      <c r="H287" s="30">
        <v>2</v>
      </c>
      <c r="I287" s="88">
        <v>3</v>
      </c>
      <c r="J287" s="88">
        <v>3</v>
      </c>
      <c r="K287" s="90">
        <v>5</v>
      </c>
      <c r="L287" s="88">
        <v>3</v>
      </c>
      <c r="M287" s="90">
        <v>5</v>
      </c>
      <c r="N287" s="92">
        <v>3</v>
      </c>
      <c r="O287" s="52">
        <f t="shared" si="14"/>
        <v>38</v>
      </c>
      <c r="P287" s="168">
        <v>5</v>
      </c>
      <c r="Q287" s="110">
        <f t="shared" si="16"/>
        <v>3.8</v>
      </c>
    </row>
    <row r="288" spans="1:17" customFormat="1">
      <c r="A288" s="13">
        <v>17031810501</v>
      </c>
      <c r="B288" s="13" t="s">
        <v>2140</v>
      </c>
      <c r="C288" s="13" t="s">
        <v>4272</v>
      </c>
      <c r="D288" s="13" t="s">
        <v>2141</v>
      </c>
      <c r="E288" s="84">
        <v>5</v>
      </c>
      <c r="F288" s="83">
        <v>4</v>
      </c>
      <c r="G288" s="84">
        <v>5</v>
      </c>
      <c r="H288" s="83">
        <v>4</v>
      </c>
      <c r="I288" s="88">
        <v>3</v>
      </c>
      <c r="J288" s="84">
        <v>5</v>
      </c>
      <c r="K288" s="87">
        <v>2</v>
      </c>
      <c r="L288" s="87">
        <v>2</v>
      </c>
      <c r="M288" s="89">
        <v>4</v>
      </c>
      <c r="N288" s="94">
        <v>4</v>
      </c>
      <c r="O288" s="52">
        <f t="shared" si="14"/>
        <v>38</v>
      </c>
      <c r="P288" s="168">
        <v>5</v>
      </c>
      <c r="Q288" s="110">
        <f t="shared" si="16"/>
        <v>3.8</v>
      </c>
    </row>
    <row r="289" spans="1:17" customFormat="1">
      <c r="A289" s="13">
        <v>17031802607</v>
      </c>
      <c r="B289" s="13" t="s">
        <v>2108</v>
      </c>
      <c r="C289" s="13" t="s">
        <v>4272</v>
      </c>
      <c r="D289" s="13" t="s">
        <v>2106</v>
      </c>
      <c r="E289" s="84">
        <v>5</v>
      </c>
      <c r="F289" s="84">
        <v>5</v>
      </c>
      <c r="G289" s="84">
        <v>5</v>
      </c>
      <c r="H289" s="84">
        <v>5</v>
      </c>
      <c r="I289" s="87">
        <v>2</v>
      </c>
      <c r="J289" s="88">
        <v>3</v>
      </c>
      <c r="K289" s="86">
        <v>1</v>
      </c>
      <c r="L289" s="89">
        <v>4</v>
      </c>
      <c r="M289" s="90">
        <v>5</v>
      </c>
      <c r="N289" s="119">
        <v>3</v>
      </c>
      <c r="O289" s="52">
        <f t="shared" si="14"/>
        <v>38</v>
      </c>
      <c r="P289" s="168">
        <v>5</v>
      </c>
      <c r="Q289" s="110">
        <f t="shared" si="16"/>
        <v>3.8</v>
      </c>
    </row>
    <row r="290" spans="1:17" customFormat="1">
      <c r="A290" s="13">
        <v>17031805301</v>
      </c>
      <c r="B290" s="13" t="s">
        <v>2204</v>
      </c>
      <c r="C290" s="13" t="s">
        <v>4272</v>
      </c>
      <c r="D290" s="13" t="s">
        <v>2205</v>
      </c>
      <c r="E290" s="82">
        <v>3</v>
      </c>
      <c r="F290" s="84">
        <v>5</v>
      </c>
      <c r="G290" s="83">
        <v>4</v>
      </c>
      <c r="H290" s="84">
        <v>5</v>
      </c>
      <c r="I290" s="88">
        <v>3</v>
      </c>
      <c r="J290" s="84">
        <v>5</v>
      </c>
      <c r="K290" s="86">
        <v>1</v>
      </c>
      <c r="L290" s="88">
        <v>3</v>
      </c>
      <c r="M290" s="90">
        <v>5</v>
      </c>
      <c r="N290" s="94">
        <v>4</v>
      </c>
      <c r="O290" s="52">
        <f t="shared" si="14"/>
        <v>38</v>
      </c>
      <c r="P290" s="168">
        <v>5</v>
      </c>
      <c r="Q290" s="110">
        <f t="shared" si="16"/>
        <v>3.8</v>
      </c>
    </row>
    <row r="291" spans="1:17" customFormat="1">
      <c r="A291" s="13">
        <v>17031815701</v>
      </c>
      <c r="B291" s="13" t="s">
        <v>2241</v>
      </c>
      <c r="C291" s="13" t="s">
        <v>4272</v>
      </c>
      <c r="D291" s="13" t="s">
        <v>2242</v>
      </c>
      <c r="E291" s="83">
        <v>4</v>
      </c>
      <c r="F291" s="82">
        <v>3</v>
      </c>
      <c r="G291" s="84">
        <v>5</v>
      </c>
      <c r="H291" s="84">
        <v>5</v>
      </c>
      <c r="I291" s="89">
        <v>4</v>
      </c>
      <c r="J291" s="88">
        <v>3</v>
      </c>
      <c r="K291" s="88">
        <v>3</v>
      </c>
      <c r="L291" s="89">
        <v>4</v>
      </c>
      <c r="M291" s="90">
        <v>5</v>
      </c>
      <c r="N291" s="87">
        <v>2</v>
      </c>
      <c r="O291" s="52">
        <f t="shared" si="14"/>
        <v>38</v>
      </c>
      <c r="P291" s="168">
        <v>5</v>
      </c>
      <c r="Q291" s="110">
        <f t="shared" si="16"/>
        <v>3.8</v>
      </c>
    </row>
    <row r="292" spans="1:17" customFormat="1">
      <c r="A292" s="13">
        <v>17031815702</v>
      </c>
      <c r="B292" s="13" t="s">
        <v>2244</v>
      </c>
      <c r="C292" s="13" t="s">
        <v>4272</v>
      </c>
      <c r="D292" s="13" t="s">
        <v>2242</v>
      </c>
      <c r="E292" s="83">
        <v>4</v>
      </c>
      <c r="F292" s="82">
        <v>3</v>
      </c>
      <c r="G292" s="84">
        <v>5</v>
      </c>
      <c r="H292" s="84">
        <v>5</v>
      </c>
      <c r="I292" s="90">
        <v>5</v>
      </c>
      <c r="J292" s="88">
        <v>3</v>
      </c>
      <c r="K292" s="87">
        <v>2</v>
      </c>
      <c r="L292" s="89">
        <v>4</v>
      </c>
      <c r="M292" s="90">
        <v>5</v>
      </c>
      <c r="N292" s="87">
        <v>2</v>
      </c>
      <c r="O292" s="52">
        <f t="shared" si="14"/>
        <v>38</v>
      </c>
      <c r="P292" s="168">
        <v>5</v>
      </c>
      <c r="Q292" s="110">
        <f t="shared" si="16"/>
        <v>3.8</v>
      </c>
    </row>
    <row r="293" spans="1:17" customFormat="1">
      <c r="A293" s="13">
        <v>17097864518</v>
      </c>
      <c r="B293" s="13" t="s">
        <v>647</v>
      </c>
      <c r="C293" s="13" t="s">
        <v>896</v>
      </c>
      <c r="D293" s="13" t="s">
        <v>643</v>
      </c>
      <c r="E293" s="83">
        <v>4</v>
      </c>
      <c r="F293" s="82">
        <v>3</v>
      </c>
      <c r="G293" s="83">
        <v>4</v>
      </c>
      <c r="H293" s="84">
        <v>5</v>
      </c>
      <c r="I293" s="90">
        <v>5</v>
      </c>
      <c r="J293" s="84">
        <v>5</v>
      </c>
      <c r="K293" s="86">
        <v>1</v>
      </c>
      <c r="L293" s="87">
        <v>2</v>
      </c>
      <c r="M293" s="89">
        <v>4</v>
      </c>
      <c r="N293" s="95">
        <v>5</v>
      </c>
      <c r="O293" s="52">
        <f t="shared" si="14"/>
        <v>38</v>
      </c>
      <c r="P293" s="168">
        <v>5</v>
      </c>
      <c r="Q293" s="110">
        <f t="shared" si="16"/>
        <v>3.8</v>
      </c>
    </row>
    <row r="294" spans="1:17" customFormat="1">
      <c r="A294" s="13">
        <v>17043843500</v>
      </c>
      <c r="B294" s="13" t="s">
        <v>1262</v>
      </c>
      <c r="C294" s="13" t="s">
        <v>1522</v>
      </c>
      <c r="D294" s="13" t="s">
        <v>2224</v>
      </c>
      <c r="E294" s="83">
        <v>4</v>
      </c>
      <c r="F294" s="83">
        <v>4</v>
      </c>
      <c r="G294" s="30">
        <v>2</v>
      </c>
      <c r="H294" s="82">
        <v>3</v>
      </c>
      <c r="I294" s="88">
        <v>3</v>
      </c>
      <c r="J294" s="84">
        <v>5</v>
      </c>
      <c r="K294" s="89">
        <v>4</v>
      </c>
      <c r="L294" s="90">
        <v>5</v>
      </c>
      <c r="M294" s="90">
        <v>5</v>
      </c>
      <c r="N294" s="119">
        <v>3</v>
      </c>
      <c r="O294" s="52">
        <f t="shared" si="14"/>
        <v>38</v>
      </c>
      <c r="P294" s="168">
        <v>5</v>
      </c>
      <c r="Q294" s="110">
        <f t="shared" si="16"/>
        <v>3.8</v>
      </c>
    </row>
    <row r="295" spans="1:17" customFormat="1">
      <c r="A295" s="13">
        <v>17043843602</v>
      </c>
      <c r="B295" s="13" t="s">
        <v>1266</v>
      </c>
      <c r="C295" s="13" t="s">
        <v>1522</v>
      </c>
      <c r="D295" s="13" t="s">
        <v>2224</v>
      </c>
      <c r="E295" s="82">
        <v>3</v>
      </c>
      <c r="F295" s="84">
        <v>5</v>
      </c>
      <c r="G295" s="82">
        <v>3</v>
      </c>
      <c r="H295" s="83">
        <v>4</v>
      </c>
      <c r="I295" s="90">
        <v>5</v>
      </c>
      <c r="J295" s="89">
        <v>4</v>
      </c>
      <c r="K295" s="87">
        <v>2</v>
      </c>
      <c r="L295" s="89">
        <v>4</v>
      </c>
      <c r="M295" s="90">
        <v>5</v>
      </c>
      <c r="N295" s="119">
        <v>3</v>
      </c>
      <c r="O295" s="52">
        <f t="shared" si="14"/>
        <v>38</v>
      </c>
      <c r="P295" s="168">
        <v>5</v>
      </c>
      <c r="Q295" s="110">
        <f t="shared" si="16"/>
        <v>3.8</v>
      </c>
    </row>
    <row r="296" spans="1:17" customFormat="1">
      <c r="A296" s="13">
        <v>17043846304</v>
      </c>
      <c r="B296" s="13" t="s">
        <v>1252</v>
      </c>
      <c r="C296" s="13" t="s">
        <v>1522</v>
      </c>
      <c r="D296" s="13" t="s">
        <v>1240</v>
      </c>
      <c r="E296" s="83">
        <v>4</v>
      </c>
      <c r="F296" s="82">
        <v>3</v>
      </c>
      <c r="G296" s="82">
        <v>3</v>
      </c>
      <c r="H296" s="84">
        <v>5</v>
      </c>
      <c r="I296" s="89">
        <v>4</v>
      </c>
      <c r="J296" s="84">
        <v>5</v>
      </c>
      <c r="K296" s="88">
        <v>3</v>
      </c>
      <c r="L296" s="87">
        <v>2</v>
      </c>
      <c r="M296" s="90">
        <v>5</v>
      </c>
      <c r="N296" s="94">
        <v>4</v>
      </c>
      <c r="O296" s="52">
        <f t="shared" si="14"/>
        <v>38</v>
      </c>
      <c r="P296" s="168">
        <v>5</v>
      </c>
      <c r="Q296" s="110">
        <f t="shared" si="16"/>
        <v>3.8</v>
      </c>
    </row>
    <row r="297" spans="1:17" customFormat="1">
      <c r="A297" s="13">
        <v>17043846103</v>
      </c>
      <c r="B297" s="13" t="s">
        <v>1246</v>
      </c>
      <c r="C297" s="13" t="s">
        <v>1522</v>
      </c>
      <c r="D297" s="13" t="s">
        <v>1240</v>
      </c>
      <c r="E297" s="82">
        <v>3</v>
      </c>
      <c r="F297" s="83">
        <v>4</v>
      </c>
      <c r="G297" s="82">
        <v>3</v>
      </c>
      <c r="H297" s="84">
        <v>5</v>
      </c>
      <c r="I297" s="88">
        <v>3</v>
      </c>
      <c r="J297" s="84">
        <v>5</v>
      </c>
      <c r="K297" s="90">
        <v>5</v>
      </c>
      <c r="L297" s="87">
        <v>2</v>
      </c>
      <c r="M297" s="89">
        <v>4</v>
      </c>
      <c r="N297" s="94">
        <v>4</v>
      </c>
      <c r="O297" s="52">
        <f t="shared" si="14"/>
        <v>38</v>
      </c>
      <c r="P297" s="168">
        <v>5</v>
      </c>
      <c r="Q297" s="110">
        <f t="shared" si="16"/>
        <v>3.8</v>
      </c>
    </row>
    <row r="298" spans="1:17" customFormat="1">
      <c r="A298" s="13">
        <v>17097864408</v>
      </c>
      <c r="B298" s="13" t="s">
        <v>729</v>
      </c>
      <c r="C298" s="13" t="s">
        <v>896</v>
      </c>
      <c r="D298" s="13" t="s">
        <v>730</v>
      </c>
      <c r="E298" s="84">
        <v>5</v>
      </c>
      <c r="F298" s="82">
        <v>3</v>
      </c>
      <c r="G298" s="82">
        <v>3</v>
      </c>
      <c r="H298" s="83">
        <v>4</v>
      </c>
      <c r="I298" s="88">
        <v>3</v>
      </c>
      <c r="J298" s="84">
        <v>5</v>
      </c>
      <c r="K298" s="90">
        <v>5</v>
      </c>
      <c r="L298" s="86">
        <v>1</v>
      </c>
      <c r="M298" s="90">
        <v>5</v>
      </c>
      <c r="N298" s="94">
        <v>4</v>
      </c>
      <c r="O298" s="52">
        <f t="shared" si="14"/>
        <v>38</v>
      </c>
      <c r="P298" s="168">
        <v>5</v>
      </c>
      <c r="Q298" s="110">
        <f t="shared" si="16"/>
        <v>3.8</v>
      </c>
    </row>
    <row r="299" spans="1:17" customFormat="1">
      <c r="A299" s="13">
        <v>17031819500</v>
      </c>
      <c r="B299" s="13" t="s">
        <v>2304</v>
      </c>
      <c r="C299" s="13" t="s">
        <v>4272</v>
      </c>
      <c r="D299" s="13" t="s">
        <v>2305</v>
      </c>
      <c r="E299" s="30">
        <v>2</v>
      </c>
      <c r="F299" s="83">
        <v>4</v>
      </c>
      <c r="G299" s="82">
        <v>3</v>
      </c>
      <c r="H299" s="82">
        <v>3</v>
      </c>
      <c r="I299" s="89">
        <v>4</v>
      </c>
      <c r="J299" s="84">
        <v>5</v>
      </c>
      <c r="K299" s="90">
        <v>5</v>
      </c>
      <c r="L299" s="90">
        <v>5</v>
      </c>
      <c r="M299" s="88">
        <v>3</v>
      </c>
      <c r="N299" s="94">
        <v>4</v>
      </c>
      <c r="O299" s="52">
        <f t="shared" si="14"/>
        <v>38</v>
      </c>
      <c r="P299" s="168">
        <v>5</v>
      </c>
      <c r="Q299" s="110">
        <f t="shared" si="16"/>
        <v>3.8</v>
      </c>
    </row>
    <row r="300" spans="1:17" customFormat="1">
      <c r="A300" s="13">
        <v>17031820103</v>
      </c>
      <c r="B300" s="13" t="s">
        <v>2302</v>
      </c>
      <c r="C300" s="13" t="s">
        <v>4272</v>
      </c>
      <c r="D300" s="13" t="s">
        <v>2298</v>
      </c>
      <c r="E300" s="30">
        <v>2</v>
      </c>
      <c r="F300" s="84">
        <v>5</v>
      </c>
      <c r="G300" s="82">
        <v>3</v>
      </c>
      <c r="H300" s="83">
        <v>4</v>
      </c>
      <c r="I300" s="89">
        <v>4</v>
      </c>
      <c r="J300" s="84">
        <v>5</v>
      </c>
      <c r="K300" s="90">
        <v>5</v>
      </c>
      <c r="L300" s="88">
        <v>3</v>
      </c>
      <c r="M300" s="88">
        <v>3</v>
      </c>
      <c r="N300" s="94">
        <v>4</v>
      </c>
      <c r="O300" s="52">
        <f t="shared" si="14"/>
        <v>38</v>
      </c>
      <c r="P300" s="168">
        <v>5</v>
      </c>
      <c r="Q300" s="110">
        <f t="shared" si="16"/>
        <v>3.8</v>
      </c>
    </row>
    <row r="301" spans="1:17" customFormat="1">
      <c r="A301" s="13">
        <v>17097864410</v>
      </c>
      <c r="B301" s="13" t="s">
        <v>694</v>
      </c>
      <c r="C301" s="13" t="s">
        <v>896</v>
      </c>
      <c r="D301" s="13" t="s">
        <v>695</v>
      </c>
      <c r="E301" s="84">
        <v>5</v>
      </c>
      <c r="F301" s="82">
        <v>3</v>
      </c>
      <c r="G301" s="84">
        <v>5</v>
      </c>
      <c r="H301" s="84">
        <v>5</v>
      </c>
      <c r="I301" s="90">
        <v>5</v>
      </c>
      <c r="J301" s="84">
        <v>5</v>
      </c>
      <c r="K301" s="86">
        <v>1</v>
      </c>
      <c r="L301" s="86">
        <v>1</v>
      </c>
      <c r="M301" s="88">
        <v>3</v>
      </c>
      <c r="N301" s="95">
        <v>5</v>
      </c>
      <c r="O301" s="52">
        <f t="shared" si="14"/>
        <v>38</v>
      </c>
      <c r="P301" s="168">
        <v>5</v>
      </c>
      <c r="Q301" s="110">
        <f t="shared" ref="Q301:Q332" si="17">+O301/10</f>
        <v>3.8</v>
      </c>
    </row>
    <row r="302" spans="1:17" customFormat="1">
      <c r="A302" s="13">
        <v>17097864407</v>
      </c>
      <c r="B302" s="13" t="s">
        <v>783</v>
      </c>
      <c r="C302" s="13" t="s">
        <v>896</v>
      </c>
      <c r="D302" s="13" t="s">
        <v>779</v>
      </c>
      <c r="E302" s="83">
        <v>4</v>
      </c>
      <c r="F302" s="82">
        <v>3</v>
      </c>
      <c r="G302" s="83">
        <v>4</v>
      </c>
      <c r="H302" s="84">
        <v>5</v>
      </c>
      <c r="I302" s="90">
        <v>5</v>
      </c>
      <c r="J302" s="84">
        <v>5</v>
      </c>
      <c r="K302" s="87">
        <v>2</v>
      </c>
      <c r="L302" s="86">
        <v>1</v>
      </c>
      <c r="M302" s="89">
        <v>4</v>
      </c>
      <c r="N302" s="95">
        <v>5</v>
      </c>
      <c r="O302" s="52">
        <f t="shared" si="14"/>
        <v>38</v>
      </c>
      <c r="P302" s="168">
        <v>5</v>
      </c>
      <c r="Q302" s="110">
        <f t="shared" si="17"/>
        <v>3.8</v>
      </c>
    </row>
    <row r="303" spans="1:17" customFormat="1">
      <c r="A303" s="13">
        <v>17097863701</v>
      </c>
      <c r="B303" s="13" t="s">
        <v>756</v>
      </c>
      <c r="C303" s="13" t="s">
        <v>896</v>
      </c>
      <c r="D303" s="13" t="s">
        <v>754</v>
      </c>
      <c r="E303" s="83">
        <v>4</v>
      </c>
      <c r="F303" s="84">
        <v>5</v>
      </c>
      <c r="G303" s="81">
        <v>1</v>
      </c>
      <c r="H303" s="84">
        <v>5</v>
      </c>
      <c r="I303" s="89">
        <v>4</v>
      </c>
      <c r="J303" s="84">
        <v>5</v>
      </c>
      <c r="K303" s="89">
        <v>4</v>
      </c>
      <c r="L303" s="87">
        <v>2</v>
      </c>
      <c r="M303" s="88">
        <v>3</v>
      </c>
      <c r="N303" s="95">
        <v>5</v>
      </c>
      <c r="O303" s="52">
        <f t="shared" si="14"/>
        <v>38</v>
      </c>
      <c r="P303" s="168">
        <v>5</v>
      </c>
      <c r="Q303" s="110">
        <f t="shared" si="17"/>
        <v>3.8</v>
      </c>
    </row>
    <row r="304" spans="1:17" customFormat="1">
      <c r="A304" s="13">
        <v>17031842300</v>
      </c>
      <c r="B304" s="13" t="s">
        <v>2392</v>
      </c>
      <c r="C304" s="13" t="s">
        <v>4272</v>
      </c>
      <c r="D304" s="13" t="s">
        <v>2499</v>
      </c>
      <c r="E304" s="81">
        <v>1</v>
      </c>
      <c r="F304" s="83">
        <v>4</v>
      </c>
      <c r="G304" s="82">
        <v>3</v>
      </c>
      <c r="H304" s="84">
        <v>5</v>
      </c>
      <c r="I304" s="90">
        <v>5</v>
      </c>
      <c r="J304" s="84">
        <v>5</v>
      </c>
      <c r="K304" s="88">
        <v>3</v>
      </c>
      <c r="L304" s="89">
        <v>4</v>
      </c>
      <c r="M304" s="89">
        <v>4</v>
      </c>
      <c r="N304" s="118">
        <v>4</v>
      </c>
      <c r="O304" s="52">
        <f t="shared" si="14"/>
        <v>38</v>
      </c>
      <c r="P304" s="168">
        <v>5</v>
      </c>
      <c r="Q304" s="110">
        <f t="shared" si="17"/>
        <v>3.8</v>
      </c>
    </row>
    <row r="305" spans="1:17" customFormat="1">
      <c r="A305" s="13">
        <v>17031809700</v>
      </c>
      <c r="B305" s="13" t="s">
        <v>2449</v>
      </c>
      <c r="C305" s="13" t="s">
        <v>4272</v>
      </c>
      <c r="D305" s="13" t="s">
        <v>2542</v>
      </c>
      <c r="E305" s="81">
        <v>1</v>
      </c>
      <c r="F305" s="84">
        <v>5</v>
      </c>
      <c r="G305" s="84">
        <v>5</v>
      </c>
      <c r="H305" s="84">
        <v>5</v>
      </c>
      <c r="I305" s="88">
        <v>3</v>
      </c>
      <c r="J305" s="89">
        <v>4</v>
      </c>
      <c r="K305" s="89">
        <v>4</v>
      </c>
      <c r="L305" s="89">
        <v>4</v>
      </c>
      <c r="M305" s="89">
        <v>4</v>
      </c>
      <c r="N305" s="88">
        <v>3</v>
      </c>
      <c r="O305" s="52">
        <f t="shared" si="14"/>
        <v>38</v>
      </c>
      <c r="P305" s="168">
        <v>5</v>
      </c>
      <c r="Q305" s="110">
        <f t="shared" si="17"/>
        <v>3.8</v>
      </c>
    </row>
    <row r="306" spans="1:17" customFormat="1">
      <c r="A306" s="13">
        <v>17043844602</v>
      </c>
      <c r="B306" s="13" t="s">
        <v>1382</v>
      </c>
      <c r="C306" s="13" t="s">
        <v>1522</v>
      </c>
      <c r="D306" s="13" t="s">
        <v>2522</v>
      </c>
      <c r="E306" s="83">
        <v>4</v>
      </c>
      <c r="F306" s="83">
        <v>4</v>
      </c>
      <c r="G306" s="30">
        <v>2</v>
      </c>
      <c r="H306" s="84">
        <v>5</v>
      </c>
      <c r="I306" s="88">
        <v>3</v>
      </c>
      <c r="J306" s="84">
        <v>5</v>
      </c>
      <c r="K306" s="90">
        <v>5</v>
      </c>
      <c r="L306" s="86">
        <v>1</v>
      </c>
      <c r="M306" s="90">
        <v>5</v>
      </c>
      <c r="N306" s="118">
        <v>4</v>
      </c>
      <c r="O306" s="52">
        <f t="shared" si="14"/>
        <v>38</v>
      </c>
      <c r="P306" s="168">
        <v>5</v>
      </c>
      <c r="Q306" s="110">
        <f t="shared" si="17"/>
        <v>3.8</v>
      </c>
    </row>
    <row r="307" spans="1:17" customFormat="1">
      <c r="A307" s="13">
        <v>17043844402</v>
      </c>
      <c r="B307" s="13" t="s">
        <v>1434</v>
      </c>
      <c r="C307" s="13" t="s">
        <v>1522</v>
      </c>
      <c r="D307" s="13" t="s">
        <v>1430</v>
      </c>
      <c r="E307" s="84">
        <v>5</v>
      </c>
      <c r="F307" s="82">
        <v>3</v>
      </c>
      <c r="G307" s="82">
        <v>3</v>
      </c>
      <c r="H307" s="84">
        <v>5</v>
      </c>
      <c r="I307" s="88">
        <v>3</v>
      </c>
      <c r="J307" s="84">
        <v>5</v>
      </c>
      <c r="K307" s="90">
        <v>5</v>
      </c>
      <c r="L307" s="86">
        <v>1</v>
      </c>
      <c r="M307" s="89">
        <v>4</v>
      </c>
      <c r="N307" s="89">
        <v>4</v>
      </c>
      <c r="O307" s="52">
        <f t="shared" si="14"/>
        <v>38</v>
      </c>
      <c r="P307" s="168">
        <v>5</v>
      </c>
      <c r="Q307" s="110">
        <f t="shared" si="17"/>
        <v>3.8</v>
      </c>
    </row>
    <row r="308" spans="1:17" customFormat="1">
      <c r="A308" s="13">
        <v>17031806300</v>
      </c>
      <c r="B308" s="13" t="s">
        <v>2577</v>
      </c>
      <c r="C308" s="13" t="s">
        <v>4272</v>
      </c>
      <c r="D308" s="13" t="s">
        <v>2661</v>
      </c>
      <c r="E308" s="83">
        <v>4</v>
      </c>
      <c r="F308" s="83">
        <v>4</v>
      </c>
      <c r="G308" s="84">
        <v>5</v>
      </c>
      <c r="H308" s="82">
        <v>3</v>
      </c>
      <c r="I308" s="89">
        <v>4</v>
      </c>
      <c r="J308" s="89">
        <v>4</v>
      </c>
      <c r="K308" s="87">
        <v>2</v>
      </c>
      <c r="L308" s="89">
        <v>4</v>
      </c>
      <c r="M308" s="89">
        <v>4</v>
      </c>
      <c r="N308" s="94">
        <v>4</v>
      </c>
      <c r="O308" s="52">
        <f t="shared" si="14"/>
        <v>38</v>
      </c>
      <c r="P308" s="168">
        <v>5</v>
      </c>
      <c r="Q308" s="110">
        <f t="shared" si="17"/>
        <v>3.8</v>
      </c>
    </row>
    <row r="309" spans="1:17" customFormat="1">
      <c r="A309" s="13">
        <v>17031805112</v>
      </c>
      <c r="B309" s="13" t="s">
        <v>2559</v>
      </c>
      <c r="C309" s="13" t="s">
        <v>4272</v>
      </c>
      <c r="D309" s="13" t="s">
        <v>2661</v>
      </c>
      <c r="E309" s="84">
        <v>5</v>
      </c>
      <c r="F309" s="84">
        <v>5</v>
      </c>
      <c r="G309" s="84">
        <v>5</v>
      </c>
      <c r="H309" s="83">
        <v>4</v>
      </c>
      <c r="I309" s="88">
        <v>3</v>
      </c>
      <c r="J309" s="89">
        <v>4</v>
      </c>
      <c r="K309" s="89">
        <v>4</v>
      </c>
      <c r="L309" s="86">
        <v>1</v>
      </c>
      <c r="M309" s="88">
        <v>3</v>
      </c>
      <c r="N309" s="94">
        <v>4</v>
      </c>
      <c r="O309" s="52">
        <f t="shared" si="14"/>
        <v>38</v>
      </c>
      <c r="P309" s="168">
        <v>5</v>
      </c>
      <c r="Q309" s="110">
        <f t="shared" si="17"/>
        <v>3.8</v>
      </c>
    </row>
    <row r="310" spans="1:17" customFormat="1">
      <c r="A310" s="13">
        <v>17031806201</v>
      </c>
      <c r="B310" s="13" t="s">
        <v>2573</v>
      </c>
      <c r="C310" s="13" t="s">
        <v>4272</v>
      </c>
      <c r="D310" s="13" t="s">
        <v>2661</v>
      </c>
      <c r="E310" s="83">
        <v>4</v>
      </c>
      <c r="F310" s="83">
        <v>4</v>
      </c>
      <c r="G310" s="83">
        <v>4</v>
      </c>
      <c r="H310" s="82">
        <v>3</v>
      </c>
      <c r="I310" s="88">
        <v>3</v>
      </c>
      <c r="J310" s="88">
        <v>3</v>
      </c>
      <c r="K310" s="90">
        <v>5</v>
      </c>
      <c r="L310" s="90">
        <v>5</v>
      </c>
      <c r="M310" s="88">
        <v>3</v>
      </c>
      <c r="N310" s="94">
        <v>4</v>
      </c>
      <c r="O310" s="52">
        <f t="shared" si="14"/>
        <v>38</v>
      </c>
      <c r="P310" s="168">
        <v>5</v>
      </c>
      <c r="Q310" s="110">
        <f t="shared" si="17"/>
        <v>3.8</v>
      </c>
    </row>
    <row r="311" spans="1:17" customFormat="1">
      <c r="A311" s="13">
        <v>17043845807</v>
      </c>
      <c r="B311" s="13" t="s">
        <v>1423</v>
      </c>
      <c r="C311" s="13" t="s">
        <v>1522</v>
      </c>
      <c r="D311" s="13" t="s">
        <v>1417</v>
      </c>
      <c r="E311" s="83">
        <v>4</v>
      </c>
      <c r="F311" s="82">
        <v>3</v>
      </c>
      <c r="G311" s="84">
        <v>5</v>
      </c>
      <c r="H311" s="84">
        <v>5</v>
      </c>
      <c r="I311" s="88">
        <v>3</v>
      </c>
      <c r="J311" s="84">
        <v>5</v>
      </c>
      <c r="K311" s="89">
        <v>4</v>
      </c>
      <c r="L311" s="86">
        <v>1</v>
      </c>
      <c r="M311" s="89">
        <v>4</v>
      </c>
      <c r="N311" s="94">
        <v>4</v>
      </c>
      <c r="O311" s="52">
        <f t="shared" si="14"/>
        <v>38</v>
      </c>
      <c r="P311" s="168">
        <v>5</v>
      </c>
      <c r="Q311" s="110">
        <f t="shared" si="17"/>
        <v>3.8</v>
      </c>
    </row>
    <row r="312" spans="1:17" customFormat="1">
      <c r="A312" s="13">
        <v>17111871301</v>
      </c>
      <c r="B312" s="13" t="s">
        <v>503</v>
      </c>
      <c r="C312" s="13" t="s">
        <v>571</v>
      </c>
      <c r="D312" s="13" t="s">
        <v>489</v>
      </c>
      <c r="E312" s="84">
        <v>5</v>
      </c>
      <c r="F312" s="83">
        <v>4</v>
      </c>
      <c r="G312" s="81">
        <v>1</v>
      </c>
      <c r="H312" s="82">
        <v>3</v>
      </c>
      <c r="I312" s="89">
        <v>4</v>
      </c>
      <c r="J312" s="89">
        <v>4</v>
      </c>
      <c r="K312" s="90">
        <v>5</v>
      </c>
      <c r="L312" s="89">
        <v>4</v>
      </c>
      <c r="M312" s="90">
        <v>5</v>
      </c>
      <c r="N312" s="119">
        <v>3</v>
      </c>
      <c r="O312" s="52">
        <f t="shared" si="14"/>
        <v>38</v>
      </c>
      <c r="P312" s="168">
        <v>5</v>
      </c>
      <c r="Q312" s="110">
        <f t="shared" si="17"/>
        <v>3.8</v>
      </c>
    </row>
    <row r="313" spans="1:17" customFormat="1">
      <c r="A313" s="13">
        <v>17031720500</v>
      </c>
      <c r="B313" s="13" t="s">
        <v>2740</v>
      </c>
      <c r="C313" s="13" t="s">
        <v>4272</v>
      </c>
      <c r="D313" s="13" t="s">
        <v>4129</v>
      </c>
      <c r="E313" s="84">
        <v>5</v>
      </c>
      <c r="F313" s="82">
        <v>3</v>
      </c>
      <c r="G313" s="83">
        <v>4</v>
      </c>
      <c r="H313" s="83">
        <v>4</v>
      </c>
      <c r="I313" s="90">
        <v>5</v>
      </c>
      <c r="J313" s="89">
        <v>4</v>
      </c>
      <c r="K313" s="88">
        <v>3</v>
      </c>
      <c r="L313" s="88">
        <v>3</v>
      </c>
      <c r="M313" s="90">
        <v>5</v>
      </c>
      <c r="N313" s="28">
        <v>2</v>
      </c>
      <c r="O313" s="52">
        <f t="shared" si="14"/>
        <v>38</v>
      </c>
      <c r="P313" s="168">
        <v>5</v>
      </c>
      <c r="Q313" s="110">
        <f t="shared" si="17"/>
        <v>3.8</v>
      </c>
    </row>
    <row r="314" spans="1:17" customFormat="1">
      <c r="A314" s="13">
        <v>17031720100</v>
      </c>
      <c r="B314" s="13" t="s">
        <v>2732</v>
      </c>
      <c r="C314" s="13" t="s">
        <v>4272</v>
      </c>
      <c r="D314" s="13" t="s">
        <v>4129</v>
      </c>
      <c r="E314" s="84">
        <v>5</v>
      </c>
      <c r="F314" s="30">
        <v>2</v>
      </c>
      <c r="G314" s="84">
        <v>5</v>
      </c>
      <c r="H314" s="84">
        <v>5</v>
      </c>
      <c r="I314" s="88">
        <v>3</v>
      </c>
      <c r="J314" s="89">
        <v>4</v>
      </c>
      <c r="K314" s="87">
        <v>2</v>
      </c>
      <c r="L314" s="90">
        <v>5</v>
      </c>
      <c r="M314" s="90">
        <v>5</v>
      </c>
      <c r="N314" s="28">
        <v>2</v>
      </c>
      <c r="O314" s="52">
        <f t="shared" si="14"/>
        <v>38</v>
      </c>
      <c r="P314" s="168">
        <v>5</v>
      </c>
      <c r="Q314" s="110">
        <f t="shared" si="17"/>
        <v>3.8</v>
      </c>
    </row>
    <row r="315" spans="1:17" customFormat="1">
      <c r="A315" s="13">
        <v>17031081800</v>
      </c>
      <c r="B315" s="13" t="s">
        <v>3756</v>
      </c>
      <c r="C315" s="13" t="s">
        <v>4272</v>
      </c>
      <c r="D315" s="13" t="s">
        <v>4129</v>
      </c>
      <c r="E315" s="84">
        <v>5</v>
      </c>
      <c r="F315" s="84">
        <v>5</v>
      </c>
      <c r="G315" s="81">
        <v>1</v>
      </c>
      <c r="H315" s="84">
        <v>5</v>
      </c>
      <c r="I315" s="89">
        <v>4</v>
      </c>
      <c r="J315" s="87">
        <v>2</v>
      </c>
      <c r="K315" s="90">
        <v>5</v>
      </c>
      <c r="L315" s="90">
        <v>5</v>
      </c>
      <c r="M315" s="89">
        <v>4</v>
      </c>
      <c r="N315" s="28">
        <v>2</v>
      </c>
      <c r="O315" s="52">
        <f t="shared" si="14"/>
        <v>38</v>
      </c>
      <c r="P315" s="168">
        <v>5</v>
      </c>
      <c r="Q315" s="110">
        <f t="shared" si="17"/>
        <v>3.8</v>
      </c>
    </row>
    <row r="316" spans="1:17" customFormat="1">
      <c r="A316" s="13">
        <v>17031071700</v>
      </c>
      <c r="B316" s="13" t="s">
        <v>3828</v>
      </c>
      <c r="C316" s="13" t="s">
        <v>4272</v>
      </c>
      <c r="D316" s="13" t="s">
        <v>4129</v>
      </c>
      <c r="E316" s="84">
        <v>5</v>
      </c>
      <c r="F316" s="83">
        <v>4</v>
      </c>
      <c r="G316" s="83">
        <v>4</v>
      </c>
      <c r="H316" s="84">
        <v>5</v>
      </c>
      <c r="I316" s="90">
        <v>5</v>
      </c>
      <c r="J316" s="88">
        <v>3</v>
      </c>
      <c r="K316" s="86">
        <v>1</v>
      </c>
      <c r="L316" s="90">
        <v>5</v>
      </c>
      <c r="M316" s="89">
        <v>4</v>
      </c>
      <c r="N316" s="28">
        <v>2</v>
      </c>
      <c r="O316" s="52">
        <f t="shared" si="14"/>
        <v>38</v>
      </c>
      <c r="P316" s="168">
        <v>5</v>
      </c>
      <c r="Q316" s="110">
        <f t="shared" si="17"/>
        <v>3.8</v>
      </c>
    </row>
    <row r="317" spans="1:17" customFormat="1">
      <c r="A317" s="13">
        <v>17031062400</v>
      </c>
      <c r="B317" s="13" t="s">
        <v>3879</v>
      </c>
      <c r="C317" s="13" t="s">
        <v>4272</v>
      </c>
      <c r="D317" s="13" t="s">
        <v>4129</v>
      </c>
      <c r="E317" s="84">
        <v>5</v>
      </c>
      <c r="F317" s="83">
        <v>4</v>
      </c>
      <c r="G317" s="81">
        <v>1</v>
      </c>
      <c r="H317" s="84">
        <v>5</v>
      </c>
      <c r="I317" s="89">
        <v>4</v>
      </c>
      <c r="J317" s="89">
        <v>4</v>
      </c>
      <c r="K317" s="89">
        <v>4</v>
      </c>
      <c r="L317" s="90">
        <v>5</v>
      </c>
      <c r="M317" s="89">
        <v>4</v>
      </c>
      <c r="N317" s="28">
        <v>2</v>
      </c>
      <c r="O317" s="52">
        <f t="shared" si="14"/>
        <v>38</v>
      </c>
      <c r="P317" s="168">
        <v>5</v>
      </c>
      <c r="Q317" s="110">
        <f t="shared" si="17"/>
        <v>3.8</v>
      </c>
    </row>
    <row r="318" spans="1:17" customFormat="1">
      <c r="A318" s="13">
        <v>17031050600</v>
      </c>
      <c r="B318" s="13" t="s">
        <v>3935</v>
      </c>
      <c r="C318" s="13" t="s">
        <v>4272</v>
      </c>
      <c r="D318" s="13" t="s">
        <v>4129</v>
      </c>
      <c r="E318" s="84">
        <v>5</v>
      </c>
      <c r="F318" s="30">
        <v>2</v>
      </c>
      <c r="G318" s="82">
        <v>3</v>
      </c>
      <c r="H318" s="84">
        <v>5</v>
      </c>
      <c r="I318" s="89">
        <v>4</v>
      </c>
      <c r="J318" s="89">
        <v>4</v>
      </c>
      <c r="K318" s="90">
        <v>5</v>
      </c>
      <c r="L318" s="90">
        <v>5</v>
      </c>
      <c r="M318" s="88">
        <v>3</v>
      </c>
      <c r="N318" s="28">
        <v>2</v>
      </c>
      <c r="O318" s="52">
        <f t="shared" si="14"/>
        <v>38</v>
      </c>
      <c r="P318" s="168">
        <v>5</v>
      </c>
      <c r="Q318" s="110">
        <f t="shared" si="17"/>
        <v>3.8</v>
      </c>
    </row>
    <row r="319" spans="1:17" customFormat="1">
      <c r="A319" s="13">
        <v>17031320100</v>
      </c>
      <c r="B319" s="13" t="s">
        <v>3272</v>
      </c>
      <c r="C319" s="13" t="s">
        <v>4272</v>
      </c>
      <c r="D319" s="13" t="s">
        <v>4129</v>
      </c>
      <c r="E319" s="84">
        <v>5</v>
      </c>
      <c r="F319" s="84">
        <v>5</v>
      </c>
      <c r="G319" s="30">
        <v>2</v>
      </c>
      <c r="H319" s="84">
        <v>5</v>
      </c>
      <c r="I319" s="87">
        <v>2</v>
      </c>
      <c r="J319" s="89">
        <v>4</v>
      </c>
      <c r="K319" s="90">
        <v>5</v>
      </c>
      <c r="L319" s="90">
        <v>5</v>
      </c>
      <c r="M319" s="88">
        <v>3</v>
      </c>
      <c r="N319" s="28">
        <v>2</v>
      </c>
      <c r="O319" s="52">
        <f t="shared" si="14"/>
        <v>38</v>
      </c>
      <c r="P319" s="168">
        <v>5</v>
      </c>
      <c r="Q319" s="110">
        <f t="shared" si="17"/>
        <v>3.8</v>
      </c>
    </row>
    <row r="320" spans="1:17" customFormat="1">
      <c r="A320" s="13">
        <v>17031061200</v>
      </c>
      <c r="B320" s="13" t="s">
        <v>3861</v>
      </c>
      <c r="C320" s="13" t="s">
        <v>4272</v>
      </c>
      <c r="D320" s="13" t="s">
        <v>4129</v>
      </c>
      <c r="E320" s="84">
        <v>5</v>
      </c>
      <c r="F320" s="81">
        <v>1</v>
      </c>
      <c r="G320" s="84">
        <v>5</v>
      </c>
      <c r="H320" s="84">
        <v>5</v>
      </c>
      <c r="I320" s="89">
        <v>4</v>
      </c>
      <c r="J320" s="84">
        <v>5</v>
      </c>
      <c r="K320" s="88">
        <v>3</v>
      </c>
      <c r="L320" s="90">
        <v>5</v>
      </c>
      <c r="M320" s="88">
        <v>3</v>
      </c>
      <c r="N320" s="28">
        <v>2</v>
      </c>
      <c r="O320" s="52">
        <f t="shared" si="14"/>
        <v>38</v>
      </c>
      <c r="P320" s="168">
        <v>5</v>
      </c>
      <c r="Q320" s="110">
        <f t="shared" si="17"/>
        <v>3.8</v>
      </c>
    </row>
    <row r="321" spans="1:17" customFormat="1">
      <c r="A321" s="13">
        <v>17031071500</v>
      </c>
      <c r="B321" s="13" t="s">
        <v>3824</v>
      </c>
      <c r="C321" s="13" t="s">
        <v>4272</v>
      </c>
      <c r="D321" s="13" t="s">
        <v>4129</v>
      </c>
      <c r="E321" s="83">
        <v>4</v>
      </c>
      <c r="F321" s="83">
        <v>4</v>
      </c>
      <c r="G321" s="84">
        <v>5</v>
      </c>
      <c r="H321" s="83">
        <v>4</v>
      </c>
      <c r="I321" s="88">
        <v>3</v>
      </c>
      <c r="J321" s="88">
        <v>3</v>
      </c>
      <c r="K321" s="90">
        <v>5</v>
      </c>
      <c r="L321" s="90">
        <v>5</v>
      </c>
      <c r="M321" s="88">
        <v>3</v>
      </c>
      <c r="N321" s="28">
        <v>2</v>
      </c>
      <c r="O321" s="52">
        <f t="shared" si="14"/>
        <v>38</v>
      </c>
      <c r="P321" s="168">
        <v>5</v>
      </c>
      <c r="Q321" s="110">
        <f t="shared" si="17"/>
        <v>3.8</v>
      </c>
    </row>
    <row r="322" spans="1:17" customFormat="1">
      <c r="A322" s="13">
        <v>17031210900</v>
      </c>
      <c r="B322" s="13" t="s">
        <v>3536</v>
      </c>
      <c r="C322" s="13" t="s">
        <v>4272</v>
      </c>
      <c r="D322" s="13" t="s">
        <v>4129</v>
      </c>
      <c r="E322" s="84">
        <v>5</v>
      </c>
      <c r="F322" s="84">
        <v>5</v>
      </c>
      <c r="G322" s="84">
        <v>5</v>
      </c>
      <c r="H322" s="84">
        <v>5</v>
      </c>
      <c r="I322" s="88">
        <v>3</v>
      </c>
      <c r="J322" s="88">
        <v>3</v>
      </c>
      <c r="K322" s="88">
        <v>3</v>
      </c>
      <c r="L322" s="89">
        <v>4</v>
      </c>
      <c r="M322" s="88">
        <v>3</v>
      </c>
      <c r="N322" s="28">
        <v>2</v>
      </c>
      <c r="O322" s="52">
        <f t="shared" ref="O322:O385" si="18">SUM(E322:N322)</f>
        <v>38</v>
      </c>
      <c r="P322" s="168">
        <v>5</v>
      </c>
      <c r="Q322" s="110">
        <f t="shared" si="17"/>
        <v>3.8</v>
      </c>
    </row>
    <row r="323" spans="1:17" customFormat="1">
      <c r="A323" s="13">
        <v>17031070200</v>
      </c>
      <c r="B323" s="13" t="s">
        <v>3911</v>
      </c>
      <c r="C323" s="13" t="s">
        <v>4272</v>
      </c>
      <c r="D323" s="13" t="s">
        <v>4129</v>
      </c>
      <c r="E323" s="84">
        <v>5</v>
      </c>
      <c r="F323" s="82">
        <v>3</v>
      </c>
      <c r="G323" s="30">
        <v>2</v>
      </c>
      <c r="H323" s="84">
        <v>5</v>
      </c>
      <c r="I323" s="89">
        <v>4</v>
      </c>
      <c r="J323" s="89">
        <v>4</v>
      </c>
      <c r="K323" s="90">
        <v>5</v>
      </c>
      <c r="L323" s="90">
        <v>5</v>
      </c>
      <c r="M323" s="88">
        <v>3</v>
      </c>
      <c r="N323" s="28">
        <v>2</v>
      </c>
      <c r="O323" s="52">
        <f t="shared" si="18"/>
        <v>38</v>
      </c>
      <c r="P323" s="168">
        <v>5</v>
      </c>
      <c r="Q323" s="110">
        <f t="shared" si="17"/>
        <v>3.8</v>
      </c>
    </row>
    <row r="324" spans="1:17" customFormat="1">
      <c r="A324" s="13">
        <v>17031061100</v>
      </c>
      <c r="B324" s="13" t="s">
        <v>3859</v>
      </c>
      <c r="C324" s="13" t="s">
        <v>4272</v>
      </c>
      <c r="D324" s="13" t="s">
        <v>4129</v>
      </c>
      <c r="E324" s="83">
        <v>4</v>
      </c>
      <c r="F324" s="82">
        <v>3</v>
      </c>
      <c r="G324" s="84">
        <v>5</v>
      </c>
      <c r="H324" s="83">
        <v>4</v>
      </c>
      <c r="I324" s="89">
        <v>4</v>
      </c>
      <c r="J324" s="89">
        <v>4</v>
      </c>
      <c r="K324" s="89">
        <v>4</v>
      </c>
      <c r="L324" s="90">
        <v>5</v>
      </c>
      <c r="M324" s="88">
        <v>3</v>
      </c>
      <c r="N324" s="28">
        <v>2</v>
      </c>
      <c r="O324" s="52">
        <f t="shared" si="18"/>
        <v>38</v>
      </c>
      <c r="P324" s="168">
        <v>5</v>
      </c>
      <c r="Q324" s="110">
        <f t="shared" si="17"/>
        <v>3.8</v>
      </c>
    </row>
    <row r="325" spans="1:17" customFormat="1">
      <c r="A325" s="13">
        <v>17031061000</v>
      </c>
      <c r="B325" s="13" t="s">
        <v>3967</v>
      </c>
      <c r="C325" s="13" t="s">
        <v>4272</v>
      </c>
      <c r="D325" s="13" t="s">
        <v>4129</v>
      </c>
      <c r="E325" s="84">
        <v>5</v>
      </c>
      <c r="F325" s="82">
        <v>3</v>
      </c>
      <c r="G325" s="82">
        <v>3</v>
      </c>
      <c r="H325" s="84">
        <v>5</v>
      </c>
      <c r="I325" s="90">
        <v>5</v>
      </c>
      <c r="J325" s="89">
        <v>4</v>
      </c>
      <c r="K325" s="88">
        <v>3</v>
      </c>
      <c r="L325" s="90">
        <v>5</v>
      </c>
      <c r="M325" s="88">
        <v>3</v>
      </c>
      <c r="N325" s="28">
        <v>2</v>
      </c>
      <c r="O325" s="52">
        <f t="shared" si="18"/>
        <v>38</v>
      </c>
      <c r="P325" s="168">
        <v>5</v>
      </c>
      <c r="Q325" s="110">
        <f t="shared" si="17"/>
        <v>3.8</v>
      </c>
    </row>
    <row r="326" spans="1:17" customFormat="1">
      <c r="A326" s="13">
        <v>17031062900</v>
      </c>
      <c r="B326" s="13" t="s">
        <v>3889</v>
      </c>
      <c r="C326" s="13" t="s">
        <v>4272</v>
      </c>
      <c r="D326" s="13" t="s">
        <v>4129</v>
      </c>
      <c r="E326" s="84">
        <v>5</v>
      </c>
      <c r="F326" s="83">
        <v>4</v>
      </c>
      <c r="G326" s="30">
        <v>2</v>
      </c>
      <c r="H326" s="84">
        <v>5</v>
      </c>
      <c r="I326" s="90">
        <v>5</v>
      </c>
      <c r="J326" s="84">
        <v>5</v>
      </c>
      <c r="K326" s="88">
        <v>3</v>
      </c>
      <c r="L326" s="90">
        <v>5</v>
      </c>
      <c r="M326" s="87">
        <v>2</v>
      </c>
      <c r="N326" s="28">
        <v>2</v>
      </c>
      <c r="O326" s="52">
        <f t="shared" si="18"/>
        <v>38</v>
      </c>
      <c r="P326" s="168">
        <v>5</v>
      </c>
      <c r="Q326" s="110">
        <f t="shared" si="17"/>
        <v>3.8</v>
      </c>
    </row>
    <row r="327" spans="1:17" customFormat="1">
      <c r="A327" s="13">
        <v>17031070400</v>
      </c>
      <c r="B327" s="13" t="s">
        <v>3806</v>
      </c>
      <c r="C327" s="13" t="s">
        <v>4272</v>
      </c>
      <c r="D327" s="13" t="s">
        <v>4129</v>
      </c>
      <c r="E327" s="84">
        <v>5</v>
      </c>
      <c r="F327" s="30">
        <v>2</v>
      </c>
      <c r="G327" s="84">
        <v>5</v>
      </c>
      <c r="H327" s="84">
        <v>5</v>
      </c>
      <c r="I327" s="90">
        <v>5</v>
      </c>
      <c r="J327" s="88">
        <v>3</v>
      </c>
      <c r="K327" s="89">
        <v>4</v>
      </c>
      <c r="L327" s="90">
        <v>5</v>
      </c>
      <c r="M327" s="87">
        <v>2</v>
      </c>
      <c r="N327" s="28">
        <v>2</v>
      </c>
      <c r="O327" s="52">
        <f t="shared" si="18"/>
        <v>38</v>
      </c>
      <c r="P327" s="168">
        <v>5</v>
      </c>
      <c r="Q327" s="110">
        <f t="shared" si="17"/>
        <v>3.8</v>
      </c>
    </row>
    <row r="328" spans="1:17" customFormat="1">
      <c r="A328" s="13">
        <v>17031071100</v>
      </c>
      <c r="B328" s="13" t="s">
        <v>3816</v>
      </c>
      <c r="C328" s="13" t="s">
        <v>4272</v>
      </c>
      <c r="D328" s="13" t="s">
        <v>4129</v>
      </c>
      <c r="E328" s="83">
        <v>4</v>
      </c>
      <c r="F328" s="82">
        <v>3</v>
      </c>
      <c r="G328" s="83">
        <v>4</v>
      </c>
      <c r="H328" s="84">
        <v>5</v>
      </c>
      <c r="I328" s="89">
        <v>4</v>
      </c>
      <c r="J328" s="89">
        <v>4</v>
      </c>
      <c r="K328" s="90">
        <v>5</v>
      </c>
      <c r="L328" s="90">
        <v>5</v>
      </c>
      <c r="M328" s="87">
        <v>2</v>
      </c>
      <c r="N328" s="28">
        <v>2</v>
      </c>
      <c r="O328" s="52">
        <f t="shared" si="18"/>
        <v>38</v>
      </c>
      <c r="P328" s="168">
        <v>5</v>
      </c>
      <c r="Q328" s="110">
        <f t="shared" si="17"/>
        <v>3.8</v>
      </c>
    </row>
    <row r="329" spans="1:17" customFormat="1">
      <c r="A329" s="13">
        <v>17031063400</v>
      </c>
      <c r="B329" s="13" t="s">
        <v>3903</v>
      </c>
      <c r="C329" s="13" t="s">
        <v>4272</v>
      </c>
      <c r="D329" s="13" t="s">
        <v>4129</v>
      </c>
      <c r="E329" s="82">
        <v>3</v>
      </c>
      <c r="F329" s="30">
        <v>2</v>
      </c>
      <c r="G329" s="84">
        <v>5</v>
      </c>
      <c r="H329" s="84">
        <v>5</v>
      </c>
      <c r="I329" s="90">
        <v>5</v>
      </c>
      <c r="J329" s="89">
        <v>4</v>
      </c>
      <c r="K329" s="90">
        <v>5</v>
      </c>
      <c r="L329" s="90">
        <v>5</v>
      </c>
      <c r="M329" s="87">
        <v>2</v>
      </c>
      <c r="N329" s="28">
        <v>2</v>
      </c>
      <c r="O329" s="52">
        <f t="shared" si="18"/>
        <v>38</v>
      </c>
      <c r="P329" s="168">
        <v>5</v>
      </c>
      <c r="Q329" s="110">
        <f t="shared" si="17"/>
        <v>3.8</v>
      </c>
    </row>
    <row r="330" spans="1:17" customFormat="1">
      <c r="A330" s="13">
        <v>17031071000</v>
      </c>
      <c r="B330" s="13" t="s">
        <v>3814</v>
      </c>
      <c r="C330" s="13" t="s">
        <v>4272</v>
      </c>
      <c r="D330" s="13" t="s">
        <v>4129</v>
      </c>
      <c r="E330" s="30">
        <v>2</v>
      </c>
      <c r="F330" s="84">
        <v>5</v>
      </c>
      <c r="G330" s="84">
        <v>5</v>
      </c>
      <c r="H330" s="84">
        <v>5</v>
      </c>
      <c r="I330" s="90">
        <v>5</v>
      </c>
      <c r="J330" s="89">
        <v>4</v>
      </c>
      <c r="K330" s="88">
        <v>3</v>
      </c>
      <c r="L330" s="90">
        <v>5</v>
      </c>
      <c r="M330" s="87">
        <v>2</v>
      </c>
      <c r="N330" s="28">
        <v>2</v>
      </c>
      <c r="O330" s="52">
        <f t="shared" si="18"/>
        <v>38</v>
      </c>
      <c r="P330" s="168">
        <v>5</v>
      </c>
      <c r="Q330" s="110">
        <f t="shared" si="17"/>
        <v>3.8</v>
      </c>
    </row>
    <row r="331" spans="1:17" customFormat="1">
      <c r="A331" s="13">
        <v>17197880309</v>
      </c>
      <c r="B331" s="13" t="s">
        <v>304</v>
      </c>
      <c r="C331" s="13" t="s">
        <v>363</v>
      </c>
      <c r="D331" s="13" t="s">
        <v>1485</v>
      </c>
      <c r="E331" s="84">
        <v>5</v>
      </c>
      <c r="F331" s="81">
        <v>1</v>
      </c>
      <c r="G331" s="84">
        <v>5</v>
      </c>
      <c r="H331" s="84">
        <v>5</v>
      </c>
      <c r="I331" s="90">
        <v>5</v>
      </c>
      <c r="J331" s="84">
        <v>5</v>
      </c>
      <c r="K331" s="88">
        <v>3</v>
      </c>
      <c r="L331" s="86">
        <v>1</v>
      </c>
      <c r="M331" s="90">
        <v>5</v>
      </c>
      <c r="N331" s="92">
        <v>3</v>
      </c>
      <c r="O331" s="52">
        <f t="shared" si="18"/>
        <v>38</v>
      </c>
      <c r="P331" s="168">
        <v>5</v>
      </c>
      <c r="Q331" s="110">
        <f t="shared" si="17"/>
        <v>3.8</v>
      </c>
    </row>
    <row r="332" spans="1:17" customFormat="1">
      <c r="A332" s="13">
        <v>17043841308</v>
      </c>
      <c r="B332" s="13" t="s">
        <v>1450</v>
      </c>
      <c r="C332" s="13" t="s">
        <v>1522</v>
      </c>
      <c r="D332" s="13" t="s">
        <v>4214</v>
      </c>
      <c r="E332" s="82">
        <v>3</v>
      </c>
      <c r="F332" s="82">
        <v>3</v>
      </c>
      <c r="G332" s="84">
        <v>5</v>
      </c>
      <c r="H332" s="84">
        <v>5</v>
      </c>
      <c r="I332" s="90">
        <v>5</v>
      </c>
      <c r="J332" s="89">
        <v>4</v>
      </c>
      <c r="K332" s="89">
        <v>4</v>
      </c>
      <c r="L332" s="86">
        <v>1</v>
      </c>
      <c r="M332" s="90">
        <v>5</v>
      </c>
      <c r="N332" s="92">
        <v>3</v>
      </c>
      <c r="O332" s="52">
        <f t="shared" si="18"/>
        <v>38</v>
      </c>
      <c r="P332" s="168">
        <v>5</v>
      </c>
      <c r="Q332" s="110">
        <f t="shared" si="17"/>
        <v>3.8</v>
      </c>
    </row>
    <row r="333" spans="1:17" customFormat="1">
      <c r="A333" s="13">
        <v>17031803016</v>
      </c>
      <c r="B333" s="13" t="s">
        <v>4305</v>
      </c>
      <c r="C333" s="13" t="s">
        <v>4272</v>
      </c>
      <c r="D333" s="13" t="s">
        <v>4289</v>
      </c>
      <c r="E333" s="83">
        <v>4</v>
      </c>
      <c r="F333" s="82">
        <v>3</v>
      </c>
      <c r="G333" s="84">
        <v>5</v>
      </c>
      <c r="H333" s="83">
        <v>4</v>
      </c>
      <c r="I333" s="89">
        <v>4</v>
      </c>
      <c r="J333" s="89">
        <v>4</v>
      </c>
      <c r="K333" s="89">
        <v>4</v>
      </c>
      <c r="L333" s="86">
        <v>1</v>
      </c>
      <c r="M333" s="90">
        <v>5</v>
      </c>
      <c r="N333" s="94">
        <v>4</v>
      </c>
      <c r="O333" s="52">
        <f t="shared" si="18"/>
        <v>38</v>
      </c>
      <c r="P333" s="168">
        <v>5</v>
      </c>
      <c r="Q333" s="110">
        <f t="shared" ref="Q333:Q364" si="19">+O333/10</f>
        <v>3.8</v>
      </c>
    </row>
    <row r="334" spans="1:17" customFormat="1">
      <c r="A334" s="13">
        <v>17031803005</v>
      </c>
      <c r="B334" s="13" t="s">
        <v>4293</v>
      </c>
      <c r="C334" s="13" t="s">
        <v>4272</v>
      </c>
      <c r="D334" s="13" t="s">
        <v>4289</v>
      </c>
      <c r="E334" s="84">
        <v>5</v>
      </c>
      <c r="F334" s="30">
        <v>2</v>
      </c>
      <c r="G334" s="82">
        <v>3</v>
      </c>
      <c r="H334" s="83">
        <v>4</v>
      </c>
      <c r="I334" s="90">
        <v>5</v>
      </c>
      <c r="J334" s="89">
        <v>4</v>
      </c>
      <c r="K334" s="90">
        <v>5</v>
      </c>
      <c r="L334" s="86">
        <v>1</v>
      </c>
      <c r="M334" s="90">
        <v>5</v>
      </c>
      <c r="N334" s="94">
        <v>4</v>
      </c>
      <c r="O334" s="52">
        <f t="shared" si="18"/>
        <v>38</v>
      </c>
      <c r="P334" s="168">
        <v>5</v>
      </c>
      <c r="Q334" s="110">
        <f t="shared" si="19"/>
        <v>3.8</v>
      </c>
    </row>
    <row r="335" spans="1:17" customFormat="1">
      <c r="A335" s="13">
        <v>17111871404</v>
      </c>
      <c r="B335" s="13" t="s">
        <v>472</v>
      </c>
      <c r="C335" s="13" t="s">
        <v>571</v>
      </c>
      <c r="D335" s="13" t="s">
        <v>1030</v>
      </c>
      <c r="E335" s="84">
        <v>5</v>
      </c>
      <c r="F335" s="83">
        <v>4</v>
      </c>
      <c r="G335" s="83">
        <v>4</v>
      </c>
      <c r="H335" s="82">
        <v>3</v>
      </c>
      <c r="I335" s="90">
        <v>5</v>
      </c>
      <c r="J335" s="84">
        <v>5</v>
      </c>
      <c r="K335" s="88">
        <v>3</v>
      </c>
      <c r="L335" s="86">
        <v>1</v>
      </c>
      <c r="M335" s="90">
        <v>5</v>
      </c>
      <c r="N335" s="92">
        <v>3</v>
      </c>
      <c r="O335" s="52">
        <f t="shared" si="18"/>
        <v>38</v>
      </c>
      <c r="P335" s="168">
        <v>5</v>
      </c>
      <c r="Q335" s="110">
        <f t="shared" si="19"/>
        <v>3.8</v>
      </c>
    </row>
    <row r="336" spans="1:17" customFormat="1">
      <c r="A336" s="13">
        <v>17043840102</v>
      </c>
      <c r="B336" s="13" t="s">
        <v>1105</v>
      </c>
      <c r="C336" s="13" t="s">
        <v>1522</v>
      </c>
      <c r="D336" s="13" t="s">
        <v>1686</v>
      </c>
      <c r="E336" s="83">
        <v>4</v>
      </c>
      <c r="F336" s="84">
        <v>5</v>
      </c>
      <c r="G336" s="83">
        <v>4</v>
      </c>
      <c r="H336" s="82">
        <v>3</v>
      </c>
      <c r="I336" s="87">
        <v>2</v>
      </c>
      <c r="J336" s="89">
        <v>4</v>
      </c>
      <c r="K336" s="87">
        <v>2</v>
      </c>
      <c r="L336" s="89">
        <v>4</v>
      </c>
      <c r="M336" s="90">
        <v>5</v>
      </c>
      <c r="N336" s="94">
        <v>4</v>
      </c>
      <c r="O336" s="52">
        <f t="shared" si="18"/>
        <v>37</v>
      </c>
      <c r="P336" s="168">
        <v>5</v>
      </c>
      <c r="Q336" s="110">
        <f t="shared" si="19"/>
        <v>3.7</v>
      </c>
    </row>
    <row r="337" spans="1:17" customFormat="1">
      <c r="A337" s="13">
        <v>17043840103</v>
      </c>
      <c r="B337" s="13" t="s">
        <v>1107</v>
      </c>
      <c r="C337" s="13" t="s">
        <v>1522</v>
      </c>
      <c r="D337" s="13" t="s">
        <v>1686</v>
      </c>
      <c r="E337" s="83">
        <v>4</v>
      </c>
      <c r="F337" s="84">
        <v>5</v>
      </c>
      <c r="G337" s="82">
        <v>3</v>
      </c>
      <c r="H337" s="83">
        <v>4</v>
      </c>
      <c r="I337" s="88">
        <v>3</v>
      </c>
      <c r="J337" s="89">
        <v>4</v>
      </c>
      <c r="K337" s="88">
        <v>3</v>
      </c>
      <c r="L337" s="89">
        <v>4</v>
      </c>
      <c r="M337" s="88">
        <v>3</v>
      </c>
      <c r="N337" s="94">
        <v>4</v>
      </c>
      <c r="O337" s="52">
        <f t="shared" si="18"/>
        <v>37</v>
      </c>
      <c r="P337" s="168">
        <v>5</v>
      </c>
      <c r="Q337" s="110">
        <f t="shared" si="19"/>
        <v>3.7</v>
      </c>
    </row>
    <row r="338" spans="1:17" customFormat="1">
      <c r="A338" s="13">
        <v>17031840200</v>
      </c>
      <c r="B338" s="13" t="s">
        <v>1688</v>
      </c>
      <c r="C338" s="13" t="s">
        <v>4272</v>
      </c>
      <c r="D338" s="13" t="s">
        <v>1686</v>
      </c>
      <c r="E338" s="30">
        <v>2</v>
      </c>
      <c r="F338" s="83">
        <v>4</v>
      </c>
      <c r="G338" s="84">
        <v>5</v>
      </c>
      <c r="H338" s="83">
        <v>4</v>
      </c>
      <c r="I338" s="89">
        <v>4</v>
      </c>
      <c r="J338" s="89">
        <v>4</v>
      </c>
      <c r="K338" s="90">
        <v>5</v>
      </c>
      <c r="L338" s="88">
        <v>3</v>
      </c>
      <c r="M338" s="87">
        <v>2</v>
      </c>
      <c r="N338" s="94">
        <v>4</v>
      </c>
      <c r="O338" s="52">
        <f t="shared" si="18"/>
        <v>37</v>
      </c>
      <c r="P338" s="168">
        <v>5</v>
      </c>
      <c r="Q338" s="110">
        <f t="shared" si="19"/>
        <v>3.7</v>
      </c>
    </row>
    <row r="339" spans="1:17" customFormat="1">
      <c r="A339" s="13">
        <v>17043841801</v>
      </c>
      <c r="B339" s="13" t="s">
        <v>1168</v>
      </c>
      <c r="C339" s="13" t="s">
        <v>1522</v>
      </c>
      <c r="D339" s="13" t="s">
        <v>1752</v>
      </c>
      <c r="E339" s="83">
        <v>4</v>
      </c>
      <c r="F339" s="83">
        <v>4</v>
      </c>
      <c r="G339" s="81">
        <v>1</v>
      </c>
      <c r="H339" s="83">
        <v>4</v>
      </c>
      <c r="I339" s="90">
        <v>5</v>
      </c>
      <c r="J339" s="84">
        <v>5</v>
      </c>
      <c r="K339" s="88">
        <v>3</v>
      </c>
      <c r="L339" s="88">
        <v>3</v>
      </c>
      <c r="M339" s="89">
        <v>4</v>
      </c>
      <c r="N339" s="94">
        <v>4</v>
      </c>
      <c r="O339" s="52">
        <f t="shared" si="18"/>
        <v>37</v>
      </c>
      <c r="P339" s="168">
        <v>5</v>
      </c>
      <c r="Q339" s="110">
        <f t="shared" si="19"/>
        <v>3.7</v>
      </c>
    </row>
    <row r="340" spans="1:17" customFormat="1">
      <c r="A340" s="13">
        <v>17031819900</v>
      </c>
      <c r="B340" s="13" t="s">
        <v>1749</v>
      </c>
      <c r="C340" s="13" t="s">
        <v>4272</v>
      </c>
      <c r="D340" s="13" t="s">
        <v>1745</v>
      </c>
      <c r="E340" s="82">
        <v>3</v>
      </c>
      <c r="F340" s="83">
        <v>4</v>
      </c>
      <c r="G340" s="81">
        <v>1</v>
      </c>
      <c r="H340" s="84">
        <v>5</v>
      </c>
      <c r="I340" s="90">
        <v>5</v>
      </c>
      <c r="J340" s="84">
        <v>5</v>
      </c>
      <c r="K340" s="86">
        <v>1</v>
      </c>
      <c r="L340" s="90">
        <v>5</v>
      </c>
      <c r="M340" s="89">
        <v>4</v>
      </c>
      <c r="N340" s="94">
        <v>4</v>
      </c>
      <c r="O340" s="52">
        <f t="shared" si="18"/>
        <v>37</v>
      </c>
      <c r="P340" s="168">
        <v>5</v>
      </c>
      <c r="Q340" s="110">
        <f t="shared" si="19"/>
        <v>3.7</v>
      </c>
    </row>
    <row r="341" spans="1:17" customFormat="1">
      <c r="A341" s="13">
        <v>17031806900</v>
      </c>
      <c r="B341" s="13" t="s">
        <v>1877</v>
      </c>
      <c r="C341" s="13" t="s">
        <v>4272</v>
      </c>
      <c r="D341" s="13" t="s">
        <v>1871</v>
      </c>
      <c r="E341" s="83">
        <v>4</v>
      </c>
      <c r="F341" s="82">
        <v>3</v>
      </c>
      <c r="G341" s="83">
        <v>4</v>
      </c>
      <c r="H341" s="83">
        <v>4</v>
      </c>
      <c r="I341" s="88">
        <v>3</v>
      </c>
      <c r="J341" s="89">
        <v>4</v>
      </c>
      <c r="K341" s="90">
        <v>5</v>
      </c>
      <c r="L341" s="88">
        <v>3</v>
      </c>
      <c r="M341" s="88">
        <v>3</v>
      </c>
      <c r="N341" s="94">
        <v>4</v>
      </c>
      <c r="O341" s="52">
        <f t="shared" si="18"/>
        <v>37</v>
      </c>
      <c r="P341" s="168">
        <v>5</v>
      </c>
      <c r="Q341" s="110">
        <f t="shared" si="19"/>
        <v>3.7</v>
      </c>
    </row>
    <row r="342" spans="1:17" customFormat="1">
      <c r="A342" s="13">
        <v>17031807300</v>
      </c>
      <c r="B342" s="13" t="s">
        <v>1773</v>
      </c>
      <c r="C342" s="13" t="s">
        <v>4272</v>
      </c>
      <c r="D342" s="13" t="s">
        <v>1871</v>
      </c>
      <c r="E342" s="30">
        <v>2</v>
      </c>
      <c r="F342" s="83">
        <v>4</v>
      </c>
      <c r="G342" s="82">
        <v>3</v>
      </c>
      <c r="H342" s="83">
        <v>4</v>
      </c>
      <c r="I342" s="88">
        <v>3</v>
      </c>
      <c r="J342" s="89">
        <v>4</v>
      </c>
      <c r="K342" s="90">
        <v>5</v>
      </c>
      <c r="L342" s="90">
        <v>5</v>
      </c>
      <c r="M342" s="88">
        <v>3</v>
      </c>
      <c r="N342" s="94">
        <v>4</v>
      </c>
      <c r="O342" s="52">
        <f t="shared" si="18"/>
        <v>37</v>
      </c>
      <c r="P342" s="168">
        <v>5</v>
      </c>
      <c r="Q342" s="110">
        <f t="shared" si="19"/>
        <v>3.7</v>
      </c>
    </row>
    <row r="343" spans="1:17" customFormat="1">
      <c r="A343" s="13">
        <v>17031807700</v>
      </c>
      <c r="B343" s="13" t="s">
        <v>1781</v>
      </c>
      <c r="C343" s="13" t="s">
        <v>4272</v>
      </c>
      <c r="D343" s="13" t="s">
        <v>1871</v>
      </c>
      <c r="E343" s="83">
        <v>4</v>
      </c>
      <c r="F343" s="83">
        <v>4</v>
      </c>
      <c r="G343" s="84">
        <v>5</v>
      </c>
      <c r="H343" s="83">
        <v>4</v>
      </c>
      <c r="I343" s="88">
        <v>3</v>
      </c>
      <c r="J343" s="84">
        <v>5</v>
      </c>
      <c r="K343" s="88">
        <v>3</v>
      </c>
      <c r="L343" s="88">
        <v>3</v>
      </c>
      <c r="M343" s="87">
        <v>2</v>
      </c>
      <c r="N343" s="94">
        <v>4</v>
      </c>
      <c r="O343" s="52">
        <f t="shared" si="18"/>
        <v>37</v>
      </c>
      <c r="P343" s="168">
        <v>5</v>
      </c>
      <c r="Q343" s="110">
        <f t="shared" si="19"/>
        <v>3.7</v>
      </c>
    </row>
    <row r="344" spans="1:17" customFormat="1">
      <c r="A344" s="13">
        <v>17031804108</v>
      </c>
      <c r="B344" s="13" t="s">
        <v>1927</v>
      </c>
      <c r="C344" s="13" t="s">
        <v>4272</v>
      </c>
      <c r="D344" s="13" t="s">
        <v>1928</v>
      </c>
      <c r="E344" s="84">
        <v>5</v>
      </c>
      <c r="F344" s="84">
        <v>5</v>
      </c>
      <c r="G344" s="30">
        <v>2</v>
      </c>
      <c r="H344" s="83">
        <v>4</v>
      </c>
      <c r="I344" s="89">
        <v>4</v>
      </c>
      <c r="J344" s="84">
        <v>5</v>
      </c>
      <c r="K344" s="88">
        <v>3</v>
      </c>
      <c r="L344" s="86">
        <v>1</v>
      </c>
      <c r="M344" s="88">
        <v>3</v>
      </c>
      <c r="N344" s="95">
        <v>5</v>
      </c>
      <c r="O344" s="52">
        <f t="shared" si="18"/>
        <v>37</v>
      </c>
      <c r="P344" s="168">
        <v>5</v>
      </c>
      <c r="Q344" s="110">
        <f t="shared" si="19"/>
        <v>3.7</v>
      </c>
    </row>
    <row r="345" spans="1:17" customFormat="1">
      <c r="A345" s="13">
        <v>17031804311</v>
      </c>
      <c r="B345" s="13" t="s">
        <v>1852</v>
      </c>
      <c r="C345" s="13" t="s">
        <v>4272</v>
      </c>
      <c r="D345" s="13" t="s">
        <v>1928</v>
      </c>
      <c r="E345" s="83">
        <v>4</v>
      </c>
      <c r="F345" s="30">
        <v>2</v>
      </c>
      <c r="G345" s="84">
        <v>5</v>
      </c>
      <c r="H345" s="83">
        <v>4</v>
      </c>
      <c r="I345" s="88">
        <v>3</v>
      </c>
      <c r="J345" s="88">
        <v>3</v>
      </c>
      <c r="K345" s="90">
        <v>5</v>
      </c>
      <c r="L345" s="86">
        <v>1</v>
      </c>
      <c r="M345" s="90">
        <v>5</v>
      </c>
      <c r="N345" s="95">
        <v>5</v>
      </c>
      <c r="O345" s="52">
        <f t="shared" si="18"/>
        <v>37</v>
      </c>
      <c r="P345" s="168">
        <v>5</v>
      </c>
      <c r="Q345" s="110">
        <f t="shared" si="19"/>
        <v>3.7</v>
      </c>
    </row>
    <row r="346" spans="1:17" customFormat="1">
      <c r="A346" s="13">
        <v>17031804804</v>
      </c>
      <c r="B346" s="13" t="s">
        <v>1844</v>
      </c>
      <c r="C346" s="13" t="s">
        <v>4272</v>
      </c>
      <c r="D346" s="13" t="s">
        <v>1928</v>
      </c>
      <c r="E346" s="82">
        <v>3</v>
      </c>
      <c r="F346" s="82">
        <v>3</v>
      </c>
      <c r="G346" s="84">
        <v>5</v>
      </c>
      <c r="H346" s="30">
        <v>2</v>
      </c>
      <c r="I346" s="88">
        <v>3</v>
      </c>
      <c r="J346" s="84">
        <v>5</v>
      </c>
      <c r="K346" s="88">
        <v>3</v>
      </c>
      <c r="L346" s="90">
        <v>5</v>
      </c>
      <c r="M346" s="88">
        <v>3</v>
      </c>
      <c r="N346" s="95">
        <v>5</v>
      </c>
      <c r="O346" s="52">
        <f t="shared" si="18"/>
        <v>37</v>
      </c>
      <c r="P346" s="168">
        <v>5</v>
      </c>
      <c r="Q346" s="110">
        <f t="shared" si="19"/>
        <v>3.7</v>
      </c>
    </row>
    <row r="347" spans="1:17" customFormat="1">
      <c r="A347" s="13">
        <v>17031806004</v>
      </c>
      <c r="B347" s="13" t="s">
        <v>2134</v>
      </c>
      <c r="C347" s="13" t="s">
        <v>4272</v>
      </c>
      <c r="D347" s="13" t="s">
        <v>2130</v>
      </c>
      <c r="E347" s="84">
        <v>5</v>
      </c>
      <c r="F347" s="82">
        <v>3</v>
      </c>
      <c r="G347" s="83">
        <v>4</v>
      </c>
      <c r="H347" s="82">
        <v>3</v>
      </c>
      <c r="I347" s="87">
        <v>2</v>
      </c>
      <c r="J347" s="84">
        <v>5</v>
      </c>
      <c r="K347" s="90">
        <v>5</v>
      </c>
      <c r="L347" s="88">
        <v>3</v>
      </c>
      <c r="M347" s="88">
        <v>3</v>
      </c>
      <c r="N347" s="89">
        <v>4</v>
      </c>
      <c r="O347" s="52">
        <f t="shared" si="18"/>
        <v>37</v>
      </c>
      <c r="P347" s="168">
        <v>5</v>
      </c>
      <c r="Q347" s="110">
        <f t="shared" si="19"/>
        <v>3.7</v>
      </c>
    </row>
    <row r="348" spans="1:17" customFormat="1">
      <c r="A348" s="13">
        <v>17031803604</v>
      </c>
      <c r="B348" s="13" t="s">
        <v>1944</v>
      </c>
      <c r="C348" s="13" t="s">
        <v>4272</v>
      </c>
      <c r="D348" s="13" t="s">
        <v>1945</v>
      </c>
      <c r="E348" s="84">
        <v>5</v>
      </c>
      <c r="F348" s="83">
        <v>4</v>
      </c>
      <c r="G348" s="82">
        <v>3</v>
      </c>
      <c r="H348" s="83">
        <v>4</v>
      </c>
      <c r="I348" s="90">
        <v>5</v>
      </c>
      <c r="J348" s="89">
        <v>4</v>
      </c>
      <c r="K348" s="88">
        <v>3</v>
      </c>
      <c r="L348" s="88">
        <v>3</v>
      </c>
      <c r="M348" s="88">
        <v>3</v>
      </c>
      <c r="N348" s="119">
        <v>3</v>
      </c>
      <c r="O348" s="52">
        <f t="shared" si="18"/>
        <v>37</v>
      </c>
      <c r="P348" s="168">
        <v>5</v>
      </c>
      <c r="Q348" s="110">
        <f t="shared" si="19"/>
        <v>3.7</v>
      </c>
    </row>
    <row r="349" spans="1:17" customFormat="1">
      <c r="A349" s="13">
        <v>17097861604</v>
      </c>
      <c r="B349" s="13" t="s">
        <v>686</v>
      </c>
      <c r="C349" s="13" t="s">
        <v>896</v>
      </c>
      <c r="D349" s="13" t="s">
        <v>684</v>
      </c>
      <c r="E349" s="83">
        <v>4</v>
      </c>
      <c r="F349" s="82">
        <v>3</v>
      </c>
      <c r="G349" s="82">
        <v>3</v>
      </c>
      <c r="H349" s="83">
        <v>4</v>
      </c>
      <c r="I349" s="89">
        <v>4</v>
      </c>
      <c r="J349" s="84">
        <v>5</v>
      </c>
      <c r="K349" s="89">
        <v>4</v>
      </c>
      <c r="L349" s="86">
        <v>1</v>
      </c>
      <c r="M349" s="90">
        <v>5</v>
      </c>
      <c r="N349" s="94">
        <v>4</v>
      </c>
      <c r="O349" s="52">
        <f t="shared" si="18"/>
        <v>37</v>
      </c>
      <c r="P349" s="168">
        <v>5</v>
      </c>
      <c r="Q349" s="110">
        <f t="shared" si="19"/>
        <v>3.7</v>
      </c>
    </row>
    <row r="350" spans="1:17" customFormat="1">
      <c r="A350" s="13">
        <v>17031813100</v>
      </c>
      <c r="B350" s="13" t="s">
        <v>2011</v>
      </c>
      <c r="C350" s="13" t="s">
        <v>4272</v>
      </c>
      <c r="D350" s="13" t="s">
        <v>2097</v>
      </c>
      <c r="E350" s="30">
        <v>2</v>
      </c>
      <c r="F350" s="83">
        <v>4</v>
      </c>
      <c r="G350" s="81">
        <v>1</v>
      </c>
      <c r="H350" s="83">
        <v>4</v>
      </c>
      <c r="I350" s="89">
        <v>4</v>
      </c>
      <c r="J350" s="84">
        <v>5</v>
      </c>
      <c r="K350" s="89">
        <v>4</v>
      </c>
      <c r="L350" s="90">
        <v>5</v>
      </c>
      <c r="M350" s="90">
        <v>5</v>
      </c>
      <c r="N350" s="92">
        <v>3</v>
      </c>
      <c r="O350" s="52">
        <f t="shared" si="18"/>
        <v>37</v>
      </c>
      <c r="P350" s="168">
        <v>5</v>
      </c>
      <c r="Q350" s="110">
        <f t="shared" si="19"/>
        <v>3.7</v>
      </c>
    </row>
    <row r="351" spans="1:17" customFormat="1">
      <c r="A351" s="13">
        <v>17031812802</v>
      </c>
      <c r="B351" s="13" t="s">
        <v>2005</v>
      </c>
      <c r="C351" s="13" t="s">
        <v>4272</v>
      </c>
      <c r="D351" s="13" t="s">
        <v>2097</v>
      </c>
      <c r="E351" s="83">
        <v>4</v>
      </c>
      <c r="F351" s="82">
        <v>3</v>
      </c>
      <c r="G351" s="81">
        <v>1</v>
      </c>
      <c r="H351" s="83">
        <v>4</v>
      </c>
      <c r="I351" s="89">
        <v>4</v>
      </c>
      <c r="J351" s="84">
        <v>5</v>
      </c>
      <c r="K351" s="90">
        <v>5</v>
      </c>
      <c r="L351" s="90">
        <v>5</v>
      </c>
      <c r="M351" s="88">
        <v>3</v>
      </c>
      <c r="N351" s="92">
        <v>3</v>
      </c>
      <c r="O351" s="52">
        <f t="shared" si="18"/>
        <v>37</v>
      </c>
      <c r="P351" s="168">
        <v>5</v>
      </c>
      <c r="Q351" s="110">
        <f t="shared" si="19"/>
        <v>3.7</v>
      </c>
    </row>
    <row r="352" spans="1:17" customFormat="1">
      <c r="A352" s="13">
        <v>17031812500</v>
      </c>
      <c r="B352" s="13" t="s">
        <v>1997</v>
      </c>
      <c r="C352" s="13" t="s">
        <v>4272</v>
      </c>
      <c r="D352" s="13" t="s">
        <v>2097</v>
      </c>
      <c r="E352" s="83">
        <v>4</v>
      </c>
      <c r="F352" s="82">
        <v>3</v>
      </c>
      <c r="G352" s="30">
        <v>2</v>
      </c>
      <c r="H352" s="84">
        <v>5</v>
      </c>
      <c r="I352" s="90">
        <v>5</v>
      </c>
      <c r="J352" s="89">
        <v>4</v>
      </c>
      <c r="K352" s="89">
        <v>4</v>
      </c>
      <c r="L352" s="90">
        <v>5</v>
      </c>
      <c r="M352" s="87">
        <v>2</v>
      </c>
      <c r="N352" s="92">
        <v>3</v>
      </c>
      <c r="O352" s="52">
        <f t="shared" si="18"/>
        <v>37</v>
      </c>
      <c r="P352" s="168">
        <v>5</v>
      </c>
      <c r="Q352" s="110">
        <f t="shared" si="19"/>
        <v>3.7</v>
      </c>
    </row>
    <row r="353" spans="1:17" customFormat="1">
      <c r="A353" s="13">
        <v>17031822102</v>
      </c>
      <c r="B353" s="13" t="s">
        <v>2072</v>
      </c>
      <c r="C353" s="13" t="s">
        <v>4272</v>
      </c>
      <c r="D353" s="13" t="s">
        <v>2070</v>
      </c>
      <c r="E353" s="82">
        <v>3</v>
      </c>
      <c r="F353" s="83">
        <v>4</v>
      </c>
      <c r="G353" s="84">
        <v>5</v>
      </c>
      <c r="H353" s="30">
        <v>2</v>
      </c>
      <c r="I353" s="88">
        <v>3</v>
      </c>
      <c r="J353" s="89">
        <v>4</v>
      </c>
      <c r="K353" s="89">
        <v>4</v>
      </c>
      <c r="L353" s="90">
        <v>5</v>
      </c>
      <c r="M353" s="90">
        <v>5</v>
      </c>
      <c r="N353" s="87">
        <v>2</v>
      </c>
      <c r="O353" s="52">
        <f t="shared" si="18"/>
        <v>37</v>
      </c>
      <c r="P353" s="168">
        <v>5</v>
      </c>
      <c r="Q353" s="110">
        <f t="shared" si="19"/>
        <v>3.7</v>
      </c>
    </row>
    <row r="354" spans="1:17" customFormat="1">
      <c r="A354" s="13">
        <v>17031805201</v>
      </c>
      <c r="B354" s="13" t="s">
        <v>2122</v>
      </c>
      <c r="C354" s="13" t="s">
        <v>4272</v>
      </c>
      <c r="D354" s="13" t="s">
        <v>2123</v>
      </c>
      <c r="E354" s="84">
        <v>5</v>
      </c>
      <c r="F354" s="83">
        <v>4</v>
      </c>
      <c r="G354" s="82">
        <v>3</v>
      </c>
      <c r="H354" s="84">
        <v>5</v>
      </c>
      <c r="I354" s="89">
        <v>4</v>
      </c>
      <c r="J354" s="89">
        <v>4</v>
      </c>
      <c r="K354" s="87">
        <v>2</v>
      </c>
      <c r="L354" s="87">
        <v>2</v>
      </c>
      <c r="M354" s="89">
        <v>4</v>
      </c>
      <c r="N354" s="94">
        <v>4</v>
      </c>
      <c r="O354" s="52">
        <f t="shared" si="18"/>
        <v>37</v>
      </c>
      <c r="P354" s="168">
        <v>5</v>
      </c>
      <c r="Q354" s="110">
        <f t="shared" si="19"/>
        <v>3.7</v>
      </c>
    </row>
    <row r="355" spans="1:17" customFormat="1">
      <c r="A355" s="13">
        <v>17043846209</v>
      </c>
      <c r="B355" s="13" t="s">
        <v>1188</v>
      </c>
      <c r="C355" s="13" t="s">
        <v>1522</v>
      </c>
      <c r="D355" s="13" t="s">
        <v>1275</v>
      </c>
      <c r="E355" s="82">
        <v>3</v>
      </c>
      <c r="F355" s="84">
        <v>5</v>
      </c>
      <c r="G355" s="82">
        <v>3</v>
      </c>
      <c r="H355" s="84">
        <v>5</v>
      </c>
      <c r="I355" s="90">
        <v>5</v>
      </c>
      <c r="J355" s="84">
        <v>5</v>
      </c>
      <c r="K355" s="86">
        <v>1</v>
      </c>
      <c r="L355" s="86">
        <v>1</v>
      </c>
      <c r="M355" s="90">
        <v>5</v>
      </c>
      <c r="N355" s="94">
        <v>4</v>
      </c>
      <c r="O355" s="52">
        <f t="shared" si="18"/>
        <v>37</v>
      </c>
      <c r="P355" s="168">
        <v>5</v>
      </c>
      <c r="Q355" s="110">
        <f t="shared" si="19"/>
        <v>3.7</v>
      </c>
    </row>
    <row r="356" spans="1:17" customFormat="1">
      <c r="A356" s="13">
        <v>17043846206</v>
      </c>
      <c r="B356" s="13" t="s">
        <v>1182</v>
      </c>
      <c r="C356" s="13" t="s">
        <v>1522</v>
      </c>
      <c r="D356" s="13" t="s">
        <v>1275</v>
      </c>
      <c r="E356" s="83">
        <v>4</v>
      </c>
      <c r="F356" s="83">
        <v>4</v>
      </c>
      <c r="G356" s="82">
        <v>3</v>
      </c>
      <c r="H356" s="83">
        <v>4</v>
      </c>
      <c r="I356" s="89">
        <v>4</v>
      </c>
      <c r="J356" s="84">
        <v>5</v>
      </c>
      <c r="K356" s="87">
        <v>2</v>
      </c>
      <c r="L356" s="88">
        <v>3</v>
      </c>
      <c r="M356" s="89">
        <v>4</v>
      </c>
      <c r="N356" s="94">
        <v>4</v>
      </c>
      <c r="O356" s="52">
        <f t="shared" si="18"/>
        <v>37</v>
      </c>
      <c r="P356" s="168">
        <v>5</v>
      </c>
      <c r="Q356" s="110">
        <f t="shared" si="19"/>
        <v>3.7</v>
      </c>
    </row>
    <row r="357" spans="1:17" customFormat="1">
      <c r="A357" s="13">
        <v>17031805001</v>
      </c>
      <c r="B357" s="13" t="s">
        <v>2120</v>
      </c>
      <c r="C357" s="13" t="s">
        <v>4272</v>
      </c>
      <c r="D357" s="13" t="s">
        <v>2106</v>
      </c>
      <c r="E357" s="83">
        <v>4</v>
      </c>
      <c r="F357" s="30">
        <v>2</v>
      </c>
      <c r="G357" s="83">
        <v>4</v>
      </c>
      <c r="H357" s="84">
        <v>5</v>
      </c>
      <c r="I357" s="90">
        <v>5</v>
      </c>
      <c r="J357" s="84">
        <v>5</v>
      </c>
      <c r="K357" s="86">
        <v>1</v>
      </c>
      <c r="L357" s="89">
        <v>4</v>
      </c>
      <c r="M357" s="89">
        <v>4</v>
      </c>
      <c r="N357" s="119">
        <v>3</v>
      </c>
      <c r="O357" s="52">
        <f t="shared" si="18"/>
        <v>37</v>
      </c>
      <c r="P357" s="168">
        <v>5</v>
      </c>
      <c r="Q357" s="110">
        <f t="shared" si="19"/>
        <v>3.7</v>
      </c>
    </row>
    <row r="358" spans="1:17" customFormat="1">
      <c r="A358" s="13">
        <v>17031808301</v>
      </c>
      <c r="B358" s="13" t="s">
        <v>2209</v>
      </c>
      <c r="C358" s="13" t="s">
        <v>4272</v>
      </c>
      <c r="D358" s="13" t="s">
        <v>2205</v>
      </c>
      <c r="E358" s="82">
        <v>3</v>
      </c>
      <c r="F358" s="83">
        <v>4</v>
      </c>
      <c r="G358" s="81">
        <v>1</v>
      </c>
      <c r="H358" s="83">
        <v>4</v>
      </c>
      <c r="I358" s="88">
        <v>3</v>
      </c>
      <c r="J358" s="89">
        <v>4</v>
      </c>
      <c r="K358" s="90">
        <v>5</v>
      </c>
      <c r="L358" s="90">
        <v>5</v>
      </c>
      <c r="M358" s="89">
        <v>4</v>
      </c>
      <c r="N358" s="94">
        <v>4</v>
      </c>
      <c r="O358" s="52">
        <f t="shared" si="18"/>
        <v>37</v>
      </c>
      <c r="P358" s="168">
        <v>5</v>
      </c>
      <c r="Q358" s="110">
        <f t="shared" si="19"/>
        <v>3.7</v>
      </c>
    </row>
    <row r="359" spans="1:17" customFormat="1">
      <c r="A359" s="13">
        <v>17043843301</v>
      </c>
      <c r="B359" s="13" t="s">
        <v>1258</v>
      </c>
      <c r="C359" s="13" t="s">
        <v>1522</v>
      </c>
      <c r="D359" s="13" t="s">
        <v>2224</v>
      </c>
      <c r="E359" s="82">
        <v>3</v>
      </c>
      <c r="F359" s="84">
        <v>5</v>
      </c>
      <c r="G359" s="84">
        <v>5</v>
      </c>
      <c r="H359" s="82">
        <v>3</v>
      </c>
      <c r="I359" s="89">
        <v>4</v>
      </c>
      <c r="J359" s="89">
        <v>4</v>
      </c>
      <c r="K359" s="87">
        <v>2</v>
      </c>
      <c r="L359" s="89">
        <v>4</v>
      </c>
      <c r="M359" s="89">
        <v>4</v>
      </c>
      <c r="N359" s="119">
        <v>3</v>
      </c>
      <c r="O359" s="52">
        <f t="shared" si="18"/>
        <v>37</v>
      </c>
      <c r="P359" s="168">
        <v>5</v>
      </c>
      <c r="Q359" s="110">
        <f t="shared" si="19"/>
        <v>3.7</v>
      </c>
    </row>
    <row r="360" spans="1:17" customFormat="1">
      <c r="A360" s="13">
        <v>17043846004</v>
      </c>
      <c r="B360" s="13" t="s">
        <v>1244</v>
      </c>
      <c r="C360" s="13" t="s">
        <v>1522</v>
      </c>
      <c r="D360" s="13" t="s">
        <v>1240</v>
      </c>
      <c r="E360" s="82">
        <v>3</v>
      </c>
      <c r="F360" s="84">
        <v>5</v>
      </c>
      <c r="G360" s="81">
        <v>1</v>
      </c>
      <c r="H360" s="82">
        <v>3</v>
      </c>
      <c r="I360" s="88">
        <v>3</v>
      </c>
      <c r="J360" s="84">
        <v>5</v>
      </c>
      <c r="K360" s="90">
        <v>5</v>
      </c>
      <c r="L360" s="89">
        <v>4</v>
      </c>
      <c r="M360" s="89">
        <v>4</v>
      </c>
      <c r="N360" s="94">
        <v>4</v>
      </c>
      <c r="O360" s="52">
        <f t="shared" si="18"/>
        <v>37</v>
      </c>
      <c r="P360" s="168">
        <v>5</v>
      </c>
      <c r="Q360" s="110">
        <f t="shared" si="19"/>
        <v>3.7</v>
      </c>
    </row>
    <row r="361" spans="1:17" customFormat="1">
      <c r="A361" s="13">
        <v>17097864522</v>
      </c>
      <c r="B361" s="13" t="s">
        <v>635</v>
      </c>
      <c r="C361" s="13" t="s">
        <v>896</v>
      </c>
      <c r="D361" s="13" t="s">
        <v>633</v>
      </c>
      <c r="E361" s="83">
        <v>4</v>
      </c>
      <c r="F361" s="83">
        <v>4</v>
      </c>
      <c r="G361" s="81">
        <v>1</v>
      </c>
      <c r="H361" s="84">
        <v>5</v>
      </c>
      <c r="I361" s="89">
        <v>4</v>
      </c>
      <c r="J361" s="84">
        <v>5</v>
      </c>
      <c r="K361" s="89">
        <v>4</v>
      </c>
      <c r="L361" s="86">
        <v>1</v>
      </c>
      <c r="M361" s="89">
        <v>4</v>
      </c>
      <c r="N361" s="95">
        <v>5</v>
      </c>
      <c r="O361" s="52">
        <f t="shared" si="18"/>
        <v>37</v>
      </c>
      <c r="P361" s="168">
        <v>5</v>
      </c>
      <c r="Q361" s="110">
        <f t="shared" si="19"/>
        <v>3.7</v>
      </c>
    </row>
    <row r="362" spans="1:17" customFormat="1">
      <c r="A362" s="13">
        <v>17097863603</v>
      </c>
      <c r="B362" s="13" t="s">
        <v>737</v>
      </c>
      <c r="C362" s="13" t="s">
        <v>896</v>
      </c>
      <c r="D362" s="13" t="s">
        <v>738</v>
      </c>
      <c r="E362" s="82">
        <v>3</v>
      </c>
      <c r="F362" s="84">
        <v>5</v>
      </c>
      <c r="G362" s="30">
        <v>2</v>
      </c>
      <c r="H362" s="84">
        <v>5</v>
      </c>
      <c r="I362" s="90">
        <v>5</v>
      </c>
      <c r="J362" s="84">
        <v>5</v>
      </c>
      <c r="K362" s="89">
        <v>4</v>
      </c>
      <c r="L362" s="88">
        <v>3</v>
      </c>
      <c r="M362" s="91" t="s">
        <v>3407</v>
      </c>
      <c r="N362" s="95">
        <v>5</v>
      </c>
      <c r="O362" s="52">
        <f t="shared" si="18"/>
        <v>37</v>
      </c>
      <c r="P362" s="168">
        <v>5</v>
      </c>
      <c r="Q362" s="110">
        <f t="shared" si="19"/>
        <v>3.7</v>
      </c>
    </row>
    <row r="363" spans="1:17" customFormat="1">
      <c r="A363" s="13">
        <v>17031824006</v>
      </c>
      <c r="B363" s="13" t="s">
        <v>2214</v>
      </c>
      <c r="C363" s="13" t="s">
        <v>4272</v>
      </c>
      <c r="D363" s="13" t="s">
        <v>2326</v>
      </c>
      <c r="E363" s="84">
        <v>5</v>
      </c>
      <c r="F363" s="30">
        <v>2</v>
      </c>
      <c r="G363" s="81">
        <v>1</v>
      </c>
      <c r="H363" s="84">
        <v>5</v>
      </c>
      <c r="I363" s="90">
        <v>5</v>
      </c>
      <c r="J363" s="84">
        <v>5</v>
      </c>
      <c r="K363" s="87">
        <v>2</v>
      </c>
      <c r="L363" s="88">
        <v>3</v>
      </c>
      <c r="M363" s="90">
        <v>5</v>
      </c>
      <c r="N363" s="94">
        <v>4</v>
      </c>
      <c r="O363" s="52">
        <f t="shared" si="18"/>
        <v>37</v>
      </c>
      <c r="P363" s="168">
        <v>5</v>
      </c>
      <c r="Q363" s="110">
        <f t="shared" si="19"/>
        <v>3.7</v>
      </c>
    </row>
    <row r="364" spans="1:17" customFormat="1">
      <c r="A364" s="13">
        <v>17031824005</v>
      </c>
      <c r="B364" s="13" t="s">
        <v>2328</v>
      </c>
      <c r="C364" s="13" t="s">
        <v>4272</v>
      </c>
      <c r="D364" s="13" t="s">
        <v>2326</v>
      </c>
      <c r="E364" s="82">
        <v>3</v>
      </c>
      <c r="F364" s="83">
        <v>4</v>
      </c>
      <c r="G364" s="81">
        <v>1</v>
      </c>
      <c r="H364" s="84">
        <v>5</v>
      </c>
      <c r="I364" s="90">
        <v>5</v>
      </c>
      <c r="J364" s="84">
        <v>5</v>
      </c>
      <c r="K364" s="87">
        <v>2</v>
      </c>
      <c r="L364" s="88">
        <v>3</v>
      </c>
      <c r="M364" s="90">
        <v>5</v>
      </c>
      <c r="N364" s="94">
        <v>4</v>
      </c>
      <c r="O364" s="52">
        <f t="shared" si="18"/>
        <v>37</v>
      </c>
      <c r="P364" s="168">
        <v>5</v>
      </c>
      <c r="Q364" s="110">
        <f t="shared" si="19"/>
        <v>3.7</v>
      </c>
    </row>
    <row r="365" spans="1:17" customFormat="1">
      <c r="A365" s="13">
        <v>17097865000</v>
      </c>
      <c r="B365" s="13" t="s">
        <v>716</v>
      </c>
      <c r="C365" s="13" t="s">
        <v>896</v>
      </c>
      <c r="D365" s="13" t="s">
        <v>708</v>
      </c>
      <c r="E365" s="84">
        <v>5</v>
      </c>
      <c r="F365" s="81">
        <v>1</v>
      </c>
      <c r="G365" s="30">
        <v>2</v>
      </c>
      <c r="H365" s="84">
        <v>5</v>
      </c>
      <c r="I365" s="90">
        <v>5</v>
      </c>
      <c r="J365" s="84">
        <v>5</v>
      </c>
      <c r="K365" s="87">
        <v>2</v>
      </c>
      <c r="L365" s="88">
        <v>3</v>
      </c>
      <c r="M365" s="89">
        <v>4</v>
      </c>
      <c r="N365" s="95">
        <v>5</v>
      </c>
      <c r="O365" s="52">
        <f t="shared" si="18"/>
        <v>37</v>
      </c>
      <c r="P365" s="168">
        <v>5</v>
      </c>
      <c r="Q365" s="110">
        <f t="shared" ref="Q365:Q396" si="20">+O365/10</f>
        <v>3.7</v>
      </c>
    </row>
    <row r="366" spans="1:17" customFormat="1">
      <c r="A366" s="13">
        <v>17097865501</v>
      </c>
      <c r="B366" s="13" t="s">
        <v>718</v>
      </c>
      <c r="C366" s="13" t="s">
        <v>896</v>
      </c>
      <c r="D366" s="13" t="s">
        <v>708</v>
      </c>
      <c r="E366" s="84">
        <v>5</v>
      </c>
      <c r="F366" s="30">
        <v>2</v>
      </c>
      <c r="G366" s="30">
        <v>2</v>
      </c>
      <c r="H366" s="84">
        <v>5</v>
      </c>
      <c r="I366" s="89">
        <v>4</v>
      </c>
      <c r="J366" s="84">
        <v>5</v>
      </c>
      <c r="K366" s="88">
        <v>3</v>
      </c>
      <c r="L366" s="90">
        <v>5</v>
      </c>
      <c r="M366" s="131">
        <v>1</v>
      </c>
      <c r="N366" s="95">
        <v>5</v>
      </c>
      <c r="O366" s="52">
        <f t="shared" si="18"/>
        <v>37</v>
      </c>
      <c r="P366" s="168">
        <v>5</v>
      </c>
      <c r="Q366" s="110">
        <f t="shared" si="20"/>
        <v>3.7</v>
      </c>
    </row>
    <row r="367" spans="1:17" customFormat="1">
      <c r="A367" s="13">
        <v>17031804105</v>
      </c>
      <c r="B367" s="13" t="s">
        <v>2383</v>
      </c>
      <c r="C367" s="13" t="s">
        <v>4272</v>
      </c>
      <c r="D367" s="13" t="s">
        <v>2375</v>
      </c>
      <c r="E367" s="83">
        <v>4</v>
      </c>
      <c r="F367" s="82">
        <v>3</v>
      </c>
      <c r="G367" s="82">
        <v>3</v>
      </c>
      <c r="H367" s="84">
        <v>5</v>
      </c>
      <c r="I367" s="89">
        <v>4</v>
      </c>
      <c r="J367" s="89">
        <v>4</v>
      </c>
      <c r="K367" s="90">
        <v>5</v>
      </c>
      <c r="L367" s="86">
        <v>1</v>
      </c>
      <c r="M367" s="90">
        <v>5</v>
      </c>
      <c r="N367" s="119">
        <v>3</v>
      </c>
      <c r="O367" s="52">
        <f t="shared" si="18"/>
        <v>37</v>
      </c>
      <c r="P367" s="168">
        <v>5</v>
      </c>
      <c r="Q367" s="110">
        <f t="shared" si="20"/>
        <v>3.7</v>
      </c>
    </row>
    <row r="368" spans="1:17" customFormat="1">
      <c r="A368" s="13">
        <v>17031810502</v>
      </c>
      <c r="B368" s="13" t="s">
        <v>2343</v>
      </c>
      <c r="C368" s="13" t="s">
        <v>4272</v>
      </c>
      <c r="D368" s="13" t="s">
        <v>2339</v>
      </c>
      <c r="E368" s="83">
        <v>4</v>
      </c>
      <c r="F368" s="84">
        <v>5</v>
      </c>
      <c r="G368" s="81">
        <v>1</v>
      </c>
      <c r="H368" s="83">
        <v>4</v>
      </c>
      <c r="I368" s="88">
        <v>3</v>
      </c>
      <c r="J368" s="84">
        <v>5</v>
      </c>
      <c r="K368" s="90">
        <v>5</v>
      </c>
      <c r="L368" s="88">
        <v>3</v>
      </c>
      <c r="M368" s="89">
        <v>4</v>
      </c>
      <c r="N368" s="88">
        <v>3</v>
      </c>
      <c r="O368" s="52">
        <f t="shared" si="18"/>
        <v>37</v>
      </c>
      <c r="P368" s="168">
        <v>5</v>
      </c>
      <c r="Q368" s="110">
        <f t="shared" si="20"/>
        <v>3.7</v>
      </c>
    </row>
    <row r="369" spans="1:17" customFormat="1">
      <c r="A369" s="13">
        <v>17097863601</v>
      </c>
      <c r="B369" s="13" t="s">
        <v>753</v>
      </c>
      <c r="C369" s="13" t="s">
        <v>896</v>
      </c>
      <c r="D369" s="13" t="s">
        <v>754</v>
      </c>
      <c r="E369" s="84">
        <v>5</v>
      </c>
      <c r="F369" s="84">
        <v>5</v>
      </c>
      <c r="G369" s="30">
        <v>2</v>
      </c>
      <c r="H369" s="84">
        <v>5</v>
      </c>
      <c r="I369" s="89">
        <v>4</v>
      </c>
      <c r="J369" s="84">
        <v>5</v>
      </c>
      <c r="K369" s="88">
        <v>3</v>
      </c>
      <c r="L369" s="86">
        <v>1</v>
      </c>
      <c r="M369" s="87">
        <v>2</v>
      </c>
      <c r="N369" s="95">
        <v>5</v>
      </c>
      <c r="O369" s="52">
        <f t="shared" si="18"/>
        <v>37</v>
      </c>
      <c r="P369" s="168">
        <v>5</v>
      </c>
      <c r="Q369" s="110">
        <f t="shared" si="20"/>
        <v>3.7</v>
      </c>
    </row>
    <row r="370" spans="1:17" customFormat="1">
      <c r="A370" s="13">
        <v>17097863702</v>
      </c>
      <c r="B370" s="13" t="s">
        <v>758</v>
      </c>
      <c r="C370" s="13" t="s">
        <v>896</v>
      </c>
      <c r="D370" s="13" t="s">
        <v>754</v>
      </c>
      <c r="E370" s="84">
        <v>5</v>
      </c>
      <c r="F370" s="84">
        <v>5</v>
      </c>
      <c r="G370" s="30">
        <v>2</v>
      </c>
      <c r="H370" s="84">
        <v>5</v>
      </c>
      <c r="I370" s="90">
        <v>5</v>
      </c>
      <c r="J370" s="84">
        <v>5</v>
      </c>
      <c r="K370" s="88">
        <v>3</v>
      </c>
      <c r="L370" s="86">
        <v>1</v>
      </c>
      <c r="M370" s="131">
        <v>1</v>
      </c>
      <c r="N370" s="95">
        <v>5</v>
      </c>
      <c r="O370" s="52">
        <f t="shared" si="18"/>
        <v>37</v>
      </c>
      <c r="P370" s="168">
        <v>5</v>
      </c>
      <c r="Q370" s="110">
        <f t="shared" si="20"/>
        <v>3.7</v>
      </c>
    </row>
    <row r="371" spans="1:17" customFormat="1">
      <c r="A371" s="13">
        <v>17097861105</v>
      </c>
      <c r="B371" s="13" t="s">
        <v>854</v>
      </c>
      <c r="C371" s="13" t="s">
        <v>896</v>
      </c>
      <c r="D371" s="13" t="s">
        <v>855</v>
      </c>
      <c r="E371" s="83">
        <v>4</v>
      </c>
      <c r="F371" s="82">
        <v>3</v>
      </c>
      <c r="G371" s="83">
        <v>4</v>
      </c>
      <c r="H371" s="82">
        <v>3</v>
      </c>
      <c r="I371" s="89">
        <v>4</v>
      </c>
      <c r="J371" s="84">
        <v>5</v>
      </c>
      <c r="K371" s="87">
        <v>2</v>
      </c>
      <c r="L371" s="90">
        <v>5</v>
      </c>
      <c r="M371" s="89">
        <v>4</v>
      </c>
      <c r="N371" s="92">
        <v>3</v>
      </c>
      <c r="O371" s="52">
        <f t="shared" si="18"/>
        <v>37</v>
      </c>
      <c r="P371" s="168">
        <v>5</v>
      </c>
      <c r="Q371" s="110">
        <f t="shared" si="20"/>
        <v>3.7</v>
      </c>
    </row>
    <row r="372" spans="1:17" customFormat="1">
      <c r="A372" s="13">
        <v>17097861106</v>
      </c>
      <c r="B372" s="13" t="s">
        <v>857</v>
      </c>
      <c r="C372" s="13" t="s">
        <v>896</v>
      </c>
      <c r="D372" s="13" t="s">
        <v>855</v>
      </c>
      <c r="E372" s="84">
        <v>5</v>
      </c>
      <c r="F372" s="30">
        <v>2</v>
      </c>
      <c r="G372" s="84">
        <v>5</v>
      </c>
      <c r="H372" s="82">
        <v>3</v>
      </c>
      <c r="I372" s="90">
        <v>5</v>
      </c>
      <c r="J372" s="84">
        <v>5</v>
      </c>
      <c r="K372" s="89">
        <v>4</v>
      </c>
      <c r="L372" s="88">
        <v>3</v>
      </c>
      <c r="M372" s="87">
        <v>2</v>
      </c>
      <c r="N372" s="92">
        <v>3</v>
      </c>
      <c r="O372" s="52">
        <f t="shared" si="18"/>
        <v>37</v>
      </c>
      <c r="P372" s="168">
        <v>5</v>
      </c>
      <c r="Q372" s="110">
        <f t="shared" si="20"/>
        <v>3.7</v>
      </c>
    </row>
    <row r="373" spans="1:17" customFormat="1">
      <c r="A373" s="13">
        <v>17043842704</v>
      </c>
      <c r="B373" s="13" t="s">
        <v>1294</v>
      </c>
      <c r="C373" s="13" t="s">
        <v>1522</v>
      </c>
      <c r="D373" s="13" t="s">
        <v>2499</v>
      </c>
      <c r="E373" s="83">
        <v>4</v>
      </c>
      <c r="F373" s="83">
        <v>4</v>
      </c>
      <c r="G373" s="83">
        <v>4</v>
      </c>
      <c r="H373" s="82">
        <v>3</v>
      </c>
      <c r="I373" s="90">
        <v>5</v>
      </c>
      <c r="J373" s="84">
        <v>5</v>
      </c>
      <c r="K373" s="86">
        <v>1</v>
      </c>
      <c r="L373" s="88">
        <v>3</v>
      </c>
      <c r="M373" s="89">
        <v>4</v>
      </c>
      <c r="N373" s="118">
        <v>4</v>
      </c>
      <c r="O373" s="52">
        <f t="shared" si="18"/>
        <v>37</v>
      </c>
      <c r="P373" s="168">
        <v>5</v>
      </c>
      <c r="Q373" s="110">
        <f t="shared" si="20"/>
        <v>3.7</v>
      </c>
    </row>
    <row r="374" spans="1:17" customFormat="1">
      <c r="A374" s="13">
        <v>17031842000</v>
      </c>
      <c r="B374" s="13" t="s">
        <v>2386</v>
      </c>
      <c r="C374" s="13" t="s">
        <v>4272</v>
      </c>
      <c r="D374" s="13" t="s">
        <v>2499</v>
      </c>
      <c r="E374" s="83">
        <v>4</v>
      </c>
      <c r="F374" s="84">
        <v>5</v>
      </c>
      <c r="G374" s="82">
        <v>3</v>
      </c>
      <c r="H374" s="84">
        <v>5</v>
      </c>
      <c r="I374" s="89">
        <v>4</v>
      </c>
      <c r="J374" s="84">
        <v>5</v>
      </c>
      <c r="K374" s="87">
        <v>2</v>
      </c>
      <c r="L374" s="89">
        <v>4</v>
      </c>
      <c r="M374" s="131">
        <v>1</v>
      </c>
      <c r="N374" s="118">
        <v>4</v>
      </c>
      <c r="O374" s="52">
        <f t="shared" si="18"/>
        <v>37</v>
      </c>
      <c r="P374" s="168">
        <v>5</v>
      </c>
      <c r="Q374" s="110">
        <f t="shared" si="20"/>
        <v>3.7</v>
      </c>
    </row>
    <row r="375" spans="1:17" customFormat="1">
      <c r="A375" s="13">
        <v>17031811401</v>
      </c>
      <c r="B375" s="13" t="s">
        <v>2487</v>
      </c>
      <c r="C375" s="13" t="s">
        <v>4272</v>
      </c>
      <c r="D375" s="13" t="s">
        <v>2488</v>
      </c>
      <c r="E375" s="82">
        <v>3</v>
      </c>
      <c r="F375" s="84">
        <v>5</v>
      </c>
      <c r="G375" s="83">
        <v>4</v>
      </c>
      <c r="H375" s="82">
        <v>3</v>
      </c>
      <c r="I375" s="87">
        <v>2</v>
      </c>
      <c r="J375" s="89">
        <v>4</v>
      </c>
      <c r="K375" s="89">
        <v>4</v>
      </c>
      <c r="L375" s="90">
        <v>5</v>
      </c>
      <c r="M375" s="88">
        <v>3</v>
      </c>
      <c r="N375" s="118">
        <v>4</v>
      </c>
      <c r="O375" s="52">
        <f t="shared" si="18"/>
        <v>37</v>
      </c>
      <c r="P375" s="168">
        <v>5</v>
      </c>
      <c r="Q375" s="110">
        <f t="shared" si="20"/>
        <v>3.7</v>
      </c>
    </row>
    <row r="376" spans="1:17" customFormat="1">
      <c r="A376" s="13">
        <v>17031809900</v>
      </c>
      <c r="B376" s="13" t="s">
        <v>2453</v>
      </c>
      <c r="C376" s="13" t="s">
        <v>4272</v>
      </c>
      <c r="D376" s="13" t="s">
        <v>2542</v>
      </c>
      <c r="E376" s="83">
        <v>4</v>
      </c>
      <c r="F376" s="30">
        <v>2</v>
      </c>
      <c r="G376" s="81">
        <v>1</v>
      </c>
      <c r="H376" s="84">
        <v>5</v>
      </c>
      <c r="I376" s="90">
        <v>5</v>
      </c>
      <c r="J376" s="89">
        <v>4</v>
      </c>
      <c r="K376" s="88">
        <v>3</v>
      </c>
      <c r="L376" s="90">
        <v>5</v>
      </c>
      <c r="M376" s="90">
        <v>5</v>
      </c>
      <c r="N376" s="88">
        <v>3</v>
      </c>
      <c r="O376" s="52">
        <f t="shared" si="18"/>
        <v>37</v>
      </c>
      <c r="P376" s="168">
        <v>5</v>
      </c>
      <c r="Q376" s="110">
        <f t="shared" si="20"/>
        <v>3.7</v>
      </c>
    </row>
    <row r="377" spans="1:17" customFormat="1">
      <c r="A377" s="13">
        <v>17031810301</v>
      </c>
      <c r="B377" s="13" t="s">
        <v>2461</v>
      </c>
      <c r="C377" s="13" t="s">
        <v>4272</v>
      </c>
      <c r="D377" s="13" t="s">
        <v>2542</v>
      </c>
      <c r="E377" s="83">
        <v>4</v>
      </c>
      <c r="F377" s="82">
        <v>3</v>
      </c>
      <c r="G377" s="83">
        <v>4</v>
      </c>
      <c r="H377" s="83">
        <v>4</v>
      </c>
      <c r="I377" s="88">
        <v>3</v>
      </c>
      <c r="J377" s="89">
        <v>4</v>
      </c>
      <c r="K377" s="90">
        <v>5</v>
      </c>
      <c r="L377" s="88">
        <v>3</v>
      </c>
      <c r="M377" s="89">
        <v>4</v>
      </c>
      <c r="N377" s="88">
        <v>3</v>
      </c>
      <c r="O377" s="52">
        <f t="shared" si="18"/>
        <v>37</v>
      </c>
      <c r="P377" s="168">
        <v>5</v>
      </c>
      <c r="Q377" s="110">
        <f t="shared" si="20"/>
        <v>3.7</v>
      </c>
    </row>
    <row r="378" spans="1:17" customFormat="1">
      <c r="A378" s="13">
        <v>17043840703</v>
      </c>
      <c r="B378" s="13" t="s">
        <v>1462</v>
      </c>
      <c r="C378" s="13" t="s">
        <v>1522</v>
      </c>
      <c r="D378" s="13" t="s">
        <v>2522</v>
      </c>
      <c r="E378" s="30">
        <v>2</v>
      </c>
      <c r="F378" s="84">
        <v>5</v>
      </c>
      <c r="G378" s="82">
        <v>3</v>
      </c>
      <c r="H378" s="82">
        <v>3</v>
      </c>
      <c r="I378" s="89">
        <v>4</v>
      </c>
      <c r="J378" s="84">
        <v>5</v>
      </c>
      <c r="K378" s="90">
        <v>5</v>
      </c>
      <c r="L378" s="88">
        <v>3</v>
      </c>
      <c r="M378" s="88">
        <v>3</v>
      </c>
      <c r="N378" s="118">
        <v>4</v>
      </c>
      <c r="O378" s="52">
        <f t="shared" si="18"/>
        <v>37</v>
      </c>
      <c r="P378" s="168">
        <v>5</v>
      </c>
      <c r="Q378" s="110">
        <f t="shared" si="20"/>
        <v>3.7</v>
      </c>
    </row>
    <row r="379" spans="1:17" customFormat="1">
      <c r="A379" s="13">
        <v>17031770300</v>
      </c>
      <c r="B379" s="13" t="s">
        <v>2515</v>
      </c>
      <c r="C379" s="13" t="s">
        <v>4272</v>
      </c>
      <c r="D379" s="13" t="s">
        <v>2511</v>
      </c>
      <c r="E379" s="83">
        <v>4</v>
      </c>
      <c r="F379" s="84">
        <v>5</v>
      </c>
      <c r="G379" s="82">
        <v>3</v>
      </c>
      <c r="H379" s="82">
        <v>3</v>
      </c>
      <c r="I379" s="88">
        <v>3</v>
      </c>
      <c r="J379" s="89">
        <v>4</v>
      </c>
      <c r="K379" s="90">
        <v>5</v>
      </c>
      <c r="L379" s="86">
        <v>1</v>
      </c>
      <c r="M379" s="89">
        <v>4</v>
      </c>
      <c r="N379" s="95">
        <v>5</v>
      </c>
      <c r="O379" s="52">
        <f t="shared" si="18"/>
        <v>37</v>
      </c>
      <c r="P379" s="168">
        <v>5</v>
      </c>
      <c r="Q379" s="110">
        <f t="shared" si="20"/>
        <v>3.7</v>
      </c>
    </row>
    <row r="380" spans="1:17" customFormat="1">
      <c r="A380" s="13">
        <v>17043844701</v>
      </c>
      <c r="B380" s="13" t="s">
        <v>1436</v>
      </c>
      <c r="C380" s="13" t="s">
        <v>1522</v>
      </c>
      <c r="D380" s="13" t="s">
        <v>1430</v>
      </c>
      <c r="E380" s="30">
        <v>2</v>
      </c>
      <c r="F380" s="84">
        <v>5</v>
      </c>
      <c r="G380" s="81">
        <v>1</v>
      </c>
      <c r="H380" s="82">
        <v>3</v>
      </c>
      <c r="I380" s="89">
        <v>4</v>
      </c>
      <c r="J380" s="84">
        <v>5</v>
      </c>
      <c r="K380" s="89">
        <v>4</v>
      </c>
      <c r="L380" s="89">
        <v>4</v>
      </c>
      <c r="M380" s="90">
        <v>5</v>
      </c>
      <c r="N380" s="89">
        <v>4</v>
      </c>
      <c r="O380" s="52">
        <f t="shared" si="18"/>
        <v>37</v>
      </c>
      <c r="P380" s="168">
        <v>5</v>
      </c>
      <c r="Q380" s="110">
        <f t="shared" si="20"/>
        <v>3.7</v>
      </c>
    </row>
    <row r="381" spans="1:17" customFormat="1">
      <c r="A381" s="13">
        <v>17043845601</v>
      </c>
      <c r="B381" s="13" t="s">
        <v>1344</v>
      </c>
      <c r="C381" s="13" t="s">
        <v>1522</v>
      </c>
      <c r="D381" s="13" t="s">
        <v>1430</v>
      </c>
      <c r="E381" s="81">
        <v>1</v>
      </c>
      <c r="F381" s="83">
        <v>4</v>
      </c>
      <c r="G381" s="84">
        <v>5</v>
      </c>
      <c r="H381" s="83">
        <v>4</v>
      </c>
      <c r="I381" s="90">
        <v>5</v>
      </c>
      <c r="J381" s="84">
        <v>5</v>
      </c>
      <c r="K381" s="87">
        <v>2</v>
      </c>
      <c r="L381" s="88">
        <v>3</v>
      </c>
      <c r="M381" s="89">
        <v>4</v>
      </c>
      <c r="N381" s="89">
        <v>4</v>
      </c>
      <c r="O381" s="52">
        <f t="shared" si="18"/>
        <v>37</v>
      </c>
      <c r="P381" s="168">
        <v>5</v>
      </c>
      <c r="Q381" s="110">
        <f t="shared" si="20"/>
        <v>3.7</v>
      </c>
    </row>
    <row r="382" spans="1:17" customFormat="1">
      <c r="A382" s="13">
        <v>17031806502</v>
      </c>
      <c r="B382" s="13" t="s">
        <v>2583</v>
      </c>
      <c r="C382" s="13" t="s">
        <v>4272</v>
      </c>
      <c r="D382" s="13" t="s">
        <v>2661</v>
      </c>
      <c r="E382" s="84">
        <v>5</v>
      </c>
      <c r="F382" s="84">
        <v>5</v>
      </c>
      <c r="G382" s="84">
        <v>5</v>
      </c>
      <c r="H382" s="82">
        <v>3</v>
      </c>
      <c r="I382" s="87">
        <v>2</v>
      </c>
      <c r="J382" s="88">
        <v>3</v>
      </c>
      <c r="K382" s="89">
        <v>4</v>
      </c>
      <c r="L382" s="87">
        <v>2</v>
      </c>
      <c r="M382" s="89">
        <v>4</v>
      </c>
      <c r="N382" s="94">
        <v>4</v>
      </c>
      <c r="O382" s="52">
        <f t="shared" si="18"/>
        <v>37</v>
      </c>
      <c r="P382" s="168">
        <v>5</v>
      </c>
      <c r="Q382" s="110">
        <f t="shared" si="20"/>
        <v>3.7</v>
      </c>
    </row>
    <row r="383" spans="1:17" customFormat="1">
      <c r="A383" s="13">
        <v>17043845509</v>
      </c>
      <c r="B383" s="13" t="s">
        <v>1419</v>
      </c>
      <c r="C383" s="13" t="s">
        <v>1522</v>
      </c>
      <c r="D383" s="13" t="s">
        <v>1417</v>
      </c>
      <c r="E383" s="84">
        <v>5</v>
      </c>
      <c r="F383" s="81">
        <v>1</v>
      </c>
      <c r="G383" s="84">
        <v>5</v>
      </c>
      <c r="H383" s="83">
        <v>4</v>
      </c>
      <c r="I383" s="90">
        <v>5</v>
      </c>
      <c r="J383" s="84">
        <v>5</v>
      </c>
      <c r="K383" s="88">
        <v>3</v>
      </c>
      <c r="L383" s="86">
        <v>1</v>
      </c>
      <c r="M383" s="89">
        <v>4</v>
      </c>
      <c r="N383" s="94">
        <v>4</v>
      </c>
      <c r="O383" s="52">
        <f t="shared" si="18"/>
        <v>37</v>
      </c>
      <c r="P383" s="168">
        <v>5</v>
      </c>
      <c r="Q383" s="110">
        <f t="shared" si="20"/>
        <v>3.7</v>
      </c>
    </row>
    <row r="384" spans="1:17" customFormat="1">
      <c r="A384" s="13">
        <v>17043845506</v>
      </c>
      <c r="B384" s="13" t="s">
        <v>1416</v>
      </c>
      <c r="C384" s="13" t="s">
        <v>1522</v>
      </c>
      <c r="D384" s="13" t="s">
        <v>1417</v>
      </c>
      <c r="E384" s="84">
        <v>5</v>
      </c>
      <c r="F384" s="84">
        <v>5</v>
      </c>
      <c r="G384" s="84">
        <v>5</v>
      </c>
      <c r="H384" s="30">
        <v>2</v>
      </c>
      <c r="I384" s="90">
        <v>5</v>
      </c>
      <c r="J384" s="84">
        <v>5</v>
      </c>
      <c r="K384" s="88">
        <v>3</v>
      </c>
      <c r="L384" s="86">
        <v>1</v>
      </c>
      <c r="M384" s="87">
        <v>2</v>
      </c>
      <c r="N384" s="94">
        <v>4</v>
      </c>
      <c r="O384" s="52">
        <f t="shared" si="18"/>
        <v>37</v>
      </c>
      <c r="P384" s="168">
        <v>5</v>
      </c>
      <c r="Q384" s="110">
        <f t="shared" si="20"/>
        <v>3.7</v>
      </c>
    </row>
    <row r="385" spans="1:17" customFormat="1">
      <c r="A385" s="13">
        <v>17031820104</v>
      </c>
      <c r="B385" s="13" t="s">
        <v>2648</v>
      </c>
      <c r="C385" s="13" t="s">
        <v>4272</v>
      </c>
      <c r="D385" s="13" t="s">
        <v>2649</v>
      </c>
      <c r="E385" s="83">
        <v>4</v>
      </c>
      <c r="F385" s="83">
        <v>4</v>
      </c>
      <c r="G385" s="83">
        <v>4</v>
      </c>
      <c r="H385" s="83">
        <v>4</v>
      </c>
      <c r="I385" s="88">
        <v>3</v>
      </c>
      <c r="J385" s="88">
        <v>3</v>
      </c>
      <c r="K385" s="90">
        <v>5</v>
      </c>
      <c r="L385" s="86">
        <v>1</v>
      </c>
      <c r="M385" s="89">
        <v>4</v>
      </c>
      <c r="N385" s="95">
        <v>5</v>
      </c>
      <c r="O385" s="52">
        <f t="shared" si="18"/>
        <v>37</v>
      </c>
      <c r="P385" s="168">
        <v>5</v>
      </c>
      <c r="Q385" s="110">
        <f t="shared" si="20"/>
        <v>3.7</v>
      </c>
    </row>
    <row r="386" spans="1:17" customFormat="1">
      <c r="A386" s="13">
        <v>17031050700</v>
      </c>
      <c r="B386" s="13" t="s">
        <v>3937</v>
      </c>
      <c r="C386" s="13" t="s">
        <v>4272</v>
      </c>
      <c r="D386" s="13" t="s">
        <v>4129</v>
      </c>
      <c r="E386" s="84">
        <v>5</v>
      </c>
      <c r="F386" s="82">
        <v>3</v>
      </c>
      <c r="G386" s="82">
        <v>3</v>
      </c>
      <c r="H386" s="84">
        <v>5</v>
      </c>
      <c r="I386" s="90">
        <v>5</v>
      </c>
      <c r="J386" s="88">
        <v>3</v>
      </c>
      <c r="K386" s="86">
        <v>1</v>
      </c>
      <c r="L386" s="90">
        <v>5</v>
      </c>
      <c r="M386" s="90">
        <v>5</v>
      </c>
      <c r="N386" s="28">
        <v>2</v>
      </c>
      <c r="O386" s="52">
        <f t="shared" ref="O386:O449" si="21">SUM(E386:N386)</f>
        <v>37</v>
      </c>
      <c r="P386" s="168">
        <v>5</v>
      </c>
      <c r="Q386" s="110">
        <f t="shared" si="20"/>
        <v>3.7</v>
      </c>
    </row>
    <row r="387" spans="1:17" customFormat="1">
      <c r="A387" s="13">
        <v>17031090200</v>
      </c>
      <c r="B387" s="13" t="s">
        <v>3762</v>
      </c>
      <c r="C387" s="13" t="s">
        <v>4272</v>
      </c>
      <c r="D387" s="13" t="s">
        <v>4129</v>
      </c>
      <c r="E387" s="82">
        <v>3</v>
      </c>
      <c r="F387" s="83">
        <v>4</v>
      </c>
      <c r="G387" s="30">
        <v>2</v>
      </c>
      <c r="H387" s="83">
        <v>4</v>
      </c>
      <c r="I387" s="90">
        <v>5</v>
      </c>
      <c r="J387" s="84">
        <v>5</v>
      </c>
      <c r="K387" s="88">
        <v>3</v>
      </c>
      <c r="L387" s="90">
        <v>5</v>
      </c>
      <c r="M387" s="89">
        <v>4</v>
      </c>
      <c r="N387" s="28">
        <v>2</v>
      </c>
      <c r="O387" s="52">
        <f t="shared" si="21"/>
        <v>37</v>
      </c>
      <c r="P387" s="168">
        <v>5</v>
      </c>
      <c r="Q387" s="110">
        <f t="shared" si="20"/>
        <v>3.7</v>
      </c>
    </row>
    <row r="388" spans="1:17" customFormat="1">
      <c r="A388" s="13">
        <v>17031242800</v>
      </c>
      <c r="B388" s="13" t="s">
        <v>3432</v>
      </c>
      <c r="C388" s="13" t="s">
        <v>4272</v>
      </c>
      <c r="D388" s="13" t="s">
        <v>4129</v>
      </c>
      <c r="E388" s="83">
        <v>4</v>
      </c>
      <c r="F388" s="83">
        <v>4</v>
      </c>
      <c r="G388" s="83">
        <v>4</v>
      </c>
      <c r="H388" s="84">
        <v>5</v>
      </c>
      <c r="I388" s="88">
        <v>3</v>
      </c>
      <c r="J388" s="88">
        <v>3</v>
      </c>
      <c r="K388" s="88">
        <v>3</v>
      </c>
      <c r="L388" s="90">
        <v>5</v>
      </c>
      <c r="M388" s="89">
        <v>4</v>
      </c>
      <c r="N388" s="28">
        <v>2</v>
      </c>
      <c r="O388" s="52">
        <f t="shared" si="21"/>
        <v>37</v>
      </c>
      <c r="P388" s="168">
        <v>5</v>
      </c>
      <c r="Q388" s="110">
        <f t="shared" si="20"/>
        <v>3.7</v>
      </c>
    </row>
    <row r="389" spans="1:17" customFormat="1">
      <c r="A389" s="13">
        <v>17031161000</v>
      </c>
      <c r="B389" s="13" t="s">
        <v>3660</v>
      </c>
      <c r="C389" s="13" t="s">
        <v>4272</v>
      </c>
      <c r="D389" s="13" t="s">
        <v>4129</v>
      </c>
      <c r="E389" s="83">
        <v>4</v>
      </c>
      <c r="F389" s="83">
        <v>4</v>
      </c>
      <c r="G389" s="83">
        <v>4</v>
      </c>
      <c r="H389" s="84">
        <v>5</v>
      </c>
      <c r="I389" s="90">
        <v>5</v>
      </c>
      <c r="J389" s="88">
        <v>3</v>
      </c>
      <c r="K389" s="86">
        <v>1</v>
      </c>
      <c r="L389" s="90">
        <v>5</v>
      </c>
      <c r="M389" s="89">
        <v>4</v>
      </c>
      <c r="N389" s="28">
        <v>2</v>
      </c>
      <c r="O389" s="52">
        <f t="shared" si="21"/>
        <v>37</v>
      </c>
      <c r="P389" s="168">
        <v>5</v>
      </c>
      <c r="Q389" s="110">
        <f t="shared" si="20"/>
        <v>3.7</v>
      </c>
    </row>
    <row r="390" spans="1:17" customFormat="1">
      <c r="A390" s="13">
        <v>17031062000</v>
      </c>
      <c r="B390" s="13" t="s">
        <v>3871</v>
      </c>
      <c r="C390" s="13" t="s">
        <v>4272</v>
      </c>
      <c r="D390" s="13" t="s">
        <v>4129</v>
      </c>
      <c r="E390" s="84">
        <v>5</v>
      </c>
      <c r="F390" s="30">
        <v>2</v>
      </c>
      <c r="G390" s="81">
        <v>1</v>
      </c>
      <c r="H390" s="84">
        <v>5</v>
      </c>
      <c r="I390" s="90">
        <v>5</v>
      </c>
      <c r="J390" s="89">
        <v>4</v>
      </c>
      <c r="K390" s="90">
        <v>5</v>
      </c>
      <c r="L390" s="90">
        <v>5</v>
      </c>
      <c r="M390" s="88">
        <v>3</v>
      </c>
      <c r="N390" s="28">
        <v>2</v>
      </c>
      <c r="O390" s="52">
        <f t="shared" si="21"/>
        <v>37</v>
      </c>
      <c r="P390" s="168">
        <v>5</v>
      </c>
      <c r="Q390" s="110">
        <f t="shared" si="20"/>
        <v>3.7</v>
      </c>
    </row>
    <row r="391" spans="1:17" customFormat="1">
      <c r="A391" s="13">
        <v>17031081403</v>
      </c>
      <c r="B391" s="13" t="s">
        <v>3856</v>
      </c>
      <c r="C391" s="13" t="s">
        <v>4272</v>
      </c>
      <c r="D391" s="13" t="s">
        <v>4129</v>
      </c>
      <c r="E391" s="84">
        <v>5</v>
      </c>
      <c r="F391" s="84">
        <v>5</v>
      </c>
      <c r="G391" s="81">
        <v>1</v>
      </c>
      <c r="H391" s="84">
        <v>5</v>
      </c>
      <c r="I391" s="88">
        <v>3</v>
      </c>
      <c r="J391" s="89">
        <v>4</v>
      </c>
      <c r="K391" s="90">
        <v>5</v>
      </c>
      <c r="L391" s="89">
        <v>4</v>
      </c>
      <c r="M391" s="88">
        <v>3</v>
      </c>
      <c r="N391" s="28">
        <v>2</v>
      </c>
      <c r="O391" s="52">
        <f t="shared" si="21"/>
        <v>37</v>
      </c>
      <c r="P391" s="168">
        <v>5</v>
      </c>
      <c r="Q391" s="110">
        <f t="shared" si="20"/>
        <v>3.7</v>
      </c>
    </row>
    <row r="392" spans="1:17" customFormat="1">
      <c r="A392" s="13">
        <v>17031081402</v>
      </c>
      <c r="B392" s="13" t="s">
        <v>3854</v>
      </c>
      <c r="C392" s="13" t="s">
        <v>4272</v>
      </c>
      <c r="D392" s="13" t="s">
        <v>4129</v>
      </c>
      <c r="E392" s="84">
        <v>5</v>
      </c>
      <c r="F392" s="82">
        <v>3</v>
      </c>
      <c r="G392" s="82">
        <v>3</v>
      </c>
      <c r="H392" s="84">
        <v>5</v>
      </c>
      <c r="I392" s="88">
        <v>3</v>
      </c>
      <c r="J392" s="89">
        <v>4</v>
      </c>
      <c r="K392" s="90">
        <v>5</v>
      </c>
      <c r="L392" s="89">
        <v>4</v>
      </c>
      <c r="M392" s="88">
        <v>3</v>
      </c>
      <c r="N392" s="28">
        <v>2</v>
      </c>
      <c r="O392" s="52">
        <f t="shared" si="21"/>
        <v>37</v>
      </c>
      <c r="P392" s="168">
        <v>5</v>
      </c>
      <c r="Q392" s="110">
        <f t="shared" si="20"/>
        <v>3.7</v>
      </c>
    </row>
    <row r="393" spans="1:17" customFormat="1">
      <c r="A393" s="13">
        <v>17031081401</v>
      </c>
      <c r="B393" s="13" t="s">
        <v>3852</v>
      </c>
      <c r="C393" s="13" t="s">
        <v>4272</v>
      </c>
      <c r="D393" s="13" t="s">
        <v>4129</v>
      </c>
      <c r="E393" s="84">
        <v>5</v>
      </c>
      <c r="F393" s="84">
        <v>5</v>
      </c>
      <c r="G393" s="81">
        <v>1</v>
      </c>
      <c r="H393" s="84">
        <v>5</v>
      </c>
      <c r="I393" s="88">
        <v>3</v>
      </c>
      <c r="J393" s="89">
        <v>4</v>
      </c>
      <c r="K393" s="90">
        <v>5</v>
      </c>
      <c r="L393" s="89">
        <v>4</v>
      </c>
      <c r="M393" s="88">
        <v>3</v>
      </c>
      <c r="N393" s="28">
        <v>2</v>
      </c>
      <c r="O393" s="52">
        <f t="shared" si="21"/>
        <v>37</v>
      </c>
      <c r="P393" s="168">
        <v>5</v>
      </c>
      <c r="Q393" s="110">
        <f t="shared" si="20"/>
        <v>3.7</v>
      </c>
    </row>
    <row r="394" spans="1:17" customFormat="1">
      <c r="A394" s="13">
        <v>17031050200</v>
      </c>
      <c r="B394" s="13" t="s">
        <v>3929</v>
      </c>
      <c r="C394" s="13" t="s">
        <v>4272</v>
      </c>
      <c r="D394" s="13" t="s">
        <v>4129</v>
      </c>
      <c r="E394" s="83">
        <v>4</v>
      </c>
      <c r="F394" s="82">
        <v>3</v>
      </c>
      <c r="G394" s="30">
        <v>2</v>
      </c>
      <c r="H394" s="84">
        <v>5</v>
      </c>
      <c r="I394" s="90">
        <v>5</v>
      </c>
      <c r="J394" s="89">
        <v>4</v>
      </c>
      <c r="K394" s="90">
        <v>5</v>
      </c>
      <c r="L394" s="89">
        <v>4</v>
      </c>
      <c r="M394" s="88">
        <v>3</v>
      </c>
      <c r="N394" s="28">
        <v>2</v>
      </c>
      <c r="O394" s="52">
        <f t="shared" si="21"/>
        <v>37</v>
      </c>
      <c r="P394" s="168">
        <v>5</v>
      </c>
      <c r="Q394" s="110">
        <f t="shared" si="20"/>
        <v>3.7</v>
      </c>
    </row>
    <row r="395" spans="1:17" customFormat="1">
      <c r="A395" s="13">
        <v>17031070300</v>
      </c>
      <c r="B395" s="13" t="s">
        <v>3804</v>
      </c>
      <c r="C395" s="13" t="s">
        <v>4272</v>
      </c>
      <c r="D395" s="13" t="s">
        <v>4129</v>
      </c>
      <c r="E395" s="83">
        <v>4</v>
      </c>
      <c r="F395" s="83">
        <v>4</v>
      </c>
      <c r="G395" s="83">
        <v>4</v>
      </c>
      <c r="H395" s="84">
        <v>5</v>
      </c>
      <c r="I395" s="88">
        <v>3</v>
      </c>
      <c r="J395" s="89">
        <v>4</v>
      </c>
      <c r="K395" s="89">
        <v>4</v>
      </c>
      <c r="L395" s="90">
        <v>5</v>
      </c>
      <c r="M395" s="87">
        <v>2</v>
      </c>
      <c r="N395" s="28">
        <v>2</v>
      </c>
      <c r="O395" s="52">
        <f t="shared" si="21"/>
        <v>37</v>
      </c>
      <c r="P395" s="168">
        <v>5</v>
      </c>
      <c r="Q395" s="110">
        <f t="shared" si="20"/>
        <v>3.7</v>
      </c>
    </row>
    <row r="396" spans="1:17" customFormat="1">
      <c r="A396" s="13">
        <v>17031063000</v>
      </c>
      <c r="B396" s="13" t="s">
        <v>3891</v>
      </c>
      <c r="C396" s="13" t="s">
        <v>4272</v>
      </c>
      <c r="D396" s="13" t="s">
        <v>4129</v>
      </c>
      <c r="E396" s="83">
        <v>4</v>
      </c>
      <c r="F396" s="83">
        <v>4</v>
      </c>
      <c r="G396" s="81">
        <v>1</v>
      </c>
      <c r="H396" s="84">
        <v>5</v>
      </c>
      <c r="I396" s="90">
        <v>5</v>
      </c>
      <c r="J396" s="84">
        <v>5</v>
      </c>
      <c r="K396" s="90">
        <v>5</v>
      </c>
      <c r="L396" s="90">
        <v>5</v>
      </c>
      <c r="M396" s="131">
        <v>1</v>
      </c>
      <c r="N396" s="28">
        <v>2</v>
      </c>
      <c r="O396" s="52">
        <f t="shared" si="21"/>
        <v>37</v>
      </c>
      <c r="P396" s="168">
        <v>5</v>
      </c>
      <c r="Q396" s="110">
        <f t="shared" si="20"/>
        <v>3.7</v>
      </c>
    </row>
    <row r="397" spans="1:17" customFormat="1">
      <c r="A397" s="13">
        <v>17043845901</v>
      </c>
      <c r="B397" s="13" t="s">
        <v>1387</v>
      </c>
      <c r="C397" s="13" t="s">
        <v>1522</v>
      </c>
      <c r="D397" s="13" t="s">
        <v>4099</v>
      </c>
      <c r="E397" s="82">
        <v>3</v>
      </c>
      <c r="F397" s="82">
        <v>3</v>
      </c>
      <c r="G397" s="30">
        <v>2</v>
      </c>
      <c r="H397" s="84">
        <v>5</v>
      </c>
      <c r="I397" s="88">
        <v>3</v>
      </c>
      <c r="J397" s="84">
        <v>5</v>
      </c>
      <c r="K397" s="90">
        <v>5</v>
      </c>
      <c r="L397" s="86">
        <v>1</v>
      </c>
      <c r="M397" s="90">
        <v>5</v>
      </c>
      <c r="N397" s="95">
        <v>5</v>
      </c>
      <c r="O397" s="52">
        <f t="shared" si="21"/>
        <v>37</v>
      </c>
      <c r="P397" s="168">
        <v>5</v>
      </c>
      <c r="Q397" s="110">
        <f t="shared" ref="Q397:Q412" si="22">+O397/10</f>
        <v>3.7</v>
      </c>
    </row>
    <row r="398" spans="1:17" customFormat="1">
      <c r="A398" s="13">
        <v>17097864516</v>
      </c>
      <c r="B398" s="13" t="s">
        <v>818</v>
      </c>
      <c r="C398" s="13" t="s">
        <v>896</v>
      </c>
      <c r="D398" s="13" t="s">
        <v>4078</v>
      </c>
      <c r="E398" s="84">
        <v>5</v>
      </c>
      <c r="F398" s="83">
        <v>4</v>
      </c>
      <c r="G398" s="30">
        <v>2</v>
      </c>
      <c r="H398" s="83">
        <v>4</v>
      </c>
      <c r="I398" s="89">
        <v>4</v>
      </c>
      <c r="J398" s="84">
        <v>5</v>
      </c>
      <c r="K398" s="88">
        <v>3</v>
      </c>
      <c r="L398" s="87">
        <v>2</v>
      </c>
      <c r="M398" s="89">
        <v>4</v>
      </c>
      <c r="N398" s="94">
        <v>4</v>
      </c>
      <c r="O398" s="52">
        <f t="shared" si="21"/>
        <v>37</v>
      </c>
      <c r="P398" s="168">
        <v>5</v>
      </c>
      <c r="Q398" s="110">
        <f t="shared" si="22"/>
        <v>3.7</v>
      </c>
    </row>
    <row r="399" spans="1:17" customFormat="1">
      <c r="A399" s="13">
        <v>17031818800</v>
      </c>
      <c r="B399" s="13" t="s">
        <v>4186</v>
      </c>
      <c r="C399" s="13" t="s">
        <v>4272</v>
      </c>
      <c r="D399" s="13" t="s">
        <v>4182</v>
      </c>
      <c r="E399" s="83">
        <v>4</v>
      </c>
      <c r="F399" s="84">
        <v>5</v>
      </c>
      <c r="G399" s="83">
        <v>4</v>
      </c>
      <c r="H399" s="82">
        <v>3</v>
      </c>
      <c r="I399" s="90">
        <v>5</v>
      </c>
      <c r="J399" s="89">
        <v>4</v>
      </c>
      <c r="K399" s="87">
        <v>2</v>
      </c>
      <c r="L399" s="89">
        <v>4</v>
      </c>
      <c r="M399" s="89">
        <v>4</v>
      </c>
      <c r="N399" s="87">
        <v>2</v>
      </c>
      <c r="O399" s="109">
        <f t="shared" si="21"/>
        <v>37</v>
      </c>
      <c r="P399" s="168">
        <v>5</v>
      </c>
      <c r="Q399" s="110">
        <f t="shared" si="22"/>
        <v>3.7</v>
      </c>
    </row>
    <row r="400" spans="1:17" customFormat="1">
      <c r="A400" s="13">
        <v>17197880312</v>
      </c>
      <c r="B400" s="13" t="s">
        <v>308</v>
      </c>
      <c r="C400" s="13" t="s">
        <v>363</v>
      </c>
      <c r="D400" s="13" t="s">
        <v>1485</v>
      </c>
      <c r="E400" s="83">
        <v>4</v>
      </c>
      <c r="F400" s="81">
        <v>1</v>
      </c>
      <c r="G400" s="84">
        <v>5</v>
      </c>
      <c r="H400" s="84">
        <v>5</v>
      </c>
      <c r="I400" s="90">
        <v>5</v>
      </c>
      <c r="J400" s="84">
        <v>5</v>
      </c>
      <c r="K400" s="88">
        <v>3</v>
      </c>
      <c r="L400" s="86">
        <v>1</v>
      </c>
      <c r="M400" s="90">
        <v>5</v>
      </c>
      <c r="N400" s="92">
        <v>3</v>
      </c>
      <c r="O400" s="109">
        <f t="shared" si="21"/>
        <v>37</v>
      </c>
      <c r="P400" s="168">
        <v>5</v>
      </c>
      <c r="Q400" s="110">
        <f t="shared" si="22"/>
        <v>3.7</v>
      </c>
    </row>
    <row r="401" spans="1:17" customFormat="1">
      <c r="A401" s="13">
        <v>17197880303</v>
      </c>
      <c r="B401" s="13" t="s">
        <v>399</v>
      </c>
      <c r="C401" s="13" t="s">
        <v>363</v>
      </c>
      <c r="D401" s="13" t="s">
        <v>1485</v>
      </c>
      <c r="E401" s="84">
        <v>5</v>
      </c>
      <c r="F401" s="82">
        <v>3</v>
      </c>
      <c r="G401" s="82">
        <v>3</v>
      </c>
      <c r="H401" s="83">
        <v>4</v>
      </c>
      <c r="I401" s="90">
        <v>5</v>
      </c>
      <c r="J401" s="84">
        <v>5</v>
      </c>
      <c r="K401" s="88">
        <v>3</v>
      </c>
      <c r="L401" s="86">
        <v>1</v>
      </c>
      <c r="M401" s="90">
        <v>5</v>
      </c>
      <c r="N401" s="92">
        <v>3</v>
      </c>
      <c r="O401" s="109">
        <f t="shared" si="21"/>
        <v>37</v>
      </c>
      <c r="P401" s="168">
        <v>5</v>
      </c>
      <c r="Q401" s="110">
        <f t="shared" si="22"/>
        <v>3.7</v>
      </c>
    </row>
    <row r="402" spans="1:17" customFormat="1">
      <c r="A402" s="13">
        <v>17197880314</v>
      </c>
      <c r="B402" s="13" t="s">
        <v>312</v>
      </c>
      <c r="C402" s="13" t="s">
        <v>363</v>
      </c>
      <c r="D402" s="13" t="s">
        <v>1485</v>
      </c>
      <c r="E402" s="83">
        <v>4</v>
      </c>
      <c r="F402" s="81">
        <v>1</v>
      </c>
      <c r="G402" s="84">
        <v>5</v>
      </c>
      <c r="H402" s="84">
        <v>5</v>
      </c>
      <c r="I402" s="90">
        <v>5</v>
      </c>
      <c r="J402" s="84">
        <v>5</v>
      </c>
      <c r="K402" s="88">
        <v>3</v>
      </c>
      <c r="L402" s="86">
        <v>1</v>
      </c>
      <c r="M402" s="90">
        <v>5</v>
      </c>
      <c r="N402" s="92">
        <v>3</v>
      </c>
      <c r="O402" s="109">
        <f t="shared" si="21"/>
        <v>37</v>
      </c>
      <c r="P402" s="168">
        <v>5</v>
      </c>
      <c r="Q402" s="110">
        <f t="shared" si="22"/>
        <v>3.7</v>
      </c>
    </row>
    <row r="403" spans="1:17" customFormat="1">
      <c r="A403" s="13">
        <v>17043841103</v>
      </c>
      <c r="B403" s="13" t="s">
        <v>1476</v>
      </c>
      <c r="C403" s="13" t="s">
        <v>1522</v>
      </c>
      <c r="D403" s="13" t="s">
        <v>4158</v>
      </c>
      <c r="E403" s="30">
        <v>2</v>
      </c>
      <c r="F403" s="83">
        <v>4</v>
      </c>
      <c r="G403" s="84">
        <v>5</v>
      </c>
      <c r="H403" s="82">
        <v>3</v>
      </c>
      <c r="I403" s="90">
        <v>5</v>
      </c>
      <c r="J403" s="84">
        <v>5</v>
      </c>
      <c r="K403" s="87">
        <v>2</v>
      </c>
      <c r="L403" s="87">
        <v>2</v>
      </c>
      <c r="M403" s="90">
        <v>5</v>
      </c>
      <c r="N403" s="94">
        <v>4</v>
      </c>
      <c r="O403" s="109">
        <f t="shared" si="21"/>
        <v>37</v>
      </c>
      <c r="P403" s="168">
        <v>5</v>
      </c>
      <c r="Q403" s="110">
        <f t="shared" si="22"/>
        <v>3.7</v>
      </c>
    </row>
    <row r="404" spans="1:17" customFormat="1">
      <c r="A404" s="13">
        <v>17043841109</v>
      </c>
      <c r="B404" s="13" t="s">
        <v>1478</v>
      </c>
      <c r="C404" s="13" t="s">
        <v>1522</v>
      </c>
      <c r="D404" s="13" t="s">
        <v>4158</v>
      </c>
      <c r="E404" s="82">
        <v>3</v>
      </c>
      <c r="F404" s="84">
        <v>5</v>
      </c>
      <c r="G404" s="84">
        <v>5</v>
      </c>
      <c r="H404" s="30">
        <v>2</v>
      </c>
      <c r="I404" s="90">
        <v>5</v>
      </c>
      <c r="J404" s="84">
        <v>5</v>
      </c>
      <c r="K404" s="89">
        <v>4</v>
      </c>
      <c r="L404" s="86">
        <v>1</v>
      </c>
      <c r="M404" s="88">
        <v>3</v>
      </c>
      <c r="N404" s="94">
        <v>4</v>
      </c>
      <c r="O404" s="109">
        <f t="shared" si="21"/>
        <v>37</v>
      </c>
      <c r="P404" s="168">
        <v>5</v>
      </c>
      <c r="Q404" s="110">
        <f t="shared" si="22"/>
        <v>3.7</v>
      </c>
    </row>
    <row r="405" spans="1:17" customFormat="1">
      <c r="A405" s="13">
        <v>17031840000</v>
      </c>
      <c r="B405" s="13" t="s">
        <v>4240</v>
      </c>
      <c r="C405" s="13" t="s">
        <v>4272</v>
      </c>
      <c r="D405" s="13" t="s">
        <v>4241</v>
      </c>
      <c r="E405" s="84">
        <v>5</v>
      </c>
      <c r="F405" s="84">
        <v>5</v>
      </c>
      <c r="G405" s="83">
        <v>4</v>
      </c>
      <c r="H405" s="83">
        <v>4</v>
      </c>
      <c r="I405" s="86">
        <v>1</v>
      </c>
      <c r="J405" s="89">
        <v>4</v>
      </c>
      <c r="K405" s="90">
        <v>5</v>
      </c>
      <c r="L405" s="88">
        <v>3</v>
      </c>
      <c r="M405" s="88">
        <v>3</v>
      </c>
      <c r="N405" s="88">
        <v>3</v>
      </c>
      <c r="O405" s="109">
        <f t="shared" si="21"/>
        <v>37</v>
      </c>
      <c r="P405" s="168">
        <v>5</v>
      </c>
      <c r="Q405" s="110">
        <f t="shared" si="22"/>
        <v>3.7</v>
      </c>
    </row>
    <row r="406" spans="1:17" customFormat="1">
      <c r="A406" s="13">
        <v>17031804505</v>
      </c>
      <c r="B406" s="13" t="s">
        <v>4218</v>
      </c>
      <c r="C406" s="13" t="s">
        <v>4272</v>
      </c>
      <c r="D406" s="13" t="s">
        <v>4214</v>
      </c>
      <c r="E406" s="30">
        <v>2</v>
      </c>
      <c r="F406" s="82">
        <v>3</v>
      </c>
      <c r="G406" s="84">
        <v>5</v>
      </c>
      <c r="H406" s="30">
        <v>2</v>
      </c>
      <c r="I406" s="89">
        <v>4</v>
      </c>
      <c r="J406" s="84">
        <v>5</v>
      </c>
      <c r="K406" s="89">
        <v>4</v>
      </c>
      <c r="L406" s="90">
        <v>5</v>
      </c>
      <c r="M406" s="89">
        <v>4</v>
      </c>
      <c r="N406" s="92">
        <v>3</v>
      </c>
      <c r="O406" s="109">
        <f t="shared" si="21"/>
        <v>37</v>
      </c>
      <c r="P406" s="168">
        <v>5</v>
      </c>
      <c r="Q406" s="110">
        <f t="shared" si="22"/>
        <v>3.7</v>
      </c>
    </row>
    <row r="407" spans="1:17" customFormat="1">
      <c r="A407" s="13">
        <v>17097864308</v>
      </c>
      <c r="B407" s="13" t="s">
        <v>912</v>
      </c>
      <c r="C407" s="13" t="s">
        <v>896</v>
      </c>
      <c r="D407" s="13" t="s">
        <v>913</v>
      </c>
      <c r="E407" s="82">
        <v>3</v>
      </c>
      <c r="F407" s="30">
        <v>2</v>
      </c>
      <c r="G407" s="30">
        <v>2</v>
      </c>
      <c r="H407" s="84">
        <v>5</v>
      </c>
      <c r="I407" s="90">
        <v>5</v>
      </c>
      <c r="J407" s="84">
        <v>5</v>
      </c>
      <c r="K407" s="89">
        <v>4</v>
      </c>
      <c r="L407" s="89">
        <v>4</v>
      </c>
      <c r="M407" s="87">
        <v>2</v>
      </c>
      <c r="N407" s="95">
        <v>5</v>
      </c>
      <c r="O407" s="109">
        <f t="shared" si="21"/>
        <v>37</v>
      </c>
      <c r="P407" s="168">
        <v>5</v>
      </c>
      <c r="Q407" s="110">
        <f t="shared" si="22"/>
        <v>3.7</v>
      </c>
    </row>
    <row r="408" spans="1:17" customFormat="1">
      <c r="A408" s="13">
        <v>17031805110</v>
      </c>
      <c r="B408" s="13" t="s">
        <v>4205</v>
      </c>
      <c r="C408" s="13" t="s">
        <v>4272</v>
      </c>
      <c r="D408" s="13" t="s">
        <v>4289</v>
      </c>
      <c r="E408" s="82">
        <v>3</v>
      </c>
      <c r="F408" s="83">
        <v>4</v>
      </c>
      <c r="G408" s="83">
        <v>4</v>
      </c>
      <c r="H408" s="82">
        <v>3</v>
      </c>
      <c r="I408" s="88">
        <v>3</v>
      </c>
      <c r="J408" s="84">
        <v>5</v>
      </c>
      <c r="K408" s="88">
        <v>3</v>
      </c>
      <c r="L408" s="88">
        <v>3</v>
      </c>
      <c r="M408" s="90">
        <v>5</v>
      </c>
      <c r="N408" s="94">
        <v>4</v>
      </c>
      <c r="O408" s="109">
        <f t="shared" si="21"/>
        <v>37</v>
      </c>
      <c r="P408" s="168">
        <v>5</v>
      </c>
      <c r="Q408" s="110">
        <f t="shared" si="22"/>
        <v>3.7</v>
      </c>
    </row>
    <row r="409" spans="1:17" customFormat="1">
      <c r="A409" s="13">
        <v>17031803012</v>
      </c>
      <c r="B409" s="13" t="s">
        <v>4301</v>
      </c>
      <c r="C409" s="13" t="s">
        <v>4272</v>
      </c>
      <c r="D409" s="13" t="s">
        <v>4289</v>
      </c>
      <c r="E409" s="83">
        <v>4</v>
      </c>
      <c r="F409" s="83">
        <v>4</v>
      </c>
      <c r="G409" s="84">
        <v>5</v>
      </c>
      <c r="H409" s="82">
        <v>3</v>
      </c>
      <c r="I409" s="89">
        <v>4</v>
      </c>
      <c r="J409" s="89">
        <v>4</v>
      </c>
      <c r="K409" s="88">
        <v>3</v>
      </c>
      <c r="L409" s="86">
        <v>1</v>
      </c>
      <c r="M409" s="90">
        <v>5</v>
      </c>
      <c r="N409" s="94">
        <v>4</v>
      </c>
      <c r="O409" s="109">
        <f t="shared" si="21"/>
        <v>37</v>
      </c>
      <c r="P409" s="168">
        <v>5</v>
      </c>
      <c r="Q409" s="110">
        <f t="shared" si="22"/>
        <v>3.7</v>
      </c>
    </row>
    <row r="410" spans="1:17" customFormat="1">
      <c r="A410" s="13">
        <v>17031803017</v>
      </c>
      <c r="B410" s="13" t="s">
        <v>4307</v>
      </c>
      <c r="C410" s="13" t="s">
        <v>4272</v>
      </c>
      <c r="D410" s="13" t="s">
        <v>4289</v>
      </c>
      <c r="E410" s="83">
        <v>4</v>
      </c>
      <c r="F410" s="82">
        <v>3</v>
      </c>
      <c r="G410" s="84">
        <v>5</v>
      </c>
      <c r="H410" s="83">
        <v>4</v>
      </c>
      <c r="I410" s="89">
        <v>4</v>
      </c>
      <c r="J410" s="89">
        <v>4</v>
      </c>
      <c r="K410" s="89">
        <v>4</v>
      </c>
      <c r="L410" s="86">
        <v>1</v>
      </c>
      <c r="M410" s="89">
        <v>4</v>
      </c>
      <c r="N410" s="94">
        <v>4</v>
      </c>
      <c r="O410" s="109">
        <f t="shared" si="21"/>
        <v>37</v>
      </c>
      <c r="P410" s="168">
        <v>5</v>
      </c>
      <c r="Q410" s="110">
        <f t="shared" si="22"/>
        <v>3.7</v>
      </c>
    </row>
    <row r="411" spans="1:17" customFormat="1">
      <c r="A411" s="13">
        <v>17031805106</v>
      </c>
      <c r="B411" s="13" t="s">
        <v>4197</v>
      </c>
      <c r="C411" s="13" t="s">
        <v>4272</v>
      </c>
      <c r="D411" s="13" t="s">
        <v>4289</v>
      </c>
      <c r="E411" s="82">
        <v>3</v>
      </c>
      <c r="F411" s="83">
        <v>4</v>
      </c>
      <c r="G411" s="84">
        <v>5</v>
      </c>
      <c r="H411" s="83">
        <v>4</v>
      </c>
      <c r="I411" s="89">
        <v>4</v>
      </c>
      <c r="J411" s="84">
        <v>5</v>
      </c>
      <c r="K411" s="88">
        <v>3</v>
      </c>
      <c r="L411" s="87">
        <v>2</v>
      </c>
      <c r="M411" s="88">
        <v>3</v>
      </c>
      <c r="N411" s="94">
        <v>4</v>
      </c>
      <c r="O411" s="109">
        <f t="shared" si="21"/>
        <v>37</v>
      </c>
      <c r="P411" s="168">
        <v>5</v>
      </c>
      <c r="Q411" s="110">
        <f t="shared" si="22"/>
        <v>3.7</v>
      </c>
    </row>
    <row r="412" spans="1:17" customFormat="1">
      <c r="A412" s="13">
        <v>17043840202</v>
      </c>
      <c r="B412" s="13" t="s">
        <v>1521</v>
      </c>
      <c r="C412" s="13" t="s">
        <v>1522</v>
      </c>
      <c r="D412" s="13" t="s">
        <v>4273</v>
      </c>
      <c r="E412" s="83">
        <v>4</v>
      </c>
      <c r="F412" s="84">
        <v>5</v>
      </c>
      <c r="G412" s="84">
        <v>5</v>
      </c>
      <c r="H412" s="83">
        <v>4</v>
      </c>
      <c r="I412" s="88">
        <v>3</v>
      </c>
      <c r="J412" s="89">
        <v>4</v>
      </c>
      <c r="K412" s="87">
        <v>2</v>
      </c>
      <c r="L412" s="87">
        <v>2</v>
      </c>
      <c r="M412" s="90">
        <v>5</v>
      </c>
      <c r="N412" s="92">
        <v>3</v>
      </c>
      <c r="O412" s="109">
        <f t="shared" si="21"/>
        <v>37</v>
      </c>
      <c r="P412" s="168">
        <v>5</v>
      </c>
      <c r="Q412" s="110">
        <f t="shared" si="22"/>
        <v>3.7</v>
      </c>
    </row>
    <row r="413" spans="1:17" customFormat="1">
      <c r="A413" s="13">
        <v>17089850600</v>
      </c>
      <c r="B413" s="13" t="s">
        <v>1072</v>
      </c>
      <c r="C413" s="13" t="s">
        <v>1029</v>
      </c>
      <c r="D413" s="13" t="s">
        <v>59</v>
      </c>
      <c r="E413" s="82">
        <v>3</v>
      </c>
      <c r="F413" s="82">
        <v>3</v>
      </c>
      <c r="G413" s="83">
        <v>4</v>
      </c>
      <c r="H413" s="83">
        <v>4</v>
      </c>
      <c r="I413" s="85">
        <v>0</v>
      </c>
      <c r="J413" s="91">
        <v>0</v>
      </c>
      <c r="K413" s="91">
        <v>0</v>
      </c>
      <c r="L413" s="91">
        <v>0</v>
      </c>
      <c r="M413" s="90">
        <v>5</v>
      </c>
      <c r="N413" s="119">
        <v>3</v>
      </c>
      <c r="O413" s="109">
        <f t="shared" si="21"/>
        <v>22</v>
      </c>
      <c r="P413" s="169">
        <v>4</v>
      </c>
      <c r="Q413" s="110">
        <f t="shared" ref="Q413:Q420" si="23">+O413/6</f>
        <v>3.6666666666666665</v>
      </c>
    </row>
    <row r="414" spans="1:17" customFormat="1">
      <c r="A414" s="13">
        <v>17089854504</v>
      </c>
      <c r="B414" s="13" t="s">
        <v>863</v>
      </c>
      <c r="C414" s="13" t="s">
        <v>1029</v>
      </c>
      <c r="D414" s="13" t="s">
        <v>70</v>
      </c>
      <c r="E414" s="83">
        <v>4</v>
      </c>
      <c r="F414" s="81">
        <v>1</v>
      </c>
      <c r="G414" s="84">
        <v>5</v>
      </c>
      <c r="H414" s="83">
        <v>4</v>
      </c>
      <c r="I414" s="85">
        <v>0</v>
      </c>
      <c r="J414" s="91">
        <v>0</v>
      </c>
      <c r="K414" s="91">
        <v>0</v>
      </c>
      <c r="L414" s="91">
        <v>0</v>
      </c>
      <c r="M414" s="90">
        <v>5</v>
      </c>
      <c r="N414" s="119">
        <v>3</v>
      </c>
      <c r="O414" s="109">
        <f t="shared" si="21"/>
        <v>22</v>
      </c>
      <c r="P414" s="169">
        <v>4</v>
      </c>
      <c r="Q414" s="110">
        <f t="shared" si="23"/>
        <v>3.6666666666666665</v>
      </c>
    </row>
    <row r="415" spans="1:17" customFormat="1">
      <c r="A415" s="13">
        <v>17089854503</v>
      </c>
      <c r="B415" s="13" t="s">
        <v>861</v>
      </c>
      <c r="C415" s="13" t="s">
        <v>1029</v>
      </c>
      <c r="D415" s="13" t="s">
        <v>70</v>
      </c>
      <c r="E415" s="84">
        <v>5</v>
      </c>
      <c r="F415" s="82">
        <v>3</v>
      </c>
      <c r="G415" s="83">
        <v>4</v>
      </c>
      <c r="H415" s="82">
        <v>3</v>
      </c>
      <c r="I415" s="85">
        <v>0</v>
      </c>
      <c r="J415" s="91">
        <v>0</v>
      </c>
      <c r="K415" s="91">
        <v>0</v>
      </c>
      <c r="L415" s="91">
        <v>0</v>
      </c>
      <c r="M415" s="89">
        <v>4</v>
      </c>
      <c r="N415" s="119">
        <v>3</v>
      </c>
      <c r="O415" s="109">
        <f t="shared" si="21"/>
        <v>22</v>
      </c>
      <c r="P415" s="169">
        <v>4</v>
      </c>
      <c r="Q415" s="110">
        <f t="shared" si="23"/>
        <v>3.6666666666666665</v>
      </c>
    </row>
    <row r="416" spans="1:17" customFormat="1">
      <c r="A416" s="13">
        <v>17089852805</v>
      </c>
      <c r="B416" s="13" t="s">
        <v>1052</v>
      </c>
      <c r="C416" s="13" t="s">
        <v>1029</v>
      </c>
      <c r="D416" s="13" t="s">
        <v>68</v>
      </c>
      <c r="E416" s="83">
        <v>4</v>
      </c>
      <c r="F416" s="83">
        <v>4</v>
      </c>
      <c r="G416" s="83">
        <v>4</v>
      </c>
      <c r="H416" s="82">
        <v>3</v>
      </c>
      <c r="I416" s="85">
        <v>0</v>
      </c>
      <c r="J416" s="91">
        <v>0</v>
      </c>
      <c r="K416" s="91">
        <v>0</v>
      </c>
      <c r="L416" s="91">
        <v>0</v>
      </c>
      <c r="M416" s="89">
        <v>4</v>
      </c>
      <c r="N416" s="119">
        <v>3</v>
      </c>
      <c r="O416" s="109">
        <f t="shared" si="21"/>
        <v>22</v>
      </c>
      <c r="P416" s="169">
        <v>4</v>
      </c>
      <c r="Q416" s="110">
        <f t="shared" si="23"/>
        <v>3.6666666666666665</v>
      </c>
    </row>
    <row r="417" spans="1:17" customFormat="1">
      <c r="A417" s="13">
        <v>17089851905</v>
      </c>
      <c r="B417" s="13" t="s">
        <v>988</v>
      </c>
      <c r="C417" s="13" t="s">
        <v>1029</v>
      </c>
      <c r="D417" s="13" t="s">
        <v>60</v>
      </c>
      <c r="E417" s="84">
        <v>5</v>
      </c>
      <c r="F417" s="30">
        <v>2</v>
      </c>
      <c r="G417" s="83">
        <v>4</v>
      </c>
      <c r="H417" s="83">
        <v>4</v>
      </c>
      <c r="I417" s="85">
        <v>0</v>
      </c>
      <c r="J417" s="91">
        <v>0</v>
      </c>
      <c r="K417" s="91">
        <v>0</v>
      </c>
      <c r="L417" s="91">
        <v>0</v>
      </c>
      <c r="M417" s="90">
        <v>5</v>
      </c>
      <c r="N417" s="120">
        <v>2</v>
      </c>
      <c r="O417" s="109">
        <f t="shared" si="21"/>
        <v>22</v>
      </c>
      <c r="P417" s="169">
        <v>4</v>
      </c>
      <c r="Q417" s="110">
        <f t="shared" si="23"/>
        <v>3.6666666666666665</v>
      </c>
    </row>
    <row r="418" spans="1:17" customFormat="1">
      <c r="A418" s="13">
        <v>17089850400</v>
      </c>
      <c r="B418" s="13" t="s">
        <v>1070</v>
      </c>
      <c r="C418" s="13" t="s">
        <v>1029</v>
      </c>
      <c r="D418" s="13" t="s">
        <v>58</v>
      </c>
      <c r="E418" s="84">
        <v>5</v>
      </c>
      <c r="F418" s="83">
        <v>4</v>
      </c>
      <c r="G418" s="82">
        <v>3</v>
      </c>
      <c r="H418" s="30">
        <v>2</v>
      </c>
      <c r="I418" s="85">
        <v>0</v>
      </c>
      <c r="J418" s="91">
        <v>0</v>
      </c>
      <c r="K418" s="91">
        <v>0</v>
      </c>
      <c r="L418" s="91">
        <v>0</v>
      </c>
      <c r="M418" s="89">
        <v>4</v>
      </c>
      <c r="N418" s="89">
        <v>4</v>
      </c>
      <c r="O418" s="109">
        <f t="shared" si="21"/>
        <v>22</v>
      </c>
      <c r="P418" s="169">
        <v>4</v>
      </c>
      <c r="Q418" s="110">
        <f t="shared" si="23"/>
        <v>3.6666666666666665</v>
      </c>
    </row>
    <row r="419" spans="1:17" customFormat="1">
      <c r="A419" s="13">
        <v>17031832000</v>
      </c>
      <c r="B419" s="13" t="s">
        <v>1613</v>
      </c>
      <c r="C419" s="13" t="s">
        <v>4272</v>
      </c>
      <c r="D419" s="13" t="s">
        <v>4129</v>
      </c>
      <c r="E419" s="84">
        <v>5</v>
      </c>
      <c r="F419" s="30">
        <v>2</v>
      </c>
      <c r="G419" s="84">
        <v>5</v>
      </c>
      <c r="H419" s="84">
        <v>5</v>
      </c>
      <c r="I419" s="85">
        <v>0</v>
      </c>
      <c r="J419" s="91">
        <v>0</v>
      </c>
      <c r="K419" s="91">
        <v>0</v>
      </c>
      <c r="L419" s="91">
        <v>0</v>
      </c>
      <c r="M419" s="88">
        <v>3</v>
      </c>
      <c r="N419" s="28">
        <v>2</v>
      </c>
      <c r="O419" s="109">
        <f t="shared" si="21"/>
        <v>22</v>
      </c>
      <c r="P419" s="169">
        <v>4</v>
      </c>
      <c r="Q419" s="110">
        <f t="shared" si="23"/>
        <v>3.6666666666666665</v>
      </c>
    </row>
    <row r="420" spans="1:17" customFormat="1">
      <c r="A420" s="13">
        <v>17031839000</v>
      </c>
      <c r="B420" s="13" t="s">
        <v>1499</v>
      </c>
      <c r="C420" s="13" t="s">
        <v>4272</v>
      </c>
      <c r="D420" s="13" t="s">
        <v>4129</v>
      </c>
      <c r="E420" s="84">
        <v>5</v>
      </c>
      <c r="F420" s="84">
        <v>5</v>
      </c>
      <c r="G420" s="84">
        <v>5</v>
      </c>
      <c r="H420" s="82">
        <v>3</v>
      </c>
      <c r="I420" s="85">
        <v>0</v>
      </c>
      <c r="J420" s="91">
        <v>0</v>
      </c>
      <c r="K420" s="91">
        <v>0</v>
      </c>
      <c r="L420" s="91">
        <v>0</v>
      </c>
      <c r="M420" s="87">
        <v>2</v>
      </c>
      <c r="N420" s="28">
        <v>2</v>
      </c>
      <c r="O420" s="109">
        <f t="shared" si="21"/>
        <v>22</v>
      </c>
      <c r="P420" s="169">
        <v>4</v>
      </c>
      <c r="Q420" s="110">
        <f t="shared" si="23"/>
        <v>3.6666666666666665</v>
      </c>
    </row>
    <row r="421" spans="1:17" customFormat="1">
      <c r="A421" s="13">
        <v>17043842702</v>
      </c>
      <c r="B421" s="13" t="s">
        <v>1083</v>
      </c>
      <c r="C421" s="13" t="s">
        <v>1522</v>
      </c>
      <c r="D421" s="13" t="s">
        <v>1752</v>
      </c>
      <c r="E421" s="82">
        <v>3</v>
      </c>
      <c r="F421" s="83">
        <v>4</v>
      </c>
      <c r="G421" s="81">
        <v>1</v>
      </c>
      <c r="H421" s="83">
        <v>4</v>
      </c>
      <c r="I421" s="90">
        <v>5</v>
      </c>
      <c r="J421" s="84">
        <v>5</v>
      </c>
      <c r="K421" s="89">
        <v>4</v>
      </c>
      <c r="L421" s="86">
        <v>1</v>
      </c>
      <c r="M421" s="90">
        <v>5</v>
      </c>
      <c r="N421" s="94">
        <v>4</v>
      </c>
      <c r="O421" s="109">
        <f t="shared" si="21"/>
        <v>36</v>
      </c>
      <c r="P421" s="169">
        <v>4</v>
      </c>
      <c r="Q421" s="110">
        <f t="shared" ref="Q421:Q452" si="24">+O421/10</f>
        <v>3.6</v>
      </c>
    </row>
    <row r="422" spans="1:17" customFormat="1">
      <c r="A422" s="13">
        <v>17043842602</v>
      </c>
      <c r="B422" s="13" t="s">
        <v>1075</v>
      </c>
      <c r="C422" s="13" t="s">
        <v>1522</v>
      </c>
      <c r="D422" s="13" t="s">
        <v>1752</v>
      </c>
      <c r="E422" s="83">
        <v>4</v>
      </c>
      <c r="F422" s="82">
        <v>3</v>
      </c>
      <c r="G422" s="30">
        <v>2</v>
      </c>
      <c r="H422" s="84">
        <v>5</v>
      </c>
      <c r="I422" s="90">
        <v>5</v>
      </c>
      <c r="J422" s="84">
        <v>5</v>
      </c>
      <c r="K422" s="86">
        <v>1</v>
      </c>
      <c r="L422" s="88">
        <v>3</v>
      </c>
      <c r="M422" s="89">
        <v>4</v>
      </c>
      <c r="N422" s="94">
        <v>4</v>
      </c>
      <c r="O422" s="109">
        <f t="shared" si="21"/>
        <v>36</v>
      </c>
      <c r="P422" s="169">
        <v>4</v>
      </c>
      <c r="Q422" s="110">
        <f t="shared" si="24"/>
        <v>3.6</v>
      </c>
    </row>
    <row r="423" spans="1:17" customFormat="1">
      <c r="A423" s="13">
        <v>17043845508</v>
      </c>
      <c r="B423" s="13" t="s">
        <v>1163</v>
      </c>
      <c r="C423" s="13" t="s">
        <v>1522</v>
      </c>
      <c r="D423" s="13" t="s">
        <v>1164</v>
      </c>
      <c r="E423" s="82">
        <v>3</v>
      </c>
      <c r="F423" s="83">
        <v>4</v>
      </c>
      <c r="G423" s="84">
        <v>5</v>
      </c>
      <c r="H423" s="82">
        <v>3</v>
      </c>
      <c r="I423" s="89">
        <v>4</v>
      </c>
      <c r="J423" s="84">
        <v>5</v>
      </c>
      <c r="K423" s="88">
        <v>3</v>
      </c>
      <c r="L423" s="87">
        <v>2</v>
      </c>
      <c r="M423" s="89">
        <v>4</v>
      </c>
      <c r="N423" s="119">
        <v>3</v>
      </c>
      <c r="O423" s="109">
        <f t="shared" si="21"/>
        <v>36</v>
      </c>
      <c r="P423" s="169">
        <v>4</v>
      </c>
      <c r="Q423" s="110">
        <f t="shared" si="24"/>
        <v>3.6</v>
      </c>
    </row>
    <row r="424" spans="1:17" customFormat="1">
      <c r="A424" s="13">
        <v>17031843700</v>
      </c>
      <c r="B424" s="13" t="s">
        <v>1728</v>
      </c>
      <c r="C424" s="13" t="s">
        <v>4272</v>
      </c>
      <c r="D424" s="13" t="s">
        <v>1724</v>
      </c>
      <c r="E424" s="84">
        <v>5</v>
      </c>
      <c r="F424" s="83">
        <v>4</v>
      </c>
      <c r="G424" s="30">
        <v>2</v>
      </c>
      <c r="H424" s="84">
        <v>5</v>
      </c>
      <c r="I424" s="89">
        <v>4</v>
      </c>
      <c r="J424" s="88">
        <v>3</v>
      </c>
      <c r="K424" s="89">
        <v>4</v>
      </c>
      <c r="L424" s="88">
        <v>3</v>
      </c>
      <c r="M424" s="88">
        <v>3</v>
      </c>
      <c r="N424" s="92">
        <v>3</v>
      </c>
      <c r="O424" s="109">
        <f t="shared" si="21"/>
        <v>36</v>
      </c>
      <c r="P424" s="169">
        <v>4</v>
      </c>
      <c r="Q424" s="110">
        <f t="shared" si="24"/>
        <v>3.6</v>
      </c>
    </row>
    <row r="425" spans="1:17" customFormat="1">
      <c r="A425" s="13">
        <v>17031807500</v>
      </c>
      <c r="B425" s="13" t="s">
        <v>1777</v>
      </c>
      <c r="C425" s="13" t="s">
        <v>4272</v>
      </c>
      <c r="D425" s="13" t="s">
        <v>1871</v>
      </c>
      <c r="E425" s="82">
        <v>3</v>
      </c>
      <c r="F425" s="83">
        <v>4</v>
      </c>
      <c r="G425" s="83">
        <v>4</v>
      </c>
      <c r="H425" s="83">
        <v>4</v>
      </c>
      <c r="I425" s="88">
        <v>3</v>
      </c>
      <c r="J425" s="84">
        <v>5</v>
      </c>
      <c r="K425" s="88">
        <v>3</v>
      </c>
      <c r="L425" s="88">
        <v>3</v>
      </c>
      <c r="M425" s="88">
        <v>3</v>
      </c>
      <c r="N425" s="94">
        <v>4</v>
      </c>
      <c r="O425" s="109">
        <f t="shared" si="21"/>
        <v>36</v>
      </c>
      <c r="P425" s="169">
        <v>4</v>
      </c>
      <c r="Q425" s="110">
        <f t="shared" si="24"/>
        <v>3.6</v>
      </c>
    </row>
    <row r="426" spans="1:17" customFormat="1">
      <c r="A426" s="13">
        <v>17031804808</v>
      </c>
      <c r="B426" s="13" t="s">
        <v>1864</v>
      </c>
      <c r="C426" s="13" t="s">
        <v>4272</v>
      </c>
      <c r="D426" s="13" t="s">
        <v>1928</v>
      </c>
      <c r="E426" s="84">
        <v>5</v>
      </c>
      <c r="F426" s="30">
        <v>2</v>
      </c>
      <c r="G426" s="83">
        <v>4</v>
      </c>
      <c r="H426" s="83">
        <v>4</v>
      </c>
      <c r="I426" s="89">
        <v>4</v>
      </c>
      <c r="J426" s="84">
        <v>5</v>
      </c>
      <c r="K426" s="86">
        <v>1</v>
      </c>
      <c r="L426" s="86">
        <v>1</v>
      </c>
      <c r="M426" s="90">
        <v>5</v>
      </c>
      <c r="N426" s="95">
        <v>5</v>
      </c>
      <c r="O426" s="109">
        <f t="shared" si="21"/>
        <v>36</v>
      </c>
      <c r="P426" s="169">
        <v>4</v>
      </c>
      <c r="Q426" s="110">
        <f t="shared" si="24"/>
        <v>3.6</v>
      </c>
    </row>
    <row r="427" spans="1:17" customFormat="1">
      <c r="A427" s="13">
        <v>17031804807</v>
      </c>
      <c r="B427" s="13" t="s">
        <v>1862</v>
      </c>
      <c r="C427" s="13" t="s">
        <v>4272</v>
      </c>
      <c r="D427" s="13" t="s">
        <v>1928</v>
      </c>
      <c r="E427" s="30">
        <v>2</v>
      </c>
      <c r="F427" s="83">
        <v>4</v>
      </c>
      <c r="G427" s="82">
        <v>3</v>
      </c>
      <c r="H427" s="82">
        <v>3</v>
      </c>
      <c r="I427" s="89">
        <v>4</v>
      </c>
      <c r="J427" s="84">
        <v>5</v>
      </c>
      <c r="K427" s="89">
        <v>4</v>
      </c>
      <c r="L427" s="87">
        <v>2</v>
      </c>
      <c r="M427" s="89">
        <v>4</v>
      </c>
      <c r="N427" s="95">
        <v>5</v>
      </c>
      <c r="O427" s="109">
        <f t="shared" si="21"/>
        <v>36</v>
      </c>
      <c r="P427" s="169">
        <v>4</v>
      </c>
      <c r="Q427" s="110">
        <f t="shared" si="24"/>
        <v>3.6</v>
      </c>
    </row>
    <row r="428" spans="1:17" customFormat="1">
      <c r="A428" s="13">
        <v>17031770602</v>
      </c>
      <c r="B428" s="13" t="s">
        <v>1826</v>
      </c>
      <c r="C428" s="13" t="s">
        <v>4272</v>
      </c>
      <c r="D428" s="13" t="s">
        <v>1827</v>
      </c>
      <c r="E428" s="84">
        <v>5</v>
      </c>
      <c r="F428" s="84">
        <v>5</v>
      </c>
      <c r="G428" s="82">
        <v>3</v>
      </c>
      <c r="H428" s="82">
        <v>3</v>
      </c>
      <c r="I428" s="86">
        <v>1</v>
      </c>
      <c r="J428" s="88">
        <v>3</v>
      </c>
      <c r="K428" s="90">
        <v>5</v>
      </c>
      <c r="L428" s="89">
        <v>4</v>
      </c>
      <c r="M428" s="87">
        <v>2</v>
      </c>
      <c r="N428" s="95">
        <v>5</v>
      </c>
      <c r="O428" s="109">
        <f t="shared" si="21"/>
        <v>36</v>
      </c>
      <c r="P428" s="169">
        <v>4</v>
      </c>
      <c r="Q428" s="110">
        <f t="shared" si="24"/>
        <v>3.6</v>
      </c>
    </row>
    <row r="429" spans="1:17" customFormat="1">
      <c r="A429" s="13">
        <v>17031804611</v>
      </c>
      <c r="B429" s="13" t="s">
        <v>1824</v>
      </c>
      <c r="C429" s="13" t="s">
        <v>4272</v>
      </c>
      <c r="D429" s="13" t="s">
        <v>1935</v>
      </c>
      <c r="E429" s="83">
        <v>4</v>
      </c>
      <c r="F429" s="83">
        <v>4</v>
      </c>
      <c r="G429" s="82">
        <v>3</v>
      </c>
      <c r="H429" s="82">
        <v>3</v>
      </c>
      <c r="I429" s="89">
        <v>4</v>
      </c>
      <c r="J429" s="84">
        <v>5</v>
      </c>
      <c r="K429" s="87">
        <v>2</v>
      </c>
      <c r="L429" s="89">
        <v>4</v>
      </c>
      <c r="M429" s="89">
        <v>4</v>
      </c>
      <c r="N429" s="119">
        <v>3</v>
      </c>
      <c r="O429" s="109">
        <f t="shared" si="21"/>
        <v>36</v>
      </c>
      <c r="P429" s="169">
        <v>4</v>
      </c>
      <c r="Q429" s="110">
        <f t="shared" si="24"/>
        <v>3.6</v>
      </c>
    </row>
    <row r="430" spans="1:17" customFormat="1">
      <c r="A430" s="13">
        <v>17043841003</v>
      </c>
      <c r="B430" s="13" t="s">
        <v>1222</v>
      </c>
      <c r="C430" s="13" t="s">
        <v>1522</v>
      </c>
      <c r="D430" s="13" t="s">
        <v>1935</v>
      </c>
      <c r="E430" s="82">
        <v>3</v>
      </c>
      <c r="F430" s="82">
        <v>3</v>
      </c>
      <c r="G430" s="84">
        <v>5</v>
      </c>
      <c r="H430" s="83">
        <v>4</v>
      </c>
      <c r="I430" s="89">
        <v>4</v>
      </c>
      <c r="J430" s="89">
        <v>4</v>
      </c>
      <c r="K430" s="87">
        <v>2</v>
      </c>
      <c r="L430" s="89">
        <v>4</v>
      </c>
      <c r="M430" s="89">
        <v>4</v>
      </c>
      <c r="N430" s="119">
        <v>3</v>
      </c>
      <c r="O430" s="109">
        <f t="shared" si="21"/>
        <v>36</v>
      </c>
      <c r="P430" s="169">
        <v>4</v>
      </c>
      <c r="Q430" s="110">
        <f t="shared" si="24"/>
        <v>3.6</v>
      </c>
    </row>
    <row r="431" spans="1:17" customFormat="1">
      <c r="A431" s="13">
        <v>17111870803</v>
      </c>
      <c r="B431" s="13" t="s">
        <v>450</v>
      </c>
      <c r="C431" s="13" t="s">
        <v>571</v>
      </c>
      <c r="D431" s="13" t="s">
        <v>451</v>
      </c>
      <c r="E431" s="84">
        <v>5</v>
      </c>
      <c r="F431" s="30">
        <v>2</v>
      </c>
      <c r="G431" s="30">
        <v>2</v>
      </c>
      <c r="H431" s="83">
        <v>4</v>
      </c>
      <c r="I431" s="89">
        <v>4</v>
      </c>
      <c r="J431" s="84">
        <v>5</v>
      </c>
      <c r="K431" s="89">
        <v>4</v>
      </c>
      <c r="L431" s="86">
        <v>1</v>
      </c>
      <c r="M431" s="90">
        <v>5</v>
      </c>
      <c r="N431" s="94">
        <v>4</v>
      </c>
      <c r="O431" s="109">
        <f t="shared" si="21"/>
        <v>36</v>
      </c>
      <c r="P431" s="169">
        <v>4</v>
      </c>
      <c r="Q431" s="110">
        <f t="shared" si="24"/>
        <v>3.6</v>
      </c>
    </row>
    <row r="432" spans="1:17" customFormat="1">
      <c r="A432" s="13">
        <v>17031824115</v>
      </c>
      <c r="B432" s="13" t="s">
        <v>2037</v>
      </c>
      <c r="C432" s="13" t="s">
        <v>4272</v>
      </c>
      <c r="D432" s="13" t="s">
        <v>2018</v>
      </c>
      <c r="E432" s="83">
        <v>4</v>
      </c>
      <c r="F432" s="82">
        <v>3</v>
      </c>
      <c r="G432" s="82">
        <v>3</v>
      </c>
      <c r="H432" s="82">
        <v>3</v>
      </c>
      <c r="I432" s="90">
        <v>5</v>
      </c>
      <c r="J432" s="84">
        <v>5</v>
      </c>
      <c r="K432" s="87">
        <v>2</v>
      </c>
      <c r="L432" s="88">
        <v>3</v>
      </c>
      <c r="M432" s="89">
        <v>4</v>
      </c>
      <c r="N432" s="94">
        <v>4</v>
      </c>
      <c r="O432" s="109">
        <f t="shared" si="21"/>
        <v>36</v>
      </c>
      <c r="P432" s="169">
        <v>4</v>
      </c>
      <c r="Q432" s="110">
        <f t="shared" si="24"/>
        <v>3.6</v>
      </c>
    </row>
    <row r="433" spans="1:17" customFormat="1">
      <c r="A433" s="13">
        <v>17031824116</v>
      </c>
      <c r="B433" s="13" t="s">
        <v>2039</v>
      </c>
      <c r="C433" s="13" t="s">
        <v>4272</v>
      </c>
      <c r="D433" s="13" t="s">
        <v>2018</v>
      </c>
      <c r="E433" s="82">
        <v>3</v>
      </c>
      <c r="F433" s="84">
        <v>5</v>
      </c>
      <c r="G433" s="30">
        <v>2</v>
      </c>
      <c r="H433" s="30">
        <v>2</v>
      </c>
      <c r="I433" s="88">
        <v>3</v>
      </c>
      <c r="J433" s="84">
        <v>5</v>
      </c>
      <c r="K433" s="90">
        <v>5</v>
      </c>
      <c r="L433" s="89">
        <v>4</v>
      </c>
      <c r="M433" s="88">
        <v>3</v>
      </c>
      <c r="N433" s="94">
        <v>4</v>
      </c>
      <c r="O433" s="109">
        <f t="shared" si="21"/>
        <v>36</v>
      </c>
      <c r="P433" s="169">
        <v>4</v>
      </c>
      <c r="Q433" s="110">
        <f t="shared" si="24"/>
        <v>3.6</v>
      </c>
    </row>
    <row r="434" spans="1:17" customFormat="1">
      <c r="A434" s="13">
        <v>17031830005</v>
      </c>
      <c r="B434" s="13" t="s">
        <v>2015</v>
      </c>
      <c r="C434" s="13" t="s">
        <v>4272</v>
      </c>
      <c r="D434" s="13" t="s">
        <v>2265</v>
      </c>
      <c r="E434" s="83">
        <v>4</v>
      </c>
      <c r="F434" s="81">
        <v>1</v>
      </c>
      <c r="G434" s="84">
        <v>5</v>
      </c>
      <c r="H434" s="82">
        <v>3</v>
      </c>
      <c r="I434" s="87">
        <v>2</v>
      </c>
      <c r="J434" s="84">
        <v>5</v>
      </c>
      <c r="K434" s="88">
        <v>3</v>
      </c>
      <c r="L434" s="90">
        <v>5</v>
      </c>
      <c r="M434" s="89">
        <v>4</v>
      </c>
      <c r="N434" s="94">
        <v>4</v>
      </c>
      <c r="O434" s="109">
        <f t="shared" si="21"/>
        <v>36</v>
      </c>
      <c r="P434" s="169">
        <v>4</v>
      </c>
      <c r="Q434" s="110">
        <f t="shared" si="24"/>
        <v>3.6</v>
      </c>
    </row>
    <row r="435" spans="1:17" customFormat="1">
      <c r="A435" s="13">
        <v>17031822200</v>
      </c>
      <c r="B435" s="13" t="s">
        <v>2074</v>
      </c>
      <c r="C435" s="13" t="s">
        <v>4272</v>
      </c>
      <c r="D435" s="13" t="s">
        <v>2070</v>
      </c>
      <c r="E435" s="30">
        <v>2</v>
      </c>
      <c r="F435" s="84">
        <v>5</v>
      </c>
      <c r="G435" s="84">
        <v>5</v>
      </c>
      <c r="H435" s="30">
        <v>2</v>
      </c>
      <c r="I435" s="88">
        <v>3</v>
      </c>
      <c r="J435" s="89">
        <v>4</v>
      </c>
      <c r="K435" s="90">
        <v>5</v>
      </c>
      <c r="L435" s="89">
        <v>4</v>
      </c>
      <c r="M435" s="89">
        <v>4</v>
      </c>
      <c r="N435" s="87">
        <v>2</v>
      </c>
      <c r="O435" s="109">
        <f t="shared" si="21"/>
        <v>36</v>
      </c>
      <c r="P435" s="169">
        <v>4</v>
      </c>
      <c r="Q435" s="110">
        <f t="shared" si="24"/>
        <v>3.6</v>
      </c>
    </row>
    <row r="436" spans="1:17" customFormat="1">
      <c r="A436" s="13">
        <v>17031808200</v>
      </c>
      <c r="B436" s="13" t="s">
        <v>2138</v>
      </c>
      <c r="C436" s="13" t="s">
        <v>4272</v>
      </c>
      <c r="D436" s="13" t="s">
        <v>2123</v>
      </c>
      <c r="E436" s="82">
        <v>3</v>
      </c>
      <c r="F436" s="83">
        <v>4</v>
      </c>
      <c r="G436" s="82">
        <v>3</v>
      </c>
      <c r="H436" s="83">
        <v>4</v>
      </c>
      <c r="I436" s="87">
        <v>2</v>
      </c>
      <c r="J436" s="84">
        <v>5</v>
      </c>
      <c r="K436" s="89">
        <v>4</v>
      </c>
      <c r="L436" s="89">
        <v>4</v>
      </c>
      <c r="M436" s="88">
        <v>3</v>
      </c>
      <c r="N436" s="94">
        <v>4</v>
      </c>
      <c r="O436" s="109">
        <f t="shared" si="21"/>
        <v>36</v>
      </c>
      <c r="P436" s="169">
        <v>4</v>
      </c>
      <c r="Q436" s="110">
        <f t="shared" si="24"/>
        <v>3.6</v>
      </c>
    </row>
    <row r="437" spans="1:17" customFormat="1">
      <c r="A437" s="13">
        <v>17197881111</v>
      </c>
      <c r="B437" s="13" t="s">
        <v>286</v>
      </c>
      <c r="C437" s="13" t="s">
        <v>363</v>
      </c>
      <c r="D437" s="13" t="s">
        <v>280</v>
      </c>
      <c r="E437" s="84">
        <v>5</v>
      </c>
      <c r="F437" s="82">
        <v>3</v>
      </c>
      <c r="G437" s="83">
        <v>4</v>
      </c>
      <c r="H437" s="82">
        <v>3</v>
      </c>
      <c r="I437" s="90">
        <v>5</v>
      </c>
      <c r="J437" s="89">
        <v>4</v>
      </c>
      <c r="K437" s="86">
        <v>1</v>
      </c>
      <c r="L437" s="88">
        <v>3</v>
      </c>
      <c r="M437" s="90">
        <v>5</v>
      </c>
      <c r="N437" s="119">
        <v>3</v>
      </c>
      <c r="O437" s="109">
        <f t="shared" si="21"/>
        <v>36</v>
      </c>
      <c r="P437" s="169">
        <v>4</v>
      </c>
      <c r="Q437" s="110">
        <f t="shared" si="24"/>
        <v>3.6</v>
      </c>
    </row>
    <row r="438" spans="1:17" customFormat="1">
      <c r="A438" s="13">
        <v>17197881116</v>
      </c>
      <c r="B438" s="13" t="s">
        <v>294</v>
      </c>
      <c r="C438" s="13" t="s">
        <v>363</v>
      </c>
      <c r="D438" s="13" t="s">
        <v>280</v>
      </c>
      <c r="E438" s="83">
        <v>4</v>
      </c>
      <c r="F438" s="30">
        <v>2</v>
      </c>
      <c r="G438" s="84">
        <v>5</v>
      </c>
      <c r="H438" s="83">
        <v>4</v>
      </c>
      <c r="I438" s="90">
        <v>5</v>
      </c>
      <c r="J438" s="89">
        <v>4</v>
      </c>
      <c r="K438" s="87">
        <v>2</v>
      </c>
      <c r="L438" s="87">
        <v>2</v>
      </c>
      <c r="M438" s="90">
        <v>5</v>
      </c>
      <c r="N438" s="119">
        <v>3</v>
      </c>
      <c r="O438" s="109">
        <f t="shared" si="21"/>
        <v>36</v>
      </c>
      <c r="P438" s="169">
        <v>4</v>
      </c>
      <c r="Q438" s="110">
        <f t="shared" si="24"/>
        <v>3.6</v>
      </c>
    </row>
    <row r="439" spans="1:17" customFormat="1">
      <c r="A439" s="13">
        <v>17043846205</v>
      </c>
      <c r="B439" s="13" t="s">
        <v>1180</v>
      </c>
      <c r="C439" s="13" t="s">
        <v>1522</v>
      </c>
      <c r="D439" s="13" t="s">
        <v>1275</v>
      </c>
      <c r="E439" s="30">
        <v>2</v>
      </c>
      <c r="F439" s="30">
        <v>2</v>
      </c>
      <c r="G439" s="83">
        <v>4</v>
      </c>
      <c r="H439" s="84">
        <v>5</v>
      </c>
      <c r="I439" s="90">
        <v>5</v>
      </c>
      <c r="J439" s="84">
        <v>5</v>
      </c>
      <c r="K439" s="88">
        <v>3</v>
      </c>
      <c r="L439" s="86">
        <v>1</v>
      </c>
      <c r="M439" s="90">
        <v>5</v>
      </c>
      <c r="N439" s="94">
        <v>4</v>
      </c>
      <c r="O439" s="52">
        <f t="shared" si="21"/>
        <v>36</v>
      </c>
      <c r="P439" s="169">
        <v>4</v>
      </c>
      <c r="Q439" s="110">
        <f t="shared" si="24"/>
        <v>3.6</v>
      </c>
    </row>
    <row r="440" spans="1:17" customFormat="1">
      <c r="A440" s="13">
        <v>17043846411</v>
      </c>
      <c r="B440" s="13" t="s">
        <v>1196</v>
      </c>
      <c r="C440" s="13" t="s">
        <v>1522</v>
      </c>
      <c r="D440" s="13" t="s">
        <v>1275</v>
      </c>
      <c r="E440" s="83">
        <v>4</v>
      </c>
      <c r="F440" s="81">
        <v>1</v>
      </c>
      <c r="G440" s="83">
        <v>4</v>
      </c>
      <c r="H440" s="30">
        <v>2</v>
      </c>
      <c r="I440" s="89">
        <v>4</v>
      </c>
      <c r="J440" s="84">
        <v>5</v>
      </c>
      <c r="K440" s="89">
        <v>4</v>
      </c>
      <c r="L440" s="89">
        <v>4</v>
      </c>
      <c r="M440" s="89">
        <v>4</v>
      </c>
      <c r="N440" s="94">
        <v>4</v>
      </c>
      <c r="O440" s="52">
        <f t="shared" si="21"/>
        <v>36</v>
      </c>
      <c r="P440" s="169">
        <v>4</v>
      </c>
      <c r="Q440" s="110">
        <f t="shared" si="24"/>
        <v>3.6</v>
      </c>
    </row>
    <row r="441" spans="1:17" customFormat="1">
      <c r="A441" s="13">
        <v>17043846207</v>
      </c>
      <c r="B441" s="13" t="s">
        <v>1184</v>
      </c>
      <c r="C441" s="13" t="s">
        <v>1522</v>
      </c>
      <c r="D441" s="13" t="s">
        <v>1275</v>
      </c>
      <c r="E441" s="84">
        <v>5</v>
      </c>
      <c r="F441" s="30">
        <v>2</v>
      </c>
      <c r="G441" s="82">
        <v>3</v>
      </c>
      <c r="H441" s="83">
        <v>4</v>
      </c>
      <c r="I441" s="90">
        <v>5</v>
      </c>
      <c r="J441" s="84">
        <v>5</v>
      </c>
      <c r="K441" s="87">
        <v>2</v>
      </c>
      <c r="L441" s="87">
        <v>2</v>
      </c>
      <c r="M441" s="89">
        <v>4</v>
      </c>
      <c r="N441" s="94">
        <v>4</v>
      </c>
      <c r="O441" s="52">
        <f t="shared" si="21"/>
        <v>36</v>
      </c>
      <c r="P441" s="169">
        <v>4</v>
      </c>
      <c r="Q441" s="110">
        <f t="shared" si="24"/>
        <v>3.6</v>
      </c>
    </row>
    <row r="442" spans="1:17" customFormat="1">
      <c r="A442" s="13">
        <v>17043846523</v>
      </c>
      <c r="B442" s="13" t="s">
        <v>1210</v>
      </c>
      <c r="C442" s="13" t="s">
        <v>1522</v>
      </c>
      <c r="D442" s="13" t="s">
        <v>1275</v>
      </c>
      <c r="E442" s="84">
        <v>5</v>
      </c>
      <c r="F442" s="83">
        <v>4</v>
      </c>
      <c r="G442" s="82">
        <v>3</v>
      </c>
      <c r="H442" s="84">
        <v>5</v>
      </c>
      <c r="I442" s="90">
        <v>5</v>
      </c>
      <c r="J442" s="84">
        <v>5</v>
      </c>
      <c r="K442" s="86">
        <v>1</v>
      </c>
      <c r="L442" s="86">
        <v>1</v>
      </c>
      <c r="M442" s="88">
        <v>3</v>
      </c>
      <c r="N442" s="94">
        <v>4</v>
      </c>
      <c r="O442" s="52">
        <f t="shared" si="21"/>
        <v>36</v>
      </c>
      <c r="P442" s="169">
        <v>4</v>
      </c>
      <c r="Q442" s="110">
        <f t="shared" si="24"/>
        <v>3.6</v>
      </c>
    </row>
    <row r="443" spans="1:17" customFormat="1">
      <c r="A443" s="13">
        <v>17097864106</v>
      </c>
      <c r="B443" s="13" t="s">
        <v>659</v>
      </c>
      <c r="C443" s="13" t="s">
        <v>896</v>
      </c>
      <c r="D443" s="13" t="s">
        <v>653</v>
      </c>
      <c r="E443" s="82">
        <v>3</v>
      </c>
      <c r="F443" s="83">
        <v>4</v>
      </c>
      <c r="G443" s="30">
        <v>2</v>
      </c>
      <c r="H443" s="82">
        <v>3</v>
      </c>
      <c r="I443" s="89">
        <v>4</v>
      </c>
      <c r="J443" s="84">
        <v>5</v>
      </c>
      <c r="K443" s="89">
        <v>4</v>
      </c>
      <c r="L443" s="88">
        <v>3</v>
      </c>
      <c r="M443" s="90">
        <v>5</v>
      </c>
      <c r="N443" s="92">
        <v>3</v>
      </c>
      <c r="O443" s="52">
        <f t="shared" si="21"/>
        <v>36</v>
      </c>
      <c r="P443" s="169">
        <v>4</v>
      </c>
      <c r="Q443" s="110">
        <f t="shared" si="24"/>
        <v>3.6</v>
      </c>
    </row>
    <row r="444" spans="1:17" customFormat="1">
      <c r="A444" s="13">
        <v>17031802605</v>
      </c>
      <c r="B444" s="13" t="s">
        <v>2105</v>
      </c>
      <c r="C444" s="13" t="s">
        <v>4272</v>
      </c>
      <c r="D444" s="13" t="s">
        <v>2106</v>
      </c>
      <c r="E444" s="82">
        <v>3</v>
      </c>
      <c r="F444" s="82">
        <v>3</v>
      </c>
      <c r="G444" s="30">
        <v>2</v>
      </c>
      <c r="H444" s="83">
        <v>4</v>
      </c>
      <c r="I444" s="89">
        <v>4</v>
      </c>
      <c r="J444" s="88">
        <v>3</v>
      </c>
      <c r="K444" s="89">
        <v>4</v>
      </c>
      <c r="L444" s="90">
        <v>5</v>
      </c>
      <c r="M444" s="90">
        <v>5</v>
      </c>
      <c r="N444" s="119">
        <v>3</v>
      </c>
      <c r="O444" s="52">
        <f t="shared" si="21"/>
        <v>36</v>
      </c>
      <c r="P444" s="169">
        <v>4</v>
      </c>
      <c r="Q444" s="110">
        <f t="shared" si="24"/>
        <v>3.6</v>
      </c>
    </row>
    <row r="445" spans="1:17" customFormat="1">
      <c r="A445" s="13">
        <v>17097864108</v>
      </c>
      <c r="B445" s="13" t="s">
        <v>645</v>
      </c>
      <c r="C445" s="13" t="s">
        <v>896</v>
      </c>
      <c r="D445" s="13" t="s">
        <v>643</v>
      </c>
      <c r="E445" s="82">
        <v>3</v>
      </c>
      <c r="F445" s="82">
        <v>3</v>
      </c>
      <c r="G445" s="82">
        <v>3</v>
      </c>
      <c r="H445" s="82">
        <v>3</v>
      </c>
      <c r="I445" s="89">
        <v>4</v>
      </c>
      <c r="J445" s="84">
        <v>5</v>
      </c>
      <c r="K445" s="88">
        <v>3</v>
      </c>
      <c r="L445" s="87">
        <v>2</v>
      </c>
      <c r="M445" s="90">
        <v>5</v>
      </c>
      <c r="N445" s="95">
        <v>5</v>
      </c>
      <c r="O445" s="52">
        <f t="shared" si="21"/>
        <v>36</v>
      </c>
      <c r="P445" s="169">
        <v>4</v>
      </c>
      <c r="Q445" s="110">
        <f t="shared" si="24"/>
        <v>3.6</v>
      </c>
    </row>
    <row r="446" spans="1:17" customFormat="1">
      <c r="A446" s="13">
        <v>17043843400</v>
      </c>
      <c r="B446" s="13" t="s">
        <v>1260</v>
      </c>
      <c r="C446" s="13" t="s">
        <v>1522</v>
      </c>
      <c r="D446" s="13" t="s">
        <v>2224</v>
      </c>
      <c r="E446" s="30">
        <v>2</v>
      </c>
      <c r="F446" s="84">
        <v>5</v>
      </c>
      <c r="G446" s="82">
        <v>3</v>
      </c>
      <c r="H446" s="82">
        <v>3</v>
      </c>
      <c r="I446" s="90">
        <v>5</v>
      </c>
      <c r="J446" s="84">
        <v>5</v>
      </c>
      <c r="K446" s="86">
        <v>1</v>
      </c>
      <c r="L446" s="89">
        <v>4</v>
      </c>
      <c r="M446" s="90">
        <v>5</v>
      </c>
      <c r="N446" s="119">
        <v>3</v>
      </c>
      <c r="O446" s="52">
        <f t="shared" si="21"/>
        <v>36</v>
      </c>
      <c r="P446" s="169">
        <v>4</v>
      </c>
      <c r="Q446" s="110">
        <f t="shared" si="24"/>
        <v>3.6</v>
      </c>
    </row>
    <row r="447" spans="1:17" customFormat="1">
      <c r="A447" s="13">
        <v>17043843601</v>
      </c>
      <c r="B447" s="13" t="s">
        <v>1264</v>
      </c>
      <c r="C447" s="13" t="s">
        <v>1522</v>
      </c>
      <c r="D447" s="13" t="s">
        <v>2224</v>
      </c>
      <c r="E447" s="82">
        <v>3</v>
      </c>
      <c r="F447" s="84">
        <v>5</v>
      </c>
      <c r="G447" s="30">
        <v>2</v>
      </c>
      <c r="H447" s="82">
        <v>3</v>
      </c>
      <c r="I447" s="90">
        <v>5</v>
      </c>
      <c r="J447" s="89">
        <v>4</v>
      </c>
      <c r="K447" s="87">
        <v>2</v>
      </c>
      <c r="L447" s="89">
        <v>4</v>
      </c>
      <c r="M447" s="90">
        <v>5</v>
      </c>
      <c r="N447" s="119">
        <v>3</v>
      </c>
      <c r="O447" s="52">
        <f t="shared" si="21"/>
        <v>36</v>
      </c>
      <c r="P447" s="169">
        <v>4</v>
      </c>
      <c r="Q447" s="110">
        <f t="shared" si="24"/>
        <v>3.6</v>
      </c>
    </row>
    <row r="448" spans="1:17" customFormat="1">
      <c r="A448" s="13">
        <v>17197880602</v>
      </c>
      <c r="B448" s="13" t="s">
        <v>353</v>
      </c>
      <c r="C448" s="13" t="s">
        <v>363</v>
      </c>
      <c r="D448" s="13" t="s">
        <v>343</v>
      </c>
      <c r="E448" s="82">
        <v>3</v>
      </c>
      <c r="F448" s="84">
        <v>5</v>
      </c>
      <c r="G448" s="84">
        <v>5</v>
      </c>
      <c r="H448" s="30">
        <v>2</v>
      </c>
      <c r="I448" s="89">
        <v>4</v>
      </c>
      <c r="J448" s="89">
        <v>4</v>
      </c>
      <c r="K448" s="89">
        <v>4</v>
      </c>
      <c r="L448" s="89">
        <v>4</v>
      </c>
      <c r="M448" s="88">
        <v>3</v>
      </c>
      <c r="N448" s="120">
        <v>2</v>
      </c>
      <c r="O448" s="52">
        <f t="shared" si="21"/>
        <v>36</v>
      </c>
      <c r="P448" s="169">
        <v>4</v>
      </c>
      <c r="Q448" s="110">
        <f t="shared" si="24"/>
        <v>3.6</v>
      </c>
    </row>
    <row r="449" spans="1:17" customFormat="1">
      <c r="A449" s="13">
        <v>17043846202</v>
      </c>
      <c r="B449" s="13" t="s">
        <v>1250</v>
      </c>
      <c r="C449" s="13" t="s">
        <v>1522</v>
      </c>
      <c r="D449" s="13" t="s">
        <v>1240</v>
      </c>
      <c r="E449" s="84">
        <v>5</v>
      </c>
      <c r="F449" s="82">
        <v>3</v>
      </c>
      <c r="G449" s="30">
        <v>2</v>
      </c>
      <c r="H449" s="83">
        <v>4</v>
      </c>
      <c r="I449" s="90">
        <v>5</v>
      </c>
      <c r="J449" s="84">
        <v>5</v>
      </c>
      <c r="K449" s="88">
        <v>3</v>
      </c>
      <c r="L449" s="86">
        <v>1</v>
      </c>
      <c r="M449" s="89">
        <v>4</v>
      </c>
      <c r="N449" s="94">
        <v>4</v>
      </c>
      <c r="O449" s="52">
        <f t="shared" si="21"/>
        <v>36</v>
      </c>
      <c r="P449" s="169">
        <v>4</v>
      </c>
      <c r="Q449" s="110">
        <f t="shared" si="24"/>
        <v>3.6</v>
      </c>
    </row>
    <row r="450" spans="1:17" customFormat="1">
      <c r="A450" s="13">
        <v>17031819000</v>
      </c>
      <c r="B450" s="13" t="s">
        <v>2312</v>
      </c>
      <c r="C450" s="13" t="s">
        <v>4272</v>
      </c>
      <c r="D450" s="13" t="s">
        <v>2308</v>
      </c>
      <c r="E450" s="84">
        <v>5</v>
      </c>
      <c r="F450" s="82">
        <v>3</v>
      </c>
      <c r="G450" s="30">
        <v>2</v>
      </c>
      <c r="H450" s="84">
        <v>5</v>
      </c>
      <c r="I450" s="90">
        <v>5</v>
      </c>
      <c r="J450" s="89">
        <v>4</v>
      </c>
      <c r="K450" s="86">
        <v>1</v>
      </c>
      <c r="L450" s="89">
        <v>4</v>
      </c>
      <c r="M450" s="90">
        <v>5</v>
      </c>
      <c r="N450" s="87">
        <v>2</v>
      </c>
      <c r="O450" s="52">
        <f t="shared" ref="O450:O513" si="25">SUM(E450:N450)</f>
        <v>36</v>
      </c>
      <c r="P450" s="169">
        <v>4</v>
      </c>
      <c r="Q450" s="110">
        <f t="shared" si="24"/>
        <v>3.6</v>
      </c>
    </row>
    <row r="451" spans="1:17" customFormat="1">
      <c r="A451" s="13">
        <v>17043840904</v>
      </c>
      <c r="B451" s="13" t="s">
        <v>1237</v>
      </c>
      <c r="C451" s="13" t="s">
        <v>1522</v>
      </c>
      <c r="D451" s="13" t="s">
        <v>1235</v>
      </c>
      <c r="E451" s="82">
        <v>3</v>
      </c>
      <c r="F451" s="84">
        <v>5</v>
      </c>
      <c r="G451" s="83">
        <v>4</v>
      </c>
      <c r="H451" s="30">
        <v>2</v>
      </c>
      <c r="I451" s="87">
        <v>2</v>
      </c>
      <c r="J451" s="84">
        <v>5</v>
      </c>
      <c r="K451" s="90">
        <v>5</v>
      </c>
      <c r="L451" s="89">
        <v>4</v>
      </c>
      <c r="M451" s="131">
        <v>1</v>
      </c>
      <c r="N451" s="95">
        <v>5</v>
      </c>
      <c r="O451" s="52">
        <f t="shared" si="25"/>
        <v>36</v>
      </c>
      <c r="P451" s="169">
        <v>4</v>
      </c>
      <c r="Q451" s="110">
        <f t="shared" si="24"/>
        <v>3.6</v>
      </c>
    </row>
    <row r="452" spans="1:17" customFormat="1">
      <c r="A452" s="13">
        <v>17089850702</v>
      </c>
      <c r="B452" s="13" t="s">
        <v>1046</v>
      </c>
      <c r="C452" s="13" t="s">
        <v>1029</v>
      </c>
      <c r="D452" s="13" t="s">
        <v>1044</v>
      </c>
      <c r="E452" s="84">
        <v>5</v>
      </c>
      <c r="F452" s="82">
        <v>3</v>
      </c>
      <c r="G452" s="83">
        <v>4</v>
      </c>
      <c r="H452" s="82">
        <v>3</v>
      </c>
      <c r="I452" s="90">
        <v>5</v>
      </c>
      <c r="J452" s="84">
        <v>5</v>
      </c>
      <c r="K452" s="87">
        <v>2</v>
      </c>
      <c r="L452" s="86">
        <v>1</v>
      </c>
      <c r="M452" s="90">
        <v>5</v>
      </c>
      <c r="N452" s="88">
        <v>3</v>
      </c>
      <c r="O452" s="52">
        <f t="shared" si="25"/>
        <v>36</v>
      </c>
      <c r="P452" s="169">
        <v>4</v>
      </c>
      <c r="Q452" s="110">
        <f t="shared" si="24"/>
        <v>3.6</v>
      </c>
    </row>
    <row r="453" spans="1:17" customFormat="1">
      <c r="A453" s="13">
        <v>17031804102</v>
      </c>
      <c r="B453" s="13" t="s">
        <v>2379</v>
      </c>
      <c r="C453" s="13" t="s">
        <v>4272</v>
      </c>
      <c r="D453" s="13" t="s">
        <v>2375</v>
      </c>
      <c r="E453" s="83">
        <v>4</v>
      </c>
      <c r="F453" s="82">
        <v>3</v>
      </c>
      <c r="G453" s="30">
        <v>2</v>
      </c>
      <c r="H453" s="84">
        <v>5</v>
      </c>
      <c r="I453" s="90">
        <v>5</v>
      </c>
      <c r="J453" s="84">
        <v>5</v>
      </c>
      <c r="K453" s="89">
        <v>4</v>
      </c>
      <c r="L453" s="86">
        <v>1</v>
      </c>
      <c r="M453" s="89">
        <v>4</v>
      </c>
      <c r="N453" s="119">
        <v>3</v>
      </c>
      <c r="O453" s="52">
        <f t="shared" si="25"/>
        <v>36</v>
      </c>
      <c r="P453" s="169">
        <v>4</v>
      </c>
      <c r="Q453" s="110">
        <f t="shared" ref="Q453:Q484" si="26">+O453/10</f>
        <v>3.6</v>
      </c>
    </row>
    <row r="454" spans="1:17" customFormat="1">
      <c r="A454" s="13">
        <v>17097864402</v>
      </c>
      <c r="B454" s="13" t="s">
        <v>781</v>
      </c>
      <c r="C454" s="13" t="s">
        <v>896</v>
      </c>
      <c r="D454" s="13" t="s">
        <v>779</v>
      </c>
      <c r="E454" s="83">
        <v>4</v>
      </c>
      <c r="F454" s="81">
        <v>1</v>
      </c>
      <c r="G454" s="82">
        <v>3</v>
      </c>
      <c r="H454" s="84">
        <v>5</v>
      </c>
      <c r="I454" s="90">
        <v>5</v>
      </c>
      <c r="J454" s="84">
        <v>5</v>
      </c>
      <c r="K454" s="88">
        <v>3</v>
      </c>
      <c r="L454" s="86">
        <v>1</v>
      </c>
      <c r="M454" s="89">
        <v>4</v>
      </c>
      <c r="N454" s="95">
        <v>5</v>
      </c>
      <c r="O454" s="52">
        <f t="shared" si="25"/>
        <v>36</v>
      </c>
      <c r="P454" s="169">
        <v>4</v>
      </c>
      <c r="Q454" s="110">
        <f t="shared" si="26"/>
        <v>3.6</v>
      </c>
    </row>
    <row r="455" spans="1:17" customFormat="1">
      <c r="A455" s="13">
        <v>17097861603</v>
      </c>
      <c r="B455" s="13" t="s">
        <v>771</v>
      </c>
      <c r="C455" s="13" t="s">
        <v>896</v>
      </c>
      <c r="D455" s="13" t="s">
        <v>761</v>
      </c>
      <c r="E455" s="83">
        <v>4</v>
      </c>
      <c r="F455" s="82">
        <v>3</v>
      </c>
      <c r="G455" s="84">
        <v>5</v>
      </c>
      <c r="H455" s="82">
        <v>3</v>
      </c>
      <c r="I455" s="89">
        <v>4</v>
      </c>
      <c r="J455" s="89">
        <v>4</v>
      </c>
      <c r="K455" s="89">
        <v>4</v>
      </c>
      <c r="L455" s="86">
        <v>1</v>
      </c>
      <c r="M455" s="89">
        <v>4</v>
      </c>
      <c r="N455" s="94">
        <v>4</v>
      </c>
      <c r="O455" s="52">
        <f t="shared" si="25"/>
        <v>36</v>
      </c>
      <c r="P455" s="169">
        <v>4</v>
      </c>
      <c r="Q455" s="110">
        <f t="shared" si="26"/>
        <v>3.6</v>
      </c>
    </row>
    <row r="456" spans="1:17" customFormat="1">
      <c r="A456" s="13">
        <v>17043841207</v>
      </c>
      <c r="B456" s="13" t="s">
        <v>1314</v>
      </c>
      <c r="C456" s="13" t="s">
        <v>1522</v>
      </c>
      <c r="D456" s="13" t="s">
        <v>2398</v>
      </c>
      <c r="E456" s="84">
        <v>5</v>
      </c>
      <c r="F456" s="84">
        <v>5</v>
      </c>
      <c r="G456" s="84">
        <v>5</v>
      </c>
      <c r="H456" s="82">
        <v>3</v>
      </c>
      <c r="I456" s="88">
        <v>3</v>
      </c>
      <c r="J456" s="88">
        <v>3</v>
      </c>
      <c r="K456" s="90">
        <v>5</v>
      </c>
      <c r="L456" s="86">
        <v>1</v>
      </c>
      <c r="M456" s="89">
        <v>4</v>
      </c>
      <c r="N456" s="87">
        <v>2</v>
      </c>
      <c r="O456" s="52">
        <f t="shared" si="25"/>
        <v>36</v>
      </c>
      <c r="P456" s="169">
        <v>4</v>
      </c>
      <c r="Q456" s="110">
        <f t="shared" si="26"/>
        <v>3.6</v>
      </c>
    </row>
    <row r="457" spans="1:17" customFormat="1">
      <c r="A457" s="13">
        <v>17031841900</v>
      </c>
      <c r="B457" s="13" t="s">
        <v>2498</v>
      </c>
      <c r="C457" s="13" t="s">
        <v>4272</v>
      </c>
      <c r="D457" s="13" t="s">
        <v>2499</v>
      </c>
      <c r="E457" s="81">
        <v>1</v>
      </c>
      <c r="F457" s="83">
        <v>4</v>
      </c>
      <c r="G457" s="83">
        <v>4</v>
      </c>
      <c r="H457" s="83">
        <v>4</v>
      </c>
      <c r="I457" s="90">
        <v>5</v>
      </c>
      <c r="J457" s="84">
        <v>5</v>
      </c>
      <c r="K457" s="89">
        <v>4</v>
      </c>
      <c r="L457" s="89">
        <v>4</v>
      </c>
      <c r="M457" s="131">
        <v>1</v>
      </c>
      <c r="N457" s="118">
        <v>4</v>
      </c>
      <c r="O457" s="52">
        <f t="shared" si="25"/>
        <v>36</v>
      </c>
      <c r="P457" s="169">
        <v>4</v>
      </c>
      <c r="Q457" s="110">
        <f t="shared" si="26"/>
        <v>3.6</v>
      </c>
    </row>
    <row r="458" spans="1:17" customFormat="1">
      <c r="A458" s="13">
        <v>17097864303</v>
      </c>
      <c r="B458" s="13" t="s">
        <v>851</v>
      </c>
      <c r="C458" s="13" t="s">
        <v>896</v>
      </c>
      <c r="D458" s="13" t="s">
        <v>852</v>
      </c>
      <c r="E458" s="84">
        <v>5</v>
      </c>
      <c r="F458" s="30">
        <v>2</v>
      </c>
      <c r="G458" s="83">
        <v>4</v>
      </c>
      <c r="H458" s="84">
        <v>5</v>
      </c>
      <c r="I458" s="90">
        <v>5</v>
      </c>
      <c r="J458" s="89">
        <v>4</v>
      </c>
      <c r="K458" s="86">
        <v>1</v>
      </c>
      <c r="L458" s="88">
        <v>3</v>
      </c>
      <c r="M458" s="89">
        <v>4</v>
      </c>
      <c r="N458" s="119">
        <v>3</v>
      </c>
      <c r="O458" s="52">
        <f t="shared" si="25"/>
        <v>36</v>
      </c>
      <c r="P458" s="169">
        <v>4</v>
      </c>
      <c r="Q458" s="110">
        <f t="shared" si="26"/>
        <v>3.6</v>
      </c>
    </row>
    <row r="459" spans="1:17" customFormat="1">
      <c r="A459" s="13">
        <v>17031805901</v>
      </c>
      <c r="B459" s="13" t="s">
        <v>2563</v>
      </c>
      <c r="C459" s="13" t="s">
        <v>4272</v>
      </c>
      <c r="D459" s="13" t="s">
        <v>2661</v>
      </c>
      <c r="E459" s="82">
        <v>3</v>
      </c>
      <c r="F459" s="83">
        <v>4</v>
      </c>
      <c r="G459" s="82">
        <v>3</v>
      </c>
      <c r="H459" s="83">
        <v>4</v>
      </c>
      <c r="I459" s="87">
        <v>2</v>
      </c>
      <c r="J459" s="88">
        <v>3</v>
      </c>
      <c r="K459" s="90">
        <v>5</v>
      </c>
      <c r="L459" s="89">
        <v>4</v>
      </c>
      <c r="M459" s="89">
        <v>4</v>
      </c>
      <c r="N459" s="94">
        <v>4</v>
      </c>
      <c r="O459" s="52">
        <f t="shared" si="25"/>
        <v>36</v>
      </c>
      <c r="P459" s="169">
        <v>4</v>
      </c>
      <c r="Q459" s="110">
        <f t="shared" si="26"/>
        <v>3.6</v>
      </c>
    </row>
    <row r="460" spans="1:17" customFormat="1">
      <c r="A460" s="13">
        <v>17031806202</v>
      </c>
      <c r="B460" s="13" t="s">
        <v>2575</v>
      </c>
      <c r="C460" s="13" t="s">
        <v>4272</v>
      </c>
      <c r="D460" s="13" t="s">
        <v>2661</v>
      </c>
      <c r="E460" s="82">
        <v>3</v>
      </c>
      <c r="F460" s="83">
        <v>4</v>
      </c>
      <c r="G460" s="83">
        <v>4</v>
      </c>
      <c r="H460" s="30">
        <v>2</v>
      </c>
      <c r="I460" s="88">
        <v>3</v>
      </c>
      <c r="J460" s="88">
        <v>3</v>
      </c>
      <c r="K460" s="90">
        <v>5</v>
      </c>
      <c r="L460" s="90">
        <v>5</v>
      </c>
      <c r="M460" s="88">
        <v>3</v>
      </c>
      <c r="N460" s="94">
        <v>4</v>
      </c>
      <c r="O460" s="52">
        <f t="shared" si="25"/>
        <v>36</v>
      </c>
      <c r="P460" s="169">
        <v>4</v>
      </c>
      <c r="Q460" s="110">
        <f t="shared" si="26"/>
        <v>3.6</v>
      </c>
    </row>
    <row r="461" spans="1:17" customFormat="1">
      <c r="A461" s="13">
        <v>17043845811</v>
      </c>
      <c r="B461" s="13" t="s">
        <v>1427</v>
      </c>
      <c r="C461" s="13" t="s">
        <v>1522</v>
      </c>
      <c r="D461" s="13" t="s">
        <v>1417</v>
      </c>
      <c r="E461" s="83">
        <v>4</v>
      </c>
      <c r="F461" s="30">
        <v>2</v>
      </c>
      <c r="G461" s="84">
        <v>5</v>
      </c>
      <c r="H461" s="82">
        <v>3</v>
      </c>
      <c r="I461" s="90">
        <v>5</v>
      </c>
      <c r="J461" s="84">
        <v>5</v>
      </c>
      <c r="K461" s="87">
        <v>2</v>
      </c>
      <c r="L461" s="86">
        <v>1</v>
      </c>
      <c r="M461" s="90">
        <v>5</v>
      </c>
      <c r="N461" s="94">
        <v>4</v>
      </c>
      <c r="O461" s="52">
        <f t="shared" si="25"/>
        <v>36</v>
      </c>
      <c r="P461" s="169">
        <v>4</v>
      </c>
      <c r="Q461" s="110">
        <f t="shared" si="26"/>
        <v>3.6</v>
      </c>
    </row>
    <row r="462" spans="1:17" customFormat="1">
      <c r="A462" s="13">
        <v>17031120100</v>
      </c>
      <c r="B462" s="13" t="s">
        <v>3792</v>
      </c>
      <c r="C462" s="13" t="s">
        <v>4272</v>
      </c>
      <c r="D462" s="13" t="s">
        <v>4129</v>
      </c>
      <c r="E462" s="83">
        <v>4</v>
      </c>
      <c r="F462" s="82">
        <v>3</v>
      </c>
      <c r="G462" s="81">
        <v>1</v>
      </c>
      <c r="H462" s="84">
        <v>5</v>
      </c>
      <c r="I462" s="90">
        <v>5</v>
      </c>
      <c r="J462" s="84">
        <v>5</v>
      </c>
      <c r="K462" s="87">
        <v>2</v>
      </c>
      <c r="L462" s="89">
        <v>4</v>
      </c>
      <c r="M462" s="90">
        <v>5</v>
      </c>
      <c r="N462" s="28">
        <v>2</v>
      </c>
      <c r="O462" s="52">
        <f t="shared" si="25"/>
        <v>36</v>
      </c>
      <c r="P462" s="169">
        <v>4</v>
      </c>
      <c r="Q462" s="110">
        <f t="shared" si="26"/>
        <v>3.6</v>
      </c>
    </row>
    <row r="463" spans="1:17" customFormat="1">
      <c r="A463" s="13">
        <v>17031061500</v>
      </c>
      <c r="B463" s="13" t="s">
        <v>3863</v>
      </c>
      <c r="C463" s="13" t="s">
        <v>4272</v>
      </c>
      <c r="D463" s="13" t="s">
        <v>4129</v>
      </c>
      <c r="E463" s="82">
        <v>3</v>
      </c>
      <c r="F463" s="30">
        <v>2</v>
      </c>
      <c r="G463" s="30">
        <v>2</v>
      </c>
      <c r="H463" s="84">
        <v>5</v>
      </c>
      <c r="I463" s="90">
        <v>5</v>
      </c>
      <c r="J463" s="84">
        <v>5</v>
      </c>
      <c r="K463" s="87">
        <v>2</v>
      </c>
      <c r="L463" s="90">
        <v>5</v>
      </c>
      <c r="M463" s="90">
        <v>5</v>
      </c>
      <c r="N463" s="28">
        <v>2</v>
      </c>
      <c r="O463" s="52">
        <f t="shared" si="25"/>
        <v>36</v>
      </c>
      <c r="P463" s="169">
        <v>4</v>
      </c>
      <c r="Q463" s="110">
        <f t="shared" si="26"/>
        <v>3.6</v>
      </c>
    </row>
    <row r="464" spans="1:17" customFormat="1">
      <c r="A464" s="13">
        <v>17031051000</v>
      </c>
      <c r="B464" s="13" t="s">
        <v>3943</v>
      </c>
      <c r="C464" s="13" t="s">
        <v>4272</v>
      </c>
      <c r="D464" s="13" t="s">
        <v>4129</v>
      </c>
      <c r="E464" s="84">
        <v>5</v>
      </c>
      <c r="F464" s="30">
        <v>2</v>
      </c>
      <c r="G464" s="84">
        <v>5</v>
      </c>
      <c r="H464" s="84">
        <v>5</v>
      </c>
      <c r="I464" s="88">
        <v>3</v>
      </c>
      <c r="J464" s="88">
        <v>3</v>
      </c>
      <c r="K464" s="88">
        <v>3</v>
      </c>
      <c r="L464" s="89">
        <v>4</v>
      </c>
      <c r="M464" s="89">
        <v>4</v>
      </c>
      <c r="N464" s="28">
        <v>2</v>
      </c>
      <c r="O464" s="52">
        <f t="shared" si="25"/>
        <v>36</v>
      </c>
      <c r="P464" s="169">
        <v>4</v>
      </c>
      <c r="Q464" s="110">
        <f t="shared" si="26"/>
        <v>3.6</v>
      </c>
    </row>
    <row r="465" spans="1:17" customFormat="1">
      <c r="A465" s="13">
        <v>17031100200</v>
      </c>
      <c r="B465" s="13" t="s">
        <v>3768</v>
      </c>
      <c r="C465" s="13" t="s">
        <v>4272</v>
      </c>
      <c r="D465" s="13" t="s">
        <v>4129</v>
      </c>
      <c r="E465" s="84">
        <v>5</v>
      </c>
      <c r="F465" s="82">
        <v>3</v>
      </c>
      <c r="G465" s="30">
        <v>2</v>
      </c>
      <c r="H465" s="83">
        <v>4</v>
      </c>
      <c r="I465" s="88">
        <v>3</v>
      </c>
      <c r="J465" s="84">
        <v>5</v>
      </c>
      <c r="K465" s="88">
        <v>3</v>
      </c>
      <c r="L465" s="90">
        <v>5</v>
      </c>
      <c r="M465" s="89">
        <v>4</v>
      </c>
      <c r="N465" s="28">
        <v>2</v>
      </c>
      <c r="O465" s="52">
        <f t="shared" si="25"/>
        <v>36</v>
      </c>
      <c r="P465" s="169">
        <v>4</v>
      </c>
      <c r="Q465" s="110">
        <f t="shared" si="26"/>
        <v>3.6</v>
      </c>
    </row>
    <row r="466" spans="1:17" customFormat="1">
      <c r="A466" s="13">
        <v>17031050900</v>
      </c>
      <c r="B466" s="13" t="s">
        <v>3941</v>
      </c>
      <c r="C466" s="13" t="s">
        <v>4272</v>
      </c>
      <c r="D466" s="13" t="s">
        <v>4129</v>
      </c>
      <c r="E466" s="84">
        <v>5</v>
      </c>
      <c r="F466" s="82">
        <v>3</v>
      </c>
      <c r="G466" s="83">
        <v>4</v>
      </c>
      <c r="H466" s="84">
        <v>5</v>
      </c>
      <c r="I466" s="88">
        <v>3</v>
      </c>
      <c r="J466" s="89">
        <v>4</v>
      </c>
      <c r="K466" s="87">
        <v>2</v>
      </c>
      <c r="L466" s="89">
        <v>4</v>
      </c>
      <c r="M466" s="89">
        <v>4</v>
      </c>
      <c r="N466" s="28">
        <v>2</v>
      </c>
      <c r="O466" s="52">
        <f t="shared" si="25"/>
        <v>36</v>
      </c>
      <c r="P466" s="169">
        <v>4</v>
      </c>
      <c r="Q466" s="110">
        <f t="shared" si="26"/>
        <v>3.6</v>
      </c>
    </row>
    <row r="467" spans="1:17" customFormat="1">
      <c r="A467" s="13">
        <v>17031051100</v>
      </c>
      <c r="B467" s="13" t="s">
        <v>3945</v>
      </c>
      <c r="C467" s="13" t="s">
        <v>4272</v>
      </c>
      <c r="D467" s="13" t="s">
        <v>4129</v>
      </c>
      <c r="E467" s="83">
        <v>4</v>
      </c>
      <c r="F467" s="82">
        <v>3</v>
      </c>
      <c r="G467" s="83">
        <v>4</v>
      </c>
      <c r="H467" s="84">
        <v>5</v>
      </c>
      <c r="I467" s="90">
        <v>5</v>
      </c>
      <c r="J467" s="87">
        <v>2</v>
      </c>
      <c r="K467" s="88">
        <v>3</v>
      </c>
      <c r="L467" s="89">
        <v>4</v>
      </c>
      <c r="M467" s="89">
        <v>4</v>
      </c>
      <c r="N467" s="28">
        <v>2</v>
      </c>
      <c r="O467" s="52">
        <f t="shared" si="25"/>
        <v>36</v>
      </c>
      <c r="P467" s="169">
        <v>4</v>
      </c>
      <c r="Q467" s="110">
        <f t="shared" si="26"/>
        <v>3.6</v>
      </c>
    </row>
    <row r="468" spans="1:17" customFormat="1">
      <c r="A468" s="13">
        <v>17031100300</v>
      </c>
      <c r="B468" s="13" t="s">
        <v>3770</v>
      </c>
      <c r="C468" s="13" t="s">
        <v>4272</v>
      </c>
      <c r="D468" s="13" t="s">
        <v>4129</v>
      </c>
      <c r="E468" s="83">
        <v>4</v>
      </c>
      <c r="F468" s="83">
        <v>4</v>
      </c>
      <c r="G468" s="81">
        <v>1</v>
      </c>
      <c r="H468" s="84">
        <v>5</v>
      </c>
      <c r="I468" s="88">
        <v>3</v>
      </c>
      <c r="J468" s="84">
        <v>5</v>
      </c>
      <c r="K468" s="88">
        <v>3</v>
      </c>
      <c r="L468" s="90">
        <v>5</v>
      </c>
      <c r="M468" s="89">
        <v>4</v>
      </c>
      <c r="N468" s="28">
        <v>2</v>
      </c>
      <c r="O468" s="52">
        <f t="shared" si="25"/>
        <v>36</v>
      </c>
      <c r="P468" s="169">
        <v>4</v>
      </c>
      <c r="Q468" s="110">
        <f t="shared" si="26"/>
        <v>3.6</v>
      </c>
    </row>
    <row r="469" spans="1:17" customFormat="1">
      <c r="A469" s="13">
        <v>17031050100</v>
      </c>
      <c r="B469" s="13" t="s">
        <v>3927</v>
      </c>
      <c r="C469" s="13" t="s">
        <v>4272</v>
      </c>
      <c r="D469" s="13" t="s">
        <v>4129</v>
      </c>
      <c r="E469" s="84">
        <v>5</v>
      </c>
      <c r="F469" s="30">
        <v>2</v>
      </c>
      <c r="G469" s="81">
        <v>1</v>
      </c>
      <c r="H469" s="84">
        <v>5</v>
      </c>
      <c r="I469" s="90">
        <v>5</v>
      </c>
      <c r="J469" s="88">
        <v>3</v>
      </c>
      <c r="K469" s="89">
        <v>4</v>
      </c>
      <c r="L469" s="90">
        <v>5</v>
      </c>
      <c r="M469" s="89">
        <v>4</v>
      </c>
      <c r="N469" s="28">
        <v>2</v>
      </c>
      <c r="O469" s="52">
        <f t="shared" si="25"/>
        <v>36</v>
      </c>
      <c r="P469" s="169">
        <v>4</v>
      </c>
      <c r="Q469" s="110">
        <f t="shared" si="26"/>
        <v>3.6</v>
      </c>
    </row>
    <row r="470" spans="1:17" customFormat="1">
      <c r="A470" s="13">
        <v>17031070500</v>
      </c>
      <c r="B470" s="13" t="s">
        <v>3808</v>
      </c>
      <c r="C470" s="13" t="s">
        <v>4272</v>
      </c>
      <c r="D470" s="13" t="s">
        <v>4129</v>
      </c>
      <c r="E470" s="83">
        <v>4</v>
      </c>
      <c r="F470" s="81">
        <v>1</v>
      </c>
      <c r="G470" s="84">
        <v>5</v>
      </c>
      <c r="H470" s="84">
        <v>5</v>
      </c>
      <c r="I470" s="90">
        <v>5</v>
      </c>
      <c r="J470" s="87">
        <v>2</v>
      </c>
      <c r="K470" s="88">
        <v>3</v>
      </c>
      <c r="L470" s="90">
        <v>5</v>
      </c>
      <c r="M470" s="89">
        <v>4</v>
      </c>
      <c r="N470" s="28">
        <v>2</v>
      </c>
      <c r="O470" s="52">
        <f t="shared" si="25"/>
        <v>36</v>
      </c>
      <c r="P470" s="169">
        <v>4</v>
      </c>
      <c r="Q470" s="110">
        <f t="shared" si="26"/>
        <v>3.6</v>
      </c>
    </row>
    <row r="471" spans="1:17" customFormat="1">
      <c r="A471" s="13">
        <v>17031062200</v>
      </c>
      <c r="B471" s="13" t="s">
        <v>3875</v>
      </c>
      <c r="C471" s="13" t="s">
        <v>4272</v>
      </c>
      <c r="D471" s="13" t="s">
        <v>4129</v>
      </c>
      <c r="E471" s="84">
        <v>5</v>
      </c>
      <c r="F471" s="30">
        <v>2</v>
      </c>
      <c r="G471" s="82">
        <v>3</v>
      </c>
      <c r="H471" s="84">
        <v>5</v>
      </c>
      <c r="I471" s="90">
        <v>5</v>
      </c>
      <c r="J471" s="89">
        <v>4</v>
      </c>
      <c r="K471" s="87">
        <v>2</v>
      </c>
      <c r="L471" s="90">
        <v>5</v>
      </c>
      <c r="M471" s="88">
        <v>3</v>
      </c>
      <c r="N471" s="28">
        <v>2</v>
      </c>
      <c r="O471" s="52">
        <f t="shared" si="25"/>
        <v>36</v>
      </c>
      <c r="P471" s="169">
        <v>4</v>
      </c>
      <c r="Q471" s="110">
        <f t="shared" si="26"/>
        <v>3.6</v>
      </c>
    </row>
    <row r="472" spans="1:17" customFormat="1">
      <c r="A472" s="13">
        <v>17031063302</v>
      </c>
      <c r="B472" s="13" t="s">
        <v>3899</v>
      </c>
      <c r="C472" s="13" t="s">
        <v>4272</v>
      </c>
      <c r="D472" s="13" t="s">
        <v>4129</v>
      </c>
      <c r="E472" s="84">
        <v>5</v>
      </c>
      <c r="F472" s="30">
        <v>2</v>
      </c>
      <c r="G472" s="84">
        <v>5</v>
      </c>
      <c r="H472" s="83">
        <v>4</v>
      </c>
      <c r="I472" s="88">
        <v>3</v>
      </c>
      <c r="J472" s="89">
        <v>4</v>
      </c>
      <c r="K472" s="89">
        <v>4</v>
      </c>
      <c r="L472" s="89">
        <v>4</v>
      </c>
      <c r="M472" s="88">
        <v>3</v>
      </c>
      <c r="N472" s="28">
        <v>2</v>
      </c>
      <c r="O472" s="52">
        <f t="shared" si="25"/>
        <v>36</v>
      </c>
      <c r="P472" s="169">
        <v>4</v>
      </c>
      <c r="Q472" s="110">
        <f t="shared" si="26"/>
        <v>3.6</v>
      </c>
    </row>
    <row r="473" spans="1:17" customFormat="1">
      <c r="A473" s="13">
        <v>17031280100</v>
      </c>
      <c r="B473" s="13" t="s">
        <v>3416</v>
      </c>
      <c r="C473" s="13" t="s">
        <v>4272</v>
      </c>
      <c r="D473" s="13" t="s">
        <v>4129</v>
      </c>
      <c r="E473" s="83">
        <v>4</v>
      </c>
      <c r="F473" s="84">
        <v>5</v>
      </c>
      <c r="G473" s="81">
        <v>1</v>
      </c>
      <c r="H473" s="84">
        <v>5</v>
      </c>
      <c r="I473" s="89">
        <v>4</v>
      </c>
      <c r="J473" s="87">
        <v>2</v>
      </c>
      <c r="K473" s="90">
        <v>5</v>
      </c>
      <c r="L473" s="90">
        <v>5</v>
      </c>
      <c r="M473" s="88">
        <v>3</v>
      </c>
      <c r="N473" s="28">
        <v>2</v>
      </c>
      <c r="O473" s="52">
        <f t="shared" si="25"/>
        <v>36</v>
      </c>
      <c r="P473" s="169">
        <v>4</v>
      </c>
      <c r="Q473" s="110">
        <f t="shared" si="26"/>
        <v>3.6</v>
      </c>
    </row>
    <row r="474" spans="1:17" customFormat="1">
      <c r="A474" s="13">
        <v>17031100400</v>
      </c>
      <c r="B474" s="13" t="s">
        <v>3772</v>
      </c>
      <c r="C474" s="13" t="s">
        <v>4272</v>
      </c>
      <c r="D474" s="13" t="s">
        <v>4129</v>
      </c>
      <c r="E474" s="84">
        <v>5</v>
      </c>
      <c r="F474" s="30">
        <v>2</v>
      </c>
      <c r="G474" s="81">
        <v>1</v>
      </c>
      <c r="H474" s="83">
        <v>4</v>
      </c>
      <c r="I474" s="90">
        <v>5</v>
      </c>
      <c r="J474" s="84">
        <v>5</v>
      </c>
      <c r="K474" s="90">
        <v>5</v>
      </c>
      <c r="L474" s="89">
        <v>4</v>
      </c>
      <c r="M474" s="88">
        <v>3</v>
      </c>
      <c r="N474" s="28">
        <v>2</v>
      </c>
      <c r="O474" s="52">
        <f t="shared" si="25"/>
        <v>36</v>
      </c>
      <c r="P474" s="169">
        <v>4</v>
      </c>
      <c r="Q474" s="110">
        <f t="shared" si="26"/>
        <v>3.6</v>
      </c>
    </row>
    <row r="475" spans="1:17" customFormat="1">
      <c r="A475" s="13">
        <v>17031081500</v>
      </c>
      <c r="B475" s="13" t="s">
        <v>3750</v>
      </c>
      <c r="C475" s="13" t="s">
        <v>4272</v>
      </c>
      <c r="D475" s="13" t="s">
        <v>4129</v>
      </c>
      <c r="E475" s="83">
        <v>4</v>
      </c>
      <c r="F475" s="84">
        <v>5</v>
      </c>
      <c r="G475" s="81">
        <v>1</v>
      </c>
      <c r="H475" s="84">
        <v>5</v>
      </c>
      <c r="I475" s="87">
        <v>2</v>
      </c>
      <c r="J475" s="89">
        <v>4</v>
      </c>
      <c r="K475" s="90">
        <v>5</v>
      </c>
      <c r="L475" s="90">
        <v>5</v>
      </c>
      <c r="M475" s="88">
        <v>3</v>
      </c>
      <c r="N475" s="28">
        <v>2</v>
      </c>
      <c r="O475" s="52">
        <f t="shared" si="25"/>
        <v>36</v>
      </c>
      <c r="P475" s="169">
        <v>4</v>
      </c>
      <c r="Q475" s="110">
        <f t="shared" si="26"/>
        <v>3.6</v>
      </c>
    </row>
    <row r="476" spans="1:17" customFormat="1">
      <c r="A476" s="13">
        <v>17031411200</v>
      </c>
      <c r="B476" s="13" t="s">
        <v>3256</v>
      </c>
      <c r="C476" s="13" t="s">
        <v>4272</v>
      </c>
      <c r="D476" s="13" t="s">
        <v>4129</v>
      </c>
      <c r="E476" s="84">
        <v>5</v>
      </c>
      <c r="F476" s="84">
        <v>5</v>
      </c>
      <c r="G476" s="81">
        <v>1</v>
      </c>
      <c r="H476" s="84">
        <v>5</v>
      </c>
      <c r="I476" s="88">
        <v>3</v>
      </c>
      <c r="J476" s="89">
        <v>4</v>
      </c>
      <c r="K476" s="88">
        <v>3</v>
      </c>
      <c r="L476" s="90">
        <v>5</v>
      </c>
      <c r="M476" s="88">
        <v>3</v>
      </c>
      <c r="N476" s="28">
        <v>2</v>
      </c>
      <c r="O476" s="52">
        <f t="shared" si="25"/>
        <v>36</v>
      </c>
      <c r="P476" s="169">
        <v>4</v>
      </c>
      <c r="Q476" s="110">
        <f t="shared" si="26"/>
        <v>3.6</v>
      </c>
    </row>
    <row r="477" spans="1:17" customFormat="1">
      <c r="A477" s="13">
        <v>17031051200</v>
      </c>
      <c r="B477" s="13" t="s">
        <v>3947</v>
      </c>
      <c r="C477" s="13" t="s">
        <v>4272</v>
      </c>
      <c r="D477" s="13" t="s">
        <v>4129</v>
      </c>
      <c r="E477" s="84">
        <v>5</v>
      </c>
      <c r="F477" s="82">
        <v>3</v>
      </c>
      <c r="G477" s="83">
        <v>4</v>
      </c>
      <c r="H477" s="84">
        <v>5</v>
      </c>
      <c r="I477" s="90">
        <v>5</v>
      </c>
      <c r="J477" s="88">
        <v>3</v>
      </c>
      <c r="K477" s="87">
        <v>2</v>
      </c>
      <c r="L477" s="90">
        <v>5</v>
      </c>
      <c r="M477" s="87">
        <v>2</v>
      </c>
      <c r="N477" s="28">
        <v>2</v>
      </c>
      <c r="O477" s="52">
        <f t="shared" si="25"/>
        <v>36</v>
      </c>
      <c r="P477" s="169">
        <v>4</v>
      </c>
      <c r="Q477" s="110">
        <f t="shared" si="26"/>
        <v>3.6</v>
      </c>
    </row>
    <row r="478" spans="1:17" customFormat="1">
      <c r="A478" s="13">
        <v>17031243000</v>
      </c>
      <c r="B478" s="13" t="s">
        <v>3436</v>
      </c>
      <c r="C478" s="13" t="s">
        <v>4272</v>
      </c>
      <c r="D478" s="13" t="s">
        <v>4129</v>
      </c>
      <c r="E478" s="83">
        <v>4</v>
      </c>
      <c r="F478" s="83">
        <v>4</v>
      </c>
      <c r="G478" s="82">
        <v>3</v>
      </c>
      <c r="H478" s="84">
        <v>5</v>
      </c>
      <c r="I478" s="89">
        <v>4</v>
      </c>
      <c r="J478" s="88">
        <v>3</v>
      </c>
      <c r="K478" s="89">
        <v>4</v>
      </c>
      <c r="L478" s="90">
        <v>5</v>
      </c>
      <c r="M478" s="87">
        <v>2</v>
      </c>
      <c r="N478" s="28">
        <v>2</v>
      </c>
      <c r="O478" s="52">
        <f t="shared" si="25"/>
        <v>36</v>
      </c>
      <c r="P478" s="169">
        <v>4</v>
      </c>
      <c r="Q478" s="110">
        <f t="shared" si="26"/>
        <v>3.6</v>
      </c>
    </row>
    <row r="479" spans="1:17" customFormat="1">
      <c r="A479" s="13">
        <v>17031241500</v>
      </c>
      <c r="B479" s="13" t="s">
        <v>3521</v>
      </c>
      <c r="C479" s="13" t="s">
        <v>4272</v>
      </c>
      <c r="D479" s="13" t="s">
        <v>4129</v>
      </c>
      <c r="E479" s="84">
        <v>5</v>
      </c>
      <c r="F479" s="84">
        <v>5</v>
      </c>
      <c r="G479" s="30">
        <v>2</v>
      </c>
      <c r="H479" s="84">
        <v>5</v>
      </c>
      <c r="I479" s="88">
        <v>3</v>
      </c>
      <c r="J479" s="87">
        <v>2</v>
      </c>
      <c r="K479" s="90">
        <v>5</v>
      </c>
      <c r="L479" s="90">
        <v>5</v>
      </c>
      <c r="M479" s="87">
        <v>2</v>
      </c>
      <c r="N479" s="28">
        <v>2</v>
      </c>
      <c r="O479" s="52">
        <f t="shared" si="25"/>
        <v>36</v>
      </c>
      <c r="P479" s="169">
        <v>4</v>
      </c>
      <c r="Q479" s="110">
        <f t="shared" si="26"/>
        <v>3.6</v>
      </c>
    </row>
    <row r="480" spans="1:17" customFormat="1">
      <c r="A480" s="13">
        <v>17031060500</v>
      </c>
      <c r="B480" s="13" t="s">
        <v>3961</v>
      </c>
      <c r="C480" s="13" t="s">
        <v>4272</v>
      </c>
      <c r="D480" s="13" t="s">
        <v>4129</v>
      </c>
      <c r="E480" s="84">
        <v>5</v>
      </c>
      <c r="F480" s="82">
        <v>3</v>
      </c>
      <c r="G480" s="83">
        <v>4</v>
      </c>
      <c r="H480" s="84">
        <v>5</v>
      </c>
      <c r="I480" s="90">
        <v>5</v>
      </c>
      <c r="J480" s="89">
        <v>4</v>
      </c>
      <c r="K480" s="86">
        <v>1</v>
      </c>
      <c r="L480" s="90">
        <v>5</v>
      </c>
      <c r="M480" s="87">
        <v>2</v>
      </c>
      <c r="N480" s="28">
        <v>2</v>
      </c>
      <c r="O480" s="52">
        <f t="shared" si="25"/>
        <v>36</v>
      </c>
      <c r="P480" s="169">
        <v>4</v>
      </c>
      <c r="Q480" s="110">
        <f t="shared" si="26"/>
        <v>3.6</v>
      </c>
    </row>
    <row r="481" spans="1:17" customFormat="1">
      <c r="A481" s="13">
        <v>17043845805</v>
      </c>
      <c r="B481" s="13" t="s">
        <v>1489</v>
      </c>
      <c r="C481" s="13" t="s">
        <v>1522</v>
      </c>
      <c r="D481" s="13" t="s">
        <v>4099</v>
      </c>
      <c r="E481" s="84">
        <v>5</v>
      </c>
      <c r="F481" s="83">
        <v>4</v>
      </c>
      <c r="G481" s="82">
        <v>3</v>
      </c>
      <c r="H481" s="83">
        <v>4</v>
      </c>
      <c r="I481" s="86">
        <v>1</v>
      </c>
      <c r="J481" s="89">
        <v>4</v>
      </c>
      <c r="K481" s="89">
        <v>4</v>
      </c>
      <c r="L481" s="86">
        <v>1</v>
      </c>
      <c r="M481" s="90">
        <v>5</v>
      </c>
      <c r="N481" s="95">
        <v>5</v>
      </c>
      <c r="O481" s="52">
        <f t="shared" si="25"/>
        <v>36</v>
      </c>
      <c r="P481" s="169">
        <v>4</v>
      </c>
      <c r="Q481" s="110">
        <f t="shared" si="26"/>
        <v>3.6</v>
      </c>
    </row>
    <row r="482" spans="1:17" customFormat="1">
      <c r="A482" s="13">
        <v>17031818000</v>
      </c>
      <c r="B482" s="13" t="s">
        <v>4179</v>
      </c>
      <c r="C482" s="13" t="s">
        <v>4272</v>
      </c>
      <c r="D482" s="13" t="s">
        <v>4177</v>
      </c>
      <c r="E482" s="82">
        <v>3</v>
      </c>
      <c r="F482" s="83">
        <v>4</v>
      </c>
      <c r="G482" s="84">
        <v>5</v>
      </c>
      <c r="H482" s="82">
        <v>3</v>
      </c>
      <c r="I482" s="89">
        <v>4</v>
      </c>
      <c r="J482" s="89">
        <v>4</v>
      </c>
      <c r="K482" s="90">
        <v>5</v>
      </c>
      <c r="L482" s="87">
        <v>2</v>
      </c>
      <c r="M482" s="88">
        <v>3</v>
      </c>
      <c r="N482" s="88">
        <v>3</v>
      </c>
      <c r="O482" s="52">
        <f t="shared" si="25"/>
        <v>36</v>
      </c>
      <c r="P482" s="169">
        <v>4</v>
      </c>
      <c r="Q482" s="110">
        <f t="shared" si="26"/>
        <v>3.6</v>
      </c>
    </row>
    <row r="483" spans="1:17" customFormat="1">
      <c r="A483" s="13">
        <v>17197880305</v>
      </c>
      <c r="B483" s="13" t="s">
        <v>403</v>
      </c>
      <c r="C483" s="13" t="s">
        <v>363</v>
      </c>
      <c r="D483" s="13" t="s">
        <v>1485</v>
      </c>
      <c r="E483" s="84">
        <v>5</v>
      </c>
      <c r="F483" s="81">
        <v>1</v>
      </c>
      <c r="G483" s="82">
        <v>3</v>
      </c>
      <c r="H483" s="84">
        <v>5</v>
      </c>
      <c r="I483" s="90">
        <v>5</v>
      </c>
      <c r="J483" s="84">
        <v>5</v>
      </c>
      <c r="K483" s="88">
        <v>3</v>
      </c>
      <c r="L483" s="86">
        <v>1</v>
      </c>
      <c r="M483" s="90">
        <v>5</v>
      </c>
      <c r="N483" s="92">
        <v>3</v>
      </c>
      <c r="O483" s="52">
        <f t="shared" si="25"/>
        <v>36</v>
      </c>
      <c r="P483" s="169">
        <v>4</v>
      </c>
      <c r="Q483" s="110">
        <f t="shared" si="26"/>
        <v>3.6</v>
      </c>
    </row>
    <row r="484" spans="1:17" customFormat="1">
      <c r="A484" s="13">
        <v>17197880307</v>
      </c>
      <c r="B484" s="13" t="s">
        <v>407</v>
      </c>
      <c r="C484" s="13" t="s">
        <v>363</v>
      </c>
      <c r="D484" s="13" t="s">
        <v>1485</v>
      </c>
      <c r="E484" s="84">
        <v>5</v>
      </c>
      <c r="F484" s="81">
        <v>1</v>
      </c>
      <c r="G484" s="83">
        <v>4</v>
      </c>
      <c r="H484" s="83">
        <v>4</v>
      </c>
      <c r="I484" s="90">
        <v>5</v>
      </c>
      <c r="J484" s="84">
        <v>5</v>
      </c>
      <c r="K484" s="88">
        <v>3</v>
      </c>
      <c r="L484" s="86">
        <v>1</v>
      </c>
      <c r="M484" s="90">
        <v>5</v>
      </c>
      <c r="N484" s="92">
        <v>3</v>
      </c>
      <c r="O484" s="52">
        <f t="shared" si="25"/>
        <v>36</v>
      </c>
      <c r="P484" s="169">
        <v>4</v>
      </c>
      <c r="Q484" s="110">
        <f t="shared" si="26"/>
        <v>3.6</v>
      </c>
    </row>
    <row r="485" spans="1:17" customFormat="1">
      <c r="A485" s="13">
        <v>17097864411</v>
      </c>
      <c r="B485" s="13" t="s">
        <v>910</v>
      </c>
      <c r="C485" s="13" t="s">
        <v>896</v>
      </c>
      <c r="D485" s="13" t="s">
        <v>4208</v>
      </c>
      <c r="E485" s="82">
        <v>3</v>
      </c>
      <c r="F485" s="82">
        <v>3</v>
      </c>
      <c r="G485" s="81">
        <v>1</v>
      </c>
      <c r="H485" s="84">
        <v>5</v>
      </c>
      <c r="I485" s="90">
        <v>5</v>
      </c>
      <c r="J485" s="84">
        <v>5</v>
      </c>
      <c r="K485" s="87">
        <v>2</v>
      </c>
      <c r="L485" s="88">
        <v>3</v>
      </c>
      <c r="M485" s="89">
        <v>4</v>
      </c>
      <c r="N485" s="95">
        <v>5</v>
      </c>
      <c r="O485" s="52">
        <f t="shared" si="25"/>
        <v>36</v>
      </c>
      <c r="P485" s="169">
        <v>4</v>
      </c>
      <c r="Q485" s="110">
        <f t="shared" ref="Q485:Q516" si="27">+O485/10</f>
        <v>3.6</v>
      </c>
    </row>
    <row r="486" spans="1:17" customFormat="1">
      <c r="A486" s="13">
        <v>17031803007</v>
      </c>
      <c r="B486" s="13" t="s">
        <v>4295</v>
      </c>
      <c r="C486" s="13" t="s">
        <v>4272</v>
      </c>
      <c r="D486" s="13" t="s">
        <v>4289</v>
      </c>
      <c r="E486" s="83">
        <v>4</v>
      </c>
      <c r="F486" s="84">
        <v>5</v>
      </c>
      <c r="G486" s="30">
        <v>2</v>
      </c>
      <c r="H486" s="83">
        <v>4</v>
      </c>
      <c r="I486" s="89">
        <v>4</v>
      </c>
      <c r="J486" s="84">
        <v>5</v>
      </c>
      <c r="K486" s="88">
        <v>3</v>
      </c>
      <c r="L486" s="86">
        <v>1</v>
      </c>
      <c r="M486" s="89">
        <v>4</v>
      </c>
      <c r="N486" s="94">
        <v>4</v>
      </c>
      <c r="O486" s="52">
        <f t="shared" si="25"/>
        <v>36</v>
      </c>
      <c r="P486" s="169">
        <v>4</v>
      </c>
      <c r="Q486" s="110">
        <f t="shared" si="27"/>
        <v>3.6</v>
      </c>
    </row>
    <row r="487" spans="1:17" customFormat="1">
      <c r="A487" s="13">
        <v>17031803010</v>
      </c>
      <c r="B487" s="13" t="s">
        <v>4299</v>
      </c>
      <c r="C487" s="13" t="s">
        <v>4272</v>
      </c>
      <c r="D487" s="13" t="s">
        <v>4289</v>
      </c>
      <c r="E487" s="83">
        <v>4</v>
      </c>
      <c r="F487" s="82">
        <v>3</v>
      </c>
      <c r="G487" s="84">
        <v>5</v>
      </c>
      <c r="H487" s="83">
        <v>4</v>
      </c>
      <c r="I487" s="89">
        <v>4</v>
      </c>
      <c r="J487" s="89">
        <v>4</v>
      </c>
      <c r="K487" s="88">
        <v>3</v>
      </c>
      <c r="L487" s="86">
        <v>1</v>
      </c>
      <c r="M487" s="89">
        <v>4</v>
      </c>
      <c r="N487" s="94">
        <v>4</v>
      </c>
      <c r="O487" s="52">
        <f t="shared" si="25"/>
        <v>36</v>
      </c>
      <c r="P487" s="169">
        <v>4</v>
      </c>
      <c r="Q487" s="110">
        <f t="shared" si="27"/>
        <v>3.6</v>
      </c>
    </row>
    <row r="488" spans="1:17" customFormat="1">
      <c r="A488" s="13">
        <v>17043840304</v>
      </c>
      <c r="B488" s="13" t="s">
        <v>1526</v>
      </c>
      <c r="C488" s="13" t="s">
        <v>1522</v>
      </c>
      <c r="D488" s="13" t="s">
        <v>4273</v>
      </c>
      <c r="E488" s="82">
        <v>3</v>
      </c>
      <c r="F488" s="84">
        <v>5</v>
      </c>
      <c r="G488" s="84">
        <v>5</v>
      </c>
      <c r="H488" s="83">
        <v>4</v>
      </c>
      <c r="I488" s="87">
        <v>2</v>
      </c>
      <c r="J488" s="88">
        <v>3</v>
      </c>
      <c r="K488" s="90">
        <v>5</v>
      </c>
      <c r="L488" s="86">
        <v>1</v>
      </c>
      <c r="M488" s="90">
        <v>5</v>
      </c>
      <c r="N488" s="92">
        <v>3</v>
      </c>
      <c r="O488" s="52">
        <f t="shared" si="25"/>
        <v>36</v>
      </c>
      <c r="P488" s="169">
        <v>4</v>
      </c>
      <c r="Q488" s="110">
        <f t="shared" si="27"/>
        <v>3.6</v>
      </c>
    </row>
    <row r="489" spans="1:17" customFormat="1">
      <c r="A489" s="13">
        <v>17111870904</v>
      </c>
      <c r="B489" s="13" t="s">
        <v>463</v>
      </c>
      <c r="C489" s="13" t="s">
        <v>571</v>
      </c>
      <c r="D489" s="13" t="s">
        <v>457</v>
      </c>
      <c r="E489" s="83">
        <v>4</v>
      </c>
      <c r="F489" s="83">
        <v>4</v>
      </c>
      <c r="G489" s="84">
        <v>5</v>
      </c>
      <c r="H489" s="30">
        <v>2</v>
      </c>
      <c r="I489" s="88">
        <v>3</v>
      </c>
      <c r="J489" s="88">
        <v>3</v>
      </c>
      <c r="K489" s="89">
        <v>4</v>
      </c>
      <c r="L489" s="89">
        <v>4</v>
      </c>
      <c r="M489" s="89">
        <v>4</v>
      </c>
      <c r="N489" s="87">
        <v>2</v>
      </c>
      <c r="O489" s="52">
        <f t="shared" si="25"/>
        <v>35</v>
      </c>
      <c r="P489" s="169">
        <v>4</v>
      </c>
      <c r="Q489" s="110">
        <f t="shared" si="27"/>
        <v>3.5</v>
      </c>
    </row>
    <row r="490" spans="1:17" customFormat="1">
      <c r="A490" s="13">
        <v>17043845808</v>
      </c>
      <c r="B490" s="13" t="s">
        <v>1116</v>
      </c>
      <c r="C490" s="13" t="s">
        <v>1522</v>
      </c>
      <c r="D490" s="13" t="s">
        <v>1114</v>
      </c>
      <c r="E490" s="84">
        <v>5</v>
      </c>
      <c r="F490" s="30">
        <v>2</v>
      </c>
      <c r="G490" s="82">
        <v>3</v>
      </c>
      <c r="H490" s="84">
        <v>5</v>
      </c>
      <c r="I490" s="88">
        <v>3</v>
      </c>
      <c r="J490" s="88">
        <v>3</v>
      </c>
      <c r="K490" s="89">
        <v>4</v>
      </c>
      <c r="L490" s="87">
        <v>2</v>
      </c>
      <c r="M490" s="90">
        <v>5</v>
      </c>
      <c r="N490" s="119">
        <v>3</v>
      </c>
      <c r="O490" s="52">
        <f t="shared" si="25"/>
        <v>35</v>
      </c>
      <c r="P490" s="169">
        <v>4</v>
      </c>
      <c r="Q490" s="110">
        <f t="shared" si="27"/>
        <v>3.5</v>
      </c>
    </row>
    <row r="491" spans="1:17" customFormat="1">
      <c r="A491" s="13">
        <v>17043840101</v>
      </c>
      <c r="B491" s="13" t="s">
        <v>1103</v>
      </c>
      <c r="C491" s="13" t="s">
        <v>1522</v>
      </c>
      <c r="D491" s="13" t="s">
        <v>1686</v>
      </c>
      <c r="E491" s="30">
        <v>2</v>
      </c>
      <c r="F491" s="84">
        <v>5</v>
      </c>
      <c r="G491" s="83">
        <v>4</v>
      </c>
      <c r="H491" s="82">
        <v>3</v>
      </c>
      <c r="I491" s="87">
        <v>2</v>
      </c>
      <c r="J491" s="89">
        <v>4</v>
      </c>
      <c r="K491" s="90">
        <v>5</v>
      </c>
      <c r="L491" s="88">
        <v>3</v>
      </c>
      <c r="M491" s="88">
        <v>3</v>
      </c>
      <c r="N491" s="94">
        <v>4</v>
      </c>
      <c r="O491" s="52">
        <f t="shared" si="25"/>
        <v>35</v>
      </c>
      <c r="P491" s="169">
        <v>4</v>
      </c>
      <c r="Q491" s="110">
        <f t="shared" si="27"/>
        <v>3.5</v>
      </c>
    </row>
    <row r="492" spans="1:17" customFormat="1">
      <c r="A492" s="13">
        <v>17043840104</v>
      </c>
      <c r="B492" s="13" t="s">
        <v>1109</v>
      </c>
      <c r="C492" s="13" t="s">
        <v>1522</v>
      </c>
      <c r="D492" s="13" t="s">
        <v>1686</v>
      </c>
      <c r="E492" s="83">
        <v>4</v>
      </c>
      <c r="F492" s="84">
        <v>5</v>
      </c>
      <c r="G492" s="83">
        <v>4</v>
      </c>
      <c r="H492" s="82">
        <v>3</v>
      </c>
      <c r="I492" s="87">
        <v>2</v>
      </c>
      <c r="J492" s="89">
        <v>4</v>
      </c>
      <c r="K492" s="88">
        <v>3</v>
      </c>
      <c r="L492" s="88">
        <v>3</v>
      </c>
      <c r="M492" s="88">
        <v>3</v>
      </c>
      <c r="N492" s="94">
        <v>4</v>
      </c>
      <c r="O492" s="52">
        <f t="shared" si="25"/>
        <v>35</v>
      </c>
      <c r="P492" s="169">
        <v>4</v>
      </c>
      <c r="Q492" s="110">
        <f t="shared" si="27"/>
        <v>3.5</v>
      </c>
    </row>
    <row r="493" spans="1:17" customFormat="1">
      <c r="A493" s="13">
        <v>17043841403</v>
      </c>
      <c r="B493" s="13" t="s">
        <v>1099</v>
      </c>
      <c r="C493" s="13" t="s">
        <v>1522</v>
      </c>
      <c r="D493" s="13" t="s">
        <v>1097</v>
      </c>
      <c r="E493" s="83">
        <v>4</v>
      </c>
      <c r="F493" s="83">
        <v>4</v>
      </c>
      <c r="G493" s="81">
        <v>1</v>
      </c>
      <c r="H493" s="82">
        <v>3</v>
      </c>
      <c r="I493" s="89">
        <v>4</v>
      </c>
      <c r="J493" s="84">
        <v>5</v>
      </c>
      <c r="K493" s="86">
        <v>1</v>
      </c>
      <c r="L493" s="90">
        <v>5</v>
      </c>
      <c r="M493" s="89">
        <v>4</v>
      </c>
      <c r="N493" s="94">
        <v>4</v>
      </c>
      <c r="O493" s="52">
        <f t="shared" si="25"/>
        <v>35</v>
      </c>
      <c r="P493" s="169">
        <v>4</v>
      </c>
      <c r="Q493" s="110">
        <f t="shared" si="27"/>
        <v>3.5</v>
      </c>
    </row>
    <row r="494" spans="1:17" customFormat="1">
      <c r="A494" s="13">
        <v>17043841706</v>
      </c>
      <c r="B494" s="13" t="s">
        <v>1096</v>
      </c>
      <c r="C494" s="13" t="s">
        <v>1522</v>
      </c>
      <c r="D494" s="13" t="s">
        <v>1097</v>
      </c>
      <c r="E494" s="83">
        <v>4</v>
      </c>
      <c r="F494" s="84">
        <v>5</v>
      </c>
      <c r="G494" s="81">
        <v>1</v>
      </c>
      <c r="H494" s="82">
        <v>3</v>
      </c>
      <c r="I494" s="90">
        <v>5</v>
      </c>
      <c r="J494" s="84">
        <v>5</v>
      </c>
      <c r="K494" s="90">
        <v>5</v>
      </c>
      <c r="L494" s="86">
        <v>1</v>
      </c>
      <c r="M494" s="87">
        <v>2</v>
      </c>
      <c r="N494" s="94">
        <v>4</v>
      </c>
      <c r="O494" s="52">
        <f t="shared" si="25"/>
        <v>35</v>
      </c>
      <c r="P494" s="169">
        <v>4</v>
      </c>
      <c r="Q494" s="110">
        <f t="shared" si="27"/>
        <v>3.5</v>
      </c>
    </row>
    <row r="495" spans="1:17" customFormat="1">
      <c r="A495" s="13">
        <v>17031802504</v>
      </c>
      <c r="B495" s="13" t="s">
        <v>1655</v>
      </c>
      <c r="C495" s="13" t="s">
        <v>4272</v>
      </c>
      <c r="D495" s="13" t="s">
        <v>1761</v>
      </c>
      <c r="E495" s="84">
        <v>5</v>
      </c>
      <c r="F495" s="84">
        <v>5</v>
      </c>
      <c r="G495" s="82">
        <v>3</v>
      </c>
      <c r="H495" s="82">
        <v>3</v>
      </c>
      <c r="I495" s="87">
        <v>2</v>
      </c>
      <c r="J495" s="87">
        <v>2</v>
      </c>
      <c r="K495" s="90">
        <v>5</v>
      </c>
      <c r="L495" s="89">
        <v>4</v>
      </c>
      <c r="M495" s="88">
        <v>3</v>
      </c>
      <c r="N495" s="119">
        <v>3</v>
      </c>
      <c r="O495" s="52">
        <f t="shared" si="25"/>
        <v>35</v>
      </c>
      <c r="P495" s="169">
        <v>4</v>
      </c>
      <c r="Q495" s="110">
        <f t="shared" si="27"/>
        <v>3.5</v>
      </c>
    </row>
    <row r="496" spans="1:17" customFormat="1">
      <c r="A496" s="13">
        <v>17043845510</v>
      </c>
      <c r="B496" s="13" t="s">
        <v>1166</v>
      </c>
      <c r="C496" s="13" t="s">
        <v>1522</v>
      </c>
      <c r="D496" s="13" t="s">
        <v>1164</v>
      </c>
      <c r="E496" s="82">
        <v>3</v>
      </c>
      <c r="F496" s="30">
        <v>2</v>
      </c>
      <c r="G496" s="84">
        <v>5</v>
      </c>
      <c r="H496" s="82">
        <v>3</v>
      </c>
      <c r="I496" s="90">
        <v>5</v>
      </c>
      <c r="J496" s="84">
        <v>5</v>
      </c>
      <c r="K496" s="88">
        <v>3</v>
      </c>
      <c r="L496" s="87">
        <v>2</v>
      </c>
      <c r="M496" s="89">
        <v>4</v>
      </c>
      <c r="N496" s="119">
        <v>3</v>
      </c>
      <c r="O496" s="52">
        <f t="shared" si="25"/>
        <v>35</v>
      </c>
      <c r="P496" s="169">
        <v>4</v>
      </c>
      <c r="Q496" s="110">
        <f t="shared" si="27"/>
        <v>3.5</v>
      </c>
    </row>
    <row r="497" spans="1:17" customFormat="1">
      <c r="A497" s="13">
        <v>17043846408</v>
      </c>
      <c r="B497" s="13" t="s">
        <v>1142</v>
      </c>
      <c r="C497" s="13" t="s">
        <v>1522</v>
      </c>
      <c r="D497" s="13" t="s">
        <v>1733</v>
      </c>
      <c r="E497" s="84">
        <v>5</v>
      </c>
      <c r="F497" s="81">
        <v>1</v>
      </c>
      <c r="G497" s="82">
        <v>3</v>
      </c>
      <c r="H497" s="83">
        <v>4</v>
      </c>
      <c r="I497" s="89">
        <v>4</v>
      </c>
      <c r="J497" s="84">
        <v>5</v>
      </c>
      <c r="K497" s="90">
        <v>5</v>
      </c>
      <c r="L497" s="86">
        <v>1</v>
      </c>
      <c r="M497" s="90">
        <v>5</v>
      </c>
      <c r="N497" s="87">
        <v>2</v>
      </c>
      <c r="O497" s="52">
        <f t="shared" si="25"/>
        <v>35</v>
      </c>
      <c r="P497" s="169">
        <v>4</v>
      </c>
      <c r="Q497" s="110">
        <f t="shared" si="27"/>
        <v>3.5</v>
      </c>
    </row>
    <row r="498" spans="1:17" customFormat="1">
      <c r="A498" s="13">
        <v>17031807600</v>
      </c>
      <c r="B498" s="13" t="s">
        <v>1779</v>
      </c>
      <c r="C498" s="13" t="s">
        <v>4272</v>
      </c>
      <c r="D498" s="13" t="s">
        <v>1871</v>
      </c>
      <c r="E498" s="81">
        <v>1</v>
      </c>
      <c r="F498" s="83">
        <v>4</v>
      </c>
      <c r="G498" s="83">
        <v>4</v>
      </c>
      <c r="H498" s="83">
        <v>4</v>
      </c>
      <c r="I498" s="88">
        <v>3</v>
      </c>
      <c r="J498" s="84">
        <v>5</v>
      </c>
      <c r="K498" s="90">
        <v>5</v>
      </c>
      <c r="L498" s="87">
        <v>2</v>
      </c>
      <c r="M498" s="88">
        <v>3</v>
      </c>
      <c r="N498" s="94">
        <v>4</v>
      </c>
      <c r="O498" s="52">
        <f t="shared" si="25"/>
        <v>35</v>
      </c>
      <c r="P498" s="169">
        <v>4</v>
      </c>
      <c r="Q498" s="110">
        <f t="shared" si="27"/>
        <v>3.5</v>
      </c>
    </row>
    <row r="499" spans="1:17" customFormat="1">
      <c r="A499" s="13">
        <v>17031811600</v>
      </c>
      <c r="B499" s="13" t="s">
        <v>1837</v>
      </c>
      <c r="C499" s="13" t="s">
        <v>4272</v>
      </c>
      <c r="D499" s="13" t="s">
        <v>1835</v>
      </c>
      <c r="E499" s="30">
        <v>2</v>
      </c>
      <c r="F499" s="83">
        <v>4</v>
      </c>
      <c r="G499" s="83">
        <v>4</v>
      </c>
      <c r="H499" s="83">
        <v>4</v>
      </c>
      <c r="I499" s="86">
        <v>1</v>
      </c>
      <c r="J499" s="89">
        <v>4</v>
      </c>
      <c r="K499" s="90">
        <v>5</v>
      </c>
      <c r="L499" s="89">
        <v>4</v>
      </c>
      <c r="M499" s="89">
        <v>4</v>
      </c>
      <c r="N499" s="119">
        <v>3</v>
      </c>
      <c r="O499" s="52">
        <f t="shared" si="25"/>
        <v>35</v>
      </c>
      <c r="P499" s="169">
        <v>4</v>
      </c>
      <c r="Q499" s="110">
        <f t="shared" si="27"/>
        <v>3.5</v>
      </c>
    </row>
    <row r="500" spans="1:17" customFormat="1">
      <c r="A500" s="13">
        <v>17031770800</v>
      </c>
      <c r="B500" s="13" t="s">
        <v>1834</v>
      </c>
      <c r="C500" s="13" t="s">
        <v>4272</v>
      </c>
      <c r="D500" s="13" t="s">
        <v>1835</v>
      </c>
      <c r="E500" s="83">
        <v>4</v>
      </c>
      <c r="F500" s="84">
        <v>5</v>
      </c>
      <c r="G500" s="83">
        <v>4</v>
      </c>
      <c r="H500" s="82">
        <v>3</v>
      </c>
      <c r="I500" s="86">
        <v>1</v>
      </c>
      <c r="J500" s="89">
        <v>4</v>
      </c>
      <c r="K500" s="89">
        <v>4</v>
      </c>
      <c r="L500" s="90">
        <v>5</v>
      </c>
      <c r="M500" s="87">
        <v>2</v>
      </c>
      <c r="N500" s="119">
        <v>3</v>
      </c>
      <c r="O500" s="52">
        <f t="shared" si="25"/>
        <v>35</v>
      </c>
      <c r="P500" s="169">
        <v>4</v>
      </c>
      <c r="Q500" s="110">
        <f t="shared" si="27"/>
        <v>3.5</v>
      </c>
    </row>
    <row r="501" spans="1:17" customFormat="1">
      <c r="A501" s="13">
        <v>17031804713</v>
      </c>
      <c r="B501" s="13" t="s">
        <v>1842</v>
      </c>
      <c r="C501" s="13" t="s">
        <v>4272</v>
      </c>
      <c r="D501" s="13" t="s">
        <v>1928</v>
      </c>
      <c r="E501" s="82">
        <v>3</v>
      </c>
      <c r="F501" s="84">
        <v>5</v>
      </c>
      <c r="G501" s="83">
        <v>4</v>
      </c>
      <c r="H501" s="82">
        <v>3</v>
      </c>
      <c r="I501" s="88">
        <v>3</v>
      </c>
      <c r="J501" s="84">
        <v>5</v>
      </c>
      <c r="K501" s="86">
        <v>1</v>
      </c>
      <c r="L501" s="86">
        <v>1</v>
      </c>
      <c r="M501" s="90">
        <v>5</v>
      </c>
      <c r="N501" s="95">
        <v>5</v>
      </c>
      <c r="O501" s="52">
        <f t="shared" si="25"/>
        <v>35</v>
      </c>
      <c r="P501" s="169">
        <v>4</v>
      </c>
      <c r="Q501" s="110">
        <f t="shared" si="27"/>
        <v>3.5</v>
      </c>
    </row>
    <row r="502" spans="1:17" customFormat="1">
      <c r="A502" s="13">
        <v>17031804712</v>
      </c>
      <c r="B502" s="13" t="s">
        <v>1839</v>
      </c>
      <c r="C502" s="13" t="s">
        <v>4272</v>
      </c>
      <c r="D502" s="13" t="s">
        <v>1928</v>
      </c>
      <c r="E502" s="84">
        <v>5</v>
      </c>
      <c r="F502" s="83">
        <v>4</v>
      </c>
      <c r="G502" s="82">
        <v>3</v>
      </c>
      <c r="H502" s="83">
        <v>4</v>
      </c>
      <c r="I502" s="88">
        <v>3</v>
      </c>
      <c r="J502" s="84">
        <v>5</v>
      </c>
      <c r="K502" s="86">
        <v>1</v>
      </c>
      <c r="L502" s="86">
        <v>1</v>
      </c>
      <c r="M502" s="89">
        <v>4</v>
      </c>
      <c r="N502" s="95">
        <v>5</v>
      </c>
      <c r="O502" s="52">
        <f t="shared" si="25"/>
        <v>35</v>
      </c>
      <c r="P502" s="169">
        <v>4</v>
      </c>
      <c r="Q502" s="110">
        <f t="shared" si="27"/>
        <v>3.5</v>
      </c>
    </row>
    <row r="503" spans="1:17" customFormat="1">
      <c r="A503" s="13">
        <v>17197880411</v>
      </c>
      <c r="B503" s="13" t="s">
        <v>322</v>
      </c>
      <c r="C503" s="13" t="s">
        <v>363</v>
      </c>
      <c r="D503" s="13" t="s">
        <v>875</v>
      </c>
      <c r="E503" s="84">
        <v>5</v>
      </c>
      <c r="F503" s="83">
        <v>4</v>
      </c>
      <c r="G503" s="83">
        <v>4</v>
      </c>
      <c r="H503" s="82">
        <v>3</v>
      </c>
      <c r="I503" s="89">
        <v>4</v>
      </c>
      <c r="J503" s="89">
        <v>4</v>
      </c>
      <c r="K503" s="87">
        <v>2</v>
      </c>
      <c r="L503" s="86">
        <v>1</v>
      </c>
      <c r="M503" s="90">
        <v>5</v>
      </c>
      <c r="N503" s="119">
        <v>3</v>
      </c>
      <c r="O503" s="52">
        <f t="shared" si="25"/>
        <v>35</v>
      </c>
      <c r="P503" s="169">
        <v>4</v>
      </c>
      <c r="Q503" s="110">
        <f t="shared" si="27"/>
        <v>3.5</v>
      </c>
    </row>
    <row r="504" spans="1:17" customFormat="1">
      <c r="A504" s="13">
        <v>17031806003</v>
      </c>
      <c r="B504" s="13" t="s">
        <v>2132</v>
      </c>
      <c r="C504" s="13" t="s">
        <v>4272</v>
      </c>
      <c r="D504" s="13" t="s">
        <v>2130</v>
      </c>
      <c r="E504" s="82">
        <v>3</v>
      </c>
      <c r="F504" s="83">
        <v>4</v>
      </c>
      <c r="G504" s="83">
        <v>4</v>
      </c>
      <c r="H504" s="30">
        <v>2</v>
      </c>
      <c r="I504" s="87">
        <v>2</v>
      </c>
      <c r="J504" s="84">
        <v>5</v>
      </c>
      <c r="K504" s="88">
        <v>3</v>
      </c>
      <c r="L504" s="88">
        <v>3</v>
      </c>
      <c r="M504" s="90">
        <v>5</v>
      </c>
      <c r="N504" s="89">
        <v>4</v>
      </c>
      <c r="O504" s="52">
        <f t="shared" si="25"/>
        <v>35</v>
      </c>
      <c r="P504" s="169">
        <v>4</v>
      </c>
      <c r="Q504" s="110">
        <f t="shared" si="27"/>
        <v>3.5</v>
      </c>
    </row>
    <row r="505" spans="1:17" customFormat="1">
      <c r="A505" s="13">
        <v>17031803605</v>
      </c>
      <c r="B505" s="13" t="s">
        <v>1947</v>
      </c>
      <c r="C505" s="13" t="s">
        <v>4272</v>
      </c>
      <c r="D505" s="13" t="s">
        <v>1945</v>
      </c>
      <c r="E505" s="84">
        <v>5</v>
      </c>
      <c r="F505" s="82">
        <v>3</v>
      </c>
      <c r="G505" s="82">
        <v>3</v>
      </c>
      <c r="H505" s="83">
        <v>4</v>
      </c>
      <c r="I505" s="90">
        <v>5</v>
      </c>
      <c r="J505" s="88">
        <v>3</v>
      </c>
      <c r="K505" s="88">
        <v>3</v>
      </c>
      <c r="L505" s="87">
        <v>2</v>
      </c>
      <c r="M505" s="89">
        <v>4</v>
      </c>
      <c r="N505" s="119">
        <v>3</v>
      </c>
      <c r="O505" s="52">
        <f t="shared" si="25"/>
        <v>35</v>
      </c>
      <c r="P505" s="169">
        <v>4</v>
      </c>
      <c r="Q505" s="110">
        <f t="shared" si="27"/>
        <v>3.5</v>
      </c>
    </row>
    <row r="506" spans="1:17" customFormat="1">
      <c r="A506" s="13">
        <v>17031824123</v>
      </c>
      <c r="B506" s="13" t="s">
        <v>1942</v>
      </c>
      <c r="C506" s="13" t="s">
        <v>4272</v>
      </c>
      <c r="D506" s="13" t="s">
        <v>2018</v>
      </c>
      <c r="E506" s="30">
        <v>2</v>
      </c>
      <c r="F506" s="82">
        <v>3</v>
      </c>
      <c r="G506" s="82">
        <v>3</v>
      </c>
      <c r="H506" s="30">
        <v>2</v>
      </c>
      <c r="I506" s="88">
        <v>3</v>
      </c>
      <c r="J506" s="84">
        <v>5</v>
      </c>
      <c r="K506" s="90">
        <v>5</v>
      </c>
      <c r="L506" s="89">
        <v>4</v>
      </c>
      <c r="M506" s="89">
        <v>4</v>
      </c>
      <c r="N506" s="94">
        <v>4</v>
      </c>
      <c r="O506" s="52">
        <f t="shared" si="25"/>
        <v>35</v>
      </c>
      <c r="P506" s="169">
        <v>4</v>
      </c>
      <c r="Q506" s="110">
        <f t="shared" si="27"/>
        <v>3.5</v>
      </c>
    </row>
    <row r="507" spans="1:17" customFormat="1">
      <c r="A507" s="13">
        <v>17031824114</v>
      </c>
      <c r="B507" s="13" t="s">
        <v>2035</v>
      </c>
      <c r="C507" s="13" t="s">
        <v>4272</v>
      </c>
      <c r="D507" s="13" t="s">
        <v>2018</v>
      </c>
      <c r="E507" s="83">
        <v>4</v>
      </c>
      <c r="F507" s="83">
        <v>4</v>
      </c>
      <c r="G507" s="82">
        <v>3</v>
      </c>
      <c r="H507" s="83">
        <v>4</v>
      </c>
      <c r="I507" s="90">
        <v>5</v>
      </c>
      <c r="J507" s="84">
        <v>5</v>
      </c>
      <c r="K507" s="87">
        <v>2</v>
      </c>
      <c r="L507" s="86">
        <v>1</v>
      </c>
      <c r="M507" s="88">
        <v>3</v>
      </c>
      <c r="N507" s="94">
        <v>4</v>
      </c>
      <c r="O507" s="52">
        <f t="shared" si="25"/>
        <v>35</v>
      </c>
      <c r="P507" s="169">
        <v>4</v>
      </c>
      <c r="Q507" s="110">
        <f t="shared" si="27"/>
        <v>3.5</v>
      </c>
    </row>
    <row r="508" spans="1:17" customFormat="1">
      <c r="A508" s="13">
        <v>17031830008</v>
      </c>
      <c r="B508" s="13" t="s">
        <v>2158</v>
      </c>
      <c r="C508" s="13" t="s">
        <v>4272</v>
      </c>
      <c r="D508" s="13" t="s">
        <v>2265</v>
      </c>
      <c r="E508" s="82">
        <v>3</v>
      </c>
      <c r="F508" s="30">
        <v>2</v>
      </c>
      <c r="G508" s="83">
        <v>4</v>
      </c>
      <c r="H508" s="30">
        <v>2</v>
      </c>
      <c r="I508" s="87">
        <v>2</v>
      </c>
      <c r="J508" s="84">
        <v>5</v>
      </c>
      <c r="K508" s="89">
        <v>4</v>
      </c>
      <c r="L508" s="90">
        <v>5</v>
      </c>
      <c r="M508" s="89">
        <v>4</v>
      </c>
      <c r="N508" s="94">
        <v>4</v>
      </c>
      <c r="O508" s="52">
        <f t="shared" si="25"/>
        <v>35</v>
      </c>
      <c r="P508" s="169">
        <v>4</v>
      </c>
      <c r="Q508" s="110">
        <f t="shared" si="27"/>
        <v>3.5</v>
      </c>
    </row>
    <row r="509" spans="1:17" customFormat="1">
      <c r="A509" s="13">
        <v>17043844305</v>
      </c>
      <c r="B509" s="13" t="s">
        <v>1217</v>
      </c>
      <c r="C509" s="13" t="s">
        <v>1522</v>
      </c>
      <c r="D509" s="13" t="s">
        <v>1218</v>
      </c>
      <c r="E509" s="83">
        <v>4</v>
      </c>
      <c r="F509" s="84">
        <v>5</v>
      </c>
      <c r="G509" s="30">
        <v>2</v>
      </c>
      <c r="H509" s="30">
        <v>2</v>
      </c>
      <c r="I509" s="87">
        <v>2</v>
      </c>
      <c r="J509" s="89">
        <v>4</v>
      </c>
      <c r="K509" s="90">
        <v>5</v>
      </c>
      <c r="L509" s="86">
        <v>1</v>
      </c>
      <c r="M509" s="90">
        <v>5</v>
      </c>
      <c r="N509" s="95">
        <v>5</v>
      </c>
      <c r="O509" s="52">
        <f t="shared" si="25"/>
        <v>35</v>
      </c>
      <c r="P509" s="169">
        <v>4</v>
      </c>
      <c r="Q509" s="110">
        <f t="shared" si="27"/>
        <v>3.5</v>
      </c>
    </row>
    <row r="510" spans="1:17" customFormat="1">
      <c r="A510" s="13">
        <v>17031812600</v>
      </c>
      <c r="B510" s="13" t="s">
        <v>1999</v>
      </c>
      <c r="C510" s="13" t="s">
        <v>4272</v>
      </c>
      <c r="D510" s="13" t="s">
        <v>2097</v>
      </c>
      <c r="E510" s="30">
        <v>2</v>
      </c>
      <c r="F510" s="83">
        <v>4</v>
      </c>
      <c r="G510" s="83">
        <v>4</v>
      </c>
      <c r="H510" s="82">
        <v>3</v>
      </c>
      <c r="I510" s="88">
        <v>3</v>
      </c>
      <c r="J510" s="84">
        <v>5</v>
      </c>
      <c r="K510" s="88">
        <v>3</v>
      </c>
      <c r="L510" s="90">
        <v>5</v>
      </c>
      <c r="M510" s="88">
        <v>3</v>
      </c>
      <c r="N510" s="92">
        <v>3</v>
      </c>
      <c r="O510" s="52">
        <f t="shared" si="25"/>
        <v>35</v>
      </c>
      <c r="P510" s="169">
        <v>4</v>
      </c>
      <c r="Q510" s="110">
        <f t="shared" si="27"/>
        <v>3.5</v>
      </c>
    </row>
    <row r="511" spans="1:17" customFormat="1">
      <c r="A511" s="13">
        <v>17197881113</v>
      </c>
      <c r="B511" s="13" t="s">
        <v>290</v>
      </c>
      <c r="C511" s="13" t="s">
        <v>363</v>
      </c>
      <c r="D511" s="13" t="s">
        <v>280</v>
      </c>
      <c r="E511" s="30">
        <v>2</v>
      </c>
      <c r="F511" s="83">
        <v>4</v>
      </c>
      <c r="G511" s="84">
        <v>5</v>
      </c>
      <c r="H511" s="82">
        <v>3</v>
      </c>
      <c r="I511" s="90">
        <v>5</v>
      </c>
      <c r="J511" s="89">
        <v>4</v>
      </c>
      <c r="K511" s="87">
        <v>2</v>
      </c>
      <c r="L511" s="88">
        <v>3</v>
      </c>
      <c r="M511" s="89">
        <v>4</v>
      </c>
      <c r="N511" s="119">
        <v>3</v>
      </c>
      <c r="O511" s="52">
        <f t="shared" si="25"/>
        <v>35</v>
      </c>
      <c r="P511" s="169">
        <v>4</v>
      </c>
      <c r="Q511" s="110">
        <f t="shared" si="27"/>
        <v>3.5</v>
      </c>
    </row>
    <row r="512" spans="1:17" customFormat="1">
      <c r="A512" s="13">
        <v>17043846509</v>
      </c>
      <c r="B512" s="13" t="s">
        <v>1202</v>
      </c>
      <c r="C512" s="13" t="s">
        <v>1522</v>
      </c>
      <c r="D512" s="13" t="s">
        <v>1275</v>
      </c>
      <c r="E512" s="82">
        <v>3</v>
      </c>
      <c r="F512" s="30">
        <v>2</v>
      </c>
      <c r="G512" s="83">
        <v>4</v>
      </c>
      <c r="H512" s="81">
        <v>1</v>
      </c>
      <c r="I512" s="90">
        <v>5</v>
      </c>
      <c r="J512" s="84">
        <v>5</v>
      </c>
      <c r="K512" s="90">
        <v>5</v>
      </c>
      <c r="L512" s="87">
        <v>2</v>
      </c>
      <c r="M512" s="89">
        <v>4</v>
      </c>
      <c r="N512" s="94">
        <v>4</v>
      </c>
      <c r="O512" s="52">
        <f t="shared" si="25"/>
        <v>35</v>
      </c>
      <c r="P512" s="169">
        <v>4</v>
      </c>
      <c r="Q512" s="110">
        <f t="shared" si="27"/>
        <v>3.5</v>
      </c>
    </row>
    <row r="513" spans="1:17" customFormat="1">
      <c r="A513" s="13">
        <v>17031802610</v>
      </c>
      <c r="B513" s="13" t="s">
        <v>2112</v>
      </c>
      <c r="C513" s="13" t="s">
        <v>4272</v>
      </c>
      <c r="D513" s="13" t="s">
        <v>2106</v>
      </c>
      <c r="E513" s="84">
        <v>5</v>
      </c>
      <c r="F513" s="83">
        <v>4</v>
      </c>
      <c r="G513" s="83">
        <v>4</v>
      </c>
      <c r="H513" s="83">
        <v>4</v>
      </c>
      <c r="I513" s="87">
        <v>2</v>
      </c>
      <c r="J513" s="88">
        <v>3</v>
      </c>
      <c r="K513" s="86">
        <v>1</v>
      </c>
      <c r="L513" s="89">
        <v>4</v>
      </c>
      <c r="M513" s="90">
        <v>5</v>
      </c>
      <c r="N513" s="119">
        <v>3</v>
      </c>
      <c r="O513" s="52">
        <f t="shared" si="25"/>
        <v>35</v>
      </c>
      <c r="P513" s="169">
        <v>4</v>
      </c>
      <c r="Q513" s="110">
        <f t="shared" si="27"/>
        <v>3.5</v>
      </c>
    </row>
    <row r="514" spans="1:17" customFormat="1">
      <c r="A514" s="13">
        <v>17031808302</v>
      </c>
      <c r="B514" s="13" t="s">
        <v>2211</v>
      </c>
      <c r="C514" s="13" t="s">
        <v>4272</v>
      </c>
      <c r="D514" s="13" t="s">
        <v>2205</v>
      </c>
      <c r="E514" s="82">
        <v>3</v>
      </c>
      <c r="F514" s="84">
        <v>5</v>
      </c>
      <c r="G514" s="30">
        <v>2</v>
      </c>
      <c r="H514" s="83">
        <v>4</v>
      </c>
      <c r="I514" s="88">
        <v>3</v>
      </c>
      <c r="J514" s="89">
        <v>4</v>
      </c>
      <c r="K514" s="86">
        <v>1</v>
      </c>
      <c r="L514" s="89">
        <v>4</v>
      </c>
      <c r="M514" s="90">
        <v>5</v>
      </c>
      <c r="N514" s="94">
        <v>4</v>
      </c>
      <c r="O514" s="52">
        <f t="shared" ref="O514:O577" si="28">SUM(E514:N514)</f>
        <v>35</v>
      </c>
      <c r="P514" s="169">
        <v>4</v>
      </c>
      <c r="Q514" s="110">
        <f t="shared" si="27"/>
        <v>3.5</v>
      </c>
    </row>
    <row r="515" spans="1:17" customFormat="1">
      <c r="A515" s="13">
        <v>17197883304</v>
      </c>
      <c r="B515" s="13" t="s">
        <v>154</v>
      </c>
      <c r="C515" s="13" t="s">
        <v>363</v>
      </c>
      <c r="D515" s="13" t="s">
        <v>155</v>
      </c>
      <c r="E515" s="84">
        <v>5</v>
      </c>
      <c r="F515" s="83">
        <v>4</v>
      </c>
      <c r="G515" s="83">
        <v>4</v>
      </c>
      <c r="H515" s="82">
        <v>3</v>
      </c>
      <c r="I515" s="90">
        <v>5</v>
      </c>
      <c r="J515" s="84">
        <v>5</v>
      </c>
      <c r="K515" s="87">
        <v>2</v>
      </c>
      <c r="L515" s="86">
        <v>1</v>
      </c>
      <c r="M515" s="90">
        <v>5</v>
      </c>
      <c r="N515" s="93">
        <v>1</v>
      </c>
      <c r="O515" s="52">
        <f t="shared" si="28"/>
        <v>35</v>
      </c>
      <c r="P515" s="169">
        <v>4</v>
      </c>
      <c r="Q515" s="110">
        <f t="shared" si="27"/>
        <v>3.5</v>
      </c>
    </row>
    <row r="516" spans="1:17" customFormat="1">
      <c r="A516" s="13">
        <v>17031816200</v>
      </c>
      <c r="B516" s="13" t="s">
        <v>2183</v>
      </c>
      <c r="C516" s="13" t="s">
        <v>4272</v>
      </c>
      <c r="D516" s="13" t="s">
        <v>2179</v>
      </c>
      <c r="E516" s="82">
        <v>3</v>
      </c>
      <c r="F516" s="84">
        <v>5</v>
      </c>
      <c r="G516" s="84">
        <v>5</v>
      </c>
      <c r="H516" s="83">
        <v>4</v>
      </c>
      <c r="I516" s="87">
        <v>2</v>
      </c>
      <c r="J516" s="88">
        <v>3</v>
      </c>
      <c r="K516" s="89">
        <v>4</v>
      </c>
      <c r="L516" s="88">
        <v>3</v>
      </c>
      <c r="M516" s="88">
        <v>3</v>
      </c>
      <c r="N516" s="92">
        <v>3</v>
      </c>
      <c r="O516" s="52">
        <f t="shared" si="28"/>
        <v>35</v>
      </c>
      <c r="P516" s="169">
        <v>4</v>
      </c>
      <c r="Q516" s="110">
        <f t="shared" si="27"/>
        <v>3.5</v>
      </c>
    </row>
    <row r="517" spans="1:17" customFormat="1">
      <c r="A517" s="13">
        <v>17197883507</v>
      </c>
      <c r="B517" s="13" t="s">
        <v>175</v>
      </c>
      <c r="C517" s="13" t="s">
        <v>363</v>
      </c>
      <c r="D517" s="13" t="s">
        <v>176</v>
      </c>
      <c r="E517" s="83">
        <v>4</v>
      </c>
      <c r="F517" s="81">
        <v>1</v>
      </c>
      <c r="G517" s="84">
        <v>5</v>
      </c>
      <c r="H517" s="84">
        <v>5</v>
      </c>
      <c r="I517" s="89">
        <v>4</v>
      </c>
      <c r="J517" s="84">
        <v>5</v>
      </c>
      <c r="K517" s="86">
        <v>1</v>
      </c>
      <c r="L517" s="89">
        <v>4</v>
      </c>
      <c r="M517" s="89">
        <v>4</v>
      </c>
      <c r="N517" s="87">
        <v>2</v>
      </c>
      <c r="O517" s="52">
        <f t="shared" si="28"/>
        <v>35</v>
      </c>
      <c r="P517" s="169">
        <v>4</v>
      </c>
      <c r="Q517" s="110">
        <f t="shared" ref="Q517:Q548" si="29">+O517/10</f>
        <v>3.5</v>
      </c>
    </row>
    <row r="518" spans="1:17" customFormat="1">
      <c r="A518" s="13">
        <v>17031824003</v>
      </c>
      <c r="B518" s="13" t="s">
        <v>2325</v>
      </c>
      <c r="C518" s="13" t="s">
        <v>4272</v>
      </c>
      <c r="D518" s="13" t="s">
        <v>2326</v>
      </c>
      <c r="E518" s="30">
        <v>2</v>
      </c>
      <c r="F518" s="82">
        <v>3</v>
      </c>
      <c r="G518" s="81">
        <v>1</v>
      </c>
      <c r="H518" s="83">
        <v>4</v>
      </c>
      <c r="I518" s="90">
        <v>5</v>
      </c>
      <c r="J518" s="84">
        <v>5</v>
      </c>
      <c r="K518" s="88">
        <v>3</v>
      </c>
      <c r="L518" s="88">
        <v>3</v>
      </c>
      <c r="M518" s="90">
        <v>5</v>
      </c>
      <c r="N518" s="94">
        <v>4</v>
      </c>
      <c r="O518" s="52">
        <f t="shared" si="28"/>
        <v>35</v>
      </c>
      <c r="P518" s="169">
        <v>4</v>
      </c>
      <c r="Q518" s="110">
        <f t="shared" si="29"/>
        <v>3.5</v>
      </c>
    </row>
    <row r="519" spans="1:17" customFormat="1">
      <c r="A519" s="13">
        <v>17111871209</v>
      </c>
      <c r="B519" s="13" t="s">
        <v>430</v>
      </c>
      <c r="C519" s="13" t="s">
        <v>571</v>
      </c>
      <c r="D519" s="13" t="s">
        <v>431</v>
      </c>
      <c r="E519" s="84">
        <v>5</v>
      </c>
      <c r="F519" s="30">
        <v>2</v>
      </c>
      <c r="G519" s="82">
        <v>3</v>
      </c>
      <c r="H519" s="30">
        <v>2</v>
      </c>
      <c r="I519" s="90">
        <v>5</v>
      </c>
      <c r="J519" s="84">
        <v>5</v>
      </c>
      <c r="K519" s="87">
        <v>2</v>
      </c>
      <c r="L519" s="87">
        <v>2</v>
      </c>
      <c r="M519" s="90">
        <v>5</v>
      </c>
      <c r="N519" s="118">
        <v>4</v>
      </c>
      <c r="O519" s="52">
        <f t="shared" si="28"/>
        <v>35</v>
      </c>
      <c r="P519" s="169">
        <v>4</v>
      </c>
      <c r="Q519" s="110">
        <f t="shared" si="29"/>
        <v>3.5</v>
      </c>
    </row>
    <row r="520" spans="1:17" customFormat="1">
      <c r="A520" s="13">
        <v>17097864409</v>
      </c>
      <c r="B520" s="13" t="s">
        <v>732</v>
      </c>
      <c r="C520" s="13" t="s">
        <v>896</v>
      </c>
      <c r="D520" s="13" t="s">
        <v>730</v>
      </c>
      <c r="E520" s="83">
        <v>4</v>
      </c>
      <c r="F520" s="82">
        <v>3</v>
      </c>
      <c r="G520" s="83">
        <v>4</v>
      </c>
      <c r="H520" s="83">
        <v>4</v>
      </c>
      <c r="I520" s="89">
        <v>4</v>
      </c>
      <c r="J520" s="84">
        <v>5</v>
      </c>
      <c r="K520" s="89">
        <v>4</v>
      </c>
      <c r="L520" s="86">
        <v>1</v>
      </c>
      <c r="M520" s="87">
        <v>2</v>
      </c>
      <c r="N520" s="94">
        <v>4</v>
      </c>
      <c r="O520" s="52">
        <f t="shared" si="28"/>
        <v>35</v>
      </c>
      <c r="P520" s="169">
        <v>4</v>
      </c>
      <c r="Q520" s="110">
        <f t="shared" si="29"/>
        <v>3.5</v>
      </c>
    </row>
    <row r="521" spans="1:17" customFormat="1">
      <c r="A521" s="13">
        <v>17097864305</v>
      </c>
      <c r="B521" s="13" t="s">
        <v>699</v>
      </c>
      <c r="C521" s="13" t="s">
        <v>896</v>
      </c>
      <c r="D521" s="13" t="s">
        <v>700</v>
      </c>
      <c r="E521" s="84">
        <v>5</v>
      </c>
      <c r="F521" s="30">
        <v>2</v>
      </c>
      <c r="G521" s="83">
        <v>4</v>
      </c>
      <c r="H521" s="84">
        <v>5</v>
      </c>
      <c r="I521" s="90">
        <v>5</v>
      </c>
      <c r="J521" s="84">
        <v>5</v>
      </c>
      <c r="K521" s="86">
        <v>1</v>
      </c>
      <c r="L521" s="86">
        <v>1</v>
      </c>
      <c r="M521" s="87">
        <v>2</v>
      </c>
      <c r="N521" s="95">
        <v>5</v>
      </c>
      <c r="O521" s="52">
        <f t="shared" si="28"/>
        <v>35</v>
      </c>
      <c r="P521" s="169">
        <v>4</v>
      </c>
      <c r="Q521" s="110">
        <f t="shared" si="29"/>
        <v>3.5</v>
      </c>
    </row>
    <row r="522" spans="1:17" customFormat="1">
      <c r="A522" s="13">
        <v>17089850701</v>
      </c>
      <c r="B522" s="13" t="s">
        <v>1043</v>
      </c>
      <c r="C522" s="13" t="s">
        <v>1029</v>
      </c>
      <c r="D522" s="13" t="s">
        <v>1044</v>
      </c>
      <c r="E522" s="83">
        <v>4</v>
      </c>
      <c r="F522" s="30">
        <v>2</v>
      </c>
      <c r="G522" s="83">
        <v>4</v>
      </c>
      <c r="H522" s="83">
        <v>4</v>
      </c>
      <c r="I522" s="90">
        <v>5</v>
      </c>
      <c r="J522" s="84">
        <v>5</v>
      </c>
      <c r="K522" s="87">
        <v>2</v>
      </c>
      <c r="L522" s="86">
        <v>1</v>
      </c>
      <c r="M522" s="90">
        <v>5</v>
      </c>
      <c r="N522" s="88">
        <v>3</v>
      </c>
      <c r="O522" s="52">
        <f t="shared" si="28"/>
        <v>35</v>
      </c>
      <c r="P522" s="169">
        <v>4</v>
      </c>
      <c r="Q522" s="110">
        <f t="shared" si="29"/>
        <v>3.5</v>
      </c>
    </row>
    <row r="523" spans="1:17" customFormat="1">
      <c r="A523" s="13">
        <v>17097861610</v>
      </c>
      <c r="B523" s="13" t="s">
        <v>773</v>
      </c>
      <c r="C523" s="13" t="s">
        <v>896</v>
      </c>
      <c r="D523" s="13" t="s">
        <v>761</v>
      </c>
      <c r="E523" s="30">
        <v>2</v>
      </c>
      <c r="F523" s="30">
        <v>2</v>
      </c>
      <c r="G523" s="84">
        <v>5</v>
      </c>
      <c r="H523" s="83">
        <v>4</v>
      </c>
      <c r="I523" s="90">
        <v>5</v>
      </c>
      <c r="J523" s="89">
        <v>4</v>
      </c>
      <c r="K523" s="89">
        <v>4</v>
      </c>
      <c r="L523" s="86">
        <v>1</v>
      </c>
      <c r="M523" s="89">
        <v>4</v>
      </c>
      <c r="N523" s="94">
        <v>4</v>
      </c>
      <c r="O523" s="52">
        <f t="shared" si="28"/>
        <v>35</v>
      </c>
      <c r="P523" s="169">
        <v>4</v>
      </c>
      <c r="Q523" s="110">
        <f t="shared" si="29"/>
        <v>3.5</v>
      </c>
    </row>
    <row r="524" spans="1:17" customFormat="1">
      <c r="A524" s="13">
        <v>17097861202</v>
      </c>
      <c r="B524" s="13" t="s">
        <v>747</v>
      </c>
      <c r="C524" s="13" t="s">
        <v>896</v>
      </c>
      <c r="D524" s="13" t="s">
        <v>855</v>
      </c>
      <c r="E524" s="84">
        <v>5</v>
      </c>
      <c r="F524" s="30">
        <v>2</v>
      </c>
      <c r="G524" s="84">
        <v>5</v>
      </c>
      <c r="H524" s="30">
        <v>2</v>
      </c>
      <c r="I524" s="89">
        <v>4</v>
      </c>
      <c r="J524" s="84">
        <v>5</v>
      </c>
      <c r="K524" s="88">
        <v>3</v>
      </c>
      <c r="L524" s="88">
        <v>3</v>
      </c>
      <c r="M524" s="88">
        <v>3</v>
      </c>
      <c r="N524" s="92">
        <v>3</v>
      </c>
      <c r="O524" s="52">
        <f t="shared" si="28"/>
        <v>35</v>
      </c>
      <c r="P524" s="169">
        <v>4</v>
      </c>
      <c r="Q524" s="110">
        <f t="shared" si="29"/>
        <v>3.5</v>
      </c>
    </row>
    <row r="525" spans="1:17" customFormat="1">
      <c r="A525" s="13">
        <v>17043841114</v>
      </c>
      <c r="B525" s="13" t="s">
        <v>1310</v>
      </c>
      <c r="C525" s="13" t="s">
        <v>1522</v>
      </c>
      <c r="D525" s="13" t="s">
        <v>2398</v>
      </c>
      <c r="E525" s="83">
        <v>4</v>
      </c>
      <c r="F525" s="82">
        <v>3</v>
      </c>
      <c r="G525" s="84">
        <v>5</v>
      </c>
      <c r="H525" s="83">
        <v>4</v>
      </c>
      <c r="I525" s="90">
        <v>5</v>
      </c>
      <c r="J525" s="88">
        <v>3</v>
      </c>
      <c r="K525" s="88">
        <v>3</v>
      </c>
      <c r="L525" s="86">
        <v>1</v>
      </c>
      <c r="M525" s="90">
        <v>5</v>
      </c>
      <c r="N525" s="87">
        <v>2</v>
      </c>
      <c r="O525" s="52">
        <f t="shared" si="28"/>
        <v>35</v>
      </c>
      <c r="P525" s="169">
        <v>4</v>
      </c>
      <c r="Q525" s="110">
        <f t="shared" si="29"/>
        <v>3.5</v>
      </c>
    </row>
    <row r="526" spans="1:17" customFormat="1">
      <c r="A526" s="13">
        <v>17043842708</v>
      </c>
      <c r="B526" s="13" t="s">
        <v>1298</v>
      </c>
      <c r="C526" s="13" t="s">
        <v>1522</v>
      </c>
      <c r="D526" s="13" t="s">
        <v>2499</v>
      </c>
      <c r="E526" s="82">
        <v>3</v>
      </c>
      <c r="F526" s="82">
        <v>3</v>
      </c>
      <c r="G526" s="30">
        <v>2</v>
      </c>
      <c r="H526" s="84">
        <v>5</v>
      </c>
      <c r="I526" s="89">
        <v>4</v>
      </c>
      <c r="J526" s="84">
        <v>5</v>
      </c>
      <c r="K526" s="87">
        <v>2</v>
      </c>
      <c r="L526" s="87">
        <v>2</v>
      </c>
      <c r="M526" s="90">
        <v>5</v>
      </c>
      <c r="N526" s="118">
        <v>4</v>
      </c>
      <c r="O526" s="52">
        <f t="shared" si="28"/>
        <v>35</v>
      </c>
      <c r="P526" s="169">
        <v>4</v>
      </c>
      <c r="Q526" s="110">
        <f t="shared" si="29"/>
        <v>3.5</v>
      </c>
    </row>
    <row r="527" spans="1:17" customFormat="1">
      <c r="A527" s="13">
        <v>17197883522</v>
      </c>
      <c r="B527" s="13" t="s">
        <v>85</v>
      </c>
      <c r="C527" s="13" t="s">
        <v>363</v>
      </c>
      <c r="D527" s="13" t="s">
        <v>171</v>
      </c>
      <c r="E527" s="84">
        <v>5</v>
      </c>
      <c r="F527" s="82">
        <v>3</v>
      </c>
      <c r="G527" s="82">
        <v>3</v>
      </c>
      <c r="H527" s="83">
        <v>4</v>
      </c>
      <c r="I527" s="89">
        <v>4</v>
      </c>
      <c r="J527" s="84">
        <v>5</v>
      </c>
      <c r="K527" s="86">
        <v>1</v>
      </c>
      <c r="L527" s="86">
        <v>1</v>
      </c>
      <c r="M527" s="90">
        <v>5</v>
      </c>
      <c r="N527" s="118">
        <v>4</v>
      </c>
      <c r="O527" s="52">
        <f t="shared" si="28"/>
        <v>35</v>
      </c>
      <c r="P527" s="169">
        <v>4</v>
      </c>
      <c r="Q527" s="110">
        <f t="shared" si="29"/>
        <v>3.5</v>
      </c>
    </row>
    <row r="528" spans="1:17" customFormat="1">
      <c r="A528" s="13">
        <v>17197883521</v>
      </c>
      <c r="B528" s="13" t="s">
        <v>83</v>
      </c>
      <c r="C528" s="13" t="s">
        <v>363</v>
      </c>
      <c r="D528" s="13" t="s">
        <v>171</v>
      </c>
      <c r="E528" s="84">
        <v>5</v>
      </c>
      <c r="F528" s="81">
        <v>1</v>
      </c>
      <c r="G528" s="84">
        <v>5</v>
      </c>
      <c r="H528" s="83">
        <v>4</v>
      </c>
      <c r="I528" s="89">
        <v>4</v>
      </c>
      <c r="J528" s="84">
        <v>5</v>
      </c>
      <c r="K528" s="86">
        <v>1</v>
      </c>
      <c r="L528" s="86">
        <v>1</v>
      </c>
      <c r="M528" s="90">
        <v>5</v>
      </c>
      <c r="N528" s="118">
        <v>4</v>
      </c>
      <c r="O528" s="52">
        <f t="shared" si="28"/>
        <v>35</v>
      </c>
      <c r="P528" s="169">
        <v>4</v>
      </c>
      <c r="Q528" s="110">
        <f t="shared" si="29"/>
        <v>3.5</v>
      </c>
    </row>
    <row r="529" spans="1:17" customFormat="1">
      <c r="A529" s="13">
        <v>17197883505</v>
      </c>
      <c r="B529" s="13" t="s">
        <v>173</v>
      </c>
      <c r="C529" s="13" t="s">
        <v>363</v>
      </c>
      <c r="D529" s="13" t="s">
        <v>171</v>
      </c>
      <c r="E529" s="84">
        <v>5</v>
      </c>
      <c r="F529" s="30">
        <v>2</v>
      </c>
      <c r="G529" s="83">
        <v>4</v>
      </c>
      <c r="H529" s="83">
        <v>4</v>
      </c>
      <c r="I529" s="89">
        <v>4</v>
      </c>
      <c r="J529" s="84">
        <v>5</v>
      </c>
      <c r="K529" s="86">
        <v>1</v>
      </c>
      <c r="L529" s="86">
        <v>1</v>
      </c>
      <c r="M529" s="90">
        <v>5</v>
      </c>
      <c r="N529" s="118">
        <v>4</v>
      </c>
      <c r="O529" s="52">
        <f t="shared" si="28"/>
        <v>35</v>
      </c>
      <c r="P529" s="169">
        <v>4</v>
      </c>
      <c r="Q529" s="110">
        <f t="shared" si="29"/>
        <v>3.5</v>
      </c>
    </row>
    <row r="530" spans="1:17" customFormat="1">
      <c r="A530" s="13">
        <v>17197883504</v>
      </c>
      <c r="B530" s="13" t="s">
        <v>170</v>
      </c>
      <c r="C530" s="13" t="s">
        <v>363</v>
      </c>
      <c r="D530" s="13" t="s">
        <v>171</v>
      </c>
      <c r="E530" s="84">
        <v>5</v>
      </c>
      <c r="F530" s="30">
        <v>2</v>
      </c>
      <c r="G530" s="82">
        <v>3</v>
      </c>
      <c r="H530" s="82">
        <v>3</v>
      </c>
      <c r="I530" s="89">
        <v>4</v>
      </c>
      <c r="J530" s="84">
        <v>5</v>
      </c>
      <c r="K530" s="89">
        <v>4</v>
      </c>
      <c r="L530" s="86">
        <v>1</v>
      </c>
      <c r="M530" s="89">
        <v>4</v>
      </c>
      <c r="N530" s="118">
        <v>4</v>
      </c>
      <c r="O530" s="52">
        <f t="shared" si="28"/>
        <v>35</v>
      </c>
      <c r="P530" s="169">
        <v>4</v>
      </c>
      <c r="Q530" s="110">
        <f t="shared" si="29"/>
        <v>3.5</v>
      </c>
    </row>
    <row r="531" spans="1:17" customFormat="1">
      <c r="A531" s="13">
        <v>17031821700</v>
      </c>
      <c r="B531" s="13" t="s">
        <v>2468</v>
      </c>
      <c r="C531" s="13" t="s">
        <v>4272</v>
      </c>
      <c r="D531" s="13" t="s">
        <v>2466</v>
      </c>
      <c r="E531" s="81">
        <v>1</v>
      </c>
      <c r="F531" s="82">
        <v>3</v>
      </c>
      <c r="G531" s="84">
        <v>5</v>
      </c>
      <c r="H531" s="82">
        <v>3</v>
      </c>
      <c r="I531" s="90">
        <v>5</v>
      </c>
      <c r="J531" s="84">
        <v>5</v>
      </c>
      <c r="K531" s="88">
        <v>3</v>
      </c>
      <c r="L531" s="88">
        <v>3</v>
      </c>
      <c r="M531" s="90">
        <v>5</v>
      </c>
      <c r="N531" s="87">
        <v>2</v>
      </c>
      <c r="O531" s="52">
        <f t="shared" si="28"/>
        <v>35</v>
      </c>
      <c r="P531" s="169">
        <v>4</v>
      </c>
      <c r="Q531" s="110">
        <f t="shared" si="29"/>
        <v>3.5</v>
      </c>
    </row>
    <row r="532" spans="1:17" customFormat="1">
      <c r="A532" s="13">
        <v>17031809600</v>
      </c>
      <c r="B532" s="13" t="s">
        <v>2447</v>
      </c>
      <c r="C532" s="13" t="s">
        <v>4272</v>
      </c>
      <c r="D532" s="13" t="s">
        <v>2542</v>
      </c>
      <c r="E532" s="30">
        <v>2</v>
      </c>
      <c r="F532" s="83">
        <v>4</v>
      </c>
      <c r="G532" s="84">
        <v>5</v>
      </c>
      <c r="H532" s="84">
        <v>5</v>
      </c>
      <c r="I532" s="88">
        <v>3</v>
      </c>
      <c r="J532" s="89">
        <v>4</v>
      </c>
      <c r="K532" s="88">
        <v>3</v>
      </c>
      <c r="L532" s="89">
        <v>4</v>
      </c>
      <c r="M532" s="87">
        <v>2</v>
      </c>
      <c r="N532" s="88">
        <v>3</v>
      </c>
      <c r="O532" s="52">
        <f t="shared" si="28"/>
        <v>35</v>
      </c>
      <c r="P532" s="169">
        <v>4</v>
      </c>
      <c r="Q532" s="110">
        <f t="shared" si="29"/>
        <v>3.5</v>
      </c>
    </row>
    <row r="533" spans="1:17" customFormat="1">
      <c r="A533" s="13">
        <v>17031811000</v>
      </c>
      <c r="B533" s="13" t="s">
        <v>2539</v>
      </c>
      <c r="C533" s="13" t="s">
        <v>4272</v>
      </c>
      <c r="D533" s="13" t="s">
        <v>2531</v>
      </c>
      <c r="E533" s="82">
        <v>3</v>
      </c>
      <c r="F533" s="84">
        <v>5</v>
      </c>
      <c r="G533" s="84">
        <v>5</v>
      </c>
      <c r="H533" s="83">
        <v>4</v>
      </c>
      <c r="I533" s="88">
        <v>3</v>
      </c>
      <c r="J533" s="88">
        <v>3</v>
      </c>
      <c r="K533" s="87">
        <v>2</v>
      </c>
      <c r="L533" s="89">
        <v>4</v>
      </c>
      <c r="M533" s="89">
        <v>4</v>
      </c>
      <c r="N533" s="120">
        <v>2</v>
      </c>
      <c r="O533" s="52">
        <f t="shared" si="28"/>
        <v>35</v>
      </c>
      <c r="P533" s="169">
        <v>4</v>
      </c>
      <c r="Q533" s="110">
        <f t="shared" si="29"/>
        <v>3.5</v>
      </c>
    </row>
    <row r="534" spans="1:17" customFormat="1">
      <c r="A534" s="13">
        <v>17031810702</v>
      </c>
      <c r="B534" s="13" t="s">
        <v>2533</v>
      </c>
      <c r="C534" s="13" t="s">
        <v>4272</v>
      </c>
      <c r="D534" s="13" t="s">
        <v>2531</v>
      </c>
      <c r="E534" s="82">
        <v>3</v>
      </c>
      <c r="F534" s="82">
        <v>3</v>
      </c>
      <c r="G534" s="84">
        <v>5</v>
      </c>
      <c r="H534" s="82">
        <v>3</v>
      </c>
      <c r="I534" s="87">
        <v>2</v>
      </c>
      <c r="J534" s="88">
        <v>3</v>
      </c>
      <c r="K534" s="90">
        <v>5</v>
      </c>
      <c r="L534" s="90">
        <v>5</v>
      </c>
      <c r="M534" s="89">
        <v>4</v>
      </c>
      <c r="N534" s="120">
        <v>2</v>
      </c>
      <c r="O534" s="52">
        <f t="shared" si="28"/>
        <v>35</v>
      </c>
      <c r="P534" s="169">
        <v>4</v>
      </c>
      <c r="Q534" s="110">
        <f t="shared" si="29"/>
        <v>3.5</v>
      </c>
    </row>
    <row r="535" spans="1:17" customFormat="1">
      <c r="A535" s="13">
        <v>17043844601</v>
      </c>
      <c r="B535" s="13" t="s">
        <v>1380</v>
      </c>
      <c r="C535" s="13" t="s">
        <v>1522</v>
      </c>
      <c r="D535" s="13" t="s">
        <v>2522</v>
      </c>
      <c r="E535" s="84">
        <v>5</v>
      </c>
      <c r="F535" s="82">
        <v>3</v>
      </c>
      <c r="G535" s="81">
        <v>1</v>
      </c>
      <c r="H535" s="84">
        <v>5</v>
      </c>
      <c r="I535" s="87">
        <v>2</v>
      </c>
      <c r="J535" s="84">
        <v>5</v>
      </c>
      <c r="K535" s="90">
        <v>5</v>
      </c>
      <c r="L535" s="86">
        <v>1</v>
      </c>
      <c r="M535" s="89">
        <v>4</v>
      </c>
      <c r="N535" s="118">
        <v>4</v>
      </c>
      <c r="O535" s="52">
        <f t="shared" si="28"/>
        <v>35</v>
      </c>
      <c r="P535" s="169">
        <v>4</v>
      </c>
      <c r="Q535" s="110">
        <f t="shared" si="29"/>
        <v>3.5</v>
      </c>
    </row>
    <row r="536" spans="1:17" customFormat="1">
      <c r="A536" s="13">
        <v>17043845702</v>
      </c>
      <c r="B536" s="13" t="s">
        <v>1350</v>
      </c>
      <c r="C536" s="13" t="s">
        <v>1522</v>
      </c>
      <c r="D536" s="13" t="s">
        <v>1430</v>
      </c>
      <c r="E536" s="83">
        <v>4</v>
      </c>
      <c r="F536" s="83">
        <v>4</v>
      </c>
      <c r="G536" s="81">
        <v>1</v>
      </c>
      <c r="H536" s="84">
        <v>5</v>
      </c>
      <c r="I536" s="90">
        <v>5</v>
      </c>
      <c r="J536" s="89">
        <v>4</v>
      </c>
      <c r="K536" s="86">
        <v>1</v>
      </c>
      <c r="L536" s="87">
        <v>2</v>
      </c>
      <c r="M536" s="90">
        <v>5</v>
      </c>
      <c r="N536" s="89">
        <v>4</v>
      </c>
      <c r="O536" s="52">
        <f t="shared" si="28"/>
        <v>35</v>
      </c>
      <c r="P536" s="169">
        <v>4</v>
      </c>
      <c r="Q536" s="110">
        <f t="shared" si="29"/>
        <v>3.5</v>
      </c>
    </row>
    <row r="537" spans="1:17" customFormat="1">
      <c r="A537" s="13">
        <v>17043845701</v>
      </c>
      <c r="B537" s="13" t="s">
        <v>1348</v>
      </c>
      <c r="C537" s="13" t="s">
        <v>1522</v>
      </c>
      <c r="D537" s="13" t="s">
        <v>1430</v>
      </c>
      <c r="E537" s="30">
        <v>2</v>
      </c>
      <c r="F537" s="83">
        <v>4</v>
      </c>
      <c r="G537" s="82">
        <v>3</v>
      </c>
      <c r="H537" s="82">
        <v>3</v>
      </c>
      <c r="I537" s="90">
        <v>5</v>
      </c>
      <c r="J537" s="84">
        <v>5</v>
      </c>
      <c r="K537" s="87">
        <v>2</v>
      </c>
      <c r="L537" s="87">
        <v>2</v>
      </c>
      <c r="M537" s="90">
        <v>5</v>
      </c>
      <c r="N537" s="89">
        <v>4</v>
      </c>
      <c r="O537" s="52">
        <f t="shared" si="28"/>
        <v>35</v>
      </c>
      <c r="P537" s="169">
        <v>4</v>
      </c>
      <c r="Q537" s="110">
        <f t="shared" si="29"/>
        <v>3.5</v>
      </c>
    </row>
    <row r="538" spans="1:17" customFormat="1">
      <c r="A538" s="13">
        <v>17043844307</v>
      </c>
      <c r="B538" s="13" t="s">
        <v>1429</v>
      </c>
      <c r="C538" s="13" t="s">
        <v>1522</v>
      </c>
      <c r="D538" s="13" t="s">
        <v>1430</v>
      </c>
      <c r="E538" s="83">
        <v>4</v>
      </c>
      <c r="F538" s="83">
        <v>4</v>
      </c>
      <c r="G538" s="83">
        <v>4</v>
      </c>
      <c r="H538" s="30">
        <v>2</v>
      </c>
      <c r="I538" s="87">
        <v>2</v>
      </c>
      <c r="J538" s="84">
        <v>5</v>
      </c>
      <c r="K538" s="90">
        <v>5</v>
      </c>
      <c r="L538" s="86">
        <v>1</v>
      </c>
      <c r="M538" s="89">
        <v>4</v>
      </c>
      <c r="N538" s="89">
        <v>4</v>
      </c>
      <c r="O538" s="52">
        <f t="shared" si="28"/>
        <v>35</v>
      </c>
      <c r="P538" s="169">
        <v>4</v>
      </c>
      <c r="Q538" s="110">
        <f t="shared" si="29"/>
        <v>3.5</v>
      </c>
    </row>
    <row r="539" spans="1:17" customFormat="1">
      <c r="A539" s="13">
        <v>17031805111</v>
      </c>
      <c r="B539" s="13" t="s">
        <v>2557</v>
      </c>
      <c r="C539" s="13" t="s">
        <v>4272</v>
      </c>
      <c r="D539" s="13" t="s">
        <v>2661</v>
      </c>
      <c r="E539" s="30">
        <v>2</v>
      </c>
      <c r="F539" s="84">
        <v>5</v>
      </c>
      <c r="G539" s="84">
        <v>5</v>
      </c>
      <c r="H539" s="30">
        <v>2</v>
      </c>
      <c r="I539" s="87">
        <v>2</v>
      </c>
      <c r="J539" s="89">
        <v>4</v>
      </c>
      <c r="K539" s="90">
        <v>5</v>
      </c>
      <c r="L539" s="87">
        <v>2</v>
      </c>
      <c r="M539" s="89">
        <v>4</v>
      </c>
      <c r="N539" s="94">
        <v>4</v>
      </c>
      <c r="O539" s="52">
        <f t="shared" si="28"/>
        <v>35</v>
      </c>
      <c r="P539" s="169">
        <v>4</v>
      </c>
      <c r="Q539" s="110">
        <f t="shared" si="29"/>
        <v>3.5</v>
      </c>
    </row>
    <row r="540" spans="1:17" customFormat="1">
      <c r="A540" s="13">
        <v>17031806002</v>
      </c>
      <c r="B540" s="13" t="s">
        <v>2565</v>
      </c>
      <c r="C540" s="13" t="s">
        <v>4272</v>
      </c>
      <c r="D540" s="13" t="s">
        <v>2661</v>
      </c>
      <c r="E540" s="83">
        <v>4</v>
      </c>
      <c r="F540" s="84">
        <v>5</v>
      </c>
      <c r="G540" s="82">
        <v>3</v>
      </c>
      <c r="H540" s="81">
        <v>1</v>
      </c>
      <c r="I540" s="87">
        <v>2</v>
      </c>
      <c r="J540" s="89">
        <v>4</v>
      </c>
      <c r="K540" s="90">
        <v>5</v>
      </c>
      <c r="L540" s="89">
        <v>4</v>
      </c>
      <c r="M540" s="88">
        <v>3</v>
      </c>
      <c r="N540" s="94">
        <v>4</v>
      </c>
      <c r="O540" s="52">
        <f t="shared" si="28"/>
        <v>35</v>
      </c>
      <c r="P540" s="169">
        <v>4</v>
      </c>
      <c r="Q540" s="110">
        <f t="shared" si="29"/>
        <v>3.5</v>
      </c>
    </row>
    <row r="541" spans="1:17" customFormat="1">
      <c r="A541" s="13">
        <v>17111870808</v>
      </c>
      <c r="B541" s="13" t="s">
        <v>491</v>
      </c>
      <c r="C541" s="13" t="s">
        <v>571</v>
      </c>
      <c r="D541" s="13" t="s">
        <v>489</v>
      </c>
      <c r="E541" s="30">
        <v>2</v>
      </c>
      <c r="F541" s="82">
        <v>3</v>
      </c>
      <c r="G541" s="82">
        <v>3</v>
      </c>
      <c r="H541" s="82">
        <v>3</v>
      </c>
      <c r="I541" s="89">
        <v>4</v>
      </c>
      <c r="J541" s="89">
        <v>4</v>
      </c>
      <c r="K541" s="89">
        <v>4</v>
      </c>
      <c r="L541" s="89">
        <v>4</v>
      </c>
      <c r="M541" s="90">
        <v>5</v>
      </c>
      <c r="N541" s="119">
        <v>3</v>
      </c>
      <c r="O541" s="52">
        <f t="shared" si="28"/>
        <v>35</v>
      </c>
      <c r="P541" s="169">
        <v>4</v>
      </c>
      <c r="Q541" s="110">
        <f t="shared" si="29"/>
        <v>3.5</v>
      </c>
    </row>
    <row r="542" spans="1:17" customFormat="1">
      <c r="A542" s="13">
        <v>17031320400</v>
      </c>
      <c r="B542" s="13" t="s">
        <v>3274</v>
      </c>
      <c r="C542" s="13" t="s">
        <v>4272</v>
      </c>
      <c r="D542" s="13" t="s">
        <v>4129</v>
      </c>
      <c r="E542" s="81">
        <v>1</v>
      </c>
      <c r="F542" s="84">
        <v>5</v>
      </c>
      <c r="G542" s="30">
        <v>2</v>
      </c>
      <c r="H542" s="84">
        <v>5</v>
      </c>
      <c r="I542" s="87">
        <v>2</v>
      </c>
      <c r="J542" s="88">
        <v>3</v>
      </c>
      <c r="K542" s="90">
        <v>5</v>
      </c>
      <c r="L542" s="90">
        <v>5</v>
      </c>
      <c r="M542" s="90">
        <v>5</v>
      </c>
      <c r="N542" s="28">
        <v>2</v>
      </c>
      <c r="O542" s="52">
        <f t="shared" si="28"/>
        <v>35</v>
      </c>
      <c r="P542" s="169">
        <v>4</v>
      </c>
      <c r="Q542" s="110">
        <f t="shared" si="29"/>
        <v>3.5</v>
      </c>
    </row>
    <row r="543" spans="1:17" customFormat="1">
      <c r="A543" s="13">
        <v>17031090100</v>
      </c>
      <c r="B543" s="13" t="s">
        <v>3760</v>
      </c>
      <c r="C543" s="13" t="s">
        <v>4272</v>
      </c>
      <c r="D543" s="13" t="s">
        <v>4129</v>
      </c>
      <c r="E543" s="84">
        <v>5</v>
      </c>
      <c r="F543" s="82">
        <v>3</v>
      </c>
      <c r="G543" s="81">
        <v>1</v>
      </c>
      <c r="H543" s="83">
        <v>4</v>
      </c>
      <c r="I543" s="90">
        <v>5</v>
      </c>
      <c r="J543" s="84">
        <v>5</v>
      </c>
      <c r="K543" s="87">
        <v>2</v>
      </c>
      <c r="L543" s="89">
        <v>4</v>
      </c>
      <c r="M543" s="89">
        <v>4</v>
      </c>
      <c r="N543" s="28">
        <v>2</v>
      </c>
      <c r="O543" s="52">
        <f t="shared" si="28"/>
        <v>35</v>
      </c>
      <c r="P543" s="169">
        <v>4</v>
      </c>
      <c r="Q543" s="110">
        <f t="shared" si="29"/>
        <v>3.5</v>
      </c>
    </row>
    <row r="544" spans="1:17" customFormat="1">
      <c r="A544" s="13">
        <v>17031062600</v>
      </c>
      <c r="B544" s="13" t="s">
        <v>3883</v>
      </c>
      <c r="C544" s="13" t="s">
        <v>4272</v>
      </c>
      <c r="D544" s="13" t="s">
        <v>4129</v>
      </c>
      <c r="E544" s="84">
        <v>5</v>
      </c>
      <c r="F544" s="30">
        <v>2</v>
      </c>
      <c r="G544" s="81">
        <v>1</v>
      </c>
      <c r="H544" s="84">
        <v>5</v>
      </c>
      <c r="I544" s="90">
        <v>5</v>
      </c>
      <c r="J544" s="88">
        <v>3</v>
      </c>
      <c r="K544" s="89">
        <v>4</v>
      </c>
      <c r="L544" s="89">
        <v>4</v>
      </c>
      <c r="M544" s="89">
        <v>4</v>
      </c>
      <c r="N544" s="28">
        <v>2</v>
      </c>
      <c r="O544" s="52">
        <f t="shared" si="28"/>
        <v>35</v>
      </c>
      <c r="P544" s="169">
        <v>4</v>
      </c>
      <c r="Q544" s="110">
        <f t="shared" si="29"/>
        <v>3.5</v>
      </c>
    </row>
    <row r="545" spans="1:17" customFormat="1">
      <c r="A545" s="13">
        <v>17031100500</v>
      </c>
      <c r="B545" s="13" t="s">
        <v>3774</v>
      </c>
      <c r="C545" s="13" t="s">
        <v>4272</v>
      </c>
      <c r="D545" s="13" t="s">
        <v>4129</v>
      </c>
      <c r="E545" s="82">
        <v>3</v>
      </c>
      <c r="F545" s="83">
        <v>4</v>
      </c>
      <c r="G545" s="81">
        <v>1</v>
      </c>
      <c r="H545" s="83">
        <v>4</v>
      </c>
      <c r="I545" s="89">
        <v>4</v>
      </c>
      <c r="J545" s="84">
        <v>5</v>
      </c>
      <c r="K545" s="89">
        <v>4</v>
      </c>
      <c r="L545" s="89">
        <v>4</v>
      </c>
      <c r="M545" s="89">
        <v>4</v>
      </c>
      <c r="N545" s="28">
        <v>2</v>
      </c>
      <c r="O545" s="52">
        <f t="shared" si="28"/>
        <v>35</v>
      </c>
      <c r="P545" s="169">
        <v>4</v>
      </c>
      <c r="Q545" s="110">
        <f t="shared" si="29"/>
        <v>3.5</v>
      </c>
    </row>
    <row r="546" spans="1:17" customFormat="1">
      <c r="A546" s="13">
        <v>17031222200</v>
      </c>
      <c r="B546" s="13" t="s">
        <v>3570</v>
      </c>
      <c r="C546" s="13" t="s">
        <v>4272</v>
      </c>
      <c r="D546" s="13" t="s">
        <v>4129</v>
      </c>
      <c r="E546" s="84">
        <v>5</v>
      </c>
      <c r="F546" s="84">
        <v>5</v>
      </c>
      <c r="G546" s="81">
        <v>1</v>
      </c>
      <c r="H546" s="84">
        <v>5</v>
      </c>
      <c r="I546" s="89">
        <v>4</v>
      </c>
      <c r="J546" s="87">
        <v>2</v>
      </c>
      <c r="K546" s="87">
        <v>2</v>
      </c>
      <c r="L546" s="90">
        <v>5</v>
      </c>
      <c r="M546" s="89">
        <v>4</v>
      </c>
      <c r="N546" s="28">
        <v>2</v>
      </c>
      <c r="O546" s="52">
        <f t="shared" si="28"/>
        <v>35</v>
      </c>
      <c r="P546" s="169">
        <v>4</v>
      </c>
      <c r="Q546" s="110">
        <f t="shared" si="29"/>
        <v>3.5</v>
      </c>
    </row>
    <row r="547" spans="1:17" customFormat="1">
      <c r="A547" s="13">
        <v>17031243100</v>
      </c>
      <c r="B547" s="13" t="s">
        <v>3438</v>
      </c>
      <c r="C547" s="13" t="s">
        <v>4272</v>
      </c>
      <c r="D547" s="13" t="s">
        <v>4129</v>
      </c>
      <c r="E547" s="84">
        <v>5</v>
      </c>
      <c r="F547" s="82">
        <v>3</v>
      </c>
      <c r="G547" s="82">
        <v>3</v>
      </c>
      <c r="H547" s="84">
        <v>5</v>
      </c>
      <c r="I547" s="87">
        <v>2</v>
      </c>
      <c r="J547" s="88">
        <v>3</v>
      </c>
      <c r="K547" s="90">
        <v>5</v>
      </c>
      <c r="L547" s="89">
        <v>4</v>
      </c>
      <c r="M547" s="88">
        <v>3</v>
      </c>
      <c r="N547" s="28">
        <v>2</v>
      </c>
      <c r="O547" s="52">
        <f t="shared" si="28"/>
        <v>35</v>
      </c>
      <c r="P547" s="169">
        <v>4</v>
      </c>
      <c r="Q547" s="110">
        <f t="shared" si="29"/>
        <v>3.5</v>
      </c>
    </row>
    <row r="548" spans="1:17" customFormat="1">
      <c r="A548" s="13">
        <v>17031240200</v>
      </c>
      <c r="B548" s="13" t="s">
        <v>3497</v>
      </c>
      <c r="C548" s="13" t="s">
        <v>4272</v>
      </c>
      <c r="D548" s="13" t="s">
        <v>4129</v>
      </c>
      <c r="E548" s="84">
        <v>5</v>
      </c>
      <c r="F548" s="83">
        <v>4</v>
      </c>
      <c r="G548" s="30">
        <v>2</v>
      </c>
      <c r="H548" s="84">
        <v>5</v>
      </c>
      <c r="I548" s="90">
        <v>5</v>
      </c>
      <c r="J548" s="87">
        <v>2</v>
      </c>
      <c r="K548" s="87">
        <v>2</v>
      </c>
      <c r="L548" s="90">
        <v>5</v>
      </c>
      <c r="M548" s="88">
        <v>3</v>
      </c>
      <c r="N548" s="28">
        <v>2</v>
      </c>
      <c r="O548" s="52">
        <f t="shared" si="28"/>
        <v>35</v>
      </c>
      <c r="P548" s="169">
        <v>4</v>
      </c>
      <c r="Q548" s="110">
        <f t="shared" si="29"/>
        <v>3.5</v>
      </c>
    </row>
    <row r="549" spans="1:17" customFormat="1">
      <c r="A549" s="13">
        <v>17031120400</v>
      </c>
      <c r="B549" s="13" t="s">
        <v>3798</v>
      </c>
      <c r="C549" s="13" t="s">
        <v>4272</v>
      </c>
      <c r="D549" s="13" t="s">
        <v>4129</v>
      </c>
      <c r="E549" s="84">
        <v>5</v>
      </c>
      <c r="F549" s="83">
        <v>4</v>
      </c>
      <c r="G549" s="81">
        <v>1</v>
      </c>
      <c r="H549" s="84">
        <v>5</v>
      </c>
      <c r="I549" s="89">
        <v>4</v>
      </c>
      <c r="J549" s="89">
        <v>4</v>
      </c>
      <c r="K549" s="87">
        <v>2</v>
      </c>
      <c r="L549" s="90">
        <v>5</v>
      </c>
      <c r="M549" s="88">
        <v>3</v>
      </c>
      <c r="N549" s="28">
        <v>2</v>
      </c>
      <c r="O549" s="52">
        <f t="shared" si="28"/>
        <v>35</v>
      </c>
      <c r="P549" s="169">
        <v>4</v>
      </c>
      <c r="Q549" s="110">
        <f t="shared" ref="Q549:Q566" si="30">+O549/10</f>
        <v>3.5</v>
      </c>
    </row>
    <row r="550" spans="1:17" customFormat="1">
      <c r="A550" s="13">
        <v>17031221600</v>
      </c>
      <c r="B550" s="13" t="s">
        <v>3568</v>
      </c>
      <c r="C550" s="13" t="s">
        <v>4272</v>
      </c>
      <c r="D550" s="13" t="s">
        <v>4129</v>
      </c>
      <c r="E550" s="84">
        <v>5</v>
      </c>
      <c r="F550" s="83">
        <v>4</v>
      </c>
      <c r="G550" s="30">
        <v>2</v>
      </c>
      <c r="H550" s="84">
        <v>5</v>
      </c>
      <c r="I550" s="89">
        <v>4</v>
      </c>
      <c r="J550" s="88">
        <v>3</v>
      </c>
      <c r="K550" s="88">
        <v>3</v>
      </c>
      <c r="L550" s="90">
        <v>5</v>
      </c>
      <c r="M550" s="87">
        <v>2</v>
      </c>
      <c r="N550" s="28">
        <v>2</v>
      </c>
      <c r="O550" s="52">
        <f t="shared" si="28"/>
        <v>35</v>
      </c>
      <c r="P550" s="169">
        <v>4</v>
      </c>
      <c r="Q550" s="110">
        <f t="shared" si="30"/>
        <v>3.5</v>
      </c>
    </row>
    <row r="551" spans="1:17" customFormat="1">
      <c r="A551" s="13">
        <v>17031243500</v>
      </c>
      <c r="B551" s="13" t="s">
        <v>3446</v>
      </c>
      <c r="C551" s="13" t="s">
        <v>4272</v>
      </c>
      <c r="D551" s="13" t="s">
        <v>4129</v>
      </c>
      <c r="E551" s="83">
        <v>4</v>
      </c>
      <c r="F551" s="83">
        <v>4</v>
      </c>
      <c r="G551" s="30">
        <v>2</v>
      </c>
      <c r="H551" s="84">
        <v>5</v>
      </c>
      <c r="I551" s="88">
        <v>3</v>
      </c>
      <c r="J551" s="88">
        <v>3</v>
      </c>
      <c r="K551" s="90">
        <v>5</v>
      </c>
      <c r="L551" s="90">
        <v>5</v>
      </c>
      <c r="M551" s="87">
        <v>2</v>
      </c>
      <c r="N551" s="28">
        <v>2</v>
      </c>
      <c r="O551" s="52">
        <f t="shared" si="28"/>
        <v>35</v>
      </c>
      <c r="P551" s="169">
        <v>4</v>
      </c>
      <c r="Q551" s="110">
        <f t="shared" si="30"/>
        <v>3.5</v>
      </c>
    </row>
    <row r="552" spans="1:17" customFormat="1">
      <c r="A552" s="13">
        <v>17031241400</v>
      </c>
      <c r="B552" s="13" t="s">
        <v>3519</v>
      </c>
      <c r="C552" s="13" t="s">
        <v>4272</v>
      </c>
      <c r="D552" s="13" t="s">
        <v>4129</v>
      </c>
      <c r="E552" s="84">
        <v>5</v>
      </c>
      <c r="F552" s="82">
        <v>3</v>
      </c>
      <c r="G552" s="30">
        <v>2</v>
      </c>
      <c r="H552" s="84">
        <v>5</v>
      </c>
      <c r="I552" s="89">
        <v>4</v>
      </c>
      <c r="J552" s="87">
        <v>2</v>
      </c>
      <c r="K552" s="90">
        <v>5</v>
      </c>
      <c r="L552" s="90">
        <v>5</v>
      </c>
      <c r="M552" s="87">
        <v>2</v>
      </c>
      <c r="N552" s="28">
        <v>2</v>
      </c>
      <c r="O552" s="52">
        <f t="shared" si="28"/>
        <v>35</v>
      </c>
      <c r="P552" s="169">
        <v>4</v>
      </c>
      <c r="Q552" s="110">
        <f t="shared" si="30"/>
        <v>3.5</v>
      </c>
    </row>
    <row r="553" spans="1:17" customFormat="1">
      <c r="A553" s="13">
        <v>17031070700</v>
      </c>
      <c r="B553" s="13" t="s">
        <v>3812</v>
      </c>
      <c r="C553" s="13" t="s">
        <v>4272</v>
      </c>
      <c r="D553" s="13" t="s">
        <v>4129</v>
      </c>
      <c r="E553" s="84">
        <v>5</v>
      </c>
      <c r="F553" s="30">
        <v>2</v>
      </c>
      <c r="G553" s="84">
        <v>5</v>
      </c>
      <c r="H553" s="84">
        <v>5</v>
      </c>
      <c r="I553" s="89">
        <v>4</v>
      </c>
      <c r="J553" s="86">
        <v>1</v>
      </c>
      <c r="K553" s="90">
        <v>5</v>
      </c>
      <c r="L553" s="89">
        <v>4</v>
      </c>
      <c r="M553" s="87">
        <v>2</v>
      </c>
      <c r="N553" s="28">
        <v>2</v>
      </c>
      <c r="O553" s="52">
        <f t="shared" si="28"/>
        <v>35</v>
      </c>
      <c r="P553" s="169">
        <v>4</v>
      </c>
      <c r="Q553" s="110">
        <f t="shared" si="30"/>
        <v>3.5</v>
      </c>
    </row>
    <row r="554" spans="1:17" customFormat="1">
      <c r="A554" s="13">
        <v>17031320600</v>
      </c>
      <c r="B554" s="13" t="s">
        <v>3276</v>
      </c>
      <c r="C554" s="13" t="s">
        <v>4272</v>
      </c>
      <c r="D554" s="13" t="s">
        <v>4129</v>
      </c>
      <c r="E554" s="84">
        <v>5</v>
      </c>
      <c r="F554" s="84">
        <v>5</v>
      </c>
      <c r="G554" s="81">
        <v>1</v>
      </c>
      <c r="H554" s="83">
        <v>4</v>
      </c>
      <c r="I554" s="88">
        <v>3</v>
      </c>
      <c r="J554" s="88">
        <v>3</v>
      </c>
      <c r="K554" s="90">
        <v>5</v>
      </c>
      <c r="L554" s="90">
        <v>5</v>
      </c>
      <c r="M554" s="87">
        <v>2</v>
      </c>
      <c r="N554" s="28">
        <v>2</v>
      </c>
      <c r="O554" s="52">
        <f t="shared" si="28"/>
        <v>35</v>
      </c>
      <c r="P554" s="169">
        <v>4</v>
      </c>
      <c r="Q554" s="110">
        <f t="shared" si="30"/>
        <v>3.5</v>
      </c>
    </row>
    <row r="555" spans="1:17" customFormat="1">
      <c r="A555" s="13">
        <v>17031081100</v>
      </c>
      <c r="B555" s="13" t="s">
        <v>3844</v>
      </c>
      <c r="C555" s="13" t="s">
        <v>4272</v>
      </c>
      <c r="D555" s="13" t="s">
        <v>4129</v>
      </c>
      <c r="E555" s="30">
        <v>2</v>
      </c>
      <c r="F555" s="82">
        <v>3</v>
      </c>
      <c r="G555" s="83">
        <v>4</v>
      </c>
      <c r="H555" s="84">
        <v>5</v>
      </c>
      <c r="I555" s="88">
        <v>3</v>
      </c>
      <c r="J555" s="89">
        <v>4</v>
      </c>
      <c r="K555" s="90">
        <v>5</v>
      </c>
      <c r="L555" s="90">
        <v>5</v>
      </c>
      <c r="M555" s="87">
        <v>2</v>
      </c>
      <c r="N555" s="28">
        <v>2</v>
      </c>
      <c r="O555" s="52">
        <f t="shared" si="28"/>
        <v>35</v>
      </c>
      <c r="P555" s="169">
        <v>4</v>
      </c>
      <c r="Q555" s="110">
        <f t="shared" si="30"/>
        <v>3.5</v>
      </c>
    </row>
    <row r="556" spans="1:17" customFormat="1">
      <c r="A556" s="13">
        <v>17097864517</v>
      </c>
      <c r="B556" s="13" t="s">
        <v>820</v>
      </c>
      <c r="C556" s="13" t="s">
        <v>896</v>
      </c>
      <c r="D556" s="13" t="s">
        <v>4078</v>
      </c>
      <c r="E556" s="83">
        <v>4</v>
      </c>
      <c r="F556" s="82">
        <v>3</v>
      </c>
      <c r="G556" s="81">
        <v>1</v>
      </c>
      <c r="H556" s="84">
        <v>5</v>
      </c>
      <c r="I556" s="90">
        <v>5</v>
      </c>
      <c r="J556" s="84">
        <v>5</v>
      </c>
      <c r="K556" s="86">
        <v>1</v>
      </c>
      <c r="L556" s="89">
        <v>4</v>
      </c>
      <c r="M556" s="88">
        <v>3</v>
      </c>
      <c r="N556" s="94">
        <v>4</v>
      </c>
      <c r="O556" s="52">
        <f t="shared" si="28"/>
        <v>35</v>
      </c>
      <c r="P556" s="169">
        <v>4</v>
      </c>
      <c r="Q556" s="110">
        <f t="shared" si="30"/>
        <v>3.5</v>
      </c>
    </row>
    <row r="557" spans="1:17" customFormat="1">
      <c r="A557" s="13">
        <v>17031819400</v>
      </c>
      <c r="B557" s="13" t="s">
        <v>4190</v>
      </c>
      <c r="C557" s="13" t="s">
        <v>4272</v>
      </c>
      <c r="D557" s="13" t="s">
        <v>4182</v>
      </c>
      <c r="E557" s="82">
        <v>3</v>
      </c>
      <c r="F557" s="83">
        <v>4</v>
      </c>
      <c r="G557" s="84">
        <v>5</v>
      </c>
      <c r="H557" s="82">
        <v>3</v>
      </c>
      <c r="I557" s="89">
        <v>4</v>
      </c>
      <c r="J557" s="89">
        <v>4</v>
      </c>
      <c r="K557" s="88">
        <v>3</v>
      </c>
      <c r="L557" s="89">
        <v>4</v>
      </c>
      <c r="M557" s="88">
        <v>3</v>
      </c>
      <c r="N557" s="87">
        <v>2</v>
      </c>
      <c r="O557" s="52">
        <f t="shared" si="28"/>
        <v>35</v>
      </c>
      <c r="P557" s="169">
        <v>4</v>
      </c>
      <c r="Q557" s="110">
        <f t="shared" si="30"/>
        <v>3.5</v>
      </c>
    </row>
    <row r="558" spans="1:17" customFormat="1">
      <c r="A558" s="13">
        <v>17197880306</v>
      </c>
      <c r="B558" s="13" t="s">
        <v>405</v>
      </c>
      <c r="C558" s="13" t="s">
        <v>363</v>
      </c>
      <c r="D558" s="13" t="s">
        <v>1485</v>
      </c>
      <c r="E558" s="82">
        <v>3</v>
      </c>
      <c r="F558" s="81">
        <v>1</v>
      </c>
      <c r="G558" s="83">
        <v>4</v>
      </c>
      <c r="H558" s="84">
        <v>5</v>
      </c>
      <c r="I558" s="90">
        <v>5</v>
      </c>
      <c r="J558" s="84">
        <v>5</v>
      </c>
      <c r="K558" s="88">
        <v>3</v>
      </c>
      <c r="L558" s="86">
        <v>1</v>
      </c>
      <c r="M558" s="90">
        <v>5</v>
      </c>
      <c r="N558" s="92">
        <v>3</v>
      </c>
      <c r="O558" s="52">
        <f t="shared" si="28"/>
        <v>35</v>
      </c>
      <c r="P558" s="169">
        <v>4</v>
      </c>
      <c r="Q558" s="110">
        <f t="shared" si="30"/>
        <v>3.5</v>
      </c>
    </row>
    <row r="559" spans="1:17" customFormat="1">
      <c r="A559" s="13">
        <v>17197880310</v>
      </c>
      <c r="B559" s="13" t="s">
        <v>306</v>
      </c>
      <c r="C559" s="13" t="s">
        <v>363</v>
      </c>
      <c r="D559" s="13" t="s">
        <v>1485</v>
      </c>
      <c r="E559" s="83">
        <v>4</v>
      </c>
      <c r="F559" s="81">
        <v>1</v>
      </c>
      <c r="G559" s="83">
        <v>4</v>
      </c>
      <c r="H559" s="83">
        <v>4</v>
      </c>
      <c r="I559" s="90">
        <v>5</v>
      </c>
      <c r="J559" s="84">
        <v>5</v>
      </c>
      <c r="K559" s="88">
        <v>3</v>
      </c>
      <c r="L559" s="86">
        <v>1</v>
      </c>
      <c r="M559" s="90">
        <v>5</v>
      </c>
      <c r="N559" s="92">
        <v>3</v>
      </c>
      <c r="O559" s="52">
        <f t="shared" si="28"/>
        <v>35</v>
      </c>
      <c r="P559" s="169">
        <v>4</v>
      </c>
      <c r="Q559" s="110">
        <f t="shared" si="30"/>
        <v>3.5</v>
      </c>
    </row>
    <row r="560" spans="1:17" customFormat="1">
      <c r="A560" s="13">
        <v>17043841113</v>
      </c>
      <c r="B560" s="13" t="s">
        <v>1482</v>
      </c>
      <c r="C560" s="13" t="s">
        <v>1522</v>
      </c>
      <c r="D560" s="13" t="s">
        <v>4158</v>
      </c>
      <c r="E560" s="30">
        <v>2</v>
      </c>
      <c r="F560" s="84">
        <v>5</v>
      </c>
      <c r="G560" s="83">
        <v>4</v>
      </c>
      <c r="H560" s="83">
        <v>4</v>
      </c>
      <c r="I560" s="89">
        <v>4</v>
      </c>
      <c r="J560" s="89">
        <v>4</v>
      </c>
      <c r="K560" s="88">
        <v>3</v>
      </c>
      <c r="L560" s="86">
        <v>1</v>
      </c>
      <c r="M560" s="89">
        <v>4</v>
      </c>
      <c r="N560" s="94">
        <v>4</v>
      </c>
      <c r="O560" s="52">
        <f t="shared" si="28"/>
        <v>35</v>
      </c>
      <c r="P560" s="169">
        <v>4</v>
      </c>
      <c r="Q560" s="110">
        <f t="shared" si="30"/>
        <v>3.5</v>
      </c>
    </row>
    <row r="561" spans="1:17" customFormat="1">
      <c r="A561" s="13">
        <v>17043841002</v>
      </c>
      <c r="B561" s="13" t="s">
        <v>1472</v>
      </c>
      <c r="C561" s="13" t="s">
        <v>1522</v>
      </c>
      <c r="D561" s="13" t="s">
        <v>4158</v>
      </c>
      <c r="E561" s="83">
        <v>4</v>
      </c>
      <c r="F561" s="82">
        <v>3</v>
      </c>
      <c r="G561" s="84">
        <v>5</v>
      </c>
      <c r="H561" s="83">
        <v>4</v>
      </c>
      <c r="I561" s="88">
        <v>3</v>
      </c>
      <c r="J561" s="89">
        <v>4</v>
      </c>
      <c r="K561" s="87">
        <v>2</v>
      </c>
      <c r="L561" s="88">
        <v>3</v>
      </c>
      <c r="M561" s="88">
        <v>3</v>
      </c>
      <c r="N561" s="94">
        <v>4</v>
      </c>
      <c r="O561" s="52">
        <f t="shared" si="28"/>
        <v>35</v>
      </c>
      <c r="P561" s="169">
        <v>4</v>
      </c>
      <c r="Q561" s="110">
        <f t="shared" si="30"/>
        <v>3.5</v>
      </c>
    </row>
    <row r="562" spans="1:17" customFormat="1">
      <c r="A562" s="13">
        <v>17043841314</v>
      </c>
      <c r="B562" s="13" t="s">
        <v>1452</v>
      </c>
      <c r="C562" s="13" t="s">
        <v>1522</v>
      </c>
      <c r="D562" s="13" t="s">
        <v>4214</v>
      </c>
      <c r="E562" s="82">
        <v>3</v>
      </c>
      <c r="F562" s="83">
        <v>4</v>
      </c>
      <c r="G562" s="83">
        <v>4</v>
      </c>
      <c r="H562" s="82">
        <v>3</v>
      </c>
      <c r="I562" s="89">
        <v>4</v>
      </c>
      <c r="J562" s="84">
        <v>5</v>
      </c>
      <c r="K562" s="87">
        <v>2</v>
      </c>
      <c r="L562" s="87">
        <v>2</v>
      </c>
      <c r="M562" s="90">
        <v>5</v>
      </c>
      <c r="N562" s="92">
        <v>3</v>
      </c>
      <c r="O562" s="52">
        <f t="shared" si="28"/>
        <v>35</v>
      </c>
      <c r="P562" s="169">
        <v>4</v>
      </c>
      <c r="Q562" s="110">
        <f t="shared" si="30"/>
        <v>3.5</v>
      </c>
    </row>
    <row r="563" spans="1:17" customFormat="1">
      <c r="A563" s="13">
        <v>17031804507</v>
      </c>
      <c r="B563" s="13" t="s">
        <v>4222</v>
      </c>
      <c r="C563" s="13" t="s">
        <v>4272</v>
      </c>
      <c r="D563" s="13" t="s">
        <v>4214</v>
      </c>
      <c r="E563" s="83">
        <v>4</v>
      </c>
      <c r="F563" s="81">
        <v>1</v>
      </c>
      <c r="G563" s="30">
        <v>2</v>
      </c>
      <c r="H563" s="83">
        <v>4</v>
      </c>
      <c r="I563" s="89">
        <v>4</v>
      </c>
      <c r="J563" s="84">
        <v>5</v>
      </c>
      <c r="K563" s="89">
        <v>4</v>
      </c>
      <c r="L563" s="90">
        <v>5</v>
      </c>
      <c r="M563" s="88">
        <v>3</v>
      </c>
      <c r="N563" s="92">
        <v>3</v>
      </c>
      <c r="O563" s="52">
        <f t="shared" si="28"/>
        <v>35</v>
      </c>
      <c r="P563" s="169">
        <v>4</v>
      </c>
      <c r="Q563" s="110">
        <f t="shared" si="30"/>
        <v>3.5</v>
      </c>
    </row>
    <row r="564" spans="1:17" customFormat="1">
      <c r="A564" s="13">
        <v>17097864307</v>
      </c>
      <c r="B564" s="13" t="s">
        <v>803</v>
      </c>
      <c r="C564" s="13" t="s">
        <v>896</v>
      </c>
      <c r="D564" s="13" t="s">
        <v>4211</v>
      </c>
      <c r="E564" s="83">
        <v>4</v>
      </c>
      <c r="F564" s="30">
        <v>2</v>
      </c>
      <c r="G564" s="30">
        <v>2</v>
      </c>
      <c r="H564" s="84">
        <v>5</v>
      </c>
      <c r="I564" s="89">
        <v>4</v>
      </c>
      <c r="J564" s="84">
        <v>5</v>
      </c>
      <c r="K564" s="88">
        <v>3</v>
      </c>
      <c r="L564" s="86">
        <v>1</v>
      </c>
      <c r="M564" s="89">
        <v>4</v>
      </c>
      <c r="N564" s="95">
        <v>5</v>
      </c>
      <c r="O564" s="52">
        <f t="shared" si="28"/>
        <v>35</v>
      </c>
      <c r="P564" s="169">
        <v>4</v>
      </c>
      <c r="Q564" s="110">
        <f t="shared" si="30"/>
        <v>3.5</v>
      </c>
    </row>
    <row r="565" spans="1:17" customFormat="1">
      <c r="A565" s="13">
        <v>17043846504</v>
      </c>
      <c r="B565" s="13" t="s">
        <v>1537</v>
      </c>
      <c r="C565" s="13" t="s">
        <v>1522</v>
      </c>
      <c r="D565" s="13" t="s">
        <v>1533</v>
      </c>
      <c r="E565" s="83">
        <v>4</v>
      </c>
      <c r="F565" s="84">
        <v>5</v>
      </c>
      <c r="G565" s="81">
        <v>1</v>
      </c>
      <c r="H565" s="84">
        <v>5</v>
      </c>
      <c r="I565" s="88">
        <v>3</v>
      </c>
      <c r="J565" s="89">
        <v>4</v>
      </c>
      <c r="K565" s="90">
        <v>5</v>
      </c>
      <c r="L565" s="88">
        <v>3</v>
      </c>
      <c r="M565" s="89">
        <v>4</v>
      </c>
      <c r="N565" s="93">
        <v>1</v>
      </c>
      <c r="O565" s="52">
        <f t="shared" si="28"/>
        <v>35</v>
      </c>
      <c r="P565" s="169">
        <v>4</v>
      </c>
      <c r="Q565" s="110">
        <f t="shared" si="30"/>
        <v>3.5</v>
      </c>
    </row>
    <row r="566" spans="1:17" customFormat="1">
      <c r="A566" s="13">
        <v>17111871310</v>
      </c>
      <c r="B566" s="13" t="s">
        <v>470</v>
      </c>
      <c r="C566" s="13" t="s">
        <v>571</v>
      </c>
      <c r="D566" s="13" t="s">
        <v>1030</v>
      </c>
      <c r="E566" s="84">
        <v>5</v>
      </c>
      <c r="F566" s="82">
        <v>3</v>
      </c>
      <c r="G566" s="82">
        <v>3</v>
      </c>
      <c r="H566" s="82">
        <v>3</v>
      </c>
      <c r="I566" s="89">
        <v>4</v>
      </c>
      <c r="J566" s="84">
        <v>5</v>
      </c>
      <c r="K566" s="88">
        <v>3</v>
      </c>
      <c r="L566" s="86">
        <v>1</v>
      </c>
      <c r="M566" s="90">
        <v>5</v>
      </c>
      <c r="N566" s="92">
        <v>3</v>
      </c>
      <c r="O566" s="52">
        <f t="shared" si="28"/>
        <v>35</v>
      </c>
      <c r="P566" s="169">
        <v>4</v>
      </c>
      <c r="Q566" s="110">
        <f t="shared" si="30"/>
        <v>3.5</v>
      </c>
    </row>
    <row r="567" spans="1:17" customFormat="1">
      <c r="A567" s="13">
        <v>17089852001</v>
      </c>
      <c r="B567" s="13" t="s">
        <v>998</v>
      </c>
      <c r="C567" s="13" t="s">
        <v>1029</v>
      </c>
      <c r="D567" s="13" t="s">
        <v>1147</v>
      </c>
      <c r="E567" s="82">
        <v>3</v>
      </c>
      <c r="F567" s="30">
        <v>2</v>
      </c>
      <c r="G567" s="82">
        <v>3</v>
      </c>
      <c r="H567" s="83">
        <v>4</v>
      </c>
      <c r="I567" s="85">
        <v>0</v>
      </c>
      <c r="J567" s="91">
        <v>0</v>
      </c>
      <c r="K567" s="91">
        <v>0</v>
      </c>
      <c r="L567" s="91">
        <v>0</v>
      </c>
      <c r="M567" s="89">
        <v>4</v>
      </c>
      <c r="N567" s="95">
        <v>5</v>
      </c>
      <c r="O567" s="52">
        <f t="shared" si="28"/>
        <v>21</v>
      </c>
      <c r="P567" s="169">
        <v>4</v>
      </c>
      <c r="Q567" s="110">
        <f t="shared" ref="Q567:Q575" si="31">+O567/6</f>
        <v>3.5</v>
      </c>
    </row>
    <row r="568" spans="1:17" customFormat="1">
      <c r="A568" s="13">
        <v>17089853004</v>
      </c>
      <c r="B568" s="13" t="s">
        <v>932</v>
      </c>
      <c r="C568" s="13" t="s">
        <v>1029</v>
      </c>
      <c r="D568" s="13" t="s">
        <v>68</v>
      </c>
      <c r="E568" s="84">
        <v>5</v>
      </c>
      <c r="F568" s="84">
        <v>5</v>
      </c>
      <c r="G568" s="30">
        <v>2</v>
      </c>
      <c r="H568" s="30">
        <v>2</v>
      </c>
      <c r="I568" s="85">
        <v>0</v>
      </c>
      <c r="J568" s="91">
        <v>0</v>
      </c>
      <c r="K568" s="91">
        <v>0</v>
      </c>
      <c r="L568" s="91">
        <v>0</v>
      </c>
      <c r="M568" s="89">
        <v>4</v>
      </c>
      <c r="N568" s="119">
        <v>3</v>
      </c>
      <c r="O568" s="52">
        <f t="shared" si="28"/>
        <v>21</v>
      </c>
      <c r="P568" s="169">
        <v>4</v>
      </c>
      <c r="Q568" s="110">
        <f t="shared" si="31"/>
        <v>3.5</v>
      </c>
    </row>
    <row r="569" spans="1:17" customFormat="1">
      <c r="A569" s="13">
        <v>17089852402</v>
      </c>
      <c r="B569" s="13" t="s">
        <v>1016</v>
      </c>
      <c r="C569" s="13" t="s">
        <v>1029</v>
      </c>
      <c r="D569" s="13" t="s">
        <v>64</v>
      </c>
      <c r="E569" s="82">
        <v>3</v>
      </c>
      <c r="F569" s="30">
        <v>2</v>
      </c>
      <c r="G569" s="83">
        <v>4</v>
      </c>
      <c r="H569" s="84">
        <v>5</v>
      </c>
      <c r="I569" s="85">
        <v>0</v>
      </c>
      <c r="J569" s="91">
        <v>0</v>
      </c>
      <c r="K569" s="91">
        <v>0</v>
      </c>
      <c r="L569" s="91">
        <v>0</v>
      </c>
      <c r="M569" s="89">
        <v>4</v>
      </c>
      <c r="N569" s="88">
        <v>3</v>
      </c>
      <c r="O569" s="52">
        <f t="shared" si="28"/>
        <v>21</v>
      </c>
      <c r="P569" s="169">
        <v>4</v>
      </c>
      <c r="Q569" s="110">
        <f t="shared" si="31"/>
        <v>3.5</v>
      </c>
    </row>
    <row r="570" spans="1:17" customFormat="1">
      <c r="A570" s="13">
        <v>17031830800</v>
      </c>
      <c r="B570" s="13" t="s">
        <v>1699</v>
      </c>
      <c r="C570" s="13" t="s">
        <v>4272</v>
      </c>
      <c r="D570" s="13" t="s">
        <v>4129</v>
      </c>
      <c r="E570" s="83">
        <v>4</v>
      </c>
      <c r="F570" s="30">
        <v>2</v>
      </c>
      <c r="G570" s="84">
        <v>5</v>
      </c>
      <c r="H570" s="83">
        <v>4</v>
      </c>
      <c r="I570" s="85">
        <v>0</v>
      </c>
      <c r="J570" s="91">
        <v>0</v>
      </c>
      <c r="K570" s="91">
        <v>0</v>
      </c>
      <c r="L570" s="91">
        <v>0</v>
      </c>
      <c r="M570" s="89">
        <v>4</v>
      </c>
      <c r="N570" s="28">
        <v>2</v>
      </c>
      <c r="O570" s="52">
        <f t="shared" si="28"/>
        <v>21</v>
      </c>
      <c r="P570" s="169">
        <v>4</v>
      </c>
      <c r="Q570" s="110">
        <f t="shared" si="31"/>
        <v>3.5</v>
      </c>
    </row>
    <row r="571" spans="1:17" customFormat="1">
      <c r="A571" s="13">
        <v>17031832200</v>
      </c>
      <c r="B571" s="13" t="s">
        <v>1617</v>
      </c>
      <c r="C571" s="13" t="s">
        <v>4272</v>
      </c>
      <c r="D571" s="13" t="s">
        <v>4129</v>
      </c>
      <c r="E571" s="82">
        <v>3</v>
      </c>
      <c r="F571" s="83">
        <v>4</v>
      </c>
      <c r="G571" s="84">
        <v>5</v>
      </c>
      <c r="H571" s="84">
        <v>5</v>
      </c>
      <c r="I571" s="85">
        <v>0</v>
      </c>
      <c r="J571" s="91">
        <v>0</v>
      </c>
      <c r="K571" s="91">
        <v>0</v>
      </c>
      <c r="L571" s="91">
        <v>0</v>
      </c>
      <c r="M571" s="87">
        <v>2</v>
      </c>
      <c r="N571" s="28">
        <v>2</v>
      </c>
      <c r="O571" s="52">
        <f t="shared" si="28"/>
        <v>21</v>
      </c>
      <c r="P571" s="169">
        <v>4</v>
      </c>
      <c r="Q571" s="110">
        <f t="shared" si="31"/>
        <v>3.5</v>
      </c>
    </row>
    <row r="572" spans="1:17" customFormat="1">
      <c r="A572" s="13">
        <v>17031833100</v>
      </c>
      <c r="B572" s="13" t="s">
        <v>1631</v>
      </c>
      <c r="C572" s="13" t="s">
        <v>4272</v>
      </c>
      <c r="D572" s="13" t="s">
        <v>4129</v>
      </c>
      <c r="E572" s="83">
        <v>4</v>
      </c>
      <c r="F572" s="83">
        <v>4</v>
      </c>
      <c r="G572" s="84">
        <v>5</v>
      </c>
      <c r="H572" s="83">
        <v>4</v>
      </c>
      <c r="I572" s="85">
        <v>0</v>
      </c>
      <c r="J572" s="91">
        <v>0</v>
      </c>
      <c r="K572" s="91">
        <v>0</v>
      </c>
      <c r="L572" s="91">
        <v>0</v>
      </c>
      <c r="M572" s="87">
        <v>2</v>
      </c>
      <c r="N572" s="28">
        <v>2</v>
      </c>
      <c r="O572" s="52">
        <f t="shared" si="28"/>
        <v>21</v>
      </c>
      <c r="P572" s="169">
        <v>4</v>
      </c>
      <c r="Q572" s="110">
        <f t="shared" si="31"/>
        <v>3.5</v>
      </c>
    </row>
    <row r="573" spans="1:17" customFormat="1">
      <c r="A573" s="13">
        <v>17031830900</v>
      </c>
      <c r="B573" s="13" t="s">
        <v>1701</v>
      </c>
      <c r="C573" s="13" t="s">
        <v>4272</v>
      </c>
      <c r="D573" s="13" t="s">
        <v>4129</v>
      </c>
      <c r="E573" s="83">
        <v>4</v>
      </c>
      <c r="F573" s="83">
        <v>4</v>
      </c>
      <c r="G573" s="83">
        <v>4</v>
      </c>
      <c r="H573" s="84">
        <v>5</v>
      </c>
      <c r="I573" s="85">
        <v>0</v>
      </c>
      <c r="J573" s="91">
        <v>0</v>
      </c>
      <c r="K573" s="91">
        <v>0</v>
      </c>
      <c r="L573" s="91">
        <v>0</v>
      </c>
      <c r="M573" s="87">
        <v>2</v>
      </c>
      <c r="N573" s="28">
        <v>2</v>
      </c>
      <c r="O573" s="52">
        <f t="shared" si="28"/>
        <v>21</v>
      </c>
      <c r="P573" s="169">
        <v>4</v>
      </c>
      <c r="Q573" s="110">
        <f t="shared" si="31"/>
        <v>3.5</v>
      </c>
    </row>
    <row r="574" spans="1:17" customFormat="1">
      <c r="A574" s="13">
        <v>17031838100</v>
      </c>
      <c r="B574" s="13" t="s">
        <v>1595</v>
      </c>
      <c r="C574" s="13" t="s">
        <v>4272</v>
      </c>
      <c r="D574" s="13" t="s">
        <v>4129</v>
      </c>
      <c r="E574" s="84">
        <v>5</v>
      </c>
      <c r="F574" s="84">
        <v>5</v>
      </c>
      <c r="G574" s="83">
        <v>4</v>
      </c>
      <c r="H574" s="83">
        <v>4</v>
      </c>
      <c r="I574" s="85">
        <v>0</v>
      </c>
      <c r="J574" s="91">
        <v>0</v>
      </c>
      <c r="K574" s="91">
        <v>0</v>
      </c>
      <c r="L574" s="91">
        <v>0</v>
      </c>
      <c r="M574" s="131">
        <v>1</v>
      </c>
      <c r="N574" s="28">
        <v>2</v>
      </c>
      <c r="O574" s="52">
        <f t="shared" si="28"/>
        <v>21</v>
      </c>
      <c r="P574" s="169">
        <v>4</v>
      </c>
      <c r="Q574" s="110">
        <f t="shared" si="31"/>
        <v>3.5</v>
      </c>
    </row>
    <row r="575" spans="1:17" customFormat="1">
      <c r="A575" s="13">
        <v>17089852700</v>
      </c>
      <c r="B575" s="13" t="s">
        <v>920</v>
      </c>
      <c r="C575" s="13" t="s">
        <v>1029</v>
      </c>
      <c r="D575" s="13" t="s">
        <v>67</v>
      </c>
      <c r="E575" s="30">
        <v>2</v>
      </c>
      <c r="F575" s="84">
        <v>5</v>
      </c>
      <c r="G575" s="83">
        <v>4</v>
      </c>
      <c r="H575" s="82">
        <v>3</v>
      </c>
      <c r="I575" s="85">
        <v>0</v>
      </c>
      <c r="J575" s="91">
        <v>0</v>
      </c>
      <c r="K575" s="91">
        <v>0</v>
      </c>
      <c r="L575" s="91">
        <v>0</v>
      </c>
      <c r="M575" s="88">
        <v>3</v>
      </c>
      <c r="N575" s="83">
        <v>4</v>
      </c>
      <c r="O575" s="52">
        <f t="shared" si="28"/>
        <v>21</v>
      </c>
      <c r="P575" s="169">
        <v>4</v>
      </c>
      <c r="Q575" s="110">
        <f t="shared" si="31"/>
        <v>3.5</v>
      </c>
    </row>
    <row r="576" spans="1:17" customFormat="1">
      <c r="A576" s="13">
        <v>17111870905</v>
      </c>
      <c r="B576" s="13" t="s">
        <v>356</v>
      </c>
      <c r="C576" s="13" t="s">
        <v>571</v>
      </c>
      <c r="D576" s="13" t="s">
        <v>457</v>
      </c>
      <c r="E576" s="82">
        <v>3</v>
      </c>
      <c r="F576" s="84">
        <v>5</v>
      </c>
      <c r="G576" s="84">
        <v>5</v>
      </c>
      <c r="H576" s="30">
        <v>2</v>
      </c>
      <c r="I576" s="88">
        <v>3</v>
      </c>
      <c r="J576" s="88">
        <v>3</v>
      </c>
      <c r="K576" s="89">
        <v>4</v>
      </c>
      <c r="L576" s="89">
        <v>4</v>
      </c>
      <c r="M576" s="88">
        <v>3</v>
      </c>
      <c r="N576" s="87">
        <v>2</v>
      </c>
      <c r="O576" s="52">
        <f t="shared" si="28"/>
        <v>34</v>
      </c>
      <c r="P576" s="169">
        <v>4</v>
      </c>
      <c r="Q576" s="110">
        <f t="shared" ref="Q576:Q607" si="32">+O576/10</f>
        <v>3.4</v>
      </c>
    </row>
    <row r="577" spans="1:17" customFormat="1">
      <c r="A577" s="13">
        <v>17043845810</v>
      </c>
      <c r="B577" s="13" t="s">
        <v>1092</v>
      </c>
      <c r="C577" s="13" t="s">
        <v>1522</v>
      </c>
      <c r="D577" s="13" t="s">
        <v>1088</v>
      </c>
      <c r="E577" s="83">
        <v>4</v>
      </c>
      <c r="F577" s="83">
        <v>4</v>
      </c>
      <c r="G577" s="30">
        <v>2</v>
      </c>
      <c r="H577" s="83">
        <v>4</v>
      </c>
      <c r="I577" s="89">
        <v>4</v>
      </c>
      <c r="J577" s="84">
        <v>5</v>
      </c>
      <c r="K577" s="88">
        <v>3</v>
      </c>
      <c r="L577" s="86">
        <v>1</v>
      </c>
      <c r="M577" s="88">
        <v>3</v>
      </c>
      <c r="N577" s="118">
        <v>4</v>
      </c>
      <c r="O577" s="52">
        <f t="shared" si="28"/>
        <v>34</v>
      </c>
      <c r="P577" s="169">
        <v>4</v>
      </c>
      <c r="Q577" s="110">
        <f t="shared" si="32"/>
        <v>3.4</v>
      </c>
    </row>
    <row r="578" spans="1:17" customFormat="1">
      <c r="A578" s="13">
        <v>17097861608</v>
      </c>
      <c r="B578" s="13" t="s">
        <v>627</v>
      </c>
      <c r="C578" s="13" t="s">
        <v>896</v>
      </c>
      <c r="D578" s="13" t="s">
        <v>625</v>
      </c>
      <c r="E578" s="83">
        <v>4</v>
      </c>
      <c r="F578" s="84">
        <v>5</v>
      </c>
      <c r="G578" s="30">
        <v>2</v>
      </c>
      <c r="H578" s="82">
        <v>3</v>
      </c>
      <c r="I578" s="89">
        <v>4</v>
      </c>
      <c r="J578" s="84">
        <v>5</v>
      </c>
      <c r="K578" s="89">
        <v>4</v>
      </c>
      <c r="L578" s="86">
        <v>1</v>
      </c>
      <c r="M578" s="90">
        <v>5</v>
      </c>
      <c r="N578" s="93">
        <v>1</v>
      </c>
      <c r="O578" s="52">
        <f t="shared" ref="O578:O641" si="33">SUM(E578:N578)</f>
        <v>34</v>
      </c>
      <c r="P578" s="169">
        <v>4</v>
      </c>
      <c r="Q578" s="110">
        <f t="shared" si="32"/>
        <v>3.4</v>
      </c>
    </row>
    <row r="579" spans="1:17" customFormat="1">
      <c r="A579" s="13">
        <v>17043846410</v>
      </c>
      <c r="B579" s="13" t="s">
        <v>1144</v>
      </c>
      <c r="C579" s="13" t="s">
        <v>1522</v>
      </c>
      <c r="D579" s="13" t="s">
        <v>1733</v>
      </c>
      <c r="E579" s="83">
        <v>4</v>
      </c>
      <c r="F579" s="30">
        <v>2</v>
      </c>
      <c r="G579" s="82">
        <v>3</v>
      </c>
      <c r="H579" s="82">
        <v>3</v>
      </c>
      <c r="I579" s="90">
        <v>5</v>
      </c>
      <c r="J579" s="84">
        <v>5</v>
      </c>
      <c r="K579" s="90">
        <v>5</v>
      </c>
      <c r="L579" s="86">
        <v>1</v>
      </c>
      <c r="M579" s="89">
        <v>4</v>
      </c>
      <c r="N579" s="87">
        <v>2</v>
      </c>
      <c r="O579" s="52">
        <f t="shared" si="33"/>
        <v>34</v>
      </c>
      <c r="P579" s="169">
        <v>4</v>
      </c>
      <c r="Q579" s="110">
        <f t="shared" si="32"/>
        <v>3.4</v>
      </c>
    </row>
    <row r="580" spans="1:17" customFormat="1">
      <c r="A580" s="13">
        <v>17043843700</v>
      </c>
      <c r="B580" s="13" t="s">
        <v>1130</v>
      </c>
      <c r="C580" s="13" t="s">
        <v>1522</v>
      </c>
      <c r="D580" s="13" t="s">
        <v>1724</v>
      </c>
      <c r="E580" s="82">
        <v>3</v>
      </c>
      <c r="F580" s="84">
        <v>5</v>
      </c>
      <c r="G580" s="81">
        <v>1</v>
      </c>
      <c r="H580" s="82">
        <v>3</v>
      </c>
      <c r="I580" s="89">
        <v>4</v>
      </c>
      <c r="J580" s="88">
        <v>3</v>
      </c>
      <c r="K580" s="89">
        <v>4</v>
      </c>
      <c r="L580" s="88">
        <v>3</v>
      </c>
      <c r="M580" s="90">
        <v>5</v>
      </c>
      <c r="N580" s="92">
        <v>3</v>
      </c>
      <c r="O580" s="52">
        <f t="shared" si="33"/>
        <v>34</v>
      </c>
      <c r="P580" s="169">
        <v>4</v>
      </c>
      <c r="Q580" s="110">
        <f t="shared" si="32"/>
        <v>3.4</v>
      </c>
    </row>
    <row r="581" spans="1:17" customFormat="1">
      <c r="A581" s="13">
        <v>17031843100</v>
      </c>
      <c r="B581" s="13" t="s">
        <v>1723</v>
      </c>
      <c r="C581" s="13" t="s">
        <v>4272</v>
      </c>
      <c r="D581" s="13" t="s">
        <v>1724</v>
      </c>
      <c r="E581" s="83">
        <v>4</v>
      </c>
      <c r="F581" s="84">
        <v>5</v>
      </c>
      <c r="G581" s="83">
        <v>4</v>
      </c>
      <c r="H581" s="82">
        <v>3</v>
      </c>
      <c r="I581" s="88">
        <v>3</v>
      </c>
      <c r="J581" s="88">
        <v>3</v>
      </c>
      <c r="K581" s="88">
        <v>3</v>
      </c>
      <c r="L581" s="90">
        <v>5</v>
      </c>
      <c r="M581" s="131">
        <v>1</v>
      </c>
      <c r="N581" s="92">
        <v>3</v>
      </c>
      <c r="O581" s="52">
        <f t="shared" si="33"/>
        <v>34</v>
      </c>
      <c r="P581" s="169">
        <v>4</v>
      </c>
      <c r="Q581" s="110">
        <f t="shared" si="32"/>
        <v>3.4</v>
      </c>
    </row>
    <row r="582" spans="1:17" customFormat="1">
      <c r="A582" s="13">
        <v>17031824507</v>
      </c>
      <c r="B582" s="13" t="s">
        <v>1714</v>
      </c>
      <c r="C582" s="13" t="s">
        <v>4272</v>
      </c>
      <c r="D582" s="13" t="s">
        <v>1715</v>
      </c>
      <c r="E582" s="82">
        <v>3</v>
      </c>
      <c r="F582" s="30">
        <v>2</v>
      </c>
      <c r="G582" s="83">
        <v>4</v>
      </c>
      <c r="H582" s="30">
        <v>2</v>
      </c>
      <c r="I582" s="89">
        <v>4</v>
      </c>
      <c r="J582" s="84">
        <v>5</v>
      </c>
      <c r="K582" s="89">
        <v>4</v>
      </c>
      <c r="L582" s="88">
        <v>3</v>
      </c>
      <c r="M582" s="90">
        <v>5</v>
      </c>
      <c r="N582" s="87">
        <v>2</v>
      </c>
      <c r="O582" s="52">
        <f t="shared" si="33"/>
        <v>34</v>
      </c>
      <c r="P582" s="169">
        <v>4</v>
      </c>
      <c r="Q582" s="110">
        <f t="shared" si="32"/>
        <v>3.4</v>
      </c>
    </row>
    <row r="583" spans="1:17" customFormat="1">
      <c r="A583" s="13">
        <v>17031825304</v>
      </c>
      <c r="B583" s="13" t="s">
        <v>1719</v>
      </c>
      <c r="C583" s="13" t="s">
        <v>4272</v>
      </c>
      <c r="D583" s="13" t="s">
        <v>1715</v>
      </c>
      <c r="E583" s="82">
        <v>3</v>
      </c>
      <c r="F583" s="30">
        <v>2</v>
      </c>
      <c r="G583" s="82">
        <v>3</v>
      </c>
      <c r="H583" s="82">
        <v>3</v>
      </c>
      <c r="I583" s="88">
        <v>3</v>
      </c>
      <c r="J583" s="84">
        <v>5</v>
      </c>
      <c r="K583" s="89">
        <v>4</v>
      </c>
      <c r="L583" s="89">
        <v>4</v>
      </c>
      <c r="M583" s="89">
        <v>4</v>
      </c>
      <c r="N583" s="92">
        <v>3</v>
      </c>
      <c r="O583" s="52">
        <f t="shared" si="33"/>
        <v>34</v>
      </c>
      <c r="P583" s="169">
        <v>4</v>
      </c>
      <c r="Q583" s="110">
        <f t="shared" si="32"/>
        <v>3.4</v>
      </c>
    </row>
    <row r="584" spans="1:17" customFormat="1">
      <c r="A584" s="13">
        <v>17031825303</v>
      </c>
      <c r="B584" s="13" t="s">
        <v>1717</v>
      </c>
      <c r="C584" s="13" t="s">
        <v>4272</v>
      </c>
      <c r="D584" s="13" t="s">
        <v>1715</v>
      </c>
      <c r="E584" s="82">
        <v>3</v>
      </c>
      <c r="F584" s="82">
        <v>3</v>
      </c>
      <c r="G584" s="82">
        <v>3</v>
      </c>
      <c r="H584" s="30">
        <v>2</v>
      </c>
      <c r="I584" s="88">
        <v>3</v>
      </c>
      <c r="J584" s="84">
        <v>5</v>
      </c>
      <c r="K584" s="89">
        <v>4</v>
      </c>
      <c r="L584" s="89">
        <v>4</v>
      </c>
      <c r="M584" s="89">
        <v>4</v>
      </c>
      <c r="N584" s="92">
        <v>3</v>
      </c>
      <c r="O584" s="52">
        <f t="shared" si="33"/>
        <v>34</v>
      </c>
      <c r="P584" s="169">
        <v>4</v>
      </c>
      <c r="Q584" s="110">
        <f t="shared" si="32"/>
        <v>3.4</v>
      </c>
    </row>
    <row r="585" spans="1:17" customFormat="1">
      <c r="A585" s="13">
        <v>17097861108</v>
      </c>
      <c r="B585" s="13" t="s">
        <v>607</v>
      </c>
      <c r="C585" s="13" t="s">
        <v>896</v>
      </c>
      <c r="D585" s="13" t="s">
        <v>605</v>
      </c>
      <c r="E585" s="82">
        <v>3</v>
      </c>
      <c r="F585" s="30">
        <v>2</v>
      </c>
      <c r="G585" s="82">
        <v>3</v>
      </c>
      <c r="H585" s="82">
        <v>3</v>
      </c>
      <c r="I585" s="90">
        <v>5</v>
      </c>
      <c r="J585" s="84">
        <v>5</v>
      </c>
      <c r="K585" s="89">
        <v>4</v>
      </c>
      <c r="L585" s="86">
        <v>1</v>
      </c>
      <c r="M585" s="89">
        <v>4</v>
      </c>
      <c r="N585" s="94">
        <v>4</v>
      </c>
      <c r="O585" s="52">
        <f t="shared" si="33"/>
        <v>34</v>
      </c>
      <c r="P585" s="169">
        <v>4</v>
      </c>
      <c r="Q585" s="110">
        <f t="shared" si="32"/>
        <v>3.4</v>
      </c>
    </row>
    <row r="586" spans="1:17" customFormat="1">
      <c r="A586" s="13">
        <v>17031807000</v>
      </c>
      <c r="B586" s="13" t="s">
        <v>1767</v>
      </c>
      <c r="C586" s="13" t="s">
        <v>4272</v>
      </c>
      <c r="D586" s="13" t="s">
        <v>1871</v>
      </c>
      <c r="E586" s="30">
        <v>2</v>
      </c>
      <c r="F586" s="84">
        <v>5</v>
      </c>
      <c r="G586" s="82">
        <v>3</v>
      </c>
      <c r="H586" s="83">
        <v>4</v>
      </c>
      <c r="I586" s="87">
        <v>2</v>
      </c>
      <c r="J586" s="89">
        <v>4</v>
      </c>
      <c r="K586" s="88">
        <v>3</v>
      </c>
      <c r="L586" s="90">
        <v>5</v>
      </c>
      <c r="M586" s="87">
        <v>2</v>
      </c>
      <c r="N586" s="94">
        <v>4</v>
      </c>
      <c r="O586" s="52">
        <f t="shared" si="33"/>
        <v>34</v>
      </c>
      <c r="P586" s="169">
        <v>4</v>
      </c>
      <c r="Q586" s="110">
        <f t="shared" si="32"/>
        <v>3.4</v>
      </c>
    </row>
    <row r="587" spans="1:17" customFormat="1">
      <c r="A587" s="13">
        <v>17031804716</v>
      </c>
      <c r="B587" s="13" t="s">
        <v>1858</v>
      </c>
      <c r="C587" s="13" t="s">
        <v>4272</v>
      </c>
      <c r="D587" s="13" t="s">
        <v>1928</v>
      </c>
      <c r="E587" s="84">
        <v>5</v>
      </c>
      <c r="F587" s="30">
        <v>2</v>
      </c>
      <c r="G587" s="82">
        <v>3</v>
      </c>
      <c r="H587" s="83">
        <v>4</v>
      </c>
      <c r="I587" s="88">
        <v>3</v>
      </c>
      <c r="J587" s="84">
        <v>5</v>
      </c>
      <c r="K587" s="86">
        <v>1</v>
      </c>
      <c r="L587" s="86">
        <v>1</v>
      </c>
      <c r="M587" s="90">
        <v>5</v>
      </c>
      <c r="N587" s="95">
        <v>5</v>
      </c>
      <c r="O587" s="52">
        <f t="shared" si="33"/>
        <v>34</v>
      </c>
      <c r="P587" s="169">
        <v>4</v>
      </c>
      <c r="Q587" s="110">
        <f t="shared" si="32"/>
        <v>3.4</v>
      </c>
    </row>
    <row r="588" spans="1:17" customFormat="1">
      <c r="A588" s="13">
        <v>17031805105</v>
      </c>
      <c r="B588" s="13" t="s">
        <v>1932</v>
      </c>
      <c r="C588" s="13" t="s">
        <v>4272</v>
      </c>
      <c r="D588" s="13" t="s">
        <v>1923</v>
      </c>
      <c r="E588" s="82">
        <v>3</v>
      </c>
      <c r="F588" s="84">
        <v>5</v>
      </c>
      <c r="G588" s="84">
        <v>5</v>
      </c>
      <c r="H588" s="30">
        <v>2</v>
      </c>
      <c r="I588" s="87">
        <v>2</v>
      </c>
      <c r="J588" s="84">
        <v>5</v>
      </c>
      <c r="K588" s="90">
        <v>5</v>
      </c>
      <c r="L588" s="86">
        <v>1</v>
      </c>
      <c r="M588" s="87">
        <v>2</v>
      </c>
      <c r="N588" s="94">
        <v>4</v>
      </c>
      <c r="O588" s="52">
        <f t="shared" si="33"/>
        <v>34</v>
      </c>
      <c r="P588" s="169">
        <v>4</v>
      </c>
      <c r="Q588" s="110">
        <f t="shared" si="32"/>
        <v>3.4</v>
      </c>
    </row>
    <row r="589" spans="1:17" customFormat="1">
      <c r="A589" s="13">
        <v>17031811200</v>
      </c>
      <c r="B589" s="13" t="s">
        <v>1911</v>
      </c>
      <c r="C589" s="13" t="s">
        <v>4272</v>
      </c>
      <c r="D589" s="13" t="s">
        <v>1909</v>
      </c>
      <c r="E589" s="30">
        <v>2</v>
      </c>
      <c r="F589" s="84">
        <v>5</v>
      </c>
      <c r="G589" s="84">
        <v>5</v>
      </c>
      <c r="H589" s="82">
        <v>3</v>
      </c>
      <c r="I589" s="88">
        <v>3</v>
      </c>
      <c r="J589" s="88">
        <v>3</v>
      </c>
      <c r="K589" s="89">
        <v>4</v>
      </c>
      <c r="L589" s="89">
        <v>4</v>
      </c>
      <c r="M589" s="88">
        <v>3</v>
      </c>
      <c r="N589" s="87">
        <v>2</v>
      </c>
      <c r="O589" s="52">
        <f t="shared" si="33"/>
        <v>34</v>
      </c>
      <c r="P589" s="169">
        <v>4</v>
      </c>
      <c r="Q589" s="110">
        <f t="shared" si="32"/>
        <v>3.4</v>
      </c>
    </row>
    <row r="590" spans="1:17" customFormat="1">
      <c r="A590" s="13">
        <v>17093890102</v>
      </c>
      <c r="B590" s="13" t="s">
        <v>877</v>
      </c>
      <c r="C590" s="13" t="s">
        <v>874</v>
      </c>
      <c r="D590" s="13" t="s">
        <v>875</v>
      </c>
      <c r="E590" s="83">
        <v>4</v>
      </c>
      <c r="F590" s="30">
        <v>2</v>
      </c>
      <c r="G590" s="83">
        <v>4</v>
      </c>
      <c r="H590" s="83">
        <v>4</v>
      </c>
      <c r="I590" s="89">
        <v>4</v>
      </c>
      <c r="J590" s="84">
        <v>5</v>
      </c>
      <c r="K590" s="88">
        <v>3</v>
      </c>
      <c r="L590" s="86">
        <v>1</v>
      </c>
      <c r="M590" s="89">
        <v>4</v>
      </c>
      <c r="N590" s="119">
        <v>3</v>
      </c>
      <c r="O590" s="52">
        <f t="shared" si="33"/>
        <v>34</v>
      </c>
      <c r="P590" s="169">
        <v>4</v>
      </c>
      <c r="Q590" s="110">
        <f t="shared" si="32"/>
        <v>3.4</v>
      </c>
    </row>
    <row r="591" spans="1:17" customFormat="1">
      <c r="A591" s="13">
        <v>17031824004</v>
      </c>
      <c r="B591" s="13" t="s">
        <v>1985</v>
      </c>
      <c r="C591" s="13" t="s">
        <v>4272</v>
      </c>
      <c r="D591" s="13" t="s">
        <v>1986</v>
      </c>
      <c r="E591" s="83">
        <v>4</v>
      </c>
      <c r="F591" s="82">
        <v>3</v>
      </c>
      <c r="G591" s="81">
        <v>1</v>
      </c>
      <c r="H591" s="84">
        <v>5</v>
      </c>
      <c r="I591" s="88">
        <v>3</v>
      </c>
      <c r="J591" s="84">
        <v>5</v>
      </c>
      <c r="K591" s="88">
        <v>3</v>
      </c>
      <c r="L591" s="86">
        <v>1</v>
      </c>
      <c r="M591" s="90">
        <v>5</v>
      </c>
      <c r="N591" s="118">
        <v>4</v>
      </c>
      <c r="O591" s="52">
        <f t="shared" si="33"/>
        <v>34</v>
      </c>
      <c r="P591" s="169">
        <v>4</v>
      </c>
      <c r="Q591" s="110">
        <f t="shared" si="32"/>
        <v>3.4</v>
      </c>
    </row>
    <row r="592" spans="1:17" customFormat="1">
      <c r="A592" s="13">
        <v>17031803610</v>
      </c>
      <c r="B592" s="13" t="s">
        <v>1955</v>
      </c>
      <c r="C592" s="13" t="s">
        <v>4272</v>
      </c>
      <c r="D592" s="13" t="s">
        <v>1945</v>
      </c>
      <c r="E592" s="83">
        <v>4</v>
      </c>
      <c r="F592" s="83">
        <v>4</v>
      </c>
      <c r="G592" s="83">
        <v>4</v>
      </c>
      <c r="H592" s="83">
        <v>4</v>
      </c>
      <c r="I592" s="88">
        <v>3</v>
      </c>
      <c r="J592" s="89">
        <v>4</v>
      </c>
      <c r="K592" s="88">
        <v>3</v>
      </c>
      <c r="L592" s="87">
        <v>2</v>
      </c>
      <c r="M592" s="88">
        <v>3</v>
      </c>
      <c r="N592" s="119">
        <v>3</v>
      </c>
      <c r="O592" s="52">
        <f t="shared" si="33"/>
        <v>34</v>
      </c>
      <c r="P592" s="169">
        <v>4</v>
      </c>
      <c r="Q592" s="110">
        <f t="shared" si="32"/>
        <v>3.4</v>
      </c>
    </row>
    <row r="593" spans="1:17" customFormat="1">
      <c r="A593" s="13">
        <v>17031824105</v>
      </c>
      <c r="B593" s="13" t="s">
        <v>2026</v>
      </c>
      <c r="C593" s="13" t="s">
        <v>4272</v>
      </c>
      <c r="D593" s="13" t="s">
        <v>2018</v>
      </c>
      <c r="E593" s="83">
        <v>4</v>
      </c>
      <c r="F593" s="30">
        <v>2</v>
      </c>
      <c r="G593" s="30">
        <v>2</v>
      </c>
      <c r="H593" s="83">
        <v>4</v>
      </c>
      <c r="I593" s="90">
        <v>5</v>
      </c>
      <c r="J593" s="89">
        <v>4</v>
      </c>
      <c r="K593" s="86">
        <v>1</v>
      </c>
      <c r="L593" s="88">
        <v>3</v>
      </c>
      <c r="M593" s="90">
        <v>5</v>
      </c>
      <c r="N593" s="94">
        <v>4</v>
      </c>
      <c r="O593" s="52">
        <f t="shared" si="33"/>
        <v>34</v>
      </c>
      <c r="P593" s="169">
        <v>4</v>
      </c>
      <c r="Q593" s="110">
        <f t="shared" si="32"/>
        <v>3.4</v>
      </c>
    </row>
    <row r="594" spans="1:17" customFormat="1">
      <c r="A594" s="13">
        <v>17031823903</v>
      </c>
      <c r="B594" s="13" t="s">
        <v>2024</v>
      </c>
      <c r="C594" s="13" t="s">
        <v>4272</v>
      </c>
      <c r="D594" s="13" t="s">
        <v>2018</v>
      </c>
      <c r="E594" s="82">
        <v>3</v>
      </c>
      <c r="F594" s="30">
        <v>2</v>
      </c>
      <c r="G594" s="82">
        <v>3</v>
      </c>
      <c r="H594" s="83">
        <v>4</v>
      </c>
      <c r="I594" s="89">
        <v>4</v>
      </c>
      <c r="J594" s="89">
        <v>4</v>
      </c>
      <c r="K594" s="89">
        <v>4</v>
      </c>
      <c r="L594" s="87">
        <v>2</v>
      </c>
      <c r="M594" s="89">
        <v>4</v>
      </c>
      <c r="N594" s="94">
        <v>4</v>
      </c>
      <c r="O594" s="52">
        <f t="shared" si="33"/>
        <v>34</v>
      </c>
      <c r="P594" s="169">
        <v>4</v>
      </c>
      <c r="Q594" s="110">
        <f t="shared" si="32"/>
        <v>3.4</v>
      </c>
    </row>
    <row r="595" spans="1:17" customFormat="1">
      <c r="A595" s="13">
        <v>17111871305</v>
      </c>
      <c r="B595" s="13" t="s">
        <v>448</v>
      </c>
      <c r="C595" s="13" t="s">
        <v>571</v>
      </c>
      <c r="D595" s="13" t="s">
        <v>446</v>
      </c>
      <c r="E595" s="83">
        <v>4</v>
      </c>
      <c r="F595" s="30">
        <v>2</v>
      </c>
      <c r="G595" s="83">
        <v>4</v>
      </c>
      <c r="H595" s="83">
        <v>4</v>
      </c>
      <c r="I595" s="90">
        <v>5</v>
      </c>
      <c r="J595" s="84">
        <v>5</v>
      </c>
      <c r="K595" s="86">
        <v>1</v>
      </c>
      <c r="L595" s="86">
        <v>1</v>
      </c>
      <c r="M595" s="90">
        <v>5</v>
      </c>
      <c r="N595" s="119">
        <v>3</v>
      </c>
      <c r="O595" s="52">
        <f t="shared" si="33"/>
        <v>34</v>
      </c>
      <c r="P595" s="169">
        <v>4</v>
      </c>
      <c r="Q595" s="110">
        <f t="shared" si="32"/>
        <v>3.4</v>
      </c>
    </row>
    <row r="596" spans="1:17" customFormat="1">
      <c r="A596" s="13">
        <v>17031822601</v>
      </c>
      <c r="B596" s="13" t="s">
        <v>2082</v>
      </c>
      <c r="C596" s="13" t="s">
        <v>4272</v>
      </c>
      <c r="D596" s="13" t="s">
        <v>2070</v>
      </c>
      <c r="E596" s="30">
        <v>2</v>
      </c>
      <c r="F596" s="83">
        <v>4</v>
      </c>
      <c r="G596" s="84">
        <v>5</v>
      </c>
      <c r="H596" s="82">
        <v>3</v>
      </c>
      <c r="I596" s="90">
        <v>5</v>
      </c>
      <c r="J596" s="89">
        <v>4</v>
      </c>
      <c r="K596" s="86">
        <v>1</v>
      </c>
      <c r="L596" s="89">
        <v>4</v>
      </c>
      <c r="M596" s="89">
        <v>4</v>
      </c>
      <c r="N596" s="87">
        <v>2</v>
      </c>
      <c r="O596" s="52">
        <f t="shared" si="33"/>
        <v>34</v>
      </c>
      <c r="P596" s="169">
        <v>4</v>
      </c>
      <c r="Q596" s="110">
        <f t="shared" si="32"/>
        <v>3.4</v>
      </c>
    </row>
    <row r="597" spans="1:17" customFormat="1">
      <c r="A597" s="13">
        <v>17097864306</v>
      </c>
      <c r="B597" s="13" t="s">
        <v>661</v>
      </c>
      <c r="C597" s="13" t="s">
        <v>896</v>
      </c>
      <c r="D597" s="13" t="s">
        <v>662</v>
      </c>
      <c r="E597" s="84">
        <v>5</v>
      </c>
      <c r="F597" s="81">
        <v>1</v>
      </c>
      <c r="G597" s="30">
        <v>2</v>
      </c>
      <c r="H597" s="84">
        <v>5</v>
      </c>
      <c r="I597" s="90">
        <v>5</v>
      </c>
      <c r="J597" s="84">
        <v>5</v>
      </c>
      <c r="K597" s="87">
        <v>2</v>
      </c>
      <c r="L597" s="86">
        <v>1</v>
      </c>
      <c r="M597" s="88">
        <v>3</v>
      </c>
      <c r="N597" s="95">
        <v>5</v>
      </c>
      <c r="O597" s="52">
        <f t="shared" si="33"/>
        <v>34</v>
      </c>
      <c r="P597" s="169">
        <v>4</v>
      </c>
      <c r="Q597" s="110">
        <f t="shared" si="32"/>
        <v>3.4</v>
      </c>
    </row>
    <row r="598" spans="1:17" customFormat="1">
      <c r="A598" s="13">
        <v>17197881107</v>
      </c>
      <c r="B598" s="13" t="s">
        <v>279</v>
      </c>
      <c r="C598" s="13" t="s">
        <v>363</v>
      </c>
      <c r="D598" s="13" t="s">
        <v>280</v>
      </c>
      <c r="E598" s="82">
        <v>3</v>
      </c>
      <c r="F598" s="83">
        <v>4</v>
      </c>
      <c r="G598" s="84">
        <v>5</v>
      </c>
      <c r="H598" s="82">
        <v>3</v>
      </c>
      <c r="I598" s="89">
        <v>4</v>
      </c>
      <c r="J598" s="89">
        <v>4</v>
      </c>
      <c r="K598" s="87">
        <v>2</v>
      </c>
      <c r="L598" s="87">
        <v>2</v>
      </c>
      <c r="M598" s="89">
        <v>4</v>
      </c>
      <c r="N598" s="119">
        <v>3</v>
      </c>
      <c r="O598" s="52">
        <f t="shared" si="33"/>
        <v>34</v>
      </c>
      <c r="P598" s="169">
        <v>4</v>
      </c>
      <c r="Q598" s="110">
        <f t="shared" si="32"/>
        <v>3.4</v>
      </c>
    </row>
    <row r="599" spans="1:17" customFormat="1">
      <c r="A599" s="13">
        <v>17197881109</v>
      </c>
      <c r="B599" s="13" t="s">
        <v>284</v>
      </c>
      <c r="C599" s="13" t="s">
        <v>363</v>
      </c>
      <c r="D599" s="13" t="s">
        <v>280</v>
      </c>
      <c r="E599" s="82">
        <v>3</v>
      </c>
      <c r="F599" s="81">
        <v>1</v>
      </c>
      <c r="G599" s="84">
        <v>5</v>
      </c>
      <c r="H599" s="83">
        <v>4</v>
      </c>
      <c r="I599" s="90">
        <v>5</v>
      </c>
      <c r="J599" s="89">
        <v>4</v>
      </c>
      <c r="K599" s="88">
        <v>3</v>
      </c>
      <c r="L599" s="87">
        <v>2</v>
      </c>
      <c r="M599" s="89">
        <v>4</v>
      </c>
      <c r="N599" s="119">
        <v>3</v>
      </c>
      <c r="O599" s="52">
        <f t="shared" si="33"/>
        <v>34</v>
      </c>
      <c r="P599" s="169">
        <v>4</v>
      </c>
      <c r="Q599" s="110">
        <f t="shared" si="32"/>
        <v>3.4</v>
      </c>
    </row>
    <row r="600" spans="1:17" customFormat="1">
      <c r="A600" s="13">
        <v>17043846203</v>
      </c>
      <c r="B600" s="13" t="s">
        <v>1283</v>
      </c>
      <c r="C600" s="13" t="s">
        <v>1522</v>
      </c>
      <c r="D600" s="13" t="s">
        <v>1275</v>
      </c>
      <c r="E600" s="83">
        <v>4</v>
      </c>
      <c r="F600" s="81">
        <v>1</v>
      </c>
      <c r="G600" s="30">
        <v>2</v>
      </c>
      <c r="H600" s="83">
        <v>4</v>
      </c>
      <c r="I600" s="90">
        <v>5</v>
      </c>
      <c r="J600" s="84">
        <v>5</v>
      </c>
      <c r="K600" s="88">
        <v>3</v>
      </c>
      <c r="L600" s="86">
        <v>1</v>
      </c>
      <c r="M600" s="90">
        <v>5</v>
      </c>
      <c r="N600" s="94">
        <v>4</v>
      </c>
      <c r="O600" s="52">
        <f t="shared" si="33"/>
        <v>34</v>
      </c>
      <c r="P600" s="169">
        <v>4</v>
      </c>
      <c r="Q600" s="110">
        <f t="shared" si="32"/>
        <v>3.4</v>
      </c>
    </row>
    <row r="601" spans="1:17" customFormat="1">
      <c r="A601" s="13">
        <v>17043846201</v>
      </c>
      <c r="B601" s="13" t="s">
        <v>1281</v>
      </c>
      <c r="C601" s="13" t="s">
        <v>1522</v>
      </c>
      <c r="D601" s="13" t="s">
        <v>1275</v>
      </c>
      <c r="E601" s="82">
        <v>3</v>
      </c>
      <c r="F601" s="30">
        <v>2</v>
      </c>
      <c r="G601" s="83">
        <v>4</v>
      </c>
      <c r="H601" s="83">
        <v>4</v>
      </c>
      <c r="I601" s="90">
        <v>5</v>
      </c>
      <c r="J601" s="84">
        <v>5</v>
      </c>
      <c r="K601" s="87">
        <v>2</v>
      </c>
      <c r="L601" s="86">
        <v>1</v>
      </c>
      <c r="M601" s="89">
        <v>4</v>
      </c>
      <c r="N601" s="94">
        <v>4</v>
      </c>
      <c r="O601" s="52">
        <f t="shared" si="33"/>
        <v>34</v>
      </c>
      <c r="P601" s="169">
        <v>4</v>
      </c>
      <c r="Q601" s="110">
        <f t="shared" si="32"/>
        <v>3.4</v>
      </c>
    </row>
    <row r="602" spans="1:17" customFormat="1">
      <c r="A602" s="13">
        <v>17031816300</v>
      </c>
      <c r="B602" s="13" t="s">
        <v>2185</v>
      </c>
      <c r="C602" s="13" t="s">
        <v>4272</v>
      </c>
      <c r="D602" s="13" t="s">
        <v>2179</v>
      </c>
      <c r="E602" s="30">
        <v>2</v>
      </c>
      <c r="F602" s="84">
        <v>5</v>
      </c>
      <c r="G602" s="83">
        <v>4</v>
      </c>
      <c r="H602" s="82">
        <v>3</v>
      </c>
      <c r="I602" s="87">
        <v>2</v>
      </c>
      <c r="J602" s="88">
        <v>3</v>
      </c>
      <c r="K602" s="90">
        <v>5</v>
      </c>
      <c r="L602" s="89">
        <v>4</v>
      </c>
      <c r="M602" s="88">
        <v>3</v>
      </c>
      <c r="N602" s="92">
        <v>3</v>
      </c>
      <c r="O602" s="52">
        <f t="shared" si="33"/>
        <v>34</v>
      </c>
      <c r="P602" s="169">
        <v>4</v>
      </c>
      <c r="Q602" s="110">
        <f t="shared" si="32"/>
        <v>3.4</v>
      </c>
    </row>
    <row r="603" spans="1:17" customFormat="1">
      <c r="A603" s="13">
        <v>17031819200</v>
      </c>
      <c r="B603" s="13" t="s">
        <v>2248</v>
      </c>
      <c r="C603" s="13" t="s">
        <v>4272</v>
      </c>
      <c r="D603" s="13" t="s">
        <v>2242</v>
      </c>
      <c r="E603" s="83">
        <v>4</v>
      </c>
      <c r="F603" s="83">
        <v>4</v>
      </c>
      <c r="G603" s="84">
        <v>5</v>
      </c>
      <c r="H603" s="30">
        <v>2</v>
      </c>
      <c r="I603" s="87">
        <v>2</v>
      </c>
      <c r="J603" s="88">
        <v>3</v>
      </c>
      <c r="K603" s="89">
        <v>4</v>
      </c>
      <c r="L603" s="89">
        <v>4</v>
      </c>
      <c r="M603" s="89">
        <v>4</v>
      </c>
      <c r="N603" s="87">
        <v>2</v>
      </c>
      <c r="O603" s="52">
        <f t="shared" si="33"/>
        <v>34</v>
      </c>
      <c r="P603" s="169">
        <v>4</v>
      </c>
      <c r="Q603" s="110">
        <f t="shared" si="32"/>
        <v>3.4</v>
      </c>
    </row>
    <row r="604" spans="1:17" customFormat="1">
      <c r="A604" s="13">
        <v>17097864107</v>
      </c>
      <c r="B604" s="13" t="s">
        <v>642</v>
      </c>
      <c r="C604" s="13" t="s">
        <v>896</v>
      </c>
      <c r="D604" s="13" t="s">
        <v>643</v>
      </c>
      <c r="E604" s="83">
        <v>4</v>
      </c>
      <c r="F604" s="30">
        <v>2</v>
      </c>
      <c r="G604" s="82">
        <v>3</v>
      </c>
      <c r="H604" s="82">
        <v>3</v>
      </c>
      <c r="I604" s="90">
        <v>5</v>
      </c>
      <c r="J604" s="84">
        <v>5</v>
      </c>
      <c r="K604" s="86">
        <v>1</v>
      </c>
      <c r="L604" s="86">
        <v>1</v>
      </c>
      <c r="M604" s="90">
        <v>5</v>
      </c>
      <c r="N604" s="95">
        <v>5</v>
      </c>
      <c r="O604" s="52">
        <f t="shared" si="33"/>
        <v>34</v>
      </c>
      <c r="P604" s="169">
        <v>4</v>
      </c>
      <c r="Q604" s="110">
        <f t="shared" si="32"/>
        <v>3.4</v>
      </c>
    </row>
    <row r="605" spans="1:17" customFormat="1">
      <c r="A605" s="13">
        <v>17043842710</v>
      </c>
      <c r="B605" s="13" t="s">
        <v>1239</v>
      </c>
      <c r="C605" s="13" t="s">
        <v>1522</v>
      </c>
      <c r="D605" s="13" t="s">
        <v>1240</v>
      </c>
      <c r="E605" s="83">
        <v>4</v>
      </c>
      <c r="F605" s="83">
        <v>4</v>
      </c>
      <c r="G605" s="81">
        <v>1</v>
      </c>
      <c r="H605" s="30">
        <v>2</v>
      </c>
      <c r="I605" s="90">
        <v>5</v>
      </c>
      <c r="J605" s="84">
        <v>5</v>
      </c>
      <c r="K605" s="88">
        <v>3</v>
      </c>
      <c r="L605" s="87">
        <v>2</v>
      </c>
      <c r="M605" s="89">
        <v>4</v>
      </c>
      <c r="N605" s="94">
        <v>4</v>
      </c>
      <c r="O605" s="52">
        <f t="shared" si="33"/>
        <v>34</v>
      </c>
      <c r="P605" s="169">
        <v>4</v>
      </c>
      <c r="Q605" s="110">
        <f t="shared" si="32"/>
        <v>3.4</v>
      </c>
    </row>
    <row r="606" spans="1:17" customFormat="1">
      <c r="A606" s="13">
        <v>17031808002</v>
      </c>
      <c r="B606" s="13" t="s">
        <v>2221</v>
      </c>
      <c r="C606" s="13" t="s">
        <v>4272</v>
      </c>
      <c r="D606" s="13" t="s">
        <v>2217</v>
      </c>
      <c r="E606" s="82">
        <v>3</v>
      </c>
      <c r="F606" s="83">
        <v>4</v>
      </c>
      <c r="G606" s="81">
        <v>1</v>
      </c>
      <c r="H606" s="84">
        <v>5</v>
      </c>
      <c r="I606" s="87">
        <v>2</v>
      </c>
      <c r="J606" s="84">
        <v>5</v>
      </c>
      <c r="K606" s="90">
        <v>5</v>
      </c>
      <c r="L606" s="86">
        <v>1</v>
      </c>
      <c r="M606" s="88">
        <v>3</v>
      </c>
      <c r="N606" s="95">
        <v>5</v>
      </c>
      <c r="O606" s="52">
        <f t="shared" si="33"/>
        <v>34</v>
      </c>
      <c r="P606" s="169">
        <v>4</v>
      </c>
      <c r="Q606" s="110">
        <f t="shared" si="32"/>
        <v>3.4</v>
      </c>
    </row>
    <row r="607" spans="1:17" customFormat="1">
      <c r="A607" s="13">
        <v>17197883210</v>
      </c>
      <c r="B607" s="13" t="s">
        <v>137</v>
      </c>
      <c r="C607" s="13" t="s">
        <v>363</v>
      </c>
      <c r="D607" s="13" t="s">
        <v>320</v>
      </c>
      <c r="E607" s="84">
        <v>5</v>
      </c>
      <c r="F607" s="84">
        <v>5</v>
      </c>
      <c r="G607" s="84">
        <v>5</v>
      </c>
      <c r="H607" s="30">
        <v>2</v>
      </c>
      <c r="I607" s="88">
        <v>3</v>
      </c>
      <c r="J607" s="88">
        <v>3</v>
      </c>
      <c r="K607" s="89">
        <v>4</v>
      </c>
      <c r="L607" s="86">
        <v>1</v>
      </c>
      <c r="M607" s="89">
        <v>4</v>
      </c>
      <c r="N607" s="120">
        <v>2</v>
      </c>
      <c r="O607" s="52">
        <f t="shared" si="33"/>
        <v>34</v>
      </c>
      <c r="P607" s="169">
        <v>4</v>
      </c>
      <c r="Q607" s="110">
        <f t="shared" si="32"/>
        <v>3.4</v>
      </c>
    </row>
    <row r="608" spans="1:17" customFormat="1">
      <c r="A608" s="13">
        <v>17089850703</v>
      </c>
      <c r="B608" s="13" t="s">
        <v>1048</v>
      </c>
      <c r="C608" s="13" t="s">
        <v>1029</v>
      </c>
      <c r="D608" s="13" t="s">
        <v>1044</v>
      </c>
      <c r="E608" s="82">
        <v>3</v>
      </c>
      <c r="F608" s="83">
        <v>4</v>
      </c>
      <c r="G608" s="30">
        <v>2</v>
      </c>
      <c r="H608" s="83">
        <v>4</v>
      </c>
      <c r="I608" s="90">
        <v>5</v>
      </c>
      <c r="J608" s="84">
        <v>5</v>
      </c>
      <c r="K608" s="87">
        <v>2</v>
      </c>
      <c r="L608" s="86">
        <v>1</v>
      </c>
      <c r="M608" s="90">
        <v>5</v>
      </c>
      <c r="N608" s="88">
        <v>3</v>
      </c>
      <c r="O608" s="52">
        <f t="shared" si="33"/>
        <v>34</v>
      </c>
      <c r="P608" s="169">
        <v>4</v>
      </c>
      <c r="Q608" s="110">
        <f t="shared" ref="Q608:Q639" si="34">+O608/10</f>
        <v>3.4</v>
      </c>
    </row>
    <row r="609" spans="1:17" customFormat="1">
      <c r="A609" s="13">
        <v>17197881007</v>
      </c>
      <c r="B609" s="13" t="s">
        <v>266</v>
      </c>
      <c r="C609" s="13" t="s">
        <v>363</v>
      </c>
      <c r="D609" s="13" t="s">
        <v>258</v>
      </c>
      <c r="E609" s="84">
        <v>5</v>
      </c>
      <c r="F609" s="81">
        <v>1</v>
      </c>
      <c r="G609" s="83">
        <v>4</v>
      </c>
      <c r="H609" s="84">
        <v>5</v>
      </c>
      <c r="I609" s="89">
        <v>4</v>
      </c>
      <c r="J609" s="89">
        <v>4</v>
      </c>
      <c r="K609" s="86">
        <v>1</v>
      </c>
      <c r="L609" s="86">
        <v>1</v>
      </c>
      <c r="M609" s="90">
        <v>5</v>
      </c>
      <c r="N609" s="94">
        <v>4</v>
      </c>
      <c r="O609" s="52">
        <f t="shared" si="33"/>
        <v>34</v>
      </c>
      <c r="P609" s="169">
        <v>4</v>
      </c>
      <c r="Q609" s="110">
        <f t="shared" si="34"/>
        <v>3.4</v>
      </c>
    </row>
    <row r="610" spans="1:17" customFormat="1">
      <c r="A610" s="13">
        <v>17031804706</v>
      </c>
      <c r="B610" s="13" t="s">
        <v>2276</v>
      </c>
      <c r="C610" s="13" t="s">
        <v>4272</v>
      </c>
      <c r="D610" s="13" t="s">
        <v>2375</v>
      </c>
      <c r="E610" s="82">
        <v>3</v>
      </c>
      <c r="F610" s="83">
        <v>4</v>
      </c>
      <c r="G610" s="83">
        <v>4</v>
      </c>
      <c r="H610" s="83">
        <v>4</v>
      </c>
      <c r="I610" s="89">
        <v>4</v>
      </c>
      <c r="J610" s="89">
        <v>4</v>
      </c>
      <c r="K610" s="88">
        <v>3</v>
      </c>
      <c r="L610" s="86">
        <v>1</v>
      </c>
      <c r="M610" s="89">
        <v>4</v>
      </c>
      <c r="N610" s="119">
        <v>3</v>
      </c>
      <c r="O610" s="52">
        <f t="shared" si="33"/>
        <v>34</v>
      </c>
      <c r="P610" s="169">
        <v>4</v>
      </c>
      <c r="Q610" s="110">
        <f t="shared" si="34"/>
        <v>3.4</v>
      </c>
    </row>
    <row r="611" spans="1:17" customFormat="1">
      <c r="A611" s="13">
        <v>17031770902</v>
      </c>
      <c r="B611" s="13" t="s">
        <v>2341</v>
      </c>
      <c r="C611" s="13" t="s">
        <v>4272</v>
      </c>
      <c r="D611" s="13" t="s">
        <v>2339</v>
      </c>
      <c r="E611" s="84">
        <v>5</v>
      </c>
      <c r="F611" s="83">
        <v>4</v>
      </c>
      <c r="G611" s="81">
        <v>1</v>
      </c>
      <c r="H611" s="83">
        <v>4</v>
      </c>
      <c r="I611" s="88">
        <v>3</v>
      </c>
      <c r="J611" s="84">
        <v>5</v>
      </c>
      <c r="K611" s="87">
        <v>2</v>
      </c>
      <c r="L611" s="89">
        <v>4</v>
      </c>
      <c r="M611" s="88">
        <v>3</v>
      </c>
      <c r="N611" s="88">
        <v>3</v>
      </c>
      <c r="O611" s="52">
        <f t="shared" si="33"/>
        <v>34</v>
      </c>
      <c r="P611" s="169">
        <v>4</v>
      </c>
      <c r="Q611" s="110">
        <f t="shared" si="34"/>
        <v>3.4</v>
      </c>
    </row>
    <row r="612" spans="1:17" customFormat="1">
      <c r="A612" s="13">
        <v>17043841102</v>
      </c>
      <c r="B612" s="13" t="s">
        <v>1318</v>
      </c>
      <c r="C612" s="13" t="s">
        <v>1522</v>
      </c>
      <c r="D612" s="13" t="s">
        <v>2433</v>
      </c>
      <c r="E612" s="84">
        <v>5</v>
      </c>
      <c r="F612" s="82">
        <v>3</v>
      </c>
      <c r="G612" s="83">
        <v>4</v>
      </c>
      <c r="H612" s="30">
        <v>2</v>
      </c>
      <c r="I612" s="88">
        <v>3</v>
      </c>
      <c r="J612" s="88">
        <v>3</v>
      </c>
      <c r="K612" s="89">
        <v>4</v>
      </c>
      <c r="L612" s="89">
        <v>4</v>
      </c>
      <c r="M612" s="90">
        <v>5</v>
      </c>
      <c r="N612" s="93">
        <v>1</v>
      </c>
      <c r="O612" s="52">
        <f t="shared" si="33"/>
        <v>34</v>
      </c>
      <c r="P612" s="169">
        <v>4</v>
      </c>
      <c r="Q612" s="110">
        <f t="shared" si="34"/>
        <v>3.4</v>
      </c>
    </row>
    <row r="613" spans="1:17" customFormat="1">
      <c r="A613" s="13">
        <v>17097861508</v>
      </c>
      <c r="B613" s="13" t="s">
        <v>765</v>
      </c>
      <c r="C613" s="13" t="s">
        <v>896</v>
      </c>
      <c r="D613" s="13" t="s">
        <v>761</v>
      </c>
      <c r="E613" s="30">
        <v>2</v>
      </c>
      <c r="F613" s="84">
        <v>5</v>
      </c>
      <c r="G613" s="84">
        <v>5</v>
      </c>
      <c r="H613" s="30">
        <v>2</v>
      </c>
      <c r="I613" s="88">
        <v>3</v>
      </c>
      <c r="J613" s="89">
        <v>4</v>
      </c>
      <c r="K613" s="89">
        <v>4</v>
      </c>
      <c r="L613" s="86">
        <v>1</v>
      </c>
      <c r="M613" s="89">
        <v>4</v>
      </c>
      <c r="N613" s="94">
        <v>4</v>
      </c>
      <c r="O613" s="52">
        <f t="shared" si="33"/>
        <v>34</v>
      </c>
      <c r="P613" s="169">
        <v>4</v>
      </c>
      <c r="Q613" s="110">
        <f t="shared" si="34"/>
        <v>3.4</v>
      </c>
    </row>
    <row r="614" spans="1:17" customFormat="1">
      <c r="A614" s="13">
        <v>17031842100</v>
      </c>
      <c r="B614" s="13" t="s">
        <v>2388</v>
      </c>
      <c r="C614" s="13" t="s">
        <v>4272</v>
      </c>
      <c r="D614" s="13" t="s">
        <v>2499</v>
      </c>
      <c r="E614" s="30">
        <v>2</v>
      </c>
      <c r="F614" s="82">
        <v>3</v>
      </c>
      <c r="G614" s="82">
        <v>3</v>
      </c>
      <c r="H614" s="82">
        <v>3</v>
      </c>
      <c r="I614" s="90">
        <v>5</v>
      </c>
      <c r="J614" s="84">
        <v>5</v>
      </c>
      <c r="K614" s="89">
        <v>4</v>
      </c>
      <c r="L614" s="89">
        <v>4</v>
      </c>
      <c r="M614" s="131">
        <v>1</v>
      </c>
      <c r="N614" s="118">
        <v>4</v>
      </c>
      <c r="O614" s="52">
        <f t="shared" si="33"/>
        <v>34</v>
      </c>
      <c r="P614" s="169">
        <v>4</v>
      </c>
      <c r="Q614" s="110">
        <f t="shared" si="34"/>
        <v>3.4</v>
      </c>
    </row>
    <row r="615" spans="1:17" customFormat="1">
      <c r="A615" s="13">
        <v>17031811702</v>
      </c>
      <c r="B615" s="13" t="s">
        <v>2496</v>
      </c>
      <c r="C615" s="13" t="s">
        <v>4272</v>
      </c>
      <c r="D615" s="13" t="s">
        <v>2488</v>
      </c>
      <c r="E615" s="83">
        <v>4</v>
      </c>
      <c r="F615" s="84">
        <v>5</v>
      </c>
      <c r="G615" s="83">
        <v>4</v>
      </c>
      <c r="H615" s="30">
        <v>2</v>
      </c>
      <c r="I615" s="87">
        <v>2</v>
      </c>
      <c r="J615" s="88">
        <v>3</v>
      </c>
      <c r="K615" s="87">
        <v>2</v>
      </c>
      <c r="L615" s="89">
        <v>4</v>
      </c>
      <c r="M615" s="89">
        <v>4</v>
      </c>
      <c r="N615" s="118">
        <v>4</v>
      </c>
      <c r="O615" s="52">
        <f t="shared" si="33"/>
        <v>34</v>
      </c>
      <c r="P615" s="169">
        <v>4</v>
      </c>
      <c r="Q615" s="110">
        <f t="shared" si="34"/>
        <v>3.4</v>
      </c>
    </row>
    <row r="616" spans="1:17" customFormat="1">
      <c r="A616" s="13">
        <v>17197883516</v>
      </c>
      <c r="B616" s="13" t="s">
        <v>190</v>
      </c>
      <c r="C616" s="13" t="s">
        <v>363</v>
      </c>
      <c r="D616" s="13" t="s">
        <v>171</v>
      </c>
      <c r="E616" s="84">
        <v>5</v>
      </c>
      <c r="F616" s="30">
        <v>2</v>
      </c>
      <c r="G616" s="30">
        <v>2</v>
      </c>
      <c r="H616" s="84">
        <v>5</v>
      </c>
      <c r="I616" s="89">
        <v>4</v>
      </c>
      <c r="J616" s="84">
        <v>5</v>
      </c>
      <c r="K616" s="86">
        <v>1</v>
      </c>
      <c r="L616" s="86">
        <v>1</v>
      </c>
      <c r="M616" s="90">
        <v>5</v>
      </c>
      <c r="N616" s="118">
        <v>4</v>
      </c>
      <c r="O616" s="52">
        <f t="shared" si="33"/>
        <v>34</v>
      </c>
      <c r="P616" s="169">
        <v>4</v>
      </c>
      <c r="Q616" s="110">
        <f t="shared" si="34"/>
        <v>3.4</v>
      </c>
    </row>
    <row r="617" spans="1:17" customFormat="1">
      <c r="A617" s="13">
        <v>17197883515</v>
      </c>
      <c r="B617" s="13" t="s">
        <v>188</v>
      </c>
      <c r="C617" s="13" t="s">
        <v>363</v>
      </c>
      <c r="D617" s="13" t="s">
        <v>171</v>
      </c>
      <c r="E617" s="84">
        <v>5</v>
      </c>
      <c r="F617" s="81">
        <v>1</v>
      </c>
      <c r="G617" s="83">
        <v>4</v>
      </c>
      <c r="H617" s="84">
        <v>5</v>
      </c>
      <c r="I617" s="89">
        <v>4</v>
      </c>
      <c r="J617" s="84">
        <v>5</v>
      </c>
      <c r="K617" s="86">
        <v>1</v>
      </c>
      <c r="L617" s="86">
        <v>1</v>
      </c>
      <c r="M617" s="89">
        <v>4</v>
      </c>
      <c r="N617" s="118">
        <v>4</v>
      </c>
      <c r="O617" s="52">
        <f t="shared" si="33"/>
        <v>34</v>
      </c>
      <c r="P617" s="169">
        <v>4</v>
      </c>
      <c r="Q617" s="110">
        <f t="shared" si="34"/>
        <v>3.4</v>
      </c>
    </row>
    <row r="618" spans="1:17" customFormat="1">
      <c r="A618" s="13">
        <v>17031829800</v>
      </c>
      <c r="B618" s="13" t="s">
        <v>2474</v>
      </c>
      <c r="C618" s="13" t="s">
        <v>4272</v>
      </c>
      <c r="D618" s="13" t="s">
        <v>2475</v>
      </c>
      <c r="E618" s="82">
        <v>3</v>
      </c>
      <c r="F618" s="30">
        <v>2</v>
      </c>
      <c r="G618" s="83">
        <v>4</v>
      </c>
      <c r="H618" s="82">
        <v>3</v>
      </c>
      <c r="I618" s="88">
        <v>3</v>
      </c>
      <c r="J618" s="89">
        <v>4</v>
      </c>
      <c r="K618" s="88">
        <v>3</v>
      </c>
      <c r="L618" s="90">
        <v>5</v>
      </c>
      <c r="M618" s="90">
        <v>5</v>
      </c>
      <c r="N618" s="87">
        <v>2</v>
      </c>
      <c r="O618" s="52">
        <f t="shared" si="33"/>
        <v>34</v>
      </c>
      <c r="P618" s="169">
        <v>4</v>
      </c>
      <c r="Q618" s="110">
        <f t="shared" si="34"/>
        <v>3.4</v>
      </c>
    </row>
    <row r="619" spans="1:17" customFormat="1">
      <c r="A619" s="13">
        <v>17031821900</v>
      </c>
      <c r="B619" s="13" t="s">
        <v>2472</v>
      </c>
      <c r="C619" s="13" t="s">
        <v>4272</v>
      </c>
      <c r="D619" s="13" t="s">
        <v>2466</v>
      </c>
      <c r="E619" s="82">
        <v>3</v>
      </c>
      <c r="F619" s="30">
        <v>2</v>
      </c>
      <c r="G619" s="84">
        <v>5</v>
      </c>
      <c r="H619" s="30">
        <v>2</v>
      </c>
      <c r="I619" s="89">
        <v>4</v>
      </c>
      <c r="J619" s="89">
        <v>4</v>
      </c>
      <c r="K619" s="90">
        <v>5</v>
      </c>
      <c r="L619" s="87">
        <v>2</v>
      </c>
      <c r="M619" s="90">
        <v>5</v>
      </c>
      <c r="N619" s="87">
        <v>2</v>
      </c>
      <c r="O619" s="52">
        <f t="shared" si="33"/>
        <v>34</v>
      </c>
      <c r="P619" s="169">
        <v>4</v>
      </c>
      <c r="Q619" s="110">
        <f t="shared" si="34"/>
        <v>3.4</v>
      </c>
    </row>
    <row r="620" spans="1:17" customFormat="1">
      <c r="A620" s="13">
        <v>17031810100</v>
      </c>
      <c r="B620" s="13" t="s">
        <v>2457</v>
      </c>
      <c r="C620" s="13" t="s">
        <v>4272</v>
      </c>
      <c r="D620" s="13" t="s">
        <v>2542</v>
      </c>
      <c r="E620" s="82">
        <v>3</v>
      </c>
      <c r="F620" s="83">
        <v>4</v>
      </c>
      <c r="G620" s="81">
        <v>1</v>
      </c>
      <c r="H620" s="83">
        <v>4</v>
      </c>
      <c r="I620" s="88">
        <v>3</v>
      </c>
      <c r="J620" s="89">
        <v>4</v>
      </c>
      <c r="K620" s="88">
        <v>3</v>
      </c>
      <c r="L620" s="90">
        <v>5</v>
      </c>
      <c r="M620" s="89">
        <v>4</v>
      </c>
      <c r="N620" s="88">
        <v>3</v>
      </c>
      <c r="O620" s="52">
        <f t="shared" si="33"/>
        <v>34</v>
      </c>
      <c r="P620" s="169">
        <v>4</v>
      </c>
      <c r="Q620" s="110">
        <f t="shared" si="34"/>
        <v>3.4</v>
      </c>
    </row>
    <row r="621" spans="1:17" customFormat="1">
      <c r="A621" s="13">
        <v>17031810900</v>
      </c>
      <c r="B621" s="13" t="s">
        <v>2537</v>
      </c>
      <c r="C621" s="13" t="s">
        <v>4272</v>
      </c>
      <c r="D621" s="13" t="s">
        <v>2531</v>
      </c>
      <c r="E621" s="82">
        <v>3</v>
      </c>
      <c r="F621" s="84">
        <v>5</v>
      </c>
      <c r="G621" s="84">
        <v>5</v>
      </c>
      <c r="H621" s="82">
        <v>3</v>
      </c>
      <c r="I621" s="87">
        <v>2</v>
      </c>
      <c r="J621" s="88">
        <v>3</v>
      </c>
      <c r="K621" s="88">
        <v>3</v>
      </c>
      <c r="L621" s="89">
        <v>4</v>
      </c>
      <c r="M621" s="89">
        <v>4</v>
      </c>
      <c r="N621" s="120">
        <v>2</v>
      </c>
      <c r="O621" s="52">
        <f t="shared" si="33"/>
        <v>34</v>
      </c>
      <c r="P621" s="169">
        <v>4</v>
      </c>
      <c r="Q621" s="110">
        <f t="shared" si="34"/>
        <v>3.4</v>
      </c>
    </row>
    <row r="622" spans="1:17" customFormat="1">
      <c r="A622" s="13">
        <v>17031842900</v>
      </c>
      <c r="B622" s="13" t="s">
        <v>2524</v>
      </c>
      <c r="C622" s="13" t="s">
        <v>4272</v>
      </c>
      <c r="D622" s="13" t="s">
        <v>2522</v>
      </c>
      <c r="E622" s="81">
        <v>1</v>
      </c>
      <c r="F622" s="30">
        <v>2</v>
      </c>
      <c r="G622" s="83">
        <v>4</v>
      </c>
      <c r="H622" s="82">
        <v>3</v>
      </c>
      <c r="I622" s="89">
        <v>4</v>
      </c>
      <c r="J622" s="84">
        <v>5</v>
      </c>
      <c r="K622" s="90">
        <v>5</v>
      </c>
      <c r="L622" s="90">
        <v>5</v>
      </c>
      <c r="M622" s="131">
        <v>1</v>
      </c>
      <c r="N622" s="118">
        <v>4</v>
      </c>
      <c r="O622" s="52">
        <f t="shared" si="33"/>
        <v>34</v>
      </c>
      <c r="P622" s="169">
        <v>4</v>
      </c>
      <c r="Q622" s="110">
        <f t="shared" si="34"/>
        <v>3.4</v>
      </c>
    </row>
    <row r="623" spans="1:17" customFormat="1">
      <c r="A623" s="13">
        <v>17031770400</v>
      </c>
      <c r="B623" s="13" t="s">
        <v>2517</v>
      </c>
      <c r="C623" s="13" t="s">
        <v>4272</v>
      </c>
      <c r="D623" s="13" t="s">
        <v>2511</v>
      </c>
      <c r="E623" s="82">
        <v>3</v>
      </c>
      <c r="F623" s="84">
        <v>5</v>
      </c>
      <c r="G623" s="82">
        <v>3</v>
      </c>
      <c r="H623" s="82">
        <v>3</v>
      </c>
      <c r="I623" s="87">
        <v>2</v>
      </c>
      <c r="J623" s="89">
        <v>4</v>
      </c>
      <c r="K623" s="90">
        <v>5</v>
      </c>
      <c r="L623" s="86">
        <v>1</v>
      </c>
      <c r="M623" s="88">
        <v>3</v>
      </c>
      <c r="N623" s="95">
        <v>5</v>
      </c>
      <c r="O623" s="52">
        <f t="shared" si="33"/>
        <v>34</v>
      </c>
      <c r="P623" s="169">
        <v>4</v>
      </c>
      <c r="Q623" s="110">
        <f t="shared" si="34"/>
        <v>3.4</v>
      </c>
    </row>
    <row r="624" spans="1:17" customFormat="1">
      <c r="A624" s="13">
        <v>17031805002</v>
      </c>
      <c r="B624" s="13" t="s">
        <v>2505</v>
      </c>
      <c r="C624" s="13" t="s">
        <v>4272</v>
      </c>
      <c r="D624" s="13" t="s">
        <v>2610</v>
      </c>
      <c r="E624" s="84">
        <v>5</v>
      </c>
      <c r="F624" s="84">
        <v>5</v>
      </c>
      <c r="G624" s="82">
        <v>3</v>
      </c>
      <c r="H624" s="30">
        <v>2</v>
      </c>
      <c r="I624" s="89">
        <v>4</v>
      </c>
      <c r="J624" s="88">
        <v>3</v>
      </c>
      <c r="K624" s="87">
        <v>2</v>
      </c>
      <c r="L624" s="87">
        <v>2</v>
      </c>
      <c r="M624" s="88">
        <v>3</v>
      </c>
      <c r="N624" s="95">
        <v>5</v>
      </c>
      <c r="O624" s="52">
        <f t="shared" si="33"/>
        <v>34</v>
      </c>
      <c r="P624" s="169">
        <v>4</v>
      </c>
      <c r="Q624" s="110">
        <f t="shared" si="34"/>
        <v>3.4</v>
      </c>
    </row>
    <row r="625" spans="1:17" customFormat="1">
      <c r="A625" s="13">
        <v>17043845803</v>
      </c>
      <c r="B625" s="13" t="s">
        <v>1354</v>
      </c>
      <c r="C625" s="13" t="s">
        <v>1522</v>
      </c>
      <c r="D625" s="13" t="s">
        <v>1430</v>
      </c>
      <c r="E625" s="83">
        <v>4</v>
      </c>
      <c r="F625" s="30">
        <v>2</v>
      </c>
      <c r="G625" s="30">
        <v>2</v>
      </c>
      <c r="H625" s="82">
        <v>3</v>
      </c>
      <c r="I625" s="90">
        <v>5</v>
      </c>
      <c r="J625" s="89">
        <v>4</v>
      </c>
      <c r="K625" s="89">
        <v>4</v>
      </c>
      <c r="L625" s="86">
        <v>1</v>
      </c>
      <c r="M625" s="90">
        <v>5</v>
      </c>
      <c r="N625" s="89">
        <v>4</v>
      </c>
      <c r="O625" s="52">
        <f t="shared" si="33"/>
        <v>34</v>
      </c>
      <c r="P625" s="169">
        <v>4</v>
      </c>
      <c r="Q625" s="110">
        <f t="shared" si="34"/>
        <v>3.4</v>
      </c>
    </row>
    <row r="626" spans="1:17" customFormat="1">
      <c r="A626" s="13">
        <v>17031806104</v>
      </c>
      <c r="B626" s="13" t="s">
        <v>2571</v>
      </c>
      <c r="C626" s="13" t="s">
        <v>4272</v>
      </c>
      <c r="D626" s="13" t="s">
        <v>2661</v>
      </c>
      <c r="E626" s="30">
        <v>2</v>
      </c>
      <c r="F626" s="83">
        <v>4</v>
      </c>
      <c r="G626" s="84">
        <v>5</v>
      </c>
      <c r="H626" s="30">
        <v>2</v>
      </c>
      <c r="I626" s="87">
        <v>2</v>
      </c>
      <c r="J626" s="89">
        <v>4</v>
      </c>
      <c r="K626" s="90">
        <v>5</v>
      </c>
      <c r="L626" s="89">
        <v>4</v>
      </c>
      <c r="M626" s="87">
        <v>2</v>
      </c>
      <c r="N626" s="94">
        <v>4</v>
      </c>
      <c r="O626" s="52">
        <f t="shared" si="33"/>
        <v>34</v>
      </c>
      <c r="P626" s="169">
        <v>4</v>
      </c>
      <c r="Q626" s="110">
        <f t="shared" si="34"/>
        <v>3.4</v>
      </c>
    </row>
    <row r="627" spans="1:17" customFormat="1">
      <c r="A627" s="13">
        <v>17031823602</v>
      </c>
      <c r="B627" s="13" t="s">
        <v>2653</v>
      </c>
      <c r="C627" s="13" t="s">
        <v>4272</v>
      </c>
      <c r="D627" s="13" t="s">
        <v>2654</v>
      </c>
      <c r="E627" s="84">
        <v>5</v>
      </c>
      <c r="F627" s="82">
        <v>3</v>
      </c>
      <c r="G627" s="84">
        <v>5</v>
      </c>
      <c r="H627" s="30">
        <v>2</v>
      </c>
      <c r="I627" s="90">
        <v>5</v>
      </c>
      <c r="J627" s="87">
        <v>2</v>
      </c>
      <c r="K627" s="89">
        <v>4</v>
      </c>
      <c r="L627" s="86">
        <v>1</v>
      </c>
      <c r="M627" s="89">
        <v>4</v>
      </c>
      <c r="N627" s="119">
        <v>3</v>
      </c>
      <c r="O627" s="52">
        <f t="shared" si="33"/>
        <v>34</v>
      </c>
      <c r="P627" s="169">
        <v>4</v>
      </c>
      <c r="Q627" s="110">
        <f t="shared" si="34"/>
        <v>3.4</v>
      </c>
    </row>
    <row r="628" spans="1:17" customFormat="1">
      <c r="A628" s="13">
        <v>17031110501</v>
      </c>
      <c r="B628" s="13" t="s">
        <v>3788</v>
      </c>
      <c r="C628" s="13" t="s">
        <v>4272</v>
      </c>
      <c r="D628" s="13" t="s">
        <v>4129</v>
      </c>
      <c r="E628" s="30">
        <v>2</v>
      </c>
      <c r="F628" s="83">
        <v>4</v>
      </c>
      <c r="G628" s="81">
        <v>1</v>
      </c>
      <c r="H628" s="83">
        <v>4</v>
      </c>
      <c r="I628" s="87">
        <v>2</v>
      </c>
      <c r="J628" s="89">
        <v>4</v>
      </c>
      <c r="K628" s="90">
        <v>5</v>
      </c>
      <c r="L628" s="90">
        <v>5</v>
      </c>
      <c r="M628" s="90">
        <v>5</v>
      </c>
      <c r="N628" s="28">
        <v>2</v>
      </c>
      <c r="O628" s="52">
        <f t="shared" si="33"/>
        <v>34</v>
      </c>
      <c r="P628" s="169">
        <v>4</v>
      </c>
      <c r="Q628" s="110">
        <f t="shared" si="34"/>
        <v>3.4</v>
      </c>
    </row>
    <row r="629" spans="1:17" customFormat="1">
      <c r="A629" s="13">
        <v>17031170500</v>
      </c>
      <c r="B629" s="13" t="s">
        <v>3676</v>
      </c>
      <c r="C629" s="13" t="s">
        <v>4272</v>
      </c>
      <c r="D629" s="13" t="s">
        <v>4129</v>
      </c>
      <c r="E629" s="83">
        <v>4</v>
      </c>
      <c r="F629" s="82">
        <v>3</v>
      </c>
      <c r="G629" s="84">
        <v>5</v>
      </c>
      <c r="H629" s="83">
        <v>4</v>
      </c>
      <c r="I629" s="88">
        <v>3</v>
      </c>
      <c r="J629" s="89">
        <v>4</v>
      </c>
      <c r="K629" s="86">
        <v>1</v>
      </c>
      <c r="L629" s="88">
        <v>3</v>
      </c>
      <c r="M629" s="90">
        <v>5</v>
      </c>
      <c r="N629" s="28">
        <v>2</v>
      </c>
      <c r="O629" s="52">
        <f t="shared" si="33"/>
        <v>34</v>
      </c>
      <c r="P629" s="169">
        <v>4</v>
      </c>
      <c r="Q629" s="110">
        <f t="shared" si="34"/>
        <v>3.4</v>
      </c>
    </row>
    <row r="630" spans="1:17" customFormat="1">
      <c r="A630" s="13">
        <v>17031110502</v>
      </c>
      <c r="B630" s="13" t="s">
        <v>3790</v>
      </c>
      <c r="C630" s="13" t="s">
        <v>4272</v>
      </c>
      <c r="D630" s="13" t="s">
        <v>4129</v>
      </c>
      <c r="E630" s="82">
        <v>3</v>
      </c>
      <c r="F630" s="83">
        <v>4</v>
      </c>
      <c r="G630" s="81">
        <v>1</v>
      </c>
      <c r="H630" s="82">
        <v>3</v>
      </c>
      <c r="I630" s="87">
        <v>2</v>
      </c>
      <c r="J630" s="89">
        <v>4</v>
      </c>
      <c r="K630" s="90">
        <v>5</v>
      </c>
      <c r="L630" s="90">
        <v>5</v>
      </c>
      <c r="M630" s="90">
        <v>5</v>
      </c>
      <c r="N630" s="28">
        <v>2</v>
      </c>
      <c r="O630" s="52">
        <f t="shared" si="33"/>
        <v>34</v>
      </c>
      <c r="P630" s="169">
        <v>4</v>
      </c>
      <c r="Q630" s="110">
        <f t="shared" si="34"/>
        <v>3.4</v>
      </c>
    </row>
    <row r="631" spans="1:17" customFormat="1">
      <c r="A631" s="13">
        <v>17031750300</v>
      </c>
      <c r="B631" s="13" t="s">
        <v>2774</v>
      </c>
      <c r="C631" s="13" t="s">
        <v>4272</v>
      </c>
      <c r="D631" s="13" t="s">
        <v>4129</v>
      </c>
      <c r="E631" s="83">
        <v>4</v>
      </c>
      <c r="F631" s="30">
        <v>2</v>
      </c>
      <c r="G631" s="30">
        <v>2</v>
      </c>
      <c r="H631" s="82">
        <v>3</v>
      </c>
      <c r="I631" s="90">
        <v>5</v>
      </c>
      <c r="J631" s="89">
        <v>4</v>
      </c>
      <c r="K631" s="88">
        <v>3</v>
      </c>
      <c r="L631" s="89">
        <v>4</v>
      </c>
      <c r="M631" s="90">
        <v>5</v>
      </c>
      <c r="N631" s="28">
        <v>2</v>
      </c>
      <c r="O631" s="52">
        <f t="shared" si="33"/>
        <v>34</v>
      </c>
      <c r="P631" s="169">
        <v>4</v>
      </c>
      <c r="Q631" s="110">
        <f t="shared" si="34"/>
        <v>3.4</v>
      </c>
    </row>
    <row r="632" spans="1:17" customFormat="1">
      <c r="A632" s="13">
        <v>17031740100</v>
      </c>
      <c r="B632" s="13" t="s">
        <v>2762</v>
      </c>
      <c r="C632" s="13" t="s">
        <v>4272</v>
      </c>
      <c r="D632" s="13" t="s">
        <v>4129</v>
      </c>
      <c r="E632" s="83">
        <v>4</v>
      </c>
      <c r="F632" s="82">
        <v>3</v>
      </c>
      <c r="G632" s="82">
        <v>3</v>
      </c>
      <c r="H632" s="30">
        <v>2</v>
      </c>
      <c r="I632" s="89">
        <v>4</v>
      </c>
      <c r="J632" s="84">
        <v>5</v>
      </c>
      <c r="K632" s="88">
        <v>3</v>
      </c>
      <c r="L632" s="88">
        <v>3</v>
      </c>
      <c r="M632" s="90">
        <v>5</v>
      </c>
      <c r="N632" s="28">
        <v>2</v>
      </c>
      <c r="O632" s="52">
        <f t="shared" si="33"/>
        <v>34</v>
      </c>
      <c r="P632" s="169">
        <v>4</v>
      </c>
      <c r="Q632" s="110">
        <f t="shared" si="34"/>
        <v>3.4</v>
      </c>
    </row>
    <row r="633" spans="1:17" customFormat="1">
      <c r="A633" s="13">
        <v>17031100100</v>
      </c>
      <c r="B633" s="13" t="s">
        <v>3766</v>
      </c>
      <c r="C633" s="13" t="s">
        <v>4272</v>
      </c>
      <c r="D633" s="13" t="s">
        <v>4129</v>
      </c>
      <c r="E633" s="83">
        <v>4</v>
      </c>
      <c r="F633" s="83">
        <v>4</v>
      </c>
      <c r="G633" s="81">
        <v>1</v>
      </c>
      <c r="H633" s="83">
        <v>4</v>
      </c>
      <c r="I633" s="88">
        <v>3</v>
      </c>
      <c r="J633" s="89">
        <v>4</v>
      </c>
      <c r="K633" s="89">
        <v>4</v>
      </c>
      <c r="L633" s="89">
        <v>4</v>
      </c>
      <c r="M633" s="89">
        <v>4</v>
      </c>
      <c r="N633" s="28">
        <v>2</v>
      </c>
      <c r="O633" s="52">
        <f t="shared" si="33"/>
        <v>34</v>
      </c>
      <c r="P633" s="169">
        <v>4</v>
      </c>
      <c r="Q633" s="110">
        <f t="shared" si="34"/>
        <v>3.4</v>
      </c>
    </row>
    <row r="634" spans="1:17" customFormat="1">
      <c r="A634" s="13">
        <v>17031240300</v>
      </c>
      <c r="B634" s="13" t="s">
        <v>3499</v>
      </c>
      <c r="C634" s="13" t="s">
        <v>4272</v>
      </c>
      <c r="D634" s="13" t="s">
        <v>4129</v>
      </c>
      <c r="E634" s="30">
        <v>2</v>
      </c>
      <c r="F634" s="30">
        <v>2</v>
      </c>
      <c r="G634" s="82">
        <v>3</v>
      </c>
      <c r="H634" s="84">
        <v>5</v>
      </c>
      <c r="I634" s="89">
        <v>4</v>
      </c>
      <c r="J634" s="88">
        <v>3</v>
      </c>
      <c r="K634" s="89">
        <v>4</v>
      </c>
      <c r="L634" s="90">
        <v>5</v>
      </c>
      <c r="M634" s="89">
        <v>4</v>
      </c>
      <c r="N634" s="28">
        <v>2</v>
      </c>
      <c r="O634" s="52">
        <f t="shared" si="33"/>
        <v>34</v>
      </c>
      <c r="P634" s="169">
        <v>4</v>
      </c>
      <c r="Q634" s="110">
        <f t="shared" si="34"/>
        <v>3.4</v>
      </c>
    </row>
    <row r="635" spans="1:17" customFormat="1">
      <c r="A635" s="13">
        <v>17031060400</v>
      </c>
      <c r="B635" s="13" t="s">
        <v>3959</v>
      </c>
      <c r="C635" s="13" t="s">
        <v>4272</v>
      </c>
      <c r="D635" s="13" t="s">
        <v>4129</v>
      </c>
      <c r="E635" s="82">
        <v>3</v>
      </c>
      <c r="F635" s="30">
        <v>2</v>
      </c>
      <c r="G635" s="82">
        <v>3</v>
      </c>
      <c r="H635" s="84">
        <v>5</v>
      </c>
      <c r="I635" s="90">
        <v>5</v>
      </c>
      <c r="J635" s="89">
        <v>4</v>
      </c>
      <c r="K635" s="87">
        <v>2</v>
      </c>
      <c r="L635" s="89">
        <v>4</v>
      </c>
      <c r="M635" s="89">
        <v>4</v>
      </c>
      <c r="N635" s="28">
        <v>2</v>
      </c>
      <c r="O635" s="52">
        <f t="shared" si="33"/>
        <v>34</v>
      </c>
      <c r="P635" s="169">
        <v>4</v>
      </c>
      <c r="Q635" s="110">
        <f t="shared" si="34"/>
        <v>3.4</v>
      </c>
    </row>
    <row r="636" spans="1:17" customFormat="1">
      <c r="A636" s="13">
        <v>17031242400</v>
      </c>
      <c r="B636" s="13" t="s">
        <v>3533</v>
      </c>
      <c r="C636" s="13" t="s">
        <v>4272</v>
      </c>
      <c r="D636" s="13" t="s">
        <v>4129</v>
      </c>
      <c r="E636" s="84">
        <v>5</v>
      </c>
      <c r="F636" s="82">
        <v>3</v>
      </c>
      <c r="G636" s="82">
        <v>3</v>
      </c>
      <c r="H636" s="83">
        <v>4</v>
      </c>
      <c r="I636" s="88">
        <v>3</v>
      </c>
      <c r="J636" s="88">
        <v>3</v>
      </c>
      <c r="K636" s="88">
        <v>3</v>
      </c>
      <c r="L636" s="89">
        <v>4</v>
      </c>
      <c r="M636" s="89">
        <v>4</v>
      </c>
      <c r="N636" s="28">
        <v>2</v>
      </c>
      <c r="O636" s="52">
        <f t="shared" si="33"/>
        <v>34</v>
      </c>
      <c r="P636" s="169">
        <v>4</v>
      </c>
      <c r="Q636" s="110">
        <f t="shared" si="34"/>
        <v>3.4</v>
      </c>
    </row>
    <row r="637" spans="1:17" customFormat="1">
      <c r="A637" s="13">
        <v>17031720600</v>
      </c>
      <c r="B637" s="13" t="s">
        <v>2742</v>
      </c>
      <c r="C637" s="13" t="s">
        <v>4272</v>
      </c>
      <c r="D637" s="13" t="s">
        <v>4129</v>
      </c>
      <c r="E637" s="30">
        <v>2</v>
      </c>
      <c r="F637" s="30">
        <v>2</v>
      </c>
      <c r="G637" s="84">
        <v>5</v>
      </c>
      <c r="H637" s="84">
        <v>5</v>
      </c>
      <c r="I637" s="89">
        <v>4</v>
      </c>
      <c r="J637" s="88">
        <v>3</v>
      </c>
      <c r="K637" s="87">
        <v>2</v>
      </c>
      <c r="L637" s="90">
        <v>5</v>
      </c>
      <c r="M637" s="89">
        <v>4</v>
      </c>
      <c r="N637" s="28">
        <v>2</v>
      </c>
      <c r="O637" s="52">
        <f t="shared" si="33"/>
        <v>34</v>
      </c>
      <c r="P637" s="169">
        <v>4</v>
      </c>
      <c r="Q637" s="110">
        <f t="shared" si="34"/>
        <v>3.4</v>
      </c>
    </row>
    <row r="638" spans="1:17" customFormat="1">
      <c r="A638" s="13">
        <v>17031240500</v>
      </c>
      <c r="B638" s="13" t="s">
        <v>3501</v>
      </c>
      <c r="C638" s="13" t="s">
        <v>4272</v>
      </c>
      <c r="D638" s="13" t="s">
        <v>4129</v>
      </c>
      <c r="E638" s="83">
        <v>4</v>
      </c>
      <c r="F638" s="30">
        <v>2</v>
      </c>
      <c r="G638" s="83">
        <v>4</v>
      </c>
      <c r="H638" s="84">
        <v>5</v>
      </c>
      <c r="I638" s="89">
        <v>4</v>
      </c>
      <c r="J638" s="87">
        <v>2</v>
      </c>
      <c r="K638" s="88">
        <v>3</v>
      </c>
      <c r="L638" s="90">
        <v>5</v>
      </c>
      <c r="M638" s="88">
        <v>3</v>
      </c>
      <c r="N638" s="28">
        <v>2</v>
      </c>
      <c r="O638" s="52">
        <f t="shared" si="33"/>
        <v>34</v>
      </c>
      <c r="P638" s="169">
        <v>4</v>
      </c>
      <c r="Q638" s="110">
        <f t="shared" si="34"/>
        <v>3.4</v>
      </c>
    </row>
    <row r="639" spans="1:17" customFormat="1">
      <c r="A639" s="13">
        <v>17031062800</v>
      </c>
      <c r="B639" s="13" t="s">
        <v>3887</v>
      </c>
      <c r="C639" s="13" t="s">
        <v>4272</v>
      </c>
      <c r="D639" s="13" t="s">
        <v>4129</v>
      </c>
      <c r="E639" s="82">
        <v>3</v>
      </c>
      <c r="F639" s="30">
        <v>2</v>
      </c>
      <c r="G639" s="30">
        <v>2</v>
      </c>
      <c r="H639" s="84">
        <v>5</v>
      </c>
      <c r="I639" s="89">
        <v>4</v>
      </c>
      <c r="J639" s="84">
        <v>5</v>
      </c>
      <c r="K639" s="88">
        <v>3</v>
      </c>
      <c r="L639" s="90">
        <v>5</v>
      </c>
      <c r="M639" s="88">
        <v>3</v>
      </c>
      <c r="N639" s="28">
        <v>2</v>
      </c>
      <c r="O639" s="52">
        <f t="shared" si="33"/>
        <v>34</v>
      </c>
      <c r="P639" s="169">
        <v>4</v>
      </c>
      <c r="Q639" s="110">
        <f t="shared" si="34"/>
        <v>3.4</v>
      </c>
    </row>
    <row r="640" spans="1:17" customFormat="1">
      <c r="A640" s="13">
        <v>17031062700</v>
      </c>
      <c r="B640" s="13" t="s">
        <v>3885</v>
      </c>
      <c r="C640" s="13" t="s">
        <v>4272</v>
      </c>
      <c r="D640" s="13" t="s">
        <v>4129</v>
      </c>
      <c r="E640" s="84">
        <v>5</v>
      </c>
      <c r="F640" s="30">
        <v>2</v>
      </c>
      <c r="G640" s="81">
        <v>1</v>
      </c>
      <c r="H640" s="84">
        <v>5</v>
      </c>
      <c r="I640" s="89">
        <v>4</v>
      </c>
      <c r="J640" s="88">
        <v>3</v>
      </c>
      <c r="K640" s="90">
        <v>5</v>
      </c>
      <c r="L640" s="89">
        <v>4</v>
      </c>
      <c r="M640" s="88">
        <v>3</v>
      </c>
      <c r="N640" s="28">
        <v>2</v>
      </c>
      <c r="O640" s="52">
        <f t="shared" si="33"/>
        <v>34</v>
      </c>
      <c r="P640" s="169">
        <v>4</v>
      </c>
      <c r="Q640" s="110">
        <f t="shared" ref="Q640:Q663" si="35">+O640/10</f>
        <v>3.4</v>
      </c>
    </row>
    <row r="641" spans="1:17" customFormat="1">
      <c r="A641" s="13">
        <v>17031390600</v>
      </c>
      <c r="B641" s="13" t="s">
        <v>3226</v>
      </c>
      <c r="C641" s="13" t="s">
        <v>4272</v>
      </c>
      <c r="D641" s="13" t="s">
        <v>4129</v>
      </c>
      <c r="E641" s="82">
        <v>3</v>
      </c>
      <c r="F641" s="84">
        <v>5</v>
      </c>
      <c r="G641" s="30">
        <v>2</v>
      </c>
      <c r="H641" s="84">
        <v>5</v>
      </c>
      <c r="I641" s="89">
        <v>4</v>
      </c>
      <c r="J641" s="88">
        <v>3</v>
      </c>
      <c r="K641" s="87">
        <v>2</v>
      </c>
      <c r="L641" s="90">
        <v>5</v>
      </c>
      <c r="M641" s="88">
        <v>3</v>
      </c>
      <c r="N641" s="28">
        <v>2</v>
      </c>
      <c r="O641" s="52">
        <f t="shared" si="33"/>
        <v>34</v>
      </c>
      <c r="P641" s="169">
        <v>4</v>
      </c>
      <c r="Q641" s="110">
        <f t="shared" si="35"/>
        <v>3.4</v>
      </c>
    </row>
    <row r="642" spans="1:17" customFormat="1">
      <c r="A642" s="13">
        <v>17031760802</v>
      </c>
      <c r="B642" s="13" t="s">
        <v>2675</v>
      </c>
      <c r="C642" s="13" t="s">
        <v>4272</v>
      </c>
      <c r="D642" s="13" t="s">
        <v>4129</v>
      </c>
      <c r="E642" s="84">
        <v>5</v>
      </c>
      <c r="F642" s="82">
        <v>3</v>
      </c>
      <c r="G642" s="83">
        <v>4</v>
      </c>
      <c r="H642" s="84">
        <v>5</v>
      </c>
      <c r="I642" s="87">
        <v>2</v>
      </c>
      <c r="J642" s="88">
        <v>3</v>
      </c>
      <c r="K642" s="90">
        <v>5</v>
      </c>
      <c r="L642" s="87">
        <v>2</v>
      </c>
      <c r="M642" s="88">
        <v>3</v>
      </c>
      <c r="N642" s="28">
        <v>2</v>
      </c>
      <c r="O642" s="52">
        <f t="shared" ref="O642:O705" si="36">SUM(E642:N642)</f>
        <v>34</v>
      </c>
      <c r="P642" s="169">
        <v>4</v>
      </c>
      <c r="Q642" s="110">
        <f t="shared" si="35"/>
        <v>3.4</v>
      </c>
    </row>
    <row r="643" spans="1:17" customFormat="1">
      <c r="A643" s="13">
        <v>17031031100</v>
      </c>
      <c r="B643" s="13" t="s">
        <v>3996</v>
      </c>
      <c r="C643" s="13" t="s">
        <v>4272</v>
      </c>
      <c r="D643" s="13" t="s">
        <v>4129</v>
      </c>
      <c r="E643" s="84">
        <v>5</v>
      </c>
      <c r="F643" s="82">
        <v>3</v>
      </c>
      <c r="G643" s="30">
        <v>2</v>
      </c>
      <c r="H643" s="83">
        <v>4</v>
      </c>
      <c r="I643" s="88">
        <v>3</v>
      </c>
      <c r="J643" s="87">
        <v>2</v>
      </c>
      <c r="K643" s="90">
        <v>5</v>
      </c>
      <c r="L643" s="90">
        <v>5</v>
      </c>
      <c r="M643" s="88">
        <v>3</v>
      </c>
      <c r="N643" s="28">
        <v>2</v>
      </c>
      <c r="O643" s="52">
        <f t="shared" si="36"/>
        <v>34</v>
      </c>
      <c r="P643" s="169">
        <v>4</v>
      </c>
      <c r="Q643" s="110">
        <f t="shared" si="35"/>
        <v>3.4</v>
      </c>
    </row>
    <row r="644" spans="1:17" customFormat="1">
      <c r="A644" s="13">
        <v>17031020301</v>
      </c>
      <c r="B644" s="13" t="s">
        <v>4044</v>
      </c>
      <c r="C644" s="13" t="s">
        <v>4272</v>
      </c>
      <c r="D644" s="13" t="s">
        <v>4129</v>
      </c>
      <c r="E644" s="84">
        <v>5</v>
      </c>
      <c r="F644" s="84">
        <v>5</v>
      </c>
      <c r="G644" s="82">
        <v>3</v>
      </c>
      <c r="H644" s="30">
        <v>2</v>
      </c>
      <c r="I644" s="88">
        <v>3</v>
      </c>
      <c r="J644" s="89">
        <v>4</v>
      </c>
      <c r="K644" s="89">
        <v>4</v>
      </c>
      <c r="L644" s="88">
        <v>3</v>
      </c>
      <c r="M644" s="88">
        <v>3</v>
      </c>
      <c r="N644" s="28">
        <v>2</v>
      </c>
      <c r="O644" s="52">
        <f t="shared" si="36"/>
        <v>34</v>
      </c>
      <c r="P644" s="169">
        <v>4</v>
      </c>
      <c r="Q644" s="110">
        <f t="shared" si="35"/>
        <v>3.4</v>
      </c>
    </row>
    <row r="645" spans="1:17" customFormat="1">
      <c r="A645" s="13">
        <v>17031070102</v>
      </c>
      <c r="B645" s="13" t="s">
        <v>3907</v>
      </c>
      <c r="C645" s="13" t="s">
        <v>4272</v>
      </c>
      <c r="D645" s="13" t="s">
        <v>4129</v>
      </c>
      <c r="E645" s="82">
        <v>3</v>
      </c>
      <c r="F645" s="30">
        <v>2</v>
      </c>
      <c r="G645" s="83">
        <v>4</v>
      </c>
      <c r="H645" s="82">
        <v>3</v>
      </c>
      <c r="I645" s="89">
        <v>4</v>
      </c>
      <c r="J645" s="89">
        <v>4</v>
      </c>
      <c r="K645" s="90">
        <v>5</v>
      </c>
      <c r="L645" s="89">
        <v>4</v>
      </c>
      <c r="M645" s="88">
        <v>3</v>
      </c>
      <c r="N645" s="28">
        <v>2</v>
      </c>
      <c r="O645" s="52">
        <f t="shared" si="36"/>
        <v>34</v>
      </c>
      <c r="P645" s="169">
        <v>4</v>
      </c>
      <c r="Q645" s="110">
        <f t="shared" si="35"/>
        <v>3.4</v>
      </c>
    </row>
    <row r="646" spans="1:17" customFormat="1">
      <c r="A646" s="13">
        <v>17031242100</v>
      </c>
      <c r="B646" s="13" t="s">
        <v>3527</v>
      </c>
      <c r="C646" s="13" t="s">
        <v>4272</v>
      </c>
      <c r="D646" s="13" t="s">
        <v>4129</v>
      </c>
      <c r="E646" s="84">
        <v>5</v>
      </c>
      <c r="F646" s="82">
        <v>3</v>
      </c>
      <c r="G646" s="81">
        <v>1</v>
      </c>
      <c r="H646" s="84">
        <v>5</v>
      </c>
      <c r="I646" s="89">
        <v>4</v>
      </c>
      <c r="J646" s="87">
        <v>2</v>
      </c>
      <c r="K646" s="89">
        <v>4</v>
      </c>
      <c r="L646" s="90">
        <v>5</v>
      </c>
      <c r="M646" s="88">
        <v>3</v>
      </c>
      <c r="N646" s="28">
        <v>2</v>
      </c>
      <c r="O646" s="52">
        <f t="shared" si="36"/>
        <v>34</v>
      </c>
      <c r="P646" s="169">
        <v>4</v>
      </c>
      <c r="Q646" s="110">
        <f t="shared" si="35"/>
        <v>3.4</v>
      </c>
    </row>
    <row r="647" spans="1:17" customFormat="1">
      <c r="A647" s="13">
        <v>17031081600</v>
      </c>
      <c r="B647" s="13" t="s">
        <v>3752</v>
      </c>
      <c r="C647" s="13" t="s">
        <v>4272</v>
      </c>
      <c r="D647" s="13" t="s">
        <v>4129</v>
      </c>
      <c r="E647" s="83">
        <v>4</v>
      </c>
      <c r="F647" s="84">
        <v>5</v>
      </c>
      <c r="G647" s="81">
        <v>1</v>
      </c>
      <c r="H647" s="83">
        <v>4</v>
      </c>
      <c r="I647" s="87">
        <v>2</v>
      </c>
      <c r="J647" s="89">
        <v>4</v>
      </c>
      <c r="K647" s="90">
        <v>5</v>
      </c>
      <c r="L647" s="90">
        <v>5</v>
      </c>
      <c r="M647" s="87">
        <v>2</v>
      </c>
      <c r="N647" s="28">
        <v>2</v>
      </c>
      <c r="O647" s="52">
        <f t="shared" si="36"/>
        <v>34</v>
      </c>
      <c r="P647" s="169">
        <v>4</v>
      </c>
      <c r="Q647" s="110">
        <f t="shared" si="35"/>
        <v>3.4</v>
      </c>
    </row>
    <row r="648" spans="1:17" customFormat="1">
      <c r="A648" s="13">
        <v>17031220400</v>
      </c>
      <c r="B648" s="13" t="s">
        <v>3540</v>
      </c>
      <c r="C648" s="13" t="s">
        <v>4272</v>
      </c>
      <c r="D648" s="13" t="s">
        <v>4129</v>
      </c>
      <c r="E648" s="84">
        <v>5</v>
      </c>
      <c r="F648" s="30">
        <v>2</v>
      </c>
      <c r="G648" s="84">
        <v>5</v>
      </c>
      <c r="H648" s="84">
        <v>5</v>
      </c>
      <c r="I648" s="89">
        <v>4</v>
      </c>
      <c r="J648" s="88">
        <v>3</v>
      </c>
      <c r="K648" s="86">
        <v>1</v>
      </c>
      <c r="L648" s="90">
        <v>5</v>
      </c>
      <c r="M648" s="87">
        <v>2</v>
      </c>
      <c r="N648" s="28">
        <v>2</v>
      </c>
      <c r="O648" s="52">
        <f t="shared" si="36"/>
        <v>34</v>
      </c>
      <c r="P648" s="169">
        <v>4</v>
      </c>
      <c r="Q648" s="110">
        <f t="shared" si="35"/>
        <v>3.4</v>
      </c>
    </row>
    <row r="649" spans="1:17" customFormat="1">
      <c r="A649" s="13">
        <v>17031411100</v>
      </c>
      <c r="B649" s="13" t="s">
        <v>3254</v>
      </c>
      <c r="C649" s="13" t="s">
        <v>4272</v>
      </c>
      <c r="D649" s="13" t="s">
        <v>4129</v>
      </c>
      <c r="E649" s="84">
        <v>5</v>
      </c>
      <c r="F649" s="84">
        <v>5</v>
      </c>
      <c r="G649" s="81">
        <v>1</v>
      </c>
      <c r="H649" s="84">
        <v>5</v>
      </c>
      <c r="I649" s="88">
        <v>3</v>
      </c>
      <c r="J649" s="89">
        <v>4</v>
      </c>
      <c r="K649" s="87">
        <v>2</v>
      </c>
      <c r="L649" s="90">
        <v>5</v>
      </c>
      <c r="M649" s="87">
        <v>2</v>
      </c>
      <c r="N649" s="28">
        <v>2</v>
      </c>
      <c r="O649" s="52">
        <f t="shared" si="36"/>
        <v>34</v>
      </c>
      <c r="P649" s="169">
        <v>4</v>
      </c>
      <c r="Q649" s="110">
        <f t="shared" si="35"/>
        <v>3.4</v>
      </c>
    </row>
    <row r="650" spans="1:17" customFormat="1">
      <c r="A650" s="13">
        <v>17031220500</v>
      </c>
      <c r="B650" s="13" t="s">
        <v>3542</v>
      </c>
      <c r="C650" s="13" t="s">
        <v>4272</v>
      </c>
      <c r="D650" s="13" t="s">
        <v>4129</v>
      </c>
      <c r="E650" s="82">
        <v>3</v>
      </c>
      <c r="F650" s="82">
        <v>3</v>
      </c>
      <c r="G650" s="84">
        <v>5</v>
      </c>
      <c r="H650" s="84">
        <v>5</v>
      </c>
      <c r="I650" s="88">
        <v>3</v>
      </c>
      <c r="J650" s="87">
        <v>2</v>
      </c>
      <c r="K650" s="89">
        <v>4</v>
      </c>
      <c r="L650" s="90">
        <v>5</v>
      </c>
      <c r="M650" s="87">
        <v>2</v>
      </c>
      <c r="N650" s="28">
        <v>2</v>
      </c>
      <c r="O650" s="52">
        <f t="shared" si="36"/>
        <v>34</v>
      </c>
      <c r="P650" s="169">
        <v>4</v>
      </c>
      <c r="Q650" s="110">
        <f t="shared" si="35"/>
        <v>3.4</v>
      </c>
    </row>
    <row r="651" spans="1:17" customFormat="1">
      <c r="A651" s="13">
        <v>17031063301</v>
      </c>
      <c r="B651" s="13" t="s">
        <v>3897</v>
      </c>
      <c r="C651" s="13" t="s">
        <v>4272</v>
      </c>
      <c r="D651" s="13" t="s">
        <v>4129</v>
      </c>
      <c r="E651" s="84">
        <v>5</v>
      </c>
      <c r="F651" s="30">
        <v>2</v>
      </c>
      <c r="G651" s="84">
        <v>5</v>
      </c>
      <c r="H651" s="82">
        <v>3</v>
      </c>
      <c r="I651" s="88">
        <v>3</v>
      </c>
      <c r="J651" s="89">
        <v>4</v>
      </c>
      <c r="K651" s="89">
        <v>4</v>
      </c>
      <c r="L651" s="89">
        <v>4</v>
      </c>
      <c r="M651" s="87">
        <v>2</v>
      </c>
      <c r="N651" s="28">
        <v>2</v>
      </c>
      <c r="O651" s="52">
        <f t="shared" si="36"/>
        <v>34</v>
      </c>
      <c r="P651" s="169">
        <v>4</v>
      </c>
      <c r="Q651" s="110">
        <f t="shared" si="35"/>
        <v>3.4</v>
      </c>
    </row>
    <row r="652" spans="1:17" customFormat="1">
      <c r="A652" s="13">
        <v>17031220601</v>
      </c>
      <c r="B652" s="13" t="s">
        <v>3544</v>
      </c>
      <c r="C652" s="13" t="s">
        <v>4272</v>
      </c>
      <c r="D652" s="13" t="s">
        <v>4129</v>
      </c>
      <c r="E652" s="83">
        <v>4</v>
      </c>
      <c r="F652" s="82">
        <v>3</v>
      </c>
      <c r="G652" s="84">
        <v>5</v>
      </c>
      <c r="H652" s="84">
        <v>5</v>
      </c>
      <c r="I652" s="88">
        <v>3</v>
      </c>
      <c r="J652" s="86">
        <v>1</v>
      </c>
      <c r="K652" s="89">
        <v>4</v>
      </c>
      <c r="L652" s="90">
        <v>5</v>
      </c>
      <c r="M652" s="87">
        <v>2</v>
      </c>
      <c r="N652" s="28">
        <v>2</v>
      </c>
      <c r="O652" s="52">
        <f t="shared" si="36"/>
        <v>34</v>
      </c>
      <c r="P652" s="169">
        <v>4</v>
      </c>
      <c r="Q652" s="110">
        <f t="shared" si="35"/>
        <v>3.4</v>
      </c>
    </row>
    <row r="653" spans="1:17" customFormat="1">
      <c r="A653" s="13">
        <v>17031220300</v>
      </c>
      <c r="B653" s="13" t="s">
        <v>3538</v>
      </c>
      <c r="C653" s="13" t="s">
        <v>4272</v>
      </c>
      <c r="D653" s="13" t="s">
        <v>4129</v>
      </c>
      <c r="E653" s="82">
        <v>3</v>
      </c>
      <c r="F653" s="84">
        <v>5</v>
      </c>
      <c r="G653" s="84">
        <v>5</v>
      </c>
      <c r="H653" s="84">
        <v>5</v>
      </c>
      <c r="I653" s="88">
        <v>3</v>
      </c>
      <c r="J653" s="88">
        <v>3</v>
      </c>
      <c r="K653" s="86">
        <v>1</v>
      </c>
      <c r="L653" s="90">
        <v>5</v>
      </c>
      <c r="M653" s="87">
        <v>2</v>
      </c>
      <c r="N653" s="28">
        <v>2</v>
      </c>
      <c r="O653" s="52">
        <f t="shared" si="36"/>
        <v>34</v>
      </c>
      <c r="P653" s="169">
        <v>4</v>
      </c>
      <c r="Q653" s="110">
        <f t="shared" si="35"/>
        <v>3.4</v>
      </c>
    </row>
    <row r="654" spans="1:17" customFormat="1">
      <c r="A654" s="13">
        <v>17031242900</v>
      </c>
      <c r="B654" s="13" t="s">
        <v>3434</v>
      </c>
      <c r="C654" s="13" t="s">
        <v>4272</v>
      </c>
      <c r="D654" s="13" t="s">
        <v>4129</v>
      </c>
      <c r="E654" s="83">
        <v>4</v>
      </c>
      <c r="F654" s="83">
        <v>4</v>
      </c>
      <c r="G654" s="82">
        <v>3</v>
      </c>
      <c r="H654" s="84">
        <v>5</v>
      </c>
      <c r="I654" s="88">
        <v>3</v>
      </c>
      <c r="J654" s="88">
        <v>3</v>
      </c>
      <c r="K654" s="89">
        <v>4</v>
      </c>
      <c r="L654" s="90">
        <v>5</v>
      </c>
      <c r="M654" s="131">
        <v>1</v>
      </c>
      <c r="N654" s="28">
        <v>2</v>
      </c>
      <c r="O654" s="52">
        <f t="shared" si="36"/>
        <v>34</v>
      </c>
      <c r="P654" s="169">
        <v>4</v>
      </c>
      <c r="Q654" s="110">
        <f t="shared" si="35"/>
        <v>3.4</v>
      </c>
    </row>
    <row r="655" spans="1:17" customFormat="1">
      <c r="A655" s="13">
        <v>17043841310</v>
      </c>
      <c r="B655" s="13" t="s">
        <v>1226</v>
      </c>
      <c r="C655" s="13" t="s">
        <v>1522</v>
      </c>
      <c r="D655" s="13" t="s">
        <v>4126</v>
      </c>
      <c r="E655" s="84">
        <v>5</v>
      </c>
      <c r="F655" s="82">
        <v>3</v>
      </c>
      <c r="G655" s="81">
        <v>1</v>
      </c>
      <c r="H655" s="84">
        <v>5</v>
      </c>
      <c r="I655" s="89">
        <v>4</v>
      </c>
      <c r="J655" s="84">
        <v>5</v>
      </c>
      <c r="K655" s="87">
        <v>2</v>
      </c>
      <c r="L655" s="86">
        <v>1</v>
      </c>
      <c r="M655" s="90">
        <v>5</v>
      </c>
      <c r="N655" s="88">
        <v>3</v>
      </c>
      <c r="O655" s="52">
        <f t="shared" si="36"/>
        <v>34</v>
      </c>
      <c r="P655" s="169">
        <v>4</v>
      </c>
      <c r="Q655" s="110">
        <f t="shared" si="35"/>
        <v>3.4</v>
      </c>
    </row>
    <row r="656" spans="1:17" customFormat="1">
      <c r="A656" s="13">
        <v>17031803014</v>
      </c>
      <c r="B656" s="13" t="s">
        <v>4080</v>
      </c>
      <c r="C656" s="13" t="s">
        <v>4272</v>
      </c>
      <c r="D656" s="13" t="s">
        <v>4078</v>
      </c>
      <c r="E656" s="83">
        <v>4</v>
      </c>
      <c r="F656" s="84">
        <v>5</v>
      </c>
      <c r="G656" s="82">
        <v>3</v>
      </c>
      <c r="H656" s="82">
        <v>3</v>
      </c>
      <c r="I656" s="88">
        <v>3</v>
      </c>
      <c r="J656" s="88">
        <v>3</v>
      </c>
      <c r="K656" s="89">
        <v>4</v>
      </c>
      <c r="L656" s="86">
        <v>1</v>
      </c>
      <c r="M656" s="89">
        <v>4</v>
      </c>
      <c r="N656" s="94">
        <v>4</v>
      </c>
      <c r="O656" s="52">
        <f t="shared" si="36"/>
        <v>34</v>
      </c>
      <c r="P656" s="169">
        <v>4</v>
      </c>
      <c r="Q656" s="110">
        <f t="shared" si="35"/>
        <v>3.4</v>
      </c>
    </row>
    <row r="657" spans="1:17" customFormat="1">
      <c r="A657" s="13">
        <v>17097864515</v>
      </c>
      <c r="B657" s="13" t="s">
        <v>816</v>
      </c>
      <c r="C657" s="13" t="s">
        <v>896</v>
      </c>
      <c r="D657" s="13" t="s">
        <v>4078</v>
      </c>
      <c r="E657" s="83">
        <v>4</v>
      </c>
      <c r="F657" s="30">
        <v>2</v>
      </c>
      <c r="G657" s="84">
        <v>5</v>
      </c>
      <c r="H657" s="83">
        <v>4</v>
      </c>
      <c r="I657" s="90">
        <v>5</v>
      </c>
      <c r="J657" s="84">
        <v>5</v>
      </c>
      <c r="K657" s="86">
        <v>1</v>
      </c>
      <c r="L657" s="86">
        <v>1</v>
      </c>
      <c r="M657" s="88">
        <v>3</v>
      </c>
      <c r="N657" s="94">
        <v>4</v>
      </c>
      <c r="O657" s="52">
        <f t="shared" si="36"/>
        <v>34</v>
      </c>
      <c r="P657" s="169">
        <v>4</v>
      </c>
      <c r="Q657" s="110">
        <f t="shared" si="35"/>
        <v>3.4</v>
      </c>
    </row>
    <row r="658" spans="1:17" customFormat="1">
      <c r="A658" s="13">
        <v>17031818700</v>
      </c>
      <c r="B658" s="13" t="s">
        <v>4184</v>
      </c>
      <c r="C658" s="13" t="s">
        <v>4272</v>
      </c>
      <c r="D658" s="13" t="s">
        <v>4182</v>
      </c>
      <c r="E658" s="30">
        <v>2</v>
      </c>
      <c r="F658" s="83">
        <v>4</v>
      </c>
      <c r="G658" s="84">
        <v>5</v>
      </c>
      <c r="H658" s="82">
        <v>3</v>
      </c>
      <c r="I658" s="90">
        <v>5</v>
      </c>
      <c r="J658" s="89">
        <v>4</v>
      </c>
      <c r="K658" s="86">
        <v>1</v>
      </c>
      <c r="L658" s="89">
        <v>4</v>
      </c>
      <c r="M658" s="89">
        <v>4</v>
      </c>
      <c r="N658" s="87">
        <v>2</v>
      </c>
      <c r="O658" s="52">
        <f t="shared" si="36"/>
        <v>34</v>
      </c>
      <c r="P658" s="169">
        <v>4</v>
      </c>
      <c r="Q658" s="110">
        <f t="shared" si="35"/>
        <v>3.4</v>
      </c>
    </row>
    <row r="659" spans="1:17" customFormat="1">
      <c r="A659" s="13">
        <v>17031819300</v>
      </c>
      <c r="B659" s="13" t="s">
        <v>4188</v>
      </c>
      <c r="C659" s="13" t="s">
        <v>4272</v>
      </c>
      <c r="D659" s="13" t="s">
        <v>4182</v>
      </c>
      <c r="E659" s="30">
        <v>2</v>
      </c>
      <c r="F659" s="82">
        <v>3</v>
      </c>
      <c r="G659" s="84">
        <v>5</v>
      </c>
      <c r="H659" s="82">
        <v>3</v>
      </c>
      <c r="I659" s="89">
        <v>4</v>
      </c>
      <c r="J659" s="89">
        <v>4</v>
      </c>
      <c r="K659" s="88">
        <v>3</v>
      </c>
      <c r="L659" s="90">
        <v>5</v>
      </c>
      <c r="M659" s="88">
        <v>3</v>
      </c>
      <c r="N659" s="87">
        <v>2</v>
      </c>
      <c r="O659" s="52">
        <f t="shared" si="36"/>
        <v>34</v>
      </c>
      <c r="P659" s="169">
        <v>4</v>
      </c>
      <c r="Q659" s="110">
        <f t="shared" si="35"/>
        <v>3.4</v>
      </c>
    </row>
    <row r="660" spans="1:17" customFormat="1">
      <c r="A660" s="13">
        <v>17043846314</v>
      </c>
      <c r="B660" s="13" t="s">
        <v>1484</v>
      </c>
      <c r="C660" s="13" t="s">
        <v>1522</v>
      </c>
      <c r="D660" s="13" t="s">
        <v>1485</v>
      </c>
      <c r="E660" s="84">
        <v>5</v>
      </c>
      <c r="F660" s="83">
        <v>4</v>
      </c>
      <c r="G660" s="82">
        <v>3</v>
      </c>
      <c r="H660" s="83">
        <v>4</v>
      </c>
      <c r="I660" s="89">
        <v>4</v>
      </c>
      <c r="J660" s="88">
        <v>3</v>
      </c>
      <c r="K660" s="87">
        <v>2</v>
      </c>
      <c r="L660" s="86">
        <v>1</v>
      </c>
      <c r="M660" s="90">
        <v>5</v>
      </c>
      <c r="N660" s="92">
        <v>3</v>
      </c>
      <c r="O660" s="52">
        <f t="shared" si="36"/>
        <v>34</v>
      </c>
      <c r="P660" s="169">
        <v>4</v>
      </c>
      <c r="Q660" s="110">
        <f t="shared" si="35"/>
        <v>3.4</v>
      </c>
    </row>
    <row r="661" spans="1:17" customFormat="1">
      <c r="A661" s="13">
        <v>17197880313</v>
      </c>
      <c r="B661" s="13" t="s">
        <v>310</v>
      </c>
      <c r="C661" s="13" t="s">
        <v>363</v>
      </c>
      <c r="D661" s="13" t="s">
        <v>1485</v>
      </c>
      <c r="E661" s="83">
        <v>4</v>
      </c>
      <c r="F661" s="81">
        <v>1</v>
      </c>
      <c r="G661" s="84">
        <v>5</v>
      </c>
      <c r="H661" s="82">
        <v>3</v>
      </c>
      <c r="I661" s="90">
        <v>5</v>
      </c>
      <c r="J661" s="84">
        <v>5</v>
      </c>
      <c r="K661" s="88">
        <v>3</v>
      </c>
      <c r="L661" s="86">
        <v>1</v>
      </c>
      <c r="M661" s="89">
        <v>4</v>
      </c>
      <c r="N661" s="92">
        <v>3</v>
      </c>
      <c r="O661" s="52">
        <f t="shared" si="36"/>
        <v>34</v>
      </c>
      <c r="P661" s="169">
        <v>4</v>
      </c>
      <c r="Q661" s="110">
        <f t="shared" si="35"/>
        <v>3.4</v>
      </c>
    </row>
    <row r="662" spans="1:17" customFormat="1">
      <c r="A662" s="13">
        <v>17031841100</v>
      </c>
      <c r="B662" s="13" t="s">
        <v>4160</v>
      </c>
      <c r="C662" s="13" t="s">
        <v>4272</v>
      </c>
      <c r="D662" s="13" t="s">
        <v>4158</v>
      </c>
      <c r="E662" s="30">
        <v>2</v>
      </c>
      <c r="F662" s="84">
        <v>5</v>
      </c>
      <c r="G662" s="84">
        <v>5</v>
      </c>
      <c r="H662" s="82">
        <v>3</v>
      </c>
      <c r="I662" s="90">
        <v>5</v>
      </c>
      <c r="J662" s="84">
        <v>5</v>
      </c>
      <c r="K662" s="87">
        <v>2</v>
      </c>
      <c r="L662" s="87">
        <v>2</v>
      </c>
      <c r="M662" s="131">
        <v>1</v>
      </c>
      <c r="N662" s="94">
        <v>4</v>
      </c>
      <c r="O662" s="52">
        <f t="shared" si="36"/>
        <v>34</v>
      </c>
      <c r="P662" s="169">
        <v>4</v>
      </c>
      <c r="Q662" s="110">
        <f t="shared" si="35"/>
        <v>3.4</v>
      </c>
    </row>
    <row r="663" spans="1:17" customFormat="1">
      <c r="A663" s="13">
        <v>17043841316</v>
      </c>
      <c r="B663" s="13" t="s">
        <v>1454</v>
      </c>
      <c r="C663" s="13" t="s">
        <v>1522</v>
      </c>
      <c r="D663" s="13" t="s">
        <v>4214</v>
      </c>
      <c r="E663" s="83">
        <v>4</v>
      </c>
      <c r="F663" s="30">
        <v>2</v>
      </c>
      <c r="G663" s="82">
        <v>3</v>
      </c>
      <c r="H663" s="83">
        <v>4</v>
      </c>
      <c r="I663" s="89">
        <v>4</v>
      </c>
      <c r="J663" s="84">
        <v>5</v>
      </c>
      <c r="K663" s="86">
        <v>1</v>
      </c>
      <c r="L663" s="88">
        <v>3</v>
      </c>
      <c r="M663" s="90">
        <v>5</v>
      </c>
      <c r="N663" s="92">
        <v>3</v>
      </c>
      <c r="O663" s="52">
        <f t="shared" si="36"/>
        <v>34</v>
      </c>
      <c r="P663" s="169">
        <v>4</v>
      </c>
      <c r="Q663" s="110">
        <f t="shared" si="35"/>
        <v>3.4</v>
      </c>
    </row>
    <row r="664" spans="1:17" customFormat="1">
      <c r="A664" s="13">
        <v>17089851904</v>
      </c>
      <c r="B664" s="13" t="s">
        <v>986</v>
      </c>
      <c r="C664" s="13" t="s">
        <v>1029</v>
      </c>
      <c r="D664" s="13" t="s">
        <v>60</v>
      </c>
      <c r="E664" s="84">
        <v>5</v>
      </c>
      <c r="F664" s="83">
        <v>4</v>
      </c>
      <c r="G664" s="82">
        <v>3</v>
      </c>
      <c r="H664" s="82">
        <v>3</v>
      </c>
      <c r="I664" s="85">
        <v>0</v>
      </c>
      <c r="J664" s="91">
        <v>0</v>
      </c>
      <c r="K664" s="91">
        <v>0</v>
      </c>
      <c r="L664" s="91">
        <v>0</v>
      </c>
      <c r="M664" s="88">
        <v>3</v>
      </c>
      <c r="N664" s="120">
        <v>2</v>
      </c>
      <c r="O664" s="52">
        <f t="shared" si="36"/>
        <v>20</v>
      </c>
      <c r="P664" s="169">
        <v>4</v>
      </c>
      <c r="Q664" s="110">
        <f t="shared" ref="Q664:Q671" si="37">+O664/6</f>
        <v>3.3333333333333335</v>
      </c>
    </row>
    <row r="665" spans="1:17" customFormat="1">
      <c r="A665" s="13">
        <v>17089854501</v>
      </c>
      <c r="B665" s="13" t="s">
        <v>859</v>
      </c>
      <c r="C665" s="13" t="s">
        <v>1029</v>
      </c>
      <c r="D665" s="13" t="s">
        <v>64</v>
      </c>
      <c r="E665" s="82">
        <v>3</v>
      </c>
      <c r="F665" s="81">
        <v>1</v>
      </c>
      <c r="G665" s="83">
        <v>4</v>
      </c>
      <c r="H665" s="83">
        <v>4</v>
      </c>
      <c r="I665" s="85">
        <v>0</v>
      </c>
      <c r="J665" s="91">
        <v>0</v>
      </c>
      <c r="K665" s="91">
        <v>0</v>
      </c>
      <c r="L665" s="91">
        <v>0</v>
      </c>
      <c r="M665" s="90">
        <v>5</v>
      </c>
      <c r="N665" s="88">
        <v>3</v>
      </c>
      <c r="O665" s="52">
        <f t="shared" si="36"/>
        <v>20</v>
      </c>
      <c r="P665" s="169">
        <v>4</v>
      </c>
      <c r="Q665" s="110">
        <f t="shared" si="37"/>
        <v>3.3333333333333335</v>
      </c>
    </row>
    <row r="666" spans="1:17" customFormat="1">
      <c r="A666" s="13">
        <v>17031833300</v>
      </c>
      <c r="B666" s="13" t="s">
        <v>1633</v>
      </c>
      <c r="C666" s="13" t="s">
        <v>4272</v>
      </c>
      <c r="D666" s="13" t="s">
        <v>4129</v>
      </c>
      <c r="E666" s="82">
        <v>3</v>
      </c>
      <c r="F666" s="83">
        <v>4</v>
      </c>
      <c r="G666" s="84">
        <v>5</v>
      </c>
      <c r="H666" s="84">
        <v>5</v>
      </c>
      <c r="I666" s="85">
        <v>0</v>
      </c>
      <c r="J666" s="91">
        <v>0</v>
      </c>
      <c r="K666" s="91">
        <v>0</v>
      </c>
      <c r="L666" s="91">
        <v>0</v>
      </c>
      <c r="M666" s="131">
        <v>1</v>
      </c>
      <c r="N666" s="28">
        <v>2</v>
      </c>
      <c r="O666" s="52">
        <f t="shared" si="36"/>
        <v>20</v>
      </c>
      <c r="P666" s="169">
        <v>4</v>
      </c>
      <c r="Q666" s="110">
        <f t="shared" si="37"/>
        <v>3.3333333333333335</v>
      </c>
    </row>
    <row r="667" spans="1:17" customFormat="1">
      <c r="A667" s="13">
        <v>17031832400</v>
      </c>
      <c r="B667" s="13" t="s">
        <v>1621</v>
      </c>
      <c r="C667" s="13" t="s">
        <v>4272</v>
      </c>
      <c r="D667" s="13" t="s">
        <v>4129</v>
      </c>
      <c r="E667" s="83">
        <v>4</v>
      </c>
      <c r="F667" s="83">
        <v>4</v>
      </c>
      <c r="G667" s="83">
        <v>4</v>
      </c>
      <c r="H667" s="84">
        <v>5</v>
      </c>
      <c r="I667" s="85">
        <v>0</v>
      </c>
      <c r="J667" s="91">
        <v>0</v>
      </c>
      <c r="K667" s="91">
        <v>0</v>
      </c>
      <c r="L667" s="91">
        <v>0</v>
      </c>
      <c r="M667" s="131">
        <v>1</v>
      </c>
      <c r="N667" s="28">
        <v>2</v>
      </c>
      <c r="O667" s="52">
        <f t="shared" si="36"/>
        <v>20</v>
      </c>
      <c r="P667" s="169">
        <v>4</v>
      </c>
      <c r="Q667" s="110">
        <f t="shared" si="37"/>
        <v>3.3333333333333335</v>
      </c>
    </row>
    <row r="668" spans="1:17" customFormat="1">
      <c r="A668" s="13">
        <v>17031836200</v>
      </c>
      <c r="B668" s="13" t="s">
        <v>1567</v>
      </c>
      <c r="C668" s="13" t="s">
        <v>4272</v>
      </c>
      <c r="D668" s="13" t="s">
        <v>4129</v>
      </c>
      <c r="E668" s="83">
        <v>4</v>
      </c>
      <c r="F668" s="84">
        <v>5</v>
      </c>
      <c r="G668" s="84">
        <v>5</v>
      </c>
      <c r="H668" s="82">
        <v>3</v>
      </c>
      <c r="I668" s="85">
        <v>0</v>
      </c>
      <c r="J668" s="91">
        <v>0</v>
      </c>
      <c r="K668" s="91">
        <v>0</v>
      </c>
      <c r="L668" s="91">
        <v>0</v>
      </c>
      <c r="M668" s="131">
        <v>1</v>
      </c>
      <c r="N668" s="28">
        <v>2</v>
      </c>
      <c r="O668" s="52">
        <f t="shared" si="36"/>
        <v>20</v>
      </c>
      <c r="P668" s="169">
        <v>4</v>
      </c>
      <c r="Q668" s="110">
        <f t="shared" si="37"/>
        <v>3.3333333333333335</v>
      </c>
    </row>
    <row r="669" spans="1:17" customFormat="1">
      <c r="A669" s="13">
        <v>17089852803</v>
      </c>
      <c r="B669" s="13" t="s">
        <v>1050</v>
      </c>
      <c r="C669" s="13" t="s">
        <v>1029</v>
      </c>
      <c r="D669" s="13" t="s">
        <v>67</v>
      </c>
      <c r="E669" s="81">
        <v>1</v>
      </c>
      <c r="F669" s="84">
        <v>5</v>
      </c>
      <c r="G669" s="83">
        <v>4</v>
      </c>
      <c r="H669" s="83">
        <v>4</v>
      </c>
      <c r="I669" s="85">
        <v>0</v>
      </c>
      <c r="J669" s="91">
        <v>0</v>
      </c>
      <c r="K669" s="91">
        <v>0</v>
      </c>
      <c r="L669" s="91">
        <v>0</v>
      </c>
      <c r="M669" s="87">
        <v>2</v>
      </c>
      <c r="N669" s="83">
        <v>4</v>
      </c>
      <c r="O669" s="52">
        <f t="shared" si="36"/>
        <v>20</v>
      </c>
      <c r="P669" s="169">
        <v>4</v>
      </c>
      <c r="Q669" s="110">
        <f t="shared" si="37"/>
        <v>3.3333333333333335</v>
      </c>
    </row>
    <row r="670" spans="1:17" customFormat="1">
      <c r="A670" s="13">
        <v>17089854001</v>
      </c>
      <c r="B670" s="13" t="s">
        <v>956</v>
      </c>
      <c r="C670" s="13" t="s">
        <v>1029</v>
      </c>
      <c r="D670" s="13" t="s">
        <v>1533</v>
      </c>
      <c r="E670" s="82">
        <v>3</v>
      </c>
      <c r="F670" s="84">
        <v>5</v>
      </c>
      <c r="G670" s="82">
        <v>3</v>
      </c>
      <c r="H670" s="82">
        <v>3</v>
      </c>
      <c r="I670" s="85">
        <v>0</v>
      </c>
      <c r="J670" s="91">
        <v>0</v>
      </c>
      <c r="K670" s="91">
        <v>0</v>
      </c>
      <c r="L670" s="91">
        <v>0</v>
      </c>
      <c r="M670" s="90">
        <v>5</v>
      </c>
      <c r="N670" s="93">
        <v>1</v>
      </c>
      <c r="O670" s="52">
        <f t="shared" si="36"/>
        <v>20</v>
      </c>
      <c r="P670" s="169">
        <v>4</v>
      </c>
      <c r="Q670" s="110">
        <f t="shared" si="37"/>
        <v>3.3333333333333335</v>
      </c>
    </row>
    <row r="671" spans="1:17" customFormat="1">
      <c r="A671" s="13">
        <v>17043846603</v>
      </c>
      <c r="B671" s="13" t="s">
        <v>1020</v>
      </c>
      <c r="C671" s="13" t="s">
        <v>1522</v>
      </c>
      <c r="D671" s="13" t="s">
        <v>4273</v>
      </c>
      <c r="E671" s="83">
        <v>4</v>
      </c>
      <c r="F671" s="84">
        <v>5</v>
      </c>
      <c r="G671" s="30">
        <v>2</v>
      </c>
      <c r="H671" s="82">
        <v>3</v>
      </c>
      <c r="I671" s="85">
        <v>0</v>
      </c>
      <c r="J671" s="91">
        <v>0</v>
      </c>
      <c r="K671" s="91">
        <v>0</v>
      </c>
      <c r="L671" s="91">
        <v>0</v>
      </c>
      <c r="M671" s="88">
        <v>3</v>
      </c>
      <c r="N671" s="92">
        <v>3</v>
      </c>
      <c r="O671" s="52">
        <f t="shared" si="36"/>
        <v>20</v>
      </c>
      <c r="P671" s="169">
        <v>4</v>
      </c>
      <c r="Q671" s="110">
        <f t="shared" si="37"/>
        <v>3.3333333333333335</v>
      </c>
    </row>
    <row r="672" spans="1:17" customFormat="1">
      <c r="A672" s="13">
        <v>17043846313</v>
      </c>
      <c r="B672" s="13" t="s">
        <v>1124</v>
      </c>
      <c r="C672" s="13" t="s">
        <v>1522</v>
      </c>
      <c r="D672" s="13" t="s">
        <v>1114</v>
      </c>
      <c r="E672" s="83">
        <v>4</v>
      </c>
      <c r="F672" s="30">
        <v>2</v>
      </c>
      <c r="G672" s="83">
        <v>4</v>
      </c>
      <c r="H672" s="84">
        <v>5</v>
      </c>
      <c r="I672" s="89">
        <v>4</v>
      </c>
      <c r="J672" s="89">
        <v>4</v>
      </c>
      <c r="K672" s="86">
        <v>1</v>
      </c>
      <c r="L672" s="86">
        <v>1</v>
      </c>
      <c r="M672" s="90">
        <v>5</v>
      </c>
      <c r="N672" s="119">
        <v>3</v>
      </c>
      <c r="O672" s="52">
        <f t="shared" si="36"/>
        <v>33</v>
      </c>
      <c r="P672" s="169">
        <v>4</v>
      </c>
      <c r="Q672" s="110">
        <f t="shared" ref="Q672:Q703" si="38">+O672/10</f>
        <v>3.3</v>
      </c>
    </row>
    <row r="673" spans="1:17" customFormat="1">
      <c r="A673" s="13">
        <v>17097860103</v>
      </c>
      <c r="B673" s="13" t="s">
        <v>545</v>
      </c>
      <c r="C673" s="13" t="s">
        <v>896</v>
      </c>
      <c r="D673" s="13" t="s">
        <v>543</v>
      </c>
      <c r="E673" s="30">
        <v>2</v>
      </c>
      <c r="F673" s="83">
        <v>4</v>
      </c>
      <c r="G673" s="84">
        <v>5</v>
      </c>
      <c r="H673" s="30">
        <v>2</v>
      </c>
      <c r="I673" s="89">
        <v>4</v>
      </c>
      <c r="J673" s="89">
        <v>4</v>
      </c>
      <c r="K673" s="86">
        <v>1</v>
      </c>
      <c r="L673" s="89">
        <v>4</v>
      </c>
      <c r="M673" s="90">
        <v>5</v>
      </c>
      <c r="N673" s="87">
        <v>2</v>
      </c>
      <c r="O673" s="52">
        <f t="shared" si="36"/>
        <v>33</v>
      </c>
      <c r="P673" s="169">
        <v>4</v>
      </c>
      <c r="Q673" s="110">
        <f t="shared" si="38"/>
        <v>3.3</v>
      </c>
    </row>
    <row r="674" spans="1:17" customFormat="1">
      <c r="A674" s="13">
        <v>17043845505</v>
      </c>
      <c r="B674" s="13" t="s">
        <v>1090</v>
      </c>
      <c r="C674" s="13" t="s">
        <v>1522</v>
      </c>
      <c r="D674" s="13" t="s">
        <v>1088</v>
      </c>
      <c r="E674" s="82">
        <v>3</v>
      </c>
      <c r="F674" s="83">
        <v>4</v>
      </c>
      <c r="G674" s="81">
        <v>1</v>
      </c>
      <c r="H674" s="83">
        <v>4</v>
      </c>
      <c r="I674" s="88">
        <v>3</v>
      </c>
      <c r="J674" s="84">
        <v>5</v>
      </c>
      <c r="K674" s="87">
        <v>2</v>
      </c>
      <c r="L674" s="88">
        <v>3</v>
      </c>
      <c r="M674" s="89">
        <v>4</v>
      </c>
      <c r="N674" s="118">
        <v>4</v>
      </c>
      <c r="O674" s="52">
        <f t="shared" si="36"/>
        <v>33</v>
      </c>
      <c r="P674" s="169">
        <v>4</v>
      </c>
      <c r="Q674" s="110">
        <f t="shared" si="38"/>
        <v>3.3</v>
      </c>
    </row>
    <row r="675" spans="1:17" customFormat="1">
      <c r="A675" s="13">
        <v>17031802403</v>
      </c>
      <c r="B675" s="13" t="s">
        <v>1763</v>
      </c>
      <c r="C675" s="13" t="s">
        <v>4272</v>
      </c>
      <c r="D675" s="13" t="s">
        <v>1761</v>
      </c>
      <c r="E675" s="84">
        <v>5</v>
      </c>
      <c r="F675" s="83">
        <v>4</v>
      </c>
      <c r="G675" s="30">
        <v>2</v>
      </c>
      <c r="H675" s="82">
        <v>3</v>
      </c>
      <c r="I675" s="87">
        <v>2</v>
      </c>
      <c r="J675" s="86">
        <v>1</v>
      </c>
      <c r="K675" s="89">
        <v>4</v>
      </c>
      <c r="L675" s="89">
        <v>4</v>
      </c>
      <c r="M675" s="90">
        <v>5</v>
      </c>
      <c r="N675" s="119">
        <v>3</v>
      </c>
      <c r="O675" s="52">
        <f t="shared" si="36"/>
        <v>33</v>
      </c>
      <c r="P675" s="169">
        <v>4</v>
      </c>
      <c r="Q675" s="110">
        <f t="shared" si="38"/>
        <v>3.3</v>
      </c>
    </row>
    <row r="676" spans="1:17" customFormat="1">
      <c r="A676" s="13">
        <v>17031802503</v>
      </c>
      <c r="B676" s="13" t="s">
        <v>1653</v>
      </c>
      <c r="C676" s="13" t="s">
        <v>4272</v>
      </c>
      <c r="D676" s="13" t="s">
        <v>1761</v>
      </c>
      <c r="E676" s="82">
        <v>3</v>
      </c>
      <c r="F676" s="84">
        <v>5</v>
      </c>
      <c r="G676" s="82">
        <v>3</v>
      </c>
      <c r="H676" s="82">
        <v>3</v>
      </c>
      <c r="I676" s="88">
        <v>3</v>
      </c>
      <c r="J676" s="88">
        <v>3</v>
      </c>
      <c r="K676" s="87">
        <v>2</v>
      </c>
      <c r="L676" s="88">
        <v>3</v>
      </c>
      <c r="M676" s="90">
        <v>5</v>
      </c>
      <c r="N676" s="119">
        <v>3</v>
      </c>
      <c r="O676" s="52">
        <f t="shared" si="36"/>
        <v>33</v>
      </c>
      <c r="P676" s="169">
        <v>4</v>
      </c>
      <c r="Q676" s="110">
        <f t="shared" si="38"/>
        <v>3.3</v>
      </c>
    </row>
    <row r="677" spans="1:17" customFormat="1">
      <c r="A677" s="13">
        <v>17043843100</v>
      </c>
      <c r="B677" s="13" t="s">
        <v>1228</v>
      </c>
      <c r="C677" s="13" t="s">
        <v>1522</v>
      </c>
      <c r="D677" s="13" t="s">
        <v>1724</v>
      </c>
      <c r="E677" s="83">
        <v>4</v>
      </c>
      <c r="F677" s="82">
        <v>3</v>
      </c>
      <c r="G677" s="82">
        <v>3</v>
      </c>
      <c r="H677" s="82">
        <v>3</v>
      </c>
      <c r="I677" s="88">
        <v>3</v>
      </c>
      <c r="J677" s="88">
        <v>3</v>
      </c>
      <c r="K677" s="88">
        <v>3</v>
      </c>
      <c r="L677" s="90">
        <v>5</v>
      </c>
      <c r="M677" s="88">
        <v>3</v>
      </c>
      <c r="N677" s="92">
        <v>3</v>
      </c>
      <c r="O677" s="52">
        <f t="shared" si="36"/>
        <v>33</v>
      </c>
      <c r="P677" s="169">
        <v>4</v>
      </c>
      <c r="Q677" s="110">
        <f t="shared" si="38"/>
        <v>3.3</v>
      </c>
    </row>
    <row r="678" spans="1:17" customFormat="1">
      <c r="A678" s="13">
        <v>17097864511</v>
      </c>
      <c r="B678" s="13" t="s">
        <v>614</v>
      </c>
      <c r="C678" s="13" t="s">
        <v>896</v>
      </c>
      <c r="D678" s="13" t="s">
        <v>612</v>
      </c>
      <c r="E678" s="30">
        <v>2</v>
      </c>
      <c r="F678" s="82">
        <v>3</v>
      </c>
      <c r="G678" s="30">
        <v>2</v>
      </c>
      <c r="H678" s="84">
        <v>5</v>
      </c>
      <c r="I678" s="89">
        <v>4</v>
      </c>
      <c r="J678" s="89">
        <v>4</v>
      </c>
      <c r="K678" s="86">
        <v>1</v>
      </c>
      <c r="L678" s="88">
        <v>3</v>
      </c>
      <c r="M678" s="90">
        <v>5</v>
      </c>
      <c r="N678" s="94">
        <v>4</v>
      </c>
      <c r="O678" s="52">
        <f t="shared" si="36"/>
        <v>33</v>
      </c>
      <c r="P678" s="169">
        <v>4</v>
      </c>
      <c r="Q678" s="110">
        <f t="shared" si="38"/>
        <v>3.3</v>
      </c>
    </row>
    <row r="679" spans="1:17" customFormat="1">
      <c r="A679" s="13">
        <v>17031825400</v>
      </c>
      <c r="B679" s="13" t="s">
        <v>1721</v>
      </c>
      <c r="C679" s="13" t="s">
        <v>4272</v>
      </c>
      <c r="D679" s="13" t="s">
        <v>1715</v>
      </c>
      <c r="E679" s="83">
        <v>4</v>
      </c>
      <c r="F679" s="82">
        <v>3</v>
      </c>
      <c r="G679" s="83">
        <v>4</v>
      </c>
      <c r="H679" s="30">
        <v>2</v>
      </c>
      <c r="I679" s="88">
        <v>3</v>
      </c>
      <c r="J679" s="84">
        <v>5</v>
      </c>
      <c r="K679" s="88">
        <v>3</v>
      </c>
      <c r="L679" s="89">
        <v>4</v>
      </c>
      <c r="M679" s="87">
        <v>2</v>
      </c>
      <c r="N679" s="92">
        <v>3</v>
      </c>
      <c r="O679" s="52">
        <f t="shared" si="36"/>
        <v>33</v>
      </c>
      <c r="P679" s="169">
        <v>4</v>
      </c>
      <c r="Q679" s="110">
        <f t="shared" si="38"/>
        <v>3.3</v>
      </c>
    </row>
    <row r="680" spans="1:17" customFormat="1">
      <c r="A680" s="13">
        <v>17097861107</v>
      </c>
      <c r="B680" s="13" t="s">
        <v>604</v>
      </c>
      <c r="C680" s="13" t="s">
        <v>896</v>
      </c>
      <c r="D680" s="13" t="s">
        <v>605</v>
      </c>
      <c r="E680" s="84">
        <v>5</v>
      </c>
      <c r="F680" s="81">
        <v>1</v>
      </c>
      <c r="G680" s="82">
        <v>3</v>
      </c>
      <c r="H680" s="82">
        <v>3</v>
      </c>
      <c r="I680" s="88">
        <v>3</v>
      </c>
      <c r="J680" s="84">
        <v>5</v>
      </c>
      <c r="K680" s="89">
        <v>4</v>
      </c>
      <c r="L680" s="86">
        <v>1</v>
      </c>
      <c r="M680" s="89">
        <v>4</v>
      </c>
      <c r="N680" s="94">
        <v>4</v>
      </c>
      <c r="O680" s="52">
        <f t="shared" si="36"/>
        <v>33</v>
      </c>
      <c r="P680" s="169">
        <v>4</v>
      </c>
      <c r="Q680" s="110">
        <f t="shared" si="38"/>
        <v>3.3</v>
      </c>
    </row>
    <row r="681" spans="1:17" customFormat="1">
      <c r="A681" s="13">
        <v>17031804510</v>
      </c>
      <c r="B681" s="13" t="s">
        <v>1803</v>
      </c>
      <c r="C681" s="13" t="s">
        <v>4272</v>
      </c>
      <c r="D681" s="13" t="s">
        <v>1804</v>
      </c>
      <c r="E681" s="30">
        <v>2</v>
      </c>
      <c r="F681" s="84">
        <v>5</v>
      </c>
      <c r="G681" s="84">
        <v>5</v>
      </c>
      <c r="H681" s="30">
        <v>2</v>
      </c>
      <c r="I681" s="89">
        <v>4</v>
      </c>
      <c r="J681" s="87">
        <v>2</v>
      </c>
      <c r="K681" s="89">
        <v>4</v>
      </c>
      <c r="L681" s="89">
        <v>4</v>
      </c>
      <c r="M681" s="88">
        <v>3</v>
      </c>
      <c r="N681" s="120">
        <v>2</v>
      </c>
      <c r="O681" s="52">
        <f t="shared" si="36"/>
        <v>33</v>
      </c>
      <c r="P681" s="169">
        <v>4</v>
      </c>
      <c r="Q681" s="110">
        <f t="shared" si="38"/>
        <v>3.3</v>
      </c>
    </row>
    <row r="682" spans="1:17" customFormat="1">
      <c r="A682" s="13">
        <v>17031804610</v>
      </c>
      <c r="B682" s="13" t="s">
        <v>1934</v>
      </c>
      <c r="C682" s="13" t="s">
        <v>4272</v>
      </c>
      <c r="D682" s="13" t="s">
        <v>1935</v>
      </c>
      <c r="E682" s="82">
        <v>3</v>
      </c>
      <c r="F682" s="82">
        <v>3</v>
      </c>
      <c r="G682" s="83">
        <v>4</v>
      </c>
      <c r="H682" s="30">
        <v>2</v>
      </c>
      <c r="I682" s="89">
        <v>4</v>
      </c>
      <c r="J682" s="84">
        <v>5</v>
      </c>
      <c r="K682" s="87">
        <v>2</v>
      </c>
      <c r="L682" s="89">
        <v>4</v>
      </c>
      <c r="M682" s="88">
        <v>3</v>
      </c>
      <c r="N682" s="119">
        <v>3</v>
      </c>
      <c r="O682" s="52">
        <f t="shared" si="36"/>
        <v>33</v>
      </c>
      <c r="P682" s="169">
        <v>4</v>
      </c>
      <c r="Q682" s="110">
        <f t="shared" si="38"/>
        <v>3.3</v>
      </c>
    </row>
    <row r="683" spans="1:17" customFormat="1">
      <c r="A683" s="13">
        <v>17197880414</v>
      </c>
      <c r="B683" s="13" t="s">
        <v>326</v>
      </c>
      <c r="C683" s="13" t="s">
        <v>363</v>
      </c>
      <c r="D683" s="13" t="s">
        <v>875</v>
      </c>
      <c r="E683" s="82">
        <v>3</v>
      </c>
      <c r="F683" s="83">
        <v>4</v>
      </c>
      <c r="G683" s="83">
        <v>4</v>
      </c>
      <c r="H683" s="30">
        <v>2</v>
      </c>
      <c r="I683" s="88">
        <v>3</v>
      </c>
      <c r="J683" s="84">
        <v>5</v>
      </c>
      <c r="K683" s="88">
        <v>3</v>
      </c>
      <c r="L683" s="86">
        <v>1</v>
      </c>
      <c r="M683" s="90">
        <v>5</v>
      </c>
      <c r="N683" s="119">
        <v>3</v>
      </c>
      <c r="O683" s="52">
        <f t="shared" si="36"/>
        <v>33</v>
      </c>
      <c r="P683" s="169">
        <v>4</v>
      </c>
      <c r="Q683" s="110">
        <f t="shared" si="38"/>
        <v>3.3</v>
      </c>
    </row>
    <row r="684" spans="1:17" customFormat="1">
      <c r="A684" s="13">
        <v>17031803607</v>
      </c>
      <c r="B684" s="13" t="s">
        <v>1951</v>
      </c>
      <c r="C684" s="13" t="s">
        <v>4272</v>
      </c>
      <c r="D684" s="13" t="s">
        <v>1945</v>
      </c>
      <c r="E684" s="82">
        <v>3</v>
      </c>
      <c r="F684" s="83">
        <v>4</v>
      </c>
      <c r="G684" s="82">
        <v>3</v>
      </c>
      <c r="H684" s="83">
        <v>4</v>
      </c>
      <c r="I684" s="89">
        <v>4</v>
      </c>
      <c r="J684" s="89">
        <v>4</v>
      </c>
      <c r="K684" s="86">
        <v>1</v>
      </c>
      <c r="L684" s="87">
        <v>2</v>
      </c>
      <c r="M684" s="90">
        <v>5</v>
      </c>
      <c r="N684" s="119">
        <v>3</v>
      </c>
      <c r="O684" s="52">
        <f t="shared" si="36"/>
        <v>33</v>
      </c>
      <c r="P684" s="169">
        <v>4</v>
      </c>
      <c r="Q684" s="110">
        <f t="shared" si="38"/>
        <v>3.3</v>
      </c>
    </row>
    <row r="685" spans="1:17" customFormat="1">
      <c r="A685" s="13">
        <v>17031803611</v>
      </c>
      <c r="B685" s="13" t="s">
        <v>1957</v>
      </c>
      <c r="C685" s="13" t="s">
        <v>4272</v>
      </c>
      <c r="D685" s="13" t="s">
        <v>1945</v>
      </c>
      <c r="E685" s="82">
        <v>3</v>
      </c>
      <c r="F685" s="84">
        <v>5</v>
      </c>
      <c r="G685" s="84">
        <v>5</v>
      </c>
      <c r="H685" s="81">
        <v>1</v>
      </c>
      <c r="I685" s="88">
        <v>3</v>
      </c>
      <c r="J685" s="89">
        <v>4</v>
      </c>
      <c r="K685" s="88">
        <v>3</v>
      </c>
      <c r="L685" s="87">
        <v>2</v>
      </c>
      <c r="M685" s="89">
        <v>4</v>
      </c>
      <c r="N685" s="119">
        <v>3</v>
      </c>
      <c r="O685" s="52">
        <f t="shared" si="36"/>
        <v>33</v>
      </c>
      <c r="P685" s="169">
        <v>4</v>
      </c>
      <c r="Q685" s="110">
        <f t="shared" si="38"/>
        <v>3.3</v>
      </c>
    </row>
    <row r="686" spans="1:17" customFormat="1">
      <c r="A686" s="13">
        <v>17031823901</v>
      </c>
      <c r="B686" s="13" t="s">
        <v>2022</v>
      </c>
      <c r="C686" s="13" t="s">
        <v>4272</v>
      </c>
      <c r="D686" s="13" t="s">
        <v>2018</v>
      </c>
      <c r="E686" s="83">
        <v>4</v>
      </c>
      <c r="F686" s="81">
        <v>1</v>
      </c>
      <c r="G686" s="81">
        <v>1</v>
      </c>
      <c r="H686" s="84">
        <v>5</v>
      </c>
      <c r="I686" s="88">
        <v>3</v>
      </c>
      <c r="J686" s="84">
        <v>5</v>
      </c>
      <c r="K686" s="87">
        <v>2</v>
      </c>
      <c r="L686" s="88">
        <v>3</v>
      </c>
      <c r="M686" s="90">
        <v>5</v>
      </c>
      <c r="N686" s="94">
        <v>4</v>
      </c>
      <c r="O686" s="52">
        <f t="shared" si="36"/>
        <v>33</v>
      </c>
      <c r="P686" s="169">
        <v>4</v>
      </c>
      <c r="Q686" s="110">
        <f t="shared" si="38"/>
        <v>3.3</v>
      </c>
    </row>
    <row r="687" spans="1:17" customFormat="1">
      <c r="A687" s="13">
        <v>17031823801</v>
      </c>
      <c r="B687" s="13" t="s">
        <v>2020</v>
      </c>
      <c r="C687" s="13" t="s">
        <v>4272</v>
      </c>
      <c r="D687" s="13" t="s">
        <v>2018</v>
      </c>
      <c r="E687" s="82">
        <v>3</v>
      </c>
      <c r="F687" s="30">
        <v>2</v>
      </c>
      <c r="G687" s="81">
        <v>1</v>
      </c>
      <c r="H687" s="84">
        <v>5</v>
      </c>
      <c r="I687" s="90">
        <v>5</v>
      </c>
      <c r="J687" s="84">
        <v>5</v>
      </c>
      <c r="K687" s="86">
        <v>1</v>
      </c>
      <c r="L687" s="88">
        <v>3</v>
      </c>
      <c r="M687" s="89">
        <v>4</v>
      </c>
      <c r="N687" s="94">
        <v>4</v>
      </c>
      <c r="O687" s="52">
        <f t="shared" si="36"/>
        <v>33</v>
      </c>
      <c r="P687" s="169">
        <v>4</v>
      </c>
      <c r="Q687" s="110">
        <f t="shared" si="38"/>
        <v>3.3</v>
      </c>
    </row>
    <row r="688" spans="1:17" customFormat="1">
      <c r="A688" s="13">
        <v>17031824107</v>
      </c>
      <c r="B688" s="13" t="s">
        <v>2030</v>
      </c>
      <c r="C688" s="13" t="s">
        <v>4272</v>
      </c>
      <c r="D688" s="13" t="s">
        <v>2018</v>
      </c>
      <c r="E688" s="82">
        <v>3</v>
      </c>
      <c r="F688" s="30">
        <v>2</v>
      </c>
      <c r="G688" s="82">
        <v>3</v>
      </c>
      <c r="H688" s="82">
        <v>3</v>
      </c>
      <c r="I688" s="90">
        <v>5</v>
      </c>
      <c r="J688" s="84">
        <v>5</v>
      </c>
      <c r="K688" s="88">
        <v>3</v>
      </c>
      <c r="L688" s="86">
        <v>1</v>
      </c>
      <c r="M688" s="89">
        <v>4</v>
      </c>
      <c r="N688" s="94">
        <v>4</v>
      </c>
      <c r="O688" s="52">
        <f t="shared" si="36"/>
        <v>33</v>
      </c>
      <c r="P688" s="169">
        <v>4</v>
      </c>
      <c r="Q688" s="110">
        <f t="shared" si="38"/>
        <v>3.3</v>
      </c>
    </row>
    <row r="689" spans="1:17" customFormat="1">
      <c r="A689" s="13">
        <v>17031830004</v>
      </c>
      <c r="B689" s="13" t="s">
        <v>2264</v>
      </c>
      <c r="C689" s="13" t="s">
        <v>4272</v>
      </c>
      <c r="D689" s="13" t="s">
        <v>2265</v>
      </c>
      <c r="E689" s="82">
        <v>3</v>
      </c>
      <c r="F689" s="81">
        <v>1</v>
      </c>
      <c r="G689" s="30">
        <v>2</v>
      </c>
      <c r="H689" s="82">
        <v>3</v>
      </c>
      <c r="I689" s="87">
        <v>2</v>
      </c>
      <c r="J689" s="84">
        <v>5</v>
      </c>
      <c r="K689" s="89">
        <v>4</v>
      </c>
      <c r="L689" s="90">
        <v>5</v>
      </c>
      <c r="M689" s="89">
        <v>4</v>
      </c>
      <c r="N689" s="94">
        <v>4</v>
      </c>
      <c r="O689" s="52">
        <f t="shared" si="36"/>
        <v>33</v>
      </c>
      <c r="P689" s="169">
        <v>4</v>
      </c>
      <c r="Q689" s="110">
        <f t="shared" si="38"/>
        <v>3.3</v>
      </c>
    </row>
    <row r="690" spans="1:17" customFormat="1">
      <c r="A690" s="13">
        <v>17031822101</v>
      </c>
      <c r="B690" s="13" t="s">
        <v>2069</v>
      </c>
      <c r="C690" s="13" t="s">
        <v>4272</v>
      </c>
      <c r="D690" s="13" t="s">
        <v>2070</v>
      </c>
      <c r="E690" s="84">
        <v>5</v>
      </c>
      <c r="F690" s="84">
        <v>5</v>
      </c>
      <c r="G690" s="84">
        <v>5</v>
      </c>
      <c r="H690" s="82">
        <v>3</v>
      </c>
      <c r="I690" s="88">
        <v>3</v>
      </c>
      <c r="J690" s="87">
        <v>2</v>
      </c>
      <c r="K690" s="86">
        <v>1</v>
      </c>
      <c r="L690" s="88">
        <v>3</v>
      </c>
      <c r="M690" s="89">
        <v>4</v>
      </c>
      <c r="N690" s="87">
        <v>2</v>
      </c>
      <c r="O690" s="52">
        <f t="shared" si="36"/>
        <v>33</v>
      </c>
      <c r="P690" s="169">
        <v>4</v>
      </c>
      <c r="Q690" s="110">
        <f t="shared" si="38"/>
        <v>3.3</v>
      </c>
    </row>
    <row r="691" spans="1:17" customFormat="1">
      <c r="A691" s="13">
        <v>17197881115</v>
      </c>
      <c r="B691" s="13" t="s">
        <v>292</v>
      </c>
      <c r="C691" s="13" t="s">
        <v>363</v>
      </c>
      <c r="D691" s="13" t="s">
        <v>280</v>
      </c>
      <c r="E691" s="82">
        <v>3</v>
      </c>
      <c r="F691" s="81">
        <v>1</v>
      </c>
      <c r="G691" s="83">
        <v>4</v>
      </c>
      <c r="H691" s="82">
        <v>3</v>
      </c>
      <c r="I691" s="90">
        <v>5</v>
      </c>
      <c r="J691" s="89">
        <v>4</v>
      </c>
      <c r="K691" s="87">
        <v>2</v>
      </c>
      <c r="L691" s="88">
        <v>3</v>
      </c>
      <c r="M691" s="90">
        <v>5</v>
      </c>
      <c r="N691" s="119">
        <v>3</v>
      </c>
      <c r="O691" s="52">
        <f t="shared" si="36"/>
        <v>33</v>
      </c>
      <c r="P691" s="169">
        <v>4</v>
      </c>
      <c r="Q691" s="110">
        <f t="shared" si="38"/>
        <v>3.3</v>
      </c>
    </row>
    <row r="692" spans="1:17" customFormat="1">
      <c r="A692" s="13">
        <v>17197881112</v>
      </c>
      <c r="B692" s="13" t="s">
        <v>288</v>
      </c>
      <c r="C692" s="13" t="s">
        <v>363</v>
      </c>
      <c r="D692" s="13" t="s">
        <v>280</v>
      </c>
      <c r="E692" s="84">
        <v>5</v>
      </c>
      <c r="F692" s="81">
        <v>1</v>
      </c>
      <c r="G692" s="84">
        <v>5</v>
      </c>
      <c r="H692" s="82">
        <v>3</v>
      </c>
      <c r="I692" s="90">
        <v>5</v>
      </c>
      <c r="J692" s="89">
        <v>4</v>
      </c>
      <c r="K692" s="86">
        <v>1</v>
      </c>
      <c r="L692" s="86">
        <v>1</v>
      </c>
      <c r="M692" s="90">
        <v>5</v>
      </c>
      <c r="N692" s="119">
        <v>3</v>
      </c>
      <c r="O692" s="52">
        <f t="shared" si="36"/>
        <v>33</v>
      </c>
      <c r="P692" s="169">
        <v>4</v>
      </c>
      <c r="Q692" s="110">
        <f t="shared" si="38"/>
        <v>3.3</v>
      </c>
    </row>
    <row r="693" spans="1:17" customFormat="1">
      <c r="A693" s="13">
        <v>17043846524</v>
      </c>
      <c r="B693" s="13" t="s">
        <v>1212</v>
      </c>
      <c r="C693" s="13" t="s">
        <v>1522</v>
      </c>
      <c r="D693" s="13" t="s">
        <v>1275</v>
      </c>
      <c r="E693" s="84">
        <v>5</v>
      </c>
      <c r="F693" s="30">
        <v>2</v>
      </c>
      <c r="G693" s="30">
        <v>2</v>
      </c>
      <c r="H693" s="83">
        <v>4</v>
      </c>
      <c r="I693" s="90">
        <v>5</v>
      </c>
      <c r="J693" s="84">
        <v>5</v>
      </c>
      <c r="K693" s="86">
        <v>1</v>
      </c>
      <c r="L693" s="86">
        <v>1</v>
      </c>
      <c r="M693" s="89">
        <v>4</v>
      </c>
      <c r="N693" s="94">
        <v>4</v>
      </c>
      <c r="O693" s="52">
        <f t="shared" si="36"/>
        <v>33</v>
      </c>
      <c r="P693" s="169">
        <v>4</v>
      </c>
      <c r="Q693" s="110">
        <f t="shared" si="38"/>
        <v>3.3</v>
      </c>
    </row>
    <row r="694" spans="1:17" customFormat="1">
      <c r="A694" s="13">
        <v>17031816402</v>
      </c>
      <c r="B694" s="13" t="s">
        <v>2189</v>
      </c>
      <c r="C694" s="13" t="s">
        <v>4272</v>
      </c>
      <c r="D694" s="13" t="s">
        <v>2179</v>
      </c>
      <c r="E694" s="81">
        <v>1</v>
      </c>
      <c r="F694" s="84">
        <v>5</v>
      </c>
      <c r="G694" s="84">
        <v>5</v>
      </c>
      <c r="H694" s="82">
        <v>3</v>
      </c>
      <c r="I694" s="86">
        <v>1</v>
      </c>
      <c r="J694" s="88">
        <v>3</v>
      </c>
      <c r="K694" s="90">
        <v>5</v>
      </c>
      <c r="L694" s="90">
        <v>5</v>
      </c>
      <c r="M694" s="87">
        <v>2</v>
      </c>
      <c r="N694" s="92">
        <v>3</v>
      </c>
      <c r="O694" s="52">
        <f t="shared" si="36"/>
        <v>33</v>
      </c>
      <c r="P694" s="169">
        <v>4</v>
      </c>
      <c r="Q694" s="110">
        <f t="shared" si="38"/>
        <v>3.3</v>
      </c>
    </row>
    <row r="695" spans="1:17" customFormat="1">
      <c r="A695" s="13">
        <v>17111870605</v>
      </c>
      <c r="B695" s="13" t="s">
        <v>441</v>
      </c>
      <c r="C695" s="13" t="s">
        <v>571</v>
      </c>
      <c r="D695" s="13" t="s">
        <v>571</v>
      </c>
      <c r="E695" s="82">
        <v>3</v>
      </c>
      <c r="F695" s="83">
        <v>4</v>
      </c>
      <c r="G695" s="83">
        <v>4</v>
      </c>
      <c r="H695" s="30">
        <v>2</v>
      </c>
      <c r="I695" s="88">
        <v>3</v>
      </c>
      <c r="J695" s="89">
        <v>4</v>
      </c>
      <c r="K695" s="88">
        <v>3</v>
      </c>
      <c r="L695" s="88">
        <v>3</v>
      </c>
      <c r="M695" s="89">
        <v>4</v>
      </c>
      <c r="N695" s="92">
        <v>3</v>
      </c>
      <c r="O695" s="52">
        <f t="shared" si="36"/>
        <v>33</v>
      </c>
      <c r="P695" s="169">
        <v>4</v>
      </c>
      <c r="Q695" s="110">
        <f t="shared" si="38"/>
        <v>3.3</v>
      </c>
    </row>
    <row r="696" spans="1:17" customFormat="1">
      <c r="A696" s="13">
        <v>17111870606</v>
      </c>
      <c r="B696" s="13" t="s">
        <v>443</v>
      </c>
      <c r="C696" s="13" t="s">
        <v>571</v>
      </c>
      <c r="D696" s="13" t="s">
        <v>571</v>
      </c>
      <c r="E696" s="30">
        <v>2</v>
      </c>
      <c r="F696" s="84">
        <v>5</v>
      </c>
      <c r="G696" s="84">
        <v>5</v>
      </c>
      <c r="H696" s="30">
        <v>2</v>
      </c>
      <c r="I696" s="88">
        <v>3</v>
      </c>
      <c r="J696" s="89">
        <v>4</v>
      </c>
      <c r="K696" s="88">
        <v>3</v>
      </c>
      <c r="L696" s="89">
        <v>4</v>
      </c>
      <c r="M696" s="87">
        <v>2</v>
      </c>
      <c r="N696" s="92">
        <v>3</v>
      </c>
      <c r="O696" s="52">
        <f t="shared" si="36"/>
        <v>33</v>
      </c>
      <c r="P696" s="169">
        <v>4</v>
      </c>
      <c r="Q696" s="110">
        <f t="shared" si="38"/>
        <v>3.3</v>
      </c>
    </row>
    <row r="697" spans="1:17" customFormat="1">
      <c r="A697" s="13">
        <v>17043842709</v>
      </c>
      <c r="B697" s="13" t="s">
        <v>1256</v>
      </c>
      <c r="C697" s="13" t="s">
        <v>1522</v>
      </c>
      <c r="D697" s="13" t="s">
        <v>2224</v>
      </c>
      <c r="E697" s="83">
        <v>4</v>
      </c>
      <c r="F697" s="82">
        <v>3</v>
      </c>
      <c r="G697" s="83">
        <v>4</v>
      </c>
      <c r="H697" s="83">
        <v>4</v>
      </c>
      <c r="I697" s="88">
        <v>3</v>
      </c>
      <c r="J697" s="89">
        <v>4</v>
      </c>
      <c r="K697" s="87">
        <v>2</v>
      </c>
      <c r="L697" s="86">
        <v>1</v>
      </c>
      <c r="M697" s="90">
        <v>5</v>
      </c>
      <c r="N697" s="119">
        <v>3</v>
      </c>
      <c r="O697" s="52">
        <f t="shared" si="36"/>
        <v>33</v>
      </c>
      <c r="P697" s="169">
        <v>4</v>
      </c>
      <c r="Q697" s="110">
        <f t="shared" si="38"/>
        <v>3.3</v>
      </c>
    </row>
    <row r="698" spans="1:17" customFormat="1">
      <c r="A698" s="13">
        <v>17043844301</v>
      </c>
      <c r="B698" s="13" t="s">
        <v>1270</v>
      </c>
      <c r="C698" s="13" t="s">
        <v>1522</v>
      </c>
      <c r="D698" s="13" t="s">
        <v>2224</v>
      </c>
      <c r="E698" s="82">
        <v>3</v>
      </c>
      <c r="F698" s="83">
        <v>4</v>
      </c>
      <c r="G698" s="30">
        <v>2</v>
      </c>
      <c r="H698" s="82">
        <v>3</v>
      </c>
      <c r="I698" s="89">
        <v>4</v>
      </c>
      <c r="J698" s="84">
        <v>5</v>
      </c>
      <c r="K698" s="90">
        <v>5</v>
      </c>
      <c r="L698" s="86">
        <v>1</v>
      </c>
      <c r="M698" s="88">
        <v>3</v>
      </c>
      <c r="N698" s="119">
        <v>3</v>
      </c>
      <c r="O698" s="52">
        <f t="shared" si="36"/>
        <v>33</v>
      </c>
      <c r="P698" s="169">
        <v>4</v>
      </c>
      <c r="Q698" s="110">
        <f t="shared" si="38"/>
        <v>3.3</v>
      </c>
    </row>
    <row r="699" spans="1:17" customFormat="1">
      <c r="A699" s="13">
        <v>17031843500</v>
      </c>
      <c r="B699" s="13" t="s">
        <v>2230</v>
      </c>
      <c r="C699" s="13" t="s">
        <v>4272</v>
      </c>
      <c r="D699" s="13" t="s">
        <v>2224</v>
      </c>
      <c r="E699" s="84">
        <v>5</v>
      </c>
      <c r="F699" s="81">
        <v>1</v>
      </c>
      <c r="G699" s="83">
        <v>4</v>
      </c>
      <c r="H699" s="30">
        <v>2</v>
      </c>
      <c r="I699" s="88">
        <v>3</v>
      </c>
      <c r="J699" s="84">
        <v>5</v>
      </c>
      <c r="K699" s="89">
        <v>4</v>
      </c>
      <c r="L699" s="90">
        <v>5</v>
      </c>
      <c r="M699" s="131">
        <v>1</v>
      </c>
      <c r="N699" s="119">
        <v>3</v>
      </c>
      <c r="O699" s="52">
        <f t="shared" si="36"/>
        <v>33</v>
      </c>
      <c r="P699" s="169">
        <v>4</v>
      </c>
      <c r="Q699" s="110">
        <f t="shared" si="38"/>
        <v>3.3</v>
      </c>
    </row>
    <row r="700" spans="1:17" customFormat="1">
      <c r="A700" s="13">
        <v>17031818600</v>
      </c>
      <c r="B700" s="13" t="s">
        <v>2307</v>
      </c>
      <c r="C700" s="13" t="s">
        <v>4272</v>
      </c>
      <c r="D700" s="13" t="s">
        <v>2308</v>
      </c>
      <c r="E700" s="82">
        <v>3</v>
      </c>
      <c r="F700" s="83">
        <v>4</v>
      </c>
      <c r="G700" s="30">
        <v>2</v>
      </c>
      <c r="H700" s="83">
        <v>4</v>
      </c>
      <c r="I700" s="90">
        <v>5</v>
      </c>
      <c r="J700" s="89">
        <v>4</v>
      </c>
      <c r="K700" s="86">
        <v>1</v>
      </c>
      <c r="L700" s="88">
        <v>3</v>
      </c>
      <c r="M700" s="90">
        <v>5</v>
      </c>
      <c r="N700" s="87">
        <v>2</v>
      </c>
      <c r="O700" s="52">
        <f t="shared" si="36"/>
        <v>33</v>
      </c>
      <c r="P700" s="169">
        <v>4</v>
      </c>
      <c r="Q700" s="110">
        <f t="shared" si="38"/>
        <v>3.3</v>
      </c>
    </row>
    <row r="701" spans="1:17" customFormat="1">
      <c r="A701" s="13">
        <v>17097864510</v>
      </c>
      <c r="B701" s="13" t="s">
        <v>688</v>
      </c>
      <c r="C701" s="13" t="s">
        <v>896</v>
      </c>
      <c r="D701" s="13" t="s">
        <v>689</v>
      </c>
      <c r="E701" s="30">
        <v>2</v>
      </c>
      <c r="F701" s="84">
        <v>5</v>
      </c>
      <c r="G701" s="30">
        <v>2</v>
      </c>
      <c r="H701" s="30">
        <v>2</v>
      </c>
      <c r="I701" s="88">
        <v>3</v>
      </c>
      <c r="J701" s="89">
        <v>4</v>
      </c>
      <c r="K701" s="89">
        <v>4</v>
      </c>
      <c r="L701" s="88">
        <v>3</v>
      </c>
      <c r="M701" s="89">
        <v>4</v>
      </c>
      <c r="N701" s="118">
        <v>4</v>
      </c>
      <c r="O701" s="52">
        <f t="shared" si="36"/>
        <v>33</v>
      </c>
      <c r="P701" s="169">
        <v>4</v>
      </c>
      <c r="Q701" s="110">
        <f t="shared" si="38"/>
        <v>3.3</v>
      </c>
    </row>
    <row r="702" spans="1:17" customFormat="1">
      <c r="A702" s="13">
        <v>17197881005</v>
      </c>
      <c r="B702" s="13" t="s">
        <v>262</v>
      </c>
      <c r="C702" s="13" t="s">
        <v>363</v>
      </c>
      <c r="D702" s="13" t="s">
        <v>258</v>
      </c>
      <c r="E702" s="82">
        <v>3</v>
      </c>
      <c r="F702" s="30">
        <v>2</v>
      </c>
      <c r="G702" s="83">
        <v>4</v>
      </c>
      <c r="H702" s="83">
        <v>4</v>
      </c>
      <c r="I702" s="89">
        <v>4</v>
      </c>
      <c r="J702" s="89">
        <v>4</v>
      </c>
      <c r="K702" s="87">
        <v>2</v>
      </c>
      <c r="L702" s="86">
        <v>1</v>
      </c>
      <c r="M702" s="90">
        <v>5</v>
      </c>
      <c r="N702" s="94">
        <v>4</v>
      </c>
      <c r="O702" s="52">
        <f t="shared" si="36"/>
        <v>33</v>
      </c>
      <c r="P702" s="169">
        <v>4</v>
      </c>
      <c r="Q702" s="110">
        <f t="shared" si="38"/>
        <v>3.3</v>
      </c>
    </row>
    <row r="703" spans="1:17" customFormat="1">
      <c r="A703" s="13">
        <v>17031804710</v>
      </c>
      <c r="B703" s="13" t="s">
        <v>2278</v>
      </c>
      <c r="C703" s="13" t="s">
        <v>4272</v>
      </c>
      <c r="D703" s="13" t="s">
        <v>2375</v>
      </c>
      <c r="E703" s="83">
        <v>4</v>
      </c>
      <c r="F703" s="84">
        <v>5</v>
      </c>
      <c r="G703" s="83">
        <v>4</v>
      </c>
      <c r="H703" s="82">
        <v>3</v>
      </c>
      <c r="I703" s="88">
        <v>3</v>
      </c>
      <c r="J703" s="89">
        <v>4</v>
      </c>
      <c r="K703" s="86">
        <v>1</v>
      </c>
      <c r="L703" s="86">
        <v>1</v>
      </c>
      <c r="M703" s="90">
        <v>5</v>
      </c>
      <c r="N703" s="119">
        <v>3</v>
      </c>
      <c r="O703" s="52">
        <f t="shared" si="36"/>
        <v>33</v>
      </c>
      <c r="P703" s="169">
        <v>4</v>
      </c>
      <c r="Q703" s="110">
        <f t="shared" si="38"/>
        <v>3.3</v>
      </c>
    </row>
    <row r="704" spans="1:17" customFormat="1">
      <c r="A704" s="13">
        <v>17031803603</v>
      </c>
      <c r="B704" s="13" t="s">
        <v>2377</v>
      </c>
      <c r="C704" s="13" t="s">
        <v>4272</v>
      </c>
      <c r="D704" s="13" t="s">
        <v>2375</v>
      </c>
      <c r="E704" s="83">
        <v>4</v>
      </c>
      <c r="F704" s="81">
        <v>1</v>
      </c>
      <c r="G704" s="30">
        <v>2</v>
      </c>
      <c r="H704" s="84">
        <v>5</v>
      </c>
      <c r="I704" s="90">
        <v>5</v>
      </c>
      <c r="J704" s="84">
        <v>5</v>
      </c>
      <c r="K704" s="87">
        <v>2</v>
      </c>
      <c r="L704" s="86">
        <v>1</v>
      </c>
      <c r="M704" s="90">
        <v>5</v>
      </c>
      <c r="N704" s="119">
        <v>3</v>
      </c>
      <c r="O704" s="52">
        <f t="shared" si="36"/>
        <v>33</v>
      </c>
      <c r="P704" s="169">
        <v>4</v>
      </c>
      <c r="Q704" s="110">
        <f t="shared" ref="Q704:Q735" si="39">+O704/10</f>
        <v>3.3</v>
      </c>
    </row>
    <row r="705" spans="1:17" customFormat="1">
      <c r="A705" s="13">
        <v>17031804104</v>
      </c>
      <c r="B705" s="13" t="s">
        <v>2381</v>
      </c>
      <c r="C705" s="13" t="s">
        <v>4272</v>
      </c>
      <c r="D705" s="13" t="s">
        <v>2375</v>
      </c>
      <c r="E705" s="83">
        <v>4</v>
      </c>
      <c r="F705" s="82">
        <v>3</v>
      </c>
      <c r="G705" s="82">
        <v>3</v>
      </c>
      <c r="H705" s="83">
        <v>4</v>
      </c>
      <c r="I705" s="90">
        <v>5</v>
      </c>
      <c r="J705" s="84">
        <v>5</v>
      </c>
      <c r="K705" s="86">
        <v>1</v>
      </c>
      <c r="L705" s="86">
        <v>1</v>
      </c>
      <c r="M705" s="89">
        <v>4</v>
      </c>
      <c r="N705" s="119">
        <v>3</v>
      </c>
      <c r="O705" s="52">
        <f t="shared" si="36"/>
        <v>33</v>
      </c>
      <c r="P705" s="169">
        <v>4</v>
      </c>
      <c r="Q705" s="110">
        <f t="shared" si="39"/>
        <v>3.3</v>
      </c>
    </row>
    <row r="706" spans="1:17" customFormat="1">
      <c r="A706" s="13">
        <v>17097864101</v>
      </c>
      <c r="B706" s="13" t="s">
        <v>778</v>
      </c>
      <c r="C706" s="13" t="s">
        <v>896</v>
      </c>
      <c r="D706" s="13" t="s">
        <v>779</v>
      </c>
      <c r="E706" s="83">
        <v>4</v>
      </c>
      <c r="F706" s="30">
        <v>2</v>
      </c>
      <c r="G706" s="30">
        <v>2</v>
      </c>
      <c r="H706" s="83">
        <v>4</v>
      </c>
      <c r="I706" s="88">
        <v>3</v>
      </c>
      <c r="J706" s="84">
        <v>5</v>
      </c>
      <c r="K706" s="87">
        <v>2</v>
      </c>
      <c r="L706" s="86">
        <v>1</v>
      </c>
      <c r="M706" s="90">
        <v>5</v>
      </c>
      <c r="N706" s="95">
        <v>5</v>
      </c>
      <c r="O706" s="52">
        <f t="shared" ref="O706:O769" si="40">SUM(E706:N706)</f>
        <v>33</v>
      </c>
      <c r="P706" s="169">
        <v>4</v>
      </c>
      <c r="Q706" s="110">
        <f t="shared" si="39"/>
        <v>3.3</v>
      </c>
    </row>
    <row r="707" spans="1:17" customFormat="1">
      <c r="A707" s="13">
        <v>17031770901</v>
      </c>
      <c r="B707" s="13" t="s">
        <v>2338</v>
      </c>
      <c r="C707" s="13" t="s">
        <v>4272</v>
      </c>
      <c r="D707" s="13" t="s">
        <v>2339</v>
      </c>
      <c r="E707" s="30">
        <v>2</v>
      </c>
      <c r="F707" s="83">
        <v>4</v>
      </c>
      <c r="G707" s="30">
        <v>2</v>
      </c>
      <c r="H707" s="83">
        <v>4</v>
      </c>
      <c r="I707" s="88">
        <v>3</v>
      </c>
      <c r="J707" s="84">
        <v>5</v>
      </c>
      <c r="K707" s="87">
        <v>2</v>
      </c>
      <c r="L707" s="89">
        <v>4</v>
      </c>
      <c r="M707" s="89">
        <v>4</v>
      </c>
      <c r="N707" s="88">
        <v>3</v>
      </c>
      <c r="O707" s="52">
        <f t="shared" si="40"/>
        <v>33</v>
      </c>
      <c r="P707" s="169">
        <v>4</v>
      </c>
      <c r="Q707" s="110">
        <f t="shared" si="39"/>
        <v>3.3</v>
      </c>
    </row>
    <row r="708" spans="1:17" customFormat="1">
      <c r="A708" s="13">
        <v>17031810600</v>
      </c>
      <c r="B708" s="13" t="s">
        <v>2345</v>
      </c>
      <c r="C708" s="13" t="s">
        <v>4272</v>
      </c>
      <c r="D708" s="13" t="s">
        <v>2339</v>
      </c>
      <c r="E708" s="82">
        <v>3</v>
      </c>
      <c r="F708" s="83">
        <v>4</v>
      </c>
      <c r="G708" s="30">
        <v>2</v>
      </c>
      <c r="H708" s="83">
        <v>4</v>
      </c>
      <c r="I708" s="88">
        <v>3</v>
      </c>
      <c r="J708" s="84">
        <v>5</v>
      </c>
      <c r="K708" s="88">
        <v>3</v>
      </c>
      <c r="L708" s="88">
        <v>3</v>
      </c>
      <c r="M708" s="88">
        <v>3</v>
      </c>
      <c r="N708" s="88">
        <v>3</v>
      </c>
      <c r="O708" s="52">
        <f t="shared" si="40"/>
        <v>33</v>
      </c>
      <c r="P708" s="169">
        <v>4</v>
      </c>
      <c r="Q708" s="110">
        <f t="shared" si="39"/>
        <v>3.3</v>
      </c>
    </row>
    <row r="709" spans="1:17" customFormat="1">
      <c r="A709" s="13">
        <v>17097861507</v>
      </c>
      <c r="B709" s="13" t="s">
        <v>763</v>
      </c>
      <c r="C709" s="13" t="s">
        <v>896</v>
      </c>
      <c r="D709" s="13" t="s">
        <v>761</v>
      </c>
      <c r="E709" s="30">
        <v>2</v>
      </c>
      <c r="F709" s="83">
        <v>4</v>
      </c>
      <c r="G709" s="84">
        <v>5</v>
      </c>
      <c r="H709" s="82">
        <v>3</v>
      </c>
      <c r="I709" s="87">
        <v>2</v>
      </c>
      <c r="J709" s="89">
        <v>4</v>
      </c>
      <c r="K709" s="90">
        <v>5</v>
      </c>
      <c r="L709" s="86">
        <v>1</v>
      </c>
      <c r="M709" s="88">
        <v>3</v>
      </c>
      <c r="N709" s="94">
        <v>4</v>
      </c>
      <c r="O709" s="52">
        <f t="shared" si="40"/>
        <v>33</v>
      </c>
      <c r="P709" s="169">
        <v>4</v>
      </c>
      <c r="Q709" s="110">
        <f t="shared" si="39"/>
        <v>3.3</v>
      </c>
    </row>
    <row r="710" spans="1:17" customFormat="1">
      <c r="A710" s="13">
        <v>17097861510</v>
      </c>
      <c r="B710" s="13" t="s">
        <v>769</v>
      </c>
      <c r="C710" s="13" t="s">
        <v>896</v>
      </c>
      <c r="D710" s="13" t="s">
        <v>761</v>
      </c>
      <c r="E710" s="30">
        <v>2</v>
      </c>
      <c r="F710" s="84">
        <v>5</v>
      </c>
      <c r="G710" s="84">
        <v>5</v>
      </c>
      <c r="H710" s="82">
        <v>3</v>
      </c>
      <c r="I710" s="87">
        <v>2</v>
      </c>
      <c r="J710" s="89">
        <v>4</v>
      </c>
      <c r="K710" s="89">
        <v>4</v>
      </c>
      <c r="L710" s="86">
        <v>1</v>
      </c>
      <c r="M710" s="88">
        <v>3</v>
      </c>
      <c r="N710" s="94">
        <v>4</v>
      </c>
      <c r="O710" s="52">
        <f t="shared" si="40"/>
        <v>33</v>
      </c>
      <c r="P710" s="169">
        <v>4</v>
      </c>
      <c r="Q710" s="110">
        <f t="shared" si="39"/>
        <v>3.3</v>
      </c>
    </row>
    <row r="711" spans="1:17" customFormat="1">
      <c r="A711" s="13">
        <v>17031802004</v>
      </c>
      <c r="B711" s="13" t="s">
        <v>2414</v>
      </c>
      <c r="C711" s="13" t="s">
        <v>4272</v>
      </c>
      <c r="D711" s="13" t="s">
        <v>2401</v>
      </c>
      <c r="E711" s="82">
        <v>3</v>
      </c>
      <c r="F711" s="83">
        <v>4</v>
      </c>
      <c r="G711" s="30">
        <v>2</v>
      </c>
      <c r="H711" s="30">
        <v>2</v>
      </c>
      <c r="I711" s="89">
        <v>4</v>
      </c>
      <c r="J711" s="84">
        <v>5</v>
      </c>
      <c r="K711" s="88">
        <v>3</v>
      </c>
      <c r="L711" s="88">
        <v>3</v>
      </c>
      <c r="M711" s="87">
        <v>2</v>
      </c>
      <c r="N711" s="95">
        <v>5</v>
      </c>
      <c r="O711" s="52">
        <f t="shared" si="40"/>
        <v>33</v>
      </c>
      <c r="P711" s="169">
        <v>4</v>
      </c>
      <c r="Q711" s="110">
        <f t="shared" si="39"/>
        <v>3.3</v>
      </c>
    </row>
    <row r="712" spans="1:17" customFormat="1">
      <c r="A712" s="13">
        <v>17043841704</v>
      </c>
      <c r="B712" s="13" t="s">
        <v>1316</v>
      </c>
      <c r="C712" s="13" t="s">
        <v>1522</v>
      </c>
      <c r="D712" s="13" t="s">
        <v>2398</v>
      </c>
      <c r="E712" s="30">
        <v>2</v>
      </c>
      <c r="F712" s="82">
        <v>3</v>
      </c>
      <c r="G712" s="84">
        <v>5</v>
      </c>
      <c r="H712" s="84">
        <v>5</v>
      </c>
      <c r="I712" s="90">
        <v>5</v>
      </c>
      <c r="J712" s="88">
        <v>3</v>
      </c>
      <c r="K712" s="90">
        <v>5</v>
      </c>
      <c r="L712" s="86">
        <v>1</v>
      </c>
      <c r="M712" s="87">
        <v>2</v>
      </c>
      <c r="N712" s="87">
        <v>2</v>
      </c>
      <c r="O712" s="52">
        <f t="shared" si="40"/>
        <v>33</v>
      </c>
      <c r="P712" s="169">
        <v>4</v>
      </c>
      <c r="Q712" s="110">
        <f t="shared" si="39"/>
        <v>3.3</v>
      </c>
    </row>
    <row r="713" spans="1:17" customFormat="1">
      <c r="A713" s="13">
        <v>17043842711</v>
      </c>
      <c r="B713" s="13" t="s">
        <v>1300</v>
      </c>
      <c r="C713" s="13" t="s">
        <v>1522</v>
      </c>
      <c r="D713" s="13" t="s">
        <v>2499</v>
      </c>
      <c r="E713" s="82">
        <v>3</v>
      </c>
      <c r="F713" s="30">
        <v>2</v>
      </c>
      <c r="G713" s="81">
        <v>1</v>
      </c>
      <c r="H713" s="83">
        <v>4</v>
      </c>
      <c r="I713" s="90">
        <v>5</v>
      </c>
      <c r="J713" s="84">
        <v>5</v>
      </c>
      <c r="K713" s="88">
        <v>3</v>
      </c>
      <c r="L713" s="86">
        <v>1</v>
      </c>
      <c r="M713" s="90">
        <v>5</v>
      </c>
      <c r="N713" s="118">
        <v>4</v>
      </c>
      <c r="O713" s="52">
        <f t="shared" si="40"/>
        <v>33</v>
      </c>
      <c r="P713" s="169">
        <v>4</v>
      </c>
      <c r="Q713" s="110">
        <f t="shared" si="39"/>
        <v>3.3</v>
      </c>
    </row>
    <row r="714" spans="1:17" customFormat="1">
      <c r="A714" s="13">
        <v>17043844201</v>
      </c>
      <c r="B714" s="13" t="s">
        <v>1302</v>
      </c>
      <c r="C714" s="13" t="s">
        <v>1522</v>
      </c>
      <c r="D714" s="13" t="s">
        <v>2499</v>
      </c>
      <c r="E714" s="30">
        <v>2</v>
      </c>
      <c r="F714" s="84">
        <v>5</v>
      </c>
      <c r="G714" s="81">
        <v>1</v>
      </c>
      <c r="H714" s="82">
        <v>3</v>
      </c>
      <c r="I714" s="88">
        <v>3</v>
      </c>
      <c r="J714" s="84">
        <v>5</v>
      </c>
      <c r="K714" s="89">
        <v>4</v>
      </c>
      <c r="L714" s="87">
        <v>2</v>
      </c>
      <c r="M714" s="89">
        <v>4</v>
      </c>
      <c r="N714" s="118">
        <v>4</v>
      </c>
      <c r="O714" s="52">
        <f t="shared" si="40"/>
        <v>33</v>
      </c>
      <c r="P714" s="169">
        <v>4</v>
      </c>
      <c r="Q714" s="110">
        <f t="shared" si="39"/>
        <v>3.3</v>
      </c>
    </row>
    <row r="715" spans="1:17" customFormat="1">
      <c r="A715" s="13">
        <v>17031811701</v>
      </c>
      <c r="B715" s="13" t="s">
        <v>2494</v>
      </c>
      <c r="C715" s="13" t="s">
        <v>4272</v>
      </c>
      <c r="D715" s="13" t="s">
        <v>2488</v>
      </c>
      <c r="E715" s="30">
        <v>2</v>
      </c>
      <c r="F715" s="84">
        <v>5</v>
      </c>
      <c r="G715" s="83">
        <v>4</v>
      </c>
      <c r="H715" s="82">
        <v>3</v>
      </c>
      <c r="I715" s="86">
        <v>1</v>
      </c>
      <c r="J715" s="88">
        <v>3</v>
      </c>
      <c r="K715" s="90">
        <v>5</v>
      </c>
      <c r="L715" s="89">
        <v>4</v>
      </c>
      <c r="M715" s="87">
        <v>2</v>
      </c>
      <c r="N715" s="118">
        <v>4</v>
      </c>
      <c r="O715" s="52">
        <f t="shared" si="40"/>
        <v>33</v>
      </c>
      <c r="P715" s="169">
        <v>4</v>
      </c>
      <c r="Q715" s="110">
        <f t="shared" si="39"/>
        <v>3.3</v>
      </c>
    </row>
    <row r="716" spans="1:17" customFormat="1">
      <c r="A716" s="13">
        <v>17031810302</v>
      </c>
      <c r="B716" s="13" t="s">
        <v>2463</v>
      </c>
      <c r="C716" s="13" t="s">
        <v>4272</v>
      </c>
      <c r="D716" s="13" t="s">
        <v>2542</v>
      </c>
      <c r="E716" s="83">
        <v>4</v>
      </c>
      <c r="F716" s="83">
        <v>4</v>
      </c>
      <c r="G716" s="30">
        <v>2</v>
      </c>
      <c r="H716" s="83">
        <v>4</v>
      </c>
      <c r="I716" s="90">
        <v>5</v>
      </c>
      <c r="J716" s="88">
        <v>3</v>
      </c>
      <c r="K716" s="86">
        <v>1</v>
      </c>
      <c r="L716" s="89">
        <v>4</v>
      </c>
      <c r="M716" s="88">
        <v>3</v>
      </c>
      <c r="N716" s="88">
        <v>3</v>
      </c>
      <c r="O716" s="52">
        <f t="shared" si="40"/>
        <v>33</v>
      </c>
      <c r="P716" s="169">
        <v>4</v>
      </c>
      <c r="Q716" s="110">
        <f t="shared" si="39"/>
        <v>3.3</v>
      </c>
    </row>
    <row r="717" spans="1:17" customFormat="1">
      <c r="A717" s="13">
        <v>17031810000</v>
      </c>
      <c r="B717" s="13" t="s">
        <v>2455</v>
      </c>
      <c r="C717" s="13" t="s">
        <v>4272</v>
      </c>
      <c r="D717" s="13" t="s">
        <v>2542</v>
      </c>
      <c r="E717" s="84">
        <v>5</v>
      </c>
      <c r="F717" s="81">
        <v>1</v>
      </c>
      <c r="G717" s="82">
        <v>3</v>
      </c>
      <c r="H717" s="83">
        <v>4</v>
      </c>
      <c r="I717" s="89">
        <v>4</v>
      </c>
      <c r="J717" s="88">
        <v>3</v>
      </c>
      <c r="K717" s="87">
        <v>2</v>
      </c>
      <c r="L717" s="90">
        <v>5</v>
      </c>
      <c r="M717" s="88">
        <v>3</v>
      </c>
      <c r="N717" s="88">
        <v>3</v>
      </c>
      <c r="O717" s="52">
        <f t="shared" si="40"/>
        <v>33</v>
      </c>
      <c r="P717" s="169">
        <v>4</v>
      </c>
      <c r="Q717" s="110">
        <f t="shared" si="39"/>
        <v>3.3</v>
      </c>
    </row>
    <row r="718" spans="1:17" customFormat="1">
      <c r="A718" s="13">
        <v>17031809200</v>
      </c>
      <c r="B718" s="13" t="s">
        <v>2552</v>
      </c>
      <c r="C718" s="13" t="s">
        <v>4272</v>
      </c>
      <c r="D718" s="13" t="s">
        <v>2542</v>
      </c>
      <c r="E718" s="82">
        <v>3</v>
      </c>
      <c r="F718" s="83">
        <v>4</v>
      </c>
      <c r="G718" s="82">
        <v>3</v>
      </c>
      <c r="H718" s="83">
        <v>4</v>
      </c>
      <c r="I718" s="87">
        <v>2</v>
      </c>
      <c r="J718" s="89">
        <v>4</v>
      </c>
      <c r="K718" s="88">
        <v>3</v>
      </c>
      <c r="L718" s="89">
        <v>4</v>
      </c>
      <c r="M718" s="88">
        <v>3</v>
      </c>
      <c r="N718" s="88">
        <v>3</v>
      </c>
      <c r="O718" s="52">
        <f t="shared" si="40"/>
        <v>33</v>
      </c>
      <c r="P718" s="169">
        <v>4</v>
      </c>
      <c r="Q718" s="110">
        <f t="shared" si="39"/>
        <v>3.3</v>
      </c>
    </row>
    <row r="719" spans="1:17" customFormat="1">
      <c r="A719" s="13">
        <v>17031842800</v>
      </c>
      <c r="B719" s="13" t="s">
        <v>2521</v>
      </c>
      <c r="C719" s="13" t="s">
        <v>4272</v>
      </c>
      <c r="D719" s="13" t="s">
        <v>2522</v>
      </c>
      <c r="E719" s="81">
        <v>1</v>
      </c>
      <c r="F719" s="82">
        <v>3</v>
      </c>
      <c r="G719" s="83">
        <v>4</v>
      </c>
      <c r="H719" s="30">
        <v>2</v>
      </c>
      <c r="I719" s="90">
        <v>5</v>
      </c>
      <c r="J719" s="84">
        <v>5</v>
      </c>
      <c r="K719" s="89">
        <v>4</v>
      </c>
      <c r="L719" s="89">
        <v>4</v>
      </c>
      <c r="M719" s="131">
        <v>1</v>
      </c>
      <c r="N719" s="118">
        <v>4</v>
      </c>
      <c r="O719" s="52">
        <f t="shared" si="40"/>
        <v>33</v>
      </c>
      <c r="P719" s="169">
        <v>4</v>
      </c>
      <c r="Q719" s="110">
        <f t="shared" si="39"/>
        <v>3.3</v>
      </c>
    </row>
    <row r="720" spans="1:17" customFormat="1">
      <c r="A720" s="13">
        <v>17043845704</v>
      </c>
      <c r="B720" s="13" t="s">
        <v>1352</v>
      </c>
      <c r="C720" s="13" t="s">
        <v>1522</v>
      </c>
      <c r="D720" s="13" t="s">
        <v>1430</v>
      </c>
      <c r="E720" s="84">
        <v>5</v>
      </c>
      <c r="F720" s="83">
        <v>4</v>
      </c>
      <c r="G720" s="30">
        <v>2</v>
      </c>
      <c r="H720" s="30">
        <v>2</v>
      </c>
      <c r="I720" s="89">
        <v>4</v>
      </c>
      <c r="J720" s="89">
        <v>4</v>
      </c>
      <c r="K720" s="88">
        <v>3</v>
      </c>
      <c r="L720" s="86">
        <v>1</v>
      </c>
      <c r="M720" s="89">
        <v>4</v>
      </c>
      <c r="N720" s="89">
        <v>4</v>
      </c>
      <c r="O720" s="52">
        <f t="shared" si="40"/>
        <v>33</v>
      </c>
      <c r="P720" s="169">
        <v>4</v>
      </c>
      <c r="Q720" s="110">
        <f t="shared" si="39"/>
        <v>3.3</v>
      </c>
    </row>
    <row r="721" spans="1:17" customFormat="1">
      <c r="A721" s="13">
        <v>17031806400</v>
      </c>
      <c r="B721" s="13" t="s">
        <v>2579</v>
      </c>
      <c r="C721" s="13" t="s">
        <v>4272</v>
      </c>
      <c r="D721" s="13" t="s">
        <v>2661</v>
      </c>
      <c r="E721" s="30">
        <v>2</v>
      </c>
      <c r="F721" s="83">
        <v>4</v>
      </c>
      <c r="G721" s="82">
        <v>3</v>
      </c>
      <c r="H721" s="83">
        <v>4</v>
      </c>
      <c r="I721" s="88">
        <v>3</v>
      </c>
      <c r="J721" s="88">
        <v>3</v>
      </c>
      <c r="K721" s="87">
        <v>2</v>
      </c>
      <c r="L721" s="89">
        <v>4</v>
      </c>
      <c r="M721" s="89">
        <v>4</v>
      </c>
      <c r="N721" s="94">
        <v>4</v>
      </c>
      <c r="O721" s="52">
        <f t="shared" si="40"/>
        <v>33</v>
      </c>
      <c r="P721" s="169">
        <v>4</v>
      </c>
      <c r="Q721" s="110">
        <f t="shared" si="39"/>
        <v>3.3</v>
      </c>
    </row>
    <row r="722" spans="1:17" customFormat="1">
      <c r="A722" s="13">
        <v>17043845502</v>
      </c>
      <c r="B722" s="13" t="s">
        <v>1414</v>
      </c>
      <c r="C722" s="13" t="s">
        <v>1522</v>
      </c>
      <c r="D722" s="13" t="s">
        <v>1410</v>
      </c>
      <c r="E722" s="83">
        <v>4</v>
      </c>
      <c r="F722" s="83">
        <v>4</v>
      </c>
      <c r="G722" s="81">
        <v>1</v>
      </c>
      <c r="H722" s="82">
        <v>3</v>
      </c>
      <c r="I722" s="87">
        <v>2</v>
      </c>
      <c r="J722" s="84">
        <v>5</v>
      </c>
      <c r="K722" s="87">
        <v>2</v>
      </c>
      <c r="L722" s="89">
        <v>4</v>
      </c>
      <c r="M722" s="88">
        <v>3</v>
      </c>
      <c r="N722" s="95">
        <v>5</v>
      </c>
      <c r="O722" s="52">
        <f t="shared" si="40"/>
        <v>33</v>
      </c>
      <c r="P722" s="169">
        <v>4</v>
      </c>
      <c r="Q722" s="110">
        <f t="shared" si="39"/>
        <v>3.3</v>
      </c>
    </row>
    <row r="723" spans="1:17" customFormat="1">
      <c r="A723" s="13">
        <v>17031740300</v>
      </c>
      <c r="B723" s="13" t="s">
        <v>2766</v>
      </c>
      <c r="C723" s="13" t="s">
        <v>4272</v>
      </c>
      <c r="D723" s="13" t="s">
        <v>4129</v>
      </c>
      <c r="E723" s="83">
        <v>4</v>
      </c>
      <c r="F723" s="82">
        <v>3</v>
      </c>
      <c r="G723" s="84">
        <v>5</v>
      </c>
      <c r="H723" s="82">
        <v>3</v>
      </c>
      <c r="I723" s="90">
        <v>5</v>
      </c>
      <c r="J723" s="88">
        <v>3</v>
      </c>
      <c r="K723" s="87">
        <v>2</v>
      </c>
      <c r="L723" s="86">
        <v>1</v>
      </c>
      <c r="M723" s="90">
        <v>5</v>
      </c>
      <c r="N723" s="28">
        <v>2</v>
      </c>
      <c r="O723" s="52">
        <f t="shared" si="40"/>
        <v>33</v>
      </c>
      <c r="P723" s="169">
        <v>4</v>
      </c>
      <c r="Q723" s="110">
        <f t="shared" si="39"/>
        <v>3.3</v>
      </c>
    </row>
    <row r="724" spans="1:17" customFormat="1">
      <c r="A724" s="13">
        <v>17031243200</v>
      </c>
      <c r="B724" s="13" t="s">
        <v>3440</v>
      </c>
      <c r="C724" s="13" t="s">
        <v>4272</v>
      </c>
      <c r="D724" s="13" t="s">
        <v>4129</v>
      </c>
      <c r="E724" s="83">
        <v>4</v>
      </c>
      <c r="F724" s="82">
        <v>3</v>
      </c>
      <c r="G724" s="30">
        <v>2</v>
      </c>
      <c r="H724" s="83">
        <v>4</v>
      </c>
      <c r="I724" s="88">
        <v>3</v>
      </c>
      <c r="J724" s="87">
        <v>2</v>
      </c>
      <c r="K724" s="90">
        <v>5</v>
      </c>
      <c r="L724" s="89">
        <v>4</v>
      </c>
      <c r="M724" s="89">
        <v>4</v>
      </c>
      <c r="N724" s="28">
        <v>2</v>
      </c>
      <c r="O724" s="52">
        <f t="shared" si="40"/>
        <v>33</v>
      </c>
      <c r="P724" s="169">
        <v>4</v>
      </c>
      <c r="Q724" s="110">
        <f t="shared" si="39"/>
        <v>3.3</v>
      </c>
    </row>
    <row r="725" spans="1:17" customFormat="1">
      <c r="A725" s="13">
        <v>17031040800</v>
      </c>
      <c r="B725" s="13" t="s">
        <v>3923</v>
      </c>
      <c r="C725" s="13" t="s">
        <v>4272</v>
      </c>
      <c r="D725" s="13" t="s">
        <v>4129</v>
      </c>
      <c r="E725" s="82">
        <v>3</v>
      </c>
      <c r="F725" s="30">
        <v>2</v>
      </c>
      <c r="G725" s="30">
        <v>2</v>
      </c>
      <c r="H725" s="84">
        <v>5</v>
      </c>
      <c r="I725" s="88">
        <v>3</v>
      </c>
      <c r="J725" s="88">
        <v>3</v>
      </c>
      <c r="K725" s="89">
        <v>4</v>
      </c>
      <c r="L725" s="90">
        <v>5</v>
      </c>
      <c r="M725" s="89">
        <v>4</v>
      </c>
      <c r="N725" s="28">
        <v>2</v>
      </c>
      <c r="O725" s="52">
        <f t="shared" si="40"/>
        <v>33</v>
      </c>
      <c r="P725" s="169">
        <v>4</v>
      </c>
      <c r="Q725" s="110">
        <f t="shared" si="39"/>
        <v>3.3</v>
      </c>
    </row>
    <row r="726" spans="1:17" customFormat="1">
      <c r="A726" s="13">
        <v>17031330200</v>
      </c>
      <c r="B726" s="13" t="s">
        <v>3280</v>
      </c>
      <c r="C726" s="13" t="s">
        <v>4272</v>
      </c>
      <c r="D726" s="13" t="s">
        <v>4129</v>
      </c>
      <c r="E726" s="83">
        <v>4</v>
      </c>
      <c r="F726" s="84">
        <v>5</v>
      </c>
      <c r="G726" s="81">
        <v>1</v>
      </c>
      <c r="H726" s="84">
        <v>5</v>
      </c>
      <c r="I726" s="89">
        <v>4</v>
      </c>
      <c r="J726" s="88">
        <v>3</v>
      </c>
      <c r="K726" s="86">
        <v>1</v>
      </c>
      <c r="L726" s="90">
        <v>5</v>
      </c>
      <c r="M726" s="88">
        <v>3</v>
      </c>
      <c r="N726" s="28">
        <v>2</v>
      </c>
      <c r="O726" s="52">
        <f t="shared" si="40"/>
        <v>33</v>
      </c>
      <c r="P726" s="169">
        <v>4</v>
      </c>
      <c r="Q726" s="110">
        <f t="shared" si="39"/>
        <v>3.3</v>
      </c>
    </row>
    <row r="727" spans="1:17" customFormat="1">
      <c r="A727" s="13">
        <v>17031120300</v>
      </c>
      <c r="B727" s="13" t="s">
        <v>3796</v>
      </c>
      <c r="C727" s="13" t="s">
        <v>4272</v>
      </c>
      <c r="D727" s="13" t="s">
        <v>4129</v>
      </c>
      <c r="E727" s="83">
        <v>4</v>
      </c>
      <c r="F727" s="30">
        <v>2</v>
      </c>
      <c r="G727" s="81">
        <v>1</v>
      </c>
      <c r="H727" s="84">
        <v>5</v>
      </c>
      <c r="I727" s="90">
        <v>5</v>
      </c>
      <c r="J727" s="89">
        <v>4</v>
      </c>
      <c r="K727" s="89">
        <v>4</v>
      </c>
      <c r="L727" s="88">
        <v>3</v>
      </c>
      <c r="M727" s="88">
        <v>3</v>
      </c>
      <c r="N727" s="28">
        <v>2</v>
      </c>
      <c r="O727" s="52">
        <f t="shared" si="40"/>
        <v>33</v>
      </c>
      <c r="P727" s="169">
        <v>4</v>
      </c>
      <c r="Q727" s="110">
        <f t="shared" si="39"/>
        <v>3.3</v>
      </c>
    </row>
    <row r="728" spans="1:17" customFormat="1">
      <c r="A728" s="13">
        <v>17031081700</v>
      </c>
      <c r="B728" s="13" t="s">
        <v>3754</v>
      </c>
      <c r="C728" s="13" t="s">
        <v>4272</v>
      </c>
      <c r="D728" s="13" t="s">
        <v>4129</v>
      </c>
      <c r="E728" s="83">
        <v>4</v>
      </c>
      <c r="F728" s="84">
        <v>5</v>
      </c>
      <c r="G728" s="81">
        <v>1</v>
      </c>
      <c r="H728" s="83">
        <v>4</v>
      </c>
      <c r="I728" s="87">
        <v>2</v>
      </c>
      <c r="J728" s="87">
        <v>2</v>
      </c>
      <c r="K728" s="90">
        <v>5</v>
      </c>
      <c r="L728" s="90">
        <v>5</v>
      </c>
      <c r="M728" s="88">
        <v>3</v>
      </c>
      <c r="N728" s="28">
        <v>2</v>
      </c>
      <c r="O728" s="52">
        <f t="shared" si="40"/>
        <v>33</v>
      </c>
      <c r="P728" s="169">
        <v>4</v>
      </c>
      <c r="Q728" s="110">
        <f t="shared" si="39"/>
        <v>3.3</v>
      </c>
    </row>
    <row r="729" spans="1:17" customFormat="1">
      <c r="A729" s="13">
        <v>17031063303</v>
      </c>
      <c r="B729" s="13" t="s">
        <v>3901</v>
      </c>
      <c r="C729" s="13" t="s">
        <v>4272</v>
      </c>
      <c r="D729" s="13" t="s">
        <v>4129</v>
      </c>
      <c r="E729" s="30">
        <v>2</v>
      </c>
      <c r="F729" s="30">
        <v>2</v>
      </c>
      <c r="G729" s="84">
        <v>5</v>
      </c>
      <c r="H729" s="83">
        <v>4</v>
      </c>
      <c r="I729" s="88">
        <v>3</v>
      </c>
      <c r="J729" s="89">
        <v>4</v>
      </c>
      <c r="K729" s="89">
        <v>4</v>
      </c>
      <c r="L729" s="89">
        <v>4</v>
      </c>
      <c r="M729" s="88">
        <v>3</v>
      </c>
      <c r="N729" s="28">
        <v>2</v>
      </c>
      <c r="O729" s="52">
        <f t="shared" si="40"/>
        <v>33</v>
      </c>
      <c r="P729" s="169">
        <v>4</v>
      </c>
      <c r="Q729" s="110">
        <f t="shared" si="39"/>
        <v>3.3</v>
      </c>
    </row>
    <row r="730" spans="1:17" customFormat="1">
      <c r="A730" s="13">
        <v>17031100600</v>
      </c>
      <c r="B730" s="13" t="s">
        <v>3776</v>
      </c>
      <c r="C730" s="13" t="s">
        <v>4272</v>
      </c>
      <c r="D730" s="13" t="s">
        <v>4129</v>
      </c>
      <c r="E730" s="30">
        <v>2</v>
      </c>
      <c r="F730" s="82">
        <v>3</v>
      </c>
      <c r="G730" s="82">
        <v>3</v>
      </c>
      <c r="H730" s="83">
        <v>4</v>
      </c>
      <c r="I730" s="89">
        <v>4</v>
      </c>
      <c r="J730" s="84">
        <v>5</v>
      </c>
      <c r="K730" s="88">
        <v>3</v>
      </c>
      <c r="L730" s="89">
        <v>4</v>
      </c>
      <c r="M730" s="88">
        <v>3</v>
      </c>
      <c r="N730" s="28">
        <v>2</v>
      </c>
      <c r="O730" s="52">
        <f t="shared" si="40"/>
        <v>33</v>
      </c>
      <c r="P730" s="169">
        <v>4</v>
      </c>
      <c r="Q730" s="110">
        <f t="shared" si="39"/>
        <v>3.3</v>
      </c>
    </row>
    <row r="731" spans="1:17" customFormat="1">
      <c r="A731" s="13">
        <v>17031062300</v>
      </c>
      <c r="B731" s="13" t="s">
        <v>3877</v>
      </c>
      <c r="C731" s="13" t="s">
        <v>4272</v>
      </c>
      <c r="D731" s="13" t="s">
        <v>4129</v>
      </c>
      <c r="E731" s="83">
        <v>4</v>
      </c>
      <c r="F731" s="81">
        <v>1</v>
      </c>
      <c r="G731" s="81">
        <v>1</v>
      </c>
      <c r="H731" s="84">
        <v>5</v>
      </c>
      <c r="I731" s="89">
        <v>4</v>
      </c>
      <c r="J731" s="84">
        <v>5</v>
      </c>
      <c r="K731" s="88">
        <v>3</v>
      </c>
      <c r="L731" s="90">
        <v>5</v>
      </c>
      <c r="M731" s="88">
        <v>3</v>
      </c>
      <c r="N731" s="28">
        <v>2</v>
      </c>
      <c r="O731" s="52">
        <f t="shared" si="40"/>
        <v>33</v>
      </c>
      <c r="P731" s="169">
        <v>4</v>
      </c>
      <c r="Q731" s="110">
        <f t="shared" si="39"/>
        <v>3.3</v>
      </c>
    </row>
    <row r="732" spans="1:17" customFormat="1">
      <c r="A732" s="13">
        <v>17031330100</v>
      </c>
      <c r="B732" s="13" t="s">
        <v>3278</v>
      </c>
      <c r="C732" s="13" t="s">
        <v>4272</v>
      </c>
      <c r="D732" s="13" t="s">
        <v>4129</v>
      </c>
      <c r="E732" s="83">
        <v>4</v>
      </c>
      <c r="F732" s="83">
        <v>4</v>
      </c>
      <c r="G732" s="81">
        <v>1</v>
      </c>
      <c r="H732" s="83">
        <v>4</v>
      </c>
      <c r="I732" s="88">
        <v>3</v>
      </c>
      <c r="J732" s="87">
        <v>2</v>
      </c>
      <c r="K732" s="90">
        <v>5</v>
      </c>
      <c r="L732" s="90">
        <v>5</v>
      </c>
      <c r="M732" s="88">
        <v>3</v>
      </c>
      <c r="N732" s="28">
        <v>2</v>
      </c>
      <c r="O732" s="52">
        <f t="shared" si="40"/>
        <v>33</v>
      </c>
      <c r="P732" s="169">
        <v>4</v>
      </c>
      <c r="Q732" s="110">
        <f t="shared" si="39"/>
        <v>3.3</v>
      </c>
    </row>
    <row r="733" spans="1:17" customFormat="1">
      <c r="A733" s="13">
        <v>17031242300</v>
      </c>
      <c r="B733" s="13" t="s">
        <v>3531</v>
      </c>
      <c r="C733" s="13" t="s">
        <v>4272</v>
      </c>
      <c r="D733" s="13" t="s">
        <v>4129</v>
      </c>
      <c r="E733" s="84">
        <v>5</v>
      </c>
      <c r="F733" s="82">
        <v>3</v>
      </c>
      <c r="G733" s="82">
        <v>3</v>
      </c>
      <c r="H733" s="84">
        <v>5</v>
      </c>
      <c r="I733" s="88">
        <v>3</v>
      </c>
      <c r="J733" s="88">
        <v>3</v>
      </c>
      <c r="K733" s="87">
        <v>2</v>
      </c>
      <c r="L733" s="89">
        <v>4</v>
      </c>
      <c r="M733" s="88">
        <v>3</v>
      </c>
      <c r="N733" s="28">
        <v>2</v>
      </c>
      <c r="O733" s="52">
        <f t="shared" si="40"/>
        <v>33</v>
      </c>
      <c r="P733" s="169">
        <v>4</v>
      </c>
      <c r="Q733" s="110">
        <f t="shared" si="39"/>
        <v>3.3</v>
      </c>
    </row>
    <row r="734" spans="1:17" customFormat="1">
      <c r="A734" s="13">
        <v>17031150300</v>
      </c>
      <c r="B734" s="13" t="s">
        <v>3722</v>
      </c>
      <c r="C734" s="13" t="s">
        <v>4272</v>
      </c>
      <c r="D734" s="13" t="s">
        <v>4129</v>
      </c>
      <c r="E734" s="82">
        <v>3</v>
      </c>
      <c r="F734" s="30">
        <v>2</v>
      </c>
      <c r="G734" s="84">
        <v>5</v>
      </c>
      <c r="H734" s="83">
        <v>4</v>
      </c>
      <c r="I734" s="88">
        <v>3</v>
      </c>
      <c r="J734" s="89">
        <v>4</v>
      </c>
      <c r="K734" s="88">
        <v>3</v>
      </c>
      <c r="L734" s="89">
        <v>4</v>
      </c>
      <c r="M734" s="88">
        <v>3</v>
      </c>
      <c r="N734" s="28">
        <v>2</v>
      </c>
      <c r="O734" s="52">
        <f t="shared" si="40"/>
        <v>33</v>
      </c>
      <c r="P734" s="169">
        <v>4</v>
      </c>
      <c r="Q734" s="110">
        <f t="shared" si="39"/>
        <v>3.3</v>
      </c>
    </row>
    <row r="735" spans="1:17" customFormat="1">
      <c r="A735" s="13">
        <v>17031050800</v>
      </c>
      <c r="B735" s="13" t="s">
        <v>3939</v>
      </c>
      <c r="C735" s="13" t="s">
        <v>4272</v>
      </c>
      <c r="D735" s="13" t="s">
        <v>4129</v>
      </c>
      <c r="E735" s="30">
        <v>2</v>
      </c>
      <c r="F735" s="81">
        <v>1</v>
      </c>
      <c r="G735" s="83">
        <v>4</v>
      </c>
      <c r="H735" s="84">
        <v>5</v>
      </c>
      <c r="I735" s="90">
        <v>5</v>
      </c>
      <c r="J735" s="89">
        <v>4</v>
      </c>
      <c r="K735" s="88">
        <v>3</v>
      </c>
      <c r="L735" s="90">
        <v>5</v>
      </c>
      <c r="M735" s="87">
        <v>2</v>
      </c>
      <c r="N735" s="28">
        <v>2</v>
      </c>
      <c r="O735" s="52">
        <f t="shared" si="40"/>
        <v>33</v>
      </c>
      <c r="P735" s="169">
        <v>4</v>
      </c>
      <c r="Q735" s="110">
        <f t="shared" si="39"/>
        <v>3.3</v>
      </c>
    </row>
    <row r="736" spans="1:17" customFormat="1">
      <c r="A736" s="13">
        <v>17031243300</v>
      </c>
      <c r="B736" s="13" t="s">
        <v>3442</v>
      </c>
      <c r="C736" s="13" t="s">
        <v>4272</v>
      </c>
      <c r="D736" s="13" t="s">
        <v>4129</v>
      </c>
      <c r="E736" s="83">
        <v>4</v>
      </c>
      <c r="F736" s="83">
        <v>4</v>
      </c>
      <c r="G736" s="30">
        <v>2</v>
      </c>
      <c r="H736" s="83">
        <v>4</v>
      </c>
      <c r="I736" s="89">
        <v>4</v>
      </c>
      <c r="J736" s="87">
        <v>2</v>
      </c>
      <c r="K736" s="90">
        <v>5</v>
      </c>
      <c r="L736" s="89">
        <v>4</v>
      </c>
      <c r="M736" s="87">
        <v>2</v>
      </c>
      <c r="N736" s="28">
        <v>2</v>
      </c>
      <c r="O736" s="52">
        <f t="shared" si="40"/>
        <v>33</v>
      </c>
      <c r="P736" s="169">
        <v>4</v>
      </c>
      <c r="Q736" s="110">
        <f t="shared" ref="Q736:Q767" si="41">+O736/10</f>
        <v>3.3</v>
      </c>
    </row>
    <row r="737" spans="1:17" customFormat="1">
      <c r="A737" s="13">
        <v>17031020200</v>
      </c>
      <c r="B737" s="13" t="s">
        <v>4042</v>
      </c>
      <c r="C737" s="13" t="s">
        <v>4272</v>
      </c>
      <c r="D737" s="13" t="s">
        <v>4129</v>
      </c>
      <c r="E737" s="84">
        <v>5</v>
      </c>
      <c r="F737" s="82">
        <v>3</v>
      </c>
      <c r="G737" s="82">
        <v>3</v>
      </c>
      <c r="H737" s="83">
        <v>4</v>
      </c>
      <c r="I737" s="89">
        <v>4</v>
      </c>
      <c r="J737" s="89">
        <v>4</v>
      </c>
      <c r="K737" s="88">
        <v>3</v>
      </c>
      <c r="L737" s="88">
        <v>3</v>
      </c>
      <c r="M737" s="87">
        <v>2</v>
      </c>
      <c r="N737" s="28">
        <v>2</v>
      </c>
      <c r="O737" s="52">
        <f t="shared" si="40"/>
        <v>33</v>
      </c>
      <c r="P737" s="169">
        <v>4</v>
      </c>
      <c r="Q737" s="110">
        <f t="shared" si="41"/>
        <v>3.3</v>
      </c>
    </row>
    <row r="738" spans="1:17" customFormat="1">
      <c r="A738" s="13">
        <v>17031410800</v>
      </c>
      <c r="B738" s="13" t="s">
        <v>3248</v>
      </c>
      <c r="C738" s="13" t="s">
        <v>4272</v>
      </c>
      <c r="D738" s="13" t="s">
        <v>4129</v>
      </c>
      <c r="E738" s="84">
        <v>5</v>
      </c>
      <c r="F738" s="83">
        <v>4</v>
      </c>
      <c r="G738" s="81">
        <v>1</v>
      </c>
      <c r="H738" s="81">
        <v>1</v>
      </c>
      <c r="I738" s="89">
        <v>4</v>
      </c>
      <c r="J738" s="89">
        <v>4</v>
      </c>
      <c r="K738" s="90">
        <v>5</v>
      </c>
      <c r="L738" s="90">
        <v>5</v>
      </c>
      <c r="M738" s="87">
        <v>2</v>
      </c>
      <c r="N738" s="28">
        <v>2</v>
      </c>
      <c r="O738" s="52">
        <f t="shared" si="40"/>
        <v>33</v>
      </c>
      <c r="P738" s="169">
        <v>4</v>
      </c>
      <c r="Q738" s="110">
        <f t="shared" si="41"/>
        <v>3.3</v>
      </c>
    </row>
    <row r="739" spans="1:17" customFormat="1">
      <c r="A739" s="13">
        <v>17031031900</v>
      </c>
      <c r="B739" s="13" t="s">
        <v>4012</v>
      </c>
      <c r="C739" s="13" t="s">
        <v>4272</v>
      </c>
      <c r="D739" s="13" t="s">
        <v>4129</v>
      </c>
      <c r="E739" s="83">
        <v>4</v>
      </c>
      <c r="F739" s="82">
        <v>3</v>
      </c>
      <c r="G739" s="81">
        <v>1</v>
      </c>
      <c r="H739" s="84">
        <v>5</v>
      </c>
      <c r="I739" s="90">
        <v>5</v>
      </c>
      <c r="J739" s="88">
        <v>3</v>
      </c>
      <c r="K739" s="88">
        <v>3</v>
      </c>
      <c r="L739" s="90">
        <v>5</v>
      </c>
      <c r="M739" s="87">
        <v>2</v>
      </c>
      <c r="N739" s="28">
        <v>2</v>
      </c>
      <c r="O739" s="52">
        <f t="shared" si="40"/>
        <v>33</v>
      </c>
      <c r="P739" s="169">
        <v>4</v>
      </c>
      <c r="Q739" s="110">
        <f t="shared" si="41"/>
        <v>3.3</v>
      </c>
    </row>
    <row r="740" spans="1:17" customFormat="1">
      <c r="A740" s="13">
        <v>17031070103</v>
      </c>
      <c r="B740" s="13" t="s">
        <v>3909</v>
      </c>
      <c r="C740" s="13" t="s">
        <v>4272</v>
      </c>
      <c r="D740" s="13" t="s">
        <v>4129</v>
      </c>
      <c r="E740" s="82">
        <v>3</v>
      </c>
      <c r="F740" s="30">
        <v>2</v>
      </c>
      <c r="G740" s="82">
        <v>3</v>
      </c>
      <c r="H740" s="83">
        <v>4</v>
      </c>
      <c r="I740" s="89">
        <v>4</v>
      </c>
      <c r="J740" s="89">
        <v>4</v>
      </c>
      <c r="K740" s="90">
        <v>5</v>
      </c>
      <c r="L740" s="89">
        <v>4</v>
      </c>
      <c r="M740" s="87">
        <v>2</v>
      </c>
      <c r="N740" s="28">
        <v>2</v>
      </c>
      <c r="O740" s="52">
        <f t="shared" si="40"/>
        <v>33</v>
      </c>
      <c r="P740" s="169">
        <v>4</v>
      </c>
      <c r="Q740" s="110">
        <f t="shared" si="41"/>
        <v>3.3</v>
      </c>
    </row>
    <row r="741" spans="1:17" customFormat="1">
      <c r="A741" s="13">
        <v>17031241200</v>
      </c>
      <c r="B741" s="13" t="s">
        <v>3515</v>
      </c>
      <c r="C741" s="13" t="s">
        <v>4272</v>
      </c>
      <c r="D741" s="13" t="s">
        <v>4129</v>
      </c>
      <c r="E741" s="82">
        <v>3</v>
      </c>
      <c r="F741" s="82">
        <v>3</v>
      </c>
      <c r="G741" s="30">
        <v>2</v>
      </c>
      <c r="H741" s="84">
        <v>5</v>
      </c>
      <c r="I741" s="88">
        <v>3</v>
      </c>
      <c r="J741" s="88">
        <v>3</v>
      </c>
      <c r="K741" s="90">
        <v>5</v>
      </c>
      <c r="L741" s="90">
        <v>5</v>
      </c>
      <c r="M741" s="87">
        <v>2</v>
      </c>
      <c r="N741" s="28">
        <v>2</v>
      </c>
      <c r="O741" s="52">
        <f t="shared" si="40"/>
        <v>33</v>
      </c>
      <c r="P741" s="169">
        <v>4</v>
      </c>
      <c r="Q741" s="110">
        <f t="shared" si="41"/>
        <v>3.3</v>
      </c>
    </row>
    <row r="742" spans="1:17" customFormat="1">
      <c r="A742" s="13">
        <v>17031062100</v>
      </c>
      <c r="B742" s="13" t="s">
        <v>3873</v>
      </c>
      <c r="C742" s="13" t="s">
        <v>4272</v>
      </c>
      <c r="D742" s="13" t="s">
        <v>4129</v>
      </c>
      <c r="E742" s="81">
        <v>1</v>
      </c>
      <c r="F742" s="30">
        <v>2</v>
      </c>
      <c r="G742" s="30">
        <v>2</v>
      </c>
      <c r="H742" s="84">
        <v>5</v>
      </c>
      <c r="I742" s="90">
        <v>5</v>
      </c>
      <c r="J742" s="89">
        <v>4</v>
      </c>
      <c r="K742" s="90">
        <v>5</v>
      </c>
      <c r="L742" s="90">
        <v>5</v>
      </c>
      <c r="M742" s="87">
        <v>2</v>
      </c>
      <c r="N742" s="28">
        <v>2</v>
      </c>
      <c r="O742" s="52">
        <f t="shared" si="40"/>
        <v>33</v>
      </c>
      <c r="P742" s="169">
        <v>4</v>
      </c>
      <c r="Q742" s="110">
        <f t="shared" si="41"/>
        <v>3.3</v>
      </c>
    </row>
    <row r="743" spans="1:17" customFormat="1">
      <c r="A743" s="13">
        <v>17111871304</v>
      </c>
      <c r="B743" s="13" t="s">
        <v>481</v>
      </c>
      <c r="C743" s="13" t="s">
        <v>571</v>
      </c>
      <c r="D743" s="13" t="s">
        <v>482</v>
      </c>
      <c r="E743" s="83">
        <v>4</v>
      </c>
      <c r="F743" s="30">
        <v>2</v>
      </c>
      <c r="G743" s="30">
        <v>2</v>
      </c>
      <c r="H743" s="82">
        <v>3</v>
      </c>
      <c r="I743" s="89">
        <v>4</v>
      </c>
      <c r="J743" s="84">
        <v>5</v>
      </c>
      <c r="K743" s="88">
        <v>3</v>
      </c>
      <c r="L743" s="88">
        <v>3</v>
      </c>
      <c r="M743" s="89">
        <v>4</v>
      </c>
      <c r="N743" s="92">
        <v>3</v>
      </c>
      <c r="O743" s="52">
        <f t="shared" si="40"/>
        <v>33</v>
      </c>
      <c r="P743" s="169">
        <v>4</v>
      </c>
      <c r="Q743" s="110">
        <f t="shared" si="41"/>
        <v>3.3</v>
      </c>
    </row>
    <row r="744" spans="1:17" customFormat="1">
      <c r="A744" s="13">
        <v>17043841327</v>
      </c>
      <c r="B744" s="13" t="s">
        <v>1405</v>
      </c>
      <c r="C744" s="13" t="s">
        <v>1522</v>
      </c>
      <c r="D744" s="13" t="s">
        <v>4126</v>
      </c>
      <c r="E744" s="84">
        <v>5</v>
      </c>
      <c r="F744" s="30">
        <v>2</v>
      </c>
      <c r="G744" s="30">
        <v>2</v>
      </c>
      <c r="H744" s="83">
        <v>4</v>
      </c>
      <c r="I744" s="90">
        <v>5</v>
      </c>
      <c r="J744" s="84">
        <v>5</v>
      </c>
      <c r="K744" s="86">
        <v>1</v>
      </c>
      <c r="L744" s="86">
        <v>1</v>
      </c>
      <c r="M744" s="90">
        <v>5</v>
      </c>
      <c r="N744" s="88">
        <v>3</v>
      </c>
      <c r="O744" s="52">
        <f t="shared" si="40"/>
        <v>33</v>
      </c>
      <c r="P744" s="169">
        <v>4</v>
      </c>
      <c r="Q744" s="110">
        <f t="shared" si="41"/>
        <v>3.3</v>
      </c>
    </row>
    <row r="745" spans="1:17" customFormat="1">
      <c r="A745" s="13">
        <v>17043845402</v>
      </c>
      <c r="B745" s="13" t="s">
        <v>1487</v>
      </c>
      <c r="C745" s="13" t="s">
        <v>1522</v>
      </c>
      <c r="D745" s="13" t="s">
        <v>4099</v>
      </c>
      <c r="E745" s="81">
        <v>1</v>
      </c>
      <c r="F745" s="82">
        <v>3</v>
      </c>
      <c r="G745" s="30">
        <v>2</v>
      </c>
      <c r="H745" s="84">
        <v>5</v>
      </c>
      <c r="I745" s="90">
        <v>5</v>
      </c>
      <c r="J745" s="84">
        <v>5</v>
      </c>
      <c r="K745" s="87">
        <v>2</v>
      </c>
      <c r="L745" s="87">
        <v>2</v>
      </c>
      <c r="M745" s="88">
        <v>3</v>
      </c>
      <c r="N745" s="95">
        <v>5</v>
      </c>
      <c r="O745" s="52">
        <f t="shared" si="40"/>
        <v>33</v>
      </c>
      <c r="P745" s="169">
        <v>4</v>
      </c>
      <c r="Q745" s="110">
        <f t="shared" si="41"/>
        <v>3.3</v>
      </c>
    </row>
    <row r="746" spans="1:17" customFormat="1">
      <c r="A746" s="13">
        <v>17031803013</v>
      </c>
      <c r="B746" s="13" t="s">
        <v>4077</v>
      </c>
      <c r="C746" s="13" t="s">
        <v>4272</v>
      </c>
      <c r="D746" s="13" t="s">
        <v>4078</v>
      </c>
      <c r="E746" s="84">
        <v>5</v>
      </c>
      <c r="F746" s="83">
        <v>4</v>
      </c>
      <c r="G746" s="82">
        <v>3</v>
      </c>
      <c r="H746" s="82">
        <v>3</v>
      </c>
      <c r="I746" s="88">
        <v>3</v>
      </c>
      <c r="J746" s="88">
        <v>3</v>
      </c>
      <c r="K746" s="89">
        <v>4</v>
      </c>
      <c r="L746" s="86">
        <v>1</v>
      </c>
      <c r="M746" s="88">
        <v>3</v>
      </c>
      <c r="N746" s="94">
        <v>4</v>
      </c>
      <c r="O746" s="52">
        <f t="shared" si="40"/>
        <v>33</v>
      </c>
      <c r="P746" s="169">
        <v>4</v>
      </c>
      <c r="Q746" s="110">
        <f t="shared" si="41"/>
        <v>3.3</v>
      </c>
    </row>
    <row r="747" spans="1:17" customFormat="1">
      <c r="A747" s="13">
        <v>17197880308</v>
      </c>
      <c r="B747" s="13" t="s">
        <v>302</v>
      </c>
      <c r="C747" s="13" t="s">
        <v>363</v>
      </c>
      <c r="D747" s="13" t="s">
        <v>1485</v>
      </c>
      <c r="E747" s="82">
        <v>3</v>
      </c>
      <c r="F747" s="30">
        <v>2</v>
      </c>
      <c r="G747" s="30">
        <v>2</v>
      </c>
      <c r="H747" s="84">
        <v>5</v>
      </c>
      <c r="I747" s="90">
        <v>5</v>
      </c>
      <c r="J747" s="84">
        <v>5</v>
      </c>
      <c r="K747" s="88">
        <v>3</v>
      </c>
      <c r="L747" s="86">
        <v>1</v>
      </c>
      <c r="M747" s="89">
        <v>4</v>
      </c>
      <c r="N747" s="92">
        <v>3</v>
      </c>
      <c r="O747" s="52">
        <f t="shared" si="40"/>
        <v>33</v>
      </c>
      <c r="P747" s="169">
        <v>4</v>
      </c>
      <c r="Q747" s="110">
        <f t="shared" si="41"/>
        <v>3.3</v>
      </c>
    </row>
    <row r="748" spans="1:17" customFormat="1">
      <c r="A748" s="13">
        <v>17031816800</v>
      </c>
      <c r="B748" s="13" t="s">
        <v>4133</v>
      </c>
      <c r="C748" s="13" t="s">
        <v>4272</v>
      </c>
      <c r="D748" s="13" t="s">
        <v>4134</v>
      </c>
      <c r="E748" s="30">
        <v>2</v>
      </c>
      <c r="F748" s="83">
        <v>4</v>
      </c>
      <c r="G748" s="84">
        <v>5</v>
      </c>
      <c r="H748" s="30">
        <v>2</v>
      </c>
      <c r="I748" s="87">
        <v>2</v>
      </c>
      <c r="J748" s="88">
        <v>3</v>
      </c>
      <c r="K748" s="90">
        <v>5</v>
      </c>
      <c r="L748" s="89">
        <v>4</v>
      </c>
      <c r="M748" s="89">
        <v>4</v>
      </c>
      <c r="N748" s="120">
        <v>2</v>
      </c>
      <c r="O748" s="52">
        <f t="shared" si="40"/>
        <v>33</v>
      </c>
      <c r="P748" s="169">
        <v>4</v>
      </c>
      <c r="Q748" s="110">
        <f t="shared" si="41"/>
        <v>3.3</v>
      </c>
    </row>
    <row r="749" spans="1:17" customFormat="1">
      <c r="A749" s="13">
        <v>17043840802</v>
      </c>
      <c r="B749" s="13" t="s">
        <v>1468</v>
      </c>
      <c r="C749" s="13" t="s">
        <v>1522</v>
      </c>
      <c r="D749" s="13" t="s">
        <v>4241</v>
      </c>
      <c r="E749" s="82">
        <v>3</v>
      </c>
      <c r="F749" s="84">
        <v>5</v>
      </c>
      <c r="G749" s="82">
        <v>3</v>
      </c>
      <c r="H749" s="82">
        <v>3</v>
      </c>
      <c r="I749" s="86">
        <v>1</v>
      </c>
      <c r="J749" s="89">
        <v>4</v>
      </c>
      <c r="K749" s="89">
        <v>4</v>
      </c>
      <c r="L749" s="90">
        <v>5</v>
      </c>
      <c r="M749" s="87">
        <v>2</v>
      </c>
      <c r="N749" s="88">
        <v>3</v>
      </c>
      <c r="O749" s="52">
        <f t="shared" si="40"/>
        <v>33</v>
      </c>
      <c r="P749" s="169">
        <v>4</v>
      </c>
      <c r="Q749" s="110">
        <f t="shared" si="41"/>
        <v>3.3</v>
      </c>
    </row>
    <row r="750" spans="1:17" customFormat="1">
      <c r="A750" s="13">
        <v>17043846513</v>
      </c>
      <c r="B750" s="13" t="s">
        <v>1543</v>
      </c>
      <c r="C750" s="13" t="s">
        <v>1522</v>
      </c>
      <c r="D750" s="13" t="s">
        <v>1533</v>
      </c>
      <c r="E750" s="84">
        <v>5</v>
      </c>
      <c r="F750" s="81">
        <v>1</v>
      </c>
      <c r="G750" s="84">
        <v>5</v>
      </c>
      <c r="H750" s="84">
        <v>5</v>
      </c>
      <c r="I750" s="90">
        <v>5</v>
      </c>
      <c r="J750" s="84">
        <v>5</v>
      </c>
      <c r="K750" s="86">
        <v>1</v>
      </c>
      <c r="L750" s="86">
        <v>1</v>
      </c>
      <c r="M750" s="89">
        <v>4</v>
      </c>
      <c r="N750" s="93">
        <v>1</v>
      </c>
      <c r="O750" s="52">
        <f t="shared" si="40"/>
        <v>33</v>
      </c>
      <c r="P750" s="169">
        <v>4</v>
      </c>
      <c r="Q750" s="110">
        <f t="shared" si="41"/>
        <v>3.3</v>
      </c>
    </row>
    <row r="751" spans="1:17" customFormat="1">
      <c r="A751" s="13">
        <v>17031802608</v>
      </c>
      <c r="B751" s="13" t="s">
        <v>4288</v>
      </c>
      <c r="C751" s="13" t="s">
        <v>4272</v>
      </c>
      <c r="D751" s="13" t="s">
        <v>4289</v>
      </c>
      <c r="E751" s="82">
        <v>3</v>
      </c>
      <c r="F751" s="83">
        <v>4</v>
      </c>
      <c r="G751" s="83">
        <v>4</v>
      </c>
      <c r="H751" s="82">
        <v>3</v>
      </c>
      <c r="I751" s="87">
        <v>2</v>
      </c>
      <c r="J751" s="88">
        <v>3</v>
      </c>
      <c r="K751" s="86">
        <v>1</v>
      </c>
      <c r="L751" s="89">
        <v>4</v>
      </c>
      <c r="M751" s="90">
        <v>5</v>
      </c>
      <c r="N751" s="94">
        <v>4</v>
      </c>
      <c r="O751" s="52">
        <f t="shared" si="40"/>
        <v>33</v>
      </c>
      <c r="P751" s="169">
        <v>4</v>
      </c>
      <c r="Q751" s="110">
        <f t="shared" si="41"/>
        <v>3.3</v>
      </c>
    </row>
    <row r="752" spans="1:17" customFormat="1">
      <c r="A752" s="13">
        <v>17031805108</v>
      </c>
      <c r="B752" s="13" t="s">
        <v>4201</v>
      </c>
      <c r="C752" s="13" t="s">
        <v>4272</v>
      </c>
      <c r="D752" s="13" t="s">
        <v>4289</v>
      </c>
      <c r="E752" s="83">
        <v>4</v>
      </c>
      <c r="F752" s="83">
        <v>4</v>
      </c>
      <c r="G752" s="84">
        <v>5</v>
      </c>
      <c r="H752" s="83">
        <v>4</v>
      </c>
      <c r="I752" s="87">
        <v>2</v>
      </c>
      <c r="J752" s="89">
        <v>4</v>
      </c>
      <c r="K752" s="87">
        <v>2</v>
      </c>
      <c r="L752" s="86">
        <v>1</v>
      </c>
      <c r="M752" s="88">
        <v>3</v>
      </c>
      <c r="N752" s="94">
        <v>4</v>
      </c>
      <c r="O752" s="52">
        <f t="shared" si="40"/>
        <v>33</v>
      </c>
      <c r="P752" s="169">
        <v>4</v>
      </c>
      <c r="Q752" s="110">
        <f t="shared" si="41"/>
        <v>3.3</v>
      </c>
    </row>
    <row r="753" spans="1:17" customFormat="1">
      <c r="A753" s="13">
        <v>17111871107</v>
      </c>
      <c r="B753" s="13" t="s">
        <v>573</v>
      </c>
      <c r="C753" s="13" t="s">
        <v>571</v>
      </c>
      <c r="D753" s="13" t="s">
        <v>1030</v>
      </c>
      <c r="E753" s="84">
        <v>5</v>
      </c>
      <c r="F753" s="81">
        <v>1</v>
      </c>
      <c r="G753" s="82">
        <v>3</v>
      </c>
      <c r="H753" s="83">
        <v>4</v>
      </c>
      <c r="I753" s="90">
        <v>5</v>
      </c>
      <c r="J753" s="84">
        <v>5</v>
      </c>
      <c r="K753" s="86">
        <v>1</v>
      </c>
      <c r="L753" s="86">
        <v>1</v>
      </c>
      <c r="M753" s="90">
        <v>5</v>
      </c>
      <c r="N753" s="92">
        <v>3</v>
      </c>
      <c r="O753" s="52">
        <f t="shared" si="40"/>
        <v>33</v>
      </c>
      <c r="P753" s="169">
        <v>4</v>
      </c>
      <c r="Q753" s="110">
        <f t="shared" si="41"/>
        <v>3.3</v>
      </c>
    </row>
    <row r="754" spans="1:17" customFormat="1">
      <c r="A754" s="13">
        <v>17089850106</v>
      </c>
      <c r="B754" s="13" t="s">
        <v>1036</v>
      </c>
      <c r="C754" s="13" t="s">
        <v>1029</v>
      </c>
      <c r="D754" s="13" t="s">
        <v>1030</v>
      </c>
      <c r="E754" s="82">
        <v>3</v>
      </c>
      <c r="F754" s="82">
        <v>3</v>
      </c>
      <c r="G754" s="82">
        <v>3</v>
      </c>
      <c r="H754" s="83">
        <v>4</v>
      </c>
      <c r="I754" s="89">
        <v>4</v>
      </c>
      <c r="J754" s="84">
        <v>5</v>
      </c>
      <c r="K754" s="88">
        <v>3</v>
      </c>
      <c r="L754" s="86">
        <v>1</v>
      </c>
      <c r="M754" s="89">
        <v>4</v>
      </c>
      <c r="N754" s="92">
        <v>3</v>
      </c>
      <c r="O754" s="52">
        <f t="shared" si="40"/>
        <v>33</v>
      </c>
      <c r="P754" s="169">
        <v>4</v>
      </c>
      <c r="Q754" s="110">
        <f t="shared" si="41"/>
        <v>3.3</v>
      </c>
    </row>
    <row r="755" spans="1:17" customFormat="1">
      <c r="A755" s="13">
        <v>17043840907</v>
      </c>
      <c r="B755" s="13" t="s">
        <v>1530</v>
      </c>
      <c r="C755" s="13" t="s">
        <v>1522</v>
      </c>
      <c r="D755" s="13" t="s">
        <v>4273</v>
      </c>
      <c r="E755" s="30">
        <v>2</v>
      </c>
      <c r="F755" s="83">
        <v>4</v>
      </c>
      <c r="G755" s="84">
        <v>5</v>
      </c>
      <c r="H755" s="82">
        <v>3</v>
      </c>
      <c r="I755" s="88">
        <v>3</v>
      </c>
      <c r="J755" s="84">
        <v>5</v>
      </c>
      <c r="K755" s="89">
        <v>4</v>
      </c>
      <c r="L755" s="87">
        <v>2</v>
      </c>
      <c r="M755" s="87">
        <v>2</v>
      </c>
      <c r="N755" s="92">
        <v>3</v>
      </c>
      <c r="O755" s="52">
        <f t="shared" si="40"/>
        <v>33</v>
      </c>
      <c r="P755" s="169">
        <v>4</v>
      </c>
      <c r="Q755" s="110">
        <f t="shared" si="41"/>
        <v>3.3</v>
      </c>
    </row>
    <row r="756" spans="1:17" customFormat="1">
      <c r="A756" s="13">
        <v>17043846315</v>
      </c>
      <c r="B756" s="13" t="s">
        <v>1126</v>
      </c>
      <c r="C756" s="13" t="s">
        <v>1522</v>
      </c>
      <c r="D756" s="13" t="s">
        <v>1114</v>
      </c>
      <c r="E756" s="82">
        <v>3</v>
      </c>
      <c r="F756" s="84">
        <v>5</v>
      </c>
      <c r="G756" s="82">
        <v>3</v>
      </c>
      <c r="H756" s="83">
        <v>4</v>
      </c>
      <c r="I756" s="88">
        <v>3</v>
      </c>
      <c r="J756" s="88">
        <v>3</v>
      </c>
      <c r="K756" s="87">
        <v>2</v>
      </c>
      <c r="L756" s="86">
        <v>1</v>
      </c>
      <c r="M756" s="90">
        <v>5</v>
      </c>
      <c r="N756" s="119">
        <v>3</v>
      </c>
      <c r="O756" s="52">
        <f t="shared" si="40"/>
        <v>32</v>
      </c>
      <c r="P756" s="169">
        <v>4</v>
      </c>
      <c r="Q756" s="110">
        <f t="shared" si="41"/>
        <v>3.2</v>
      </c>
    </row>
    <row r="757" spans="1:17" customFormat="1">
      <c r="A757" s="13">
        <v>17043845703</v>
      </c>
      <c r="B757" s="13" t="s">
        <v>1113</v>
      </c>
      <c r="C757" s="13" t="s">
        <v>1522</v>
      </c>
      <c r="D757" s="13" t="s">
        <v>1114</v>
      </c>
      <c r="E757" s="82">
        <v>3</v>
      </c>
      <c r="F757" s="83">
        <v>4</v>
      </c>
      <c r="G757" s="83">
        <v>4</v>
      </c>
      <c r="H757" s="83">
        <v>4</v>
      </c>
      <c r="I757" s="88">
        <v>3</v>
      </c>
      <c r="J757" s="89">
        <v>4</v>
      </c>
      <c r="K757" s="88">
        <v>3</v>
      </c>
      <c r="L757" s="86">
        <v>1</v>
      </c>
      <c r="M757" s="88">
        <v>3</v>
      </c>
      <c r="N757" s="119">
        <v>3</v>
      </c>
      <c r="O757" s="52">
        <f t="shared" si="40"/>
        <v>32</v>
      </c>
      <c r="P757" s="169">
        <v>4</v>
      </c>
      <c r="Q757" s="110">
        <f t="shared" si="41"/>
        <v>3.2</v>
      </c>
    </row>
    <row r="758" spans="1:17" customFormat="1">
      <c r="A758" s="13">
        <v>17031840100</v>
      </c>
      <c r="B758" s="13" t="s">
        <v>1685</v>
      </c>
      <c r="C758" s="13" t="s">
        <v>4272</v>
      </c>
      <c r="D758" s="13" t="s">
        <v>1686</v>
      </c>
      <c r="E758" s="81">
        <v>1</v>
      </c>
      <c r="F758" s="83">
        <v>4</v>
      </c>
      <c r="G758" s="82">
        <v>3</v>
      </c>
      <c r="H758" s="83">
        <v>4</v>
      </c>
      <c r="I758" s="87">
        <v>2</v>
      </c>
      <c r="J758" s="89">
        <v>4</v>
      </c>
      <c r="K758" s="90">
        <v>5</v>
      </c>
      <c r="L758" s="88">
        <v>3</v>
      </c>
      <c r="M758" s="87">
        <v>2</v>
      </c>
      <c r="N758" s="94">
        <v>4</v>
      </c>
      <c r="O758" s="52">
        <f t="shared" si="40"/>
        <v>32</v>
      </c>
      <c r="P758" s="169">
        <v>4</v>
      </c>
      <c r="Q758" s="110">
        <f t="shared" si="41"/>
        <v>3.2</v>
      </c>
    </row>
    <row r="759" spans="1:17" customFormat="1">
      <c r="A759" s="13">
        <v>17031802506</v>
      </c>
      <c r="B759" s="13" t="s">
        <v>1659</v>
      </c>
      <c r="C759" s="13" t="s">
        <v>4272</v>
      </c>
      <c r="D759" s="13" t="s">
        <v>1761</v>
      </c>
      <c r="E759" s="84">
        <v>5</v>
      </c>
      <c r="F759" s="84">
        <v>5</v>
      </c>
      <c r="G759" s="81">
        <v>1</v>
      </c>
      <c r="H759" s="82">
        <v>3</v>
      </c>
      <c r="I759" s="87">
        <v>2</v>
      </c>
      <c r="J759" s="87">
        <v>2</v>
      </c>
      <c r="K759" s="90">
        <v>5</v>
      </c>
      <c r="L759" s="89">
        <v>4</v>
      </c>
      <c r="M759" s="87">
        <v>2</v>
      </c>
      <c r="N759" s="119">
        <v>3</v>
      </c>
      <c r="O759" s="52">
        <f t="shared" si="40"/>
        <v>32</v>
      </c>
      <c r="P759" s="169">
        <v>4</v>
      </c>
      <c r="Q759" s="110">
        <f t="shared" si="41"/>
        <v>3.2</v>
      </c>
    </row>
    <row r="760" spans="1:17" customFormat="1">
      <c r="A760" s="13">
        <v>17031818100</v>
      </c>
      <c r="B760" s="13" t="s">
        <v>1740</v>
      </c>
      <c r="C760" s="13" t="s">
        <v>4272</v>
      </c>
      <c r="D760" s="13" t="s">
        <v>2365</v>
      </c>
      <c r="E760" s="82">
        <v>3</v>
      </c>
      <c r="F760" s="82">
        <v>3</v>
      </c>
      <c r="G760" s="83">
        <v>4</v>
      </c>
      <c r="H760" s="82">
        <v>3</v>
      </c>
      <c r="I760" s="90">
        <v>5</v>
      </c>
      <c r="J760" s="89">
        <v>4</v>
      </c>
      <c r="K760" s="87">
        <v>2</v>
      </c>
      <c r="L760" s="86">
        <v>1</v>
      </c>
      <c r="M760" s="89">
        <v>4</v>
      </c>
      <c r="N760" s="119">
        <v>3</v>
      </c>
      <c r="O760" s="52">
        <f t="shared" si="40"/>
        <v>32</v>
      </c>
      <c r="P760" s="169">
        <v>4</v>
      </c>
      <c r="Q760" s="110">
        <f t="shared" si="41"/>
        <v>3.2</v>
      </c>
    </row>
    <row r="761" spans="1:17" customFormat="1">
      <c r="A761" s="13">
        <v>17031818402</v>
      </c>
      <c r="B761" s="13" t="s">
        <v>2367</v>
      </c>
      <c r="C761" s="13" t="s">
        <v>4272</v>
      </c>
      <c r="D761" s="13" t="s">
        <v>2365</v>
      </c>
      <c r="E761" s="84">
        <v>5</v>
      </c>
      <c r="F761" s="84">
        <v>5</v>
      </c>
      <c r="G761" s="81">
        <v>1</v>
      </c>
      <c r="H761" s="82">
        <v>3</v>
      </c>
      <c r="I761" s="88">
        <v>3</v>
      </c>
      <c r="J761" s="89">
        <v>4</v>
      </c>
      <c r="K761" s="88">
        <v>3</v>
      </c>
      <c r="L761" s="86">
        <v>1</v>
      </c>
      <c r="M761" s="89">
        <v>4</v>
      </c>
      <c r="N761" s="119">
        <v>3</v>
      </c>
      <c r="O761" s="52">
        <f t="shared" si="40"/>
        <v>32</v>
      </c>
      <c r="P761" s="169">
        <v>4</v>
      </c>
      <c r="Q761" s="110">
        <f t="shared" si="41"/>
        <v>3.2</v>
      </c>
    </row>
    <row r="762" spans="1:17" customFormat="1">
      <c r="A762" s="13">
        <v>17043841313</v>
      </c>
      <c r="B762" s="13" t="s">
        <v>1149</v>
      </c>
      <c r="C762" s="13" t="s">
        <v>1522</v>
      </c>
      <c r="D762" s="13" t="s">
        <v>1736</v>
      </c>
      <c r="E762" s="84">
        <v>5</v>
      </c>
      <c r="F762" s="83">
        <v>4</v>
      </c>
      <c r="G762" s="82">
        <v>3</v>
      </c>
      <c r="H762" s="82">
        <v>3</v>
      </c>
      <c r="I762" s="88">
        <v>3</v>
      </c>
      <c r="J762" s="87">
        <v>2</v>
      </c>
      <c r="K762" s="89">
        <v>4</v>
      </c>
      <c r="L762" s="86">
        <v>1</v>
      </c>
      <c r="M762" s="90">
        <v>5</v>
      </c>
      <c r="N762" s="120">
        <v>2</v>
      </c>
      <c r="O762" s="52">
        <f t="shared" si="40"/>
        <v>32</v>
      </c>
      <c r="P762" s="169">
        <v>4</v>
      </c>
      <c r="Q762" s="110">
        <f t="shared" si="41"/>
        <v>3.2</v>
      </c>
    </row>
    <row r="763" spans="1:17" customFormat="1">
      <c r="A763" s="13">
        <v>17097864205</v>
      </c>
      <c r="B763" s="13" t="s">
        <v>618</v>
      </c>
      <c r="C763" s="13" t="s">
        <v>896</v>
      </c>
      <c r="D763" s="13" t="s">
        <v>619</v>
      </c>
      <c r="E763" s="30">
        <v>2</v>
      </c>
      <c r="F763" s="81">
        <v>1</v>
      </c>
      <c r="G763" s="84">
        <v>5</v>
      </c>
      <c r="H763" s="82">
        <v>3</v>
      </c>
      <c r="I763" s="89">
        <v>4</v>
      </c>
      <c r="J763" s="89">
        <v>4</v>
      </c>
      <c r="K763" s="89">
        <v>4</v>
      </c>
      <c r="L763" s="86">
        <v>1</v>
      </c>
      <c r="M763" s="90">
        <v>5</v>
      </c>
      <c r="N763" s="92">
        <v>3</v>
      </c>
      <c r="O763" s="52">
        <f t="shared" si="40"/>
        <v>32</v>
      </c>
      <c r="P763" s="169">
        <v>4</v>
      </c>
      <c r="Q763" s="110">
        <f t="shared" si="41"/>
        <v>3.2</v>
      </c>
    </row>
    <row r="764" spans="1:17" customFormat="1">
      <c r="A764" s="13">
        <v>17043843800</v>
      </c>
      <c r="B764" s="13" t="s">
        <v>1132</v>
      </c>
      <c r="C764" s="13" t="s">
        <v>1522</v>
      </c>
      <c r="D764" s="13" t="s">
        <v>1724</v>
      </c>
      <c r="E764" s="30">
        <v>2</v>
      </c>
      <c r="F764" s="84">
        <v>5</v>
      </c>
      <c r="G764" s="81">
        <v>1</v>
      </c>
      <c r="H764" s="82">
        <v>3</v>
      </c>
      <c r="I764" s="88">
        <v>3</v>
      </c>
      <c r="J764" s="88">
        <v>3</v>
      </c>
      <c r="K764" s="88">
        <v>3</v>
      </c>
      <c r="L764" s="89">
        <v>4</v>
      </c>
      <c r="M764" s="90">
        <v>5</v>
      </c>
      <c r="N764" s="92">
        <v>3</v>
      </c>
      <c r="O764" s="52">
        <f t="shared" si="40"/>
        <v>32</v>
      </c>
      <c r="P764" s="169">
        <v>4</v>
      </c>
      <c r="Q764" s="110">
        <f t="shared" si="41"/>
        <v>3.2</v>
      </c>
    </row>
    <row r="765" spans="1:17" customFormat="1">
      <c r="A765" s="13">
        <v>17043843200</v>
      </c>
      <c r="B765" s="13" t="s">
        <v>1230</v>
      </c>
      <c r="C765" s="13" t="s">
        <v>1522</v>
      </c>
      <c r="D765" s="13" t="s">
        <v>1724</v>
      </c>
      <c r="E765" s="30">
        <v>2</v>
      </c>
      <c r="F765" s="84">
        <v>5</v>
      </c>
      <c r="G765" s="81">
        <v>1</v>
      </c>
      <c r="H765" s="82">
        <v>3</v>
      </c>
      <c r="I765" s="88">
        <v>3</v>
      </c>
      <c r="J765" s="88">
        <v>3</v>
      </c>
      <c r="K765" s="89">
        <v>4</v>
      </c>
      <c r="L765" s="90">
        <v>5</v>
      </c>
      <c r="M765" s="88">
        <v>3</v>
      </c>
      <c r="N765" s="92">
        <v>3</v>
      </c>
      <c r="O765" s="52">
        <f t="shared" si="40"/>
        <v>32</v>
      </c>
      <c r="P765" s="169">
        <v>4</v>
      </c>
      <c r="Q765" s="110">
        <f t="shared" si="41"/>
        <v>3.2</v>
      </c>
    </row>
    <row r="766" spans="1:17" customFormat="1">
      <c r="A766" s="13">
        <v>17031804714</v>
      </c>
      <c r="B766" s="13" t="s">
        <v>1854</v>
      </c>
      <c r="C766" s="13" t="s">
        <v>4272</v>
      </c>
      <c r="D766" s="13" t="s">
        <v>1928</v>
      </c>
      <c r="E766" s="82">
        <v>3</v>
      </c>
      <c r="F766" s="83">
        <v>4</v>
      </c>
      <c r="G766" s="81">
        <v>1</v>
      </c>
      <c r="H766" s="83">
        <v>4</v>
      </c>
      <c r="I766" s="88">
        <v>3</v>
      </c>
      <c r="J766" s="84">
        <v>5</v>
      </c>
      <c r="K766" s="86">
        <v>1</v>
      </c>
      <c r="L766" s="86">
        <v>1</v>
      </c>
      <c r="M766" s="90">
        <v>5</v>
      </c>
      <c r="N766" s="95">
        <v>5</v>
      </c>
      <c r="O766" s="52">
        <f t="shared" si="40"/>
        <v>32</v>
      </c>
      <c r="P766" s="169">
        <v>4</v>
      </c>
      <c r="Q766" s="110">
        <f t="shared" si="41"/>
        <v>3.2</v>
      </c>
    </row>
    <row r="767" spans="1:17" customFormat="1">
      <c r="A767" s="13">
        <v>17031804308</v>
      </c>
      <c r="B767" s="13" t="s">
        <v>1846</v>
      </c>
      <c r="C767" s="13" t="s">
        <v>4272</v>
      </c>
      <c r="D767" s="13" t="s">
        <v>1928</v>
      </c>
      <c r="E767" s="83">
        <v>4</v>
      </c>
      <c r="F767" s="30">
        <v>2</v>
      </c>
      <c r="G767" s="82">
        <v>3</v>
      </c>
      <c r="H767" s="30">
        <v>2</v>
      </c>
      <c r="I767" s="88">
        <v>3</v>
      </c>
      <c r="J767" s="88">
        <v>3</v>
      </c>
      <c r="K767" s="90">
        <v>5</v>
      </c>
      <c r="L767" s="86">
        <v>1</v>
      </c>
      <c r="M767" s="89">
        <v>4</v>
      </c>
      <c r="N767" s="95">
        <v>5</v>
      </c>
      <c r="O767" s="52">
        <f t="shared" si="40"/>
        <v>32</v>
      </c>
      <c r="P767" s="169">
        <v>4</v>
      </c>
      <c r="Q767" s="110">
        <f t="shared" si="41"/>
        <v>3.2</v>
      </c>
    </row>
    <row r="768" spans="1:17" customFormat="1">
      <c r="A768" s="13">
        <v>17093890101</v>
      </c>
      <c r="B768" s="13" t="s">
        <v>873</v>
      </c>
      <c r="C768" s="13" t="s">
        <v>874</v>
      </c>
      <c r="D768" s="13" t="s">
        <v>875</v>
      </c>
      <c r="E768" s="83">
        <v>4</v>
      </c>
      <c r="F768" s="30">
        <v>2</v>
      </c>
      <c r="G768" s="82">
        <v>3</v>
      </c>
      <c r="H768" s="82">
        <v>3</v>
      </c>
      <c r="I768" s="89">
        <v>4</v>
      </c>
      <c r="J768" s="84">
        <v>5</v>
      </c>
      <c r="K768" s="88">
        <v>3</v>
      </c>
      <c r="L768" s="86">
        <v>1</v>
      </c>
      <c r="M768" s="89">
        <v>4</v>
      </c>
      <c r="N768" s="119">
        <v>3</v>
      </c>
      <c r="O768" s="52">
        <f t="shared" si="40"/>
        <v>32</v>
      </c>
      <c r="P768" s="169">
        <v>4</v>
      </c>
      <c r="Q768" s="110">
        <f t="shared" ref="Q768:Q799" si="42">+O768/10</f>
        <v>3.2</v>
      </c>
    </row>
    <row r="769" spans="1:17" customFormat="1">
      <c r="A769" s="13">
        <v>17031823803</v>
      </c>
      <c r="B769" s="13" t="s">
        <v>1979</v>
      </c>
      <c r="C769" s="13" t="s">
        <v>4272</v>
      </c>
      <c r="D769" s="13" t="s">
        <v>1975</v>
      </c>
      <c r="E769" s="82">
        <v>3</v>
      </c>
      <c r="F769" s="30">
        <v>2</v>
      </c>
      <c r="G769" s="84">
        <v>5</v>
      </c>
      <c r="H769" s="82">
        <v>3</v>
      </c>
      <c r="I769" s="88">
        <v>3</v>
      </c>
      <c r="J769" s="84">
        <v>5</v>
      </c>
      <c r="K769" s="87">
        <v>2</v>
      </c>
      <c r="L769" s="88">
        <v>3</v>
      </c>
      <c r="M769" s="89">
        <v>4</v>
      </c>
      <c r="N769" s="120">
        <v>2</v>
      </c>
      <c r="O769" s="52">
        <f t="shared" si="40"/>
        <v>32</v>
      </c>
      <c r="P769" s="169">
        <v>4</v>
      </c>
      <c r="Q769" s="110">
        <f t="shared" si="42"/>
        <v>3.2</v>
      </c>
    </row>
    <row r="770" spans="1:17" customFormat="1">
      <c r="A770" s="13">
        <v>17031822801</v>
      </c>
      <c r="B770" s="13" t="s">
        <v>2090</v>
      </c>
      <c r="C770" s="13" t="s">
        <v>4272</v>
      </c>
      <c r="D770" s="13" t="s">
        <v>2070</v>
      </c>
      <c r="E770" s="82">
        <v>3</v>
      </c>
      <c r="F770" s="82">
        <v>3</v>
      </c>
      <c r="G770" s="84">
        <v>5</v>
      </c>
      <c r="H770" s="81">
        <v>1</v>
      </c>
      <c r="I770" s="88">
        <v>3</v>
      </c>
      <c r="J770" s="89">
        <v>4</v>
      </c>
      <c r="K770" s="89">
        <v>4</v>
      </c>
      <c r="L770" s="87">
        <v>2</v>
      </c>
      <c r="M770" s="90">
        <v>5</v>
      </c>
      <c r="N770" s="87">
        <v>2</v>
      </c>
      <c r="O770" s="52">
        <f t="shared" ref="O770:O833" si="43">SUM(E770:N770)</f>
        <v>32</v>
      </c>
      <c r="P770" s="169">
        <v>4</v>
      </c>
      <c r="Q770" s="110">
        <f t="shared" si="42"/>
        <v>3.2</v>
      </c>
    </row>
    <row r="771" spans="1:17" customFormat="1">
      <c r="A771" s="13">
        <v>17031822802</v>
      </c>
      <c r="B771" s="13" t="s">
        <v>2092</v>
      </c>
      <c r="C771" s="13" t="s">
        <v>4272</v>
      </c>
      <c r="D771" s="13" t="s">
        <v>2070</v>
      </c>
      <c r="E771" s="83">
        <v>4</v>
      </c>
      <c r="F771" s="30">
        <v>2</v>
      </c>
      <c r="G771" s="84">
        <v>5</v>
      </c>
      <c r="H771" s="82">
        <v>3</v>
      </c>
      <c r="I771" s="88">
        <v>3</v>
      </c>
      <c r="J771" s="89">
        <v>4</v>
      </c>
      <c r="K771" s="88">
        <v>3</v>
      </c>
      <c r="L771" s="87">
        <v>2</v>
      </c>
      <c r="M771" s="89">
        <v>4</v>
      </c>
      <c r="N771" s="87">
        <v>2</v>
      </c>
      <c r="O771" s="52">
        <f t="shared" si="43"/>
        <v>32</v>
      </c>
      <c r="P771" s="169">
        <v>4</v>
      </c>
      <c r="Q771" s="110">
        <f t="shared" si="42"/>
        <v>3.2</v>
      </c>
    </row>
    <row r="772" spans="1:17" customFormat="1">
      <c r="A772" s="13">
        <v>17031822301</v>
      </c>
      <c r="B772" s="13" t="s">
        <v>2076</v>
      </c>
      <c r="C772" s="13" t="s">
        <v>4272</v>
      </c>
      <c r="D772" s="13" t="s">
        <v>2070</v>
      </c>
      <c r="E772" s="82">
        <v>3</v>
      </c>
      <c r="F772" s="83">
        <v>4</v>
      </c>
      <c r="G772" s="84">
        <v>5</v>
      </c>
      <c r="H772" s="82">
        <v>3</v>
      </c>
      <c r="I772" s="87">
        <v>2</v>
      </c>
      <c r="J772" s="89">
        <v>4</v>
      </c>
      <c r="K772" s="86">
        <v>1</v>
      </c>
      <c r="L772" s="89">
        <v>4</v>
      </c>
      <c r="M772" s="89">
        <v>4</v>
      </c>
      <c r="N772" s="87">
        <v>2</v>
      </c>
      <c r="O772" s="52">
        <f t="shared" si="43"/>
        <v>32</v>
      </c>
      <c r="P772" s="169">
        <v>4</v>
      </c>
      <c r="Q772" s="110">
        <f t="shared" si="42"/>
        <v>3.2</v>
      </c>
    </row>
    <row r="773" spans="1:17" customFormat="1">
      <c r="A773" s="13">
        <v>17031822602</v>
      </c>
      <c r="B773" s="13" t="s">
        <v>2084</v>
      </c>
      <c r="C773" s="13" t="s">
        <v>4272</v>
      </c>
      <c r="D773" s="13" t="s">
        <v>2070</v>
      </c>
      <c r="E773" s="83">
        <v>4</v>
      </c>
      <c r="F773" s="30">
        <v>2</v>
      </c>
      <c r="G773" s="84">
        <v>5</v>
      </c>
      <c r="H773" s="82">
        <v>3</v>
      </c>
      <c r="I773" s="88">
        <v>3</v>
      </c>
      <c r="J773" s="89">
        <v>4</v>
      </c>
      <c r="K773" s="88">
        <v>3</v>
      </c>
      <c r="L773" s="88">
        <v>3</v>
      </c>
      <c r="M773" s="88">
        <v>3</v>
      </c>
      <c r="N773" s="87">
        <v>2</v>
      </c>
      <c r="O773" s="52">
        <f t="shared" si="43"/>
        <v>32</v>
      </c>
      <c r="P773" s="169">
        <v>4</v>
      </c>
      <c r="Q773" s="110">
        <f t="shared" si="42"/>
        <v>3.2</v>
      </c>
    </row>
    <row r="774" spans="1:17" customFormat="1">
      <c r="A774" s="13">
        <v>17031824506</v>
      </c>
      <c r="B774" s="13" t="s">
        <v>2063</v>
      </c>
      <c r="C774" s="13" t="s">
        <v>4272</v>
      </c>
      <c r="D774" s="13" t="s">
        <v>2061</v>
      </c>
      <c r="E774" s="83">
        <v>4</v>
      </c>
      <c r="F774" s="82">
        <v>3</v>
      </c>
      <c r="G774" s="84">
        <v>5</v>
      </c>
      <c r="H774" s="82">
        <v>3</v>
      </c>
      <c r="I774" s="90">
        <v>5</v>
      </c>
      <c r="J774" s="89">
        <v>4</v>
      </c>
      <c r="K774" s="88">
        <v>3</v>
      </c>
      <c r="L774" s="86">
        <v>1</v>
      </c>
      <c r="M774" s="88">
        <v>3</v>
      </c>
      <c r="N774" s="93">
        <v>1</v>
      </c>
      <c r="O774" s="52">
        <f t="shared" si="43"/>
        <v>32</v>
      </c>
      <c r="P774" s="169">
        <v>4</v>
      </c>
      <c r="Q774" s="110">
        <f t="shared" si="42"/>
        <v>3.2</v>
      </c>
    </row>
    <row r="775" spans="1:17" customFormat="1">
      <c r="A775" s="13">
        <v>17031805401</v>
      </c>
      <c r="B775" s="13" t="s">
        <v>2125</v>
      </c>
      <c r="C775" s="13" t="s">
        <v>4272</v>
      </c>
      <c r="D775" s="13" t="s">
        <v>2123</v>
      </c>
      <c r="E775" s="83">
        <v>4</v>
      </c>
      <c r="F775" s="84">
        <v>5</v>
      </c>
      <c r="G775" s="30">
        <v>2</v>
      </c>
      <c r="H775" s="83">
        <v>4</v>
      </c>
      <c r="I775" s="88">
        <v>3</v>
      </c>
      <c r="J775" s="89">
        <v>4</v>
      </c>
      <c r="K775" s="86">
        <v>1</v>
      </c>
      <c r="L775" s="87">
        <v>2</v>
      </c>
      <c r="M775" s="88">
        <v>3</v>
      </c>
      <c r="N775" s="94">
        <v>4</v>
      </c>
      <c r="O775" s="52">
        <f t="shared" si="43"/>
        <v>32</v>
      </c>
      <c r="P775" s="169">
        <v>4</v>
      </c>
      <c r="Q775" s="110">
        <f t="shared" si="42"/>
        <v>3.2</v>
      </c>
    </row>
    <row r="776" spans="1:17" customFormat="1">
      <c r="A776" s="13">
        <v>17043846311</v>
      </c>
      <c r="B776" s="13" t="s">
        <v>1190</v>
      </c>
      <c r="C776" s="13" t="s">
        <v>1522</v>
      </c>
      <c r="D776" s="13" t="s">
        <v>1275</v>
      </c>
      <c r="E776" s="30">
        <v>2</v>
      </c>
      <c r="F776" s="82">
        <v>3</v>
      </c>
      <c r="G776" s="83">
        <v>4</v>
      </c>
      <c r="H776" s="82">
        <v>3</v>
      </c>
      <c r="I776" s="90">
        <v>5</v>
      </c>
      <c r="J776" s="84">
        <v>5</v>
      </c>
      <c r="K776" s="86">
        <v>1</v>
      </c>
      <c r="L776" s="86">
        <v>1</v>
      </c>
      <c r="M776" s="89">
        <v>4</v>
      </c>
      <c r="N776" s="94">
        <v>4</v>
      </c>
      <c r="O776" s="52">
        <f t="shared" si="43"/>
        <v>32</v>
      </c>
      <c r="P776" s="169">
        <v>4</v>
      </c>
      <c r="Q776" s="110">
        <f t="shared" si="42"/>
        <v>3.2</v>
      </c>
    </row>
    <row r="777" spans="1:17" customFormat="1">
      <c r="A777" s="13">
        <v>17043844304</v>
      </c>
      <c r="B777" s="13" t="s">
        <v>1272</v>
      </c>
      <c r="C777" s="13" t="s">
        <v>1522</v>
      </c>
      <c r="D777" s="13" t="s">
        <v>2224</v>
      </c>
      <c r="E777" s="30">
        <v>2</v>
      </c>
      <c r="F777" s="82">
        <v>3</v>
      </c>
      <c r="G777" s="83">
        <v>4</v>
      </c>
      <c r="H777" s="82">
        <v>3</v>
      </c>
      <c r="I777" s="87">
        <v>2</v>
      </c>
      <c r="J777" s="89">
        <v>4</v>
      </c>
      <c r="K777" s="90">
        <v>5</v>
      </c>
      <c r="L777" s="87">
        <v>2</v>
      </c>
      <c r="M777" s="89">
        <v>4</v>
      </c>
      <c r="N777" s="119">
        <v>3</v>
      </c>
      <c r="O777" s="52">
        <f t="shared" si="43"/>
        <v>32</v>
      </c>
      <c r="P777" s="169">
        <v>4</v>
      </c>
      <c r="Q777" s="110">
        <f t="shared" si="42"/>
        <v>3.2</v>
      </c>
    </row>
    <row r="778" spans="1:17" customFormat="1">
      <c r="A778" s="13">
        <v>17111871106</v>
      </c>
      <c r="B778" s="13" t="s">
        <v>423</v>
      </c>
      <c r="C778" s="13" t="s">
        <v>571</v>
      </c>
      <c r="D778" s="13" t="s">
        <v>424</v>
      </c>
      <c r="E778" s="82">
        <v>3</v>
      </c>
      <c r="F778" s="81">
        <v>1</v>
      </c>
      <c r="G778" s="83">
        <v>4</v>
      </c>
      <c r="H778" s="83">
        <v>4</v>
      </c>
      <c r="I778" s="89">
        <v>4</v>
      </c>
      <c r="J778" s="84">
        <v>5</v>
      </c>
      <c r="K778" s="88">
        <v>3</v>
      </c>
      <c r="L778" s="86">
        <v>1</v>
      </c>
      <c r="M778" s="90">
        <v>5</v>
      </c>
      <c r="N778" s="120">
        <v>2</v>
      </c>
      <c r="O778" s="52">
        <f t="shared" si="43"/>
        <v>32</v>
      </c>
      <c r="P778" s="169">
        <v>4</v>
      </c>
      <c r="Q778" s="110">
        <f t="shared" si="42"/>
        <v>3.2</v>
      </c>
    </row>
    <row r="779" spans="1:17" customFormat="1">
      <c r="A779" s="13">
        <v>17197883213</v>
      </c>
      <c r="B779" s="13" t="s">
        <v>143</v>
      </c>
      <c r="C779" s="13" t="s">
        <v>363</v>
      </c>
      <c r="D779" s="13" t="s">
        <v>320</v>
      </c>
      <c r="E779" s="84">
        <v>5</v>
      </c>
      <c r="F779" s="82">
        <v>3</v>
      </c>
      <c r="G779" s="82">
        <v>3</v>
      </c>
      <c r="H779" s="82">
        <v>3</v>
      </c>
      <c r="I779" s="88">
        <v>3</v>
      </c>
      <c r="J779" s="88">
        <v>3</v>
      </c>
      <c r="K779" s="89">
        <v>4</v>
      </c>
      <c r="L779" s="86">
        <v>1</v>
      </c>
      <c r="M779" s="90">
        <v>5</v>
      </c>
      <c r="N779" s="120">
        <v>2</v>
      </c>
      <c r="O779" s="52">
        <f t="shared" si="43"/>
        <v>32</v>
      </c>
      <c r="P779" s="169">
        <v>4</v>
      </c>
      <c r="Q779" s="110">
        <f t="shared" si="42"/>
        <v>3.2</v>
      </c>
    </row>
    <row r="780" spans="1:17" customFormat="1">
      <c r="A780" s="13">
        <v>17197883212</v>
      </c>
      <c r="B780" s="13" t="s">
        <v>141</v>
      </c>
      <c r="C780" s="13" t="s">
        <v>363</v>
      </c>
      <c r="D780" s="13" t="s">
        <v>320</v>
      </c>
      <c r="E780" s="82">
        <v>3</v>
      </c>
      <c r="F780" s="30">
        <v>2</v>
      </c>
      <c r="G780" s="84">
        <v>5</v>
      </c>
      <c r="H780" s="83">
        <v>4</v>
      </c>
      <c r="I780" s="88">
        <v>3</v>
      </c>
      <c r="J780" s="88">
        <v>3</v>
      </c>
      <c r="K780" s="89">
        <v>4</v>
      </c>
      <c r="L780" s="86">
        <v>1</v>
      </c>
      <c r="M780" s="90">
        <v>5</v>
      </c>
      <c r="N780" s="120">
        <v>2</v>
      </c>
      <c r="O780" s="52">
        <f t="shared" si="43"/>
        <v>32</v>
      </c>
      <c r="P780" s="169">
        <v>4</v>
      </c>
      <c r="Q780" s="110">
        <f t="shared" si="42"/>
        <v>3.2</v>
      </c>
    </row>
    <row r="781" spans="1:17" customFormat="1">
      <c r="A781" s="13">
        <v>17197880412</v>
      </c>
      <c r="B781" s="13" t="s">
        <v>324</v>
      </c>
      <c r="C781" s="13" t="s">
        <v>363</v>
      </c>
      <c r="D781" s="13" t="s">
        <v>320</v>
      </c>
      <c r="E781" s="84">
        <v>5</v>
      </c>
      <c r="F781" s="82">
        <v>3</v>
      </c>
      <c r="G781" s="84">
        <v>5</v>
      </c>
      <c r="H781" s="30">
        <v>2</v>
      </c>
      <c r="I781" s="89">
        <v>4</v>
      </c>
      <c r="J781" s="89">
        <v>4</v>
      </c>
      <c r="K781" s="87">
        <v>2</v>
      </c>
      <c r="L781" s="86">
        <v>1</v>
      </c>
      <c r="M781" s="89">
        <v>4</v>
      </c>
      <c r="N781" s="120">
        <v>2</v>
      </c>
      <c r="O781" s="52">
        <f t="shared" si="43"/>
        <v>32</v>
      </c>
      <c r="P781" s="169">
        <v>4</v>
      </c>
      <c r="Q781" s="110">
        <f t="shared" si="42"/>
        <v>3.2</v>
      </c>
    </row>
    <row r="782" spans="1:17" customFormat="1">
      <c r="A782" s="13">
        <v>17197883206</v>
      </c>
      <c r="B782" s="13" t="s">
        <v>241</v>
      </c>
      <c r="C782" s="13" t="s">
        <v>363</v>
      </c>
      <c r="D782" s="13" t="s">
        <v>320</v>
      </c>
      <c r="E782" s="30">
        <v>2</v>
      </c>
      <c r="F782" s="84">
        <v>5</v>
      </c>
      <c r="G782" s="84">
        <v>5</v>
      </c>
      <c r="H782" s="30">
        <v>2</v>
      </c>
      <c r="I782" s="89">
        <v>4</v>
      </c>
      <c r="J782" s="88">
        <v>3</v>
      </c>
      <c r="K782" s="89">
        <v>4</v>
      </c>
      <c r="L782" s="86">
        <v>1</v>
      </c>
      <c r="M782" s="89">
        <v>4</v>
      </c>
      <c r="N782" s="120">
        <v>2</v>
      </c>
      <c r="O782" s="52">
        <f t="shared" si="43"/>
        <v>32</v>
      </c>
      <c r="P782" s="169">
        <v>4</v>
      </c>
      <c r="Q782" s="110">
        <f t="shared" si="42"/>
        <v>3.2</v>
      </c>
    </row>
    <row r="783" spans="1:17" customFormat="1">
      <c r="A783" s="13">
        <v>17197881700</v>
      </c>
      <c r="B783" s="13" t="s">
        <v>205</v>
      </c>
      <c r="C783" s="13" t="s">
        <v>363</v>
      </c>
      <c r="D783" s="13" t="s">
        <v>320</v>
      </c>
      <c r="E783" s="83">
        <v>4</v>
      </c>
      <c r="F783" s="84">
        <v>5</v>
      </c>
      <c r="G783" s="83">
        <v>4</v>
      </c>
      <c r="H783" s="30">
        <v>2</v>
      </c>
      <c r="I783" s="89">
        <v>4</v>
      </c>
      <c r="J783" s="87">
        <v>2</v>
      </c>
      <c r="K783" s="88">
        <v>3</v>
      </c>
      <c r="L783" s="87">
        <v>2</v>
      </c>
      <c r="M783" s="89">
        <v>4</v>
      </c>
      <c r="N783" s="120">
        <v>2</v>
      </c>
      <c r="O783" s="52">
        <f t="shared" si="43"/>
        <v>32</v>
      </c>
      <c r="P783" s="169">
        <v>4</v>
      </c>
      <c r="Q783" s="110">
        <f t="shared" si="42"/>
        <v>3.2</v>
      </c>
    </row>
    <row r="784" spans="1:17" customFormat="1">
      <c r="A784" s="13">
        <v>17197881601</v>
      </c>
      <c r="B784" s="13" t="s">
        <v>199</v>
      </c>
      <c r="C784" s="13" t="s">
        <v>363</v>
      </c>
      <c r="D784" s="13" t="s">
        <v>320</v>
      </c>
      <c r="E784" s="84">
        <v>5</v>
      </c>
      <c r="F784" s="84">
        <v>5</v>
      </c>
      <c r="G784" s="82">
        <v>3</v>
      </c>
      <c r="H784" s="30">
        <v>2</v>
      </c>
      <c r="I784" s="89">
        <v>4</v>
      </c>
      <c r="J784" s="88">
        <v>3</v>
      </c>
      <c r="K784" s="89">
        <v>4</v>
      </c>
      <c r="L784" s="86">
        <v>1</v>
      </c>
      <c r="M784" s="88">
        <v>3</v>
      </c>
      <c r="N784" s="120">
        <v>2</v>
      </c>
      <c r="O784" s="52">
        <f t="shared" si="43"/>
        <v>32</v>
      </c>
      <c r="P784" s="169">
        <v>4</v>
      </c>
      <c r="Q784" s="110">
        <f t="shared" si="42"/>
        <v>3.2</v>
      </c>
    </row>
    <row r="785" spans="1:17" customFormat="1">
      <c r="A785" s="13">
        <v>17197881009</v>
      </c>
      <c r="B785" s="13" t="s">
        <v>268</v>
      </c>
      <c r="C785" s="13" t="s">
        <v>363</v>
      </c>
      <c r="D785" s="13" t="s">
        <v>258</v>
      </c>
      <c r="E785" s="84">
        <v>5</v>
      </c>
      <c r="F785" s="81">
        <v>1</v>
      </c>
      <c r="G785" s="83">
        <v>4</v>
      </c>
      <c r="H785" s="82">
        <v>3</v>
      </c>
      <c r="I785" s="89">
        <v>4</v>
      </c>
      <c r="J785" s="89">
        <v>4</v>
      </c>
      <c r="K785" s="86">
        <v>1</v>
      </c>
      <c r="L785" s="86">
        <v>1</v>
      </c>
      <c r="M785" s="90">
        <v>5</v>
      </c>
      <c r="N785" s="94">
        <v>4</v>
      </c>
      <c r="O785" s="52">
        <f t="shared" si="43"/>
        <v>32</v>
      </c>
      <c r="P785" s="169">
        <v>4</v>
      </c>
      <c r="Q785" s="110">
        <f t="shared" si="42"/>
        <v>3.2</v>
      </c>
    </row>
    <row r="786" spans="1:17" customFormat="1">
      <c r="A786" s="13">
        <v>17197881010</v>
      </c>
      <c r="B786" s="13" t="s">
        <v>270</v>
      </c>
      <c r="C786" s="13" t="s">
        <v>363</v>
      </c>
      <c r="D786" s="13" t="s">
        <v>258</v>
      </c>
      <c r="E786" s="84">
        <v>5</v>
      </c>
      <c r="F786" s="30">
        <v>2</v>
      </c>
      <c r="G786" s="83">
        <v>4</v>
      </c>
      <c r="H786" s="82">
        <v>3</v>
      </c>
      <c r="I786" s="89">
        <v>4</v>
      </c>
      <c r="J786" s="89">
        <v>4</v>
      </c>
      <c r="K786" s="86">
        <v>1</v>
      </c>
      <c r="L786" s="86">
        <v>1</v>
      </c>
      <c r="M786" s="89">
        <v>4</v>
      </c>
      <c r="N786" s="94">
        <v>4</v>
      </c>
      <c r="O786" s="52">
        <f t="shared" si="43"/>
        <v>32</v>
      </c>
      <c r="P786" s="169">
        <v>4</v>
      </c>
      <c r="Q786" s="110">
        <f t="shared" si="42"/>
        <v>3.2</v>
      </c>
    </row>
    <row r="787" spans="1:17" customFormat="1">
      <c r="A787" s="13">
        <v>17031804709</v>
      </c>
      <c r="B787" s="13" t="s">
        <v>2374</v>
      </c>
      <c r="C787" s="13" t="s">
        <v>4272</v>
      </c>
      <c r="D787" s="13" t="s">
        <v>2375</v>
      </c>
      <c r="E787" s="82">
        <v>3</v>
      </c>
      <c r="F787" s="83">
        <v>4</v>
      </c>
      <c r="G787" s="82">
        <v>3</v>
      </c>
      <c r="H787" s="82">
        <v>3</v>
      </c>
      <c r="I787" s="88">
        <v>3</v>
      </c>
      <c r="J787" s="84">
        <v>5</v>
      </c>
      <c r="K787" s="90">
        <v>5</v>
      </c>
      <c r="L787" s="86">
        <v>1</v>
      </c>
      <c r="M787" s="87">
        <v>2</v>
      </c>
      <c r="N787" s="119">
        <v>3</v>
      </c>
      <c r="O787" s="52">
        <f t="shared" si="43"/>
        <v>32</v>
      </c>
      <c r="P787" s="169">
        <v>4</v>
      </c>
      <c r="Q787" s="110">
        <f t="shared" si="42"/>
        <v>3.2</v>
      </c>
    </row>
    <row r="788" spans="1:17" customFormat="1">
      <c r="A788" s="13">
        <v>17031820606</v>
      </c>
      <c r="B788" s="13" t="s">
        <v>2291</v>
      </c>
      <c r="C788" s="13" t="s">
        <v>4272</v>
      </c>
      <c r="D788" s="13" t="s">
        <v>2353</v>
      </c>
      <c r="E788" s="82">
        <v>3</v>
      </c>
      <c r="F788" s="82">
        <v>3</v>
      </c>
      <c r="G788" s="84">
        <v>5</v>
      </c>
      <c r="H788" s="83">
        <v>4</v>
      </c>
      <c r="I788" s="88">
        <v>3</v>
      </c>
      <c r="J788" s="84">
        <v>5</v>
      </c>
      <c r="K788" s="87">
        <v>2</v>
      </c>
      <c r="L788" s="86">
        <v>1</v>
      </c>
      <c r="M788" s="89">
        <v>4</v>
      </c>
      <c r="N788" s="120">
        <v>2</v>
      </c>
      <c r="O788" s="52">
        <f t="shared" si="43"/>
        <v>32</v>
      </c>
      <c r="P788" s="169">
        <v>4</v>
      </c>
      <c r="Q788" s="110">
        <f t="shared" si="42"/>
        <v>3.2</v>
      </c>
    </row>
    <row r="789" spans="1:17" customFormat="1">
      <c r="A789" s="13">
        <v>17043841112</v>
      </c>
      <c r="B789" s="13" t="s">
        <v>1322</v>
      </c>
      <c r="C789" s="13" t="s">
        <v>1522</v>
      </c>
      <c r="D789" s="13" t="s">
        <v>2433</v>
      </c>
      <c r="E789" s="30">
        <v>2</v>
      </c>
      <c r="F789" s="83">
        <v>4</v>
      </c>
      <c r="G789" s="84">
        <v>5</v>
      </c>
      <c r="H789" s="83">
        <v>4</v>
      </c>
      <c r="I789" s="89">
        <v>4</v>
      </c>
      <c r="J789" s="88">
        <v>3</v>
      </c>
      <c r="K789" s="90">
        <v>5</v>
      </c>
      <c r="L789" s="86">
        <v>1</v>
      </c>
      <c r="M789" s="88">
        <v>3</v>
      </c>
      <c r="N789" s="93">
        <v>1</v>
      </c>
      <c r="O789" s="52">
        <f t="shared" si="43"/>
        <v>32</v>
      </c>
      <c r="P789" s="169">
        <v>4</v>
      </c>
      <c r="Q789" s="110">
        <f t="shared" si="42"/>
        <v>3.2</v>
      </c>
    </row>
    <row r="790" spans="1:17" customFormat="1">
      <c r="A790" s="13">
        <v>17097861505</v>
      </c>
      <c r="B790" s="13" t="s">
        <v>760</v>
      </c>
      <c r="C790" s="13" t="s">
        <v>896</v>
      </c>
      <c r="D790" s="13" t="s">
        <v>761</v>
      </c>
      <c r="E790" s="82">
        <v>3</v>
      </c>
      <c r="F790" s="83">
        <v>4</v>
      </c>
      <c r="G790" s="84">
        <v>5</v>
      </c>
      <c r="H790" s="83">
        <v>4</v>
      </c>
      <c r="I790" s="88">
        <v>3</v>
      </c>
      <c r="J790" s="89">
        <v>4</v>
      </c>
      <c r="K790" s="86">
        <v>1</v>
      </c>
      <c r="L790" s="86">
        <v>1</v>
      </c>
      <c r="M790" s="88">
        <v>3</v>
      </c>
      <c r="N790" s="94">
        <v>4</v>
      </c>
      <c r="O790" s="52">
        <f t="shared" si="43"/>
        <v>32</v>
      </c>
      <c r="P790" s="169">
        <v>4</v>
      </c>
      <c r="Q790" s="110">
        <f t="shared" si="42"/>
        <v>3.2</v>
      </c>
    </row>
    <row r="791" spans="1:17" customFormat="1">
      <c r="A791" s="13">
        <v>17043840911</v>
      </c>
      <c r="B791" s="13" t="s">
        <v>1306</v>
      </c>
      <c r="C791" s="13" t="s">
        <v>1522</v>
      </c>
      <c r="D791" s="13" t="s">
        <v>2398</v>
      </c>
      <c r="E791" s="83">
        <v>4</v>
      </c>
      <c r="F791" s="83">
        <v>4</v>
      </c>
      <c r="G791" s="84">
        <v>5</v>
      </c>
      <c r="H791" s="82">
        <v>3</v>
      </c>
      <c r="I791" s="87">
        <v>2</v>
      </c>
      <c r="J791" s="87">
        <v>2</v>
      </c>
      <c r="K791" s="90">
        <v>5</v>
      </c>
      <c r="L791" s="86">
        <v>1</v>
      </c>
      <c r="M791" s="89">
        <v>4</v>
      </c>
      <c r="N791" s="87">
        <v>2</v>
      </c>
      <c r="O791" s="109">
        <f t="shared" si="43"/>
        <v>32</v>
      </c>
      <c r="P791" s="169">
        <v>4</v>
      </c>
      <c r="Q791" s="110">
        <f t="shared" si="42"/>
        <v>3.2</v>
      </c>
    </row>
    <row r="792" spans="1:17" customFormat="1">
      <c r="A792" s="13">
        <v>17043841111</v>
      </c>
      <c r="B792" s="13" t="s">
        <v>1308</v>
      </c>
      <c r="C792" s="13" t="s">
        <v>1522</v>
      </c>
      <c r="D792" s="13" t="s">
        <v>2398</v>
      </c>
      <c r="E792" s="30">
        <v>2</v>
      </c>
      <c r="F792" s="83">
        <v>4</v>
      </c>
      <c r="G792" s="84">
        <v>5</v>
      </c>
      <c r="H792" s="83">
        <v>4</v>
      </c>
      <c r="I792" s="88">
        <v>3</v>
      </c>
      <c r="J792" s="88">
        <v>3</v>
      </c>
      <c r="K792" s="90">
        <v>5</v>
      </c>
      <c r="L792" s="86">
        <v>1</v>
      </c>
      <c r="M792" s="88">
        <v>3</v>
      </c>
      <c r="N792" s="87">
        <v>2</v>
      </c>
      <c r="O792" s="109">
        <f t="shared" si="43"/>
        <v>32</v>
      </c>
      <c r="P792" s="169">
        <v>4</v>
      </c>
      <c r="Q792" s="110">
        <f t="shared" si="42"/>
        <v>3.2</v>
      </c>
    </row>
    <row r="793" spans="1:17" customFormat="1">
      <c r="A793" s="13">
        <v>17031811402</v>
      </c>
      <c r="B793" s="13" t="s">
        <v>2490</v>
      </c>
      <c r="C793" s="13" t="s">
        <v>4272</v>
      </c>
      <c r="D793" s="13" t="s">
        <v>2488</v>
      </c>
      <c r="E793" s="82">
        <v>3</v>
      </c>
      <c r="F793" s="83">
        <v>4</v>
      </c>
      <c r="G793" s="30">
        <v>2</v>
      </c>
      <c r="H793" s="82">
        <v>3</v>
      </c>
      <c r="I793" s="87">
        <v>2</v>
      </c>
      <c r="J793" s="89">
        <v>4</v>
      </c>
      <c r="K793" s="88">
        <v>3</v>
      </c>
      <c r="L793" s="89">
        <v>4</v>
      </c>
      <c r="M793" s="88">
        <v>3</v>
      </c>
      <c r="N793" s="118">
        <v>4</v>
      </c>
      <c r="O793" s="109">
        <f t="shared" si="43"/>
        <v>32</v>
      </c>
      <c r="P793" s="169">
        <v>4</v>
      </c>
      <c r="Q793" s="110">
        <f t="shared" si="42"/>
        <v>3.2</v>
      </c>
    </row>
    <row r="794" spans="1:17" customFormat="1">
      <c r="A794" s="13">
        <v>17197883510</v>
      </c>
      <c r="B794" s="13" t="s">
        <v>180</v>
      </c>
      <c r="C794" s="13" t="s">
        <v>363</v>
      </c>
      <c r="D794" s="13" t="s">
        <v>171</v>
      </c>
      <c r="E794" s="84">
        <v>5</v>
      </c>
      <c r="F794" s="30">
        <v>2</v>
      </c>
      <c r="G794" s="30">
        <v>2</v>
      </c>
      <c r="H794" s="82">
        <v>3</v>
      </c>
      <c r="I794" s="89">
        <v>4</v>
      </c>
      <c r="J794" s="84">
        <v>5</v>
      </c>
      <c r="K794" s="86">
        <v>1</v>
      </c>
      <c r="L794" s="86">
        <v>1</v>
      </c>
      <c r="M794" s="90">
        <v>5</v>
      </c>
      <c r="N794" s="118">
        <v>4</v>
      </c>
      <c r="O794" s="109">
        <f t="shared" si="43"/>
        <v>32</v>
      </c>
      <c r="P794" s="169">
        <v>4</v>
      </c>
      <c r="Q794" s="110">
        <f t="shared" si="42"/>
        <v>3.2</v>
      </c>
    </row>
    <row r="795" spans="1:17" customFormat="1">
      <c r="A795" s="13">
        <v>17197883517</v>
      </c>
      <c r="B795" s="13" t="s">
        <v>192</v>
      </c>
      <c r="C795" s="13" t="s">
        <v>363</v>
      </c>
      <c r="D795" s="13" t="s">
        <v>171</v>
      </c>
      <c r="E795" s="30">
        <v>2</v>
      </c>
      <c r="F795" s="30">
        <v>2</v>
      </c>
      <c r="G795" s="84">
        <v>5</v>
      </c>
      <c r="H795" s="82">
        <v>3</v>
      </c>
      <c r="I795" s="89">
        <v>4</v>
      </c>
      <c r="J795" s="84">
        <v>5</v>
      </c>
      <c r="K795" s="86">
        <v>1</v>
      </c>
      <c r="L795" s="86">
        <v>1</v>
      </c>
      <c r="M795" s="90">
        <v>5</v>
      </c>
      <c r="N795" s="118">
        <v>4</v>
      </c>
      <c r="O795" s="109">
        <f t="shared" si="43"/>
        <v>32</v>
      </c>
      <c r="P795" s="169">
        <v>4</v>
      </c>
      <c r="Q795" s="110">
        <f t="shared" si="42"/>
        <v>3.2</v>
      </c>
    </row>
    <row r="796" spans="1:17" customFormat="1">
      <c r="A796" s="13">
        <v>17197883514</v>
      </c>
      <c r="B796" s="13" t="s">
        <v>186</v>
      </c>
      <c r="C796" s="13" t="s">
        <v>363</v>
      </c>
      <c r="D796" s="13" t="s">
        <v>171</v>
      </c>
      <c r="E796" s="84">
        <v>5</v>
      </c>
      <c r="F796" s="81">
        <v>1</v>
      </c>
      <c r="G796" s="83">
        <v>4</v>
      </c>
      <c r="H796" s="83">
        <v>4</v>
      </c>
      <c r="I796" s="89">
        <v>4</v>
      </c>
      <c r="J796" s="84">
        <v>5</v>
      </c>
      <c r="K796" s="86">
        <v>1</v>
      </c>
      <c r="L796" s="86">
        <v>1</v>
      </c>
      <c r="M796" s="88">
        <v>3</v>
      </c>
      <c r="N796" s="118">
        <v>4</v>
      </c>
      <c r="O796" s="109">
        <f t="shared" si="43"/>
        <v>32</v>
      </c>
      <c r="P796" s="169">
        <v>4</v>
      </c>
      <c r="Q796" s="110">
        <f t="shared" si="42"/>
        <v>3.2</v>
      </c>
    </row>
    <row r="797" spans="1:17" customFormat="1">
      <c r="A797" s="13">
        <v>17097860903</v>
      </c>
      <c r="B797" s="13" t="s">
        <v>845</v>
      </c>
      <c r="C797" s="13" t="s">
        <v>896</v>
      </c>
      <c r="D797" s="13" t="s">
        <v>843</v>
      </c>
      <c r="E797" s="30">
        <v>2</v>
      </c>
      <c r="F797" s="81">
        <v>1</v>
      </c>
      <c r="G797" s="83">
        <v>4</v>
      </c>
      <c r="H797" s="30">
        <v>2</v>
      </c>
      <c r="I797" s="88">
        <v>3</v>
      </c>
      <c r="J797" s="84">
        <v>5</v>
      </c>
      <c r="K797" s="88">
        <v>3</v>
      </c>
      <c r="L797" s="89">
        <v>4</v>
      </c>
      <c r="M797" s="90">
        <v>5</v>
      </c>
      <c r="N797" s="119">
        <v>3</v>
      </c>
      <c r="O797" s="109">
        <f t="shared" si="43"/>
        <v>32</v>
      </c>
      <c r="P797" s="169">
        <v>4</v>
      </c>
      <c r="Q797" s="110">
        <f t="shared" si="42"/>
        <v>3.2</v>
      </c>
    </row>
    <row r="798" spans="1:17" customFormat="1">
      <c r="A798" s="13">
        <v>17111870102</v>
      </c>
      <c r="B798" s="13" t="s">
        <v>505</v>
      </c>
      <c r="C798" s="13" t="s">
        <v>571</v>
      </c>
      <c r="D798" s="13" t="s">
        <v>843</v>
      </c>
      <c r="E798" s="83">
        <v>4</v>
      </c>
      <c r="F798" s="30">
        <v>2</v>
      </c>
      <c r="G798" s="82">
        <v>3</v>
      </c>
      <c r="H798" s="83">
        <v>4</v>
      </c>
      <c r="I798" s="89">
        <v>4</v>
      </c>
      <c r="J798" s="84">
        <v>5</v>
      </c>
      <c r="K798" s="87">
        <v>2</v>
      </c>
      <c r="L798" s="86">
        <v>1</v>
      </c>
      <c r="M798" s="89">
        <v>4</v>
      </c>
      <c r="N798" s="119">
        <v>3</v>
      </c>
      <c r="O798" s="109">
        <f t="shared" si="43"/>
        <v>32</v>
      </c>
      <c r="P798" s="169">
        <v>4</v>
      </c>
      <c r="Q798" s="110">
        <f t="shared" si="42"/>
        <v>3.2</v>
      </c>
    </row>
    <row r="799" spans="1:17" customFormat="1">
      <c r="A799" s="13">
        <v>17031820800</v>
      </c>
      <c r="B799" s="13" t="s">
        <v>2484</v>
      </c>
      <c r="C799" s="13" t="s">
        <v>4272</v>
      </c>
      <c r="D799" s="13" t="s">
        <v>2485</v>
      </c>
      <c r="E799" s="83">
        <v>4</v>
      </c>
      <c r="F799" s="30">
        <v>2</v>
      </c>
      <c r="G799" s="81">
        <v>1</v>
      </c>
      <c r="H799" s="82">
        <v>3</v>
      </c>
      <c r="I799" s="87">
        <v>2</v>
      </c>
      <c r="J799" s="88">
        <v>3</v>
      </c>
      <c r="K799" s="90">
        <v>5</v>
      </c>
      <c r="L799" s="87">
        <v>2</v>
      </c>
      <c r="M799" s="90">
        <v>5</v>
      </c>
      <c r="N799" s="95">
        <v>5</v>
      </c>
      <c r="O799" s="109">
        <f t="shared" si="43"/>
        <v>32</v>
      </c>
      <c r="P799" s="169">
        <v>4</v>
      </c>
      <c r="Q799" s="110">
        <f t="shared" si="42"/>
        <v>3.2</v>
      </c>
    </row>
    <row r="800" spans="1:17" customFormat="1">
      <c r="A800" s="13">
        <v>17031816000</v>
      </c>
      <c r="B800" s="13" t="s">
        <v>2480</v>
      </c>
      <c r="C800" s="13" t="s">
        <v>4272</v>
      </c>
      <c r="D800" s="13" t="s">
        <v>2478</v>
      </c>
      <c r="E800" s="82">
        <v>3</v>
      </c>
      <c r="F800" s="82">
        <v>3</v>
      </c>
      <c r="G800" s="82">
        <v>3</v>
      </c>
      <c r="H800" s="84">
        <v>5</v>
      </c>
      <c r="I800" s="87">
        <v>2</v>
      </c>
      <c r="J800" s="88">
        <v>3</v>
      </c>
      <c r="K800" s="88">
        <v>3</v>
      </c>
      <c r="L800" s="90">
        <v>5</v>
      </c>
      <c r="M800" s="88">
        <v>3</v>
      </c>
      <c r="N800" s="87">
        <v>2</v>
      </c>
      <c r="O800" s="109">
        <f t="shared" si="43"/>
        <v>32</v>
      </c>
      <c r="P800" s="169">
        <v>4</v>
      </c>
      <c r="Q800" s="110">
        <f t="shared" ref="Q800:Q834" si="44">+O800/10</f>
        <v>3.2</v>
      </c>
    </row>
    <row r="801" spans="1:17" customFormat="1">
      <c r="A801" s="13">
        <v>17031821800</v>
      </c>
      <c r="B801" s="13" t="s">
        <v>2470</v>
      </c>
      <c r="C801" s="13" t="s">
        <v>4272</v>
      </c>
      <c r="D801" s="13" t="s">
        <v>2466</v>
      </c>
      <c r="E801" s="82">
        <v>3</v>
      </c>
      <c r="F801" s="82">
        <v>3</v>
      </c>
      <c r="G801" s="84">
        <v>5</v>
      </c>
      <c r="H801" s="30">
        <v>2</v>
      </c>
      <c r="I801" s="88">
        <v>3</v>
      </c>
      <c r="J801" s="89">
        <v>4</v>
      </c>
      <c r="K801" s="90">
        <v>5</v>
      </c>
      <c r="L801" s="87">
        <v>2</v>
      </c>
      <c r="M801" s="88">
        <v>3</v>
      </c>
      <c r="N801" s="87">
        <v>2</v>
      </c>
      <c r="O801" s="109">
        <f t="shared" si="43"/>
        <v>32</v>
      </c>
      <c r="P801" s="169">
        <v>4</v>
      </c>
      <c r="Q801" s="110">
        <f t="shared" si="44"/>
        <v>3.2</v>
      </c>
    </row>
    <row r="802" spans="1:17" customFormat="1">
      <c r="A802" s="13">
        <v>17043846307</v>
      </c>
      <c r="B802" s="13" t="s">
        <v>1358</v>
      </c>
      <c r="C802" s="13" t="s">
        <v>1522</v>
      </c>
      <c r="D802" s="13" t="s">
        <v>1430</v>
      </c>
      <c r="E802" s="30">
        <v>2</v>
      </c>
      <c r="F802" s="84">
        <v>5</v>
      </c>
      <c r="G802" s="30">
        <v>2</v>
      </c>
      <c r="H802" s="82">
        <v>3</v>
      </c>
      <c r="I802" s="90">
        <v>5</v>
      </c>
      <c r="J802" s="89">
        <v>4</v>
      </c>
      <c r="K802" s="86">
        <v>1</v>
      </c>
      <c r="L802" s="88">
        <v>3</v>
      </c>
      <c r="M802" s="88">
        <v>3</v>
      </c>
      <c r="N802" s="89">
        <v>4</v>
      </c>
      <c r="O802" s="109">
        <f t="shared" si="43"/>
        <v>32</v>
      </c>
      <c r="P802" s="169">
        <v>4</v>
      </c>
      <c r="Q802" s="110">
        <f t="shared" si="44"/>
        <v>3.2</v>
      </c>
    </row>
    <row r="803" spans="1:17" customFormat="1">
      <c r="A803" s="13">
        <v>17031806501</v>
      </c>
      <c r="B803" s="13" t="s">
        <v>2581</v>
      </c>
      <c r="C803" s="13" t="s">
        <v>4272</v>
      </c>
      <c r="D803" s="13" t="s">
        <v>2661</v>
      </c>
      <c r="E803" s="30">
        <v>2</v>
      </c>
      <c r="F803" s="84">
        <v>5</v>
      </c>
      <c r="G803" s="84">
        <v>5</v>
      </c>
      <c r="H803" s="30">
        <v>2</v>
      </c>
      <c r="I803" s="87">
        <v>2</v>
      </c>
      <c r="J803" s="89">
        <v>4</v>
      </c>
      <c r="K803" s="89">
        <v>4</v>
      </c>
      <c r="L803" s="87">
        <v>2</v>
      </c>
      <c r="M803" s="87">
        <v>2</v>
      </c>
      <c r="N803" s="94">
        <v>4</v>
      </c>
      <c r="O803" s="109">
        <f t="shared" si="43"/>
        <v>32</v>
      </c>
      <c r="P803" s="169">
        <v>4</v>
      </c>
      <c r="Q803" s="110">
        <f t="shared" si="44"/>
        <v>3.2</v>
      </c>
    </row>
    <row r="804" spans="1:17" customFormat="1">
      <c r="A804" s="13">
        <v>17031720400</v>
      </c>
      <c r="B804" s="13" t="s">
        <v>2738</v>
      </c>
      <c r="C804" s="13" t="s">
        <v>4272</v>
      </c>
      <c r="D804" s="13" t="s">
        <v>4129</v>
      </c>
      <c r="E804" s="30">
        <v>2</v>
      </c>
      <c r="F804" s="81">
        <v>1</v>
      </c>
      <c r="G804" s="83">
        <v>4</v>
      </c>
      <c r="H804" s="82">
        <v>3</v>
      </c>
      <c r="I804" s="88">
        <v>3</v>
      </c>
      <c r="J804" s="84">
        <v>5</v>
      </c>
      <c r="K804" s="88">
        <v>3</v>
      </c>
      <c r="L804" s="89">
        <v>4</v>
      </c>
      <c r="M804" s="90">
        <v>5</v>
      </c>
      <c r="N804" s="28">
        <v>2</v>
      </c>
      <c r="O804" s="109">
        <f t="shared" si="43"/>
        <v>32</v>
      </c>
      <c r="P804" s="169">
        <v>4</v>
      </c>
      <c r="Q804" s="110">
        <f t="shared" si="44"/>
        <v>3.2</v>
      </c>
    </row>
    <row r="805" spans="1:17" customFormat="1">
      <c r="A805" s="13">
        <v>17031740200</v>
      </c>
      <c r="B805" s="13" t="s">
        <v>2764</v>
      </c>
      <c r="C805" s="13" t="s">
        <v>4272</v>
      </c>
      <c r="D805" s="13" t="s">
        <v>4129</v>
      </c>
      <c r="E805" s="83">
        <v>4</v>
      </c>
      <c r="F805" s="83">
        <v>4</v>
      </c>
      <c r="G805" s="30">
        <v>2</v>
      </c>
      <c r="H805" s="82">
        <v>3</v>
      </c>
      <c r="I805" s="89">
        <v>4</v>
      </c>
      <c r="J805" s="88">
        <v>3</v>
      </c>
      <c r="K805" s="89">
        <v>4</v>
      </c>
      <c r="L805" s="86">
        <v>1</v>
      </c>
      <c r="M805" s="90">
        <v>5</v>
      </c>
      <c r="N805" s="28">
        <v>2</v>
      </c>
      <c r="O805" s="109">
        <f t="shared" si="43"/>
        <v>32</v>
      </c>
      <c r="P805" s="169">
        <v>4</v>
      </c>
      <c r="Q805" s="110">
        <f t="shared" si="44"/>
        <v>3.2</v>
      </c>
    </row>
    <row r="806" spans="1:17" customFormat="1">
      <c r="A806" s="13">
        <v>17031640400</v>
      </c>
      <c r="B806" s="13" t="s">
        <v>2896</v>
      </c>
      <c r="C806" s="13" t="s">
        <v>4272</v>
      </c>
      <c r="D806" s="13" t="s">
        <v>4129</v>
      </c>
      <c r="E806" s="82">
        <v>3</v>
      </c>
      <c r="F806" s="81">
        <v>1</v>
      </c>
      <c r="G806" s="82">
        <v>3</v>
      </c>
      <c r="H806" s="82">
        <v>3</v>
      </c>
      <c r="I806" s="89">
        <v>4</v>
      </c>
      <c r="J806" s="89">
        <v>4</v>
      </c>
      <c r="K806" s="89">
        <v>4</v>
      </c>
      <c r="L806" s="88">
        <v>3</v>
      </c>
      <c r="M806" s="90">
        <v>5</v>
      </c>
      <c r="N806" s="28">
        <v>2</v>
      </c>
      <c r="O806" s="109">
        <f t="shared" si="43"/>
        <v>32</v>
      </c>
      <c r="P806" s="169">
        <v>4</v>
      </c>
      <c r="Q806" s="110">
        <f t="shared" si="44"/>
        <v>3.2</v>
      </c>
    </row>
    <row r="807" spans="1:17" customFormat="1">
      <c r="A807" s="13">
        <v>17031130200</v>
      </c>
      <c r="B807" s="13" t="s">
        <v>3802</v>
      </c>
      <c r="C807" s="13" t="s">
        <v>4272</v>
      </c>
      <c r="D807" s="13" t="s">
        <v>4129</v>
      </c>
      <c r="E807" s="84">
        <v>5</v>
      </c>
      <c r="F807" s="30">
        <v>2</v>
      </c>
      <c r="G807" s="81">
        <v>1</v>
      </c>
      <c r="H807" s="83">
        <v>4</v>
      </c>
      <c r="I807" s="89">
        <v>4</v>
      </c>
      <c r="J807" s="88">
        <v>3</v>
      </c>
      <c r="K807" s="89">
        <v>4</v>
      </c>
      <c r="L807" s="88">
        <v>3</v>
      </c>
      <c r="M807" s="89">
        <v>4</v>
      </c>
      <c r="N807" s="28">
        <v>2</v>
      </c>
      <c r="O807" s="109">
        <f t="shared" si="43"/>
        <v>32</v>
      </c>
      <c r="P807" s="169">
        <v>4</v>
      </c>
      <c r="Q807" s="110">
        <f t="shared" si="44"/>
        <v>3.2</v>
      </c>
    </row>
    <row r="808" spans="1:17" customFormat="1">
      <c r="A808" s="13">
        <v>17031170100</v>
      </c>
      <c r="B808" s="13" t="s">
        <v>3668</v>
      </c>
      <c r="C808" s="13" t="s">
        <v>4272</v>
      </c>
      <c r="D808" s="13" t="s">
        <v>4129</v>
      </c>
      <c r="E808" s="84">
        <v>5</v>
      </c>
      <c r="F808" s="30">
        <v>2</v>
      </c>
      <c r="G808" s="82">
        <v>3</v>
      </c>
      <c r="H808" s="30">
        <v>2</v>
      </c>
      <c r="I808" s="88">
        <v>3</v>
      </c>
      <c r="J808" s="89">
        <v>4</v>
      </c>
      <c r="K808" s="90">
        <v>5</v>
      </c>
      <c r="L808" s="87">
        <v>2</v>
      </c>
      <c r="M808" s="89">
        <v>4</v>
      </c>
      <c r="N808" s="28">
        <v>2</v>
      </c>
      <c r="O808" s="109">
        <f t="shared" si="43"/>
        <v>32</v>
      </c>
      <c r="P808" s="169">
        <v>4</v>
      </c>
      <c r="Q808" s="110">
        <f t="shared" si="44"/>
        <v>3.2</v>
      </c>
    </row>
    <row r="809" spans="1:17" customFormat="1">
      <c r="A809" s="13">
        <v>17031040300</v>
      </c>
      <c r="B809" s="13" t="s">
        <v>3913</v>
      </c>
      <c r="C809" s="13" t="s">
        <v>4272</v>
      </c>
      <c r="D809" s="13" t="s">
        <v>4129</v>
      </c>
      <c r="E809" s="84">
        <v>5</v>
      </c>
      <c r="F809" s="30">
        <v>2</v>
      </c>
      <c r="G809" s="81">
        <v>1</v>
      </c>
      <c r="H809" s="83">
        <v>4</v>
      </c>
      <c r="I809" s="88">
        <v>3</v>
      </c>
      <c r="J809" s="88">
        <v>3</v>
      </c>
      <c r="K809" s="89">
        <v>4</v>
      </c>
      <c r="L809" s="89">
        <v>4</v>
      </c>
      <c r="M809" s="89">
        <v>4</v>
      </c>
      <c r="N809" s="28">
        <v>2</v>
      </c>
      <c r="O809" s="52">
        <f t="shared" si="43"/>
        <v>32</v>
      </c>
      <c r="P809" s="169">
        <v>4</v>
      </c>
      <c r="Q809" s="110">
        <f t="shared" si="44"/>
        <v>3.2</v>
      </c>
    </row>
    <row r="810" spans="1:17" customFormat="1">
      <c r="A810" s="13">
        <v>17031243400</v>
      </c>
      <c r="B810" s="13" t="s">
        <v>3444</v>
      </c>
      <c r="C810" s="13" t="s">
        <v>4272</v>
      </c>
      <c r="D810" s="13" t="s">
        <v>4129</v>
      </c>
      <c r="E810" s="82">
        <v>3</v>
      </c>
      <c r="F810" s="84">
        <v>5</v>
      </c>
      <c r="G810" s="30">
        <v>2</v>
      </c>
      <c r="H810" s="83">
        <v>4</v>
      </c>
      <c r="I810" s="88">
        <v>3</v>
      </c>
      <c r="J810" s="87">
        <v>2</v>
      </c>
      <c r="K810" s="88">
        <v>3</v>
      </c>
      <c r="L810" s="90">
        <v>5</v>
      </c>
      <c r="M810" s="88">
        <v>3</v>
      </c>
      <c r="N810" s="28">
        <v>2</v>
      </c>
      <c r="O810" s="52">
        <f t="shared" si="43"/>
        <v>32</v>
      </c>
      <c r="P810" s="169">
        <v>4</v>
      </c>
      <c r="Q810" s="110">
        <f t="shared" si="44"/>
        <v>3.2</v>
      </c>
    </row>
    <row r="811" spans="1:17" customFormat="1">
      <c r="A811" s="13">
        <v>17031063200</v>
      </c>
      <c r="B811" s="13" t="s">
        <v>3895</v>
      </c>
      <c r="C811" s="13" t="s">
        <v>4272</v>
      </c>
      <c r="D811" s="13" t="s">
        <v>4129</v>
      </c>
      <c r="E811" s="84">
        <v>5</v>
      </c>
      <c r="F811" s="30">
        <v>2</v>
      </c>
      <c r="G811" s="81">
        <v>1</v>
      </c>
      <c r="H811" s="83">
        <v>4</v>
      </c>
      <c r="I811" s="88">
        <v>3</v>
      </c>
      <c r="J811" s="89">
        <v>4</v>
      </c>
      <c r="K811" s="89">
        <v>4</v>
      </c>
      <c r="L811" s="89">
        <v>4</v>
      </c>
      <c r="M811" s="88">
        <v>3</v>
      </c>
      <c r="N811" s="28">
        <v>2</v>
      </c>
      <c r="O811" s="52">
        <f t="shared" si="43"/>
        <v>32</v>
      </c>
      <c r="P811" s="169">
        <v>4</v>
      </c>
      <c r="Q811" s="110">
        <f t="shared" si="44"/>
        <v>3.2</v>
      </c>
    </row>
    <row r="812" spans="1:17" customFormat="1">
      <c r="A812" s="13">
        <v>17031130100</v>
      </c>
      <c r="B812" s="13" t="s">
        <v>3800</v>
      </c>
      <c r="C812" s="13" t="s">
        <v>4272</v>
      </c>
      <c r="D812" s="13" t="s">
        <v>4129</v>
      </c>
      <c r="E812" s="84">
        <v>5</v>
      </c>
      <c r="F812" s="83">
        <v>4</v>
      </c>
      <c r="G812" s="81">
        <v>1</v>
      </c>
      <c r="H812" s="83">
        <v>4</v>
      </c>
      <c r="I812" s="89">
        <v>4</v>
      </c>
      <c r="J812" s="88">
        <v>3</v>
      </c>
      <c r="K812" s="89">
        <v>4</v>
      </c>
      <c r="L812" s="87">
        <v>2</v>
      </c>
      <c r="M812" s="88">
        <v>3</v>
      </c>
      <c r="N812" s="28">
        <v>2</v>
      </c>
      <c r="O812" s="52">
        <f t="shared" si="43"/>
        <v>32</v>
      </c>
      <c r="P812" s="169">
        <v>4</v>
      </c>
      <c r="Q812" s="110">
        <f t="shared" si="44"/>
        <v>3.2</v>
      </c>
    </row>
    <row r="813" spans="1:17" customFormat="1">
      <c r="A813" s="13">
        <v>17031061800</v>
      </c>
      <c r="B813" s="13" t="s">
        <v>3865</v>
      </c>
      <c r="C813" s="13" t="s">
        <v>4272</v>
      </c>
      <c r="D813" s="13" t="s">
        <v>4129</v>
      </c>
      <c r="E813" s="82">
        <v>3</v>
      </c>
      <c r="F813" s="30">
        <v>2</v>
      </c>
      <c r="G813" s="82">
        <v>3</v>
      </c>
      <c r="H813" s="83">
        <v>4</v>
      </c>
      <c r="I813" s="90">
        <v>5</v>
      </c>
      <c r="J813" s="89">
        <v>4</v>
      </c>
      <c r="K813" s="86">
        <v>1</v>
      </c>
      <c r="L813" s="90">
        <v>5</v>
      </c>
      <c r="M813" s="88">
        <v>3</v>
      </c>
      <c r="N813" s="28">
        <v>2</v>
      </c>
      <c r="O813" s="52">
        <f t="shared" si="43"/>
        <v>32</v>
      </c>
      <c r="P813" s="169">
        <v>4</v>
      </c>
      <c r="Q813" s="110">
        <f t="shared" si="44"/>
        <v>3.2</v>
      </c>
    </row>
    <row r="814" spans="1:17" customFormat="1">
      <c r="A814" s="13">
        <v>17031040402</v>
      </c>
      <c r="B814" s="13" t="s">
        <v>3917</v>
      </c>
      <c r="C814" s="13" t="s">
        <v>4272</v>
      </c>
      <c r="D814" s="13" t="s">
        <v>4129</v>
      </c>
      <c r="E814" s="83">
        <v>4</v>
      </c>
      <c r="F814" s="82">
        <v>3</v>
      </c>
      <c r="G814" s="81">
        <v>1</v>
      </c>
      <c r="H814" s="84">
        <v>5</v>
      </c>
      <c r="I814" s="89">
        <v>4</v>
      </c>
      <c r="J814" s="87">
        <v>2</v>
      </c>
      <c r="K814" s="88">
        <v>3</v>
      </c>
      <c r="L814" s="90">
        <v>5</v>
      </c>
      <c r="M814" s="88">
        <v>3</v>
      </c>
      <c r="N814" s="28">
        <v>2</v>
      </c>
      <c r="O814" s="52">
        <f t="shared" si="43"/>
        <v>32</v>
      </c>
      <c r="P814" s="169">
        <v>4</v>
      </c>
      <c r="Q814" s="110">
        <f t="shared" si="44"/>
        <v>3.2</v>
      </c>
    </row>
    <row r="815" spans="1:17" customFormat="1">
      <c r="A815" s="13">
        <v>17031210100</v>
      </c>
      <c r="B815" s="13" t="s">
        <v>3627</v>
      </c>
      <c r="C815" s="13" t="s">
        <v>4272</v>
      </c>
      <c r="D815" s="13" t="s">
        <v>4129</v>
      </c>
      <c r="E815" s="82">
        <v>3</v>
      </c>
      <c r="F815" s="30">
        <v>2</v>
      </c>
      <c r="G815" s="84">
        <v>5</v>
      </c>
      <c r="H815" s="83">
        <v>4</v>
      </c>
      <c r="I815" s="87">
        <v>2</v>
      </c>
      <c r="J815" s="87">
        <v>2</v>
      </c>
      <c r="K815" s="90">
        <v>5</v>
      </c>
      <c r="L815" s="89">
        <v>4</v>
      </c>
      <c r="M815" s="88">
        <v>3</v>
      </c>
      <c r="N815" s="28">
        <v>2</v>
      </c>
      <c r="O815" s="52">
        <f t="shared" si="43"/>
        <v>32</v>
      </c>
      <c r="P815" s="169">
        <v>4</v>
      </c>
      <c r="Q815" s="110">
        <f t="shared" si="44"/>
        <v>3.2</v>
      </c>
    </row>
    <row r="816" spans="1:17" customFormat="1">
      <c r="A816" s="13">
        <v>17031062500</v>
      </c>
      <c r="B816" s="13" t="s">
        <v>3881</v>
      </c>
      <c r="C816" s="13" t="s">
        <v>4272</v>
      </c>
      <c r="D816" s="13" t="s">
        <v>4129</v>
      </c>
      <c r="E816" s="82">
        <v>3</v>
      </c>
      <c r="F816" s="81">
        <v>1</v>
      </c>
      <c r="G816" s="81">
        <v>1</v>
      </c>
      <c r="H816" s="84">
        <v>5</v>
      </c>
      <c r="I816" s="89">
        <v>4</v>
      </c>
      <c r="J816" s="88">
        <v>3</v>
      </c>
      <c r="K816" s="90">
        <v>5</v>
      </c>
      <c r="L816" s="90">
        <v>5</v>
      </c>
      <c r="M816" s="88">
        <v>3</v>
      </c>
      <c r="N816" s="28">
        <v>2</v>
      </c>
      <c r="O816" s="52">
        <f t="shared" si="43"/>
        <v>32</v>
      </c>
      <c r="P816" s="169">
        <v>4</v>
      </c>
      <c r="Q816" s="110">
        <f t="shared" si="44"/>
        <v>3.2</v>
      </c>
    </row>
    <row r="817" spans="1:17" customFormat="1">
      <c r="A817" s="13">
        <v>17031020302</v>
      </c>
      <c r="B817" s="13" t="s">
        <v>4046</v>
      </c>
      <c r="C817" s="13" t="s">
        <v>4272</v>
      </c>
      <c r="D817" s="13" t="s">
        <v>4129</v>
      </c>
      <c r="E817" s="83">
        <v>4</v>
      </c>
      <c r="F817" s="81">
        <v>1</v>
      </c>
      <c r="G817" s="83">
        <v>4</v>
      </c>
      <c r="H817" s="83">
        <v>4</v>
      </c>
      <c r="I817" s="88">
        <v>3</v>
      </c>
      <c r="J817" s="89">
        <v>4</v>
      </c>
      <c r="K817" s="89">
        <v>4</v>
      </c>
      <c r="L817" s="88">
        <v>3</v>
      </c>
      <c r="M817" s="88">
        <v>3</v>
      </c>
      <c r="N817" s="28">
        <v>2</v>
      </c>
      <c r="O817" s="52">
        <f t="shared" si="43"/>
        <v>32</v>
      </c>
      <c r="P817" s="169">
        <v>4</v>
      </c>
      <c r="Q817" s="110">
        <f t="shared" si="44"/>
        <v>3.2</v>
      </c>
    </row>
    <row r="818" spans="1:17" customFormat="1">
      <c r="A818" s="13">
        <v>17031760803</v>
      </c>
      <c r="B818" s="13" t="s">
        <v>2677</v>
      </c>
      <c r="C818" s="13" t="s">
        <v>4272</v>
      </c>
      <c r="D818" s="13" t="s">
        <v>4129</v>
      </c>
      <c r="E818" s="83">
        <v>4</v>
      </c>
      <c r="F818" s="83">
        <v>4</v>
      </c>
      <c r="G818" s="84">
        <v>5</v>
      </c>
      <c r="H818" s="30">
        <v>2</v>
      </c>
      <c r="I818" s="87">
        <v>2</v>
      </c>
      <c r="J818" s="88">
        <v>3</v>
      </c>
      <c r="K818" s="90">
        <v>5</v>
      </c>
      <c r="L818" s="87">
        <v>2</v>
      </c>
      <c r="M818" s="88">
        <v>3</v>
      </c>
      <c r="N818" s="28">
        <v>2</v>
      </c>
      <c r="O818" s="52">
        <f t="shared" si="43"/>
        <v>32</v>
      </c>
      <c r="P818" s="169">
        <v>4</v>
      </c>
      <c r="Q818" s="110">
        <f t="shared" si="44"/>
        <v>3.2</v>
      </c>
    </row>
    <row r="819" spans="1:17" customFormat="1">
      <c r="A819" s="13">
        <v>17031061902</v>
      </c>
      <c r="B819" s="13" t="s">
        <v>3869</v>
      </c>
      <c r="C819" s="13" t="s">
        <v>4272</v>
      </c>
      <c r="D819" s="13" t="s">
        <v>4129</v>
      </c>
      <c r="E819" s="83">
        <v>4</v>
      </c>
      <c r="F819" s="83">
        <v>4</v>
      </c>
      <c r="G819" s="81">
        <v>1</v>
      </c>
      <c r="H819" s="83">
        <v>4</v>
      </c>
      <c r="I819" s="88">
        <v>3</v>
      </c>
      <c r="J819" s="89">
        <v>4</v>
      </c>
      <c r="K819" s="89">
        <v>4</v>
      </c>
      <c r="L819" s="89">
        <v>4</v>
      </c>
      <c r="M819" s="87">
        <v>2</v>
      </c>
      <c r="N819" s="28">
        <v>2</v>
      </c>
      <c r="O819" s="52">
        <f t="shared" si="43"/>
        <v>32</v>
      </c>
      <c r="P819" s="169">
        <v>4</v>
      </c>
      <c r="Q819" s="110">
        <f t="shared" si="44"/>
        <v>3.2</v>
      </c>
    </row>
    <row r="820" spans="1:17" customFormat="1">
      <c r="A820" s="13">
        <v>17031600400</v>
      </c>
      <c r="B820" s="13" t="s">
        <v>2940</v>
      </c>
      <c r="C820" s="13" t="s">
        <v>4272</v>
      </c>
      <c r="D820" s="13" t="s">
        <v>4129</v>
      </c>
      <c r="E820" s="81">
        <v>1</v>
      </c>
      <c r="F820" s="84">
        <v>5</v>
      </c>
      <c r="G820" s="82">
        <v>3</v>
      </c>
      <c r="H820" s="83">
        <v>4</v>
      </c>
      <c r="I820" s="87">
        <v>2</v>
      </c>
      <c r="J820" s="89">
        <v>4</v>
      </c>
      <c r="K820" s="89">
        <v>4</v>
      </c>
      <c r="L820" s="90">
        <v>5</v>
      </c>
      <c r="M820" s="87">
        <v>2</v>
      </c>
      <c r="N820" s="28">
        <v>2</v>
      </c>
      <c r="O820" s="52">
        <f t="shared" si="43"/>
        <v>32</v>
      </c>
      <c r="P820" s="169">
        <v>4</v>
      </c>
      <c r="Q820" s="110">
        <f t="shared" si="44"/>
        <v>3.2</v>
      </c>
    </row>
    <row r="821" spans="1:17" customFormat="1">
      <c r="A821" s="13">
        <v>17031241300</v>
      </c>
      <c r="B821" s="13" t="s">
        <v>3517</v>
      </c>
      <c r="C821" s="13" t="s">
        <v>4272</v>
      </c>
      <c r="D821" s="13" t="s">
        <v>4129</v>
      </c>
      <c r="E821" s="84">
        <v>5</v>
      </c>
      <c r="F821" s="83">
        <v>4</v>
      </c>
      <c r="G821" s="81">
        <v>1</v>
      </c>
      <c r="H821" s="84">
        <v>5</v>
      </c>
      <c r="I821" s="89">
        <v>4</v>
      </c>
      <c r="J821" s="88">
        <v>3</v>
      </c>
      <c r="K821" s="86">
        <v>1</v>
      </c>
      <c r="L821" s="90">
        <v>5</v>
      </c>
      <c r="M821" s="87">
        <v>2</v>
      </c>
      <c r="N821" s="28">
        <v>2</v>
      </c>
      <c r="O821" s="52">
        <f t="shared" si="43"/>
        <v>32</v>
      </c>
      <c r="P821" s="169">
        <v>4</v>
      </c>
      <c r="Q821" s="110">
        <f t="shared" si="44"/>
        <v>3.2</v>
      </c>
    </row>
    <row r="822" spans="1:17" customFormat="1">
      <c r="A822" s="13">
        <v>17031410600</v>
      </c>
      <c r="B822" s="13" t="s">
        <v>3244</v>
      </c>
      <c r="C822" s="13" t="s">
        <v>4272</v>
      </c>
      <c r="D822" s="13" t="s">
        <v>4129</v>
      </c>
      <c r="E822" s="84">
        <v>5</v>
      </c>
      <c r="F822" s="83">
        <v>4</v>
      </c>
      <c r="G822" s="81">
        <v>1</v>
      </c>
      <c r="H822" s="83">
        <v>4</v>
      </c>
      <c r="I822" s="88">
        <v>3</v>
      </c>
      <c r="J822" s="88">
        <v>3</v>
      </c>
      <c r="K822" s="89">
        <v>4</v>
      </c>
      <c r="L822" s="89">
        <v>4</v>
      </c>
      <c r="M822" s="87">
        <v>2</v>
      </c>
      <c r="N822" s="28">
        <v>2</v>
      </c>
      <c r="O822" s="52">
        <f t="shared" si="43"/>
        <v>32</v>
      </c>
      <c r="P822" s="169">
        <v>4</v>
      </c>
      <c r="Q822" s="110">
        <f t="shared" si="44"/>
        <v>3.2</v>
      </c>
    </row>
    <row r="823" spans="1:17" customFormat="1">
      <c r="A823" s="13">
        <v>17031063100</v>
      </c>
      <c r="B823" s="13" t="s">
        <v>3893</v>
      </c>
      <c r="C823" s="13" t="s">
        <v>4272</v>
      </c>
      <c r="D823" s="13" t="s">
        <v>4129</v>
      </c>
      <c r="E823" s="83">
        <v>4</v>
      </c>
      <c r="F823" s="30">
        <v>2</v>
      </c>
      <c r="G823" s="81">
        <v>1</v>
      </c>
      <c r="H823" s="83">
        <v>4</v>
      </c>
      <c r="I823" s="89">
        <v>4</v>
      </c>
      <c r="J823" s="89">
        <v>4</v>
      </c>
      <c r="K823" s="90">
        <v>5</v>
      </c>
      <c r="L823" s="90">
        <v>5</v>
      </c>
      <c r="M823" s="131">
        <v>1</v>
      </c>
      <c r="N823" s="28">
        <v>2</v>
      </c>
      <c r="O823" s="52">
        <f t="shared" si="43"/>
        <v>32</v>
      </c>
      <c r="P823" s="169">
        <v>4</v>
      </c>
      <c r="Q823" s="110">
        <f t="shared" si="44"/>
        <v>3.2</v>
      </c>
    </row>
    <row r="824" spans="1:17" customFormat="1">
      <c r="A824" s="13">
        <v>17111871307</v>
      </c>
      <c r="B824" s="13" t="s">
        <v>484</v>
      </c>
      <c r="C824" s="13" t="s">
        <v>571</v>
      </c>
      <c r="D824" s="13" t="s">
        <v>482</v>
      </c>
      <c r="E824" s="82">
        <v>3</v>
      </c>
      <c r="F824" s="82">
        <v>3</v>
      </c>
      <c r="G824" s="81">
        <v>1</v>
      </c>
      <c r="H824" s="83">
        <v>4</v>
      </c>
      <c r="I824" s="89">
        <v>4</v>
      </c>
      <c r="J824" s="84">
        <v>5</v>
      </c>
      <c r="K824" s="87">
        <v>2</v>
      </c>
      <c r="L824" s="89">
        <v>4</v>
      </c>
      <c r="M824" s="88">
        <v>3</v>
      </c>
      <c r="N824" s="92">
        <v>3</v>
      </c>
      <c r="O824" s="52">
        <f t="shared" si="43"/>
        <v>32</v>
      </c>
      <c r="P824" s="169">
        <v>4</v>
      </c>
      <c r="Q824" s="110">
        <f t="shared" si="44"/>
        <v>3.2</v>
      </c>
    </row>
    <row r="825" spans="1:17" customFormat="1">
      <c r="A825" s="13">
        <v>17043841323</v>
      </c>
      <c r="B825" s="13" t="s">
        <v>1458</v>
      </c>
      <c r="C825" s="13" t="s">
        <v>1522</v>
      </c>
      <c r="D825" s="13" t="s">
        <v>4214</v>
      </c>
      <c r="E825" s="82">
        <v>3</v>
      </c>
      <c r="F825" s="82">
        <v>3</v>
      </c>
      <c r="G825" s="83">
        <v>4</v>
      </c>
      <c r="H825" s="30">
        <v>2</v>
      </c>
      <c r="I825" s="90">
        <v>5</v>
      </c>
      <c r="J825" s="84">
        <v>5</v>
      </c>
      <c r="K825" s="86">
        <v>1</v>
      </c>
      <c r="L825" s="86">
        <v>1</v>
      </c>
      <c r="M825" s="90">
        <v>5</v>
      </c>
      <c r="N825" s="92">
        <v>3</v>
      </c>
      <c r="O825" s="52">
        <f t="shared" si="43"/>
        <v>32</v>
      </c>
      <c r="P825" s="169">
        <v>4</v>
      </c>
      <c r="Q825" s="110">
        <f t="shared" si="44"/>
        <v>3.2</v>
      </c>
    </row>
    <row r="826" spans="1:17" customFormat="1">
      <c r="A826" s="13">
        <v>17031804508</v>
      </c>
      <c r="B826" s="13" t="s">
        <v>4224</v>
      </c>
      <c r="C826" s="13" t="s">
        <v>4272</v>
      </c>
      <c r="D826" s="13" t="s">
        <v>4214</v>
      </c>
      <c r="E826" s="81">
        <v>1</v>
      </c>
      <c r="F826" s="30">
        <v>2</v>
      </c>
      <c r="G826" s="83">
        <v>4</v>
      </c>
      <c r="H826" s="30">
        <v>2</v>
      </c>
      <c r="I826" s="89">
        <v>4</v>
      </c>
      <c r="J826" s="84">
        <v>5</v>
      </c>
      <c r="K826" s="89">
        <v>4</v>
      </c>
      <c r="L826" s="90">
        <v>5</v>
      </c>
      <c r="M826" s="87">
        <v>2</v>
      </c>
      <c r="N826" s="92">
        <v>3</v>
      </c>
      <c r="O826" s="52">
        <f t="shared" si="43"/>
        <v>32</v>
      </c>
      <c r="P826" s="169">
        <v>4</v>
      </c>
      <c r="Q826" s="110">
        <f t="shared" si="44"/>
        <v>3.2</v>
      </c>
    </row>
    <row r="827" spans="1:17" customFormat="1">
      <c r="A827" s="13">
        <v>17031841300</v>
      </c>
      <c r="B827" s="13" t="s">
        <v>4228</v>
      </c>
      <c r="C827" s="13" t="s">
        <v>4272</v>
      </c>
      <c r="D827" s="13" t="s">
        <v>4214</v>
      </c>
      <c r="E827" s="30">
        <v>2</v>
      </c>
      <c r="F827" s="83">
        <v>4</v>
      </c>
      <c r="G827" s="84">
        <v>5</v>
      </c>
      <c r="H827" s="82">
        <v>3</v>
      </c>
      <c r="I827" s="90">
        <v>5</v>
      </c>
      <c r="J827" s="89">
        <v>4</v>
      </c>
      <c r="K827" s="89">
        <v>4</v>
      </c>
      <c r="L827" s="86">
        <v>1</v>
      </c>
      <c r="M827" s="131">
        <v>1</v>
      </c>
      <c r="N827" s="92">
        <v>3</v>
      </c>
      <c r="O827" s="52">
        <f t="shared" si="43"/>
        <v>32</v>
      </c>
      <c r="P827" s="169">
        <v>4</v>
      </c>
      <c r="Q827" s="110">
        <f t="shared" si="44"/>
        <v>3.2</v>
      </c>
    </row>
    <row r="828" spans="1:17" customFormat="1">
      <c r="A828" s="13">
        <v>17111871402</v>
      </c>
      <c r="B828" s="13" t="s">
        <v>474</v>
      </c>
      <c r="C828" s="13" t="s">
        <v>571</v>
      </c>
      <c r="D828" s="13" t="s">
        <v>4211</v>
      </c>
      <c r="E828" s="83">
        <v>4</v>
      </c>
      <c r="F828" s="30">
        <v>2</v>
      </c>
      <c r="G828" s="30">
        <v>2</v>
      </c>
      <c r="H828" s="83">
        <v>4</v>
      </c>
      <c r="I828" s="89">
        <v>4</v>
      </c>
      <c r="J828" s="89">
        <v>4</v>
      </c>
      <c r="K828" s="87">
        <v>2</v>
      </c>
      <c r="L828" s="87">
        <v>2</v>
      </c>
      <c r="M828" s="88">
        <v>3</v>
      </c>
      <c r="N828" s="95">
        <v>5</v>
      </c>
      <c r="O828" s="52">
        <f t="shared" si="43"/>
        <v>32</v>
      </c>
      <c r="P828" s="169">
        <v>4</v>
      </c>
      <c r="Q828" s="110">
        <f t="shared" si="44"/>
        <v>3.2</v>
      </c>
    </row>
    <row r="829" spans="1:17" customFormat="1">
      <c r="A829" s="13">
        <v>17043846521</v>
      </c>
      <c r="B829" s="13" t="s">
        <v>1446</v>
      </c>
      <c r="C829" s="13" t="s">
        <v>1522</v>
      </c>
      <c r="D829" s="13" t="s">
        <v>1533</v>
      </c>
      <c r="E829" s="83">
        <v>4</v>
      </c>
      <c r="F829" s="81">
        <v>1</v>
      </c>
      <c r="G829" s="83">
        <v>4</v>
      </c>
      <c r="H829" s="84">
        <v>5</v>
      </c>
      <c r="I829" s="89">
        <v>4</v>
      </c>
      <c r="J829" s="89">
        <v>4</v>
      </c>
      <c r="K829" s="88">
        <v>3</v>
      </c>
      <c r="L829" s="86">
        <v>1</v>
      </c>
      <c r="M829" s="90">
        <v>5</v>
      </c>
      <c r="N829" s="93">
        <v>1</v>
      </c>
      <c r="O829" s="52">
        <f t="shared" si="43"/>
        <v>32</v>
      </c>
      <c r="P829" s="169">
        <v>4</v>
      </c>
      <c r="Q829" s="110">
        <f t="shared" si="44"/>
        <v>3.2</v>
      </c>
    </row>
    <row r="830" spans="1:17" customFormat="1">
      <c r="A830" s="13">
        <v>17043846404</v>
      </c>
      <c r="B830" s="13" t="s">
        <v>1535</v>
      </c>
      <c r="C830" s="13" t="s">
        <v>1522</v>
      </c>
      <c r="D830" s="13" t="s">
        <v>1533</v>
      </c>
      <c r="E830" s="84">
        <v>5</v>
      </c>
      <c r="F830" s="83">
        <v>4</v>
      </c>
      <c r="G830" s="30">
        <v>2</v>
      </c>
      <c r="H830" s="82">
        <v>3</v>
      </c>
      <c r="I830" s="90">
        <v>5</v>
      </c>
      <c r="J830" s="88">
        <v>3</v>
      </c>
      <c r="K830" s="90">
        <v>5</v>
      </c>
      <c r="L830" s="86">
        <v>1</v>
      </c>
      <c r="M830" s="88">
        <v>3</v>
      </c>
      <c r="N830" s="93">
        <v>1</v>
      </c>
      <c r="O830" s="52">
        <f t="shared" si="43"/>
        <v>32</v>
      </c>
      <c r="P830" s="169">
        <v>4</v>
      </c>
      <c r="Q830" s="110">
        <f t="shared" si="44"/>
        <v>3.2</v>
      </c>
    </row>
    <row r="831" spans="1:17" customFormat="1">
      <c r="A831" s="13">
        <v>17031805107</v>
      </c>
      <c r="B831" s="13" t="s">
        <v>4199</v>
      </c>
      <c r="C831" s="13" t="s">
        <v>4272</v>
      </c>
      <c r="D831" s="13" t="s">
        <v>4289</v>
      </c>
      <c r="E831" s="30">
        <v>2</v>
      </c>
      <c r="F831" s="84">
        <v>5</v>
      </c>
      <c r="G831" s="84">
        <v>5</v>
      </c>
      <c r="H831" s="30">
        <v>2</v>
      </c>
      <c r="I831" s="87">
        <v>2</v>
      </c>
      <c r="J831" s="89">
        <v>4</v>
      </c>
      <c r="K831" s="90">
        <v>5</v>
      </c>
      <c r="L831" s="86">
        <v>1</v>
      </c>
      <c r="M831" s="87">
        <v>2</v>
      </c>
      <c r="N831" s="94">
        <v>4</v>
      </c>
      <c r="O831" s="52">
        <f t="shared" si="43"/>
        <v>32</v>
      </c>
      <c r="P831" s="169">
        <v>4</v>
      </c>
      <c r="Q831" s="110">
        <f t="shared" si="44"/>
        <v>3.2</v>
      </c>
    </row>
    <row r="832" spans="1:17" customFormat="1">
      <c r="A832" s="13">
        <v>17031823200</v>
      </c>
      <c r="B832" s="13" t="s">
        <v>4275</v>
      </c>
      <c r="C832" s="13" t="s">
        <v>4272</v>
      </c>
      <c r="D832" s="13" t="s">
        <v>4276</v>
      </c>
      <c r="E832" s="83">
        <v>4</v>
      </c>
      <c r="F832" s="83">
        <v>4</v>
      </c>
      <c r="G832" s="81">
        <v>1</v>
      </c>
      <c r="H832" s="30">
        <v>2</v>
      </c>
      <c r="I832" s="89">
        <v>4</v>
      </c>
      <c r="J832" s="88">
        <v>3</v>
      </c>
      <c r="K832" s="90">
        <v>5</v>
      </c>
      <c r="L832" s="86">
        <v>1</v>
      </c>
      <c r="M832" s="90">
        <v>5</v>
      </c>
      <c r="N832" s="92">
        <v>3</v>
      </c>
      <c r="O832" s="52">
        <f t="shared" si="43"/>
        <v>32</v>
      </c>
      <c r="P832" s="169">
        <v>4</v>
      </c>
      <c r="Q832" s="110">
        <f t="shared" si="44"/>
        <v>3.2</v>
      </c>
    </row>
    <row r="833" spans="1:17" customFormat="1">
      <c r="A833" s="13">
        <v>17111871306</v>
      </c>
      <c r="B833" s="13" t="s">
        <v>468</v>
      </c>
      <c r="C833" s="13" t="s">
        <v>571</v>
      </c>
      <c r="D833" s="13" t="s">
        <v>1030</v>
      </c>
      <c r="E833" s="82">
        <v>3</v>
      </c>
      <c r="F833" s="30">
        <v>2</v>
      </c>
      <c r="G833" s="30">
        <v>2</v>
      </c>
      <c r="H833" s="82">
        <v>3</v>
      </c>
      <c r="I833" s="88">
        <v>3</v>
      </c>
      <c r="J833" s="84">
        <v>5</v>
      </c>
      <c r="K833" s="90">
        <v>5</v>
      </c>
      <c r="L833" s="86">
        <v>1</v>
      </c>
      <c r="M833" s="90">
        <v>5</v>
      </c>
      <c r="N833" s="92">
        <v>3</v>
      </c>
      <c r="O833" s="52">
        <f t="shared" si="43"/>
        <v>32</v>
      </c>
      <c r="P833" s="169">
        <v>4</v>
      </c>
      <c r="Q833" s="110">
        <f t="shared" si="44"/>
        <v>3.2</v>
      </c>
    </row>
    <row r="834" spans="1:17" customFormat="1">
      <c r="A834" s="13">
        <v>17111871104</v>
      </c>
      <c r="B834" s="13" t="s">
        <v>570</v>
      </c>
      <c r="C834" s="13" t="s">
        <v>571</v>
      </c>
      <c r="D834" s="13" t="s">
        <v>1030</v>
      </c>
      <c r="E834" s="83">
        <v>4</v>
      </c>
      <c r="F834" s="81">
        <v>1</v>
      </c>
      <c r="G834" s="83">
        <v>4</v>
      </c>
      <c r="H834" s="82">
        <v>3</v>
      </c>
      <c r="I834" s="89">
        <v>4</v>
      </c>
      <c r="J834" s="84">
        <v>5</v>
      </c>
      <c r="K834" s="88">
        <v>3</v>
      </c>
      <c r="L834" s="86">
        <v>1</v>
      </c>
      <c r="M834" s="89">
        <v>4</v>
      </c>
      <c r="N834" s="92">
        <v>3</v>
      </c>
      <c r="O834" s="52">
        <f t="shared" ref="O834:O897" si="45">SUM(E834:N834)</f>
        <v>32</v>
      </c>
      <c r="P834" s="169">
        <v>4</v>
      </c>
      <c r="Q834" s="110">
        <f t="shared" si="44"/>
        <v>3.2</v>
      </c>
    </row>
    <row r="835" spans="1:17" customFormat="1">
      <c r="A835" s="13">
        <v>17111871500</v>
      </c>
      <c r="B835" s="13" t="s">
        <v>358</v>
      </c>
      <c r="C835" s="13" t="s">
        <v>571</v>
      </c>
      <c r="D835" s="13" t="s">
        <v>73</v>
      </c>
      <c r="E835" s="83">
        <v>4</v>
      </c>
      <c r="F835" s="30">
        <v>2</v>
      </c>
      <c r="G835" s="82">
        <v>3</v>
      </c>
      <c r="H835" s="83">
        <v>4</v>
      </c>
      <c r="I835" s="85">
        <v>0</v>
      </c>
      <c r="J835" s="91">
        <v>0</v>
      </c>
      <c r="K835" s="91">
        <v>0</v>
      </c>
      <c r="L835" s="91">
        <v>0</v>
      </c>
      <c r="M835" s="88">
        <v>3</v>
      </c>
      <c r="N835" s="88">
        <v>3</v>
      </c>
      <c r="O835" s="52">
        <f t="shared" si="45"/>
        <v>19</v>
      </c>
      <c r="P835" s="119">
        <v>3</v>
      </c>
      <c r="Q835" s="110">
        <f t="shared" ref="Q835:Q844" si="46">+O835/6</f>
        <v>3.1666666666666665</v>
      </c>
    </row>
    <row r="836" spans="1:17" customFormat="1">
      <c r="A836" s="13">
        <v>17093890302</v>
      </c>
      <c r="B836" s="13" t="s">
        <v>885</v>
      </c>
      <c r="C836" s="13" t="s">
        <v>874</v>
      </c>
      <c r="D836" s="13" t="s">
        <v>71</v>
      </c>
      <c r="E836" s="84">
        <v>5</v>
      </c>
      <c r="F836" s="83">
        <v>4</v>
      </c>
      <c r="G836" s="82">
        <v>3</v>
      </c>
      <c r="H836" s="30">
        <v>2</v>
      </c>
      <c r="I836" s="85">
        <v>0</v>
      </c>
      <c r="J836" s="91">
        <v>0</v>
      </c>
      <c r="K836" s="91">
        <v>0</v>
      </c>
      <c r="L836" s="91">
        <v>0</v>
      </c>
      <c r="M836" s="90">
        <v>5</v>
      </c>
      <c r="N836" s="85">
        <v>0</v>
      </c>
      <c r="O836" s="52">
        <f t="shared" si="45"/>
        <v>19</v>
      </c>
      <c r="P836" s="119">
        <v>3</v>
      </c>
      <c r="Q836" s="110">
        <f t="shared" si="46"/>
        <v>3.1666666666666665</v>
      </c>
    </row>
    <row r="837" spans="1:17" customFormat="1">
      <c r="A837" s="13">
        <v>17089851909</v>
      </c>
      <c r="B837" s="13" t="s">
        <v>994</v>
      </c>
      <c r="C837" s="13" t="s">
        <v>1029</v>
      </c>
      <c r="D837" s="13" t="s">
        <v>60</v>
      </c>
      <c r="E837" s="83">
        <v>4</v>
      </c>
      <c r="F837" s="83">
        <v>4</v>
      </c>
      <c r="G837" s="82">
        <v>3</v>
      </c>
      <c r="H837" s="30">
        <v>2</v>
      </c>
      <c r="I837" s="85">
        <v>0</v>
      </c>
      <c r="J837" s="91">
        <v>0</v>
      </c>
      <c r="K837" s="91">
        <v>0</v>
      </c>
      <c r="L837" s="91">
        <v>0</v>
      </c>
      <c r="M837" s="89">
        <v>4</v>
      </c>
      <c r="N837" s="120">
        <v>2</v>
      </c>
      <c r="O837" s="52">
        <f t="shared" si="45"/>
        <v>19</v>
      </c>
      <c r="P837" s="119">
        <v>3</v>
      </c>
      <c r="Q837" s="110">
        <f t="shared" si="46"/>
        <v>3.1666666666666665</v>
      </c>
    </row>
    <row r="838" spans="1:17" customFormat="1">
      <c r="A838" s="13">
        <v>17089850800</v>
      </c>
      <c r="B838" s="13" t="s">
        <v>1074</v>
      </c>
      <c r="C838" s="13" t="s">
        <v>1029</v>
      </c>
      <c r="D838" s="13" t="s">
        <v>60</v>
      </c>
      <c r="E838" s="83">
        <v>4</v>
      </c>
      <c r="F838" s="84">
        <v>5</v>
      </c>
      <c r="G838" s="82">
        <v>3</v>
      </c>
      <c r="H838" s="30">
        <v>2</v>
      </c>
      <c r="I838" s="85">
        <v>0</v>
      </c>
      <c r="J838" s="91">
        <v>0</v>
      </c>
      <c r="K838" s="91">
        <v>0</v>
      </c>
      <c r="L838" s="91">
        <v>0</v>
      </c>
      <c r="M838" s="88">
        <v>3</v>
      </c>
      <c r="N838" s="120">
        <v>2</v>
      </c>
      <c r="O838" s="52">
        <f t="shared" si="45"/>
        <v>19</v>
      </c>
      <c r="P838" s="119">
        <v>3</v>
      </c>
      <c r="Q838" s="110">
        <f t="shared" si="46"/>
        <v>3.1666666666666665</v>
      </c>
    </row>
    <row r="839" spans="1:17" customFormat="1">
      <c r="A839" s="13">
        <v>17031839900</v>
      </c>
      <c r="B839" s="13" t="s">
        <v>1513</v>
      </c>
      <c r="C839" s="13" t="s">
        <v>4272</v>
      </c>
      <c r="D839" s="13" t="s">
        <v>4129</v>
      </c>
      <c r="E839" s="83">
        <v>4</v>
      </c>
      <c r="F839" s="83">
        <v>4</v>
      </c>
      <c r="G839" s="30">
        <v>2</v>
      </c>
      <c r="H839" s="83">
        <v>4</v>
      </c>
      <c r="I839" s="85">
        <v>0</v>
      </c>
      <c r="J839" s="91">
        <v>0</v>
      </c>
      <c r="K839" s="91">
        <v>0</v>
      </c>
      <c r="L839" s="91">
        <v>0</v>
      </c>
      <c r="M839" s="88">
        <v>3</v>
      </c>
      <c r="N839" s="28">
        <v>2</v>
      </c>
      <c r="O839" s="52">
        <f t="shared" si="45"/>
        <v>19</v>
      </c>
      <c r="P839" s="119">
        <v>3</v>
      </c>
      <c r="Q839" s="110">
        <f t="shared" si="46"/>
        <v>3.1666666666666665</v>
      </c>
    </row>
    <row r="840" spans="1:17" customFormat="1">
      <c r="A840" s="13">
        <v>17031839800</v>
      </c>
      <c r="B840" s="13" t="s">
        <v>1511</v>
      </c>
      <c r="C840" s="13" t="s">
        <v>4272</v>
      </c>
      <c r="D840" s="13" t="s">
        <v>4129</v>
      </c>
      <c r="E840" s="30">
        <v>2</v>
      </c>
      <c r="F840" s="84">
        <v>5</v>
      </c>
      <c r="G840" s="82">
        <v>3</v>
      </c>
      <c r="H840" s="83">
        <v>4</v>
      </c>
      <c r="I840" s="85">
        <v>0</v>
      </c>
      <c r="J840" s="91">
        <v>0</v>
      </c>
      <c r="K840" s="91">
        <v>0</v>
      </c>
      <c r="L840" s="91">
        <v>0</v>
      </c>
      <c r="M840" s="88">
        <v>3</v>
      </c>
      <c r="N840" s="28">
        <v>2</v>
      </c>
      <c r="O840" s="52">
        <f t="shared" si="45"/>
        <v>19</v>
      </c>
      <c r="P840" s="119">
        <v>3</v>
      </c>
      <c r="Q840" s="110">
        <f t="shared" si="46"/>
        <v>3.1666666666666665</v>
      </c>
    </row>
    <row r="841" spans="1:17" customFormat="1">
      <c r="A841" s="13">
        <v>17031833000</v>
      </c>
      <c r="B841" s="13" t="s">
        <v>1629</v>
      </c>
      <c r="C841" s="13" t="s">
        <v>4272</v>
      </c>
      <c r="D841" s="13" t="s">
        <v>4129</v>
      </c>
      <c r="E841" s="81">
        <v>1</v>
      </c>
      <c r="F841" s="84">
        <v>5</v>
      </c>
      <c r="G841" s="84">
        <v>5</v>
      </c>
      <c r="H841" s="84">
        <v>5</v>
      </c>
      <c r="I841" s="85">
        <v>0</v>
      </c>
      <c r="J841" s="91">
        <v>0</v>
      </c>
      <c r="K841" s="91">
        <v>0</v>
      </c>
      <c r="L841" s="91">
        <v>0</v>
      </c>
      <c r="M841" s="131">
        <v>1</v>
      </c>
      <c r="N841" s="28">
        <v>2</v>
      </c>
      <c r="O841" s="52">
        <f t="shared" si="45"/>
        <v>19</v>
      </c>
      <c r="P841" s="119">
        <v>3</v>
      </c>
      <c r="Q841" s="110">
        <f t="shared" si="46"/>
        <v>3.1666666666666665</v>
      </c>
    </row>
    <row r="842" spans="1:17" customFormat="1">
      <c r="A842" s="13">
        <v>17031832500</v>
      </c>
      <c r="B842" s="13" t="s">
        <v>1623</v>
      </c>
      <c r="C842" s="13" t="s">
        <v>4272</v>
      </c>
      <c r="D842" s="13" t="s">
        <v>4129</v>
      </c>
      <c r="E842" s="83">
        <v>4</v>
      </c>
      <c r="F842" s="30">
        <v>2</v>
      </c>
      <c r="G842" s="84">
        <v>5</v>
      </c>
      <c r="H842" s="84">
        <v>5</v>
      </c>
      <c r="I842" s="85">
        <v>0</v>
      </c>
      <c r="J842" s="91">
        <v>0</v>
      </c>
      <c r="K842" s="91">
        <v>0</v>
      </c>
      <c r="L842" s="91">
        <v>0</v>
      </c>
      <c r="M842" s="131">
        <v>1</v>
      </c>
      <c r="N842" s="28">
        <v>2</v>
      </c>
      <c r="O842" s="52">
        <f t="shared" si="45"/>
        <v>19</v>
      </c>
      <c r="P842" s="119">
        <v>3</v>
      </c>
      <c r="Q842" s="110">
        <f t="shared" si="46"/>
        <v>3.1666666666666665</v>
      </c>
    </row>
    <row r="843" spans="1:17" customFormat="1">
      <c r="A843" s="13">
        <v>17111871600</v>
      </c>
      <c r="B843" s="13" t="s">
        <v>360</v>
      </c>
      <c r="C843" s="13" t="s">
        <v>571</v>
      </c>
      <c r="D843" s="13" t="s">
        <v>482</v>
      </c>
      <c r="E843" s="82">
        <v>3</v>
      </c>
      <c r="F843" s="30">
        <v>2</v>
      </c>
      <c r="G843" s="83">
        <v>4</v>
      </c>
      <c r="H843" s="82">
        <v>3</v>
      </c>
      <c r="I843" s="85">
        <v>0</v>
      </c>
      <c r="J843" s="91">
        <v>0</v>
      </c>
      <c r="K843" s="91">
        <v>0</v>
      </c>
      <c r="L843" s="91">
        <v>0</v>
      </c>
      <c r="M843" s="89">
        <v>4</v>
      </c>
      <c r="N843" s="92">
        <v>3</v>
      </c>
      <c r="O843" s="52">
        <f t="shared" si="45"/>
        <v>19</v>
      </c>
      <c r="P843" s="119">
        <v>3</v>
      </c>
      <c r="Q843" s="110">
        <f t="shared" si="46"/>
        <v>3.1666666666666665</v>
      </c>
    </row>
    <row r="844" spans="1:17" customFormat="1">
      <c r="A844" s="13">
        <v>17043846604</v>
      </c>
      <c r="B844" s="13" t="s">
        <v>1022</v>
      </c>
      <c r="C844" s="13" t="s">
        <v>1522</v>
      </c>
      <c r="D844" s="13" t="s">
        <v>4273</v>
      </c>
      <c r="E844" s="30">
        <v>2</v>
      </c>
      <c r="F844" s="84">
        <v>5</v>
      </c>
      <c r="G844" s="82">
        <v>3</v>
      </c>
      <c r="H844" s="82">
        <v>3</v>
      </c>
      <c r="I844" s="85">
        <v>0</v>
      </c>
      <c r="J844" s="91">
        <v>0</v>
      </c>
      <c r="K844" s="91">
        <v>0</v>
      </c>
      <c r="L844" s="91">
        <v>0</v>
      </c>
      <c r="M844" s="88">
        <v>3</v>
      </c>
      <c r="N844" s="92">
        <v>3</v>
      </c>
      <c r="O844" s="52">
        <f t="shared" si="45"/>
        <v>19</v>
      </c>
      <c r="P844" s="119">
        <v>3</v>
      </c>
      <c r="Q844" s="110">
        <f t="shared" si="46"/>
        <v>3.1666666666666665</v>
      </c>
    </row>
    <row r="845" spans="1:17" customFormat="1">
      <c r="A845" s="13">
        <v>17043846305</v>
      </c>
      <c r="B845" s="13" t="s">
        <v>1118</v>
      </c>
      <c r="C845" s="13" t="s">
        <v>1522</v>
      </c>
      <c r="D845" s="13" t="s">
        <v>1114</v>
      </c>
      <c r="E845" s="82">
        <v>3</v>
      </c>
      <c r="F845" s="82">
        <v>3</v>
      </c>
      <c r="G845" s="83">
        <v>4</v>
      </c>
      <c r="H845" s="82">
        <v>3</v>
      </c>
      <c r="I845" s="88">
        <v>3</v>
      </c>
      <c r="J845" s="89">
        <v>4</v>
      </c>
      <c r="K845" s="88">
        <v>3</v>
      </c>
      <c r="L845" s="86">
        <v>1</v>
      </c>
      <c r="M845" s="89">
        <v>4</v>
      </c>
      <c r="N845" s="119">
        <v>3</v>
      </c>
      <c r="O845" s="52">
        <f t="shared" si="45"/>
        <v>31</v>
      </c>
      <c r="P845" s="119">
        <v>3</v>
      </c>
      <c r="Q845" s="110">
        <f t="shared" ref="Q845:Q876" si="47">+O845/10</f>
        <v>3.1</v>
      </c>
    </row>
    <row r="846" spans="1:17" customFormat="1">
      <c r="A846" s="13">
        <v>17043846310</v>
      </c>
      <c r="B846" s="13" t="s">
        <v>1120</v>
      </c>
      <c r="C846" s="13" t="s">
        <v>1522</v>
      </c>
      <c r="D846" s="13" t="s">
        <v>1114</v>
      </c>
      <c r="E846" s="83">
        <v>4</v>
      </c>
      <c r="F846" s="83">
        <v>4</v>
      </c>
      <c r="G846" s="82">
        <v>3</v>
      </c>
      <c r="H846" s="30">
        <v>2</v>
      </c>
      <c r="I846" s="90">
        <v>5</v>
      </c>
      <c r="J846" s="89">
        <v>4</v>
      </c>
      <c r="K846" s="86">
        <v>1</v>
      </c>
      <c r="L846" s="87">
        <v>2</v>
      </c>
      <c r="M846" s="88">
        <v>3</v>
      </c>
      <c r="N846" s="119">
        <v>3</v>
      </c>
      <c r="O846" s="52">
        <f t="shared" si="45"/>
        <v>31</v>
      </c>
      <c r="P846" s="119">
        <v>3</v>
      </c>
      <c r="Q846" s="110">
        <f t="shared" si="47"/>
        <v>3.1</v>
      </c>
    </row>
    <row r="847" spans="1:17" customFormat="1">
      <c r="A847" s="13">
        <v>17197883306</v>
      </c>
      <c r="B847" s="13" t="s">
        <v>160</v>
      </c>
      <c r="C847" s="13" t="s">
        <v>363</v>
      </c>
      <c r="D847" s="13" t="s">
        <v>161</v>
      </c>
      <c r="E847" s="82">
        <v>3</v>
      </c>
      <c r="F847" s="82">
        <v>3</v>
      </c>
      <c r="G847" s="83">
        <v>4</v>
      </c>
      <c r="H847" s="82">
        <v>3</v>
      </c>
      <c r="I847" s="89">
        <v>4</v>
      </c>
      <c r="J847" s="84">
        <v>5</v>
      </c>
      <c r="K847" s="86">
        <v>1</v>
      </c>
      <c r="L847" s="86">
        <v>1</v>
      </c>
      <c r="M847" s="90">
        <v>5</v>
      </c>
      <c r="N847" s="120">
        <v>2</v>
      </c>
      <c r="O847" s="52">
        <f t="shared" si="45"/>
        <v>31</v>
      </c>
      <c r="P847" s="119">
        <v>3</v>
      </c>
      <c r="Q847" s="110">
        <f t="shared" si="47"/>
        <v>3.1</v>
      </c>
    </row>
    <row r="848" spans="1:17" customFormat="1">
      <c r="A848" s="13">
        <v>17031818200</v>
      </c>
      <c r="B848" s="13" t="s">
        <v>1742</v>
      </c>
      <c r="C848" s="13" t="s">
        <v>4272</v>
      </c>
      <c r="D848" s="13" t="s">
        <v>2365</v>
      </c>
      <c r="E848" s="30">
        <v>2</v>
      </c>
      <c r="F848" s="82">
        <v>3</v>
      </c>
      <c r="G848" s="82">
        <v>3</v>
      </c>
      <c r="H848" s="82">
        <v>3</v>
      </c>
      <c r="I848" s="88">
        <v>3</v>
      </c>
      <c r="J848" s="89">
        <v>4</v>
      </c>
      <c r="K848" s="89">
        <v>4</v>
      </c>
      <c r="L848" s="87">
        <v>2</v>
      </c>
      <c r="M848" s="89">
        <v>4</v>
      </c>
      <c r="N848" s="119">
        <v>3</v>
      </c>
      <c r="O848" s="52">
        <f t="shared" si="45"/>
        <v>31</v>
      </c>
      <c r="P848" s="119">
        <v>3</v>
      </c>
      <c r="Q848" s="110">
        <f t="shared" si="47"/>
        <v>3.1</v>
      </c>
    </row>
    <row r="849" spans="1:17" customFormat="1">
      <c r="A849" s="13">
        <v>17097862200</v>
      </c>
      <c r="B849" s="13" t="s">
        <v>526</v>
      </c>
      <c r="C849" s="13" t="s">
        <v>896</v>
      </c>
      <c r="D849" s="13" t="s">
        <v>625</v>
      </c>
      <c r="E849" s="82">
        <v>3</v>
      </c>
      <c r="F849" s="84">
        <v>5</v>
      </c>
      <c r="G849" s="30">
        <v>2</v>
      </c>
      <c r="H849" s="30">
        <v>2</v>
      </c>
      <c r="I849" s="87">
        <v>2</v>
      </c>
      <c r="J849" s="87">
        <v>2</v>
      </c>
      <c r="K849" s="90">
        <v>5</v>
      </c>
      <c r="L849" s="89">
        <v>4</v>
      </c>
      <c r="M849" s="90">
        <v>5</v>
      </c>
      <c r="N849" s="93">
        <v>1</v>
      </c>
      <c r="O849" s="52">
        <f t="shared" si="45"/>
        <v>31</v>
      </c>
      <c r="P849" s="119">
        <v>3</v>
      </c>
      <c r="Q849" s="110">
        <f t="shared" si="47"/>
        <v>3.1</v>
      </c>
    </row>
    <row r="850" spans="1:17" customFormat="1">
      <c r="A850" s="13">
        <v>17097864206</v>
      </c>
      <c r="B850" s="13" t="s">
        <v>621</v>
      </c>
      <c r="C850" s="13" t="s">
        <v>896</v>
      </c>
      <c r="D850" s="13" t="s">
        <v>622</v>
      </c>
      <c r="E850" s="82">
        <v>3</v>
      </c>
      <c r="F850" s="83">
        <v>4</v>
      </c>
      <c r="G850" s="84">
        <v>5</v>
      </c>
      <c r="H850" s="30">
        <v>2</v>
      </c>
      <c r="I850" s="86">
        <v>1</v>
      </c>
      <c r="J850" s="89">
        <v>4</v>
      </c>
      <c r="K850" s="88">
        <v>3</v>
      </c>
      <c r="L850" s="86">
        <v>1</v>
      </c>
      <c r="M850" s="90">
        <v>5</v>
      </c>
      <c r="N850" s="119">
        <v>3</v>
      </c>
      <c r="O850" s="52">
        <f t="shared" si="45"/>
        <v>31</v>
      </c>
      <c r="P850" s="119">
        <v>3</v>
      </c>
      <c r="Q850" s="110">
        <f t="shared" si="47"/>
        <v>3.1</v>
      </c>
    </row>
    <row r="851" spans="1:17" customFormat="1">
      <c r="A851" s="13">
        <v>17031804511</v>
      </c>
      <c r="B851" s="13" t="s">
        <v>1815</v>
      </c>
      <c r="C851" s="13" t="s">
        <v>4272</v>
      </c>
      <c r="D851" s="13" t="s">
        <v>1804</v>
      </c>
      <c r="E851" s="82">
        <v>3</v>
      </c>
      <c r="F851" s="82">
        <v>3</v>
      </c>
      <c r="G851" s="84">
        <v>5</v>
      </c>
      <c r="H851" s="30">
        <v>2</v>
      </c>
      <c r="I851" s="89">
        <v>4</v>
      </c>
      <c r="J851" s="87">
        <v>2</v>
      </c>
      <c r="K851" s="89">
        <v>4</v>
      </c>
      <c r="L851" s="89">
        <v>4</v>
      </c>
      <c r="M851" s="87">
        <v>2</v>
      </c>
      <c r="N851" s="120">
        <v>2</v>
      </c>
      <c r="O851" s="52">
        <f t="shared" si="45"/>
        <v>31</v>
      </c>
      <c r="P851" s="119">
        <v>3</v>
      </c>
      <c r="Q851" s="110">
        <f t="shared" si="47"/>
        <v>3.1</v>
      </c>
    </row>
    <row r="852" spans="1:17" customFormat="1">
      <c r="A852" s="13">
        <v>17031804310</v>
      </c>
      <c r="B852" s="13" t="s">
        <v>1850</v>
      </c>
      <c r="C852" s="13" t="s">
        <v>4272</v>
      </c>
      <c r="D852" s="13" t="s">
        <v>1928</v>
      </c>
      <c r="E852" s="30">
        <v>2</v>
      </c>
      <c r="F852" s="82">
        <v>3</v>
      </c>
      <c r="G852" s="30">
        <v>2</v>
      </c>
      <c r="H852" s="82">
        <v>3</v>
      </c>
      <c r="I852" s="88">
        <v>3</v>
      </c>
      <c r="J852" s="88">
        <v>3</v>
      </c>
      <c r="K852" s="90">
        <v>5</v>
      </c>
      <c r="L852" s="86">
        <v>1</v>
      </c>
      <c r="M852" s="89">
        <v>4</v>
      </c>
      <c r="N852" s="95">
        <v>5</v>
      </c>
      <c r="O852" s="52">
        <f t="shared" si="45"/>
        <v>31</v>
      </c>
      <c r="P852" s="119">
        <v>3</v>
      </c>
      <c r="Q852" s="110">
        <f t="shared" si="47"/>
        <v>3.1</v>
      </c>
    </row>
    <row r="853" spans="1:17" customFormat="1">
      <c r="A853" s="13">
        <v>17097861403</v>
      </c>
      <c r="B853" s="13" t="s">
        <v>601</v>
      </c>
      <c r="C853" s="13" t="s">
        <v>896</v>
      </c>
      <c r="D853" s="13" t="s">
        <v>602</v>
      </c>
      <c r="E853" s="81">
        <v>1</v>
      </c>
      <c r="F853" s="82">
        <v>3</v>
      </c>
      <c r="G853" s="83">
        <v>4</v>
      </c>
      <c r="H853" s="81">
        <v>1</v>
      </c>
      <c r="I853" s="89">
        <v>4</v>
      </c>
      <c r="J853" s="87">
        <v>2</v>
      </c>
      <c r="K853" s="90">
        <v>5</v>
      </c>
      <c r="L853" s="90">
        <v>5</v>
      </c>
      <c r="M853" s="90">
        <v>5</v>
      </c>
      <c r="N853" s="93">
        <v>1</v>
      </c>
      <c r="O853" s="52">
        <f t="shared" si="45"/>
        <v>31</v>
      </c>
      <c r="P853" s="119">
        <v>3</v>
      </c>
      <c r="Q853" s="110">
        <f t="shared" si="47"/>
        <v>3.1</v>
      </c>
    </row>
    <row r="854" spans="1:17" customFormat="1">
      <c r="A854" s="13">
        <v>17031823806</v>
      </c>
      <c r="B854" s="13" t="s">
        <v>1983</v>
      </c>
      <c r="C854" s="13" t="s">
        <v>4272</v>
      </c>
      <c r="D854" s="13" t="s">
        <v>1975</v>
      </c>
      <c r="E854" s="81">
        <v>1</v>
      </c>
      <c r="F854" s="82">
        <v>3</v>
      </c>
      <c r="G854" s="84">
        <v>5</v>
      </c>
      <c r="H854" s="81">
        <v>1</v>
      </c>
      <c r="I854" s="88">
        <v>3</v>
      </c>
      <c r="J854" s="84">
        <v>5</v>
      </c>
      <c r="K854" s="88">
        <v>3</v>
      </c>
      <c r="L854" s="89">
        <v>4</v>
      </c>
      <c r="M854" s="89">
        <v>4</v>
      </c>
      <c r="N854" s="120">
        <v>2</v>
      </c>
      <c r="O854" s="52">
        <f t="shared" si="45"/>
        <v>31</v>
      </c>
      <c r="P854" s="119">
        <v>3</v>
      </c>
      <c r="Q854" s="110">
        <f t="shared" si="47"/>
        <v>3.1</v>
      </c>
    </row>
    <row r="855" spans="1:17" customFormat="1">
      <c r="A855" s="13">
        <v>17031823805</v>
      </c>
      <c r="B855" s="13" t="s">
        <v>1981</v>
      </c>
      <c r="C855" s="13" t="s">
        <v>4272</v>
      </c>
      <c r="D855" s="13" t="s">
        <v>1975</v>
      </c>
      <c r="E855" s="82">
        <v>3</v>
      </c>
      <c r="F855" s="30">
        <v>2</v>
      </c>
      <c r="G855" s="84">
        <v>5</v>
      </c>
      <c r="H855" s="81">
        <v>1</v>
      </c>
      <c r="I855" s="88">
        <v>3</v>
      </c>
      <c r="J855" s="84">
        <v>5</v>
      </c>
      <c r="K855" s="88">
        <v>3</v>
      </c>
      <c r="L855" s="89">
        <v>4</v>
      </c>
      <c r="M855" s="88">
        <v>3</v>
      </c>
      <c r="N855" s="120">
        <v>2</v>
      </c>
      <c r="O855" s="52">
        <f t="shared" si="45"/>
        <v>31</v>
      </c>
      <c r="P855" s="119">
        <v>3</v>
      </c>
      <c r="Q855" s="110">
        <f t="shared" si="47"/>
        <v>3.1</v>
      </c>
    </row>
    <row r="856" spans="1:17" customFormat="1">
      <c r="A856" s="13">
        <v>17031823703</v>
      </c>
      <c r="B856" s="13" t="s">
        <v>1977</v>
      </c>
      <c r="C856" s="13" t="s">
        <v>4272</v>
      </c>
      <c r="D856" s="13" t="s">
        <v>1975</v>
      </c>
      <c r="E856" s="82">
        <v>3</v>
      </c>
      <c r="F856" s="83">
        <v>4</v>
      </c>
      <c r="G856" s="84">
        <v>5</v>
      </c>
      <c r="H856" s="81">
        <v>1</v>
      </c>
      <c r="I856" s="86">
        <v>1</v>
      </c>
      <c r="J856" s="84">
        <v>5</v>
      </c>
      <c r="K856" s="90">
        <v>5</v>
      </c>
      <c r="L856" s="88">
        <v>3</v>
      </c>
      <c r="M856" s="87">
        <v>2</v>
      </c>
      <c r="N856" s="120">
        <v>2</v>
      </c>
      <c r="O856" s="52">
        <f t="shared" si="45"/>
        <v>31</v>
      </c>
      <c r="P856" s="119">
        <v>3</v>
      </c>
      <c r="Q856" s="110">
        <f t="shared" si="47"/>
        <v>3.1</v>
      </c>
    </row>
    <row r="857" spans="1:17" customFormat="1">
      <c r="A857" s="13">
        <v>17031803608</v>
      </c>
      <c r="B857" s="13" t="s">
        <v>1953</v>
      </c>
      <c r="C857" s="13" t="s">
        <v>4272</v>
      </c>
      <c r="D857" s="13" t="s">
        <v>1945</v>
      </c>
      <c r="E857" s="83">
        <v>4</v>
      </c>
      <c r="F857" s="81">
        <v>1</v>
      </c>
      <c r="G857" s="84">
        <v>5</v>
      </c>
      <c r="H857" s="84">
        <v>5</v>
      </c>
      <c r="I857" s="88">
        <v>3</v>
      </c>
      <c r="J857" s="88">
        <v>3</v>
      </c>
      <c r="K857" s="88">
        <v>3</v>
      </c>
      <c r="L857" s="86">
        <v>1</v>
      </c>
      <c r="M857" s="88">
        <v>3</v>
      </c>
      <c r="N857" s="119">
        <v>3</v>
      </c>
      <c r="O857" s="52">
        <f t="shared" si="45"/>
        <v>31</v>
      </c>
      <c r="P857" s="119">
        <v>3</v>
      </c>
      <c r="Q857" s="110">
        <f t="shared" si="47"/>
        <v>3.1</v>
      </c>
    </row>
    <row r="858" spans="1:17" customFormat="1">
      <c r="A858" s="13">
        <v>17031803612</v>
      </c>
      <c r="B858" s="13" t="s">
        <v>1959</v>
      </c>
      <c r="C858" s="13" t="s">
        <v>4272</v>
      </c>
      <c r="D858" s="13" t="s">
        <v>1945</v>
      </c>
      <c r="E858" s="30">
        <v>2</v>
      </c>
      <c r="F858" s="84">
        <v>5</v>
      </c>
      <c r="G858" s="84">
        <v>5</v>
      </c>
      <c r="H858" s="30">
        <v>2</v>
      </c>
      <c r="I858" s="88">
        <v>3</v>
      </c>
      <c r="J858" s="89">
        <v>4</v>
      </c>
      <c r="K858" s="88">
        <v>3</v>
      </c>
      <c r="L858" s="87">
        <v>2</v>
      </c>
      <c r="M858" s="87">
        <v>2</v>
      </c>
      <c r="N858" s="119">
        <v>3</v>
      </c>
      <c r="O858" s="52">
        <f t="shared" si="45"/>
        <v>31</v>
      </c>
      <c r="P858" s="119">
        <v>3</v>
      </c>
      <c r="Q858" s="110">
        <f t="shared" si="47"/>
        <v>3.1</v>
      </c>
    </row>
    <row r="859" spans="1:17" customFormat="1">
      <c r="A859" s="13">
        <v>17031824113</v>
      </c>
      <c r="B859" s="13" t="s">
        <v>2032</v>
      </c>
      <c r="C859" s="13" t="s">
        <v>4272</v>
      </c>
      <c r="D859" s="13" t="s">
        <v>2033</v>
      </c>
      <c r="E859" s="30">
        <v>2</v>
      </c>
      <c r="F859" s="81">
        <v>1</v>
      </c>
      <c r="G859" s="30">
        <v>2</v>
      </c>
      <c r="H859" s="83">
        <v>4</v>
      </c>
      <c r="I859" s="89">
        <v>4</v>
      </c>
      <c r="J859" s="84">
        <v>5</v>
      </c>
      <c r="K859" s="88">
        <v>3</v>
      </c>
      <c r="L859" s="87">
        <v>2</v>
      </c>
      <c r="M859" s="89">
        <v>4</v>
      </c>
      <c r="N859" s="94">
        <v>4</v>
      </c>
      <c r="O859" s="52">
        <f t="shared" si="45"/>
        <v>31</v>
      </c>
      <c r="P859" s="119">
        <v>3</v>
      </c>
      <c r="Q859" s="110">
        <f t="shared" si="47"/>
        <v>3.1</v>
      </c>
    </row>
    <row r="860" spans="1:17" customFormat="1">
      <c r="A860" s="13">
        <v>17031822500</v>
      </c>
      <c r="B860" s="13" t="s">
        <v>2080</v>
      </c>
      <c r="C860" s="13" t="s">
        <v>4272</v>
      </c>
      <c r="D860" s="13" t="s">
        <v>2070</v>
      </c>
      <c r="E860" s="82">
        <v>3</v>
      </c>
      <c r="F860" s="82">
        <v>3</v>
      </c>
      <c r="G860" s="84">
        <v>5</v>
      </c>
      <c r="H860" s="82">
        <v>3</v>
      </c>
      <c r="I860" s="87">
        <v>2</v>
      </c>
      <c r="J860" s="89">
        <v>4</v>
      </c>
      <c r="K860" s="87">
        <v>2</v>
      </c>
      <c r="L860" s="88">
        <v>3</v>
      </c>
      <c r="M860" s="89">
        <v>4</v>
      </c>
      <c r="N860" s="87">
        <v>2</v>
      </c>
      <c r="O860" s="52">
        <f t="shared" si="45"/>
        <v>31</v>
      </c>
      <c r="P860" s="119">
        <v>3</v>
      </c>
      <c r="Q860" s="110">
        <f t="shared" si="47"/>
        <v>3.1</v>
      </c>
    </row>
    <row r="861" spans="1:17" customFormat="1">
      <c r="A861" s="13">
        <v>17031822302</v>
      </c>
      <c r="B861" s="13" t="s">
        <v>2078</v>
      </c>
      <c r="C861" s="13" t="s">
        <v>4272</v>
      </c>
      <c r="D861" s="13" t="s">
        <v>2070</v>
      </c>
      <c r="E861" s="83">
        <v>4</v>
      </c>
      <c r="F861" s="82">
        <v>3</v>
      </c>
      <c r="G861" s="84">
        <v>5</v>
      </c>
      <c r="H861" s="30">
        <v>2</v>
      </c>
      <c r="I861" s="87">
        <v>2</v>
      </c>
      <c r="J861" s="89">
        <v>4</v>
      </c>
      <c r="K861" s="87">
        <v>2</v>
      </c>
      <c r="L861" s="88">
        <v>3</v>
      </c>
      <c r="M861" s="89">
        <v>4</v>
      </c>
      <c r="N861" s="87">
        <v>2</v>
      </c>
      <c r="O861" s="52">
        <f t="shared" si="45"/>
        <v>31</v>
      </c>
      <c r="P861" s="119">
        <v>3</v>
      </c>
      <c r="Q861" s="110">
        <f t="shared" si="47"/>
        <v>3.1</v>
      </c>
    </row>
    <row r="862" spans="1:17" customFormat="1">
      <c r="A862" s="13">
        <v>17031822900</v>
      </c>
      <c r="B862" s="13" t="s">
        <v>2094</v>
      </c>
      <c r="C862" s="13" t="s">
        <v>4272</v>
      </c>
      <c r="D862" s="13" t="s">
        <v>2070</v>
      </c>
      <c r="E862" s="82">
        <v>3</v>
      </c>
      <c r="F862" s="84">
        <v>5</v>
      </c>
      <c r="G862" s="84">
        <v>5</v>
      </c>
      <c r="H862" s="30">
        <v>2</v>
      </c>
      <c r="I862" s="89">
        <v>4</v>
      </c>
      <c r="J862" s="88">
        <v>3</v>
      </c>
      <c r="K862" s="87">
        <v>2</v>
      </c>
      <c r="L862" s="87">
        <v>2</v>
      </c>
      <c r="M862" s="88">
        <v>3</v>
      </c>
      <c r="N862" s="87">
        <v>2</v>
      </c>
      <c r="O862" s="52">
        <f t="shared" si="45"/>
        <v>31</v>
      </c>
      <c r="P862" s="119">
        <v>3</v>
      </c>
      <c r="Q862" s="110">
        <f t="shared" si="47"/>
        <v>3.1</v>
      </c>
    </row>
    <row r="863" spans="1:17" customFormat="1">
      <c r="A863" s="13">
        <v>17197881108</v>
      </c>
      <c r="B863" s="13" t="s">
        <v>282</v>
      </c>
      <c r="C863" s="13" t="s">
        <v>363</v>
      </c>
      <c r="D863" s="13" t="s">
        <v>280</v>
      </c>
      <c r="E863" s="84">
        <v>5</v>
      </c>
      <c r="F863" s="81">
        <v>1</v>
      </c>
      <c r="G863" s="82">
        <v>3</v>
      </c>
      <c r="H863" s="82">
        <v>3</v>
      </c>
      <c r="I863" s="89">
        <v>4</v>
      </c>
      <c r="J863" s="89">
        <v>4</v>
      </c>
      <c r="K863" s="87">
        <v>2</v>
      </c>
      <c r="L863" s="87">
        <v>2</v>
      </c>
      <c r="M863" s="89">
        <v>4</v>
      </c>
      <c r="N863" s="119">
        <v>3</v>
      </c>
      <c r="O863" s="52">
        <f t="shared" si="45"/>
        <v>31</v>
      </c>
      <c r="P863" s="119">
        <v>3</v>
      </c>
      <c r="Q863" s="110">
        <f t="shared" si="47"/>
        <v>3.1</v>
      </c>
    </row>
    <row r="864" spans="1:17" customFormat="1">
      <c r="A864" s="13">
        <v>17043846514</v>
      </c>
      <c r="B864" s="13" t="s">
        <v>1206</v>
      </c>
      <c r="C864" s="13" t="s">
        <v>1522</v>
      </c>
      <c r="D864" s="13" t="s">
        <v>1275</v>
      </c>
      <c r="E864" s="83">
        <v>4</v>
      </c>
      <c r="F864" s="81">
        <v>1</v>
      </c>
      <c r="G864" s="81">
        <v>1</v>
      </c>
      <c r="H864" s="83">
        <v>4</v>
      </c>
      <c r="I864" s="90">
        <v>5</v>
      </c>
      <c r="J864" s="84">
        <v>5</v>
      </c>
      <c r="K864" s="86">
        <v>1</v>
      </c>
      <c r="L864" s="86">
        <v>1</v>
      </c>
      <c r="M864" s="90">
        <v>5</v>
      </c>
      <c r="N864" s="94">
        <v>4</v>
      </c>
      <c r="O864" s="52">
        <f t="shared" si="45"/>
        <v>31</v>
      </c>
      <c r="P864" s="119">
        <v>3</v>
      </c>
      <c r="Q864" s="110">
        <f t="shared" si="47"/>
        <v>3.1</v>
      </c>
    </row>
    <row r="865" spans="1:17" customFormat="1">
      <c r="A865" s="13">
        <v>17031805302</v>
      </c>
      <c r="B865" s="13" t="s">
        <v>2207</v>
      </c>
      <c r="C865" s="13" t="s">
        <v>4272</v>
      </c>
      <c r="D865" s="13" t="s">
        <v>2205</v>
      </c>
      <c r="E865" s="84">
        <v>5</v>
      </c>
      <c r="F865" s="30">
        <v>2</v>
      </c>
      <c r="G865" s="85">
        <v>0</v>
      </c>
      <c r="H865" s="83">
        <v>4</v>
      </c>
      <c r="I865" s="88">
        <v>3</v>
      </c>
      <c r="J865" s="84">
        <v>5</v>
      </c>
      <c r="K865" s="86">
        <v>1</v>
      </c>
      <c r="L865" s="88">
        <v>3</v>
      </c>
      <c r="M865" s="89">
        <v>4</v>
      </c>
      <c r="N865" s="94">
        <v>4</v>
      </c>
      <c r="O865" s="52">
        <f t="shared" si="45"/>
        <v>31</v>
      </c>
      <c r="P865" s="119">
        <v>3</v>
      </c>
      <c r="Q865" s="110">
        <f t="shared" si="47"/>
        <v>3.1</v>
      </c>
    </row>
    <row r="866" spans="1:17" customFormat="1">
      <c r="A866" s="13">
        <v>17197881105</v>
      </c>
      <c r="B866" s="13" t="s">
        <v>276</v>
      </c>
      <c r="C866" s="13" t="s">
        <v>363</v>
      </c>
      <c r="D866" s="13" t="s">
        <v>277</v>
      </c>
      <c r="E866" s="82">
        <v>3</v>
      </c>
      <c r="F866" s="81">
        <v>1</v>
      </c>
      <c r="G866" s="81">
        <v>1</v>
      </c>
      <c r="H866" s="84">
        <v>5</v>
      </c>
      <c r="I866" s="89">
        <v>4</v>
      </c>
      <c r="J866" s="84">
        <v>5</v>
      </c>
      <c r="K866" s="86">
        <v>1</v>
      </c>
      <c r="L866" s="87">
        <v>2</v>
      </c>
      <c r="M866" s="90">
        <v>5</v>
      </c>
      <c r="N866" s="94">
        <v>4</v>
      </c>
      <c r="O866" s="52">
        <f t="shared" si="45"/>
        <v>31</v>
      </c>
      <c r="P866" s="119">
        <v>3</v>
      </c>
      <c r="Q866" s="110">
        <f t="shared" si="47"/>
        <v>3.1</v>
      </c>
    </row>
    <row r="867" spans="1:17" customFormat="1">
      <c r="A867" s="13">
        <v>17031816500</v>
      </c>
      <c r="B867" s="13" t="s">
        <v>2191</v>
      </c>
      <c r="C867" s="13" t="s">
        <v>4272</v>
      </c>
      <c r="D867" s="13" t="s">
        <v>2179</v>
      </c>
      <c r="E867" s="30">
        <v>2</v>
      </c>
      <c r="F867" s="84">
        <v>5</v>
      </c>
      <c r="G867" s="84">
        <v>5</v>
      </c>
      <c r="H867" s="81">
        <v>1</v>
      </c>
      <c r="I867" s="86">
        <v>1</v>
      </c>
      <c r="J867" s="86">
        <v>1</v>
      </c>
      <c r="K867" s="90">
        <v>5</v>
      </c>
      <c r="L867" s="90">
        <v>5</v>
      </c>
      <c r="M867" s="88">
        <v>3</v>
      </c>
      <c r="N867" s="92">
        <v>3</v>
      </c>
      <c r="O867" s="52">
        <f t="shared" si="45"/>
        <v>31</v>
      </c>
      <c r="P867" s="119">
        <v>3</v>
      </c>
      <c r="Q867" s="110">
        <f t="shared" si="47"/>
        <v>3.1</v>
      </c>
    </row>
    <row r="868" spans="1:17" customFormat="1">
      <c r="A868" s="13">
        <v>17043844202</v>
      </c>
      <c r="B868" s="13" t="s">
        <v>1268</v>
      </c>
      <c r="C868" s="13" t="s">
        <v>1522</v>
      </c>
      <c r="D868" s="13" t="s">
        <v>2224</v>
      </c>
      <c r="E868" s="82">
        <v>3</v>
      </c>
      <c r="F868" s="82">
        <v>3</v>
      </c>
      <c r="G868" s="30">
        <v>2</v>
      </c>
      <c r="H868" s="83">
        <v>4</v>
      </c>
      <c r="I868" s="89">
        <v>4</v>
      </c>
      <c r="J868" s="89">
        <v>4</v>
      </c>
      <c r="K868" s="86">
        <v>1</v>
      </c>
      <c r="L868" s="87">
        <v>2</v>
      </c>
      <c r="M868" s="90">
        <v>5</v>
      </c>
      <c r="N868" s="119">
        <v>3</v>
      </c>
      <c r="O868" s="52">
        <f t="shared" si="45"/>
        <v>31</v>
      </c>
      <c r="P868" s="119">
        <v>3</v>
      </c>
      <c r="Q868" s="110">
        <f t="shared" si="47"/>
        <v>3.1</v>
      </c>
    </row>
    <row r="869" spans="1:17" customFormat="1">
      <c r="A869" s="13">
        <v>17197880502</v>
      </c>
      <c r="B869" s="13" t="s">
        <v>342</v>
      </c>
      <c r="C869" s="13" t="s">
        <v>363</v>
      </c>
      <c r="D869" s="13" t="s">
        <v>343</v>
      </c>
      <c r="E869" s="30">
        <v>2</v>
      </c>
      <c r="F869" s="82">
        <v>3</v>
      </c>
      <c r="G869" s="84">
        <v>5</v>
      </c>
      <c r="H869" s="82">
        <v>3</v>
      </c>
      <c r="I869" s="90">
        <v>5</v>
      </c>
      <c r="J869" s="89">
        <v>4</v>
      </c>
      <c r="K869" s="86">
        <v>1</v>
      </c>
      <c r="L869" s="87">
        <v>2</v>
      </c>
      <c r="M869" s="89">
        <v>4</v>
      </c>
      <c r="N869" s="120">
        <v>2</v>
      </c>
      <c r="O869" s="52">
        <f t="shared" si="45"/>
        <v>31</v>
      </c>
      <c r="P869" s="119">
        <v>3</v>
      </c>
      <c r="Q869" s="110">
        <f t="shared" si="47"/>
        <v>3.1</v>
      </c>
    </row>
    <row r="870" spans="1:17" customFormat="1">
      <c r="A870" s="13">
        <v>17197882701</v>
      </c>
      <c r="B870" s="13" t="s">
        <v>227</v>
      </c>
      <c r="C870" s="13" t="s">
        <v>363</v>
      </c>
      <c r="D870" s="13" t="s">
        <v>320</v>
      </c>
      <c r="E870" s="83">
        <v>4</v>
      </c>
      <c r="F870" s="84">
        <v>5</v>
      </c>
      <c r="G870" s="82">
        <v>3</v>
      </c>
      <c r="H870" s="81">
        <v>1</v>
      </c>
      <c r="I870" s="87">
        <v>2</v>
      </c>
      <c r="J870" s="87">
        <v>2</v>
      </c>
      <c r="K870" s="89">
        <v>4</v>
      </c>
      <c r="L870" s="88">
        <v>3</v>
      </c>
      <c r="M870" s="90">
        <v>5</v>
      </c>
      <c r="N870" s="120">
        <v>2</v>
      </c>
      <c r="O870" s="52">
        <f t="shared" si="45"/>
        <v>31</v>
      </c>
      <c r="P870" s="119">
        <v>3</v>
      </c>
      <c r="Q870" s="110">
        <f t="shared" si="47"/>
        <v>3.1</v>
      </c>
    </row>
    <row r="871" spans="1:17" customFormat="1">
      <c r="A871" s="13">
        <v>17197881500</v>
      </c>
      <c r="B871" s="13" t="s">
        <v>197</v>
      </c>
      <c r="C871" s="13" t="s">
        <v>363</v>
      </c>
      <c r="D871" s="13" t="s">
        <v>320</v>
      </c>
      <c r="E871" s="82">
        <v>3</v>
      </c>
      <c r="F871" s="84">
        <v>5</v>
      </c>
      <c r="G871" s="83">
        <v>4</v>
      </c>
      <c r="H871" s="81">
        <v>1</v>
      </c>
      <c r="I871" s="89">
        <v>4</v>
      </c>
      <c r="J871" s="87">
        <v>2</v>
      </c>
      <c r="K871" s="89">
        <v>4</v>
      </c>
      <c r="L871" s="86">
        <v>1</v>
      </c>
      <c r="M871" s="90">
        <v>5</v>
      </c>
      <c r="N871" s="120">
        <v>2</v>
      </c>
      <c r="O871" s="52">
        <f t="shared" si="45"/>
        <v>31</v>
      </c>
      <c r="P871" s="119">
        <v>3</v>
      </c>
      <c r="Q871" s="110">
        <f t="shared" si="47"/>
        <v>3.1</v>
      </c>
    </row>
    <row r="872" spans="1:17" customFormat="1">
      <c r="A872" s="13">
        <v>17097864203</v>
      </c>
      <c r="B872" s="13" t="s">
        <v>691</v>
      </c>
      <c r="C872" s="13" t="s">
        <v>896</v>
      </c>
      <c r="D872" s="13" t="s">
        <v>692</v>
      </c>
      <c r="E872" s="84">
        <v>5</v>
      </c>
      <c r="F872" s="30">
        <v>2</v>
      </c>
      <c r="G872" s="84">
        <v>5</v>
      </c>
      <c r="H872" s="30">
        <v>2</v>
      </c>
      <c r="I872" s="89">
        <v>4</v>
      </c>
      <c r="J872" s="84">
        <v>5</v>
      </c>
      <c r="K872" s="86">
        <v>1</v>
      </c>
      <c r="L872" s="86">
        <v>1</v>
      </c>
      <c r="M872" s="89">
        <v>4</v>
      </c>
      <c r="N872" s="120">
        <v>2</v>
      </c>
      <c r="O872" s="52">
        <f t="shared" si="45"/>
        <v>31</v>
      </c>
      <c r="P872" s="119">
        <v>3</v>
      </c>
      <c r="Q872" s="110">
        <f t="shared" si="47"/>
        <v>3.1</v>
      </c>
    </row>
    <row r="873" spans="1:17" customFormat="1">
      <c r="A873" s="13">
        <v>17111871105</v>
      </c>
      <c r="B873" s="13" t="s">
        <v>410</v>
      </c>
      <c r="C873" s="13" t="s">
        <v>571</v>
      </c>
      <c r="D873" s="13" t="s">
        <v>1044</v>
      </c>
      <c r="E873" s="82">
        <v>3</v>
      </c>
      <c r="F873" s="81">
        <v>1</v>
      </c>
      <c r="G873" s="83">
        <v>4</v>
      </c>
      <c r="H873" s="82">
        <v>3</v>
      </c>
      <c r="I873" s="88">
        <v>3</v>
      </c>
      <c r="J873" s="84">
        <v>5</v>
      </c>
      <c r="K873" s="88">
        <v>3</v>
      </c>
      <c r="L873" s="86">
        <v>1</v>
      </c>
      <c r="M873" s="90">
        <v>5</v>
      </c>
      <c r="N873" s="88">
        <v>3</v>
      </c>
      <c r="O873" s="52">
        <f t="shared" si="45"/>
        <v>31</v>
      </c>
      <c r="P873" s="119">
        <v>3</v>
      </c>
      <c r="Q873" s="110">
        <f t="shared" si="47"/>
        <v>3.1</v>
      </c>
    </row>
    <row r="874" spans="1:17" customFormat="1">
      <c r="A874" s="13">
        <v>17197881001</v>
      </c>
      <c r="B874" s="13" t="s">
        <v>257</v>
      </c>
      <c r="C874" s="13" t="s">
        <v>363</v>
      </c>
      <c r="D874" s="13" t="s">
        <v>258</v>
      </c>
      <c r="E874" s="82">
        <v>3</v>
      </c>
      <c r="F874" s="30">
        <v>2</v>
      </c>
      <c r="G874" s="82">
        <v>3</v>
      </c>
      <c r="H874" s="83">
        <v>4</v>
      </c>
      <c r="I874" s="89">
        <v>4</v>
      </c>
      <c r="J874" s="89">
        <v>4</v>
      </c>
      <c r="K874" s="86">
        <v>1</v>
      </c>
      <c r="L874" s="86">
        <v>1</v>
      </c>
      <c r="M874" s="90">
        <v>5</v>
      </c>
      <c r="N874" s="94">
        <v>4</v>
      </c>
      <c r="O874" s="52">
        <f t="shared" si="45"/>
        <v>31</v>
      </c>
      <c r="P874" s="119">
        <v>3</v>
      </c>
      <c r="Q874" s="110">
        <f t="shared" si="47"/>
        <v>3.1</v>
      </c>
    </row>
    <row r="875" spans="1:17" customFormat="1">
      <c r="A875" s="13">
        <v>17197881011</v>
      </c>
      <c r="B875" s="13" t="s">
        <v>272</v>
      </c>
      <c r="C875" s="13" t="s">
        <v>363</v>
      </c>
      <c r="D875" s="13" t="s">
        <v>258</v>
      </c>
      <c r="E875" s="30">
        <v>2</v>
      </c>
      <c r="F875" s="30">
        <v>2</v>
      </c>
      <c r="G875" s="83">
        <v>4</v>
      </c>
      <c r="H875" s="83">
        <v>4</v>
      </c>
      <c r="I875" s="89">
        <v>4</v>
      </c>
      <c r="J875" s="89">
        <v>4</v>
      </c>
      <c r="K875" s="86">
        <v>1</v>
      </c>
      <c r="L875" s="86">
        <v>1</v>
      </c>
      <c r="M875" s="90">
        <v>5</v>
      </c>
      <c r="N875" s="94">
        <v>4</v>
      </c>
      <c r="O875" s="52">
        <f t="shared" si="45"/>
        <v>31</v>
      </c>
      <c r="P875" s="119">
        <v>3</v>
      </c>
      <c r="Q875" s="110">
        <f t="shared" si="47"/>
        <v>3.1</v>
      </c>
    </row>
    <row r="876" spans="1:17" customFormat="1">
      <c r="A876" s="13">
        <v>17197881002</v>
      </c>
      <c r="B876" s="13" t="s">
        <v>260</v>
      </c>
      <c r="C876" s="13" t="s">
        <v>363</v>
      </c>
      <c r="D876" s="13" t="s">
        <v>258</v>
      </c>
      <c r="E876" s="84">
        <v>5</v>
      </c>
      <c r="F876" s="30">
        <v>2</v>
      </c>
      <c r="G876" s="82">
        <v>3</v>
      </c>
      <c r="H876" s="83">
        <v>4</v>
      </c>
      <c r="I876" s="89">
        <v>4</v>
      </c>
      <c r="J876" s="89">
        <v>4</v>
      </c>
      <c r="K876" s="86">
        <v>1</v>
      </c>
      <c r="L876" s="86">
        <v>1</v>
      </c>
      <c r="M876" s="88">
        <v>3</v>
      </c>
      <c r="N876" s="94">
        <v>4</v>
      </c>
      <c r="O876" s="52">
        <f t="shared" si="45"/>
        <v>31</v>
      </c>
      <c r="P876" s="119">
        <v>3</v>
      </c>
      <c r="Q876" s="110">
        <f t="shared" si="47"/>
        <v>3.1</v>
      </c>
    </row>
    <row r="877" spans="1:17" customFormat="1">
      <c r="A877" s="13">
        <v>17031804603</v>
      </c>
      <c r="B877" s="13" t="s">
        <v>2385</v>
      </c>
      <c r="C877" s="13" t="s">
        <v>4272</v>
      </c>
      <c r="D877" s="13" t="s">
        <v>2375</v>
      </c>
      <c r="E877" s="81">
        <v>1</v>
      </c>
      <c r="F877" s="84">
        <v>5</v>
      </c>
      <c r="G877" s="83">
        <v>4</v>
      </c>
      <c r="H877" s="30">
        <v>2</v>
      </c>
      <c r="I877" s="90">
        <v>5</v>
      </c>
      <c r="J877" s="84">
        <v>5</v>
      </c>
      <c r="K877" s="88">
        <v>3</v>
      </c>
      <c r="L877" s="86">
        <v>1</v>
      </c>
      <c r="M877" s="87">
        <v>2</v>
      </c>
      <c r="N877" s="119">
        <v>3</v>
      </c>
      <c r="O877" s="52">
        <f t="shared" si="45"/>
        <v>31</v>
      </c>
      <c r="P877" s="119">
        <v>3</v>
      </c>
      <c r="Q877" s="110">
        <f t="shared" ref="Q877:Q908" si="48">+O877/10</f>
        <v>3.1</v>
      </c>
    </row>
    <row r="878" spans="1:17" customFormat="1">
      <c r="A878" s="13">
        <v>17097861611</v>
      </c>
      <c r="B878" s="13" t="s">
        <v>751</v>
      </c>
      <c r="C878" s="13" t="s">
        <v>896</v>
      </c>
      <c r="D878" s="13" t="s">
        <v>855</v>
      </c>
      <c r="E878" s="83">
        <v>4</v>
      </c>
      <c r="F878" s="30">
        <v>2</v>
      </c>
      <c r="G878" s="83">
        <v>4</v>
      </c>
      <c r="H878" s="84">
        <v>5</v>
      </c>
      <c r="I878" s="87">
        <v>2</v>
      </c>
      <c r="J878" s="84">
        <v>5</v>
      </c>
      <c r="K878" s="87">
        <v>2</v>
      </c>
      <c r="L878" s="87">
        <v>2</v>
      </c>
      <c r="M878" s="87">
        <v>2</v>
      </c>
      <c r="N878" s="92">
        <v>3</v>
      </c>
      <c r="O878" s="52">
        <f t="shared" si="45"/>
        <v>31</v>
      </c>
      <c r="P878" s="119">
        <v>3</v>
      </c>
      <c r="Q878" s="110">
        <f t="shared" si="48"/>
        <v>3.1</v>
      </c>
    </row>
    <row r="879" spans="1:17" customFormat="1">
      <c r="A879" s="13">
        <v>17043841204</v>
      </c>
      <c r="B879" s="13" t="s">
        <v>1312</v>
      </c>
      <c r="C879" s="13" t="s">
        <v>1522</v>
      </c>
      <c r="D879" s="13" t="s">
        <v>2398</v>
      </c>
      <c r="E879" s="82">
        <v>3</v>
      </c>
      <c r="F879" s="84">
        <v>5</v>
      </c>
      <c r="G879" s="84">
        <v>5</v>
      </c>
      <c r="H879" s="82">
        <v>3</v>
      </c>
      <c r="I879" s="87">
        <v>2</v>
      </c>
      <c r="J879" s="88">
        <v>3</v>
      </c>
      <c r="K879" s="89">
        <v>4</v>
      </c>
      <c r="L879" s="86">
        <v>1</v>
      </c>
      <c r="M879" s="88">
        <v>3</v>
      </c>
      <c r="N879" s="87">
        <v>2</v>
      </c>
      <c r="O879" s="52">
        <f t="shared" si="45"/>
        <v>31</v>
      </c>
      <c r="P879" s="119">
        <v>3</v>
      </c>
      <c r="Q879" s="110">
        <f t="shared" si="48"/>
        <v>3.1</v>
      </c>
    </row>
    <row r="880" spans="1:17" customFormat="1">
      <c r="A880" s="13">
        <v>17197883509</v>
      </c>
      <c r="B880" s="13" t="s">
        <v>178</v>
      </c>
      <c r="C880" s="13" t="s">
        <v>363</v>
      </c>
      <c r="D880" s="13" t="s">
        <v>171</v>
      </c>
      <c r="E880" s="84">
        <v>5</v>
      </c>
      <c r="F880" s="82">
        <v>3</v>
      </c>
      <c r="G880" s="81">
        <v>1</v>
      </c>
      <c r="H880" s="82">
        <v>3</v>
      </c>
      <c r="I880" s="89">
        <v>4</v>
      </c>
      <c r="J880" s="84">
        <v>5</v>
      </c>
      <c r="K880" s="86">
        <v>1</v>
      </c>
      <c r="L880" s="86">
        <v>1</v>
      </c>
      <c r="M880" s="89">
        <v>4</v>
      </c>
      <c r="N880" s="118">
        <v>4</v>
      </c>
      <c r="O880" s="52">
        <f t="shared" si="45"/>
        <v>31</v>
      </c>
      <c r="P880" s="119">
        <v>3</v>
      </c>
      <c r="Q880" s="110">
        <f t="shared" si="48"/>
        <v>3.1</v>
      </c>
    </row>
    <row r="881" spans="1:17" customFormat="1">
      <c r="A881" s="13">
        <v>17031816100</v>
      </c>
      <c r="B881" s="13" t="s">
        <v>2482</v>
      </c>
      <c r="C881" s="13" t="s">
        <v>4272</v>
      </c>
      <c r="D881" s="13" t="s">
        <v>2478</v>
      </c>
      <c r="E881" s="82">
        <v>3</v>
      </c>
      <c r="F881" s="83">
        <v>4</v>
      </c>
      <c r="G881" s="81">
        <v>1</v>
      </c>
      <c r="H881" s="30">
        <v>2</v>
      </c>
      <c r="I881" s="88">
        <v>3</v>
      </c>
      <c r="J881" s="88">
        <v>3</v>
      </c>
      <c r="K881" s="90">
        <v>5</v>
      </c>
      <c r="L881" s="89">
        <v>4</v>
      </c>
      <c r="M881" s="89">
        <v>4</v>
      </c>
      <c r="N881" s="87">
        <v>2</v>
      </c>
      <c r="O881" s="52">
        <f t="shared" si="45"/>
        <v>31</v>
      </c>
      <c r="P881" s="119">
        <v>3</v>
      </c>
      <c r="Q881" s="110">
        <f t="shared" si="48"/>
        <v>3.1</v>
      </c>
    </row>
    <row r="882" spans="1:17" customFormat="1">
      <c r="A882" s="13">
        <v>17031810800</v>
      </c>
      <c r="B882" s="13" t="s">
        <v>2535</v>
      </c>
      <c r="C882" s="13" t="s">
        <v>4272</v>
      </c>
      <c r="D882" s="13" t="s">
        <v>2531</v>
      </c>
      <c r="E882" s="30">
        <v>2</v>
      </c>
      <c r="F882" s="83">
        <v>4</v>
      </c>
      <c r="G882" s="83">
        <v>4</v>
      </c>
      <c r="H882" s="82">
        <v>3</v>
      </c>
      <c r="I882" s="88">
        <v>3</v>
      </c>
      <c r="J882" s="88">
        <v>3</v>
      </c>
      <c r="K882" s="87">
        <v>2</v>
      </c>
      <c r="L882" s="89">
        <v>4</v>
      </c>
      <c r="M882" s="89">
        <v>4</v>
      </c>
      <c r="N882" s="120">
        <v>2</v>
      </c>
      <c r="O882" s="52">
        <f t="shared" si="45"/>
        <v>31</v>
      </c>
      <c r="P882" s="119">
        <v>3</v>
      </c>
      <c r="Q882" s="110">
        <f t="shared" si="48"/>
        <v>3.1</v>
      </c>
    </row>
    <row r="883" spans="1:17" customFormat="1">
      <c r="A883" s="13">
        <v>17031843000</v>
      </c>
      <c r="B883" s="13" t="s">
        <v>2526</v>
      </c>
      <c r="C883" s="13" t="s">
        <v>4272</v>
      </c>
      <c r="D883" s="13" t="s">
        <v>2522</v>
      </c>
      <c r="E883" s="81">
        <v>1</v>
      </c>
      <c r="F883" s="82">
        <v>3</v>
      </c>
      <c r="G883" s="82">
        <v>3</v>
      </c>
      <c r="H883" s="30">
        <v>2</v>
      </c>
      <c r="I883" s="90">
        <v>5</v>
      </c>
      <c r="J883" s="84">
        <v>5</v>
      </c>
      <c r="K883" s="88">
        <v>3</v>
      </c>
      <c r="L883" s="89">
        <v>4</v>
      </c>
      <c r="M883" s="131">
        <v>1</v>
      </c>
      <c r="N883" s="118">
        <v>4</v>
      </c>
      <c r="O883" s="52">
        <f t="shared" si="45"/>
        <v>31</v>
      </c>
      <c r="P883" s="119">
        <v>3</v>
      </c>
      <c r="Q883" s="110">
        <f t="shared" si="48"/>
        <v>3.1</v>
      </c>
    </row>
    <row r="884" spans="1:17" customFormat="1">
      <c r="A884" s="13">
        <v>17031770500</v>
      </c>
      <c r="B884" s="13" t="s">
        <v>2519</v>
      </c>
      <c r="C884" s="13" t="s">
        <v>4272</v>
      </c>
      <c r="D884" s="13" t="s">
        <v>2511</v>
      </c>
      <c r="E884" s="83">
        <v>4</v>
      </c>
      <c r="F884" s="84">
        <v>5</v>
      </c>
      <c r="G884" s="82">
        <v>3</v>
      </c>
      <c r="H884" s="81">
        <v>1</v>
      </c>
      <c r="I884" s="86">
        <v>1</v>
      </c>
      <c r="J884" s="89">
        <v>4</v>
      </c>
      <c r="K884" s="90">
        <v>5</v>
      </c>
      <c r="L884" s="86">
        <v>1</v>
      </c>
      <c r="M884" s="87">
        <v>2</v>
      </c>
      <c r="N884" s="95">
        <v>5</v>
      </c>
      <c r="O884" s="52">
        <f t="shared" si="45"/>
        <v>31</v>
      </c>
      <c r="P884" s="119">
        <v>3</v>
      </c>
      <c r="Q884" s="110">
        <f t="shared" si="48"/>
        <v>3.1</v>
      </c>
    </row>
    <row r="885" spans="1:17" customFormat="1">
      <c r="A885" s="13">
        <v>17031828401</v>
      </c>
      <c r="B885" s="13" t="s">
        <v>2599</v>
      </c>
      <c r="C885" s="13" t="s">
        <v>4272</v>
      </c>
      <c r="D885" s="13" t="s">
        <v>2600</v>
      </c>
      <c r="E885" s="30">
        <v>2</v>
      </c>
      <c r="F885" s="84">
        <v>5</v>
      </c>
      <c r="G885" s="30">
        <v>2</v>
      </c>
      <c r="H885" s="81">
        <v>1</v>
      </c>
      <c r="I885" s="88">
        <v>3</v>
      </c>
      <c r="J885" s="88">
        <v>3</v>
      </c>
      <c r="K885" s="89">
        <v>4</v>
      </c>
      <c r="L885" s="90">
        <v>5</v>
      </c>
      <c r="M885" s="90">
        <v>5</v>
      </c>
      <c r="N885" s="93">
        <v>1</v>
      </c>
      <c r="O885" s="52">
        <f t="shared" si="45"/>
        <v>31</v>
      </c>
      <c r="P885" s="119">
        <v>3</v>
      </c>
      <c r="Q885" s="110">
        <f t="shared" si="48"/>
        <v>3.1</v>
      </c>
    </row>
    <row r="886" spans="1:17" customFormat="1">
      <c r="A886" s="13">
        <v>17111871201</v>
      </c>
      <c r="B886" s="13" t="s">
        <v>497</v>
      </c>
      <c r="C886" s="13" t="s">
        <v>571</v>
      </c>
      <c r="D886" s="13" t="s">
        <v>489</v>
      </c>
      <c r="E886" s="83">
        <v>4</v>
      </c>
      <c r="F886" s="30">
        <v>2</v>
      </c>
      <c r="G886" s="82">
        <v>3</v>
      </c>
      <c r="H886" s="82">
        <v>3</v>
      </c>
      <c r="I886" s="90">
        <v>5</v>
      </c>
      <c r="J886" s="89">
        <v>4</v>
      </c>
      <c r="K886" s="87">
        <v>2</v>
      </c>
      <c r="L886" s="86">
        <v>1</v>
      </c>
      <c r="M886" s="89">
        <v>4</v>
      </c>
      <c r="N886" s="119">
        <v>3</v>
      </c>
      <c r="O886" s="52">
        <f t="shared" si="45"/>
        <v>31</v>
      </c>
      <c r="P886" s="119">
        <v>3</v>
      </c>
      <c r="Q886" s="110">
        <f t="shared" si="48"/>
        <v>3.1</v>
      </c>
    </row>
    <row r="887" spans="1:17" customFormat="1">
      <c r="A887" s="13">
        <v>17111870807</v>
      </c>
      <c r="B887" s="13" t="s">
        <v>488</v>
      </c>
      <c r="C887" s="13" t="s">
        <v>571</v>
      </c>
      <c r="D887" s="13" t="s">
        <v>489</v>
      </c>
      <c r="E887" s="30">
        <v>2</v>
      </c>
      <c r="F887" s="82">
        <v>3</v>
      </c>
      <c r="G887" s="83">
        <v>4</v>
      </c>
      <c r="H887" s="82">
        <v>3</v>
      </c>
      <c r="I887" s="89">
        <v>4</v>
      </c>
      <c r="J887" s="89">
        <v>4</v>
      </c>
      <c r="K887" s="88">
        <v>3</v>
      </c>
      <c r="L887" s="88">
        <v>3</v>
      </c>
      <c r="M887" s="87">
        <v>2</v>
      </c>
      <c r="N887" s="119">
        <v>3</v>
      </c>
      <c r="O887" s="52">
        <f t="shared" si="45"/>
        <v>31</v>
      </c>
      <c r="P887" s="119">
        <v>3</v>
      </c>
      <c r="Q887" s="110">
        <f t="shared" si="48"/>
        <v>3.1</v>
      </c>
    </row>
    <row r="888" spans="1:17" customFormat="1">
      <c r="A888" s="13">
        <v>17031824400</v>
      </c>
      <c r="B888" s="13" t="s">
        <v>2656</v>
      </c>
      <c r="C888" s="13" t="s">
        <v>4272</v>
      </c>
      <c r="D888" s="13" t="s">
        <v>2654</v>
      </c>
      <c r="E888" s="30">
        <v>2</v>
      </c>
      <c r="F888" s="83">
        <v>4</v>
      </c>
      <c r="G888" s="83">
        <v>4</v>
      </c>
      <c r="H888" s="30">
        <v>2</v>
      </c>
      <c r="I888" s="88">
        <v>3</v>
      </c>
      <c r="J888" s="87">
        <v>2</v>
      </c>
      <c r="K888" s="90">
        <v>5</v>
      </c>
      <c r="L888" s="88">
        <v>3</v>
      </c>
      <c r="M888" s="88">
        <v>3</v>
      </c>
      <c r="N888" s="119">
        <v>3</v>
      </c>
      <c r="O888" s="52">
        <f t="shared" si="45"/>
        <v>31</v>
      </c>
      <c r="P888" s="119">
        <v>3</v>
      </c>
      <c r="Q888" s="110">
        <f t="shared" si="48"/>
        <v>3.1</v>
      </c>
    </row>
    <row r="889" spans="1:17" customFormat="1">
      <c r="A889" s="13">
        <v>17031560900</v>
      </c>
      <c r="B889" s="13" t="s">
        <v>3008</v>
      </c>
      <c r="C889" s="13" t="s">
        <v>4272</v>
      </c>
      <c r="D889" s="13" t="s">
        <v>4129</v>
      </c>
      <c r="E889" s="83">
        <v>4</v>
      </c>
      <c r="F889" s="82">
        <v>3</v>
      </c>
      <c r="G889" s="81">
        <v>1</v>
      </c>
      <c r="H889" s="82">
        <v>3</v>
      </c>
      <c r="I889" s="88">
        <v>3</v>
      </c>
      <c r="J889" s="89">
        <v>4</v>
      </c>
      <c r="K889" s="87">
        <v>2</v>
      </c>
      <c r="L889" s="89">
        <v>4</v>
      </c>
      <c r="M889" s="90">
        <v>5</v>
      </c>
      <c r="N889" s="28">
        <v>2</v>
      </c>
      <c r="O889" s="52">
        <f t="shared" si="45"/>
        <v>31</v>
      </c>
      <c r="P889" s="119">
        <v>3</v>
      </c>
      <c r="Q889" s="110">
        <f t="shared" si="48"/>
        <v>3.1</v>
      </c>
    </row>
    <row r="890" spans="1:17" customFormat="1">
      <c r="A890" s="13">
        <v>17031570200</v>
      </c>
      <c r="B890" s="13" t="s">
        <v>3016</v>
      </c>
      <c r="C890" s="13" t="s">
        <v>4272</v>
      </c>
      <c r="D890" s="13" t="s">
        <v>4129</v>
      </c>
      <c r="E890" s="84">
        <v>5</v>
      </c>
      <c r="F890" s="83">
        <v>4</v>
      </c>
      <c r="G890" s="81">
        <v>1</v>
      </c>
      <c r="H890" s="82">
        <v>3</v>
      </c>
      <c r="I890" s="87">
        <v>2</v>
      </c>
      <c r="J890" s="86">
        <v>1</v>
      </c>
      <c r="K890" s="90">
        <v>5</v>
      </c>
      <c r="L890" s="88">
        <v>3</v>
      </c>
      <c r="M890" s="90">
        <v>5</v>
      </c>
      <c r="N890" s="28">
        <v>2</v>
      </c>
      <c r="O890" s="52">
        <f t="shared" si="45"/>
        <v>31</v>
      </c>
      <c r="P890" s="119">
        <v>3</v>
      </c>
      <c r="Q890" s="110">
        <f t="shared" si="48"/>
        <v>3.1</v>
      </c>
    </row>
    <row r="891" spans="1:17" customFormat="1">
      <c r="A891" s="13">
        <v>17031030702</v>
      </c>
      <c r="B891" s="13" t="s">
        <v>3984</v>
      </c>
      <c r="C891" s="13" t="s">
        <v>4272</v>
      </c>
      <c r="D891" s="13" t="s">
        <v>4129</v>
      </c>
      <c r="E891" s="83">
        <v>4</v>
      </c>
      <c r="F891" s="30">
        <v>2</v>
      </c>
      <c r="G891" s="30">
        <v>2</v>
      </c>
      <c r="H891" s="81">
        <v>1</v>
      </c>
      <c r="I891" s="88">
        <v>3</v>
      </c>
      <c r="J891" s="87">
        <v>2</v>
      </c>
      <c r="K891" s="90">
        <v>5</v>
      </c>
      <c r="L891" s="90">
        <v>5</v>
      </c>
      <c r="M891" s="90">
        <v>5</v>
      </c>
      <c r="N891" s="28">
        <v>2</v>
      </c>
      <c r="O891" s="52">
        <f t="shared" si="45"/>
        <v>31</v>
      </c>
      <c r="P891" s="119">
        <v>3</v>
      </c>
      <c r="Q891" s="110">
        <f t="shared" si="48"/>
        <v>3.1</v>
      </c>
    </row>
    <row r="892" spans="1:17" customFormat="1">
      <c r="A892" s="13">
        <v>17031110300</v>
      </c>
      <c r="B892" s="13" t="s">
        <v>3784</v>
      </c>
      <c r="C892" s="13" t="s">
        <v>4272</v>
      </c>
      <c r="D892" s="13" t="s">
        <v>4129</v>
      </c>
      <c r="E892" s="83">
        <v>4</v>
      </c>
      <c r="F892" s="30">
        <v>2</v>
      </c>
      <c r="G892" s="81">
        <v>1</v>
      </c>
      <c r="H892" s="83">
        <v>4</v>
      </c>
      <c r="I892" s="89">
        <v>4</v>
      </c>
      <c r="J892" s="89">
        <v>4</v>
      </c>
      <c r="K892" s="86">
        <v>1</v>
      </c>
      <c r="L892" s="90">
        <v>5</v>
      </c>
      <c r="M892" s="89">
        <v>4</v>
      </c>
      <c r="N892" s="28">
        <v>2</v>
      </c>
      <c r="O892" s="52">
        <f t="shared" si="45"/>
        <v>31</v>
      </c>
      <c r="P892" s="119">
        <v>3</v>
      </c>
      <c r="Q892" s="110">
        <f t="shared" si="48"/>
        <v>3.1</v>
      </c>
    </row>
    <row r="893" spans="1:17" customFormat="1">
      <c r="A893" s="13">
        <v>17031051300</v>
      </c>
      <c r="B893" s="13" t="s">
        <v>3949</v>
      </c>
      <c r="C893" s="13" t="s">
        <v>4272</v>
      </c>
      <c r="D893" s="13" t="s">
        <v>4129</v>
      </c>
      <c r="E893" s="82">
        <v>3</v>
      </c>
      <c r="F893" s="82">
        <v>3</v>
      </c>
      <c r="G893" s="30">
        <v>2</v>
      </c>
      <c r="H893" s="84">
        <v>5</v>
      </c>
      <c r="I893" s="90">
        <v>5</v>
      </c>
      <c r="J893" s="87">
        <v>2</v>
      </c>
      <c r="K893" s="86">
        <v>1</v>
      </c>
      <c r="L893" s="89">
        <v>4</v>
      </c>
      <c r="M893" s="89">
        <v>4</v>
      </c>
      <c r="N893" s="28">
        <v>2</v>
      </c>
      <c r="O893" s="52">
        <f t="shared" si="45"/>
        <v>31</v>
      </c>
      <c r="P893" s="119">
        <v>3</v>
      </c>
      <c r="Q893" s="110">
        <f t="shared" si="48"/>
        <v>3.1</v>
      </c>
    </row>
    <row r="894" spans="1:17" customFormat="1">
      <c r="A894" s="13">
        <v>17031760801</v>
      </c>
      <c r="B894" s="13" t="s">
        <v>2673</v>
      </c>
      <c r="C894" s="13" t="s">
        <v>4272</v>
      </c>
      <c r="D894" s="13" t="s">
        <v>4129</v>
      </c>
      <c r="E894" s="84">
        <v>5</v>
      </c>
      <c r="F894" s="83">
        <v>4</v>
      </c>
      <c r="G894" s="30">
        <v>2</v>
      </c>
      <c r="H894" s="30">
        <v>2</v>
      </c>
      <c r="I894" s="87">
        <v>2</v>
      </c>
      <c r="J894" s="88">
        <v>3</v>
      </c>
      <c r="K894" s="90">
        <v>5</v>
      </c>
      <c r="L894" s="87">
        <v>2</v>
      </c>
      <c r="M894" s="89">
        <v>4</v>
      </c>
      <c r="N894" s="28">
        <v>2</v>
      </c>
      <c r="O894" s="52">
        <f t="shared" si="45"/>
        <v>31</v>
      </c>
      <c r="P894" s="119">
        <v>3</v>
      </c>
      <c r="Q894" s="110">
        <f t="shared" si="48"/>
        <v>3.1</v>
      </c>
    </row>
    <row r="895" spans="1:17" customFormat="1">
      <c r="A895" s="13">
        <v>17031160900</v>
      </c>
      <c r="B895" s="13" t="s">
        <v>3658</v>
      </c>
      <c r="C895" s="13" t="s">
        <v>4272</v>
      </c>
      <c r="D895" s="13" t="s">
        <v>4129</v>
      </c>
      <c r="E895" s="30">
        <v>2</v>
      </c>
      <c r="F895" s="82">
        <v>3</v>
      </c>
      <c r="G895" s="83">
        <v>4</v>
      </c>
      <c r="H895" s="84">
        <v>5</v>
      </c>
      <c r="I895" s="88">
        <v>3</v>
      </c>
      <c r="J895" s="87">
        <v>2</v>
      </c>
      <c r="K895" s="86">
        <v>1</v>
      </c>
      <c r="L895" s="90">
        <v>5</v>
      </c>
      <c r="M895" s="89">
        <v>4</v>
      </c>
      <c r="N895" s="28">
        <v>2</v>
      </c>
      <c r="O895" s="52">
        <f t="shared" si="45"/>
        <v>31</v>
      </c>
      <c r="P895" s="119">
        <v>3</v>
      </c>
      <c r="Q895" s="110">
        <f t="shared" si="48"/>
        <v>3.1</v>
      </c>
    </row>
    <row r="896" spans="1:17" customFormat="1">
      <c r="A896" s="13">
        <v>17031060100</v>
      </c>
      <c r="B896" s="13" t="s">
        <v>3953</v>
      </c>
      <c r="C896" s="13" t="s">
        <v>4272</v>
      </c>
      <c r="D896" s="13" t="s">
        <v>4129</v>
      </c>
      <c r="E896" s="82">
        <v>3</v>
      </c>
      <c r="F896" s="30">
        <v>2</v>
      </c>
      <c r="G896" s="30">
        <v>2</v>
      </c>
      <c r="H896" s="84">
        <v>5</v>
      </c>
      <c r="I896" s="89">
        <v>4</v>
      </c>
      <c r="J896" s="87">
        <v>2</v>
      </c>
      <c r="K896" s="87">
        <v>2</v>
      </c>
      <c r="L896" s="90">
        <v>5</v>
      </c>
      <c r="M896" s="89">
        <v>4</v>
      </c>
      <c r="N896" s="28">
        <v>2</v>
      </c>
      <c r="O896" s="52">
        <f t="shared" si="45"/>
        <v>31</v>
      </c>
      <c r="P896" s="119">
        <v>3</v>
      </c>
      <c r="Q896" s="110">
        <f t="shared" si="48"/>
        <v>3.1</v>
      </c>
    </row>
    <row r="897" spans="1:17" customFormat="1">
      <c r="A897" s="13">
        <v>17031561100</v>
      </c>
      <c r="B897" s="13" t="s">
        <v>3012</v>
      </c>
      <c r="C897" s="13" t="s">
        <v>4272</v>
      </c>
      <c r="D897" s="13" t="s">
        <v>4129</v>
      </c>
      <c r="E897" s="83">
        <v>4</v>
      </c>
      <c r="F897" s="82">
        <v>3</v>
      </c>
      <c r="G897" s="81">
        <v>1</v>
      </c>
      <c r="H897" s="82">
        <v>3</v>
      </c>
      <c r="I897" s="88">
        <v>3</v>
      </c>
      <c r="J897" s="89">
        <v>4</v>
      </c>
      <c r="K897" s="90">
        <v>5</v>
      </c>
      <c r="L897" s="87">
        <v>2</v>
      </c>
      <c r="M897" s="89">
        <v>4</v>
      </c>
      <c r="N897" s="28">
        <v>2</v>
      </c>
      <c r="O897" s="52">
        <f t="shared" si="45"/>
        <v>31</v>
      </c>
      <c r="P897" s="119">
        <v>3</v>
      </c>
      <c r="Q897" s="110">
        <f t="shared" si="48"/>
        <v>3.1</v>
      </c>
    </row>
    <row r="898" spans="1:17" customFormat="1">
      <c r="A898" s="13">
        <v>17031040600</v>
      </c>
      <c r="B898" s="13" t="s">
        <v>3919</v>
      </c>
      <c r="C898" s="13" t="s">
        <v>4272</v>
      </c>
      <c r="D898" s="13" t="s">
        <v>4129</v>
      </c>
      <c r="E898" s="84">
        <v>5</v>
      </c>
      <c r="F898" s="81">
        <v>1</v>
      </c>
      <c r="G898" s="81">
        <v>1</v>
      </c>
      <c r="H898" s="84">
        <v>5</v>
      </c>
      <c r="I898" s="87">
        <v>2</v>
      </c>
      <c r="J898" s="87">
        <v>2</v>
      </c>
      <c r="K898" s="90">
        <v>5</v>
      </c>
      <c r="L898" s="90">
        <v>5</v>
      </c>
      <c r="M898" s="88">
        <v>3</v>
      </c>
      <c r="N898" s="28">
        <v>2</v>
      </c>
      <c r="O898" s="52">
        <f t="shared" ref="O898:O961" si="49">SUM(E898:N898)</f>
        <v>31</v>
      </c>
      <c r="P898" s="119">
        <v>3</v>
      </c>
      <c r="Q898" s="110">
        <f t="shared" si="48"/>
        <v>3.1</v>
      </c>
    </row>
    <row r="899" spans="1:17" customFormat="1">
      <c r="A899" s="13">
        <v>17031100700</v>
      </c>
      <c r="B899" s="13" t="s">
        <v>3778</v>
      </c>
      <c r="C899" s="13" t="s">
        <v>4272</v>
      </c>
      <c r="D899" s="13" t="s">
        <v>4129</v>
      </c>
      <c r="E899" s="82">
        <v>3</v>
      </c>
      <c r="F899" s="82">
        <v>3</v>
      </c>
      <c r="G899" s="81">
        <v>1</v>
      </c>
      <c r="H899" s="83">
        <v>4</v>
      </c>
      <c r="I899" s="89">
        <v>4</v>
      </c>
      <c r="J899" s="84">
        <v>5</v>
      </c>
      <c r="K899" s="87">
        <v>2</v>
      </c>
      <c r="L899" s="89">
        <v>4</v>
      </c>
      <c r="M899" s="88">
        <v>3</v>
      </c>
      <c r="N899" s="28">
        <v>2</v>
      </c>
      <c r="O899" s="52">
        <f t="shared" si="49"/>
        <v>31</v>
      </c>
      <c r="P899" s="119">
        <v>3</v>
      </c>
      <c r="Q899" s="110">
        <f t="shared" si="48"/>
        <v>3.1</v>
      </c>
    </row>
    <row r="900" spans="1:17" customFormat="1">
      <c r="A900" s="13">
        <v>17031030200</v>
      </c>
      <c r="B900" s="13" t="s">
        <v>3968</v>
      </c>
      <c r="C900" s="13" t="s">
        <v>4272</v>
      </c>
      <c r="D900" s="13" t="s">
        <v>4129</v>
      </c>
      <c r="E900" s="30">
        <v>2</v>
      </c>
      <c r="F900" s="30">
        <v>2</v>
      </c>
      <c r="G900" s="30">
        <v>2</v>
      </c>
      <c r="H900" s="84">
        <v>5</v>
      </c>
      <c r="I900" s="90">
        <v>5</v>
      </c>
      <c r="J900" s="87">
        <v>2</v>
      </c>
      <c r="K900" s="88">
        <v>3</v>
      </c>
      <c r="L900" s="90">
        <v>5</v>
      </c>
      <c r="M900" s="88">
        <v>3</v>
      </c>
      <c r="N900" s="28">
        <v>2</v>
      </c>
      <c r="O900" s="52">
        <f t="shared" si="49"/>
        <v>31</v>
      </c>
      <c r="P900" s="119">
        <v>3</v>
      </c>
      <c r="Q900" s="110">
        <f t="shared" si="48"/>
        <v>3.1</v>
      </c>
    </row>
    <row r="901" spans="1:17" customFormat="1">
      <c r="A901" s="13">
        <v>17031040900</v>
      </c>
      <c r="B901" s="13" t="s">
        <v>3925</v>
      </c>
      <c r="C901" s="13" t="s">
        <v>4272</v>
      </c>
      <c r="D901" s="13" t="s">
        <v>4129</v>
      </c>
      <c r="E901" s="84">
        <v>5</v>
      </c>
      <c r="F901" s="81">
        <v>1</v>
      </c>
      <c r="G901" s="30">
        <v>2</v>
      </c>
      <c r="H901" s="84">
        <v>5</v>
      </c>
      <c r="I901" s="88">
        <v>3</v>
      </c>
      <c r="J901" s="88">
        <v>3</v>
      </c>
      <c r="K901" s="87">
        <v>2</v>
      </c>
      <c r="L901" s="90">
        <v>5</v>
      </c>
      <c r="M901" s="88">
        <v>3</v>
      </c>
      <c r="N901" s="28">
        <v>2</v>
      </c>
      <c r="O901" s="52">
        <f t="shared" si="49"/>
        <v>31</v>
      </c>
      <c r="P901" s="119">
        <v>3</v>
      </c>
      <c r="Q901" s="110">
        <f t="shared" si="48"/>
        <v>3.1</v>
      </c>
    </row>
    <row r="902" spans="1:17" customFormat="1">
      <c r="A902" s="13">
        <v>17031160100</v>
      </c>
      <c r="B902" s="13" t="s">
        <v>3746</v>
      </c>
      <c r="C902" s="13" t="s">
        <v>4272</v>
      </c>
      <c r="D902" s="13" t="s">
        <v>4129</v>
      </c>
      <c r="E902" s="81">
        <v>1</v>
      </c>
      <c r="F902" s="84">
        <v>5</v>
      </c>
      <c r="G902" s="81">
        <v>1</v>
      </c>
      <c r="H902" s="83">
        <v>4</v>
      </c>
      <c r="I902" s="89">
        <v>4</v>
      </c>
      <c r="J902" s="88">
        <v>3</v>
      </c>
      <c r="K902" s="88">
        <v>3</v>
      </c>
      <c r="L902" s="90">
        <v>5</v>
      </c>
      <c r="M902" s="88">
        <v>3</v>
      </c>
      <c r="N902" s="28">
        <v>2</v>
      </c>
      <c r="O902" s="52">
        <f t="shared" si="49"/>
        <v>31</v>
      </c>
      <c r="P902" s="119">
        <v>3</v>
      </c>
      <c r="Q902" s="110">
        <f t="shared" si="48"/>
        <v>3.1</v>
      </c>
    </row>
    <row r="903" spans="1:17" customFormat="1">
      <c r="A903" s="13">
        <v>17031161100</v>
      </c>
      <c r="B903" s="13" t="s">
        <v>3662</v>
      </c>
      <c r="C903" s="13" t="s">
        <v>4272</v>
      </c>
      <c r="D903" s="13" t="s">
        <v>4129</v>
      </c>
      <c r="E903" s="82">
        <v>3</v>
      </c>
      <c r="F903" s="30">
        <v>2</v>
      </c>
      <c r="G903" s="30">
        <v>2</v>
      </c>
      <c r="H903" s="84">
        <v>5</v>
      </c>
      <c r="I903" s="88">
        <v>3</v>
      </c>
      <c r="J903" s="87">
        <v>2</v>
      </c>
      <c r="K903" s="89">
        <v>4</v>
      </c>
      <c r="L903" s="90">
        <v>5</v>
      </c>
      <c r="M903" s="88">
        <v>3</v>
      </c>
      <c r="N903" s="28">
        <v>2</v>
      </c>
      <c r="O903" s="52">
        <f t="shared" si="49"/>
        <v>31</v>
      </c>
      <c r="P903" s="119">
        <v>3</v>
      </c>
      <c r="Q903" s="110">
        <f t="shared" si="48"/>
        <v>3.1</v>
      </c>
    </row>
    <row r="904" spans="1:17" customFormat="1">
      <c r="A904" s="13">
        <v>17031030400</v>
      </c>
      <c r="B904" s="13" t="s">
        <v>3972</v>
      </c>
      <c r="C904" s="13" t="s">
        <v>4272</v>
      </c>
      <c r="D904" s="13" t="s">
        <v>4129</v>
      </c>
      <c r="E904" s="82">
        <v>3</v>
      </c>
      <c r="F904" s="81">
        <v>1</v>
      </c>
      <c r="G904" s="82">
        <v>3</v>
      </c>
      <c r="H904" s="83">
        <v>4</v>
      </c>
      <c r="I904" s="89">
        <v>4</v>
      </c>
      <c r="J904" s="88">
        <v>3</v>
      </c>
      <c r="K904" s="89">
        <v>4</v>
      </c>
      <c r="L904" s="89">
        <v>4</v>
      </c>
      <c r="M904" s="88">
        <v>3</v>
      </c>
      <c r="N904" s="28">
        <v>2</v>
      </c>
      <c r="O904" s="52">
        <f t="shared" si="49"/>
        <v>31</v>
      </c>
      <c r="P904" s="119">
        <v>3</v>
      </c>
      <c r="Q904" s="110">
        <f t="shared" si="48"/>
        <v>3.1</v>
      </c>
    </row>
    <row r="905" spans="1:17" customFormat="1">
      <c r="A905" s="13">
        <v>17031720200</v>
      </c>
      <c r="B905" s="13" t="s">
        <v>2734</v>
      </c>
      <c r="C905" s="13" t="s">
        <v>4272</v>
      </c>
      <c r="D905" s="13" t="s">
        <v>4129</v>
      </c>
      <c r="E905" s="30">
        <v>2</v>
      </c>
      <c r="F905" s="30">
        <v>2</v>
      </c>
      <c r="G905" s="84">
        <v>5</v>
      </c>
      <c r="H905" s="82">
        <v>3</v>
      </c>
      <c r="I905" s="87">
        <v>2</v>
      </c>
      <c r="J905" s="89">
        <v>4</v>
      </c>
      <c r="K905" s="88">
        <v>3</v>
      </c>
      <c r="L905" s="90">
        <v>5</v>
      </c>
      <c r="M905" s="88">
        <v>3</v>
      </c>
      <c r="N905" s="28">
        <v>2</v>
      </c>
      <c r="O905" s="52">
        <f t="shared" si="49"/>
        <v>31</v>
      </c>
      <c r="P905" s="119">
        <v>3</v>
      </c>
      <c r="Q905" s="110">
        <f t="shared" si="48"/>
        <v>3.1</v>
      </c>
    </row>
    <row r="906" spans="1:17" customFormat="1">
      <c r="A906" s="13">
        <v>17031242200</v>
      </c>
      <c r="B906" s="13" t="s">
        <v>3529</v>
      </c>
      <c r="C906" s="13" t="s">
        <v>4272</v>
      </c>
      <c r="D906" s="13" t="s">
        <v>4129</v>
      </c>
      <c r="E906" s="84">
        <v>5</v>
      </c>
      <c r="F906" s="82">
        <v>3</v>
      </c>
      <c r="G906" s="81">
        <v>1</v>
      </c>
      <c r="H906" s="84">
        <v>5</v>
      </c>
      <c r="I906" s="88">
        <v>3</v>
      </c>
      <c r="J906" s="87">
        <v>2</v>
      </c>
      <c r="K906" s="88">
        <v>3</v>
      </c>
      <c r="L906" s="90">
        <v>5</v>
      </c>
      <c r="M906" s="87">
        <v>2</v>
      </c>
      <c r="N906" s="28">
        <v>2</v>
      </c>
      <c r="O906" s="52">
        <f t="shared" si="49"/>
        <v>31</v>
      </c>
      <c r="P906" s="119">
        <v>3</v>
      </c>
      <c r="Q906" s="110">
        <f t="shared" si="48"/>
        <v>3.1</v>
      </c>
    </row>
    <row r="907" spans="1:17" customFormat="1">
      <c r="A907" s="13">
        <v>17031030800</v>
      </c>
      <c r="B907" s="13" t="s">
        <v>3990</v>
      </c>
      <c r="C907" s="13" t="s">
        <v>4272</v>
      </c>
      <c r="D907" s="13" t="s">
        <v>4129</v>
      </c>
      <c r="E907" s="82">
        <v>3</v>
      </c>
      <c r="F907" s="30">
        <v>2</v>
      </c>
      <c r="G907" s="30">
        <v>2</v>
      </c>
      <c r="H907" s="84">
        <v>5</v>
      </c>
      <c r="I907" s="89">
        <v>4</v>
      </c>
      <c r="J907" s="88">
        <v>3</v>
      </c>
      <c r="K907" s="88">
        <v>3</v>
      </c>
      <c r="L907" s="90">
        <v>5</v>
      </c>
      <c r="M907" s="87">
        <v>2</v>
      </c>
      <c r="N907" s="28">
        <v>2</v>
      </c>
      <c r="O907" s="52">
        <f t="shared" si="49"/>
        <v>31</v>
      </c>
      <c r="P907" s="119">
        <v>3</v>
      </c>
      <c r="Q907" s="110">
        <f t="shared" si="48"/>
        <v>3.1</v>
      </c>
    </row>
    <row r="908" spans="1:17" customFormat="1">
      <c r="A908" s="13">
        <v>17031281900</v>
      </c>
      <c r="B908" s="13" t="s">
        <v>3424</v>
      </c>
      <c r="C908" s="13" t="s">
        <v>4272</v>
      </c>
      <c r="D908" s="13" t="s">
        <v>4129</v>
      </c>
      <c r="E908" s="82">
        <v>3</v>
      </c>
      <c r="F908" s="84">
        <v>5</v>
      </c>
      <c r="G908" s="81">
        <v>1</v>
      </c>
      <c r="H908" s="83">
        <v>4</v>
      </c>
      <c r="I908" s="87">
        <v>2</v>
      </c>
      <c r="J908" s="87">
        <v>2</v>
      </c>
      <c r="K908" s="90">
        <v>5</v>
      </c>
      <c r="L908" s="90">
        <v>5</v>
      </c>
      <c r="M908" s="87">
        <v>2</v>
      </c>
      <c r="N908" s="28">
        <v>2</v>
      </c>
      <c r="O908" s="52">
        <f t="shared" si="49"/>
        <v>31</v>
      </c>
      <c r="P908" s="119">
        <v>3</v>
      </c>
      <c r="Q908" s="110">
        <f t="shared" si="48"/>
        <v>3.1</v>
      </c>
    </row>
    <row r="909" spans="1:17" customFormat="1">
      <c r="A909" s="13">
        <v>17031031800</v>
      </c>
      <c r="B909" s="13" t="s">
        <v>4010</v>
      </c>
      <c r="C909" s="13" t="s">
        <v>4272</v>
      </c>
      <c r="D909" s="13" t="s">
        <v>4129</v>
      </c>
      <c r="E909" s="84">
        <v>5</v>
      </c>
      <c r="F909" s="81">
        <v>1</v>
      </c>
      <c r="G909" s="81">
        <v>1</v>
      </c>
      <c r="H909" s="84">
        <v>5</v>
      </c>
      <c r="I909" s="90">
        <v>5</v>
      </c>
      <c r="J909" s="87">
        <v>2</v>
      </c>
      <c r="K909" s="88">
        <v>3</v>
      </c>
      <c r="L909" s="90">
        <v>5</v>
      </c>
      <c r="M909" s="87">
        <v>2</v>
      </c>
      <c r="N909" s="28">
        <v>2</v>
      </c>
      <c r="O909" s="52">
        <f t="shared" si="49"/>
        <v>31</v>
      </c>
      <c r="P909" s="119">
        <v>3</v>
      </c>
      <c r="Q909" s="110">
        <f t="shared" ref="Q909:Q940" si="50">+O909/10</f>
        <v>3.1</v>
      </c>
    </row>
    <row r="910" spans="1:17" customFormat="1">
      <c r="A910" s="13">
        <v>17031221500</v>
      </c>
      <c r="B910" s="13" t="s">
        <v>3566</v>
      </c>
      <c r="C910" s="13" t="s">
        <v>4272</v>
      </c>
      <c r="D910" s="13" t="s">
        <v>4129</v>
      </c>
      <c r="E910" s="82">
        <v>3</v>
      </c>
      <c r="F910" s="82">
        <v>3</v>
      </c>
      <c r="G910" s="30">
        <v>2</v>
      </c>
      <c r="H910" s="83">
        <v>4</v>
      </c>
      <c r="I910" s="90">
        <v>5</v>
      </c>
      <c r="J910" s="88">
        <v>3</v>
      </c>
      <c r="K910" s="87">
        <v>2</v>
      </c>
      <c r="L910" s="90">
        <v>5</v>
      </c>
      <c r="M910" s="87">
        <v>2</v>
      </c>
      <c r="N910" s="28">
        <v>2</v>
      </c>
      <c r="O910" s="52">
        <f t="shared" si="49"/>
        <v>31</v>
      </c>
      <c r="P910" s="119">
        <v>3</v>
      </c>
      <c r="Q910" s="110">
        <f t="shared" si="50"/>
        <v>3.1</v>
      </c>
    </row>
    <row r="911" spans="1:17" customFormat="1">
      <c r="A911" s="13">
        <v>17031030703</v>
      </c>
      <c r="B911" s="13" t="s">
        <v>3986</v>
      </c>
      <c r="C911" s="13" t="s">
        <v>4272</v>
      </c>
      <c r="D911" s="13" t="s">
        <v>4129</v>
      </c>
      <c r="E911" s="83">
        <v>4</v>
      </c>
      <c r="F911" s="82">
        <v>3</v>
      </c>
      <c r="G911" s="30">
        <v>2</v>
      </c>
      <c r="H911" s="82">
        <v>3</v>
      </c>
      <c r="I911" s="88">
        <v>3</v>
      </c>
      <c r="J911" s="87">
        <v>2</v>
      </c>
      <c r="K911" s="90">
        <v>5</v>
      </c>
      <c r="L911" s="90">
        <v>5</v>
      </c>
      <c r="M911" s="87">
        <v>2</v>
      </c>
      <c r="N911" s="28">
        <v>2</v>
      </c>
      <c r="O911" s="52">
        <f t="shared" si="49"/>
        <v>31</v>
      </c>
      <c r="P911" s="119">
        <v>3</v>
      </c>
      <c r="Q911" s="110">
        <f t="shared" si="50"/>
        <v>3.1</v>
      </c>
    </row>
    <row r="912" spans="1:17" customFormat="1">
      <c r="A912" s="13">
        <v>17031240600</v>
      </c>
      <c r="B912" s="13" t="s">
        <v>3503</v>
      </c>
      <c r="C912" s="13" t="s">
        <v>4272</v>
      </c>
      <c r="D912" s="13" t="s">
        <v>4129</v>
      </c>
      <c r="E912" s="83">
        <v>4</v>
      </c>
      <c r="F912" s="82">
        <v>3</v>
      </c>
      <c r="G912" s="30">
        <v>2</v>
      </c>
      <c r="H912" s="84">
        <v>5</v>
      </c>
      <c r="I912" s="90">
        <v>5</v>
      </c>
      <c r="J912" s="86">
        <v>1</v>
      </c>
      <c r="K912" s="87">
        <v>2</v>
      </c>
      <c r="L912" s="90">
        <v>5</v>
      </c>
      <c r="M912" s="87">
        <v>2</v>
      </c>
      <c r="N912" s="28">
        <v>2</v>
      </c>
      <c r="O912" s="52">
        <f t="shared" si="49"/>
        <v>31</v>
      </c>
      <c r="P912" s="119">
        <v>3</v>
      </c>
      <c r="Q912" s="110">
        <f t="shared" si="50"/>
        <v>3.1</v>
      </c>
    </row>
    <row r="913" spans="1:17" customFormat="1">
      <c r="A913" s="13">
        <v>17031221400</v>
      </c>
      <c r="B913" s="13" t="s">
        <v>3564</v>
      </c>
      <c r="C913" s="13" t="s">
        <v>4272</v>
      </c>
      <c r="D913" s="13" t="s">
        <v>4129</v>
      </c>
      <c r="E913" s="84">
        <v>5</v>
      </c>
      <c r="F913" s="83">
        <v>4</v>
      </c>
      <c r="G913" s="30">
        <v>2</v>
      </c>
      <c r="H913" s="83">
        <v>4</v>
      </c>
      <c r="I913" s="87">
        <v>2</v>
      </c>
      <c r="J913" s="87">
        <v>2</v>
      </c>
      <c r="K913" s="89">
        <v>4</v>
      </c>
      <c r="L913" s="90">
        <v>5</v>
      </c>
      <c r="M913" s="131">
        <v>1</v>
      </c>
      <c r="N913" s="28">
        <v>2</v>
      </c>
      <c r="O913" s="52">
        <f t="shared" si="49"/>
        <v>31</v>
      </c>
      <c r="P913" s="119">
        <v>3</v>
      </c>
      <c r="Q913" s="110">
        <f t="shared" si="50"/>
        <v>3.1</v>
      </c>
    </row>
    <row r="914" spans="1:17" customFormat="1">
      <c r="A914" s="13">
        <v>17031150200</v>
      </c>
      <c r="B914" s="13" t="s">
        <v>3720</v>
      </c>
      <c r="C914" s="13" t="s">
        <v>4272</v>
      </c>
      <c r="D914" s="13" t="s">
        <v>4129</v>
      </c>
      <c r="E914" s="82">
        <v>3</v>
      </c>
      <c r="F914" s="30">
        <v>2</v>
      </c>
      <c r="G914" s="84">
        <v>5</v>
      </c>
      <c r="H914" s="83">
        <v>4</v>
      </c>
      <c r="I914" s="87">
        <v>2</v>
      </c>
      <c r="J914" s="88">
        <v>3</v>
      </c>
      <c r="K914" s="89">
        <v>4</v>
      </c>
      <c r="L914" s="90">
        <v>5</v>
      </c>
      <c r="M914" s="131">
        <v>1</v>
      </c>
      <c r="N914" s="28">
        <v>2</v>
      </c>
      <c r="O914" s="52">
        <f t="shared" si="49"/>
        <v>31</v>
      </c>
      <c r="P914" s="119">
        <v>3</v>
      </c>
      <c r="Q914" s="110">
        <f t="shared" si="50"/>
        <v>3.1</v>
      </c>
    </row>
    <row r="915" spans="1:17" customFormat="1">
      <c r="A915" s="13">
        <v>17031210800</v>
      </c>
      <c r="B915" s="13" t="s">
        <v>3641</v>
      </c>
      <c r="C915" s="13" t="s">
        <v>4272</v>
      </c>
      <c r="D915" s="13" t="s">
        <v>4129</v>
      </c>
      <c r="E915" s="84">
        <v>5</v>
      </c>
      <c r="F915" s="82">
        <v>3</v>
      </c>
      <c r="G915" s="84">
        <v>5</v>
      </c>
      <c r="H915" s="83">
        <v>4</v>
      </c>
      <c r="I915" s="90">
        <v>5</v>
      </c>
      <c r="J915" s="86">
        <v>1</v>
      </c>
      <c r="K915" s="86">
        <v>1</v>
      </c>
      <c r="L915" s="89">
        <v>4</v>
      </c>
      <c r="M915" s="131">
        <v>1</v>
      </c>
      <c r="N915" s="28">
        <v>2</v>
      </c>
      <c r="O915" s="52">
        <f t="shared" si="49"/>
        <v>31</v>
      </c>
      <c r="P915" s="119">
        <v>3</v>
      </c>
      <c r="Q915" s="110">
        <f t="shared" si="50"/>
        <v>3.1</v>
      </c>
    </row>
    <row r="916" spans="1:17" customFormat="1">
      <c r="A916" s="13">
        <v>17031010503</v>
      </c>
      <c r="B916" s="13" t="s">
        <v>4032</v>
      </c>
      <c r="C916" s="13" t="s">
        <v>4272</v>
      </c>
      <c r="D916" s="13" t="s">
        <v>4129</v>
      </c>
      <c r="E916" s="84">
        <v>5</v>
      </c>
      <c r="F916" s="84">
        <v>5</v>
      </c>
      <c r="G916" s="30">
        <v>2</v>
      </c>
      <c r="H916" s="84">
        <v>5</v>
      </c>
      <c r="I916" s="88">
        <v>3</v>
      </c>
      <c r="J916" s="86">
        <v>1</v>
      </c>
      <c r="K916" s="87">
        <v>2</v>
      </c>
      <c r="L916" s="90">
        <v>5</v>
      </c>
      <c r="M916" s="131">
        <v>1</v>
      </c>
      <c r="N916" s="28">
        <v>2</v>
      </c>
      <c r="O916" s="52">
        <f t="shared" si="49"/>
        <v>31</v>
      </c>
      <c r="P916" s="119">
        <v>3</v>
      </c>
      <c r="Q916" s="110">
        <f t="shared" si="50"/>
        <v>3.1</v>
      </c>
    </row>
    <row r="917" spans="1:17" customFormat="1">
      <c r="A917" s="13">
        <v>17197883303</v>
      </c>
      <c r="B917" s="13" t="s">
        <v>151</v>
      </c>
      <c r="C917" s="13" t="s">
        <v>363</v>
      </c>
      <c r="D917" s="13" t="s">
        <v>152</v>
      </c>
      <c r="E917" s="83">
        <v>4</v>
      </c>
      <c r="F917" s="83">
        <v>4</v>
      </c>
      <c r="G917" s="30">
        <v>2</v>
      </c>
      <c r="H917" s="82">
        <v>3</v>
      </c>
      <c r="I917" s="89">
        <v>4</v>
      </c>
      <c r="J917" s="88">
        <v>3</v>
      </c>
      <c r="K917" s="89">
        <v>4</v>
      </c>
      <c r="L917" s="86">
        <v>1</v>
      </c>
      <c r="M917" s="90">
        <v>5</v>
      </c>
      <c r="N917" s="93">
        <v>1</v>
      </c>
      <c r="O917" s="52">
        <f t="shared" si="49"/>
        <v>31</v>
      </c>
      <c r="P917" s="119">
        <v>3</v>
      </c>
      <c r="Q917" s="110">
        <f t="shared" si="50"/>
        <v>3.1</v>
      </c>
    </row>
    <row r="918" spans="1:17" customFormat="1">
      <c r="A918" s="13">
        <v>17043841326</v>
      </c>
      <c r="B918" s="13" t="s">
        <v>1403</v>
      </c>
      <c r="C918" s="13" t="s">
        <v>1522</v>
      </c>
      <c r="D918" s="13" t="s">
        <v>4126</v>
      </c>
      <c r="E918" s="82">
        <v>3</v>
      </c>
      <c r="F918" s="82">
        <v>3</v>
      </c>
      <c r="G918" s="81">
        <v>1</v>
      </c>
      <c r="H918" s="84">
        <v>5</v>
      </c>
      <c r="I918" s="90">
        <v>5</v>
      </c>
      <c r="J918" s="84">
        <v>5</v>
      </c>
      <c r="K918" s="86">
        <v>1</v>
      </c>
      <c r="L918" s="86">
        <v>1</v>
      </c>
      <c r="M918" s="89">
        <v>4</v>
      </c>
      <c r="N918" s="88">
        <v>3</v>
      </c>
      <c r="O918" s="52">
        <f t="shared" si="49"/>
        <v>31</v>
      </c>
      <c r="P918" s="119">
        <v>3</v>
      </c>
      <c r="Q918" s="110">
        <f t="shared" si="50"/>
        <v>3.1</v>
      </c>
    </row>
    <row r="919" spans="1:17" customFormat="1">
      <c r="A919" s="13">
        <v>17043840000</v>
      </c>
      <c r="B919" s="13" t="s">
        <v>1460</v>
      </c>
      <c r="C919" s="13" t="s">
        <v>1522</v>
      </c>
      <c r="D919" s="13" t="s">
        <v>4241</v>
      </c>
      <c r="E919" s="84">
        <v>5</v>
      </c>
      <c r="F919" s="84">
        <v>5</v>
      </c>
      <c r="G919" s="81">
        <v>1</v>
      </c>
      <c r="H919" s="30">
        <v>2</v>
      </c>
      <c r="I919" s="86">
        <v>1</v>
      </c>
      <c r="J919" s="89">
        <v>4</v>
      </c>
      <c r="K919" s="90">
        <v>5</v>
      </c>
      <c r="L919" s="88">
        <v>3</v>
      </c>
      <c r="M919" s="87">
        <v>2</v>
      </c>
      <c r="N919" s="88">
        <v>3</v>
      </c>
      <c r="O919" s="52">
        <f t="shared" si="49"/>
        <v>31</v>
      </c>
      <c r="P919" s="119">
        <v>3</v>
      </c>
      <c r="Q919" s="110">
        <f t="shared" si="50"/>
        <v>3.1</v>
      </c>
    </row>
    <row r="920" spans="1:17" customFormat="1">
      <c r="A920" s="13">
        <v>17043840801</v>
      </c>
      <c r="B920" s="13" t="s">
        <v>1466</v>
      </c>
      <c r="C920" s="13" t="s">
        <v>1522</v>
      </c>
      <c r="D920" s="13" t="s">
        <v>4241</v>
      </c>
      <c r="E920" s="84">
        <v>5</v>
      </c>
      <c r="F920" s="84">
        <v>5</v>
      </c>
      <c r="G920" s="30">
        <v>2</v>
      </c>
      <c r="H920" s="30">
        <v>2</v>
      </c>
      <c r="I920" s="86">
        <v>1</v>
      </c>
      <c r="J920" s="89">
        <v>4</v>
      </c>
      <c r="K920" s="89">
        <v>4</v>
      </c>
      <c r="L920" s="89">
        <v>4</v>
      </c>
      <c r="M920" s="131">
        <v>1</v>
      </c>
      <c r="N920" s="88">
        <v>3</v>
      </c>
      <c r="O920" s="52">
        <f t="shared" si="49"/>
        <v>31</v>
      </c>
      <c r="P920" s="119">
        <v>3</v>
      </c>
      <c r="Q920" s="110">
        <f t="shared" si="50"/>
        <v>3.1</v>
      </c>
    </row>
    <row r="921" spans="1:17" customFormat="1">
      <c r="A921" s="13">
        <v>17031804403</v>
      </c>
      <c r="B921" s="13" t="s">
        <v>4213</v>
      </c>
      <c r="C921" s="13" t="s">
        <v>4272</v>
      </c>
      <c r="D921" s="13" t="s">
        <v>4214</v>
      </c>
      <c r="E921" s="82">
        <v>3</v>
      </c>
      <c r="F921" s="83">
        <v>4</v>
      </c>
      <c r="G921" s="82">
        <v>3</v>
      </c>
      <c r="H921" s="30">
        <v>2</v>
      </c>
      <c r="I921" s="88">
        <v>3</v>
      </c>
      <c r="J921" s="89">
        <v>4</v>
      </c>
      <c r="K921" s="88">
        <v>3</v>
      </c>
      <c r="L921" s="87">
        <v>2</v>
      </c>
      <c r="M921" s="89">
        <v>4</v>
      </c>
      <c r="N921" s="92">
        <v>3</v>
      </c>
      <c r="O921" s="52">
        <f t="shared" si="49"/>
        <v>31</v>
      </c>
      <c r="P921" s="119">
        <v>3</v>
      </c>
      <c r="Q921" s="110">
        <f t="shared" si="50"/>
        <v>3.1</v>
      </c>
    </row>
    <row r="922" spans="1:17" customFormat="1">
      <c r="A922" s="13">
        <v>17031804404</v>
      </c>
      <c r="B922" s="13" t="s">
        <v>4216</v>
      </c>
      <c r="C922" s="13" t="s">
        <v>4272</v>
      </c>
      <c r="D922" s="13" t="s">
        <v>4214</v>
      </c>
      <c r="E922" s="82">
        <v>3</v>
      </c>
      <c r="F922" s="83">
        <v>4</v>
      </c>
      <c r="G922" s="83">
        <v>4</v>
      </c>
      <c r="H922" s="30">
        <v>2</v>
      </c>
      <c r="I922" s="88">
        <v>3</v>
      </c>
      <c r="J922" s="89">
        <v>4</v>
      </c>
      <c r="K922" s="88">
        <v>3</v>
      </c>
      <c r="L922" s="87">
        <v>2</v>
      </c>
      <c r="M922" s="88">
        <v>3</v>
      </c>
      <c r="N922" s="92">
        <v>3</v>
      </c>
      <c r="O922" s="52">
        <f t="shared" si="49"/>
        <v>31</v>
      </c>
      <c r="P922" s="119">
        <v>3</v>
      </c>
      <c r="Q922" s="110">
        <f t="shared" si="50"/>
        <v>3.1</v>
      </c>
    </row>
    <row r="923" spans="1:17" customFormat="1">
      <c r="A923" s="13">
        <v>17043846507</v>
      </c>
      <c r="B923" s="13" t="s">
        <v>1539</v>
      </c>
      <c r="C923" s="13" t="s">
        <v>1522</v>
      </c>
      <c r="D923" s="13" t="s">
        <v>1533</v>
      </c>
      <c r="E923" s="83">
        <v>4</v>
      </c>
      <c r="F923" s="30">
        <v>2</v>
      </c>
      <c r="G923" s="30">
        <v>2</v>
      </c>
      <c r="H923" s="30">
        <v>2</v>
      </c>
      <c r="I923" s="90">
        <v>5</v>
      </c>
      <c r="J923" s="89">
        <v>4</v>
      </c>
      <c r="K923" s="90">
        <v>5</v>
      </c>
      <c r="L923" s="86">
        <v>1</v>
      </c>
      <c r="M923" s="90">
        <v>5</v>
      </c>
      <c r="N923" s="93">
        <v>1</v>
      </c>
      <c r="O923" s="52">
        <f t="shared" si="49"/>
        <v>31</v>
      </c>
      <c r="P923" s="119">
        <v>3</v>
      </c>
      <c r="Q923" s="110">
        <f t="shared" si="50"/>
        <v>3.1</v>
      </c>
    </row>
    <row r="924" spans="1:17" customFormat="1">
      <c r="A924" s="13">
        <v>17043846519</v>
      </c>
      <c r="B924" s="13" t="s">
        <v>1444</v>
      </c>
      <c r="C924" s="13" t="s">
        <v>1522</v>
      </c>
      <c r="D924" s="13" t="s">
        <v>1533</v>
      </c>
      <c r="E924" s="83">
        <v>4</v>
      </c>
      <c r="F924" s="82">
        <v>3</v>
      </c>
      <c r="G924" s="82">
        <v>3</v>
      </c>
      <c r="H924" s="83">
        <v>4</v>
      </c>
      <c r="I924" s="89">
        <v>4</v>
      </c>
      <c r="J924" s="89">
        <v>4</v>
      </c>
      <c r="K924" s="88">
        <v>3</v>
      </c>
      <c r="L924" s="86">
        <v>1</v>
      </c>
      <c r="M924" s="89">
        <v>4</v>
      </c>
      <c r="N924" s="93">
        <v>1</v>
      </c>
      <c r="O924" s="52">
        <f t="shared" si="49"/>
        <v>31</v>
      </c>
      <c r="P924" s="119">
        <v>3</v>
      </c>
      <c r="Q924" s="110">
        <f t="shared" si="50"/>
        <v>3.1</v>
      </c>
    </row>
    <row r="925" spans="1:17" customFormat="1">
      <c r="A925" s="13">
        <v>17097860806</v>
      </c>
      <c r="B925" s="13" t="s">
        <v>899</v>
      </c>
      <c r="C925" s="13" t="s">
        <v>896</v>
      </c>
      <c r="D925" s="13" t="s">
        <v>897</v>
      </c>
      <c r="E925" s="83">
        <v>4</v>
      </c>
      <c r="F925" s="81">
        <v>1</v>
      </c>
      <c r="G925" s="82">
        <v>3</v>
      </c>
      <c r="H925" s="82">
        <v>3</v>
      </c>
      <c r="I925" s="88">
        <v>3</v>
      </c>
      <c r="J925" s="89">
        <v>4</v>
      </c>
      <c r="K925" s="88">
        <v>3</v>
      </c>
      <c r="L925" s="89">
        <v>4</v>
      </c>
      <c r="M925" s="89">
        <v>4</v>
      </c>
      <c r="N925" s="28">
        <v>2</v>
      </c>
      <c r="O925" s="52">
        <f t="shared" si="49"/>
        <v>31</v>
      </c>
      <c r="P925" s="119">
        <v>3</v>
      </c>
      <c r="Q925" s="110">
        <f t="shared" si="50"/>
        <v>3.1</v>
      </c>
    </row>
    <row r="926" spans="1:17" customFormat="1">
      <c r="A926" s="13">
        <v>17089850105</v>
      </c>
      <c r="B926" s="13" t="s">
        <v>1034</v>
      </c>
      <c r="C926" s="13" t="s">
        <v>1029</v>
      </c>
      <c r="D926" s="13" t="s">
        <v>1030</v>
      </c>
      <c r="E926" s="83">
        <v>4</v>
      </c>
      <c r="F926" s="81">
        <v>1</v>
      </c>
      <c r="G926" s="30">
        <v>2</v>
      </c>
      <c r="H926" s="82">
        <v>3</v>
      </c>
      <c r="I926" s="89">
        <v>4</v>
      </c>
      <c r="J926" s="84">
        <v>5</v>
      </c>
      <c r="K926" s="88">
        <v>3</v>
      </c>
      <c r="L926" s="86">
        <v>1</v>
      </c>
      <c r="M926" s="90">
        <v>5</v>
      </c>
      <c r="N926" s="92">
        <v>3</v>
      </c>
      <c r="O926" s="52">
        <f t="shared" si="49"/>
        <v>31</v>
      </c>
      <c r="P926" s="119">
        <v>3</v>
      </c>
      <c r="Q926" s="110">
        <f t="shared" si="50"/>
        <v>3.1</v>
      </c>
    </row>
    <row r="927" spans="1:17" customFormat="1">
      <c r="A927" s="13">
        <v>17111871206</v>
      </c>
      <c r="B927" s="13" t="s">
        <v>466</v>
      </c>
      <c r="C927" s="13" t="s">
        <v>571</v>
      </c>
      <c r="D927" s="13" t="s">
        <v>1030</v>
      </c>
      <c r="E927" s="82">
        <v>3</v>
      </c>
      <c r="F927" s="81">
        <v>1</v>
      </c>
      <c r="G927" s="30">
        <v>2</v>
      </c>
      <c r="H927" s="83">
        <v>4</v>
      </c>
      <c r="I927" s="89">
        <v>4</v>
      </c>
      <c r="J927" s="84">
        <v>5</v>
      </c>
      <c r="K927" s="89">
        <v>4</v>
      </c>
      <c r="L927" s="86">
        <v>1</v>
      </c>
      <c r="M927" s="89">
        <v>4</v>
      </c>
      <c r="N927" s="92">
        <v>3</v>
      </c>
      <c r="O927" s="52">
        <f t="shared" si="49"/>
        <v>31</v>
      </c>
      <c r="P927" s="119">
        <v>3</v>
      </c>
      <c r="Q927" s="110">
        <f t="shared" si="50"/>
        <v>3.1</v>
      </c>
    </row>
    <row r="928" spans="1:17" customFormat="1">
      <c r="A928" s="13">
        <v>17089850103</v>
      </c>
      <c r="B928" s="13" t="s">
        <v>1032</v>
      </c>
      <c r="C928" s="13" t="s">
        <v>1029</v>
      </c>
      <c r="D928" s="13" t="s">
        <v>1030</v>
      </c>
      <c r="E928" s="82">
        <v>3</v>
      </c>
      <c r="F928" s="81">
        <v>1</v>
      </c>
      <c r="G928" s="82">
        <v>3</v>
      </c>
      <c r="H928" s="83">
        <v>4</v>
      </c>
      <c r="I928" s="89">
        <v>4</v>
      </c>
      <c r="J928" s="84">
        <v>5</v>
      </c>
      <c r="K928" s="88">
        <v>3</v>
      </c>
      <c r="L928" s="86">
        <v>1</v>
      </c>
      <c r="M928" s="89">
        <v>4</v>
      </c>
      <c r="N928" s="92">
        <v>3</v>
      </c>
      <c r="O928" s="52">
        <f t="shared" si="49"/>
        <v>31</v>
      </c>
      <c r="P928" s="119">
        <v>3</v>
      </c>
      <c r="Q928" s="110">
        <f t="shared" si="50"/>
        <v>3.1</v>
      </c>
    </row>
    <row r="929" spans="1:17" customFormat="1">
      <c r="A929" s="13">
        <v>17089850101</v>
      </c>
      <c r="B929" s="13" t="s">
        <v>1028</v>
      </c>
      <c r="C929" s="13" t="s">
        <v>1029</v>
      </c>
      <c r="D929" s="13" t="s">
        <v>1030</v>
      </c>
      <c r="E929" s="83">
        <v>4</v>
      </c>
      <c r="F929" s="82">
        <v>3</v>
      </c>
      <c r="G929" s="83">
        <v>4</v>
      </c>
      <c r="H929" s="81">
        <v>1</v>
      </c>
      <c r="I929" s="89">
        <v>4</v>
      </c>
      <c r="J929" s="84">
        <v>5</v>
      </c>
      <c r="K929" s="88">
        <v>3</v>
      </c>
      <c r="L929" s="86">
        <v>1</v>
      </c>
      <c r="M929" s="88">
        <v>3</v>
      </c>
      <c r="N929" s="92">
        <v>3</v>
      </c>
      <c r="O929" s="52">
        <f t="shared" si="49"/>
        <v>31</v>
      </c>
      <c r="P929" s="119">
        <v>3</v>
      </c>
      <c r="Q929" s="110">
        <f t="shared" si="50"/>
        <v>3.1</v>
      </c>
    </row>
    <row r="930" spans="1:17" customFormat="1">
      <c r="A930" s="13">
        <v>17043840303</v>
      </c>
      <c r="B930" s="13" t="s">
        <v>1524</v>
      </c>
      <c r="C930" s="13" t="s">
        <v>1522</v>
      </c>
      <c r="D930" s="13" t="s">
        <v>4273</v>
      </c>
      <c r="E930" s="81">
        <v>1</v>
      </c>
      <c r="F930" s="84">
        <v>5</v>
      </c>
      <c r="G930" s="84">
        <v>5</v>
      </c>
      <c r="H930" s="82">
        <v>3</v>
      </c>
      <c r="I930" s="87">
        <v>2</v>
      </c>
      <c r="J930" s="88">
        <v>3</v>
      </c>
      <c r="K930" s="89">
        <v>4</v>
      </c>
      <c r="L930" s="86">
        <v>1</v>
      </c>
      <c r="M930" s="89">
        <v>4</v>
      </c>
      <c r="N930" s="92">
        <v>3</v>
      </c>
      <c r="O930" s="52">
        <f t="shared" si="49"/>
        <v>31</v>
      </c>
      <c r="P930" s="119">
        <v>3</v>
      </c>
      <c r="Q930" s="110">
        <f t="shared" si="50"/>
        <v>3.1</v>
      </c>
    </row>
    <row r="931" spans="1:17" customFormat="1">
      <c r="A931" s="13">
        <v>17043840906</v>
      </c>
      <c r="B931" s="13" t="s">
        <v>1528</v>
      </c>
      <c r="C931" s="13" t="s">
        <v>1522</v>
      </c>
      <c r="D931" s="13" t="s">
        <v>4273</v>
      </c>
      <c r="E931" s="30">
        <v>2</v>
      </c>
      <c r="F931" s="83">
        <v>4</v>
      </c>
      <c r="G931" s="84">
        <v>5</v>
      </c>
      <c r="H931" s="82">
        <v>3</v>
      </c>
      <c r="I931" s="87">
        <v>2</v>
      </c>
      <c r="J931" s="89">
        <v>4</v>
      </c>
      <c r="K931" s="90">
        <v>5</v>
      </c>
      <c r="L931" s="86">
        <v>1</v>
      </c>
      <c r="M931" s="87">
        <v>2</v>
      </c>
      <c r="N931" s="92">
        <v>3</v>
      </c>
      <c r="O931" s="52">
        <f t="shared" si="49"/>
        <v>31</v>
      </c>
      <c r="P931" s="119">
        <v>3</v>
      </c>
      <c r="Q931" s="110">
        <f t="shared" si="50"/>
        <v>3.1</v>
      </c>
    </row>
    <row r="932" spans="1:17" customFormat="1">
      <c r="A932" s="13">
        <v>17197883402</v>
      </c>
      <c r="B932" s="13" t="s">
        <v>168</v>
      </c>
      <c r="C932" s="13" t="s">
        <v>363</v>
      </c>
      <c r="D932" s="13" t="s">
        <v>161</v>
      </c>
      <c r="E932" s="83">
        <v>4</v>
      </c>
      <c r="F932" s="83">
        <v>4</v>
      </c>
      <c r="G932" s="83">
        <v>4</v>
      </c>
      <c r="H932" s="81">
        <v>1</v>
      </c>
      <c r="I932" s="89">
        <v>4</v>
      </c>
      <c r="J932" s="89">
        <v>4</v>
      </c>
      <c r="K932" s="86">
        <v>1</v>
      </c>
      <c r="L932" s="86">
        <v>1</v>
      </c>
      <c r="M932" s="90">
        <v>5</v>
      </c>
      <c r="N932" s="120">
        <v>2</v>
      </c>
      <c r="O932" s="52">
        <f t="shared" si="49"/>
        <v>30</v>
      </c>
      <c r="P932" s="119">
        <v>3</v>
      </c>
      <c r="Q932" s="110">
        <f t="shared" si="50"/>
        <v>3</v>
      </c>
    </row>
    <row r="933" spans="1:17" customFormat="1">
      <c r="A933" s="13">
        <v>17031802505</v>
      </c>
      <c r="B933" s="13" t="s">
        <v>1657</v>
      </c>
      <c r="C933" s="13" t="s">
        <v>4272</v>
      </c>
      <c r="D933" s="13" t="s">
        <v>1761</v>
      </c>
      <c r="E933" s="82">
        <v>3</v>
      </c>
      <c r="F933" s="84">
        <v>5</v>
      </c>
      <c r="G933" s="81">
        <v>1</v>
      </c>
      <c r="H933" s="30">
        <v>2</v>
      </c>
      <c r="I933" s="87">
        <v>2</v>
      </c>
      <c r="J933" s="87">
        <v>2</v>
      </c>
      <c r="K933" s="90">
        <v>5</v>
      </c>
      <c r="L933" s="89">
        <v>4</v>
      </c>
      <c r="M933" s="88">
        <v>3</v>
      </c>
      <c r="N933" s="119">
        <v>3</v>
      </c>
      <c r="O933" s="52">
        <f t="shared" si="49"/>
        <v>30</v>
      </c>
      <c r="P933" s="119">
        <v>3</v>
      </c>
      <c r="Q933" s="110">
        <f t="shared" si="50"/>
        <v>3</v>
      </c>
    </row>
    <row r="934" spans="1:17" customFormat="1">
      <c r="A934" s="13">
        <v>17031802402</v>
      </c>
      <c r="B934" s="13" t="s">
        <v>1760</v>
      </c>
      <c r="C934" s="13" t="s">
        <v>4272</v>
      </c>
      <c r="D934" s="13" t="s">
        <v>1761</v>
      </c>
      <c r="E934" s="30">
        <v>2</v>
      </c>
      <c r="F934" s="84">
        <v>5</v>
      </c>
      <c r="G934" s="83">
        <v>4</v>
      </c>
      <c r="H934" s="82">
        <v>3</v>
      </c>
      <c r="I934" s="87">
        <v>2</v>
      </c>
      <c r="J934" s="86">
        <v>1</v>
      </c>
      <c r="K934" s="89">
        <v>4</v>
      </c>
      <c r="L934" s="89">
        <v>4</v>
      </c>
      <c r="M934" s="87">
        <v>2</v>
      </c>
      <c r="N934" s="119">
        <v>3</v>
      </c>
      <c r="O934" s="52">
        <f t="shared" si="49"/>
        <v>30</v>
      </c>
      <c r="P934" s="119">
        <v>3</v>
      </c>
      <c r="Q934" s="110">
        <f t="shared" si="50"/>
        <v>3</v>
      </c>
    </row>
    <row r="935" spans="1:17" customFormat="1">
      <c r="A935" s="13">
        <v>17031842600</v>
      </c>
      <c r="B935" s="13" t="s">
        <v>1758</v>
      </c>
      <c r="C935" s="13" t="s">
        <v>4272</v>
      </c>
      <c r="D935" s="13" t="s">
        <v>1752</v>
      </c>
      <c r="E935" s="30">
        <v>2</v>
      </c>
      <c r="F935" s="82">
        <v>3</v>
      </c>
      <c r="G935" s="30">
        <v>2</v>
      </c>
      <c r="H935" s="82">
        <v>3</v>
      </c>
      <c r="I935" s="90">
        <v>5</v>
      </c>
      <c r="J935" s="84">
        <v>5</v>
      </c>
      <c r="K935" s="88">
        <v>3</v>
      </c>
      <c r="L935" s="86">
        <v>1</v>
      </c>
      <c r="M935" s="87">
        <v>2</v>
      </c>
      <c r="N935" s="94">
        <v>4</v>
      </c>
      <c r="O935" s="52">
        <f t="shared" si="49"/>
        <v>30</v>
      </c>
      <c r="P935" s="119">
        <v>3</v>
      </c>
      <c r="Q935" s="110">
        <f t="shared" si="50"/>
        <v>3</v>
      </c>
    </row>
    <row r="936" spans="1:17" customFormat="1">
      <c r="A936" s="13">
        <v>17031818401</v>
      </c>
      <c r="B936" s="13" t="s">
        <v>2364</v>
      </c>
      <c r="C936" s="13" t="s">
        <v>4272</v>
      </c>
      <c r="D936" s="13" t="s">
        <v>2365</v>
      </c>
      <c r="E936" s="81">
        <v>1</v>
      </c>
      <c r="F936" s="83">
        <v>4</v>
      </c>
      <c r="G936" s="30">
        <v>2</v>
      </c>
      <c r="H936" s="82">
        <v>3</v>
      </c>
      <c r="I936" s="89">
        <v>4</v>
      </c>
      <c r="J936" s="89">
        <v>4</v>
      </c>
      <c r="K936" s="89">
        <v>4</v>
      </c>
      <c r="L936" s="86">
        <v>1</v>
      </c>
      <c r="M936" s="89">
        <v>4</v>
      </c>
      <c r="N936" s="119">
        <v>3</v>
      </c>
      <c r="O936" s="52">
        <f t="shared" si="49"/>
        <v>30</v>
      </c>
      <c r="P936" s="119">
        <v>3</v>
      </c>
      <c r="Q936" s="110">
        <f t="shared" si="50"/>
        <v>3</v>
      </c>
    </row>
    <row r="937" spans="1:17" customFormat="1">
      <c r="A937" s="13">
        <v>17043841401</v>
      </c>
      <c r="B937" s="13" t="s">
        <v>1153</v>
      </c>
      <c r="C937" s="13" t="s">
        <v>1522</v>
      </c>
      <c r="D937" s="13" t="s">
        <v>1736</v>
      </c>
      <c r="E937" s="83">
        <v>4</v>
      </c>
      <c r="F937" s="84">
        <v>5</v>
      </c>
      <c r="G937" s="82">
        <v>3</v>
      </c>
      <c r="H937" s="82">
        <v>3</v>
      </c>
      <c r="I937" s="88">
        <v>3</v>
      </c>
      <c r="J937" s="87">
        <v>2</v>
      </c>
      <c r="K937" s="86">
        <v>1</v>
      </c>
      <c r="L937" s="89">
        <v>4</v>
      </c>
      <c r="M937" s="88">
        <v>3</v>
      </c>
      <c r="N937" s="120">
        <v>2</v>
      </c>
      <c r="O937" s="52">
        <f t="shared" si="49"/>
        <v>30</v>
      </c>
      <c r="P937" s="119">
        <v>3</v>
      </c>
      <c r="Q937" s="110">
        <f t="shared" si="50"/>
        <v>3</v>
      </c>
    </row>
    <row r="938" spans="1:17" customFormat="1">
      <c r="A938" s="13">
        <v>17043841603</v>
      </c>
      <c r="B938" s="13" t="s">
        <v>1136</v>
      </c>
      <c r="C938" s="13" t="s">
        <v>1522</v>
      </c>
      <c r="D938" s="13" t="s">
        <v>1733</v>
      </c>
      <c r="E938" s="30">
        <v>2</v>
      </c>
      <c r="F938" s="84">
        <v>5</v>
      </c>
      <c r="G938" s="82">
        <v>3</v>
      </c>
      <c r="H938" s="84">
        <v>5</v>
      </c>
      <c r="I938" s="88">
        <v>3</v>
      </c>
      <c r="J938" s="84">
        <v>5</v>
      </c>
      <c r="K938" s="86">
        <v>1</v>
      </c>
      <c r="L938" s="86">
        <v>1</v>
      </c>
      <c r="M938" s="88">
        <v>3</v>
      </c>
      <c r="N938" s="87">
        <v>2</v>
      </c>
      <c r="O938" s="52">
        <f t="shared" si="49"/>
        <v>30</v>
      </c>
      <c r="P938" s="119">
        <v>3</v>
      </c>
      <c r="Q938" s="110">
        <f t="shared" si="50"/>
        <v>3</v>
      </c>
    </row>
    <row r="939" spans="1:17" customFormat="1">
      <c r="A939" s="13">
        <v>17043843302</v>
      </c>
      <c r="B939" s="13" t="s">
        <v>1128</v>
      </c>
      <c r="C939" s="13" t="s">
        <v>1522</v>
      </c>
      <c r="D939" s="13" t="s">
        <v>1724</v>
      </c>
      <c r="E939" s="83">
        <v>4</v>
      </c>
      <c r="F939" s="83">
        <v>4</v>
      </c>
      <c r="G939" s="81">
        <v>1</v>
      </c>
      <c r="H939" s="82">
        <v>3</v>
      </c>
      <c r="I939" s="89">
        <v>4</v>
      </c>
      <c r="J939" s="88">
        <v>3</v>
      </c>
      <c r="K939" s="87">
        <v>2</v>
      </c>
      <c r="L939" s="88">
        <v>3</v>
      </c>
      <c r="M939" s="88">
        <v>3</v>
      </c>
      <c r="N939" s="92">
        <v>3</v>
      </c>
      <c r="O939" s="52">
        <f t="shared" si="49"/>
        <v>30</v>
      </c>
      <c r="P939" s="119">
        <v>3</v>
      </c>
      <c r="Q939" s="110">
        <f t="shared" si="50"/>
        <v>3</v>
      </c>
    </row>
    <row r="940" spans="1:17" customFormat="1">
      <c r="A940" s="13">
        <v>17031843200</v>
      </c>
      <c r="B940" s="13" t="s">
        <v>1726</v>
      </c>
      <c r="C940" s="13" t="s">
        <v>4272</v>
      </c>
      <c r="D940" s="13" t="s">
        <v>1724</v>
      </c>
      <c r="E940" s="30">
        <v>2</v>
      </c>
      <c r="F940" s="82">
        <v>3</v>
      </c>
      <c r="G940" s="82">
        <v>3</v>
      </c>
      <c r="H940" s="30">
        <v>2</v>
      </c>
      <c r="I940" s="88">
        <v>3</v>
      </c>
      <c r="J940" s="88">
        <v>3</v>
      </c>
      <c r="K940" s="89">
        <v>4</v>
      </c>
      <c r="L940" s="90">
        <v>5</v>
      </c>
      <c r="M940" s="87">
        <v>2</v>
      </c>
      <c r="N940" s="92">
        <v>3</v>
      </c>
      <c r="O940" s="52">
        <f t="shared" si="49"/>
        <v>30</v>
      </c>
      <c r="P940" s="119">
        <v>3</v>
      </c>
      <c r="Q940" s="110">
        <f t="shared" si="50"/>
        <v>3</v>
      </c>
    </row>
    <row r="941" spans="1:17" customFormat="1">
      <c r="A941" s="13">
        <v>17031820700</v>
      </c>
      <c r="B941" s="13" t="s">
        <v>1809</v>
      </c>
      <c r="C941" s="13" t="s">
        <v>4272</v>
      </c>
      <c r="D941" s="13" t="s">
        <v>1810</v>
      </c>
      <c r="E941" s="81">
        <v>1</v>
      </c>
      <c r="F941" s="82">
        <v>3</v>
      </c>
      <c r="G941" s="84">
        <v>5</v>
      </c>
      <c r="H941" s="30">
        <v>2</v>
      </c>
      <c r="I941" s="87">
        <v>2</v>
      </c>
      <c r="J941" s="89">
        <v>4</v>
      </c>
      <c r="K941" s="89">
        <v>4</v>
      </c>
      <c r="L941" s="88">
        <v>3</v>
      </c>
      <c r="M941" s="89">
        <v>4</v>
      </c>
      <c r="N941" s="120">
        <v>2</v>
      </c>
      <c r="O941" s="52">
        <f t="shared" si="49"/>
        <v>30</v>
      </c>
      <c r="P941" s="119">
        <v>3</v>
      </c>
      <c r="Q941" s="110">
        <f t="shared" ref="Q941:Q972" si="51">+O941/10</f>
        <v>3</v>
      </c>
    </row>
    <row r="942" spans="1:17" customFormat="1">
      <c r="A942" s="13">
        <v>17031804715</v>
      </c>
      <c r="B942" s="13" t="s">
        <v>1856</v>
      </c>
      <c r="C942" s="13" t="s">
        <v>4272</v>
      </c>
      <c r="D942" s="13" t="s">
        <v>1928</v>
      </c>
      <c r="E942" s="82">
        <v>3</v>
      </c>
      <c r="F942" s="84">
        <v>5</v>
      </c>
      <c r="G942" s="82">
        <v>3</v>
      </c>
      <c r="H942" s="81">
        <v>1</v>
      </c>
      <c r="I942" s="88">
        <v>3</v>
      </c>
      <c r="J942" s="84">
        <v>5</v>
      </c>
      <c r="K942" s="86">
        <v>1</v>
      </c>
      <c r="L942" s="86">
        <v>1</v>
      </c>
      <c r="M942" s="88">
        <v>3</v>
      </c>
      <c r="N942" s="95">
        <v>5</v>
      </c>
      <c r="O942" s="52">
        <f t="shared" si="49"/>
        <v>30</v>
      </c>
      <c r="P942" s="119">
        <v>3</v>
      </c>
      <c r="Q942" s="110">
        <f t="shared" si="51"/>
        <v>3</v>
      </c>
    </row>
    <row r="943" spans="1:17" customFormat="1">
      <c r="A943" s="13">
        <v>17197880419</v>
      </c>
      <c r="B943" s="13" t="s">
        <v>336</v>
      </c>
      <c r="C943" s="13" t="s">
        <v>363</v>
      </c>
      <c r="D943" s="13" t="s">
        <v>317</v>
      </c>
      <c r="E943" s="84">
        <v>5</v>
      </c>
      <c r="F943" s="81">
        <v>1</v>
      </c>
      <c r="G943" s="83">
        <v>4</v>
      </c>
      <c r="H943" s="82">
        <v>3</v>
      </c>
      <c r="I943" s="87">
        <v>2</v>
      </c>
      <c r="J943" s="89">
        <v>4</v>
      </c>
      <c r="K943" s="88">
        <v>3</v>
      </c>
      <c r="L943" s="86">
        <v>1</v>
      </c>
      <c r="M943" s="90">
        <v>5</v>
      </c>
      <c r="N943" s="120">
        <v>2</v>
      </c>
      <c r="O943" s="52">
        <f t="shared" si="49"/>
        <v>30</v>
      </c>
      <c r="P943" s="119">
        <v>3</v>
      </c>
      <c r="Q943" s="110">
        <f t="shared" si="51"/>
        <v>3</v>
      </c>
    </row>
    <row r="944" spans="1:17" customFormat="1">
      <c r="A944" s="13">
        <v>17111870703</v>
      </c>
      <c r="B944" s="13" t="s">
        <v>453</v>
      </c>
      <c r="C944" s="13" t="s">
        <v>571</v>
      </c>
      <c r="D944" s="13" t="s">
        <v>454</v>
      </c>
      <c r="E944" s="30">
        <v>2</v>
      </c>
      <c r="F944" s="82">
        <v>3</v>
      </c>
      <c r="G944" s="82">
        <v>3</v>
      </c>
      <c r="H944" s="82">
        <v>3</v>
      </c>
      <c r="I944" s="89">
        <v>4</v>
      </c>
      <c r="J944" s="89">
        <v>4</v>
      </c>
      <c r="K944" s="87">
        <v>2</v>
      </c>
      <c r="L944" s="86">
        <v>1</v>
      </c>
      <c r="M944" s="89">
        <v>4</v>
      </c>
      <c r="N944" s="94">
        <v>4</v>
      </c>
      <c r="O944" s="52">
        <f t="shared" si="49"/>
        <v>30</v>
      </c>
      <c r="P944" s="119">
        <v>3</v>
      </c>
      <c r="Q944" s="110">
        <f t="shared" si="51"/>
        <v>3</v>
      </c>
    </row>
    <row r="945" spans="1:17" customFormat="1">
      <c r="A945" s="13">
        <v>17197880416</v>
      </c>
      <c r="B945" s="13" t="s">
        <v>330</v>
      </c>
      <c r="C945" s="13" t="s">
        <v>363</v>
      </c>
      <c r="D945" s="13" t="s">
        <v>875</v>
      </c>
      <c r="E945" s="83">
        <v>4</v>
      </c>
      <c r="F945" s="30">
        <v>2</v>
      </c>
      <c r="G945" s="82">
        <v>3</v>
      </c>
      <c r="H945" s="30">
        <v>2</v>
      </c>
      <c r="I945" s="89">
        <v>4</v>
      </c>
      <c r="J945" s="89">
        <v>4</v>
      </c>
      <c r="K945" s="87">
        <v>2</v>
      </c>
      <c r="L945" s="86">
        <v>1</v>
      </c>
      <c r="M945" s="90">
        <v>5</v>
      </c>
      <c r="N945" s="119">
        <v>3</v>
      </c>
      <c r="O945" s="52">
        <f t="shared" si="49"/>
        <v>30</v>
      </c>
      <c r="P945" s="119">
        <v>3</v>
      </c>
      <c r="Q945" s="110">
        <f t="shared" si="51"/>
        <v>3</v>
      </c>
    </row>
    <row r="946" spans="1:17" customFormat="1">
      <c r="A946" s="13">
        <v>17197880418</v>
      </c>
      <c r="B946" s="13" t="s">
        <v>334</v>
      </c>
      <c r="C946" s="13" t="s">
        <v>363</v>
      </c>
      <c r="D946" s="13" t="s">
        <v>875</v>
      </c>
      <c r="E946" s="82">
        <v>3</v>
      </c>
      <c r="F946" s="30">
        <v>2</v>
      </c>
      <c r="G946" s="82">
        <v>3</v>
      </c>
      <c r="H946" s="82">
        <v>3</v>
      </c>
      <c r="I946" s="89">
        <v>4</v>
      </c>
      <c r="J946" s="89">
        <v>4</v>
      </c>
      <c r="K946" s="87">
        <v>2</v>
      </c>
      <c r="L946" s="86">
        <v>1</v>
      </c>
      <c r="M946" s="90">
        <v>5</v>
      </c>
      <c r="N946" s="119">
        <v>3</v>
      </c>
      <c r="O946" s="52">
        <f t="shared" si="49"/>
        <v>30</v>
      </c>
      <c r="P946" s="119">
        <v>3</v>
      </c>
      <c r="Q946" s="110">
        <f t="shared" si="51"/>
        <v>3</v>
      </c>
    </row>
    <row r="947" spans="1:17" customFormat="1">
      <c r="A947" s="13">
        <v>17197880404</v>
      </c>
      <c r="B947" s="13" t="s">
        <v>314</v>
      </c>
      <c r="C947" s="13" t="s">
        <v>363</v>
      </c>
      <c r="D947" s="13" t="s">
        <v>875</v>
      </c>
      <c r="E947" s="83">
        <v>4</v>
      </c>
      <c r="F947" s="81">
        <v>1</v>
      </c>
      <c r="G947" s="82">
        <v>3</v>
      </c>
      <c r="H947" s="82">
        <v>3</v>
      </c>
      <c r="I947" s="88">
        <v>3</v>
      </c>
      <c r="J947" s="84">
        <v>5</v>
      </c>
      <c r="K947" s="88">
        <v>3</v>
      </c>
      <c r="L947" s="86">
        <v>1</v>
      </c>
      <c r="M947" s="89">
        <v>4</v>
      </c>
      <c r="N947" s="119">
        <v>3</v>
      </c>
      <c r="O947" s="52">
        <f t="shared" si="49"/>
        <v>30</v>
      </c>
      <c r="P947" s="119">
        <v>3</v>
      </c>
      <c r="Q947" s="110">
        <f t="shared" si="51"/>
        <v>3</v>
      </c>
    </row>
    <row r="948" spans="1:17" customFormat="1">
      <c r="A948" s="13">
        <v>17031824108</v>
      </c>
      <c r="B948" s="13" t="s">
        <v>2017</v>
      </c>
      <c r="C948" s="13" t="s">
        <v>4272</v>
      </c>
      <c r="D948" s="13" t="s">
        <v>2018</v>
      </c>
      <c r="E948" s="82">
        <v>3</v>
      </c>
      <c r="F948" s="81">
        <v>1</v>
      </c>
      <c r="G948" s="81">
        <v>1</v>
      </c>
      <c r="H948" s="82">
        <v>3</v>
      </c>
      <c r="I948" s="89">
        <v>4</v>
      </c>
      <c r="J948" s="84">
        <v>5</v>
      </c>
      <c r="K948" s="88">
        <v>3</v>
      </c>
      <c r="L948" s="87">
        <v>2</v>
      </c>
      <c r="M948" s="89">
        <v>4</v>
      </c>
      <c r="N948" s="94">
        <v>4</v>
      </c>
      <c r="O948" s="52">
        <f t="shared" si="49"/>
        <v>30</v>
      </c>
      <c r="P948" s="119">
        <v>3</v>
      </c>
      <c r="Q948" s="110">
        <f t="shared" si="51"/>
        <v>3</v>
      </c>
    </row>
    <row r="949" spans="1:17" customFormat="1">
      <c r="A949" s="13">
        <v>17031830007</v>
      </c>
      <c r="B949" s="13" t="s">
        <v>2269</v>
      </c>
      <c r="C949" s="13" t="s">
        <v>4272</v>
      </c>
      <c r="D949" s="13" t="s">
        <v>2265</v>
      </c>
      <c r="E949" s="81">
        <v>1</v>
      </c>
      <c r="F949" s="82">
        <v>3</v>
      </c>
      <c r="G949" s="83">
        <v>4</v>
      </c>
      <c r="H949" s="81">
        <v>1</v>
      </c>
      <c r="I949" s="87">
        <v>2</v>
      </c>
      <c r="J949" s="84">
        <v>5</v>
      </c>
      <c r="K949" s="88">
        <v>3</v>
      </c>
      <c r="L949" s="90">
        <v>5</v>
      </c>
      <c r="M949" s="87">
        <v>2</v>
      </c>
      <c r="N949" s="94">
        <v>4</v>
      </c>
      <c r="O949" s="52">
        <f t="shared" si="49"/>
        <v>30</v>
      </c>
      <c r="P949" s="119">
        <v>3</v>
      </c>
      <c r="Q949" s="110">
        <f t="shared" si="51"/>
        <v>3</v>
      </c>
    </row>
    <row r="950" spans="1:17" customFormat="1">
      <c r="A950" s="13">
        <v>17031824505</v>
      </c>
      <c r="B950" s="13" t="s">
        <v>2060</v>
      </c>
      <c r="C950" s="13" t="s">
        <v>4272</v>
      </c>
      <c r="D950" s="13" t="s">
        <v>2061</v>
      </c>
      <c r="E950" s="30">
        <v>2</v>
      </c>
      <c r="F950" s="82">
        <v>3</v>
      </c>
      <c r="G950" s="84">
        <v>5</v>
      </c>
      <c r="H950" s="30">
        <v>2</v>
      </c>
      <c r="I950" s="90">
        <v>5</v>
      </c>
      <c r="J950" s="89">
        <v>4</v>
      </c>
      <c r="K950" s="88">
        <v>3</v>
      </c>
      <c r="L950" s="87">
        <v>2</v>
      </c>
      <c r="M950" s="88">
        <v>3</v>
      </c>
      <c r="N950" s="93">
        <v>1</v>
      </c>
      <c r="O950" s="52">
        <f t="shared" si="49"/>
        <v>30</v>
      </c>
      <c r="P950" s="119">
        <v>3</v>
      </c>
      <c r="Q950" s="110">
        <f t="shared" si="51"/>
        <v>3</v>
      </c>
    </row>
    <row r="951" spans="1:17" customFormat="1">
      <c r="A951" s="13">
        <v>17031816700</v>
      </c>
      <c r="B951" s="13" t="s">
        <v>2056</v>
      </c>
      <c r="C951" s="13" t="s">
        <v>4272</v>
      </c>
      <c r="D951" s="13" t="s">
        <v>2054</v>
      </c>
      <c r="E951" s="30">
        <v>2</v>
      </c>
      <c r="F951" s="84">
        <v>5</v>
      </c>
      <c r="G951" s="84">
        <v>5</v>
      </c>
      <c r="H951" s="30">
        <v>2</v>
      </c>
      <c r="I951" s="86">
        <v>1</v>
      </c>
      <c r="J951" s="87">
        <v>2</v>
      </c>
      <c r="K951" s="89">
        <v>4</v>
      </c>
      <c r="L951" s="88">
        <v>3</v>
      </c>
      <c r="M951" s="88">
        <v>3</v>
      </c>
      <c r="N951" s="92">
        <v>3</v>
      </c>
      <c r="O951" s="52">
        <f t="shared" si="49"/>
        <v>30</v>
      </c>
      <c r="P951" s="119">
        <v>3</v>
      </c>
      <c r="Q951" s="110">
        <f t="shared" si="51"/>
        <v>3</v>
      </c>
    </row>
    <row r="952" spans="1:17" customFormat="1">
      <c r="A952" s="13">
        <v>17043846517</v>
      </c>
      <c r="B952" s="13" t="s">
        <v>1208</v>
      </c>
      <c r="C952" s="13" t="s">
        <v>1522</v>
      </c>
      <c r="D952" s="13" t="s">
        <v>1275</v>
      </c>
      <c r="E952" s="83">
        <v>4</v>
      </c>
      <c r="F952" s="81">
        <v>1</v>
      </c>
      <c r="G952" s="82">
        <v>3</v>
      </c>
      <c r="H952" s="82">
        <v>3</v>
      </c>
      <c r="I952" s="90">
        <v>5</v>
      </c>
      <c r="J952" s="84">
        <v>5</v>
      </c>
      <c r="K952" s="86">
        <v>1</v>
      </c>
      <c r="L952" s="86">
        <v>1</v>
      </c>
      <c r="M952" s="88">
        <v>3</v>
      </c>
      <c r="N952" s="94">
        <v>4</v>
      </c>
      <c r="O952" s="52">
        <f t="shared" si="49"/>
        <v>30</v>
      </c>
      <c r="P952" s="119">
        <v>3</v>
      </c>
      <c r="Q952" s="110">
        <f t="shared" si="51"/>
        <v>3</v>
      </c>
    </row>
    <row r="953" spans="1:17" customFormat="1">
      <c r="A953" s="13">
        <v>17097864002</v>
      </c>
      <c r="B953" s="13" t="s">
        <v>655</v>
      </c>
      <c r="C953" s="13" t="s">
        <v>896</v>
      </c>
      <c r="D953" s="13" t="s">
        <v>653</v>
      </c>
      <c r="E953" s="81">
        <v>1</v>
      </c>
      <c r="F953" s="84">
        <v>5</v>
      </c>
      <c r="G953" s="81">
        <v>1</v>
      </c>
      <c r="H953" s="30">
        <v>2</v>
      </c>
      <c r="I953" s="86">
        <v>1</v>
      </c>
      <c r="J953" s="89">
        <v>4</v>
      </c>
      <c r="K953" s="90">
        <v>5</v>
      </c>
      <c r="L953" s="88">
        <v>3</v>
      </c>
      <c r="M953" s="90">
        <v>5</v>
      </c>
      <c r="N953" s="92">
        <v>3</v>
      </c>
      <c r="O953" s="52">
        <f t="shared" si="49"/>
        <v>30</v>
      </c>
      <c r="P953" s="119">
        <v>3</v>
      </c>
      <c r="Q953" s="110">
        <f t="shared" si="51"/>
        <v>3</v>
      </c>
    </row>
    <row r="954" spans="1:17" customFormat="1">
      <c r="A954" s="13">
        <v>17031802609</v>
      </c>
      <c r="B954" s="13" t="s">
        <v>2110</v>
      </c>
      <c r="C954" s="13" t="s">
        <v>4272</v>
      </c>
      <c r="D954" s="13" t="s">
        <v>2106</v>
      </c>
      <c r="E954" s="82">
        <v>3</v>
      </c>
      <c r="F954" s="84">
        <v>5</v>
      </c>
      <c r="G954" s="84">
        <v>5</v>
      </c>
      <c r="H954" s="81">
        <v>1</v>
      </c>
      <c r="I954" s="87">
        <v>2</v>
      </c>
      <c r="J954" s="88">
        <v>3</v>
      </c>
      <c r="K954" s="86">
        <v>1</v>
      </c>
      <c r="L954" s="89">
        <v>4</v>
      </c>
      <c r="M954" s="88">
        <v>3</v>
      </c>
      <c r="N954" s="119">
        <v>3</v>
      </c>
      <c r="O954" s="52">
        <f t="shared" si="49"/>
        <v>30</v>
      </c>
      <c r="P954" s="119">
        <v>3</v>
      </c>
      <c r="Q954" s="110">
        <f t="shared" si="51"/>
        <v>3</v>
      </c>
    </row>
    <row r="955" spans="1:17" customFormat="1">
      <c r="A955" s="13">
        <v>17031819100</v>
      </c>
      <c r="B955" s="13" t="s">
        <v>2246</v>
      </c>
      <c r="C955" s="13" t="s">
        <v>4272</v>
      </c>
      <c r="D955" s="13" t="s">
        <v>2242</v>
      </c>
      <c r="E955" s="82">
        <v>3</v>
      </c>
      <c r="F955" s="83">
        <v>4</v>
      </c>
      <c r="G955" s="83">
        <v>4</v>
      </c>
      <c r="H955" s="82">
        <v>3</v>
      </c>
      <c r="I955" s="87">
        <v>2</v>
      </c>
      <c r="J955" s="88">
        <v>3</v>
      </c>
      <c r="K955" s="87">
        <v>2</v>
      </c>
      <c r="L955" s="89">
        <v>4</v>
      </c>
      <c r="M955" s="88">
        <v>3</v>
      </c>
      <c r="N955" s="87">
        <v>2</v>
      </c>
      <c r="O955" s="52">
        <f t="shared" si="49"/>
        <v>30</v>
      </c>
      <c r="P955" s="119">
        <v>3</v>
      </c>
      <c r="Q955" s="110">
        <f t="shared" si="51"/>
        <v>3</v>
      </c>
    </row>
    <row r="956" spans="1:17" customFormat="1">
      <c r="A956" s="13">
        <v>17031840400</v>
      </c>
      <c r="B956" s="13" t="s">
        <v>2223</v>
      </c>
      <c r="C956" s="13" t="s">
        <v>4272</v>
      </c>
      <c r="D956" s="13" t="s">
        <v>2224</v>
      </c>
      <c r="E956" s="81">
        <v>1</v>
      </c>
      <c r="F956" s="84">
        <v>5</v>
      </c>
      <c r="G956" s="82">
        <v>3</v>
      </c>
      <c r="H956" s="30">
        <v>2</v>
      </c>
      <c r="I956" s="88">
        <v>3</v>
      </c>
      <c r="J956" s="89">
        <v>4</v>
      </c>
      <c r="K956" s="90">
        <v>5</v>
      </c>
      <c r="L956" s="88">
        <v>3</v>
      </c>
      <c r="M956" s="131">
        <v>1</v>
      </c>
      <c r="N956" s="119">
        <v>3</v>
      </c>
      <c r="O956" s="52">
        <f t="shared" si="49"/>
        <v>30</v>
      </c>
      <c r="P956" s="119">
        <v>3</v>
      </c>
      <c r="Q956" s="110">
        <f t="shared" si="51"/>
        <v>3</v>
      </c>
    </row>
    <row r="957" spans="1:17" customFormat="1">
      <c r="A957" s="13">
        <v>17031843600</v>
      </c>
      <c r="B957" s="13" t="s">
        <v>2232</v>
      </c>
      <c r="C957" s="13" t="s">
        <v>4272</v>
      </c>
      <c r="D957" s="13" t="s">
        <v>2224</v>
      </c>
      <c r="E957" s="81">
        <v>1</v>
      </c>
      <c r="F957" s="30">
        <v>2</v>
      </c>
      <c r="G957" s="83">
        <v>4</v>
      </c>
      <c r="H957" s="83">
        <v>4</v>
      </c>
      <c r="I957" s="90">
        <v>5</v>
      </c>
      <c r="J957" s="89">
        <v>4</v>
      </c>
      <c r="K957" s="87">
        <v>2</v>
      </c>
      <c r="L957" s="89">
        <v>4</v>
      </c>
      <c r="M957" s="131">
        <v>1</v>
      </c>
      <c r="N957" s="119">
        <v>3</v>
      </c>
      <c r="O957" s="52">
        <f t="shared" si="49"/>
        <v>30</v>
      </c>
      <c r="P957" s="119">
        <v>3</v>
      </c>
      <c r="Q957" s="110">
        <f t="shared" si="51"/>
        <v>3</v>
      </c>
    </row>
    <row r="958" spans="1:17" customFormat="1">
      <c r="A958" s="13">
        <v>17031843300</v>
      </c>
      <c r="B958" s="13" t="s">
        <v>2226</v>
      </c>
      <c r="C958" s="13" t="s">
        <v>4272</v>
      </c>
      <c r="D958" s="13" t="s">
        <v>2224</v>
      </c>
      <c r="E958" s="83">
        <v>4</v>
      </c>
      <c r="F958" s="30">
        <v>2</v>
      </c>
      <c r="G958" s="83">
        <v>4</v>
      </c>
      <c r="H958" s="30">
        <v>2</v>
      </c>
      <c r="I958" s="89">
        <v>4</v>
      </c>
      <c r="J958" s="89">
        <v>4</v>
      </c>
      <c r="K958" s="87">
        <v>2</v>
      </c>
      <c r="L958" s="89">
        <v>4</v>
      </c>
      <c r="M958" s="131">
        <v>1</v>
      </c>
      <c r="N958" s="119">
        <v>3</v>
      </c>
      <c r="O958" s="52">
        <f t="shared" si="49"/>
        <v>30</v>
      </c>
      <c r="P958" s="119">
        <v>3</v>
      </c>
      <c r="Q958" s="110">
        <f t="shared" si="51"/>
        <v>3</v>
      </c>
    </row>
    <row r="959" spans="1:17" customFormat="1">
      <c r="A959" s="13">
        <v>17111871208</v>
      </c>
      <c r="B959" s="13" t="s">
        <v>428</v>
      </c>
      <c r="C959" s="13" t="s">
        <v>571</v>
      </c>
      <c r="D959" s="13" t="s">
        <v>424</v>
      </c>
      <c r="E959" s="82">
        <v>3</v>
      </c>
      <c r="F959" s="81">
        <v>1</v>
      </c>
      <c r="G959" s="83">
        <v>4</v>
      </c>
      <c r="H959" s="82">
        <v>3</v>
      </c>
      <c r="I959" s="89">
        <v>4</v>
      </c>
      <c r="J959" s="84">
        <v>5</v>
      </c>
      <c r="K959" s="88">
        <v>3</v>
      </c>
      <c r="L959" s="86">
        <v>1</v>
      </c>
      <c r="M959" s="89">
        <v>4</v>
      </c>
      <c r="N959" s="120">
        <v>2</v>
      </c>
      <c r="O959" s="52">
        <f t="shared" si="49"/>
        <v>30</v>
      </c>
      <c r="P959" s="119">
        <v>3</v>
      </c>
      <c r="Q959" s="110">
        <f t="shared" si="51"/>
        <v>3</v>
      </c>
    </row>
    <row r="960" spans="1:17" customFormat="1">
      <c r="A960" s="13">
        <v>17197883215</v>
      </c>
      <c r="B960" s="13" t="s">
        <v>147</v>
      </c>
      <c r="C960" s="13" t="s">
        <v>363</v>
      </c>
      <c r="D960" s="13" t="s">
        <v>320</v>
      </c>
      <c r="E960" s="82">
        <v>3</v>
      </c>
      <c r="F960" s="30">
        <v>2</v>
      </c>
      <c r="G960" s="84">
        <v>5</v>
      </c>
      <c r="H960" s="30">
        <v>2</v>
      </c>
      <c r="I960" s="88">
        <v>3</v>
      </c>
      <c r="J960" s="88">
        <v>3</v>
      </c>
      <c r="K960" s="89">
        <v>4</v>
      </c>
      <c r="L960" s="86">
        <v>1</v>
      </c>
      <c r="M960" s="90">
        <v>5</v>
      </c>
      <c r="N960" s="120">
        <v>2</v>
      </c>
      <c r="O960" s="52">
        <f t="shared" si="49"/>
        <v>30</v>
      </c>
      <c r="P960" s="119">
        <v>3</v>
      </c>
      <c r="Q960" s="110">
        <f t="shared" si="51"/>
        <v>3</v>
      </c>
    </row>
    <row r="961" spans="1:17" customFormat="1">
      <c r="A961" s="13">
        <v>17197881604</v>
      </c>
      <c r="B961" s="13" t="s">
        <v>203</v>
      </c>
      <c r="C961" s="13" t="s">
        <v>363</v>
      </c>
      <c r="D961" s="13" t="s">
        <v>320</v>
      </c>
      <c r="E961" s="84">
        <v>5</v>
      </c>
      <c r="F961" s="82">
        <v>3</v>
      </c>
      <c r="G961" s="83">
        <v>4</v>
      </c>
      <c r="H961" s="81">
        <v>1</v>
      </c>
      <c r="I961" s="89">
        <v>4</v>
      </c>
      <c r="J961" s="88">
        <v>3</v>
      </c>
      <c r="K961" s="89">
        <v>4</v>
      </c>
      <c r="L961" s="86">
        <v>1</v>
      </c>
      <c r="M961" s="88">
        <v>3</v>
      </c>
      <c r="N961" s="120">
        <v>2</v>
      </c>
      <c r="O961" s="52">
        <f t="shared" si="49"/>
        <v>30</v>
      </c>
      <c r="P961" s="119">
        <v>3</v>
      </c>
      <c r="Q961" s="110">
        <f t="shared" si="51"/>
        <v>3</v>
      </c>
    </row>
    <row r="962" spans="1:17" customFormat="1">
      <c r="A962" s="13">
        <v>17197881401</v>
      </c>
      <c r="B962" s="13" t="s">
        <v>193</v>
      </c>
      <c r="C962" s="13" t="s">
        <v>363</v>
      </c>
      <c r="D962" s="13" t="s">
        <v>320</v>
      </c>
      <c r="E962" s="84">
        <v>5</v>
      </c>
      <c r="F962" s="84">
        <v>5</v>
      </c>
      <c r="G962" s="83">
        <v>4</v>
      </c>
      <c r="H962" s="81">
        <v>1</v>
      </c>
      <c r="I962" s="88">
        <v>3</v>
      </c>
      <c r="J962" s="87">
        <v>2</v>
      </c>
      <c r="K962" s="89">
        <v>4</v>
      </c>
      <c r="L962" s="87">
        <v>2</v>
      </c>
      <c r="M962" s="87">
        <v>2</v>
      </c>
      <c r="N962" s="120">
        <v>2</v>
      </c>
      <c r="O962" s="52">
        <f t="shared" ref="O962:O1025" si="52">SUM(E962:N962)</f>
        <v>30</v>
      </c>
      <c r="P962" s="119">
        <v>3</v>
      </c>
      <c r="Q962" s="110">
        <f t="shared" si="51"/>
        <v>3</v>
      </c>
    </row>
    <row r="963" spans="1:17" customFormat="1">
      <c r="A963" s="13">
        <v>17111870704</v>
      </c>
      <c r="B963" s="13" t="s">
        <v>421</v>
      </c>
      <c r="C963" s="13" t="s">
        <v>571</v>
      </c>
      <c r="D963" s="13" t="s">
        <v>417</v>
      </c>
      <c r="E963" s="82">
        <v>3</v>
      </c>
      <c r="F963" s="30">
        <v>2</v>
      </c>
      <c r="G963" s="82">
        <v>3</v>
      </c>
      <c r="H963" s="30">
        <v>2</v>
      </c>
      <c r="I963" s="89">
        <v>4</v>
      </c>
      <c r="J963" s="84">
        <v>5</v>
      </c>
      <c r="K963" s="86">
        <v>1</v>
      </c>
      <c r="L963" s="87">
        <v>2</v>
      </c>
      <c r="M963" s="90">
        <v>5</v>
      </c>
      <c r="N963" s="119">
        <v>3</v>
      </c>
      <c r="O963" s="52">
        <f t="shared" si="52"/>
        <v>30</v>
      </c>
      <c r="P963" s="119">
        <v>3</v>
      </c>
      <c r="Q963" s="110">
        <f t="shared" si="51"/>
        <v>3</v>
      </c>
    </row>
    <row r="964" spans="1:17" customFormat="1">
      <c r="A964" s="13">
        <v>17111870604</v>
      </c>
      <c r="B964" s="13" t="s">
        <v>416</v>
      </c>
      <c r="C964" s="13" t="s">
        <v>571</v>
      </c>
      <c r="D964" s="13" t="s">
        <v>417</v>
      </c>
      <c r="E964" s="30">
        <v>2</v>
      </c>
      <c r="F964" s="82">
        <v>3</v>
      </c>
      <c r="G964" s="84">
        <v>5</v>
      </c>
      <c r="H964" s="82">
        <v>3</v>
      </c>
      <c r="I964" s="88">
        <v>3</v>
      </c>
      <c r="J964" s="89">
        <v>4</v>
      </c>
      <c r="K964" s="88">
        <v>3</v>
      </c>
      <c r="L964" s="86">
        <v>1</v>
      </c>
      <c r="M964" s="88">
        <v>3</v>
      </c>
      <c r="N964" s="119">
        <v>3</v>
      </c>
      <c r="O964" s="52">
        <f t="shared" si="52"/>
        <v>30</v>
      </c>
      <c r="P964" s="119">
        <v>3</v>
      </c>
      <c r="Q964" s="110">
        <f t="shared" si="51"/>
        <v>3</v>
      </c>
    </row>
    <row r="965" spans="1:17" customFormat="1">
      <c r="A965" s="13">
        <v>17197881012</v>
      </c>
      <c r="B965" s="13" t="s">
        <v>274</v>
      </c>
      <c r="C965" s="13" t="s">
        <v>363</v>
      </c>
      <c r="D965" s="13" t="s">
        <v>258</v>
      </c>
      <c r="E965" s="30">
        <v>2</v>
      </c>
      <c r="F965" s="30">
        <v>2</v>
      </c>
      <c r="G965" s="82">
        <v>3</v>
      </c>
      <c r="H965" s="83">
        <v>4</v>
      </c>
      <c r="I965" s="89">
        <v>4</v>
      </c>
      <c r="J965" s="89">
        <v>4</v>
      </c>
      <c r="K965" s="86">
        <v>1</v>
      </c>
      <c r="L965" s="86">
        <v>1</v>
      </c>
      <c r="M965" s="90">
        <v>5</v>
      </c>
      <c r="N965" s="94">
        <v>4</v>
      </c>
      <c r="O965" s="52">
        <f t="shared" si="52"/>
        <v>30</v>
      </c>
      <c r="P965" s="119">
        <v>3</v>
      </c>
      <c r="Q965" s="110">
        <f t="shared" si="51"/>
        <v>3</v>
      </c>
    </row>
    <row r="966" spans="1:17" customFormat="1">
      <c r="A966" s="13">
        <v>17031820502</v>
      </c>
      <c r="B966" s="13" t="s">
        <v>2352</v>
      </c>
      <c r="C966" s="13" t="s">
        <v>4272</v>
      </c>
      <c r="D966" s="13" t="s">
        <v>2353</v>
      </c>
      <c r="E966" s="82">
        <v>3</v>
      </c>
      <c r="F966" s="83">
        <v>4</v>
      </c>
      <c r="G966" s="84">
        <v>5</v>
      </c>
      <c r="H966" s="30">
        <v>2</v>
      </c>
      <c r="I966" s="88">
        <v>3</v>
      </c>
      <c r="J966" s="88">
        <v>3</v>
      </c>
      <c r="K966" s="90">
        <v>5</v>
      </c>
      <c r="L966" s="86">
        <v>1</v>
      </c>
      <c r="M966" s="87">
        <v>2</v>
      </c>
      <c r="N966" s="120">
        <v>2</v>
      </c>
      <c r="O966" s="52">
        <f t="shared" si="52"/>
        <v>30</v>
      </c>
      <c r="P966" s="119">
        <v>3</v>
      </c>
      <c r="Q966" s="110">
        <f t="shared" si="51"/>
        <v>3</v>
      </c>
    </row>
    <row r="967" spans="1:17" customFormat="1">
      <c r="A967" s="13">
        <v>17031823705</v>
      </c>
      <c r="B967" s="13" t="s">
        <v>2359</v>
      </c>
      <c r="C967" s="13" t="s">
        <v>4272</v>
      </c>
      <c r="D967" s="13" t="s">
        <v>2353</v>
      </c>
      <c r="E967" s="84">
        <v>5</v>
      </c>
      <c r="F967" s="83">
        <v>4</v>
      </c>
      <c r="G967" s="84">
        <v>5</v>
      </c>
      <c r="H967" s="82">
        <v>3</v>
      </c>
      <c r="I967" s="87">
        <v>2</v>
      </c>
      <c r="J967" s="84">
        <v>5</v>
      </c>
      <c r="K967" s="86">
        <v>1</v>
      </c>
      <c r="L967" s="86">
        <v>1</v>
      </c>
      <c r="M967" s="87">
        <v>2</v>
      </c>
      <c r="N967" s="120">
        <v>2</v>
      </c>
      <c r="O967" s="52">
        <f t="shared" si="52"/>
        <v>30</v>
      </c>
      <c r="P967" s="119">
        <v>3</v>
      </c>
      <c r="Q967" s="110">
        <f t="shared" si="51"/>
        <v>3</v>
      </c>
    </row>
    <row r="968" spans="1:17" customFormat="1">
      <c r="A968" s="13">
        <v>17097861607</v>
      </c>
      <c r="B968" s="13" t="s">
        <v>749</v>
      </c>
      <c r="C968" s="13" t="s">
        <v>896</v>
      </c>
      <c r="D968" s="13" t="s">
        <v>855</v>
      </c>
      <c r="E968" s="83">
        <v>4</v>
      </c>
      <c r="F968" s="30">
        <v>2</v>
      </c>
      <c r="G968" s="84">
        <v>5</v>
      </c>
      <c r="H968" s="30">
        <v>2</v>
      </c>
      <c r="I968" s="87">
        <v>2</v>
      </c>
      <c r="J968" s="84">
        <v>5</v>
      </c>
      <c r="K968" s="87">
        <v>2</v>
      </c>
      <c r="L968" s="87">
        <v>2</v>
      </c>
      <c r="M968" s="88">
        <v>3</v>
      </c>
      <c r="N968" s="92">
        <v>3</v>
      </c>
      <c r="O968" s="52">
        <f t="shared" si="52"/>
        <v>30</v>
      </c>
      <c r="P968" s="119">
        <v>3</v>
      </c>
      <c r="Q968" s="110">
        <f t="shared" si="51"/>
        <v>3</v>
      </c>
    </row>
    <row r="969" spans="1:17" customFormat="1">
      <c r="A969" s="13">
        <v>17197883513</v>
      </c>
      <c r="B969" s="13" t="s">
        <v>184</v>
      </c>
      <c r="C969" s="13" t="s">
        <v>363</v>
      </c>
      <c r="D969" s="13" t="s">
        <v>171</v>
      </c>
      <c r="E969" s="30">
        <v>2</v>
      </c>
      <c r="F969" s="81">
        <v>1</v>
      </c>
      <c r="G969" s="83">
        <v>4</v>
      </c>
      <c r="H969" s="82">
        <v>3</v>
      </c>
      <c r="I969" s="89">
        <v>4</v>
      </c>
      <c r="J969" s="84">
        <v>5</v>
      </c>
      <c r="K969" s="86">
        <v>1</v>
      </c>
      <c r="L969" s="86">
        <v>1</v>
      </c>
      <c r="M969" s="90">
        <v>5</v>
      </c>
      <c r="N969" s="118">
        <v>4</v>
      </c>
      <c r="O969" s="52">
        <f t="shared" si="52"/>
        <v>30</v>
      </c>
      <c r="P969" s="119">
        <v>3</v>
      </c>
      <c r="Q969" s="110">
        <f t="shared" si="51"/>
        <v>3</v>
      </c>
    </row>
    <row r="970" spans="1:17" customFormat="1">
      <c r="A970" s="13">
        <v>17197883511</v>
      </c>
      <c r="B970" s="13" t="s">
        <v>182</v>
      </c>
      <c r="C970" s="13" t="s">
        <v>363</v>
      </c>
      <c r="D970" s="13" t="s">
        <v>171</v>
      </c>
      <c r="E970" s="83">
        <v>4</v>
      </c>
      <c r="F970" s="82">
        <v>3</v>
      </c>
      <c r="G970" s="81">
        <v>1</v>
      </c>
      <c r="H970" s="30">
        <v>2</v>
      </c>
      <c r="I970" s="89">
        <v>4</v>
      </c>
      <c r="J970" s="84">
        <v>5</v>
      </c>
      <c r="K970" s="86">
        <v>1</v>
      </c>
      <c r="L970" s="86">
        <v>1</v>
      </c>
      <c r="M970" s="90">
        <v>5</v>
      </c>
      <c r="N970" s="118">
        <v>4</v>
      </c>
      <c r="O970" s="52">
        <f t="shared" si="52"/>
        <v>30</v>
      </c>
      <c r="P970" s="119">
        <v>3</v>
      </c>
      <c r="Q970" s="110">
        <f t="shared" si="51"/>
        <v>3</v>
      </c>
    </row>
    <row r="971" spans="1:17" customFormat="1">
      <c r="A971" s="13">
        <v>17197883519</v>
      </c>
      <c r="B971" s="13" t="s">
        <v>81</v>
      </c>
      <c r="C971" s="13" t="s">
        <v>363</v>
      </c>
      <c r="D971" s="13" t="s">
        <v>171</v>
      </c>
      <c r="E971" s="83">
        <v>4</v>
      </c>
      <c r="F971" s="30">
        <v>2</v>
      </c>
      <c r="G971" s="30">
        <v>2</v>
      </c>
      <c r="H971" s="82">
        <v>3</v>
      </c>
      <c r="I971" s="89">
        <v>4</v>
      </c>
      <c r="J971" s="84">
        <v>5</v>
      </c>
      <c r="K971" s="86">
        <v>1</v>
      </c>
      <c r="L971" s="86">
        <v>1</v>
      </c>
      <c r="M971" s="89">
        <v>4</v>
      </c>
      <c r="N971" s="118">
        <v>4</v>
      </c>
      <c r="O971" s="52">
        <f t="shared" si="52"/>
        <v>30</v>
      </c>
      <c r="P971" s="119">
        <v>3</v>
      </c>
      <c r="Q971" s="110">
        <f t="shared" si="51"/>
        <v>3</v>
      </c>
    </row>
    <row r="972" spans="1:17" customFormat="1">
      <c r="A972" s="13">
        <v>17097860906</v>
      </c>
      <c r="B972" s="13" t="s">
        <v>849</v>
      </c>
      <c r="C972" s="13" t="s">
        <v>896</v>
      </c>
      <c r="D972" s="13" t="s">
        <v>843</v>
      </c>
      <c r="E972" s="84">
        <v>5</v>
      </c>
      <c r="F972" s="81">
        <v>1</v>
      </c>
      <c r="G972" s="83">
        <v>4</v>
      </c>
      <c r="H972" s="82">
        <v>3</v>
      </c>
      <c r="I972" s="88">
        <v>3</v>
      </c>
      <c r="J972" s="87">
        <v>2</v>
      </c>
      <c r="K972" s="86">
        <v>1</v>
      </c>
      <c r="L972" s="88">
        <v>3</v>
      </c>
      <c r="M972" s="90">
        <v>5</v>
      </c>
      <c r="N972" s="119">
        <v>3</v>
      </c>
      <c r="O972" s="52">
        <f t="shared" si="52"/>
        <v>30</v>
      </c>
      <c r="P972" s="119">
        <v>3</v>
      </c>
      <c r="Q972" s="110">
        <f t="shared" si="51"/>
        <v>3</v>
      </c>
    </row>
    <row r="973" spans="1:17" customFormat="1">
      <c r="A973" s="13">
        <v>17031810200</v>
      </c>
      <c r="B973" s="13" t="s">
        <v>2459</v>
      </c>
      <c r="C973" s="13" t="s">
        <v>4272</v>
      </c>
      <c r="D973" s="13" t="s">
        <v>2542</v>
      </c>
      <c r="E973" s="30">
        <v>2</v>
      </c>
      <c r="F973" s="82">
        <v>3</v>
      </c>
      <c r="G973" s="82">
        <v>3</v>
      </c>
      <c r="H973" s="30">
        <v>2</v>
      </c>
      <c r="I973" s="88">
        <v>3</v>
      </c>
      <c r="J973" s="88">
        <v>3</v>
      </c>
      <c r="K973" s="89">
        <v>4</v>
      </c>
      <c r="L973" s="90">
        <v>5</v>
      </c>
      <c r="M973" s="87">
        <v>2</v>
      </c>
      <c r="N973" s="88">
        <v>3</v>
      </c>
      <c r="O973" s="52">
        <f t="shared" si="52"/>
        <v>30</v>
      </c>
      <c r="P973" s="119">
        <v>3</v>
      </c>
      <c r="Q973" s="110">
        <f t="shared" ref="Q973:Q1004" si="53">+O973/10</f>
        <v>3</v>
      </c>
    </row>
    <row r="974" spans="1:17" customFormat="1">
      <c r="A974" s="13">
        <v>17111871108</v>
      </c>
      <c r="B974" s="13" t="s">
        <v>495</v>
      </c>
      <c r="C974" s="13" t="s">
        <v>571</v>
      </c>
      <c r="D974" s="13" t="s">
        <v>489</v>
      </c>
      <c r="E974" s="82">
        <v>3</v>
      </c>
      <c r="F974" s="81">
        <v>1</v>
      </c>
      <c r="G974" s="82">
        <v>3</v>
      </c>
      <c r="H974" s="82">
        <v>3</v>
      </c>
      <c r="I974" s="90">
        <v>5</v>
      </c>
      <c r="J974" s="84">
        <v>5</v>
      </c>
      <c r="K974" s="86">
        <v>1</v>
      </c>
      <c r="L974" s="86">
        <v>1</v>
      </c>
      <c r="M974" s="90">
        <v>5</v>
      </c>
      <c r="N974" s="119">
        <v>3</v>
      </c>
      <c r="O974" s="52">
        <f t="shared" si="52"/>
        <v>30</v>
      </c>
      <c r="P974" s="119">
        <v>3</v>
      </c>
      <c r="Q974" s="110">
        <f t="shared" si="53"/>
        <v>3</v>
      </c>
    </row>
    <row r="975" spans="1:17" customFormat="1">
      <c r="A975" s="13">
        <v>17111871207</v>
      </c>
      <c r="B975" s="13" t="s">
        <v>501</v>
      </c>
      <c r="C975" s="13" t="s">
        <v>571</v>
      </c>
      <c r="D975" s="13" t="s">
        <v>489</v>
      </c>
      <c r="E975" s="82">
        <v>3</v>
      </c>
      <c r="F975" s="81">
        <v>1</v>
      </c>
      <c r="G975" s="82">
        <v>3</v>
      </c>
      <c r="H975" s="30">
        <v>2</v>
      </c>
      <c r="I975" s="89">
        <v>4</v>
      </c>
      <c r="J975" s="84">
        <v>5</v>
      </c>
      <c r="K975" s="88">
        <v>3</v>
      </c>
      <c r="L975" s="86">
        <v>1</v>
      </c>
      <c r="M975" s="90">
        <v>5</v>
      </c>
      <c r="N975" s="119">
        <v>3</v>
      </c>
      <c r="O975" s="52">
        <f t="shared" si="52"/>
        <v>30</v>
      </c>
      <c r="P975" s="119">
        <v>3</v>
      </c>
      <c r="Q975" s="110">
        <f t="shared" si="53"/>
        <v>3</v>
      </c>
    </row>
    <row r="976" spans="1:17" customFormat="1">
      <c r="A976" s="13">
        <v>17031820202</v>
      </c>
      <c r="B976" s="13" t="s">
        <v>2651</v>
      </c>
      <c r="C976" s="13" t="s">
        <v>4272</v>
      </c>
      <c r="D976" s="13" t="s">
        <v>2649</v>
      </c>
      <c r="E976" s="82">
        <v>3</v>
      </c>
      <c r="F976" s="84">
        <v>5</v>
      </c>
      <c r="G976" s="81">
        <v>1</v>
      </c>
      <c r="H976" s="81">
        <v>1</v>
      </c>
      <c r="I976" s="86">
        <v>1</v>
      </c>
      <c r="J976" s="84">
        <v>5</v>
      </c>
      <c r="K976" s="90">
        <v>5</v>
      </c>
      <c r="L976" s="87">
        <v>2</v>
      </c>
      <c r="M976" s="87">
        <v>2</v>
      </c>
      <c r="N976" s="95">
        <v>5</v>
      </c>
      <c r="O976" s="52">
        <f t="shared" si="52"/>
        <v>30</v>
      </c>
      <c r="P976" s="119">
        <v>3</v>
      </c>
      <c r="Q976" s="110">
        <f t="shared" si="53"/>
        <v>3</v>
      </c>
    </row>
    <row r="977" spans="1:17" customFormat="1">
      <c r="A977" s="13">
        <v>17031822400</v>
      </c>
      <c r="B977" s="13" t="s">
        <v>2705</v>
      </c>
      <c r="C977" s="13" t="s">
        <v>4272</v>
      </c>
      <c r="D977" s="13" t="s">
        <v>2706</v>
      </c>
      <c r="E977" s="81">
        <v>1</v>
      </c>
      <c r="F977" s="83">
        <v>4</v>
      </c>
      <c r="G977" s="83">
        <v>4</v>
      </c>
      <c r="H977" s="30">
        <v>2</v>
      </c>
      <c r="I977" s="88">
        <v>3</v>
      </c>
      <c r="J977" s="89">
        <v>4</v>
      </c>
      <c r="K977" s="89">
        <v>4</v>
      </c>
      <c r="L977" s="88">
        <v>3</v>
      </c>
      <c r="M977" s="88">
        <v>3</v>
      </c>
      <c r="N977" s="28">
        <v>2</v>
      </c>
      <c r="O977" s="52">
        <f t="shared" si="52"/>
        <v>30</v>
      </c>
      <c r="P977" s="119">
        <v>3</v>
      </c>
      <c r="Q977" s="110">
        <f t="shared" si="53"/>
        <v>3</v>
      </c>
    </row>
    <row r="978" spans="1:17" customFormat="1">
      <c r="A978" s="13">
        <v>17031750400</v>
      </c>
      <c r="B978" s="13" t="s">
        <v>2667</v>
      </c>
      <c r="C978" s="13" t="s">
        <v>4272</v>
      </c>
      <c r="D978" s="13" t="s">
        <v>4129</v>
      </c>
      <c r="E978" s="30">
        <v>2</v>
      </c>
      <c r="F978" s="82">
        <v>3</v>
      </c>
      <c r="G978" s="30">
        <v>2</v>
      </c>
      <c r="H978" s="30">
        <v>2</v>
      </c>
      <c r="I978" s="89">
        <v>4</v>
      </c>
      <c r="J978" s="88">
        <v>3</v>
      </c>
      <c r="K978" s="88">
        <v>3</v>
      </c>
      <c r="L978" s="89">
        <v>4</v>
      </c>
      <c r="M978" s="90">
        <v>5</v>
      </c>
      <c r="N978" s="28">
        <v>2</v>
      </c>
      <c r="O978" s="52">
        <f t="shared" si="52"/>
        <v>30</v>
      </c>
      <c r="P978" s="119">
        <v>3</v>
      </c>
      <c r="Q978" s="110">
        <f t="shared" si="53"/>
        <v>3</v>
      </c>
    </row>
    <row r="979" spans="1:17" customFormat="1">
      <c r="A979" s="13">
        <v>17031170700</v>
      </c>
      <c r="B979" s="13" t="s">
        <v>3680</v>
      </c>
      <c r="C979" s="13" t="s">
        <v>4272</v>
      </c>
      <c r="D979" s="13" t="s">
        <v>4129</v>
      </c>
      <c r="E979" s="30">
        <v>2</v>
      </c>
      <c r="F979" s="82">
        <v>3</v>
      </c>
      <c r="G979" s="84">
        <v>5</v>
      </c>
      <c r="H979" s="82">
        <v>3</v>
      </c>
      <c r="I979" s="88">
        <v>3</v>
      </c>
      <c r="J979" s="89">
        <v>4</v>
      </c>
      <c r="K979" s="86">
        <v>1</v>
      </c>
      <c r="L979" s="88">
        <v>3</v>
      </c>
      <c r="M979" s="89">
        <v>4</v>
      </c>
      <c r="N979" s="28">
        <v>2</v>
      </c>
      <c r="O979" s="52">
        <f t="shared" si="52"/>
        <v>30</v>
      </c>
      <c r="P979" s="119">
        <v>3</v>
      </c>
      <c r="Q979" s="110">
        <f t="shared" si="53"/>
        <v>3</v>
      </c>
    </row>
    <row r="980" spans="1:17" customFormat="1">
      <c r="A980" s="13">
        <v>17031170400</v>
      </c>
      <c r="B980" s="13" t="s">
        <v>3674</v>
      </c>
      <c r="C980" s="13" t="s">
        <v>4272</v>
      </c>
      <c r="D980" s="13" t="s">
        <v>4129</v>
      </c>
      <c r="E980" s="83">
        <v>4</v>
      </c>
      <c r="F980" s="81">
        <v>1</v>
      </c>
      <c r="G980" s="84">
        <v>5</v>
      </c>
      <c r="H980" s="82">
        <v>3</v>
      </c>
      <c r="I980" s="88">
        <v>3</v>
      </c>
      <c r="J980" s="89">
        <v>4</v>
      </c>
      <c r="K980" s="87">
        <v>2</v>
      </c>
      <c r="L980" s="87">
        <v>2</v>
      </c>
      <c r="M980" s="89">
        <v>4</v>
      </c>
      <c r="N980" s="28">
        <v>2</v>
      </c>
      <c r="O980" s="52">
        <f t="shared" si="52"/>
        <v>30</v>
      </c>
      <c r="P980" s="119">
        <v>3</v>
      </c>
      <c r="Q980" s="110">
        <f t="shared" si="53"/>
        <v>3</v>
      </c>
    </row>
    <row r="981" spans="1:17" customFormat="1">
      <c r="A981" s="13">
        <v>17031700301</v>
      </c>
      <c r="B981" s="13" t="s">
        <v>2798</v>
      </c>
      <c r="C981" s="13" t="s">
        <v>4272</v>
      </c>
      <c r="D981" s="13" t="s">
        <v>4129</v>
      </c>
      <c r="E981" s="84">
        <v>5</v>
      </c>
      <c r="F981" s="30">
        <v>2</v>
      </c>
      <c r="G981" s="84">
        <v>5</v>
      </c>
      <c r="H981" s="30">
        <v>2</v>
      </c>
      <c r="I981" s="87">
        <v>2</v>
      </c>
      <c r="J981" s="87">
        <v>2</v>
      </c>
      <c r="K981" s="87">
        <v>2</v>
      </c>
      <c r="L981" s="89">
        <v>4</v>
      </c>
      <c r="M981" s="89">
        <v>4</v>
      </c>
      <c r="N981" s="28">
        <v>2</v>
      </c>
      <c r="O981" s="52">
        <f t="shared" si="52"/>
        <v>30</v>
      </c>
      <c r="P981" s="119">
        <v>3</v>
      </c>
      <c r="Q981" s="110">
        <f t="shared" si="53"/>
        <v>3</v>
      </c>
    </row>
    <row r="982" spans="1:17" customFormat="1">
      <c r="A982" s="13">
        <v>17031720700</v>
      </c>
      <c r="B982" s="13" t="s">
        <v>2744</v>
      </c>
      <c r="C982" s="13" t="s">
        <v>4272</v>
      </c>
      <c r="D982" s="13" t="s">
        <v>4129</v>
      </c>
      <c r="E982" s="82">
        <v>3</v>
      </c>
      <c r="F982" s="30">
        <v>2</v>
      </c>
      <c r="G982" s="84">
        <v>5</v>
      </c>
      <c r="H982" s="82">
        <v>3</v>
      </c>
      <c r="I982" s="87">
        <v>2</v>
      </c>
      <c r="J982" s="87">
        <v>2</v>
      </c>
      <c r="K982" s="87">
        <v>2</v>
      </c>
      <c r="L982" s="90">
        <v>5</v>
      </c>
      <c r="M982" s="89">
        <v>4</v>
      </c>
      <c r="N982" s="28">
        <v>2</v>
      </c>
      <c r="O982" s="52">
        <f t="shared" si="52"/>
        <v>30</v>
      </c>
      <c r="P982" s="119">
        <v>3</v>
      </c>
      <c r="Q982" s="110">
        <f t="shared" si="53"/>
        <v>3</v>
      </c>
    </row>
    <row r="983" spans="1:17" customFormat="1">
      <c r="A983" s="13">
        <v>17031160700</v>
      </c>
      <c r="B983" s="13" t="s">
        <v>3654</v>
      </c>
      <c r="C983" s="13" t="s">
        <v>4272</v>
      </c>
      <c r="D983" s="13" t="s">
        <v>4129</v>
      </c>
      <c r="E983" s="82">
        <v>3</v>
      </c>
      <c r="F983" s="82">
        <v>3</v>
      </c>
      <c r="G983" s="81">
        <v>1</v>
      </c>
      <c r="H983" s="84">
        <v>5</v>
      </c>
      <c r="I983" s="87">
        <v>2</v>
      </c>
      <c r="J983" s="87">
        <v>2</v>
      </c>
      <c r="K983" s="89">
        <v>4</v>
      </c>
      <c r="L983" s="89">
        <v>4</v>
      </c>
      <c r="M983" s="89">
        <v>4</v>
      </c>
      <c r="N983" s="28">
        <v>2</v>
      </c>
      <c r="O983" s="52">
        <f t="shared" si="52"/>
        <v>30</v>
      </c>
      <c r="P983" s="119">
        <v>3</v>
      </c>
      <c r="Q983" s="110">
        <f t="shared" si="53"/>
        <v>3</v>
      </c>
    </row>
    <row r="984" spans="1:17" customFormat="1">
      <c r="A984" s="13">
        <v>17031060900</v>
      </c>
      <c r="B984" s="13" t="s">
        <v>3965</v>
      </c>
      <c r="C984" s="13" t="s">
        <v>4272</v>
      </c>
      <c r="D984" s="13" t="s">
        <v>4129</v>
      </c>
      <c r="E984" s="84">
        <v>5</v>
      </c>
      <c r="F984" s="81">
        <v>1</v>
      </c>
      <c r="G984" s="30">
        <v>2</v>
      </c>
      <c r="H984" s="30">
        <v>2</v>
      </c>
      <c r="I984" s="88">
        <v>3</v>
      </c>
      <c r="J984" s="89">
        <v>4</v>
      </c>
      <c r="K984" s="88">
        <v>3</v>
      </c>
      <c r="L984" s="89">
        <v>4</v>
      </c>
      <c r="M984" s="89">
        <v>4</v>
      </c>
      <c r="N984" s="28">
        <v>2</v>
      </c>
      <c r="O984" s="52">
        <f t="shared" si="52"/>
        <v>30</v>
      </c>
      <c r="P984" s="119">
        <v>3</v>
      </c>
      <c r="Q984" s="110">
        <f t="shared" si="53"/>
        <v>3</v>
      </c>
    </row>
    <row r="985" spans="1:17" customFormat="1">
      <c r="A985" s="13">
        <v>17031170600</v>
      </c>
      <c r="B985" s="13" t="s">
        <v>3678</v>
      </c>
      <c r="C985" s="13" t="s">
        <v>4272</v>
      </c>
      <c r="D985" s="13" t="s">
        <v>4129</v>
      </c>
      <c r="E985" s="30">
        <v>2</v>
      </c>
      <c r="F985" s="30">
        <v>2</v>
      </c>
      <c r="G985" s="84">
        <v>5</v>
      </c>
      <c r="H985" s="83">
        <v>4</v>
      </c>
      <c r="I985" s="88">
        <v>3</v>
      </c>
      <c r="J985" s="89">
        <v>4</v>
      </c>
      <c r="K985" s="86">
        <v>1</v>
      </c>
      <c r="L985" s="89">
        <v>4</v>
      </c>
      <c r="M985" s="88">
        <v>3</v>
      </c>
      <c r="N985" s="28">
        <v>2</v>
      </c>
      <c r="O985" s="52">
        <f t="shared" si="52"/>
        <v>30</v>
      </c>
      <c r="P985" s="119">
        <v>3</v>
      </c>
      <c r="Q985" s="110">
        <f t="shared" si="53"/>
        <v>3</v>
      </c>
    </row>
    <row r="986" spans="1:17" customFormat="1">
      <c r="A986" s="13">
        <v>17031590500</v>
      </c>
      <c r="B986" s="13" t="s">
        <v>3042</v>
      </c>
      <c r="C986" s="13" t="s">
        <v>4272</v>
      </c>
      <c r="D986" s="13" t="s">
        <v>4129</v>
      </c>
      <c r="E986" s="30">
        <v>2</v>
      </c>
      <c r="F986" s="84">
        <v>5</v>
      </c>
      <c r="G986" s="82">
        <v>3</v>
      </c>
      <c r="H986" s="83">
        <v>4</v>
      </c>
      <c r="I986" s="87">
        <v>2</v>
      </c>
      <c r="J986" s="87">
        <v>2</v>
      </c>
      <c r="K986" s="87">
        <v>2</v>
      </c>
      <c r="L986" s="90">
        <v>5</v>
      </c>
      <c r="M986" s="88">
        <v>3</v>
      </c>
      <c r="N986" s="28">
        <v>2</v>
      </c>
      <c r="O986" s="52">
        <f t="shared" si="52"/>
        <v>30</v>
      </c>
      <c r="P986" s="119">
        <v>3</v>
      </c>
      <c r="Q986" s="110">
        <f t="shared" si="53"/>
        <v>3</v>
      </c>
    </row>
    <row r="987" spans="1:17" customFormat="1">
      <c r="A987" s="13">
        <v>17031030900</v>
      </c>
      <c r="B987" s="13" t="s">
        <v>3992</v>
      </c>
      <c r="C987" s="13" t="s">
        <v>4272</v>
      </c>
      <c r="D987" s="13" t="s">
        <v>4129</v>
      </c>
      <c r="E987" s="83">
        <v>4</v>
      </c>
      <c r="F987" s="81">
        <v>1</v>
      </c>
      <c r="G987" s="30">
        <v>2</v>
      </c>
      <c r="H987" s="83">
        <v>4</v>
      </c>
      <c r="I987" s="89">
        <v>4</v>
      </c>
      <c r="J987" s="87">
        <v>2</v>
      </c>
      <c r="K987" s="89">
        <v>4</v>
      </c>
      <c r="L987" s="89">
        <v>4</v>
      </c>
      <c r="M987" s="88">
        <v>3</v>
      </c>
      <c r="N987" s="28">
        <v>2</v>
      </c>
      <c r="O987" s="52">
        <f t="shared" si="52"/>
        <v>30</v>
      </c>
      <c r="P987" s="119">
        <v>3</v>
      </c>
      <c r="Q987" s="110">
        <f t="shared" si="53"/>
        <v>3</v>
      </c>
    </row>
    <row r="988" spans="1:17" customFormat="1">
      <c r="A988" s="13">
        <v>17031210601</v>
      </c>
      <c r="B988" s="13" t="s">
        <v>3635</v>
      </c>
      <c r="C988" s="13" t="s">
        <v>4272</v>
      </c>
      <c r="D988" s="13" t="s">
        <v>4129</v>
      </c>
      <c r="E988" s="82">
        <v>3</v>
      </c>
      <c r="F988" s="82">
        <v>3</v>
      </c>
      <c r="G988" s="30">
        <v>2</v>
      </c>
      <c r="H988" s="83">
        <v>4</v>
      </c>
      <c r="I988" s="87">
        <v>2</v>
      </c>
      <c r="J988" s="86">
        <v>1</v>
      </c>
      <c r="K988" s="90">
        <v>5</v>
      </c>
      <c r="L988" s="90">
        <v>5</v>
      </c>
      <c r="M988" s="88">
        <v>3</v>
      </c>
      <c r="N988" s="28">
        <v>2</v>
      </c>
      <c r="O988" s="52">
        <f t="shared" si="52"/>
        <v>30</v>
      </c>
      <c r="P988" s="119">
        <v>3</v>
      </c>
      <c r="Q988" s="110">
        <f t="shared" si="53"/>
        <v>3</v>
      </c>
    </row>
    <row r="989" spans="1:17" customFormat="1">
      <c r="A989" s="13">
        <v>17031060200</v>
      </c>
      <c r="B989" s="13" t="s">
        <v>3955</v>
      </c>
      <c r="C989" s="13" t="s">
        <v>4272</v>
      </c>
      <c r="D989" s="13" t="s">
        <v>4129</v>
      </c>
      <c r="E989" s="30">
        <v>2</v>
      </c>
      <c r="F989" s="81">
        <v>1</v>
      </c>
      <c r="G989" s="81">
        <v>1</v>
      </c>
      <c r="H989" s="84">
        <v>5</v>
      </c>
      <c r="I989" s="89">
        <v>4</v>
      </c>
      <c r="J989" s="88">
        <v>3</v>
      </c>
      <c r="K989" s="90">
        <v>5</v>
      </c>
      <c r="L989" s="90">
        <v>5</v>
      </c>
      <c r="M989" s="87">
        <v>2</v>
      </c>
      <c r="N989" s="28">
        <v>2</v>
      </c>
      <c r="O989" s="52">
        <f t="shared" si="52"/>
        <v>30</v>
      </c>
      <c r="P989" s="119">
        <v>3</v>
      </c>
      <c r="Q989" s="110">
        <f t="shared" si="53"/>
        <v>3</v>
      </c>
    </row>
    <row r="990" spans="1:17" customFormat="1">
      <c r="A990" s="13">
        <v>17031140800</v>
      </c>
      <c r="B990" s="13" t="s">
        <v>3718</v>
      </c>
      <c r="C990" s="13" t="s">
        <v>4272</v>
      </c>
      <c r="D990" s="13" t="s">
        <v>4129</v>
      </c>
      <c r="E990" s="82">
        <v>3</v>
      </c>
      <c r="F990" s="30">
        <v>2</v>
      </c>
      <c r="G990" s="82">
        <v>3</v>
      </c>
      <c r="H990" s="84">
        <v>5</v>
      </c>
      <c r="I990" s="89">
        <v>4</v>
      </c>
      <c r="J990" s="87">
        <v>2</v>
      </c>
      <c r="K990" s="87">
        <v>2</v>
      </c>
      <c r="L990" s="90">
        <v>5</v>
      </c>
      <c r="M990" s="87">
        <v>2</v>
      </c>
      <c r="N990" s="28">
        <v>2</v>
      </c>
      <c r="O990" s="52">
        <f t="shared" si="52"/>
        <v>30</v>
      </c>
      <c r="P990" s="119">
        <v>3</v>
      </c>
      <c r="Q990" s="110">
        <f t="shared" si="53"/>
        <v>3</v>
      </c>
    </row>
    <row r="991" spans="1:17" customFormat="1">
      <c r="A991" s="13">
        <v>17031150401</v>
      </c>
      <c r="B991" s="13" t="s">
        <v>3724</v>
      </c>
      <c r="C991" s="13" t="s">
        <v>4272</v>
      </c>
      <c r="D991" s="13" t="s">
        <v>4129</v>
      </c>
      <c r="E991" s="30">
        <v>2</v>
      </c>
      <c r="F991" s="82">
        <v>3</v>
      </c>
      <c r="G991" s="84">
        <v>5</v>
      </c>
      <c r="H991" s="82">
        <v>3</v>
      </c>
      <c r="I991" s="87">
        <v>2</v>
      </c>
      <c r="J991" s="89">
        <v>4</v>
      </c>
      <c r="K991" s="88">
        <v>3</v>
      </c>
      <c r="L991" s="89">
        <v>4</v>
      </c>
      <c r="M991" s="87">
        <v>2</v>
      </c>
      <c r="N991" s="28">
        <v>2</v>
      </c>
      <c r="O991" s="52">
        <f t="shared" si="52"/>
        <v>30</v>
      </c>
      <c r="P991" s="119">
        <v>3</v>
      </c>
      <c r="Q991" s="110">
        <f t="shared" si="53"/>
        <v>3</v>
      </c>
    </row>
    <row r="992" spans="1:17" customFormat="1">
      <c r="A992" s="13">
        <v>17031410900</v>
      </c>
      <c r="B992" s="13" t="s">
        <v>3250</v>
      </c>
      <c r="C992" s="13" t="s">
        <v>4272</v>
      </c>
      <c r="D992" s="13" t="s">
        <v>4129</v>
      </c>
      <c r="E992" s="82">
        <v>3</v>
      </c>
      <c r="F992" s="83">
        <v>4</v>
      </c>
      <c r="G992" s="30">
        <v>2</v>
      </c>
      <c r="H992" s="83">
        <v>4</v>
      </c>
      <c r="I992" s="87">
        <v>2</v>
      </c>
      <c r="J992" s="89">
        <v>4</v>
      </c>
      <c r="K992" s="87">
        <v>2</v>
      </c>
      <c r="L992" s="90">
        <v>5</v>
      </c>
      <c r="M992" s="87">
        <v>2</v>
      </c>
      <c r="N992" s="28">
        <v>2</v>
      </c>
      <c r="O992" s="52">
        <f t="shared" si="52"/>
        <v>30</v>
      </c>
      <c r="P992" s="119">
        <v>3</v>
      </c>
      <c r="Q992" s="110">
        <f t="shared" si="53"/>
        <v>3</v>
      </c>
    </row>
    <row r="993" spans="1:17" customFormat="1">
      <c r="A993" s="13">
        <v>17031030500</v>
      </c>
      <c r="B993" s="13" t="s">
        <v>3974</v>
      </c>
      <c r="C993" s="13" t="s">
        <v>4272</v>
      </c>
      <c r="D993" s="13" t="s">
        <v>4129</v>
      </c>
      <c r="E993" s="82">
        <v>3</v>
      </c>
      <c r="F993" s="81">
        <v>1</v>
      </c>
      <c r="G993" s="82">
        <v>3</v>
      </c>
      <c r="H993" s="83">
        <v>4</v>
      </c>
      <c r="I993" s="88">
        <v>3</v>
      </c>
      <c r="J993" s="88">
        <v>3</v>
      </c>
      <c r="K993" s="89">
        <v>4</v>
      </c>
      <c r="L993" s="90">
        <v>5</v>
      </c>
      <c r="M993" s="87">
        <v>2</v>
      </c>
      <c r="N993" s="28">
        <v>2</v>
      </c>
      <c r="O993" s="52">
        <f t="shared" si="52"/>
        <v>30</v>
      </c>
      <c r="P993" s="119">
        <v>3</v>
      </c>
      <c r="Q993" s="110">
        <f t="shared" si="53"/>
        <v>3</v>
      </c>
    </row>
    <row r="994" spans="1:17" customFormat="1">
      <c r="A994" s="13">
        <v>17031020802</v>
      </c>
      <c r="B994" s="13" t="s">
        <v>4062</v>
      </c>
      <c r="C994" s="13" t="s">
        <v>4272</v>
      </c>
      <c r="D994" s="13" t="s">
        <v>4129</v>
      </c>
      <c r="E994" s="84">
        <v>5</v>
      </c>
      <c r="F994" s="30">
        <v>2</v>
      </c>
      <c r="G994" s="82">
        <v>3</v>
      </c>
      <c r="H994" s="83">
        <v>4</v>
      </c>
      <c r="I994" s="87">
        <v>2</v>
      </c>
      <c r="J994" s="89">
        <v>4</v>
      </c>
      <c r="K994" s="89">
        <v>4</v>
      </c>
      <c r="L994" s="87">
        <v>2</v>
      </c>
      <c r="M994" s="87">
        <v>2</v>
      </c>
      <c r="N994" s="28">
        <v>2</v>
      </c>
      <c r="O994" s="52">
        <f t="shared" si="52"/>
        <v>30</v>
      </c>
      <c r="P994" s="119">
        <v>3</v>
      </c>
      <c r="Q994" s="110">
        <f t="shared" si="53"/>
        <v>3</v>
      </c>
    </row>
    <row r="995" spans="1:17" customFormat="1">
      <c r="A995" s="13">
        <v>17031220702</v>
      </c>
      <c r="B995" s="13" t="s">
        <v>3550</v>
      </c>
      <c r="C995" s="13" t="s">
        <v>4272</v>
      </c>
      <c r="D995" s="13" t="s">
        <v>4129</v>
      </c>
      <c r="E995" s="83">
        <v>4</v>
      </c>
      <c r="F995" s="82">
        <v>3</v>
      </c>
      <c r="G995" s="84">
        <v>5</v>
      </c>
      <c r="H995" s="83">
        <v>4</v>
      </c>
      <c r="I995" s="86">
        <v>1</v>
      </c>
      <c r="J995" s="86">
        <v>1</v>
      </c>
      <c r="K995" s="88">
        <v>3</v>
      </c>
      <c r="L995" s="90">
        <v>5</v>
      </c>
      <c r="M995" s="87">
        <v>2</v>
      </c>
      <c r="N995" s="28">
        <v>2</v>
      </c>
      <c r="O995" s="52">
        <f t="shared" si="52"/>
        <v>30</v>
      </c>
      <c r="P995" s="119">
        <v>3</v>
      </c>
      <c r="Q995" s="110">
        <f t="shared" si="53"/>
        <v>3</v>
      </c>
    </row>
    <row r="996" spans="1:17" customFormat="1">
      <c r="A996" s="13">
        <v>17031411000</v>
      </c>
      <c r="B996" s="13" t="s">
        <v>3252</v>
      </c>
      <c r="C996" s="13" t="s">
        <v>4272</v>
      </c>
      <c r="D996" s="13" t="s">
        <v>4129</v>
      </c>
      <c r="E996" s="84">
        <v>5</v>
      </c>
      <c r="F996" s="84">
        <v>5</v>
      </c>
      <c r="G996" s="81">
        <v>1</v>
      </c>
      <c r="H996" s="81">
        <v>1</v>
      </c>
      <c r="I996" s="87">
        <v>2</v>
      </c>
      <c r="J996" s="89">
        <v>4</v>
      </c>
      <c r="K996" s="88">
        <v>3</v>
      </c>
      <c r="L996" s="90">
        <v>5</v>
      </c>
      <c r="M996" s="87">
        <v>2</v>
      </c>
      <c r="N996" s="28">
        <v>2</v>
      </c>
      <c r="O996" s="52">
        <f t="shared" si="52"/>
        <v>30</v>
      </c>
      <c r="P996" s="119">
        <v>3</v>
      </c>
      <c r="Q996" s="110">
        <f t="shared" si="53"/>
        <v>3</v>
      </c>
    </row>
    <row r="997" spans="1:17" customFormat="1">
      <c r="A997" s="13">
        <v>17031220602</v>
      </c>
      <c r="B997" s="13" t="s">
        <v>3546</v>
      </c>
      <c r="C997" s="13" t="s">
        <v>4272</v>
      </c>
      <c r="D997" s="13" t="s">
        <v>4129</v>
      </c>
      <c r="E997" s="30">
        <v>2</v>
      </c>
      <c r="F997" s="30">
        <v>2</v>
      </c>
      <c r="G997" s="84">
        <v>5</v>
      </c>
      <c r="H997" s="84">
        <v>5</v>
      </c>
      <c r="I997" s="88">
        <v>3</v>
      </c>
      <c r="J997" s="86">
        <v>1</v>
      </c>
      <c r="K997" s="89">
        <v>4</v>
      </c>
      <c r="L997" s="90">
        <v>5</v>
      </c>
      <c r="M997" s="131">
        <v>1</v>
      </c>
      <c r="N997" s="28">
        <v>2</v>
      </c>
      <c r="O997" s="52">
        <f t="shared" si="52"/>
        <v>30</v>
      </c>
      <c r="P997" s="119">
        <v>3</v>
      </c>
      <c r="Q997" s="110">
        <f t="shared" si="53"/>
        <v>3</v>
      </c>
    </row>
    <row r="998" spans="1:17" customFormat="1">
      <c r="A998" s="13">
        <v>17031410700</v>
      </c>
      <c r="B998" s="13" t="s">
        <v>3246</v>
      </c>
      <c r="C998" s="13" t="s">
        <v>4272</v>
      </c>
      <c r="D998" s="13" t="s">
        <v>4129</v>
      </c>
      <c r="E998" s="82">
        <v>3</v>
      </c>
      <c r="F998" s="84">
        <v>5</v>
      </c>
      <c r="G998" s="81">
        <v>1</v>
      </c>
      <c r="H998" s="82">
        <v>3</v>
      </c>
      <c r="I998" s="88">
        <v>3</v>
      </c>
      <c r="J998" s="88">
        <v>3</v>
      </c>
      <c r="K998" s="89">
        <v>4</v>
      </c>
      <c r="L998" s="90">
        <v>5</v>
      </c>
      <c r="M998" s="131">
        <v>1</v>
      </c>
      <c r="N998" s="28">
        <v>2</v>
      </c>
      <c r="O998" s="52">
        <f t="shared" si="52"/>
        <v>30</v>
      </c>
      <c r="P998" s="119">
        <v>3</v>
      </c>
      <c r="Q998" s="110">
        <f t="shared" si="53"/>
        <v>3</v>
      </c>
    </row>
    <row r="999" spans="1:17" customFormat="1">
      <c r="A999" s="13">
        <v>17031283100</v>
      </c>
      <c r="B999" s="13" t="s">
        <v>3320</v>
      </c>
      <c r="C999" s="13" t="s">
        <v>4272</v>
      </c>
      <c r="D999" s="13" t="s">
        <v>4129</v>
      </c>
      <c r="E999" s="83">
        <v>4</v>
      </c>
      <c r="F999" s="84">
        <v>5</v>
      </c>
      <c r="G999" s="81">
        <v>1</v>
      </c>
      <c r="H999" s="84">
        <v>5</v>
      </c>
      <c r="I999" s="87">
        <v>2</v>
      </c>
      <c r="J999" s="87">
        <v>2</v>
      </c>
      <c r="K999" s="88">
        <v>3</v>
      </c>
      <c r="L999" s="90">
        <v>5</v>
      </c>
      <c r="M999" s="131">
        <v>1</v>
      </c>
      <c r="N999" s="28">
        <v>2</v>
      </c>
      <c r="O999" s="52">
        <f t="shared" si="52"/>
        <v>30</v>
      </c>
      <c r="P999" s="119">
        <v>3</v>
      </c>
      <c r="Q999" s="110">
        <f t="shared" si="53"/>
        <v>3</v>
      </c>
    </row>
    <row r="1000" spans="1:17" customFormat="1">
      <c r="A1000" s="13">
        <v>17031080400</v>
      </c>
      <c r="B1000" s="13" t="s">
        <v>3840</v>
      </c>
      <c r="C1000" s="13" t="s">
        <v>4272</v>
      </c>
      <c r="D1000" s="13" t="s">
        <v>4129</v>
      </c>
      <c r="E1000" s="81">
        <v>1</v>
      </c>
      <c r="F1000" s="82">
        <v>3</v>
      </c>
      <c r="G1000" s="84">
        <v>5</v>
      </c>
      <c r="H1000" s="84">
        <v>5</v>
      </c>
      <c r="I1000" s="88">
        <v>3</v>
      </c>
      <c r="J1000" s="86">
        <v>1</v>
      </c>
      <c r="K1000" s="89">
        <v>4</v>
      </c>
      <c r="L1000" s="90">
        <v>5</v>
      </c>
      <c r="M1000" s="131">
        <v>1</v>
      </c>
      <c r="N1000" s="28">
        <v>2</v>
      </c>
      <c r="O1000" s="52">
        <f t="shared" si="52"/>
        <v>30</v>
      </c>
      <c r="P1000" s="119">
        <v>3</v>
      </c>
      <c r="Q1000" s="110">
        <f t="shared" si="53"/>
        <v>3</v>
      </c>
    </row>
    <row r="1001" spans="1:17" customFormat="1">
      <c r="A1001" s="13">
        <v>17111871311</v>
      </c>
      <c r="B1001" s="13" t="s">
        <v>486</v>
      </c>
      <c r="C1001" s="13" t="s">
        <v>571</v>
      </c>
      <c r="D1001" s="13" t="s">
        <v>482</v>
      </c>
      <c r="E1001" s="82">
        <v>3</v>
      </c>
      <c r="F1001" s="81">
        <v>1</v>
      </c>
      <c r="G1001" s="30">
        <v>2</v>
      </c>
      <c r="H1001" s="30">
        <v>2</v>
      </c>
      <c r="I1001" s="88">
        <v>3</v>
      </c>
      <c r="J1001" s="89">
        <v>4</v>
      </c>
      <c r="K1001" s="88">
        <v>3</v>
      </c>
      <c r="L1001" s="89">
        <v>4</v>
      </c>
      <c r="M1001" s="90">
        <v>5</v>
      </c>
      <c r="N1001" s="92">
        <v>3</v>
      </c>
      <c r="O1001" s="52">
        <f t="shared" si="52"/>
        <v>30</v>
      </c>
      <c r="P1001" s="119">
        <v>3</v>
      </c>
      <c r="Q1001" s="110">
        <f t="shared" si="53"/>
        <v>3</v>
      </c>
    </row>
    <row r="1002" spans="1:17" customFormat="1">
      <c r="A1002" s="13">
        <v>17043841321</v>
      </c>
      <c r="B1002" s="13" t="s">
        <v>1399</v>
      </c>
      <c r="C1002" s="13" t="s">
        <v>1522</v>
      </c>
      <c r="D1002" s="13" t="s">
        <v>4126</v>
      </c>
      <c r="E1002" s="83">
        <v>4</v>
      </c>
      <c r="F1002" s="30">
        <v>2</v>
      </c>
      <c r="G1002" s="81">
        <v>1</v>
      </c>
      <c r="H1002" s="83">
        <v>4</v>
      </c>
      <c r="I1002" s="89">
        <v>4</v>
      </c>
      <c r="J1002" s="84">
        <v>5</v>
      </c>
      <c r="K1002" s="86">
        <v>1</v>
      </c>
      <c r="L1002" s="86">
        <v>1</v>
      </c>
      <c r="M1002" s="90">
        <v>5</v>
      </c>
      <c r="N1002" s="88">
        <v>3</v>
      </c>
      <c r="O1002" s="52">
        <f t="shared" si="52"/>
        <v>30</v>
      </c>
      <c r="P1002" s="119">
        <v>3</v>
      </c>
      <c r="Q1002" s="110">
        <f t="shared" si="53"/>
        <v>3</v>
      </c>
    </row>
    <row r="1003" spans="1:17" customFormat="1">
      <c r="A1003" s="13">
        <v>17043841325</v>
      </c>
      <c r="B1003" s="13" t="s">
        <v>1401</v>
      </c>
      <c r="C1003" s="13" t="s">
        <v>1522</v>
      </c>
      <c r="D1003" s="13" t="s">
        <v>4126</v>
      </c>
      <c r="E1003" s="30">
        <v>2</v>
      </c>
      <c r="F1003" s="83">
        <v>4</v>
      </c>
      <c r="G1003" s="81">
        <v>1</v>
      </c>
      <c r="H1003" s="82">
        <v>3</v>
      </c>
      <c r="I1003" s="89">
        <v>4</v>
      </c>
      <c r="J1003" s="84">
        <v>5</v>
      </c>
      <c r="K1003" s="87">
        <v>2</v>
      </c>
      <c r="L1003" s="86">
        <v>1</v>
      </c>
      <c r="M1003" s="90">
        <v>5</v>
      </c>
      <c r="N1003" s="88">
        <v>3</v>
      </c>
      <c r="O1003" s="52">
        <f t="shared" si="52"/>
        <v>30</v>
      </c>
      <c r="P1003" s="119">
        <v>3</v>
      </c>
      <c r="Q1003" s="110">
        <f t="shared" si="53"/>
        <v>3</v>
      </c>
    </row>
    <row r="1004" spans="1:17" customFormat="1">
      <c r="A1004" s="13">
        <v>17043841307</v>
      </c>
      <c r="B1004" s="13" t="s">
        <v>1397</v>
      </c>
      <c r="C1004" s="13" t="s">
        <v>1522</v>
      </c>
      <c r="D1004" s="13" t="s">
        <v>4126</v>
      </c>
      <c r="E1004" s="83">
        <v>4</v>
      </c>
      <c r="F1004" s="30">
        <v>2</v>
      </c>
      <c r="G1004" s="81">
        <v>1</v>
      </c>
      <c r="H1004" s="83">
        <v>4</v>
      </c>
      <c r="I1004" s="90">
        <v>5</v>
      </c>
      <c r="J1004" s="84">
        <v>5</v>
      </c>
      <c r="K1004" s="86">
        <v>1</v>
      </c>
      <c r="L1004" s="86">
        <v>1</v>
      </c>
      <c r="M1004" s="89">
        <v>4</v>
      </c>
      <c r="N1004" s="88">
        <v>3</v>
      </c>
      <c r="O1004" s="52">
        <f t="shared" si="52"/>
        <v>30</v>
      </c>
      <c r="P1004" s="119">
        <v>3</v>
      </c>
      <c r="Q1004" s="110">
        <f t="shared" si="53"/>
        <v>3</v>
      </c>
    </row>
    <row r="1005" spans="1:17" customFormat="1">
      <c r="A1005" s="13">
        <v>17197880204</v>
      </c>
      <c r="B1005" s="13" t="s">
        <v>397</v>
      </c>
      <c r="C1005" s="13" t="s">
        <v>363</v>
      </c>
      <c r="D1005" s="13" t="s">
        <v>1485</v>
      </c>
      <c r="E1005" s="82">
        <v>3</v>
      </c>
      <c r="F1005" s="82">
        <v>3</v>
      </c>
      <c r="G1005" s="83">
        <v>4</v>
      </c>
      <c r="H1005" s="30">
        <v>2</v>
      </c>
      <c r="I1005" s="88">
        <v>3</v>
      </c>
      <c r="J1005" s="87">
        <v>2</v>
      </c>
      <c r="K1005" s="90">
        <v>5</v>
      </c>
      <c r="L1005" s="86">
        <v>1</v>
      </c>
      <c r="M1005" s="89">
        <v>4</v>
      </c>
      <c r="N1005" s="92">
        <v>3</v>
      </c>
      <c r="O1005" s="52">
        <f t="shared" si="52"/>
        <v>30</v>
      </c>
      <c r="P1005" s="119">
        <v>3</v>
      </c>
      <c r="Q1005" s="110">
        <f t="shared" ref="Q1005:Q1010" si="54">+O1005/10</f>
        <v>3</v>
      </c>
    </row>
    <row r="1006" spans="1:17" customFormat="1">
      <c r="A1006" s="13">
        <v>17031815400</v>
      </c>
      <c r="B1006" s="13" t="s">
        <v>4153</v>
      </c>
      <c r="C1006" s="13" t="s">
        <v>4272</v>
      </c>
      <c r="D1006" s="13" t="s">
        <v>4137</v>
      </c>
      <c r="E1006" s="82">
        <v>3</v>
      </c>
      <c r="F1006" s="82">
        <v>3</v>
      </c>
      <c r="G1006" s="30">
        <v>2</v>
      </c>
      <c r="H1006" s="82">
        <v>3</v>
      </c>
      <c r="I1006" s="88">
        <v>3</v>
      </c>
      <c r="J1006" s="88">
        <v>3</v>
      </c>
      <c r="K1006" s="90">
        <v>5</v>
      </c>
      <c r="L1006" s="90">
        <v>5</v>
      </c>
      <c r="M1006" s="87">
        <v>2</v>
      </c>
      <c r="N1006" s="93">
        <v>1</v>
      </c>
      <c r="O1006" s="52">
        <f t="shared" si="52"/>
        <v>30</v>
      </c>
      <c r="P1006" s="119">
        <v>3</v>
      </c>
      <c r="Q1006" s="110">
        <f t="shared" si="54"/>
        <v>3</v>
      </c>
    </row>
    <row r="1007" spans="1:17" customFormat="1">
      <c r="A1007" s="13">
        <v>17197883903</v>
      </c>
      <c r="B1007" s="13" t="s">
        <v>117</v>
      </c>
      <c r="C1007" s="13" t="s">
        <v>363</v>
      </c>
      <c r="D1007" s="13" t="s">
        <v>115</v>
      </c>
      <c r="E1007" s="84">
        <v>5</v>
      </c>
      <c r="F1007" s="81">
        <v>1</v>
      </c>
      <c r="G1007" s="84">
        <v>5</v>
      </c>
      <c r="H1007" s="83">
        <v>4</v>
      </c>
      <c r="I1007" s="88">
        <v>3</v>
      </c>
      <c r="J1007" s="88">
        <v>3</v>
      </c>
      <c r="K1007" s="86">
        <v>1</v>
      </c>
      <c r="L1007" s="86">
        <v>1</v>
      </c>
      <c r="M1007" s="90">
        <v>5</v>
      </c>
      <c r="N1007" s="28">
        <v>2</v>
      </c>
      <c r="O1007" s="52">
        <f t="shared" si="52"/>
        <v>30</v>
      </c>
      <c r="P1007" s="119">
        <v>3</v>
      </c>
      <c r="Q1007" s="110">
        <f t="shared" si="54"/>
        <v>3</v>
      </c>
    </row>
    <row r="1008" spans="1:17" customFormat="1">
      <c r="A1008" s="13">
        <v>17197883904</v>
      </c>
      <c r="B1008" s="13" t="s">
        <v>119</v>
      </c>
      <c r="C1008" s="13" t="s">
        <v>363</v>
      </c>
      <c r="D1008" s="13" t="s">
        <v>115</v>
      </c>
      <c r="E1008" s="83">
        <v>4</v>
      </c>
      <c r="F1008" s="83">
        <v>4</v>
      </c>
      <c r="G1008" s="84">
        <v>5</v>
      </c>
      <c r="H1008" s="30">
        <v>2</v>
      </c>
      <c r="I1008" s="88">
        <v>3</v>
      </c>
      <c r="J1008" s="88">
        <v>3</v>
      </c>
      <c r="K1008" s="86">
        <v>1</v>
      </c>
      <c r="L1008" s="86">
        <v>1</v>
      </c>
      <c r="M1008" s="90">
        <v>5</v>
      </c>
      <c r="N1008" s="28">
        <v>2</v>
      </c>
      <c r="O1008" s="52">
        <f t="shared" si="52"/>
        <v>30</v>
      </c>
      <c r="P1008" s="119">
        <v>3</v>
      </c>
      <c r="Q1008" s="110">
        <f t="shared" si="54"/>
        <v>3</v>
      </c>
    </row>
    <row r="1009" spans="1:17" customFormat="1">
      <c r="A1009" s="13">
        <v>17043846522</v>
      </c>
      <c r="B1009" s="13" t="s">
        <v>1448</v>
      </c>
      <c r="C1009" s="13" t="s">
        <v>1522</v>
      </c>
      <c r="D1009" s="13" t="s">
        <v>1533</v>
      </c>
      <c r="E1009" s="30">
        <v>2</v>
      </c>
      <c r="F1009" s="30">
        <v>2</v>
      </c>
      <c r="G1009" s="83">
        <v>4</v>
      </c>
      <c r="H1009" s="83">
        <v>4</v>
      </c>
      <c r="I1009" s="89">
        <v>4</v>
      </c>
      <c r="J1009" s="89">
        <v>4</v>
      </c>
      <c r="K1009" s="88">
        <v>3</v>
      </c>
      <c r="L1009" s="86">
        <v>1</v>
      </c>
      <c r="M1009" s="90">
        <v>5</v>
      </c>
      <c r="N1009" s="93">
        <v>1</v>
      </c>
      <c r="O1009" s="52">
        <f t="shared" si="52"/>
        <v>30</v>
      </c>
      <c r="P1009" s="119">
        <v>3</v>
      </c>
      <c r="Q1009" s="110">
        <f t="shared" si="54"/>
        <v>3</v>
      </c>
    </row>
    <row r="1010" spans="1:17" customFormat="1">
      <c r="A1010" s="13">
        <v>17097860809</v>
      </c>
      <c r="B1010" s="13" t="s">
        <v>903</v>
      </c>
      <c r="C1010" s="13" t="s">
        <v>896</v>
      </c>
      <c r="D1010" s="13" t="s">
        <v>897</v>
      </c>
      <c r="E1010" s="83">
        <v>4</v>
      </c>
      <c r="F1010" s="81">
        <v>1</v>
      </c>
      <c r="G1010" s="83">
        <v>4</v>
      </c>
      <c r="H1010" s="83">
        <v>4</v>
      </c>
      <c r="I1010" s="90">
        <v>5</v>
      </c>
      <c r="J1010" s="89">
        <v>4</v>
      </c>
      <c r="K1010" s="86">
        <v>1</v>
      </c>
      <c r="L1010" s="88">
        <v>3</v>
      </c>
      <c r="M1010" s="87">
        <v>2</v>
      </c>
      <c r="N1010" s="28">
        <v>2</v>
      </c>
      <c r="O1010" s="52">
        <f t="shared" si="52"/>
        <v>30</v>
      </c>
      <c r="P1010" s="119">
        <v>3</v>
      </c>
      <c r="Q1010" s="110">
        <f t="shared" si="54"/>
        <v>3</v>
      </c>
    </row>
    <row r="1011" spans="1:17" customFormat="1">
      <c r="A1011" s="13">
        <v>17093890201</v>
      </c>
      <c r="B1011" s="13" t="s">
        <v>879</v>
      </c>
      <c r="C1011" s="13" t="s">
        <v>874</v>
      </c>
      <c r="D1011" s="13" t="s">
        <v>71</v>
      </c>
      <c r="E1011" s="83">
        <v>4</v>
      </c>
      <c r="F1011" s="84">
        <v>5</v>
      </c>
      <c r="G1011" s="82">
        <v>3</v>
      </c>
      <c r="H1011" s="30">
        <v>2</v>
      </c>
      <c r="I1011" s="85">
        <v>0</v>
      </c>
      <c r="J1011" s="91">
        <v>0</v>
      </c>
      <c r="K1011" s="91">
        <v>0</v>
      </c>
      <c r="L1011" s="91">
        <v>0</v>
      </c>
      <c r="M1011" s="89">
        <v>4</v>
      </c>
      <c r="N1011" s="85">
        <v>0</v>
      </c>
      <c r="O1011" s="52">
        <f t="shared" si="52"/>
        <v>18</v>
      </c>
      <c r="P1011" s="119">
        <v>3</v>
      </c>
      <c r="Q1011" s="110">
        <f t="shared" ref="Q1011:Q1017" si="55">+O1011/6</f>
        <v>3</v>
      </c>
    </row>
    <row r="1012" spans="1:17" customFormat="1">
      <c r="A1012" s="13">
        <v>17089851801</v>
      </c>
      <c r="B1012" s="13" t="s">
        <v>984</v>
      </c>
      <c r="C1012" s="13" t="s">
        <v>1029</v>
      </c>
      <c r="D1012" s="13" t="s">
        <v>61</v>
      </c>
      <c r="E1012" s="82">
        <v>3</v>
      </c>
      <c r="F1012" s="82">
        <v>3</v>
      </c>
      <c r="G1012" s="82">
        <v>3</v>
      </c>
      <c r="H1012" s="30">
        <v>2</v>
      </c>
      <c r="I1012" s="85">
        <v>0</v>
      </c>
      <c r="J1012" s="91">
        <v>0</v>
      </c>
      <c r="K1012" s="91">
        <v>0</v>
      </c>
      <c r="L1012" s="91">
        <v>0</v>
      </c>
      <c r="M1012" s="89">
        <v>4</v>
      </c>
      <c r="N1012" s="88">
        <v>3</v>
      </c>
      <c r="O1012" s="52">
        <f t="shared" si="52"/>
        <v>18</v>
      </c>
      <c r="P1012" s="119">
        <v>3</v>
      </c>
      <c r="Q1012" s="110">
        <f t="shared" si="55"/>
        <v>3</v>
      </c>
    </row>
    <row r="1013" spans="1:17" customFormat="1">
      <c r="A1013" s="13">
        <v>17089851910</v>
      </c>
      <c r="B1013" s="13" t="s">
        <v>996</v>
      </c>
      <c r="C1013" s="13" t="s">
        <v>1029</v>
      </c>
      <c r="D1013" s="13" t="s">
        <v>60</v>
      </c>
      <c r="E1013" s="30">
        <v>2</v>
      </c>
      <c r="F1013" s="83">
        <v>4</v>
      </c>
      <c r="G1013" s="82">
        <v>3</v>
      </c>
      <c r="H1013" s="82">
        <v>3</v>
      </c>
      <c r="I1013" s="85">
        <v>0</v>
      </c>
      <c r="J1013" s="91">
        <v>0</v>
      </c>
      <c r="K1013" s="91">
        <v>0</v>
      </c>
      <c r="L1013" s="91">
        <v>0</v>
      </c>
      <c r="M1013" s="89">
        <v>4</v>
      </c>
      <c r="N1013" s="120">
        <v>2</v>
      </c>
      <c r="O1013" s="52">
        <f t="shared" si="52"/>
        <v>18</v>
      </c>
      <c r="P1013" s="119">
        <v>3</v>
      </c>
      <c r="Q1013" s="110">
        <f t="shared" si="55"/>
        <v>3</v>
      </c>
    </row>
    <row r="1014" spans="1:17" customFormat="1">
      <c r="A1014" s="13">
        <v>17089851907</v>
      </c>
      <c r="B1014" s="13" t="s">
        <v>990</v>
      </c>
      <c r="C1014" s="13" t="s">
        <v>1029</v>
      </c>
      <c r="D1014" s="13" t="s">
        <v>60</v>
      </c>
      <c r="E1014" s="83">
        <v>4</v>
      </c>
      <c r="F1014" s="83">
        <v>4</v>
      </c>
      <c r="G1014" s="82">
        <v>3</v>
      </c>
      <c r="H1014" s="30">
        <v>2</v>
      </c>
      <c r="I1014" s="85">
        <v>0</v>
      </c>
      <c r="J1014" s="91">
        <v>0</v>
      </c>
      <c r="K1014" s="91">
        <v>0</v>
      </c>
      <c r="L1014" s="91">
        <v>0</v>
      </c>
      <c r="M1014" s="88">
        <v>3</v>
      </c>
      <c r="N1014" s="120">
        <v>2</v>
      </c>
      <c r="O1014" s="52">
        <f t="shared" si="52"/>
        <v>18</v>
      </c>
      <c r="P1014" s="119">
        <v>3</v>
      </c>
      <c r="Q1014" s="110">
        <f t="shared" si="55"/>
        <v>3</v>
      </c>
    </row>
    <row r="1015" spans="1:17" customFormat="1">
      <c r="A1015" s="13">
        <v>17031835200</v>
      </c>
      <c r="B1015" s="13" t="s">
        <v>1551</v>
      </c>
      <c r="C1015" s="13" t="s">
        <v>4272</v>
      </c>
      <c r="D1015" s="13" t="s">
        <v>4129</v>
      </c>
      <c r="E1015" s="84">
        <v>5</v>
      </c>
      <c r="F1015" s="83">
        <v>4</v>
      </c>
      <c r="G1015" s="81">
        <v>1</v>
      </c>
      <c r="H1015" s="30">
        <v>2</v>
      </c>
      <c r="I1015" s="85">
        <v>0</v>
      </c>
      <c r="J1015" s="91">
        <v>0</v>
      </c>
      <c r="K1015" s="91">
        <v>0</v>
      </c>
      <c r="L1015" s="91">
        <v>0</v>
      </c>
      <c r="M1015" s="89">
        <v>4</v>
      </c>
      <c r="N1015" s="28">
        <v>2</v>
      </c>
      <c r="O1015" s="52">
        <f t="shared" si="52"/>
        <v>18</v>
      </c>
      <c r="P1015" s="119">
        <v>3</v>
      </c>
      <c r="Q1015" s="110">
        <f t="shared" si="55"/>
        <v>3</v>
      </c>
    </row>
    <row r="1016" spans="1:17" customFormat="1">
      <c r="A1016" s="13">
        <v>17089852403</v>
      </c>
      <c r="B1016" s="13" t="s">
        <v>1018</v>
      </c>
      <c r="C1016" s="13" t="s">
        <v>1029</v>
      </c>
      <c r="D1016" s="13" t="s">
        <v>65</v>
      </c>
      <c r="E1016" s="30">
        <v>2</v>
      </c>
      <c r="F1016" s="83">
        <v>4</v>
      </c>
      <c r="G1016" s="82">
        <v>3</v>
      </c>
      <c r="H1016" s="82">
        <v>3</v>
      </c>
      <c r="I1016" s="85">
        <v>0</v>
      </c>
      <c r="J1016" s="91">
        <v>0</v>
      </c>
      <c r="K1016" s="91">
        <v>0</v>
      </c>
      <c r="L1016" s="91">
        <v>0</v>
      </c>
      <c r="M1016" s="89">
        <v>4</v>
      </c>
      <c r="N1016" s="87">
        <v>2</v>
      </c>
      <c r="O1016" s="52">
        <f t="shared" si="52"/>
        <v>18</v>
      </c>
      <c r="P1016" s="119">
        <v>3</v>
      </c>
      <c r="Q1016" s="110">
        <f t="shared" si="55"/>
        <v>3</v>
      </c>
    </row>
    <row r="1017" spans="1:17" customFormat="1">
      <c r="A1017" s="13">
        <v>17043846701</v>
      </c>
      <c r="B1017" s="13" t="s">
        <v>1024</v>
      </c>
      <c r="C1017" s="13" t="s">
        <v>1522</v>
      </c>
      <c r="D1017" s="13" t="s">
        <v>4273</v>
      </c>
      <c r="E1017" s="30">
        <v>2</v>
      </c>
      <c r="F1017" s="84">
        <v>5</v>
      </c>
      <c r="G1017" s="30">
        <v>2</v>
      </c>
      <c r="H1017" s="82">
        <v>3</v>
      </c>
      <c r="I1017" s="85">
        <v>0</v>
      </c>
      <c r="J1017" s="91">
        <v>0</v>
      </c>
      <c r="K1017" s="91">
        <v>0</v>
      </c>
      <c r="L1017" s="91">
        <v>0</v>
      </c>
      <c r="M1017" s="88">
        <v>3</v>
      </c>
      <c r="N1017" s="92">
        <v>3</v>
      </c>
      <c r="O1017" s="52">
        <f t="shared" si="52"/>
        <v>18</v>
      </c>
      <c r="P1017" s="119">
        <v>3</v>
      </c>
      <c r="Q1017" s="110">
        <f t="shared" si="55"/>
        <v>3</v>
      </c>
    </row>
    <row r="1018" spans="1:17" customFormat="1">
      <c r="A1018" s="13">
        <v>17111870902</v>
      </c>
      <c r="B1018" s="13" t="s">
        <v>459</v>
      </c>
      <c r="C1018" s="13" t="s">
        <v>571</v>
      </c>
      <c r="D1018" s="13" t="s">
        <v>457</v>
      </c>
      <c r="E1018" s="82">
        <v>3</v>
      </c>
      <c r="F1018" s="81">
        <v>1</v>
      </c>
      <c r="G1018" s="84">
        <v>5</v>
      </c>
      <c r="H1018" s="83">
        <v>4</v>
      </c>
      <c r="I1018" s="88">
        <v>3</v>
      </c>
      <c r="J1018" s="88">
        <v>3</v>
      </c>
      <c r="K1018" s="88">
        <v>3</v>
      </c>
      <c r="L1018" s="86">
        <v>1</v>
      </c>
      <c r="M1018" s="89">
        <v>4</v>
      </c>
      <c r="N1018" s="87">
        <v>2</v>
      </c>
      <c r="O1018" s="52">
        <f t="shared" si="52"/>
        <v>29</v>
      </c>
      <c r="P1018" s="119">
        <v>3</v>
      </c>
      <c r="Q1018" s="110">
        <f t="shared" ref="Q1018:Q1049" si="56">+O1018/10</f>
        <v>2.9</v>
      </c>
    </row>
    <row r="1019" spans="1:17" customFormat="1">
      <c r="A1019" s="13">
        <v>17111870402</v>
      </c>
      <c r="B1019" s="13" t="s">
        <v>456</v>
      </c>
      <c r="C1019" s="13" t="s">
        <v>571</v>
      </c>
      <c r="D1019" s="13" t="s">
        <v>457</v>
      </c>
      <c r="E1019" s="81">
        <v>1</v>
      </c>
      <c r="F1019" s="84">
        <v>5</v>
      </c>
      <c r="G1019" s="84">
        <v>5</v>
      </c>
      <c r="H1019" s="30">
        <v>2</v>
      </c>
      <c r="I1019" s="88">
        <v>3</v>
      </c>
      <c r="J1019" s="88">
        <v>3</v>
      </c>
      <c r="K1019" s="87">
        <v>2</v>
      </c>
      <c r="L1019" s="88">
        <v>3</v>
      </c>
      <c r="M1019" s="88">
        <v>3</v>
      </c>
      <c r="N1019" s="87">
        <v>2</v>
      </c>
      <c r="O1019" s="52">
        <f t="shared" si="52"/>
        <v>29</v>
      </c>
      <c r="P1019" s="119">
        <v>3</v>
      </c>
      <c r="Q1019" s="110">
        <f t="shared" si="56"/>
        <v>2.9</v>
      </c>
    </row>
    <row r="1020" spans="1:17" customFormat="1">
      <c r="A1020" s="13">
        <v>17111870903</v>
      </c>
      <c r="B1020" s="13" t="s">
        <v>461</v>
      </c>
      <c r="C1020" s="13" t="s">
        <v>571</v>
      </c>
      <c r="D1020" s="13" t="s">
        <v>457</v>
      </c>
      <c r="E1020" s="81">
        <v>1</v>
      </c>
      <c r="F1020" s="83">
        <v>4</v>
      </c>
      <c r="G1020" s="84">
        <v>5</v>
      </c>
      <c r="H1020" s="81">
        <v>1</v>
      </c>
      <c r="I1020" s="87">
        <v>2</v>
      </c>
      <c r="J1020" s="88">
        <v>3</v>
      </c>
      <c r="K1020" s="88">
        <v>3</v>
      </c>
      <c r="L1020" s="90">
        <v>5</v>
      </c>
      <c r="M1020" s="88">
        <v>3</v>
      </c>
      <c r="N1020" s="87">
        <v>2</v>
      </c>
      <c r="O1020" s="52">
        <f t="shared" si="52"/>
        <v>29</v>
      </c>
      <c r="P1020" s="119">
        <v>3</v>
      </c>
      <c r="Q1020" s="110">
        <f t="shared" si="56"/>
        <v>2.9</v>
      </c>
    </row>
    <row r="1021" spans="1:17" customFormat="1">
      <c r="A1021" s="13">
        <v>17197884006</v>
      </c>
      <c r="B1021" s="13" t="s">
        <v>128</v>
      </c>
      <c r="C1021" s="13" t="s">
        <v>363</v>
      </c>
      <c r="D1021" s="13" t="s">
        <v>161</v>
      </c>
      <c r="E1021" s="83">
        <v>4</v>
      </c>
      <c r="F1021" s="82">
        <v>3</v>
      </c>
      <c r="G1021" s="83">
        <v>4</v>
      </c>
      <c r="H1021" s="81">
        <v>1</v>
      </c>
      <c r="I1021" s="89">
        <v>4</v>
      </c>
      <c r="J1021" s="84">
        <v>5</v>
      </c>
      <c r="K1021" s="86">
        <v>1</v>
      </c>
      <c r="L1021" s="86">
        <v>1</v>
      </c>
      <c r="M1021" s="89">
        <v>4</v>
      </c>
      <c r="N1021" s="120">
        <v>2</v>
      </c>
      <c r="O1021" s="52">
        <f t="shared" si="52"/>
        <v>29</v>
      </c>
      <c r="P1021" s="119">
        <v>3</v>
      </c>
      <c r="Q1021" s="110">
        <f t="shared" si="56"/>
        <v>2.9</v>
      </c>
    </row>
    <row r="1022" spans="1:17" customFormat="1">
      <c r="A1022" s="13">
        <v>17197883401</v>
      </c>
      <c r="B1022" s="13" t="s">
        <v>166</v>
      </c>
      <c r="C1022" s="13" t="s">
        <v>363</v>
      </c>
      <c r="D1022" s="13" t="s">
        <v>161</v>
      </c>
      <c r="E1022" s="30">
        <v>2</v>
      </c>
      <c r="F1022" s="84">
        <v>5</v>
      </c>
      <c r="G1022" s="84">
        <v>5</v>
      </c>
      <c r="H1022" s="81">
        <v>1</v>
      </c>
      <c r="I1022" s="89">
        <v>4</v>
      </c>
      <c r="J1022" s="84">
        <v>5</v>
      </c>
      <c r="K1022" s="86">
        <v>1</v>
      </c>
      <c r="L1022" s="86">
        <v>1</v>
      </c>
      <c r="M1022" s="88">
        <v>3</v>
      </c>
      <c r="N1022" s="120">
        <v>2</v>
      </c>
      <c r="O1022" s="52">
        <f t="shared" si="52"/>
        <v>29</v>
      </c>
      <c r="P1022" s="119">
        <v>3</v>
      </c>
      <c r="Q1022" s="110">
        <f t="shared" si="56"/>
        <v>2.9</v>
      </c>
    </row>
    <row r="1023" spans="1:17" customFormat="1">
      <c r="A1023" s="13">
        <v>17197883808</v>
      </c>
      <c r="B1023" s="13" t="s">
        <v>106</v>
      </c>
      <c r="C1023" s="13" t="s">
        <v>363</v>
      </c>
      <c r="D1023" s="13" t="s">
        <v>1088</v>
      </c>
      <c r="E1023" s="84">
        <v>5</v>
      </c>
      <c r="F1023" s="30">
        <v>2</v>
      </c>
      <c r="G1023" s="84">
        <v>5</v>
      </c>
      <c r="H1023" s="30">
        <v>2</v>
      </c>
      <c r="I1023" s="87">
        <v>2</v>
      </c>
      <c r="J1023" s="88">
        <v>3</v>
      </c>
      <c r="K1023" s="86">
        <v>1</v>
      </c>
      <c r="L1023" s="86">
        <v>1</v>
      </c>
      <c r="M1023" s="89">
        <v>4</v>
      </c>
      <c r="N1023" s="118">
        <v>4</v>
      </c>
      <c r="O1023" s="52">
        <f t="shared" si="52"/>
        <v>29</v>
      </c>
      <c r="P1023" s="119">
        <v>3</v>
      </c>
      <c r="Q1023" s="110">
        <f t="shared" si="56"/>
        <v>2.9</v>
      </c>
    </row>
    <row r="1024" spans="1:17" customFormat="1">
      <c r="A1024" s="13">
        <v>17031802404</v>
      </c>
      <c r="B1024" s="13" t="s">
        <v>1765</v>
      </c>
      <c r="C1024" s="13" t="s">
        <v>4272</v>
      </c>
      <c r="D1024" s="13" t="s">
        <v>1761</v>
      </c>
      <c r="E1024" s="82">
        <v>3</v>
      </c>
      <c r="F1024" s="84">
        <v>5</v>
      </c>
      <c r="G1024" s="30">
        <v>2</v>
      </c>
      <c r="H1024" s="81">
        <v>1</v>
      </c>
      <c r="I1024" s="87">
        <v>2</v>
      </c>
      <c r="J1024" s="86">
        <v>1</v>
      </c>
      <c r="K1024" s="89">
        <v>4</v>
      </c>
      <c r="L1024" s="89">
        <v>4</v>
      </c>
      <c r="M1024" s="89">
        <v>4</v>
      </c>
      <c r="N1024" s="119">
        <v>3</v>
      </c>
      <c r="O1024" s="52">
        <f t="shared" si="52"/>
        <v>29</v>
      </c>
      <c r="P1024" s="119">
        <v>3</v>
      </c>
      <c r="Q1024" s="110">
        <f t="shared" si="56"/>
        <v>2.9</v>
      </c>
    </row>
    <row r="1025" spans="1:17" customFormat="1">
      <c r="A1025" s="13">
        <v>17031842400</v>
      </c>
      <c r="B1025" s="13" t="s">
        <v>1754</v>
      </c>
      <c r="C1025" s="13" t="s">
        <v>4272</v>
      </c>
      <c r="D1025" s="13" t="s">
        <v>1752</v>
      </c>
      <c r="E1025" s="81">
        <v>1</v>
      </c>
      <c r="F1025" s="81">
        <v>1</v>
      </c>
      <c r="G1025" s="30">
        <v>2</v>
      </c>
      <c r="H1025" s="81">
        <v>1</v>
      </c>
      <c r="I1025" s="90">
        <v>5</v>
      </c>
      <c r="J1025" s="84">
        <v>5</v>
      </c>
      <c r="K1025" s="89">
        <v>4</v>
      </c>
      <c r="L1025" s="90">
        <v>5</v>
      </c>
      <c r="M1025" s="131">
        <v>1</v>
      </c>
      <c r="N1025" s="94">
        <v>4</v>
      </c>
      <c r="O1025" s="52">
        <f t="shared" si="52"/>
        <v>29</v>
      </c>
      <c r="P1025" s="119">
        <v>3</v>
      </c>
      <c r="Q1025" s="110">
        <f t="shared" si="56"/>
        <v>2.9</v>
      </c>
    </row>
    <row r="1026" spans="1:17" customFormat="1">
      <c r="A1026" s="13">
        <v>17043841503</v>
      </c>
      <c r="B1026" s="13" t="s">
        <v>1157</v>
      </c>
      <c r="C1026" s="13" t="s">
        <v>1522</v>
      </c>
      <c r="D1026" s="13" t="s">
        <v>1736</v>
      </c>
      <c r="E1026" s="81">
        <v>1</v>
      </c>
      <c r="F1026" s="84">
        <v>5</v>
      </c>
      <c r="G1026" s="82">
        <v>3</v>
      </c>
      <c r="H1026" s="30">
        <v>2</v>
      </c>
      <c r="I1026" s="86">
        <v>1</v>
      </c>
      <c r="J1026" s="87">
        <v>2</v>
      </c>
      <c r="K1026" s="89">
        <v>4</v>
      </c>
      <c r="L1026" s="90">
        <v>5</v>
      </c>
      <c r="M1026" s="89">
        <v>4</v>
      </c>
      <c r="N1026" s="120">
        <v>2</v>
      </c>
      <c r="O1026" s="52">
        <f t="shared" ref="O1026:O1089" si="57">SUM(E1026:N1026)</f>
        <v>29</v>
      </c>
      <c r="P1026" s="119">
        <v>3</v>
      </c>
      <c r="Q1026" s="110">
        <f t="shared" si="56"/>
        <v>2.9</v>
      </c>
    </row>
    <row r="1027" spans="1:17" customFormat="1">
      <c r="A1027" s="13">
        <v>17097862501</v>
      </c>
      <c r="B1027" s="13" t="s">
        <v>534</v>
      </c>
      <c r="C1027" s="13" t="s">
        <v>896</v>
      </c>
      <c r="D1027" s="13" t="s">
        <v>625</v>
      </c>
      <c r="E1027" s="82">
        <v>3</v>
      </c>
      <c r="F1027" s="84">
        <v>5</v>
      </c>
      <c r="G1027" s="83">
        <v>4</v>
      </c>
      <c r="H1027" s="81">
        <v>1</v>
      </c>
      <c r="I1027" s="86">
        <v>1</v>
      </c>
      <c r="J1027" s="87">
        <v>2</v>
      </c>
      <c r="K1027" s="89">
        <v>4</v>
      </c>
      <c r="L1027" s="88">
        <v>3</v>
      </c>
      <c r="M1027" s="90">
        <v>5</v>
      </c>
      <c r="N1027" s="93">
        <v>1</v>
      </c>
      <c r="O1027" s="52">
        <f t="shared" si="57"/>
        <v>29</v>
      </c>
      <c r="P1027" s="119">
        <v>3</v>
      </c>
      <c r="Q1027" s="110">
        <f t="shared" si="56"/>
        <v>2.9</v>
      </c>
    </row>
    <row r="1028" spans="1:17" customFormat="1">
      <c r="A1028" s="13">
        <v>17097862603</v>
      </c>
      <c r="B1028" s="13" t="s">
        <v>538</v>
      </c>
      <c r="C1028" s="13" t="s">
        <v>896</v>
      </c>
      <c r="D1028" s="13" t="s">
        <v>625</v>
      </c>
      <c r="E1028" s="83">
        <v>4</v>
      </c>
      <c r="F1028" s="84">
        <v>5</v>
      </c>
      <c r="G1028" s="82">
        <v>3</v>
      </c>
      <c r="H1028" s="81">
        <v>1</v>
      </c>
      <c r="I1028" s="87">
        <v>2</v>
      </c>
      <c r="J1028" s="87">
        <v>2</v>
      </c>
      <c r="K1028" s="90">
        <v>5</v>
      </c>
      <c r="L1028" s="86">
        <v>1</v>
      </c>
      <c r="M1028" s="90">
        <v>5</v>
      </c>
      <c r="N1028" s="93">
        <v>1</v>
      </c>
      <c r="O1028" s="52">
        <f t="shared" si="57"/>
        <v>29</v>
      </c>
      <c r="P1028" s="119">
        <v>3</v>
      </c>
      <c r="Q1028" s="110">
        <f t="shared" si="56"/>
        <v>2.9</v>
      </c>
    </row>
    <row r="1029" spans="1:17" customFormat="1">
      <c r="A1029" s="13">
        <v>17043841605</v>
      </c>
      <c r="B1029" s="13" t="s">
        <v>1138</v>
      </c>
      <c r="C1029" s="13" t="s">
        <v>1522</v>
      </c>
      <c r="D1029" s="13" t="s">
        <v>1733</v>
      </c>
      <c r="E1029" s="30">
        <v>2</v>
      </c>
      <c r="F1029" s="84">
        <v>5</v>
      </c>
      <c r="G1029" s="82">
        <v>3</v>
      </c>
      <c r="H1029" s="82">
        <v>3</v>
      </c>
      <c r="I1029" s="89">
        <v>4</v>
      </c>
      <c r="J1029" s="84">
        <v>5</v>
      </c>
      <c r="K1029" s="86">
        <v>1</v>
      </c>
      <c r="L1029" s="86">
        <v>1</v>
      </c>
      <c r="M1029" s="88">
        <v>3</v>
      </c>
      <c r="N1029" s="87">
        <v>2</v>
      </c>
      <c r="O1029" s="52">
        <f t="shared" si="57"/>
        <v>29</v>
      </c>
      <c r="P1029" s="119">
        <v>3</v>
      </c>
      <c r="Q1029" s="110">
        <f t="shared" si="56"/>
        <v>2.9</v>
      </c>
    </row>
    <row r="1030" spans="1:17" customFormat="1">
      <c r="A1030" s="13">
        <v>17031827901</v>
      </c>
      <c r="B1030" s="13" t="s">
        <v>1801</v>
      </c>
      <c r="C1030" s="13" t="s">
        <v>4272</v>
      </c>
      <c r="D1030" s="13" t="s">
        <v>1789</v>
      </c>
      <c r="E1030" s="83">
        <v>4</v>
      </c>
      <c r="F1030" s="82">
        <v>3</v>
      </c>
      <c r="G1030" s="83">
        <v>4</v>
      </c>
      <c r="H1030" s="82">
        <v>3</v>
      </c>
      <c r="I1030" s="87">
        <v>2</v>
      </c>
      <c r="J1030" s="87">
        <v>2</v>
      </c>
      <c r="K1030" s="90">
        <v>5</v>
      </c>
      <c r="L1030" s="86">
        <v>1</v>
      </c>
      <c r="M1030" s="88">
        <v>3</v>
      </c>
      <c r="N1030" s="120">
        <v>2</v>
      </c>
      <c r="O1030" s="52">
        <f t="shared" si="57"/>
        <v>29</v>
      </c>
      <c r="P1030" s="119">
        <v>3</v>
      </c>
      <c r="Q1030" s="110">
        <f t="shared" si="56"/>
        <v>2.9</v>
      </c>
    </row>
    <row r="1031" spans="1:17" customFormat="1">
      <c r="A1031" s="13">
        <v>17097861402</v>
      </c>
      <c r="B1031" s="13" t="s">
        <v>584</v>
      </c>
      <c r="C1031" s="13" t="s">
        <v>896</v>
      </c>
      <c r="D1031" s="13" t="s">
        <v>585</v>
      </c>
      <c r="E1031" s="82">
        <v>3</v>
      </c>
      <c r="F1031" s="30">
        <v>2</v>
      </c>
      <c r="G1031" s="84">
        <v>5</v>
      </c>
      <c r="H1031" s="30">
        <v>2</v>
      </c>
      <c r="I1031" s="87">
        <v>2</v>
      </c>
      <c r="J1031" s="87">
        <v>2</v>
      </c>
      <c r="K1031" s="87">
        <v>2</v>
      </c>
      <c r="L1031" s="89">
        <v>4</v>
      </c>
      <c r="M1031" s="90">
        <v>5</v>
      </c>
      <c r="N1031" s="120">
        <v>2</v>
      </c>
      <c r="O1031" s="52">
        <f t="shared" si="57"/>
        <v>29</v>
      </c>
      <c r="P1031" s="119">
        <v>3</v>
      </c>
      <c r="Q1031" s="110">
        <f t="shared" si="56"/>
        <v>2.9</v>
      </c>
    </row>
    <row r="1032" spans="1:17" customFormat="1">
      <c r="A1032" s="13">
        <v>17197880503</v>
      </c>
      <c r="B1032" s="13" t="s">
        <v>345</v>
      </c>
      <c r="C1032" s="13" t="s">
        <v>363</v>
      </c>
      <c r="D1032" s="13" t="s">
        <v>317</v>
      </c>
      <c r="E1032" s="83">
        <v>4</v>
      </c>
      <c r="F1032" s="82">
        <v>3</v>
      </c>
      <c r="G1032" s="82">
        <v>3</v>
      </c>
      <c r="H1032" s="30">
        <v>2</v>
      </c>
      <c r="I1032" s="90">
        <v>5</v>
      </c>
      <c r="J1032" s="88">
        <v>3</v>
      </c>
      <c r="K1032" s="86">
        <v>1</v>
      </c>
      <c r="L1032" s="86">
        <v>1</v>
      </c>
      <c r="M1032" s="90">
        <v>5</v>
      </c>
      <c r="N1032" s="120">
        <v>2</v>
      </c>
      <c r="O1032" s="52">
        <f t="shared" si="57"/>
        <v>29</v>
      </c>
      <c r="P1032" s="119">
        <v>3</v>
      </c>
      <c r="Q1032" s="110">
        <f t="shared" si="56"/>
        <v>2.9</v>
      </c>
    </row>
    <row r="1033" spans="1:17" customFormat="1">
      <c r="A1033" s="13">
        <v>17197880408</v>
      </c>
      <c r="B1033" s="13" t="s">
        <v>316</v>
      </c>
      <c r="C1033" s="13" t="s">
        <v>363</v>
      </c>
      <c r="D1033" s="13" t="s">
        <v>317</v>
      </c>
      <c r="E1033" s="84">
        <v>5</v>
      </c>
      <c r="F1033" s="30">
        <v>2</v>
      </c>
      <c r="G1033" s="82">
        <v>3</v>
      </c>
      <c r="H1033" s="30">
        <v>2</v>
      </c>
      <c r="I1033" s="87">
        <v>2</v>
      </c>
      <c r="J1033" s="89">
        <v>4</v>
      </c>
      <c r="K1033" s="88">
        <v>3</v>
      </c>
      <c r="L1033" s="86">
        <v>1</v>
      </c>
      <c r="M1033" s="90">
        <v>5</v>
      </c>
      <c r="N1033" s="120">
        <v>2</v>
      </c>
      <c r="O1033" s="52">
        <f t="shared" si="57"/>
        <v>29</v>
      </c>
      <c r="P1033" s="119">
        <v>3</v>
      </c>
      <c r="Q1033" s="110">
        <f t="shared" si="56"/>
        <v>2.9</v>
      </c>
    </row>
    <row r="1034" spans="1:17" customFormat="1">
      <c r="A1034" s="13">
        <v>17031811100</v>
      </c>
      <c r="B1034" s="13" t="s">
        <v>1908</v>
      </c>
      <c r="C1034" s="13" t="s">
        <v>4272</v>
      </c>
      <c r="D1034" s="13" t="s">
        <v>1909</v>
      </c>
      <c r="E1034" s="30">
        <v>2</v>
      </c>
      <c r="F1034" s="83">
        <v>4</v>
      </c>
      <c r="G1034" s="83">
        <v>4</v>
      </c>
      <c r="H1034" s="30">
        <v>2</v>
      </c>
      <c r="I1034" s="87">
        <v>2</v>
      </c>
      <c r="J1034" s="88">
        <v>3</v>
      </c>
      <c r="K1034" s="88">
        <v>3</v>
      </c>
      <c r="L1034" s="90">
        <v>5</v>
      </c>
      <c r="M1034" s="87">
        <v>2</v>
      </c>
      <c r="N1034" s="87">
        <v>2</v>
      </c>
      <c r="O1034" s="52">
        <f t="shared" si="57"/>
        <v>29</v>
      </c>
      <c r="P1034" s="119">
        <v>3</v>
      </c>
      <c r="Q1034" s="110">
        <f t="shared" si="56"/>
        <v>2.9</v>
      </c>
    </row>
    <row r="1035" spans="1:17" customFormat="1">
      <c r="A1035" s="13">
        <v>17097861504</v>
      </c>
      <c r="B1035" s="13" t="s">
        <v>574</v>
      </c>
      <c r="C1035" s="13" t="s">
        <v>896</v>
      </c>
      <c r="D1035" s="13" t="s">
        <v>575</v>
      </c>
      <c r="E1035" s="30">
        <v>2</v>
      </c>
      <c r="F1035" s="84">
        <v>5</v>
      </c>
      <c r="G1035" s="83">
        <v>4</v>
      </c>
      <c r="H1035" s="81">
        <v>1</v>
      </c>
      <c r="I1035" s="86">
        <v>1</v>
      </c>
      <c r="J1035" s="89">
        <v>4</v>
      </c>
      <c r="K1035" s="90">
        <v>5</v>
      </c>
      <c r="L1035" s="86">
        <v>1</v>
      </c>
      <c r="M1035" s="90">
        <v>5</v>
      </c>
      <c r="N1035" s="93">
        <v>1</v>
      </c>
      <c r="O1035" s="52">
        <f t="shared" si="57"/>
        <v>29</v>
      </c>
      <c r="P1035" s="119">
        <v>3</v>
      </c>
      <c r="Q1035" s="110">
        <f t="shared" si="56"/>
        <v>2.9</v>
      </c>
    </row>
    <row r="1036" spans="1:17" customFormat="1">
      <c r="A1036" s="13">
        <v>17031823702</v>
      </c>
      <c r="B1036" s="13" t="s">
        <v>1974</v>
      </c>
      <c r="C1036" s="13" t="s">
        <v>4272</v>
      </c>
      <c r="D1036" s="13" t="s">
        <v>1975</v>
      </c>
      <c r="E1036" s="82">
        <v>3</v>
      </c>
      <c r="F1036" s="30">
        <v>2</v>
      </c>
      <c r="G1036" s="84">
        <v>5</v>
      </c>
      <c r="H1036" s="82">
        <v>3</v>
      </c>
      <c r="I1036" s="87">
        <v>2</v>
      </c>
      <c r="J1036" s="84">
        <v>5</v>
      </c>
      <c r="K1036" s="88">
        <v>3</v>
      </c>
      <c r="L1036" s="86">
        <v>1</v>
      </c>
      <c r="M1036" s="88">
        <v>3</v>
      </c>
      <c r="N1036" s="120">
        <v>2</v>
      </c>
      <c r="O1036" s="52">
        <f t="shared" si="57"/>
        <v>29</v>
      </c>
      <c r="P1036" s="119">
        <v>3</v>
      </c>
      <c r="Q1036" s="110">
        <f t="shared" si="56"/>
        <v>2.9</v>
      </c>
    </row>
    <row r="1037" spans="1:17" customFormat="1">
      <c r="A1037" s="13">
        <v>17031830006</v>
      </c>
      <c r="B1037" s="13" t="s">
        <v>2267</v>
      </c>
      <c r="C1037" s="13" t="s">
        <v>4272</v>
      </c>
      <c r="D1037" s="13" t="s">
        <v>2265</v>
      </c>
      <c r="E1037" s="81">
        <v>1</v>
      </c>
      <c r="F1037" s="30">
        <v>2</v>
      </c>
      <c r="G1037" s="82">
        <v>3</v>
      </c>
      <c r="H1037" s="81">
        <v>1</v>
      </c>
      <c r="I1037" s="87">
        <v>2</v>
      </c>
      <c r="J1037" s="84">
        <v>5</v>
      </c>
      <c r="K1037" s="88">
        <v>3</v>
      </c>
      <c r="L1037" s="90">
        <v>5</v>
      </c>
      <c r="M1037" s="88">
        <v>3</v>
      </c>
      <c r="N1037" s="94">
        <v>4</v>
      </c>
      <c r="O1037" s="52">
        <f t="shared" si="57"/>
        <v>29</v>
      </c>
      <c r="P1037" s="119">
        <v>3</v>
      </c>
      <c r="Q1037" s="110">
        <f t="shared" si="56"/>
        <v>2.9</v>
      </c>
    </row>
    <row r="1038" spans="1:17" customFormat="1">
      <c r="A1038" s="13">
        <v>17111870810</v>
      </c>
      <c r="B1038" s="13" t="s">
        <v>445</v>
      </c>
      <c r="C1038" s="13" t="s">
        <v>571</v>
      </c>
      <c r="D1038" s="13" t="s">
        <v>446</v>
      </c>
      <c r="E1038" s="83">
        <v>4</v>
      </c>
      <c r="F1038" s="30">
        <v>2</v>
      </c>
      <c r="G1038" s="30">
        <v>2</v>
      </c>
      <c r="H1038" s="82">
        <v>3</v>
      </c>
      <c r="I1038" s="89">
        <v>4</v>
      </c>
      <c r="J1038" s="84">
        <v>5</v>
      </c>
      <c r="K1038" s="86">
        <v>1</v>
      </c>
      <c r="L1038" s="86">
        <v>1</v>
      </c>
      <c r="M1038" s="89">
        <v>4</v>
      </c>
      <c r="N1038" s="119">
        <v>3</v>
      </c>
      <c r="O1038" s="52">
        <f t="shared" si="57"/>
        <v>29</v>
      </c>
      <c r="P1038" s="119">
        <v>3</v>
      </c>
      <c r="Q1038" s="110">
        <f t="shared" si="56"/>
        <v>2.9</v>
      </c>
    </row>
    <row r="1039" spans="1:17" customFormat="1">
      <c r="A1039" s="13">
        <v>17031825302</v>
      </c>
      <c r="B1039" s="13" t="s">
        <v>2067</v>
      </c>
      <c r="C1039" s="13" t="s">
        <v>4272</v>
      </c>
      <c r="D1039" s="13" t="s">
        <v>2061</v>
      </c>
      <c r="E1039" s="30">
        <v>2</v>
      </c>
      <c r="F1039" s="83">
        <v>4</v>
      </c>
      <c r="G1039" s="82">
        <v>3</v>
      </c>
      <c r="H1039" s="82">
        <v>3</v>
      </c>
      <c r="I1039" s="90">
        <v>5</v>
      </c>
      <c r="J1039" s="87">
        <v>2</v>
      </c>
      <c r="K1039" s="89">
        <v>4</v>
      </c>
      <c r="L1039" s="87">
        <v>2</v>
      </c>
      <c r="M1039" s="88">
        <v>3</v>
      </c>
      <c r="N1039" s="93">
        <v>1</v>
      </c>
      <c r="O1039" s="52">
        <f t="shared" si="57"/>
        <v>29</v>
      </c>
      <c r="P1039" s="119">
        <v>3</v>
      </c>
      <c r="Q1039" s="110">
        <f t="shared" si="56"/>
        <v>2.9</v>
      </c>
    </row>
    <row r="1040" spans="1:17" customFormat="1">
      <c r="A1040" s="13">
        <v>17097862901</v>
      </c>
      <c r="B1040" s="13" t="s">
        <v>667</v>
      </c>
      <c r="C1040" s="13" t="s">
        <v>896</v>
      </c>
      <c r="D1040" s="13" t="s">
        <v>665</v>
      </c>
      <c r="E1040" s="30">
        <v>2</v>
      </c>
      <c r="F1040" s="84">
        <v>5</v>
      </c>
      <c r="G1040" s="82">
        <v>3</v>
      </c>
      <c r="H1040" s="81">
        <v>1</v>
      </c>
      <c r="I1040" s="86">
        <v>1</v>
      </c>
      <c r="J1040" s="86">
        <v>1</v>
      </c>
      <c r="K1040" s="90">
        <v>5</v>
      </c>
      <c r="L1040" s="90">
        <v>5</v>
      </c>
      <c r="M1040" s="90">
        <v>5</v>
      </c>
      <c r="N1040" s="93">
        <v>1</v>
      </c>
      <c r="O1040" s="52">
        <f t="shared" si="57"/>
        <v>29</v>
      </c>
      <c r="P1040" s="119">
        <v>3</v>
      </c>
      <c r="Q1040" s="110">
        <f t="shared" si="56"/>
        <v>2.9</v>
      </c>
    </row>
    <row r="1041" spans="1:17" customFormat="1">
      <c r="A1041" s="13">
        <v>17197883602</v>
      </c>
      <c r="B1041" s="13" t="s">
        <v>87</v>
      </c>
      <c r="C1041" s="13" t="s">
        <v>363</v>
      </c>
      <c r="D1041" s="13" t="s">
        <v>88</v>
      </c>
      <c r="E1041" s="83">
        <v>4</v>
      </c>
      <c r="F1041" s="30">
        <v>2</v>
      </c>
      <c r="G1041" s="84">
        <v>5</v>
      </c>
      <c r="H1041" s="30">
        <v>2</v>
      </c>
      <c r="I1041" s="88">
        <v>3</v>
      </c>
      <c r="J1041" s="88">
        <v>3</v>
      </c>
      <c r="K1041" s="88">
        <v>3</v>
      </c>
      <c r="L1041" s="86">
        <v>1</v>
      </c>
      <c r="M1041" s="89">
        <v>4</v>
      </c>
      <c r="N1041" s="87">
        <v>2</v>
      </c>
      <c r="O1041" s="52">
        <f t="shared" si="57"/>
        <v>29</v>
      </c>
      <c r="P1041" s="119">
        <v>3</v>
      </c>
      <c r="Q1041" s="110">
        <f t="shared" si="56"/>
        <v>2.9</v>
      </c>
    </row>
    <row r="1042" spans="1:17" customFormat="1">
      <c r="A1042" s="13">
        <v>17031816401</v>
      </c>
      <c r="B1042" s="13" t="s">
        <v>2187</v>
      </c>
      <c r="C1042" s="13" t="s">
        <v>4272</v>
      </c>
      <c r="D1042" s="13" t="s">
        <v>2179</v>
      </c>
      <c r="E1042" s="30">
        <v>2</v>
      </c>
      <c r="F1042" s="84">
        <v>5</v>
      </c>
      <c r="G1042" s="83">
        <v>4</v>
      </c>
      <c r="H1042" s="82">
        <v>3</v>
      </c>
      <c r="I1042" s="86">
        <v>1</v>
      </c>
      <c r="J1042" s="87">
        <v>2</v>
      </c>
      <c r="K1042" s="87">
        <v>2</v>
      </c>
      <c r="L1042" s="90">
        <v>5</v>
      </c>
      <c r="M1042" s="87">
        <v>2</v>
      </c>
      <c r="N1042" s="92">
        <v>3</v>
      </c>
      <c r="O1042" s="52">
        <f t="shared" si="57"/>
        <v>29</v>
      </c>
      <c r="P1042" s="119">
        <v>3</v>
      </c>
      <c r="Q1042" s="110">
        <f t="shared" si="56"/>
        <v>2.9</v>
      </c>
    </row>
    <row r="1043" spans="1:17" customFormat="1">
      <c r="A1043" s="13">
        <v>17111871003</v>
      </c>
      <c r="B1043" s="13" t="s">
        <v>433</v>
      </c>
      <c r="C1043" s="13" t="s">
        <v>571</v>
      </c>
      <c r="D1043" s="13" t="s">
        <v>434</v>
      </c>
      <c r="E1043" s="83">
        <v>4</v>
      </c>
      <c r="F1043" s="30">
        <v>2</v>
      </c>
      <c r="G1043" s="84">
        <v>5</v>
      </c>
      <c r="H1043" s="30">
        <v>2</v>
      </c>
      <c r="I1043" s="89">
        <v>4</v>
      </c>
      <c r="J1043" s="89">
        <v>4</v>
      </c>
      <c r="K1043" s="86">
        <v>1</v>
      </c>
      <c r="L1043" s="86">
        <v>1</v>
      </c>
      <c r="M1043" s="89">
        <v>4</v>
      </c>
      <c r="N1043" s="87">
        <v>2</v>
      </c>
      <c r="O1043" s="52">
        <f t="shared" si="57"/>
        <v>29</v>
      </c>
      <c r="P1043" s="119">
        <v>3</v>
      </c>
      <c r="Q1043" s="110">
        <f t="shared" si="56"/>
        <v>2.9</v>
      </c>
    </row>
    <row r="1044" spans="1:17" customFormat="1">
      <c r="A1044" s="13">
        <v>17097861007</v>
      </c>
      <c r="B1044" s="13" t="s">
        <v>637</v>
      </c>
      <c r="C1044" s="13" t="s">
        <v>896</v>
      </c>
      <c r="D1044" s="13" t="s">
        <v>638</v>
      </c>
      <c r="E1044" s="83">
        <v>4</v>
      </c>
      <c r="F1044" s="81">
        <v>1</v>
      </c>
      <c r="G1044" s="82">
        <v>3</v>
      </c>
      <c r="H1044" s="82">
        <v>3</v>
      </c>
      <c r="I1044" s="90">
        <v>5</v>
      </c>
      <c r="J1044" s="84">
        <v>5</v>
      </c>
      <c r="K1044" s="86">
        <v>1</v>
      </c>
      <c r="L1044" s="86">
        <v>1</v>
      </c>
      <c r="M1044" s="89">
        <v>4</v>
      </c>
      <c r="N1044" s="120">
        <v>2</v>
      </c>
      <c r="O1044" s="52">
        <f t="shared" si="57"/>
        <v>29</v>
      </c>
      <c r="P1044" s="119">
        <v>3</v>
      </c>
      <c r="Q1044" s="110">
        <f t="shared" si="56"/>
        <v>2.9</v>
      </c>
    </row>
    <row r="1045" spans="1:17" customFormat="1">
      <c r="A1045" s="13">
        <v>17097861013</v>
      </c>
      <c r="B1045" s="13" t="s">
        <v>727</v>
      </c>
      <c r="C1045" s="13" t="s">
        <v>896</v>
      </c>
      <c r="D1045" s="13" t="s">
        <v>721</v>
      </c>
      <c r="E1045" s="82">
        <v>3</v>
      </c>
      <c r="F1045" s="81">
        <v>1</v>
      </c>
      <c r="G1045" s="82">
        <v>3</v>
      </c>
      <c r="H1045" s="82">
        <v>3</v>
      </c>
      <c r="I1045" s="89">
        <v>4</v>
      </c>
      <c r="J1045" s="84">
        <v>5</v>
      </c>
      <c r="K1045" s="88">
        <v>3</v>
      </c>
      <c r="L1045" s="88">
        <v>3</v>
      </c>
      <c r="M1045" s="87">
        <v>2</v>
      </c>
      <c r="N1045" s="120">
        <v>2</v>
      </c>
      <c r="O1045" s="52">
        <f t="shared" si="57"/>
        <v>29</v>
      </c>
      <c r="P1045" s="119">
        <v>3</v>
      </c>
      <c r="Q1045" s="110">
        <f t="shared" si="56"/>
        <v>2.9</v>
      </c>
    </row>
    <row r="1046" spans="1:17" customFormat="1">
      <c r="A1046" s="13">
        <v>17197883209</v>
      </c>
      <c r="B1046" s="13" t="s">
        <v>245</v>
      </c>
      <c r="C1046" s="13" t="s">
        <v>363</v>
      </c>
      <c r="D1046" s="13" t="s">
        <v>320</v>
      </c>
      <c r="E1046" s="81">
        <v>1</v>
      </c>
      <c r="F1046" s="83">
        <v>4</v>
      </c>
      <c r="G1046" s="83">
        <v>4</v>
      </c>
      <c r="H1046" s="30">
        <v>2</v>
      </c>
      <c r="I1046" s="88">
        <v>3</v>
      </c>
      <c r="J1046" s="88">
        <v>3</v>
      </c>
      <c r="K1046" s="89">
        <v>4</v>
      </c>
      <c r="L1046" s="86">
        <v>1</v>
      </c>
      <c r="M1046" s="90">
        <v>5</v>
      </c>
      <c r="N1046" s="120">
        <v>2</v>
      </c>
      <c r="O1046" s="52">
        <f t="shared" si="57"/>
        <v>29</v>
      </c>
      <c r="P1046" s="119">
        <v>3</v>
      </c>
      <c r="Q1046" s="110">
        <f t="shared" si="56"/>
        <v>2.9</v>
      </c>
    </row>
    <row r="1047" spans="1:17" customFormat="1">
      <c r="A1047" s="13">
        <v>17197883216</v>
      </c>
      <c r="B1047" s="13" t="s">
        <v>149</v>
      </c>
      <c r="C1047" s="13" t="s">
        <v>363</v>
      </c>
      <c r="D1047" s="13" t="s">
        <v>320</v>
      </c>
      <c r="E1047" s="82">
        <v>3</v>
      </c>
      <c r="F1047" s="83">
        <v>4</v>
      </c>
      <c r="G1047" s="30">
        <v>2</v>
      </c>
      <c r="H1047" s="30">
        <v>2</v>
      </c>
      <c r="I1047" s="88">
        <v>3</v>
      </c>
      <c r="J1047" s="88">
        <v>3</v>
      </c>
      <c r="K1047" s="89">
        <v>4</v>
      </c>
      <c r="L1047" s="86">
        <v>1</v>
      </c>
      <c r="M1047" s="90">
        <v>5</v>
      </c>
      <c r="N1047" s="120">
        <v>2</v>
      </c>
      <c r="O1047" s="52">
        <f t="shared" si="57"/>
        <v>29</v>
      </c>
      <c r="P1047" s="119">
        <v>3</v>
      </c>
      <c r="Q1047" s="110">
        <f t="shared" si="56"/>
        <v>2.9</v>
      </c>
    </row>
    <row r="1048" spans="1:17" customFormat="1">
      <c r="A1048" s="13">
        <v>17197881006</v>
      </c>
      <c r="B1048" s="13" t="s">
        <v>264</v>
      </c>
      <c r="C1048" s="13" t="s">
        <v>363</v>
      </c>
      <c r="D1048" s="13" t="s">
        <v>258</v>
      </c>
      <c r="E1048" s="83">
        <v>4</v>
      </c>
      <c r="F1048" s="30">
        <v>2</v>
      </c>
      <c r="G1048" s="30">
        <v>2</v>
      </c>
      <c r="H1048" s="83">
        <v>4</v>
      </c>
      <c r="I1048" s="88">
        <v>3</v>
      </c>
      <c r="J1048" s="89">
        <v>4</v>
      </c>
      <c r="K1048" s="86">
        <v>1</v>
      </c>
      <c r="L1048" s="86">
        <v>1</v>
      </c>
      <c r="M1048" s="89">
        <v>4</v>
      </c>
      <c r="N1048" s="94">
        <v>4</v>
      </c>
      <c r="O1048" s="52">
        <f t="shared" si="57"/>
        <v>29</v>
      </c>
      <c r="P1048" s="119">
        <v>3</v>
      </c>
      <c r="Q1048" s="110">
        <f t="shared" si="56"/>
        <v>2.9</v>
      </c>
    </row>
    <row r="1049" spans="1:17" customFormat="1">
      <c r="A1049" s="13">
        <v>17031804805</v>
      </c>
      <c r="B1049" s="13" t="s">
        <v>2432</v>
      </c>
      <c r="C1049" s="13" t="s">
        <v>4272</v>
      </c>
      <c r="D1049" s="13" t="s">
        <v>2433</v>
      </c>
      <c r="E1049" s="82">
        <v>3</v>
      </c>
      <c r="F1049" s="83">
        <v>4</v>
      </c>
      <c r="G1049" s="83">
        <v>4</v>
      </c>
      <c r="H1049" s="82">
        <v>3</v>
      </c>
      <c r="I1049" s="87">
        <v>2</v>
      </c>
      <c r="J1049" s="89">
        <v>4</v>
      </c>
      <c r="K1049" s="87">
        <v>2</v>
      </c>
      <c r="L1049" s="87">
        <v>2</v>
      </c>
      <c r="M1049" s="89">
        <v>4</v>
      </c>
      <c r="N1049" s="93">
        <v>1</v>
      </c>
      <c r="O1049" s="52">
        <f t="shared" si="57"/>
        <v>29</v>
      </c>
      <c r="P1049" s="119">
        <v>3</v>
      </c>
      <c r="Q1049" s="110">
        <f t="shared" si="56"/>
        <v>2.9</v>
      </c>
    </row>
    <row r="1050" spans="1:17" customFormat="1">
      <c r="A1050" s="13">
        <v>17031806001</v>
      </c>
      <c r="B1050" s="13" t="s">
        <v>2424</v>
      </c>
      <c r="C1050" s="13" t="s">
        <v>4272</v>
      </c>
      <c r="D1050" s="13" t="s">
        <v>2401</v>
      </c>
      <c r="E1050" s="83">
        <v>4</v>
      </c>
      <c r="F1050" s="83">
        <v>4</v>
      </c>
      <c r="G1050" s="30">
        <v>2</v>
      </c>
      <c r="H1050" s="81">
        <v>1</v>
      </c>
      <c r="I1050" s="87">
        <v>2</v>
      </c>
      <c r="J1050" s="84">
        <v>5</v>
      </c>
      <c r="K1050" s="88">
        <v>3</v>
      </c>
      <c r="L1050" s="86">
        <v>1</v>
      </c>
      <c r="M1050" s="87">
        <v>2</v>
      </c>
      <c r="N1050" s="95">
        <v>5</v>
      </c>
      <c r="O1050" s="52">
        <f t="shared" si="57"/>
        <v>29</v>
      </c>
      <c r="P1050" s="119">
        <v>3</v>
      </c>
      <c r="Q1050" s="110">
        <f t="shared" ref="Q1050:Q1081" si="58">+O1050/10</f>
        <v>2.9</v>
      </c>
    </row>
    <row r="1051" spans="1:17" customFormat="1">
      <c r="A1051" s="13">
        <v>17031821600</v>
      </c>
      <c r="B1051" s="13" t="s">
        <v>2465</v>
      </c>
      <c r="C1051" s="13" t="s">
        <v>4272</v>
      </c>
      <c r="D1051" s="13" t="s">
        <v>2466</v>
      </c>
      <c r="E1051" s="30">
        <v>2</v>
      </c>
      <c r="F1051" s="30">
        <v>2</v>
      </c>
      <c r="G1051" s="84">
        <v>5</v>
      </c>
      <c r="H1051" s="30">
        <v>2</v>
      </c>
      <c r="I1051" s="88">
        <v>3</v>
      </c>
      <c r="J1051" s="88">
        <v>3</v>
      </c>
      <c r="K1051" s="89">
        <v>4</v>
      </c>
      <c r="L1051" s="88">
        <v>3</v>
      </c>
      <c r="M1051" s="88">
        <v>3</v>
      </c>
      <c r="N1051" s="87">
        <v>2</v>
      </c>
      <c r="O1051" s="52">
        <f t="shared" si="57"/>
        <v>29</v>
      </c>
      <c r="P1051" s="119">
        <v>3</v>
      </c>
      <c r="Q1051" s="110">
        <f t="shared" si="58"/>
        <v>2.9</v>
      </c>
    </row>
    <row r="1052" spans="1:17" customFormat="1">
      <c r="A1052" s="13">
        <v>17031810701</v>
      </c>
      <c r="B1052" s="13" t="s">
        <v>2530</v>
      </c>
      <c r="C1052" s="13" t="s">
        <v>4272</v>
      </c>
      <c r="D1052" s="13" t="s">
        <v>2531</v>
      </c>
      <c r="E1052" s="82">
        <v>3</v>
      </c>
      <c r="F1052" s="82">
        <v>3</v>
      </c>
      <c r="G1052" s="84">
        <v>5</v>
      </c>
      <c r="H1052" s="82">
        <v>3</v>
      </c>
      <c r="I1052" s="86">
        <v>1</v>
      </c>
      <c r="J1052" s="88">
        <v>3</v>
      </c>
      <c r="K1052" s="86">
        <v>1</v>
      </c>
      <c r="L1052" s="90">
        <v>5</v>
      </c>
      <c r="M1052" s="88">
        <v>3</v>
      </c>
      <c r="N1052" s="120">
        <v>2</v>
      </c>
      <c r="O1052" s="52">
        <f t="shared" si="57"/>
        <v>29</v>
      </c>
      <c r="P1052" s="119">
        <v>3</v>
      </c>
      <c r="Q1052" s="110">
        <f t="shared" si="58"/>
        <v>2.9</v>
      </c>
    </row>
    <row r="1053" spans="1:17" customFormat="1">
      <c r="A1053" s="13">
        <v>17111871202</v>
      </c>
      <c r="B1053" s="13" t="s">
        <v>499</v>
      </c>
      <c r="C1053" s="13" t="s">
        <v>571</v>
      </c>
      <c r="D1053" s="13" t="s">
        <v>489</v>
      </c>
      <c r="E1053" s="82">
        <v>3</v>
      </c>
      <c r="F1053" s="83">
        <v>4</v>
      </c>
      <c r="G1053" s="30">
        <v>2</v>
      </c>
      <c r="H1053" s="30">
        <v>2</v>
      </c>
      <c r="I1053" s="87">
        <v>2</v>
      </c>
      <c r="J1053" s="89">
        <v>4</v>
      </c>
      <c r="K1053" s="88">
        <v>3</v>
      </c>
      <c r="L1053" s="87">
        <v>2</v>
      </c>
      <c r="M1053" s="89">
        <v>4</v>
      </c>
      <c r="N1053" s="119">
        <v>3</v>
      </c>
      <c r="O1053" s="52">
        <f t="shared" si="57"/>
        <v>29</v>
      </c>
      <c r="P1053" s="119">
        <v>3</v>
      </c>
      <c r="Q1053" s="110">
        <f t="shared" si="58"/>
        <v>2.9</v>
      </c>
    </row>
    <row r="1054" spans="1:17" customFormat="1">
      <c r="A1054" s="13">
        <v>17111870809</v>
      </c>
      <c r="B1054" s="13" t="s">
        <v>493</v>
      </c>
      <c r="C1054" s="13" t="s">
        <v>571</v>
      </c>
      <c r="D1054" s="13" t="s">
        <v>489</v>
      </c>
      <c r="E1054" s="82">
        <v>3</v>
      </c>
      <c r="F1054" s="82">
        <v>3</v>
      </c>
      <c r="G1054" s="30">
        <v>2</v>
      </c>
      <c r="H1054" s="82">
        <v>3</v>
      </c>
      <c r="I1054" s="89">
        <v>4</v>
      </c>
      <c r="J1054" s="89">
        <v>4</v>
      </c>
      <c r="K1054" s="88">
        <v>3</v>
      </c>
      <c r="L1054" s="86">
        <v>1</v>
      </c>
      <c r="M1054" s="88">
        <v>3</v>
      </c>
      <c r="N1054" s="119">
        <v>3</v>
      </c>
      <c r="O1054" s="52">
        <f t="shared" si="57"/>
        <v>29</v>
      </c>
      <c r="P1054" s="119">
        <v>3</v>
      </c>
      <c r="Q1054" s="110">
        <f t="shared" si="58"/>
        <v>2.9</v>
      </c>
    </row>
    <row r="1055" spans="1:17" customFormat="1">
      <c r="A1055" s="13">
        <v>17031813801</v>
      </c>
      <c r="B1055" s="13" t="s">
        <v>2619</v>
      </c>
      <c r="C1055" s="13" t="s">
        <v>4272</v>
      </c>
      <c r="D1055" s="13" t="s">
        <v>2715</v>
      </c>
      <c r="E1055" s="30">
        <v>2</v>
      </c>
      <c r="F1055" s="82">
        <v>3</v>
      </c>
      <c r="G1055" s="83">
        <v>4</v>
      </c>
      <c r="H1055" s="82">
        <v>3</v>
      </c>
      <c r="I1055" s="86">
        <v>1</v>
      </c>
      <c r="J1055" s="86">
        <v>1</v>
      </c>
      <c r="K1055" s="90">
        <v>5</v>
      </c>
      <c r="L1055" s="90">
        <v>5</v>
      </c>
      <c r="M1055" s="89">
        <v>4</v>
      </c>
      <c r="N1055" s="93">
        <v>1</v>
      </c>
      <c r="O1055" s="52">
        <f t="shared" si="57"/>
        <v>29</v>
      </c>
      <c r="P1055" s="119">
        <v>3</v>
      </c>
      <c r="Q1055" s="110">
        <f t="shared" si="58"/>
        <v>2.9</v>
      </c>
    </row>
    <row r="1056" spans="1:17" customFormat="1">
      <c r="A1056" s="13">
        <v>17031823001</v>
      </c>
      <c r="B1056" s="13" t="s">
        <v>2708</v>
      </c>
      <c r="C1056" s="13" t="s">
        <v>4272</v>
      </c>
      <c r="D1056" s="13" t="s">
        <v>2706</v>
      </c>
      <c r="E1056" s="30">
        <v>2</v>
      </c>
      <c r="F1056" s="30">
        <v>2</v>
      </c>
      <c r="G1056" s="84">
        <v>5</v>
      </c>
      <c r="H1056" s="81">
        <v>1</v>
      </c>
      <c r="I1056" s="86">
        <v>1</v>
      </c>
      <c r="J1056" s="88">
        <v>3</v>
      </c>
      <c r="K1056" s="90">
        <v>5</v>
      </c>
      <c r="L1056" s="90">
        <v>5</v>
      </c>
      <c r="M1056" s="88">
        <v>3</v>
      </c>
      <c r="N1056" s="28">
        <v>2</v>
      </c>
      <c r="O1056" s="52">
        <f t="shared" si="57"/>
        <v>29</v>
      </c>
      <c r="P1056" s="119">
        <v>3</v>
      </c>
      <c r="Q1056" s="110">
        <f t="shared" si="58"/>
        <v>2.9</v>
      </c>
    </row>
    <row r="1057" spans="1:17" customFormat="1">
      <c r="A1057" s="13">
        <v>17031823101</v>
      </c>
      <c r="B1057" s="13" t="s">
        <v>2712</v>
      </c>
      <c r="C1057" s="13" t="s">
        <v>4272</v>
      </c>
      <c r="D1057" s="13" t="s">
        <v>2706</v>
      </c>
      <c r="E1057" s="30">
        <v>2</v>
      </c>
      <c r="F1057" s="82">
        <v>3</v>
      </c>
      <c r="G1057" s="83">
        <v>4</v>
      </c>
      <c r="H1057" s="81">
        <v>1</v>
      </c>
      <c r="I1057" s="88">
        <v>3</v>
      </c>
      <c r="J1057" s="88">
        <v>3</v>
      </c>
      <c r="K1057" s="89">
        <v>4</v>
      </c>
      <c r="L1057" s="89">
        <v>4</v>
      </c>
      <c r="M1057" s="88">
        <v>3</v>
      </c>
      <c r="N1057" s="28">
        <v>2</v>
      </c>
      <c r="O1057" s="52">
        <f t="shared" si="57"/>
        <v>29</v>
      </c>
      <c r="P1057" s="119">
        <v>3</v>
      </c>
      <c r="Q1057" s="110">
        <f t="shared" si="58"/>
        <v>2.9</v>
      </c>
    </row>
    <row r="1058" spans="1:17" customFormat="1">
      <c r="A1058" s="13">
        <v>17031561000</v>
      </c>
      <c r="B1058" s="13" t="s">
        <v>3010</v>
      </c>
      <c r="C1058" s="13" t="s">
        <v>4272</v>
      </c>
      <c r="D1058" s="13" t="s">
        <v>4129</v>
      </c>
      <c r="E1058" s="83">
        <v>4</v>
      </c>
      <c r="F1058" s="82">
        <v>3</v>
      </c>
      <c r="G1058" s="81">
        <v>1</v>
      </c>
      <c r="H1058" s="82">
        <v>3</v>
      </c>
      <c r="I1058" s="88">
        <v>3</v>
      </c>
      <c r="J1058" s="89">
        <v>4</v>
      </c>
      <c r="K1058" s="87">
        <v>2</v>
      </c>
      <c r="L1058" s="88">
        <v>3</v>
      </c>
      <c r="M1058" s="89">
        <v>4</v>
      </c>
      <c r="N1058" s="28">
        <v>2</v>
      </c>
      <c r="O1058" s="52">
        <f t="shared" si="57"/>
        <v>29</v>
      </c>
      <c r="P1058" s="119">
        <v>3</v>
      </c>
      <c r="Q1058" s="110">
        <f t="shared" si="58"/>
        <v>2.9</v>
      </c>
    </row>
    <row r="1059" spans="1:17" customFormat="1">
      <c r="A1059" s="13">
        <v>17031110100</v>
      </c>
      <c r="B1059" s="13" t="s">
        <v>3780</v>
      </c>
      <c r="C1059" s="13" t="s">
        <v>4272</v>
      </c>
      <c r="D1059" s="13" t="s">
        <v>4129</v>
      </c>
      <c r="E1059" s="30">
        <v>2</v>
      </c>
      <c r="F1059" s="30">
        <v>2</v>
      </c>
      <c r="G1059" s="81">
        <v>1</v>
      </c>
      <c r="H1059" s="83">
        <v>4</v>
      </c>
      <c r="I1059" s="87">
        <v>2</v>
      </c>
      <c r="J1059" s="89">
        <v>4</v>
      </c>
      <c r="K1059" s="89">
        <v>4</v>
      </c>
      <c r="L1059" s="89">
        <v>4</v>
      </c>
      <c r="M1059" s="89">
        <v>4</v>
      </c>
      <c r="N1059" s="28">
        <v>2</v>
      </c>
      <c r="O1059" s="52">
        <f t="shared" si="57"/>
        <v>29</v>
      </c>
      <c r="P1059" s="119">
        <v>3</v>
      </c>
      <c r="Q1059" s="110">
        <f t="shared" si="58"/>
        <v>2.9</v>
      </c>
    </row>
    <row r="1060" spans="1:17" customFormat="1">
      <c r="A1060" s="13">
        <v>17031560800</v>
      </c>
      <c r="B1060" s="13" t="s">
        <v>3006</v>
      </c>
      <c r="C1060" s="13" t="s">
        <v>4272</v>
      </c>
      <c r="D1060" s="13" t="s">
        <v>4129</v>
      </c>
      <c r="E1060" s="83">
        <v>4</v>
      </c>
      <c r="F1060" s="83">
        <v>4</v>
      </c>
      <c r="G1060" s="81">
        <v>1</v>
      </c>
      <c r="H1060" s="82">
        <v>3</v>
      </c>
      <c r="I1060" s="87">
        <v>2</v>
      </c>
      <c r="J1060" s="89">
        <v>4</v>
      </c>
      <c r="K1060" s="88">
        <v>3</v>
      </c>
      <c r="L1060" s="87">
        <v>2</v>
      </c>
      <c r="M1060" s="89">
        <v>4</v>
      </c>
      <c r="N1060" s="28">
        <v>2</v>
      </c>
      <c r="O1060" s="52">
        <f t="shared" si="57"/>
        <v>29</v>
      </c>
      <c r="P1060" s="119">
        <v>3</v>
      </c>
      <c r="Q1060" s="110">
        <f t="shared" si="58"/>
        <v>2.9</v>
      </c>
    </row>
    <row r="1061" spans="1:17" customFormat="1">
      <c r="A1061" s="13">
        <v>17031620200</v>
      </c>
      <c r="B1061" s="13" t="s">
        <v>2980</v>
      </c>
      <c r="C1061" s="13" t="s">
        <v>4272</v>
      </c>
      <c r="D1061" s="13" t="s">
        <v>4129</v>
      </c>
      <c r="E1061" s="30">
        <v>2</v>
      </c>
      <c r="F1061" s="82">
        <v>3</v>
      </c>
      <c r="G1061" s="83">
        <v>4</v>
      </c>
      <c r="H1061" s="82">
        <v>3</v>
      </c>
      <c r="I1061" s="86">
        <v>1</v>
      </c>
      <c r="J1061" s="86">
        <v>1</v>
      </c>
      <c r="K1061" s="89">
        <v>4</v>
      </c>
      <c r="L1061" s="90">
        <v>5</v>
      </c>
      <c r="M1061" s="89">
        <v>4</v>
      </c>
      <c r="N1061" s="28">
        <v>2</v>
      </c>
      <c r="O1061" s="52">
        <f t="shared" si="57"/>
        <v>29</v>
      </c>
      <c r="P1061" s="119">
        <v>3</v>
      </c>
      <c r="Q1061" s="110">
        <f t="shared" si="58"/>
        <v>2.9</v>
      </c>
    </row>
    <row r="1062" spans="1:17" customFormat="1">
      <c r="A1062" s="13">
        <v>17031250500</v>
      </c>
      <c r="B1062" s="13" t="s">
        <v>3454</v>
      </c>
      <c r="C1062" s="13" t="s">
        <v>4272</v>
      </c>
      <c r="D1062" s="13" t="s">
        <v>4129</v>
      </c>
      <c r="E1062" s="82">
        <v>3</v>
      </c>
      <c r="F1062" s="30">
        <v>2</v>
      </c>
      <c r="G1062" s="81">
        <v>1</v>
      </c>
      <c r="H1062" s="83">
        <v>4</v>
      </c>
      <c r="I1062" s="88">
        <v>3</v>
      </c>
      <c r="J1062" s="87">
        <v>2</v>
      </c>
      <c r="K1062" s="89">
        <v>4</v>
      </c>
      <c r="L1062" s="90">
        <v>5</v>
      </c>
      <c r="M1062" s="88">
        <v>3</v>
      </c>
      <c r="N1062" s="28">
        <v>2</v>
      </c>
      <c r="O1062" s="52">
        <f t="shared" si="57"/>
        <v>29</v>
      </c>
      <c r="P1062" s="119">
        <v>3</v>
      </c>
      <c r="Q1062" s="110">
        <f t="shared" si="58"/>
        <v>2.9</v>
      </c>
    </row>
    <row r="1063" spans="1:17" customFormat="1">
      <c r="A1063" s="13">
        <v>17031050300</v>
      </c>
      <c r="B1063" s="13" t="s">
        <v>3931</v>
      </c>
      <c r="C1063" s="13" t="s">
        <v>4272</v>
      </c>
      <c r="D1063" s="13" t="s">
        <v>4129</v>
      </c>
      <c r="E1063" s="30">
        <v>2</v>
      </c>
      <c r="F1063" s="81">
        <v>1</v>
      </c>
      <c r="G1063" s="81">
        <v>1</v>
      </c>
      <c r="H1063" s="84">
        <v>5</v>
      </c>
      <c r="I1063" s="89">
        <v>4</v>
      </c>
      <c r="J1063" s="89">
        <v>4</v>
      </c>
      <c r="K1063" s="88">
        <v>3</v>
      </c>
      <c r="L1063" s="89">
        <v>4</v>
      </c>
      <c r="M1063" s="88">
        <v>3</v>
      </c>
      <c r="N1063" s="28">
        <v>2</v>
      </c>
      <c r="O1063" s="52">
        <f t="shared" si="57"/>
        <v>29</v>
      </c>
      <c r="P1063" s="119">
        <v>3</v>
      </c>
      <c r="Q1063" s="110">
        <f t="shared" si="58"/>
        <v>2.9</v>
      </c>
    </row>
    <row r="1064" spans="1:17" customFormat="1">
      <c r="A1064" s="13">
        <v>17031750200</v>
      </c>
      <c r="B1064" s="13" t="s">
        <v>2772</v>
      </c>
      <c r="C1064" s="13" t="s">
        <v>4272</v>
      </c>
      <c r="D1064" s="13" t="s">
        <v>4129</v>
      </c>
      <c r="E1064" s="30">
        <v>2</v>
      </c>
      <c r="F1064" s="83">
        <v>4</v>
      </c>
      <c r="G1064" s="83">
        <v>4</v>
      </c>
      <c r="H1064" s="82">
        <v>3</v>
      </c>
      <c r="I1064" s="87">
        <v>2</v>
      </c>
      <c r="J1064" s="87">
        <v>2</v>
      </c>
      <c r="K1064" s="87">
        <v>2</v>
      </c>
      <c r="L1064" s="90">
        <v>5</v>
      </c>
      <c r="M1064" s="88">
        <v>3</v>
      </c>
      <c r="N1064" s="28">
        <v>2</v>
      </c>
      <c r="O1064" s="52">
        <f t="shared" si="57"/>
        <v>29</v>
      </c>
      <c r="P1064" s="119">
        <v>3</v>
      </c>
      <c r="Q1064" s="110">
        <f t="shared" si="58"/>
        <v>2.9</v>
      </c>
    </row>
    <row r="1065" spans="1:17" customFormat="1">
      <c r="A1065" s="13">
        <v>17031130300</v>
      </c>
      <c r="B1065" s="13" t="s">
        <v>3696</v>
      </c>
      <c r="C1065" s="13" t="s">
        <v>4272</v>
      </c>
      <c r="D1065" s="13" t="s">
        <v>4129</v>
      </c>
      <c r="E1065" s="30">
        <v>2</v>
      </c>
      <c r="F1065" s="82">
        <v>3</v>
      </c>
      <c r="G1065" s="30">
        <v>2</v>
      </c>
      <c r="H1065" s="84">
        <v>5</v>
      </c>
      <c r="I1065" s="87">
        <v>2</v>
      </c>
      <c r="J1065" s="89">
        <v>4</v>
      </c>
      <c r="K1065" s="88">
        <v>3</v>
      </c>
      <c r="L1065" s="88">
        <v>3</v>
      </c>
      <c r="M1065" s="88">
        <v>3</v>
      </c>
      <c r="N1065" s="28">
        <v>2</v>
      </c>
      <c r="O1065" s="52">
        <f t="shared" si="57"/>
        <v>29</v>
      </c>
      <c r="P1065" s="119">
        <v>3</v>
      </c>
      <c r="Q1065" s="110">
        <f t="shared" si="58"/>
        <v>2.9</v>
      </c>
    </row>
    <row r="1066" spans="1:17" customFormat="1">
      <c r="A1066" s="13">
        <v>17031060800</v>
      </c>
      <c r="B1066" s="13" t="s">
        <v>3963</v>
      </c>
      <c r="C1066" s="13" t="s">
        <v>4272</v>
      </c>
      <c r="D1066" s="13" t="s">
        <v>4129</v>
      </c>
      <c r="E1066" s="83">
        <v>4</v>
      </c>
      <c r="F1066" s="81">
        <v>1</v>
      </c>
      <c r="G1066" s="82">
        <v>3</v>
      </c>
      <c r="H1066" s="30">
        <v>2</v>
      </c>
      <c r="I1066" s="88">
        <v>3</v>
      </c>
      <c r="J1066" s="89">
        <v>4</v>
      </c>
      <c r="K1066" s="87">
        <v>2</v>
      </c>
      <c r="L1066" s="90">
        <v>5</v>
      </c>
      <c r="M1066" s="88">
        <v>3</v>
      </c>
      <c r="N1066" s="28">
        <v>2</v>
      </c>
      <c r="O1066" s="52">
        <f t="shared" si="57"/>
        <v>29</v>
      </c>
      <c r="P1066" s="119">
        <v>3</v>
      </c>
      <c r="Q1066" s="110">
        <f t="shared" si="58"/>
        <v>2.9</v>
      </c>
    </row>
    <row r="1067" spans="1:17" customFormat="1">
      <c r="A1067" s="13">
        <v>17031031400</v>
      </c>
      <c r="B1067" s="13" t="s">
        <v>4002</v>
      </c>
      <c r="C1067" s="13" t="s">
        <v>4272</v>
      </c>
      <c r="D1067" s="13" t="s">
        <v>4129</v>
      </c>
      <c r="E1067" s="83">
        <v>4</v>
      </c>
      <c r="F1067" s="81">
        <v>1</v>
      </c>
      <c r="G1067" s="30">
        <v>2</v>
      </c>
      <c r="H1067" s="82">
        <v>3</v>
      </c>
      <c r="I1067" s="88">
        <v>3</v>
      </c>
      <c r="J1067" s="88">
        <v>3</v>
      </c>
      <c r="K1067" s="89">
        <v>4</v>
      </c>
      <c r="L1067" s="89">
        <v>4</v>
      </c>
      <c r="M1067" s="88">
        <v>3</v>
      </c>
      <c r="N1067" s="28">
        <v>2</v>
      </c>
      <c r="O1067" s="52">
        <f t="shared" si="57"/>
        <v>29</v>
      </c>
      <c r="P1067" s="119">
        <v>3</v>
      </c>
      <c r="Q1067" s="110">
        <f t="shared" si="58"/>
        <v>2.9</v>
      </c>
    </row>
    <row r="1068" spans="1:17" customFormat="1">
      <c r="A1068" s="13">
        <v>17031051400</v>
      </c>
      <c r="B1068" s="13" t="s">
        <v>3951</v>
      </c>
      <c r="C1068" s="13" t="s">
        <v>4272</v>
      </c>
      <c r="D1068" s="13" t="s">
        <v>4129</v>
      </c>
      <c r="E1068" s="82">
        <v>3</v>
      </c>
      <c r="F1068" s="83">
        <v>4</v>
      </c>
      <c r="G1068" s="30">
        <v>2</v>
      </c>
      <c r="H1068" s="84">
        <v>5</v>
      </c>
      <c r="I1068" s="88">
        <v>3</v>
      </c>
      <c r="J1068" s="87">
        <v>2</v>
      </c>
      <c r="K1068" s="86">
        <v>1</v>
      </c>
      <c r="L1068" s="89">
        <v>4</v>
      </c>
      <c r="M1068" s="88">
        <v>3</v>
      </c>
      <c r="N1068" s="28">
        <v>2</v>
      </c>
      <c r="O1068" s="52">
        <f t="shared" si="57"/>
        <v>29</v>
      </c>
      <c r="P1068" s="119">
        <v>3</v>
      </c>
      <c r="Q1068" s="110">
        <f t="shared" si="58"/>
        <v>2.9</v>
      </c>
    </row>
    <row r="1069" spans="1:17" customFormat="1">
      <c r="A1069" s="13">
        <v>17031161300</v>
      </c>
      <c r="B1069" s="13" t="s">
        <v>3666</v>
      </c>
      <c r="C1069" s="13" t="s">
        <v>4272</v>
      </c>
      <c r="D1069" s="13" t="s">
        <v>4129</v>
      </c>
      <c r="E1069" s="83">
        <v>4</v>
      </c>
      <c r="F1069" s="82">
        <v>3</v>
      </c>
      <c r="G1069" s="30">
        <v>2</v>
      </c>
      <c r="H1069" s="83">
        <v>4</v>
      </c>
      <c r="I1069" s="87">
        <v>2</v>
      </c>
      <c r="J1069" s="86">
        <v>1</v>
      </c>
      <c r="K1069" s="89">
        <v>4</v>
      </c>
      <c r="L1069" s="89">
        <v>4</v>
      </c>
      <c r="M1069" s="88">
        <v>3</v>
      </c>
      <c r="N1069" s="28">
        <v>2</v>
      </c>
      <c r="O1069" s="52">
        <f t="shared" si="57"/>
        <v>29</v>
      </c>
      <c r="P1069" s="119">
        <v>3</v>
      </c>
      <c r="Q1069" s="110">
        <f t="shared" si="58"/>
        <v>2.9</v>
      </c>
    </row>
    <row r="1070" spans="1:17" customFormat="1">
      <c r="A1070" s="13">
        <v>17031200200</v>
      </c>
      <c r="B1070" s="13" t="s">
        <v>3619</v>
      </c>
      <c r="C1070" s="13" t="s">
        <v>4272</v>
      </c>
      <c r="D1070" s="13" t="s">
        <v>4129</v>
      </c>
      <c r="E1070" s="30">
        <v>2</v>
      </c>
      <c r="F1070" s="82">
        <v>3</v>
      </c>
      <c r="G1070" s="82">
        <v>3</v>
      </c>
      <c r="H1070" s="83">
        <v>4</v>
      </c>
      <c r="I1070" s="86">
        <v>1</v>
      </c>
      <c r="J1070" s="86">
        <v>1</v>
      </c>
      <c r="K1070" s="90">
        <v>5</v>
      </c>
      <c r="L1070" s="90">
        <v>5</v>
      </c>
      <c r="M1070" s="88">
        <v>3</v>
      </c>
      <c r="N1070" s="28">
        <v>2</v>
      </c>
      <c r="O1070" s="52">
        <f t="shared" si="57"/>
        <v>29</v>
      </c>
      <c r="P1070" s="119">
        <v>3</v>
      </c>
      <c r="Q1070" s="110">
        <f t="shared" si="58"/>
        <v>2.9</v>
      </c>
    </row>
    <row r="1071" spans="1:17" customFormat="1">
      <c r="A1071" s="13">
        <v>17031221200</v>
      </c>
      <c r="B1071" s="13" t="s">
        <v>3560</v>
      </c>
      <c r="C1071" s="13" t="s">
        <v>4272</v>
      </c>
      <c r="D1071" s="13" t="s">
        <v>4129</v>
      </c>
      <c r="E1071" s="82">
        <v>3</v>
      </c>
      <c r="F1071" s="30">
        <v>2</v>
      </c>
      <c r="G1071" s="83">
        <v>4</v>
      </c>
      <c r="H1071" s="83">
        <v>4</v>
      </c>
      <c r="I1071" s="88">
        <v>3</v>
      </c>
      <c r="J1071" s="87">
        <v>2</v>
      </c>
      <c r="K1071" s="87">
        <v>2</v>
      </c>
      <c r="L1071" s="90">
        <v>5</v>
      </c>
      <c r="M1071" s="87">
        <v>2</v>
      </c>
      <c r="N1071" s="28">
        <v>2</v>
      </c>
      <c r="O1071" s="52">
        <f t="shared" si="57"/>
        <v>29</v>
      </c>
      <c r="P1071" s="119">
        <v>3</v>
      </c>
      <c r="Q1071" s="110">
        <f t="shared" si="58"/>
        <v>2.9</v>
      </c>
    </row>
    <row r="1072" spans="1:17" customFormat="1">
      <c r="A1072" s="13">
        <v>17031241600</v>
      </c>
      <c r="B1072" s="13" t="s">
        <v>3523</v>
      </c>
      <c r="C1072" s="13" t="s">
        <v>4272</v>
      </c>
      <c r="D1072" s="13" t="s">
        <v>4129</v>
      </c>
      <c r="E1072" s="84">
        <v>5</v>
      </c>
      <c r="F1072" s="30">
        <v>2</v>
      </c>
      <c r="G1072" s="81">
        <v>1</v>
      </c>
      <c r="H1072" s="84">
        <v>5</v>
      </c>
      <c r="I1072" s="88">
        <v>3</v>
      </c>
      <c r="J1072" s="86">
        <v>1</v>
      </c>
      <c r="K1072" s="88">
        <v>3</v>
      </c>
      <c r="L1072" s="90">
        <v>5</v>
      </c>
      <c r="M1072" s="87">
        <v>2</v>
      </c>
      <c r="N1072" s="28">
        <v>2</v>
      </c>
      <c r="O1072" s="52">
        <f t="shared" si="57"/>
        <v>29</v>
      </c>
      <c r="P1072" s="119">
        <v>3</v>
      </c>
      <c r="Q1072" s="110">
        <f t="shared" si="58"/>
        <v>2.9</v>
      </c>
    </row>
    <row r="1073" spans="1:17" customFormat="1">
      <c r="A1073" s="13">
        <v>17031020801</v>
      </c>
      <c r="B1073" s="13" t="s">
        <v>4060</v>
      </c>
      <c r="C1073" s="13" t="s">
        <v>4272</v>
      </c>
      <c r="D1073" s="13" t="s">
        <v>4129</v>
      </c>
      <c r="E1073" s="83">
        <v>4</v>
      </c>
      <c r="F1073" s="30">
        <v>2</v>
      </c>
      <c r="G1073" s="82">
        <v>3</v>
      </c>
      <c r="H1073" s="83">
        <v>4</v>
      </c>
      <c r="I1073" s="87">
        <v>2</v>
      </c>
      <c r="J1073" s="89">
        <v>4</v>
      </c>
      <c r="K1073" s="89">
        <v>4</v>
      </c>
      <c r="L1073" s="87">
        <v>2</v>
      </c>
      <c r="M1073" s="87">
        <v>2</v>
      </c>
      <c r="N1073" s="28">
        <v>2</v>
      </c>
      <c r="O1073" s="52">
        <f t="shared" si="57"/>
        <v>29</v>
      </c>
      <c r="P1073" s="119">
        <v>3</v>
      </c>
      <c r="Q1073" s="110">
        <f t="shared" si="58"/>
        <v>2.9</v>
      </c>
    </row>
    <row r="1074" spans="1:17" customFormat="1">
      <c r="A1074" s="13">
        <v>17031390700</v>
      </c>
      <c r="B1074" s="13" t="s">
        <v>3228</v>
      </c>
      <c r="C1074" s="13" t="s">
        <v>4272</v>
      </c>
      <c r="D1074" s="13" t="s">
        <v>4129</v>
      </c>
      <c r="E1074" s="83">
        <v>4</v>
      </c>
      <c r="F1074" s="84">
        <v>5</v>
      </c>
      <c r="G1074" s="30">
        <v>2</v>
      </c>
      <c r="H1074" s="81">
        <v>1</v>
      </c>
      <c r="I1074" s="87">
        <v>2</v>
      </c>
      <c r="J1074" s="88">
        <v>3</v>
      </c>
      <c r="K1074" s="88">
        <v>3</v>
      </c>
      <c r="L1074" s="90">
        <v>5</v>
      </c>
      <c r="M1074" s="87">
        <v>2</v>
      </c>
      <c r="N1074" s="28">
        <v>2</v>
      </c>
      <c r="O1074" s="52">
        <f t="shared" si="57"/>
        <v>29</v>
      </c>
      <c r="P1074" s="119">
        <v>3</v>
      </c>
      <c r="Q1074" s="110">
        <f t="shared" si="58"/>
        <v>2.9</v>
      </c>
    </row>
    <row r="1075" spans="1:17" customFormat="1">
      <c r="A1075" s="13">
        <v>17031242000</v>
      </c>
      <c r="B1075" s="13" t="s">
        <v>3525</v>
      </c>
      <c r="C1075" s="13" t="s">
        <v>4272</v>
      </c>
      <c r="D1075" s="13" t="s">
        <v>4129</v>
      </c>
      <c r="E1075" s="30">
        <v>2</v>
      </c>
      <c r="F1075" s="83">
        <v>4</v>
      </c>
      <c r="G1075" s="81">
        <v>1</v>
      </c>
      <c r="H1075" s="84">
        <v>5</v>
      </c>
      <c r="I1075" s="88">
        <v>3</v>
      </c>
      <c r="J1075" s="86">
        <v>1</v>
      </c>
      <c r="K1075" s="89">
        <v>4</v>
      </c>
      <c r="L1075" s="90">
        <v>5</v>
      </c>
      <c r="M1075" s="87">
        <v>2</v>
      </c>
      <c r="N1075" s="28">
        <v>2</v>
      </c>
      <c r="O1075" s="52">
        <f t="shared" si="57"/>
        <v>29</v>
      </c>
      <c r="P1075" s="119">
        <v>3</v>
      </c>
      <c r="Q1075" s="110">
        <f t="shared" si="58"/>
        <v>2.9</v>
      </c>
    </row>
    <row r="1076" spans="1:17" customFormat="1">
      <c r="A1076" s="13">
        <v>17031242500</v>
      </c>
      <c r="B1076" s="13" t="s">
        <v>3426</v>
      </c>
      <c r="C1076" s="13" t="s">
        <v>4272</v>
      </c>
      <c r="D1076" s="13" t="s">
        <v>4129</v>
      </c>
      <c r="E1076" s="83">
        <v>4</v>
      </c>
      <c r="F1076" s="30">
        <v>2</v>
      </c>
      <c r="G1076" s="83">
        <v>4</v>
      </c>
      <c r="H1076" s="84">
        <v>5</v>
      </c>
      <c r="I1076" s="87">
        <v>2</v>
      </c>
      <c r="J1076" s="87">
        <v>2</v>
      </c>
      <c r="K1076" s="87">
        <v>2</v>
      </c>
      <c r="L1076" s="89">
        <v>4</v>
      </c>
      <c r="M1076" s="87">
        <v>2</v>
      </c>
      <c r="N1076" s="28">
        <v>2</v>
      </c>
      <c r="O1076" s="52">
        <f t="shared" si="57"/>
        <v>29</v>
      </c>
      <c r="P1076" s="119">
        <v>3</v>
      </c>
      <c r="Q1076" s="110">
        <f t="shared" si="58"/>
        <v>2.9</v>
      </c>
    </row>
    <row r="1077" spans="1:17" customFormat="1">
      <c r="A1077" s="13">
        <v>17031032100</v>
      </c>
      <c r="B1077" s="13" t="s">
        <v>4014</v>
      </c>
      <c r="C1077" s="13" t="s">
        <v>4272</v>
      </c>
      <c r="D1077" s="13" t="s">
        <v>4129</v>
      </c>
      <c r="E1077" s="82">
        <v>3</v>
      </c>
      <c r="F1077" s="30">
        <v>2</v>
      </c>
      <c r="G1077" s="81">
        <v>1</v>
      </c>
      <c r="H1077" s="83">
        <v>4</v>
      </c>
      <c r="I1077" s="89">
        <v>4</v>
      </c>
      <c r="J1077" s="86">
        <v>1</v>
      </c>
      <c r="K1077" s="90">
        <v>5</v>
      </c>
      <c r="L1077" s="90">
        <v>5</v>
      </c>
      <c r="M1077" s="87">
        <v>2</v>
      </c>
      <c r="N1077" s="28">
        <v>2</v>
      </c>
      <c r="O1077" s="52">
        <f t="shared" si="57"/>
        <v>29</v>
      </c>
      <c r="P1077" s="119">
        <v>3</v>
      </c>
      <c r="Q1077" s="110">
        <f t="shared" si="58"/>
        <v>2.9</v>
      </c>
    </row>
    <row r="1078" spans="1:17" customFormat="1">
      <c r="A1078" s="13">
        <v>17031221300</v>
      </c>
      <c r="B1078" s="13" t="s">
        <v>3562</v>
      </c>
      <c r="C1078" s="13" t="s">
        <v>4272</v>
      </c>
      <c r="D1078" s="13" t="s">
        <v>4129</v>
      </c>
      <c r="E1078" s="82">
        <v>3</v>
      </c>
      <c r="F1078" s="30">
        <v>2</v>
      </c>
      <c r="G1078" s="30">
        <v>2</v>
      </c>
      <c r="H1078" s="84">
        <v>5</v>
      </c>
      <c r="I1078" s="87">
        <v>2</v>
      </c>
      <c r="J1078" s="87">
        <v>2</v>
      </c>
      <c r="K1078" s="90">
        <v>5</v>
      </c>
      <c r="L1078" s="90">
        <v>5</v>
      </c>
      <c r="M1078" s="131">
        <v>1</v>
      </c>
      <c r="N1078" s="28">
        <v>2</v>
      </c>
      <c r="O1078" s="52">
        <f t="shared" si="57"/>
        <v>29</v>
      </c>
      <c r="P1078" s="119">
        <v>3</v>
      </c>
      <c r="Q1078" s="110">
        <f t="shared" si="58"/>
        <v>2.9</v>
      </c>
    </row>
    <row r="1079" spans="1:17" customFormat="1">
      <c r="A1079" s="13">
        <v>17031140702</v>
      </c>
      <c r="B1079" s="13" t="s">
        <v>3716</v>
      </c>
      <c r="C1079" s="13" t="s">
        <v>4272</v>
      </c>
      <c r="D1079" s="13" t="s">
        <v>4129</v>
      </c>
      <c r="E1079" s="82">
        <v>3</v>
      </c>
      <c r="F1079" s="30">
        <v>2</v>
      </c>
      <c r="G1079" s="84">
        <v>5</v>
      </c>
      <c r="H1079" s="83">
        <v>4</v>
      </c>
      <c r="I1079" s="86">
        <v>1</v>
      </c>
      <c r="J1079" s="87">
        <v>2</v>
      </c>
      <c r="K1079" s="89">
        <v>4</v>
      </c>
      <c r="L1079" s="90">
        <v>5</v>
      </c>
      <c r="M1079" s="131">
        <v>1</v>
      </c>
      <c r="N1079" s="28">
        <v>2</v>
      </c>
      <c r="O1079" s="52">
        <f t="shared" si="57"/>
        <v>29</v>
      </c>
      <c r="P1079" s="119">
        <v>3</v>
      </c>
      <c r="Q1079" s="110">
        <f t="shared" si="58"/>
        <v>2.9</v>
      </c>
    </row>
    <row r="1080" spans="1:17" customFormat="1">
      <c r="A1080" s="13">
        <v>17031340500</v>
      </c>
      <c r="B1080" s="13" t="s">
        <v>3286</v>
      </c>
      <c r="C1080" s="13" t="s">
        <v>4272</v>
      </c>
      <c r="D1080" s="13" t="s">
        <v>4129</v>
      </c>
      <c r="E1080" s="82">
        <v>3</v>
      </c>
      <c r="F1080" s="84">
        <v>5</v>
      </c>
      <c r="G1080" s="81">
        <v>1</v>
      </c>
      <c r="H1080" s="83">
        <v>4</v>
      </c>
      <c r="I1080" s="89">
        <v>4</v>
      </c>
      <c r="J1080" s="87">
        <v>2</v>
      </c>
      <c r="K1080" s="87">
        <v>2</v>
      </c>
      <c r="L1080" s="90">
        <v>5</v>
      </c>
      <c r="M1080" s="131">
        <v>1</v>
      </c>
      <c r="N1080" s="28">
        <v>2</v>
      </c>
      <c r="O1080" s="52">
        <f t="shared" si="57"/>
        <v>29</v>
      </c>
      <c r="P1080" s="119">
        <v>3</v>
      </c>
      <c r="Q1080" s="110">
        <f t="shared" si="58"/>
        <v>2.9</v>
      </c>
    </row>
    <row r="1081" spans="1:17" customFormat="1">
      <c r="A1081" s="13">
        <v>17043841208</v>
      </c>
      <c r="B1081" s="13" t="s">
        <v>1393</v>
      </c>
      <c r="C1081" s="13" t="s">
        <v>1522</v>
      </c>
      <c r="D1081" s="13" t="s">
        <v>4126</v>
      </c>
      <c r="E1081" s="81">
        <v>1</v>
      </c>
      <c r="F1081" s="83">
        <v>4</v>
      </c>
      <c r="G1081" s="81">
        <v>1</v>
      </c>
      <c r="H1081" s="30">
        <v>2</v>
      </c>
      <c r="I1081" s="88">
        <v>3</v>
      </c>
      <c r="J1081" s="89">
        <v>4</v>
      </c>
      <c r="K1081" s="90">
        <v>5</v>
      </c>
      <c r="L1081" s="86">
        <v>1</v>
      </c>
      <c r="M1081" s="90">
        <v>5</v>
      </c>
      <c r="N1081" s="88">
        <v>3</v>
      </c>
      <c r="O1081" s="52">
        <f t="shared" si="57"/>
        <v>29</v>
      </c>
      <c r="P1081" s="119">
        <v>3</v>
      </c>
      <c r="Q1081" s="110">
        <f t="shared" si="58"/>
        <v>2.9</v>
      </c>
    </row>
    <row r="1082" spans="1:17" customFormat="1">
      <c r="A1082" s="13">
        <v>17043841206</v>
      </c>
      <c r="B1082" s="13" t="s">
        <v>1391</v>
      </c>
      <c r="C1082" s="13" t="s">
        <v>1522</v>
      </c>
      <c r="D1082" s="13" t="s">
        <v>4126</v>
      </c>
      <c r="E1082" s="83">
        <v>4</v>
      </c>
      <c r="F1082" s="82">
        <v>3</v>
      </c>
      <c r="G1082" s="81">
        <v>1</v>
      </c>
      <c r="H1082" s="82">
        <v>3</v>
      </c>
      <c r="I1082" s="88">
        <v>3</v>
      </c>
      <c r="J1082" s="89">
        <v>4</v>
      </c>
      <c r="K1082" s="88">
        <v>3</v>
      </c>
      <c r="L1082" s="86">
        <v>1</v>
      </c>
      <c r="M1082" s="89">
        <v>4</v>
      </c>
      <c r="N1082" s="88">
        <v>3</v>
      </c>
      <c r="O1082" s="52">
        <f t="shared" si="57"/>
        <v>29</v>
      </c>
      <c r="P1082" s="119">
        <v>3</v>
      </c>
      <c r="Q1082" s="110">
        <f t="shared" ref="Q1082:Q1091" si="59">+O1082/10</f>
        <v>2.9</v>
      </c>
    </row>
    <row r="1083" spans="1:17" customFormat="1">
      <c r="A1083" s="13">
        <v>17197880118</v>
      </c>
      <c r="B1083" s="13" t="s">
        <v>385</v>
      </c>
      <c r="C1083" s="13" t="s">
        <v>363</v>
      </c>
      <c r="D1083" s="13" t="s">
        <v>1485</v>
      </c>
      <c r="E1083" s="83">
        <v>4</v>
      </c>
      <c r="F1083" s="30">
        <v>2</v>
      </c>
      <c r="G1083" s="83">
        <v>4</v>
      </c>
      <c r="H1083" s="84">
        <v>5</v>
      </c>
      <c r="I1083" s="87">
        <v>2</v>
      </c>
      <c r="J1083" s="87">
        <v>2</v>
      </c>
      <c r="K1083" s="86">
        <v>1</v>
      </c>
      <c r="L1083" s="86">
        <v>1</v>
      </c>
      <c r="M1083" s="90">
        <v>5</v>
      </c>
      <c r="N1083" s="92">
        <v>3</v>
      </c>
      <c r="O1083" s="52">
        <f t="shared" si="57"/>
        <v>29</v>
      </c>
      <c r="P1083" s="119">
        <v>3</v>
      </c>
      <c r="Q1083" s="110">
        <f t="shared" si="59"/>
        <v>2.9</v>
      </c>
    </row>
    <row r="1084" spans="1:17" customFormat="1">
      <c r="A1084" s="13">
        <v>17197880116</v>
      </c>
      <c r="B1084" s="13" t="s">
        <v>381</v>
      </c>
      <c r="C1084" s="13" t="s">
        <v>363</v>
      </c>
      <c r="D1084" s="13" t="s">
        <v>1485</v>
      </c>
      <c r="E1084" s="84">
        <v>5</v>
      </c>
      <c r="F1084" s="83">
        <v>4</v>
      </c>
      <c r="G1084" s="83">
        <v>4</v>
      </c>
      <c r="H1084" s="30">
        <v>2</v>
      </c>
      <c r="I1084" s="87">
        <v>2</v>
      </c>
      <c r="J1084" s="87">
        <v>2</v>
      </c>
      <c r="K1084" s="86">
        <v>1</v>
      </c>
      <c r="L1084" s="86">
        <v>1</v>
      </c>
      <c r="M1084" s="90">
        <v>5</v>
      </c>
      <c r="N1084" s="92">
        <v>3</v>
      </c>
      <c r="O1084" s="52">
        <f t="shared" si="57"/>
        <v>29</v>
      </c>
      <c r="P1084" s="119">
        <v>3</v>
      </c>
      <c r="Q1084" s="110">
        <f t="shared" si="59"/>
        <v>2.9</v>
      </c>
    </row>
    <row r="1085" spans="1:17" customFormat="1">
      <c r="A1085" s="13">
        <v>17197880203</v>
      </c>
      <c r="B1085" s="13" t="s">
        <v>395</v>
      </c>
      <c r="C1085" s="13" t="s">
        <v>363</v>
      </c>
      <c r="D1085" s="13" t="s">
        <v>1485</v>
      </c>
      <c r="E1085" s="30">
        <v>2</v>
      </c>
      <c r="F1085" s="83">
        <v>4</v>
      </c>
      <c r="G1085" s="82">
        <v>3</v>
      </c>
      <c r="H1085" s="81">
        <v>1</v>
      </c>
      <c r="I1085" s="88">
        <v>3</v>
      </c>
      <c r="J1085" s="87">
        <v>2</v>
      </c>
      <c r="K1085" s="90">
        <v>5</v>
      </c>
      <c r="L1085" s="86">
        <v>1</v>
      </c>
      <c r="M1085" s="90">
        <v>5</v>
      </c>
      <c r="N1085" s="92">
        <v>3</v>
      </c>
      <c r="O1085" s="52">
        <f t="shared" si="57"/>
        <v>29</v>
      </c>
      <c r="P1085" s="119">
        <v>3</v>
      </c>
      <c r="Q1085" s="110">
        <f t="shared" si="59"/>
        <v>2.9</v>
      </c>
    </row>
    <row r="1086" spans="1:17" customFormat="1">
      <c r="A1086" s="13">
        <v>17043840908</v>
      </c>
      <c r="B1086" s="13" t="s">
        <v>1470</v>
      </c>
      <c r="C1086" s="13" t="s">
        <v>1522</v>
      </c>
      <c r="D1086" s="13" t="s">
        <v>4158</v>
      </c>
      <c r="E1086" s="81">
        <v>1</v>
      </c>
      <c r="F1086" s="82">
        <v>3</v>
      </c>
      <c r="G1086" s="82">
        <v>3</v>
      </c>
      <c r="H1086" s="30">
        <v>2</v>
      </c>
      <c r="I1086" s="88">
        <v>3</v>
      </c>
      <c r="J1086" s="89">
        <v>4</v>
      </c>
      <c r="K1086" s="90">
        <v>5</v>
      </c>
      <c r="L1086" s="86">
        <v>1</v>
      </c>
      <c r="M1086" s="88">
        <v>3</v>
      </c>
      <c r="N1086" s="94">
        <v>4</v>
      </c>
      <c r="O1086" s="52">
        <f t="shared" si="57"/>
        <v>29</v>
      </c>
      <c r="P1086" s="119">
        <v>3</v>
      </c>
      <c r="Q1086" s="110">
        <f t="shared" si="59"/>
        <v>2.9</v>
      </c>
    </row>
    <row r="1087" spans="1:17" customFormat="1">
      <c r="A1087" s="13">
        <v>17031841000</v>
      </c>
      <c r="B1087" s="13" t="s">
        <v>4157</v>
      </c>
      <c r="C1087" s="13" t="s">
        <v>4272</v>
      </c>
      <c r="D1087" s="13" t="s">
        <v>4158</v>
      </c>
      <c r="E1087" s="81">
        <v>1</v>
      </c>
      <c r="F1087" s="84">
        <v>5</v>
      </c>
      <c r="G1087" s="30">
        <v>2</v>
      </c>
      <c r="H1087" s="83">
        <v>4</v>
      </c>
      <c r="I1087" s="88">
        <v>3</v>
      </c>
      <c r="J1087" s="89">
        <v>4</v>
      </c>
      <c r="K1087" s="87">
        <v>2</v>
      </c>
      <c r="L1087" s="88">
        <v>3</v>
      </c>
      <c r="M1087" s="131">
        <v>1</v>
      </c>
      <c r="N1087" s="94">
        <v>4</v>
      </c>
      <c r="O1087" s="52">
        <f t="shared" si="57"/>
        <v>29</v>
      </c>
      <c r="P1087" s="119">
        <v>3</v>
      </c>
      <c r="Q1087" s="110">
        <f t="shared" si="59"/>
        <v>2.9</v>
      </c>
    </row>
    <row r="1088" spans="1:17" customFormat="1">
      <c r="A1088" s="13">
        <v>17031815300</v>
      </c>
      <c r="B1088" s="13" t="s">
        <v>4151</v>
      </c>
      <c r="C1088" s="13" t="s">
        <v>4272</v>
      </c>
      <c r="D1088" s="13" t="s">
        <v>4137</v>
      </c>
      <c r="E1088" s="83">
        <v>4</v>
      </c>
      <c r="F1088" s="83">
        <v>4</v>
      </c>
      <c r="G1088" s="30">
        <v>2</v>
      </c>
      <c r="H1088" s="30">
        <v>2</v>
      </c>
      <c r="I1088" s="87">
        <v>2</v>
      </c>
      <c r="J1088" s="88">
        <v>3</v>
      </c>
      <c r="K1088" s="88">
        <v>3</v>
      </c>
      <c r="L1088" s="90">
        <v>5</v>
      </c>
      <c r="M1088" s="88">
        <v>3</v>
      </c>
      <c r="N1088" s="93">
        <v>1</v>
      </c>
      <c r="O1088" s="52">
        <f t="shared" si="57"/>
        <v>29</v>
      </c>
      <c r="P1088" s="119">
        <v>3</v>
      </c>
      <c r="Q1088" s="110">
        <f t="shared" si="59"/>
        <v>2.9</v>
      </c>
    </row>
    <row r="1089" spans="1:17" customFormat="1">
      <c r="A1089" s="13">
        <v>17031820501</v>
      </c>
      <c r="B1089" s="13" t="s">
        <v>4230</v>
      </c>
      <c r="C1089" s="13" t="s">
        <v>4272</v>
      </c>
      <c r="D1089" s="13" t="s">
        <v>4231</v>
      </c>
      <c r="E1089" s="82">
        <v>3</v>
      </c>
      <c r="F1089" s="84">
        <v>5</v>
      </c>
      <c r="G1089" s="81">
        <v>1</v>
      </c>
      <c r="H1089" s="30">
        <v>2</v>
      </c>
      <c r="I1089" s="87">
        <v>2</v>
      </c>
      <c r="J1089" s="87">
        <v>2</v>
      </c>
      <c r="K1089" s="89">
        <v>4</v>
      </c>
      <c r="L1089" s="87">
        <v>2</v>
      </c>
      <c r="M1089" s="88">
        <v>3</v>
      </c>
      <c r="N1089" s="95">
        <v>5</v>
      </c>
      <c r="O1089" s="52">
        <f t="shared" si="57"/>
        <v>29</v>
      </c>
      <c r="P1089" s="119">
        <v>3</v>
      </c>
      <c r="Q1089" s="110">
        <f t="shared" si="59"/>
        <v>2.9</v>
      </c>
    </row>
    <row r="1090" spans="1:17" customFormat="1">
      <c r="A1090" s="13">
        <v>17097861701</v>
      </c>
      <c r="B1090" s="13" t="s">
        <v>805</v>
      </c>
      <c r="C1090" s="13" t="s">
        <v>896</v>
      </c>
      <c r="D1090" s="13" t="s">
        <v>806</v>
      </c>
      <c r="E1090" s="84">
        <v>5</v>
      </c>
      <c r="F1090" s="84">
        <v>5</v>
      </c>
      <c r="G1090" s="82">
        <v>3</v>
      </c>
      <c r="H1090" s="30">
        <v>2</v>
      </c>
      <c r="I1090" s="89">
        <v>4</v>
      </c>
      <c r="J1090" s="88">
        <v>3</v>
      </c>
      <c r="K1090" s="86">
        <v>1</v>
      </c>
      <c r="L1090" s="86">
        <v>1</v>
      </c>
      <c r="M1090" s="88">
        <v>3</v>
      </c>
      <c r="N1090" s="28">
        <v>2</v>
      </c>
      <c r="O1090" s="52">
        <f t="shared" ref="O1090:O1153" si="60">SUM(E1090:N1090)</f>
        <v>29</v>
      </c>
      <c r="P1090" s="119">
        <v>3</v>
      </c>
      <c r="Q1090" s="110">
        <f t="shared" si="59"/>
        <v>2.9</v>
      </c>
    </row>
    <row r="1091" spans="1:17" customFormat="1">
      <c r="A1091" s="13">
        <v>17043846518</v>
      </c>
      <c r="B1091" s="13" t="s">
        <v>1442</v>
      </c>
      <c r="C1091" s="13" t="s">
        <v>1522</v>
      </c>
      <c r="D1091" s="13" t="s">
        <v>1533</v>
      </c>
      <c r="E1091" s="82">
        <v>3</v>
      </c>
      <c r="F1091" s="81">
        <v>1</v>
      </c>
      <c r="G1091" s="82">
        <v>3</v>
      </c>
      <c r="H1091" s="83">
        <v>4</v>
      </c>
      <c r="I1091" s="89">
        <v>4</v>
      </c>
      <c r="J1091" s="89">
        <v>4</v>
      </c>
      <c r="K1091" s="88">
        <v>3</v>
      </c>
      <c r="L1091" s="86">
        <v>1</v>
      </c>
      <c r="M1091" s="90">
        <v>5</v>
      </c>
      <c r="N1091" s="93">
        <v>1</v>
      </c>
      <c r="O1091" s="52">
        <f t="shared" si="60"/>
        <v>29</v>
      </c>
      <c r="P1091" s="119">
        <v>3</v>
      </c>
      <c r="Q1091" s="110">
        <f t="shared" si="59"/>
        <v>2.9</v>
      </c>
    </row>
    <row r="1092" spans="1:17" customFormat="1">
      <c r="A1092" s="13">
        <v>17093890600</v>
      </c>
      <c r="B1092" s="13" t="s">
        <v>891</v>
      </c>
      <c r="C1092" s="13" t="s">
        <v>874</v>
      </c>
      <c r="D1092" s="13" t="s">
        <v>71</v>
      </c>
      <c r="E1092" s="83">
        <v>4</v>
      </c>
      <c r="F1092" s="30">
        <v>2</v>
      </c>
      <c r="G1092" s="82">
        <v>3</v>
      </c>
      <c r="H1092" s="82">
        <v>3</v>
      </c>
      <c r="I1092" s="85">
        <v>0</v>
      </c>
      <c r="J1092" s="91">
        <v>0</v>
      </c>
      <c r="K1092" s="91">
        <v>0</v>
      </c>
      <c r="L1092" s="91">
        <v>0</v>
      </c>
      <c r="M1092" s="90">
        <v>5</v>
      </c>
      <c r="N1092" s="85">
        <v>0</v>
      </c>
      <c r="O1092" s="52">
        <f t="shared" si="60"/>
        <v>17</v>
      </c>
      <c r="P1092" s="120">
        <v>2</v>
      </c>
      <c r="Q1092" s="110">
        <f t="shared" ref="Q1092:Q1105" si="61">+O1092/6</f>
        <v>2.8333333333333335</v>
      </c>
    </row>
    <row r="1093" spans="1:17" customFormat="1">
      <c r="A1093" s="13">
        <v>17197884101</v>
      </c>
      <c r="B1093" s="13" t="s">
        <v>130</v>
      </c>
      <c r="C1093" s="13" t="s">
        <v>363</v>
      </c>
      <c r="D1093" s="13" t="s">
        <v>317</v>
      </c>
      <c r="E1093" s="84">
        <v>5</v>
      </c>
      <c r="F1093" s="81">
        <v>1</v>
      </c>
      <c r="G1093" s="82">
        <v>3</v>
      </c>
      <c r="H1093" s="30">
        <v>2</v>
      </c>
      <c r="I1093" s="85">
        <v>0</v>
      </c>
      <c r="J1093" s="91">
        <v>0</v>
      </c>
      <c r="K1093" s="91">
        <v>0</v>
      </c>
      <c r="L1093" s="91">
        <v>0</v>
      </c>
      <c r="M1093" s="89">
        <v>4</v>
      </c>
      <c r="N1093" s="120">
        <v>2</v>
      </c>
      <c r="O1093" s="52">
        <f t="shared" si="60"/>
        <v>17</v>
      </c>
      <c r="P1093" s="120">
        <v>2</v>
      </c>
      <c r="Q1093" s="110">
        <f t="shared" si="61"/>
        <v>2.8333333333333335</v>
      </c>
    </row>
    <row r="1094" spans="1:17" customFormat="1">
      <c r="A1094" s="13">
        <v>17089851102</v>
      </c>
      <c r="B1094" s="13" t="s">
        <v>972</v>
      </c>
      <c r="C1094" s="13" t="s">
        <v>1029</v>
      </c>
      <c r="D1094" s="13" t="s">
        <v>60</v>
      </c>
      <c r="E1094" s="82">
        <v>3</v>
      </c>
      <c r="F1094" s="84">
        <v>5</v>
      </c>
      <c r="G1094" s="30">
        <v>2</v>
      </c>
      <c r="H1094" s="30">
        <v>2</v>
      </c>
      <c r="I1094" s="85">
        <v>0</v>
      </c>
      <c r="J1094" s="91">
        <v>0</v>
      </c>
      <c r="K1094" s="91">
        <v>0</v>
      </c>
      <c r="L1094" s="91">
        <v>0</v>
      </c>
      <c r="M1094" s="88">
        <v>3</v>
      </c>
      <c r="N1094" s="120">
        <v>2</v>
      </c>
      <c r="O1094" s="52">
        <f t="shared" si="60"/>
        <v>17</v>
      </c>
      <c r="P1094" s="120">
        <v>2</v>
      </c>
      <c r="Q1094" s="110">
        <f t="shared" si="61"/>
        <v>2.8333333333333335</v>
      </c>
    </row>
    <row r="1095" spans="1:17" customFormat="1">
      <c r="A1095" s="13">
        <v>17031831800</v>
      </c>
      <c r="B1095" s="13" t="s">
        <v>1609</v>
      </c>
      <c r="C1095" s="13" t="s">
        <v>4272</v>
      </c>
      <c r="D1095" s="13" t="s">
        <v>4129</v>
      </c>
      <c r="E1095" s="82">
        <v>3</v>
      </c>
      <c r="F1095" s="30">
        <v>2</v>
      </c>
      <c r="G1095" s="83">
        <v>4</v>
      </c>
      <c r="H1095" s="83">
        <v>4</v>
      </c>
      <c r="I1095" s="85">
        <v>0</v>
      </c>
      <c r="J1095" s="91">
        <v>0</v>
      </c>
      <c r="K1095" s="91">
        <v>0</v>
      </c>
      <c r="L1095" s="91">
        <v>0</v>
      </c>
      <c r="M1095" s="87">
        <v>2</v>
      </c>
      <c r="N1095" s="28">
        <v>2</v>
      </c>
      <c r="O1095" s="52">
        <f t="shared" si="60"/>
        <v>17</v>
      </c>
      <c r="P1095" s="120">
        <v>2</v>
      </c>
      <c r="Q1095" s="110">
        <f t="shared" si="61"/>
        <v>2.8333333333333335</v>
      </c>
    </row>
    <row r="1096" spans="1:17" customFormat="1">
      <c r="A1096" s="13">
        <v>17031832100</v>
      </c>
      <c r="B1096" s="13" t="s">
        <v>1615</v>
      </c>
      <c r="C1096" s="13" t="s">
        <v>4272</v>
      </c>
      <c r="D1096" s="13" t="s">
        <v>4129</v>
      </c>
      <c r="E1096" s="30">
        <v>2</v>
      </c>
      <c r="F1096" s="30">
        <v>2</v>
      </c>
      <c r="G1096" s="84">
        <v>5</v>
      </c>
      <c r="H1096" s="83">
        <v>4</v>
      </c>
      <c r="I1096" s="85">
        <v>0</v>
      </c>
      <c r="J1096" s="91">
        <v>0</v>
      </c>
      <c r="K1096" s="91">
        <v>0</v>
      </c>
      <c r="L1096" s="91">
        <v>0</v>
      </c>
      <c r="M1096" s="87">
        <v>2</v>
      </c>
      <c r="N1096" s="28">
        <v>2</v>
      </c>
      <c r="O1096" s="52">
        <f t="shared" si="60"/>
        <v>17</v>
      </c>
      <c r="P1096" s="120">
        <v>2</v>
      </c>
      <c r="Q1096" s="110">
        <f t="shared" si="61"/>
        <v>2.8333333333333335</v>
      </c>
    </row>
    <row r="1097" spans="1:17" customFormat="1">
      <c r="A1097" s="13">
        <v>17031837800</v>
      </c>
      <c r="B1097" s="13" t="s">
        <v>1591</v>
      </c>
      <c r="C1097" s="13" t="s">
        <v>4272</v>
      </c>
      <c r="D1097" s="13" t="s">
        <v>4129</v>
      </c>
      <c r="E1097" s="81">
        <v>1</v>
      </c>
      <c r="F1097" s="84">
        <v>5</v>
      </c>
      <c r="G1097" s="82">
        <v>3</v>
      </c>
      <c r="H1097" s="83">
        <v>4</v>
      </c>
      <c r="I1097" s="85">
        <v>0</v>
      </c>
      <c r="J1097" s="91">
        <v>0</v>
      </c>
      <c r="K1097" s="91">
        <v>0</v>
      </c>
      <c r="L1097" s="91">
        <v>0</v>
      </c>
      <c r="M1097" s="87">
        <v>2</v>
      </c>
      <c r="N1097" s="28">
        <v>2</v>
      </c>
      <c r="O1097" s="52">
        <f t="shared" si="60"/>
        <v>17</v>
      </c>
      <c r="P1097" s="120">
        <v>2</v>
      </c>
      <c r="Q1097" s="110">
        <f t="shared" si="61"/>
        <v>2.8333333333333335</v>
      </c>
    </row>
    <row r="1098" spans="1:17" customFormat="1">
      <c r="A1098" s="13">
        <v>17031839500</v>
      </c>
      <c r="B1098" s="13" t="s">
        <v>1505</v>
      </c>
      <c r="C1098" s="13" t="s">
        <v>4272</v>
      </c>
      <c r="D1098" s="13" t="s">
        <v>4129</v>
      </c>
      <c r="E1098" s="30">
        <v>2</v>
      </c>
      <c r="F1098" s="83">
        <v>4</v>
      </c>
      <c r="G1098" s="82">
        <v>3</v>
      </c>
      <c r="H1098" s="84">
        <v>5</v>
      </c>
      <c r="I1098" s="85">
        <v>0</v>
      </c>
      <c r="J1098" s="91">
        <v>0</v>
      </c>
      <c r="K1098" s="91">
        <v>0</v>
      </c>
      <c r="L1098" s="91">
        <v>0</v>
      </c>
      <c r="M1098" s="131">
        <v>1</v>
      </c>
      <c r="N1098" s="28">
        <v>2</v>
      </c>
      <c r="O1098" s="52">
        <f t="shared" si="60"/>
        <v>17</v>
      </c>
      <c r="P1098" s="120">
        <v>2</v>
      </c>
      <c r="Q1098" s="110">
        <f t="shared" si="61"/>
        <v>2.8333333333333335</v>
      </c>
    </row>
    <row r="1099" spans="1:17" customFormat="1">
      <c r="A1099" s="13">
        <v>17089853008</v>
      </c>
      <c r="B1099" s="13" t="s">
        <v>940</v>
      </c>
      <c r="C1099" s="13" t="s">
        <v>1029</v>
      </c>
      <c r="D1099" s="13" t="s">
        <v>1533</v>
      </c>
      <c r="E1099" s="30">
        <v>2</v>
      </c>
      <c r="F1099" s="84">
        <v>5</v>
      </c>
      <c r="G1099" s="30">
        <v>2</v>
      </c>
      <c r="H1099" s="30">
        <v>2</v>
      </c>
      <c r="I1099" s="85">
        <v>0</v>
      </c>
      <c r="J1099" s="91">
        <v>0</v>
      </c>
      <c r="K1099" s="91">
        <v>0</v>
      </c>
      <c r="L1099" s="91">
        <v>0</v>
      </c>
      <c r="M1099" s="90">
        <v>5</v>
      </c>
      <c r="N1099" s="93">
        <v>1</v>
      </c>
      <c r="O1099" s="52">
        <f t="shared" si="60"/>
        <v>17</v>
      </c>
      <c r="P1099" s="120">
        <v>2</v>
      </c>
      <c r="Q1099" s="110">
        <f t="shared" si="61"/>
        <v>2.8333333333333335</v>
      </c>
    </row>
    <row r="1100" spans="1:17" customFormat="1">
      <c r="A1100" s="13">
        <v>17089853006</v>
      </c>
      <c r="B1100" s="13" t="s">
        <v>936</v>
      </c>
      <c r="C1100" s="13" t="s">
        <v>1029</v>
      </c>
      <c r="D1100" s="13" t="s">
        <v>1533</v>
      </c>
      <c r="E1100" s="82">
        <v>3</v>
      </c>
      <c r="F1100" s="84">
        <v>5</v>
      </c>
      <c r="G1100" s="82">
        <v>3</v>
      </c>
      <c r="H1100" s="81">
        <v>1</v>
      </c>
      <c r="I1100" s="85">
        <v>0</v>
      </c>
      <c r="J1100" s="91">
        <v>0</v>
      </c>
      <c r="K1100" s="91">
        <v>0</v>
      </c>
      <c r="L1100" s="91">
        <v>0</v>
      </c>
      <c r="M1100" s="89">
        <v>4</v>
      </c>
      <c r="N1100" s="93">
        <v>1</v>
      </c>
      <c r="O1100" s="52">
        <f t="shared" si="60"/>
        <v>17</v>
      </c>
      <c r="P1100" s="120">
        <v>2</v>
      </c>
      <c r="Q1100" s="110">
        <f t="shared" si="61"/>
        <v>2.8333333333333335</v>
      </c>
    </row>
    <row r="1101" spans="1:17" customFormat="1">
      <c r="A1101" s="13">
        <v>17089853900</v>
      </c>
      <c r="B1101" s="13" t="s">
        <v>954</v>
      </c>
      <c r="C1101" s="13" t="s">
        <v>1029</v>
      </c>
      <c r="D1101" s="13" t="s">
        <v>1533</v>
      </c>
      <c r="E1101" s="30">
        <v>2</v>
      </c>
      <c r="F1101" s="83">
        <v>4</v>
      </c>
      <c r="G1101" s="83">
        <v>4</v>
      </c>
      <c r="H1101" s="30">
        <v>2</v>
      </c>
      <c r="I1101" s="85">
        <v>0</v>
      </c>
      <c r="J1101" s="91">
        <v>0</v>
      </c>
      <c r="K1101" s="91">
        <v>0</v>
      </c>
      <c r="L1101" s="91">
        <v>0</v>
      </c>
      <c r="M1101" s="89">
        <v>4</v>
      </c>
      <c r="N1101" s="93">
        <v>1</v>
      </c>
      <c r="O1101" s="52">
        <f t="shared" si="60"/>
        <v>17</v>
      </c>
      <c r="P1101" s="120">
        <v>2</v>
      </c>
      <c r="Q1101" s="110">
        <f t="shared" si="61"/>
        <v>2.8333333333333335</v>
      </c>
    </row>
    <row r="1102" spans="1:17" customFormat="1">
      <c r="A1102" s="13">
        <v>17089852903</v>
      </c>
      <c r="B1102" s="13" t="s">
        <v>1060</v>
      </c>
      <c r="C1102" s="13" t="s">
        <v>1029</v>
      </c>
      <c r="D1102" s="13" t="s">
        <v>1533</v>
      </c>
      <c r="E1102" s="30">
        <v>2</v>
      </c>
      <c r="F1102" s="84">
        <v>5</v>
      </c>
      <c r="G1102" s="82">
        <v>3</v>
      </c>
      <c r="H1102" s="30">
        <v>2</v>
      </c>
      <c r="I1102" s="85">
        <v>0</v>
      </c>
      <c r="J1102" s="91">
        <v>0</v>
      </c>
      <c r="K1102" s="91">
        <v>0</v>
      </c>
      <c r="L1102" s="91">
        <v>0</v>
      </c>
      <c r="M1102" s="89">
        <v>4</v>
      </c>
      <c r="N1102" s="93">
        <v>1</v>
      </c>
      <c r="O1102" s="52">
        <f t="shared" si="60"/>
        <v>17</v>
      </c>
      <c r="P1102" s="120">
        <v>2</v>
      </c>
      <c r="Q1102" s="110">
        <f t="shared" si="61"/>
        <v>2.8333333333333335</v>
      </c>
    </row>
    <row r="1103" spans="1:17" customFormat="1">
      <c r="A1103" s="13">
        <v>17089853001</v>
      </c>
      <c r="B1103" s="13" t="s">
        <v>930</v>
      </c>
      <c r="C1103" s="13" t="s">
        <v>1029</v>
      </c>
      <c r="D1103" s="13" t="s">
        <v>1533</v>
      </c>
      <c r="E1103" s="82">
        <v>3</v>
      </c>
      <c r="F1103" s="83">
        <v>4</v>
      </c>
      <c r="G1103" s="82">
        <v>3</v>
      </c>
      <c r="H1103" s="30">
        <v>2</v>
      </c>
      <c r="I1103" s="85">
        <v>0</v>
      </c>
      <c r="J1103" s="91">
        <v>0</v>
      </c>
      <c r="K1103" s="91">
        <v>0</v>
      </c>
      <c r="L1103" s="91">
        <v>0</v>
      </c>
      <c r="M1103" s="89">
        <v>4</v>
      </c>
      <c r="N1103" s="93">
        <v>1</v>
      </c>
      <c r="O1103" s="52">
        <f t="shared" si="60"/>
        <v>17</v>
      </c>
      <c r="P1103" s="120">
        <v>2</v>
      </c>
      <c r="Q1103" s="110">
        <f t="shared" si="61"/>
        <v>2.8333333333333335</v>
      </c>
    </row>
    <row r="1104" spans="1:17" customFormat="1">
      <c r="A1104" s="13">
        <v>17089852906</v>
      </c>
      <c r="B1104" s="13" t="s">
        <v>926</v>
      </c>
      <c r="C1104" s="13" t="s">
        <v>1029</v>
      </c>
      <c r="D1104" s="13" t="s">
        <v>1533</v>
      </c>
      <c r="E1104" s="83">
        <v>4</v>
      </c>
      <c r="F1104" s="84">
        <v>5</v>
      </c>
      <c r="G1104" s="82">
        <v>3</v>
      </c>
      <c r="H1104" s="30">
        <v>2</v>
      </c>
      <c r="I1104" s="85">
        <v>0</v>
      </c>
      <c r="J1104" s="91">
        <v>0</v>
      </c>
      <c r="K1104" s="91">
        <v>0</v>
      </c>
      <c r="L1104" s="91">
        <v>0</v>
      </c>
      <c r="M1104" s="87">
        <v>2</v>
      </c>
      <c r="N1104" s="93">
        <v>1</v>
      </c>
      <c r="O1104" s="52">
        <f t="shared" si="60"/>
        <v>17</v>
      </c>
      <c r="P1104" s="120">
        <v>2</v>
      </c>
      <c r="Q1104" s="110">
        <f t="shared" si="61"/>
        <v>2.8333333333333335</v>
      </c>
    </row>
    <row r="1105" spans="1:17" customFormat="1">
      <c r="A1105" s="13">
        <v>17197980100</v>
      </c>
      <c r="B1105" s="13" t="s">
        <v>0</v>
      </c>
      <c r="C1105" s="13" t="s">
        <v>363</v>
      </c>
      <c r="D1105" s="13"/>
      <c r="E1105" s="84">
        <v>5</v>
      </c>
      <c r="F1105" s="84">
        <v>5</v>
      </c>
      <c r="G1105" s="81">
        <v>1</v>
      </c>
      <c r="H1105" s="81">
        <v>1</v>
      </c>
      <c r="I1105" s="85">
        <v>0</v>
      </c>
      <c r="J1105" s="91">
        <v>0</v>
      </c>
      <c r="K1105" s="91">
        <v>0</v>
      </c>
      <c r="L1105" s="91">
        <v>0</v>
      </c>
      <c r="M1105" s="90">
        <v>5</v>
      </c>
      <c r="N1105" s="85">
        <v>0</v>
      </c>
      <c r="O1105" s="52">
        <f t="shared" si="60"/>
        <v>17</v>
      </c>
      <c r="P1105" s="120">
        <v>2</v>
      </c>
      <c r="Q1105" s="110">
        <f t="shared" si="61"/>
        <v>2.8333333333333335</v>
      </c>
    </row>
    <row r="1106" spans="1:17" customFormat="1">
      <c r="A1106" s="13">
        <v>17031841800</v>
      </c>
      <c r="B1106" s="13" t="s">
        <v>1751</v>
      </c>
      <c r="C1106" s="13" t="s">
        <v>4272</v>
      </c>
      <c r="D1106" s="13" t="s">
        <v>1752</v>
      </c>
      <c r="E1106" s="30">
        <v>2</v>
      </c>
      <c r="F1106" s="81">
        <v>1</v>
      </c>
      <c r="G1106" s="82">
        <v>3</v>
      </c>
      <c r="H1106" s="81">
        <v>1</v>
      </c>
      <c r="I1106" s="90">
        <v>5</v>
      </c>
      <c r="J1106" s="84">
        <v>5</v>
      </c>
      <c r="K1106" s="88">
        <v>3</v>
      </c>
      <c r="L1106" s="88">
        <v>3</v>
      </c>
      <c r="M1106" s="131">
        <v>1</v>
      </c>
      <c r="N1106" s="94">
        <v>4</v>
      </c>
      <c r="O1106" s="52">
        <f t="shared" si="60"/>
        <v>28</v>
      </c>
      <c r="P1106" s="120">
        <v>2</v>
      </c>
      <c r="Q1106" s="110">
        <f t="shared" ref="Q1106:Q1137" si="62">+O1106/10</f>
        <v>2.8</v>
      </c>
    </row>
    <row r="1107" spans="1:17" customFormat="1">
      <c r="A1107" s="13">
        <v>17031842500</v>
      </c>
      <c r="B1107" s="13" t="s">
        <v>1756</v>
      </c>
      <c r="C1107" s="13" t="s">
        <v>4272</v>
      </c>
      <c r="D1107" s="13" t="s">
        <v>1752</v>
      </c>
      <c r="E1107" s="81">
        <v>1</v>
      </c>
      <c r="F1107" s="81">
        <v>1</v>
      </c>
      <c r="G1107" s="81">
        <v>1</v>
      </c>
      <c r="H1107" s="81">
        <v>1</v>
      </c>
      <c r="I1107" s="89">
        <v>4</v>
      </c>
      <c r="J1107" s="84">
        <v>5</v>
      </c>
      <c r="K1107" s="90">
        <v>5</v>
      </c>
      <c r="L1107" s="90">
        <v>5</v>
      </c>
      <c r="M1107" s="131">
        <v>1</v>
      </c>
      <c r="N1107" s="94">
        <v>4</v>
      </c>
      <c r="O1107" s="52">
        <f t="shared" si="60"/>
        <v>28</v>
      </c>
      <c r="P1107" s="120">
        <v>2</v>
      </c>
      <c r="Q1107" s="110">
        <f t="shared" si="62"/>
        <v>2.8</v>
      </c>
    </row>
    <row r="1108" spans="1:17" customFormat="1">
      <c r="A1108" s="13">
        <v>17043841324</v>
      </c>
      <c r="B1108" s="13" t="s">
        <v>1151</v>
      </c>
      <c r="C1108" s="13" t="s">
        <v>1522</v>
      </c>
      <c r="D1108" s="13" t="s">
        <v>1736</v>
      </c>
      <c r="E1108" s="30">
        <v>2</v>
      </c>
      <c r="F1108" s="83">
        <v>4</v>
      </c>
      <c r="G1108" s="82">
        <v>3</v>
      </c>
      <c r="H1108" s="82">
        <v>3</v>
      </c>
      <c r="I1108" s="90">
        <v>5</v>
      </c>
      <c r="J1108" s="87">
        <v>2</v>
      </c>
      <c r="K1108" s="86">
        <v>1</v>
      </c>
      <c r="L1108" s="86">
        <v>1</v>
      </c>
      <c r="M1108" s="90">
        <v>5</v>
      </c>
      <c r="N1108" s="120">
        <v>2</v>
      </c>
      <c r="O1108" s="52">
        <f t="shared" si="60"/>
        <v>28</v>
      </c>
      <c r="P1108" s="120">
        <v>2</v>
      </c>
      <c r="Q1108" s="110">
        <f t="shared" si="62"/>
        <v>2.8</v>
      </c>
    </row>
    <row r="1109" spans="1:17" customFormat="1">
      <c r="A1109" s="13">
        <v>17043841504</v>
      </c>
      <c r="B1109" s="13" t="s">
        <v>1159</v>
      </c>
      <c r="C1109" s="13" t="s">
        <v>1522</v>
      </c>
      <c r="D1109" s="13" t="s">
        <v>1736</v>
      </c>
      <c r="E1109" s="30">
        <v>2</v>
      </c>
      <c r="F1109" s="84">
        <v>5</v>
      </c>
      <c r="G1109" s="82">
        <v>3</v>
      </c>
      <c r="H1109" s="30">
        <v>2</v>
      </c>
      <c r="I1109" s="86">
        <v>1</v>
      </c>
      <c r="J1109" s="87">
        <v>2</v>
      </c>
      <c r="K1109" s="89">
        <v>4</v>
      </c>
      <c r="L1109" s="90">
        <v>5</v>
      </c>
      <c r="M1109" s="87">
        <v>2</v>
      </c>
      <c r="N1109" s="120">
        <v>2</v>
      </c>
      <c r="O1109" s="52">
        <f t="shared" si="60"/>
        <v>28</v>
      </c>
      <c r="P1109" s="120">
        <v>2</v>
      </c>
      <c r="Q1109" s="110">
        <f t="shared" si="62"/>
        <v>2.8</v>
      </c>
    </row>
    <row r="1110" spans="1:17" customFormat="1">
      <c r="A1110" s="13">
        <v>17097862502</v>
      </c>
      <c r="B1110" s="13" t="s">
        <v>536</v>
      </c>
      <c r="C1110" s="13" t="s">
        <v>896</v>
      </c>
      <c r="D1110" s="13" t="s">
        <v>625</v>
      </c>
      <c r="E1110" s="83">
        <v>4</v>
      </c>
      <c r="F1110" s="84">
        <v>5</v>
      </c>
      <c r="G1110" s="82">
        <v>3</v>
      </c>
      <c r="H1110" s="81">
        <v>1</v>
      </c>
      <c r="I1110" s="86">
        <v>1</v>
      </c>
      <c r="J1110" s="86">
        <v>1</v>
      </c>
      <c r="K1110" s="89">
        <v>4</v>
      </c>
      <c r="L1110" s="88">
        <v>3</v>
      </c>
      <c r="M1110" s="90">
        <v>5</v>
      </c>
      <c r="N1110" s="93">
        <v>1</v>
      </c>
      <c r="O1110" s="52">
        <f t="shared" si="60"/>
        <v>28</v>
      </c>
      <c r="P1110" s="120">
        <v>2</v>
      </c>
      <c r="Q1110" s="110">
        <f t="shared" si="62"/>
        <v>2.8</v>
      </c>
    </row>
    <row r="1111" spans="1:17" customFormat="1">
      <c r="A1111" s="13">
        <v>17043841607</v>
      </c>
      <c r="B1111" s="13" t="s">
        <v>1140</v>
      </c>
      <c r="C1111" s="13" t="s">
        <v>1522</v>
      </c>
      <c r="D1111" s="13" t="s">
        <v>1733</v>
      </c>
      <c r="E1111" s="30">
        <v>2</v>
      </c>
      <c r="F1111" s="83">
        <v>4</v>
      </c>
      <c r="G1111" s="82">
        <v>3</v>
      </c>
      <c r="H1111" s="30">
        <v>2</v>
      </c>
      <c r="I1111" s="89">
        <v>4</v>
      </c>
      <c r="J1111" s="84">
        <v>5</v>
      </c>
      <c r="K1111" s="88">
        <v>3</v>
      </c>
      <c r="L1111" s="86">
        <v>1</v>
      </c>
      <c r="M1111" s="87">
        <v>2</v>
      </c>
      <c r="N1111" s="87">
        <v>2</v>
      </c>
      <c r="O1111" s="52">
        <f t="shared" si="60"/>
        <v>28</v>
      </c>
      <c r="P1111" s="120">
        <v>2</v>
      </c>
      <c r="Q1111" s="110">
        <f t="shared" si="62"/>
        <v>2.8</v>
      </c>
    </row>
    <row r="1112" spans="1:17" customFormat="1">
      <c r="A1112" s="13">
        <v>17031804305</v>
      </c>
      <c r="B1112" s="13" t="s">
        <v>1817</v>
      </c>
      <c r="C1112" s="13" t="s">
        <v>4272</v>
      </c>
      <c r="D1112" s="13" t="s">
        <v>1804</v>
      </c>
      <c r="E1112" s="30">
        <v>2</v>
      </c>
      <c r="F1112" s="83">
        <v>4</v>
      </c>
      <c r="G1112" s="84">
        <v>5</v>
      </c>
      <c r="H1112" s="30">
        <v>2</v>
      </c>
      <c r="I1112" s="88">
        <v>3</v>
      </c>
      <c r="J1112" s="88">
        <v>3</v>
      </c>
      <c r="K1112" s="87">
        <v>2</v>
      </c>
      <c r="L1112" s="86">
        <v>1</v>
      </c>
      <c r="M1112" s="89">
        <v>4</v>
      </c>
      <c r="N1112" s="120">
        <v>2</v>
      </c>
      <c r="O1112" s="52">
        <f t="shared" si="60"/>
        <v>28</v>
      </c>
      <c r="P1112" s="120">
        <v>2</v>
      </c>
      <c r="Q1112" s="110">
        <f t="shared" si="62"/>
        <v>2.8</v>
      </c>
    </row>
    <row r="1113" spans="1:17" customFormat="1">
      <c r="A1113" s="13">
        <v>17031804309</v>
      </c>
      <c r="B1113" s="13" t="s">
        <v>1848</v>
      </c>
      <c r="C1113" s="13" t="s">
        <v>4272</v>
      </c>
      <c r="D1113" s="13" t="s">
        <v>1928</v>
      </c>
      <c r="E1113" s="82">
        <v>3</v>
      </c>
      <c r="F1113" s="82">
        <v>3</v>
      </c>
      <c r="G1113" s="81">
        <v>1</v>
      </c>
      <c r="H1113" s="30">
        <v>2</v>
      </c>
      <c r="I1113" s="88">
        <v>3</v>
      </c>
      <c r="J1113" s="88">
        <v>3</v>
      </c>
      <c r="K1113" s="90">
        <v>5</v>
      </c>
      <c r="L1113" s="86">
        <v>1</v>
      </c>
      <c r="M1113" s="87">
        <v>2</v>
      </c>
      <c r="N1113" s="95">
        <v>5</v>
      </c>
      <c r="O1113" s="52">
        <f t="shared" si="60"/>
        <v>28</v>
      </c>
      <c r="P1113" s="120">
        <v>2</v>
      </c>
      <c r="Q1113" s="110">
        <f t="shared" si="62"/>
        <v>2.8</v>
      </c>
    </row>
    <row r="1114" spans="1:17" customFormat="1">
      <c r="A1114" s="13">
        <v>17097864204</v>
      </c>
      <c r="B1114" s="13" t="s">
        <v>581</v>
      </c>
      <c r="C1114" s="13" t="s">
        <v>896</v>
      </c>
      <c r="D1114" s="13" t="s">
        <v>582</v>
      </c>
      <c r="E1114" s="30">
        <v>2</v>
      </c>
      <c r="F1114" s="83">
        <v>4</v>
      </c>
      <c r="G1114" s="82">
        <v>3</v>
      </c>
      <c r="H1114" s="30">
        <v>2</v>
      </c>
      <c r="I1114" s="88">
        <v>3</v>
      </c>
      <c r="J1114" s="88">
        <v>3</v>
      </c>
      <c r="K1114" s="87">
        <v>2</v>
      </c>
      <c r="L1114" s="86">
        <v>1</v>
      </c>
      <c r="M1114" s="89">
        <v>4</v>
      </c>
      <c r="N1114" s="89">
        <v>4</v>
      </c>
      <c r="O1114" s="52">
        <f t="shared" si="60"/>
        <v>28</v>
      </c>
      <c r="P1114" s="120">
        <v>2</v>
      </c>
      <c r="Q1114" s="110">
        <f t="shared" si="62"/>
        <v>2.8</v>
      </c>
    </row>
    <row r="1115" spans="1:17" customFormat="1">
      <c r="A1115" s="13">
        <v>17197880420</v>
      </c>
      <c r="B1115" s="13" t="s">
        <v>338</v>
      </c>
      <c r="C1115" s="13" t="s">
        <v>363</v>
      </c>
      <c r="D1115" s="13" t="s">
        <v>875</v>
      </c>
      <c r="E1115" s="82">
        <v>3</v>
      </c>
      <c r="F1115" s="81">
        <v>1</v>
      </c>
      <c r="G1115" s="82">
        <v>3</v>
      </c>
      <c r="H1115" s="82">
        <v>3</v>
      </c>
      <c r="I1115" s="89">
        <v>4</v>
      </c>
      <c r="J1115" s="89">
        <v>4</v>
      </c>
      <c r="K1115" s="87">
        <v>2</v>
      </c>
      <c r="L1115" s="86">
        <v>1</v>
      </c>
      <c r="M1115" s="89">
        <v>4</v>
      </c>
      <c r="N1115" s="119">
        <v>3</v>
      </c>
      <c r="O1115" s="52">
        <f t="shared" si="60"/>
        <v>28</v>
      </c>
      <c r="P1115" s="120">
        <v>2</v>
      </c>
      <c r="Q1115" s="110">
        <f t="shared" si="62"/>
        <v>2.8</v>
      </c>
    </row>
    <row r="1116" spans="1:17" customFormat="1">
      <c r="A1116" s="13">
        <v>17031822701</v>
      </c>
      <c r="B1116" s="13" t="s">
        <v>2086</v>
      </c>
      <c r="C1116" s="13" t="s">
        <v>4272</v>
      </c>
      <c r="D1116" s="13" t="s">
        <v>2070</v>
      </c>
      <c r="E1116" s="82">
        <v>3</v>
      </c>
      <c r="F1116" s="82">
        <v>3</v>
      </c>
      <c r="G1116" s="84">
        <v>5</v>
      </c>
      <c r="H1116" s="81">
        <v>1</v>
      </c>
      <c r="I1116" s="87">
        <v>2</v>
      </c>
      <c r="J1116" s="89">
        <v>4</v>
      </c>
      <c r="K1116" s="86">
        <v>1</v>
      </c>
      <c r="L1116" s="88">
        <v>3</v>
      </c>
      <c r="M1116" s="89">
        <v>4</v>
      </c>
      <c r="N1116" s="87">
        <v>2</v>
      </c>
      <c r="O1116" s="52">
        <f t="shared" si="60"/>
        <v>28</v>
      </c>
      <c r="P1116" s="120">
        <v>2</v>
      </c>
      <c r="Q1116" s="110">
        <f t="shared" si="62"/>
        <v>2.8</v>
      </c>
    </row>
    <row r="1117" spans="1:17" customFormat="1">
      <c r="A1117" s="13">
        <v>17097863201</v>
      </c>
      <c r="B1117" s="13" t="s">
        <v>681</v>
      </c>
      <c r="C1117" s="13" t="s">
        <v>896</v>
      </c>
      <c r="D1117" s="13" t="s">
        <v>665</v>
      </c>
      <c r="E1117" s="82">
        <v>3</v>
      </c>
      <c r="F1117" s="84">
        <v>5</v>
      </c>
      <c r="G1117" s="83">
        <v>4</v>
      </c>
      <c r="H1117" s="81">
        <v>1</v>
      </c>
      <c r="I1117" s="86">
        <v>1</v>
      </c>
      <c r="J1117" s="86">
        <v>1</v>
      </c>
      <c r="K1117" s="89">
        <v>4</v>
      </c>
      <c r="L1117" s="88">
        <v>3</v>
      </c>
      <c r="M1117" s="90">
        <v>5</v>
      </c>
      <c r="N1117" s="93">
        <v>1</v>
      </c>
      <c r="O1117" s="52">
        <f t="shared" si="60"/>
        <v>28</v>
      </c>
      <c r="P1117" s="120">
        <v>2</v>
      </c>
      <c r="Q1117" s="110">
        <f t="shared" si="62"/>
        <v>2.8</v>
      </c>
    </row>
    <row r="1118" spans="1:17" customFormat="1">
      <c r="A1118" s="13">
        <v>17097864105</v>
      </c>
      <c r="B1118" s="13" t="s">
        <v>657</v>
      </c>
      <c r="C1118" s="13" t="s">
        <v>896</v>
      </c>
      <c r="D1118" s="13" t="s">
        <v>653</v>
      </c>
      <c r="E1118" s="30">
        <v>2</v>
      </c>
      <c r="F1118" s="30">
        <v>2</v>
      </c>
      <c r="G1118" s="30">
        <v>2</v>
      </c>
      <c r="H1118" s="83">
        <v>4</v>
      </c>
      <c r="I1118" s="89">
        <v>4</v>
      </c>
      <c r="J1118" s="84">
        <v>5</v>
      </c>
      <c r="K1118" s="87">
        <v>2</v>
      </c>
      <c r="L1118" s="86">
        <v>1</v>
      </c>
      <c r="M1118" s="88">
        <v>3</v>
      </c>
      <c r="N1118" s="92">
        <v>3</v>
      </c>
      <c r="O1118" s="52">
        <f t="shared" si="60"/>
        <v>28</v>
      </c>
      <c r="P1118" s="120">
        <v>2</v>
      </c>
      <c r="Q1118" s="110">
        <f t="shared" si="62"/>
        <v>2.8</v>
      </c>
    </row>
    <row r="1119" spans="1:17" customFormat="1">
      <c r="A1119" s="13">
        <v>17031811301</v>
      </c>
      <c r="B1119" s="13" t="s">
        <v>2178</v>
      </c>
      <c r="C1119" s="13" t="s">
        <v>4272</v>
      </c>
      <c r="D1119" s="13" t="s">
        <v>2179</v>
      </c>
      <c r="E1119" s="30">
        <v>2</v>
      </c>
      <c r="F1119" s="84">
        <v>5</v>
      </c>
      <c r="G1119" s="81">
        <v>1</v>
      </c>
      <c r="H1119" s="82">
        <v>3</v>
      </c>
      <c r="I1119" s="87">
        <v>2</v>
      </c>
      <c r="J1119" s="86">
        <v>1</v>
      </c>
      <c r="K1119" s="90">
        <v>5</v>
      </c>
      <c r="L1119" s="88">
        <v>3</v>
      </c>
      <c r="M1119" s="88">
        <v>3</v>
      </c>
      <c r="N1119" s="92">
        <v>3</v>
      </c>
      <c r="O1119" s="52">
        <f t="shared" si="60"/>
        <v>28</v>
      </c>
      <c r="P1119" s="120">
        <v>2</v>
      </c>
      <c r="Q1119" s="110">
        <f t="shared" si="62"/>
        <v>2.8</v>
      </c>
    </row>
    <row r="1120" spans="1:17" customFormat="1">
      <c r="A1120" s="13">
        <v>17031811302</v>
      </c>
      <c r="B1120" s="13" t="s">
        <v>2181</v>
      </c>
      <c r="C1120" s="13" t="s">
        <v>4272</v>
      </c>
      <c r="D1120" s="13" t="s">
        <v>2179</v>
      </c>
      <c r="E1120" s="81">
        <v>1</v>
      </c>
      <c r="F1120" s="84">
        <v>5</v>
      </c>
      <c r="G1120" s="83">
        <v>4</v>
      </c>
      <c r="H1120" s="30">
        <v>2</v>
      </c>
      <c r="I1120" s="86">
        <v>1</v>
      </c>
      <c r="J1120" s="88">
        <v>3</v>
      </c>
      <c r="K1120" s="90">
        <v>5</v>
      </c>
      <c r="L1120" s="88">
        <v>3</v>
      </c>
      <c r="M1120" s="131">
        <v>1</v>
      </c>
      <c r="N1120" s="92">
        <v>3</v>
      </c>
      <c r="O1120" s="52">
        <f t="shared" si="60"/>
        <v>28</v>
      </c>
      <c r="P1120" s="120">
        <v>2</v>
      </c>
      <c r="Q1120" s="110">
        <f t="shared" si="62"/>
        <v>2.8</v>
      </c>
    </row>
    <row r="1121" spans="1:17" customFormat="1">
      <c r="A1121" s="13">
        <v>17111871004</v>
      </c>
      <c r="B1121" s="13" t="s">
        <v>436</v>
      </c>
      <c r="C1121" s="13" t="s">
        <v>571</v>
      </c>
      <c r="D1121" s="13" t="s">
        <v>434</v>
      </c>
      <c r="E1121" s="82">
        <v>3</v>
      </c>
      <c r="F1121" s="83">
        <v>4</v>
      </c>
      <c r="G1121" s="84">
        <v>5</v>
      </c>
      <c r="H1121" s="82">
        <v>3</v>
      </c>
      <c r="I1121" s="87">
        <v>2</v>
      </c>
      <c r="J1121" s="89">
        <v>4</v>
      </c>
      <c r="K1121" s="86">
        <v>1</v>
      </c>
      <c r="L1121" s="86">
        <v>1</v>
      </c>
      <c r="M1121" s="88">
        <v>3</v>
      </c>
      <c r="N1121" s="87">
        <v>2</v>
      </c>
      <c r="O1121" s="52">
        <f t="shared" si="60"/>
        <v>28</v>
      </c>
      <c r="P1121" s="120">
        <v>2</v>
      </c>
      <c r="Q1121" s="110">
        <f t="shared" si="62"/>
        <v>2.8</v>
      </c>
    </row>
    <row r="1122" spans="1:17" customFormat="1">
      <c r="A1122" s="13">
        <v>17031843400</v>
      </c>
      <c r="B1122" s="13" t="s">
        <v>2228</v>
      </c>
      <c r="C1122" s="13" t="s">
        <v>4272</v>
      </c>
      <c r="D1122" s="13" t="s">
        <v>2224</v>
      </c>
      <c r="E1122" s="81">
        <v>1</v>
      </c>
      <c r="F1122" s="82">
        <v>3</v>
      </c>
      <c r="G1122" s="83">
        <v>4</v>
      </c>
      <c r="H1122" s="81">
        <v>1</v>
      </c>
      <c r="I1122" s="90">
        <v>5</v>
      </c>
      <c r="J1122" s="84">
        <v>5</v>
      </c>
      <c r="K1122" s="86">
        <v>1</v>
      </c>
      <c r="L1122" s="89">
        <v>4</v>
      </c>
      <c r="M1122" s="131">
        <v>1</v>
      </c>
      <c r="N1122" s="119">
        <v>3</v>
      </c>
      <c r="O1122" s="52">
        <f t="shared" si="60"/>
        <v>28</v>
      </c>
      <c r="P1122" s="120">
        <v>2</v>
      </c>
      <c r="Q1122" s="110">
        <f t="shared" si="62"/>
        <v>2.8</v>
      </c>
    </row>
    <row r="1123" spans="1:17" customFormat="1">
      <c r="A1123" s="13">
        <v>17043846308</v>
      </c>
      <c r="B1123" s="13" t="s">
        <v>1254</v>
      </c>
      <c r="C1123" s="13" t="s">
        <v>1522</v>
      </c>
      <c r="D1123" s="13" t="s">
        <v>1240</v>
      </c>
      <c r="E1123" s="82">
        <v>3</v>
      </c>
      <c r="F1123" s="81">
        <v>1</v>
      </c>
      <c r="G1123" s="30">
        <v>2</v>
      </c>
      <c r="H1123" s="81">
        <v>1</v>
      </c>
      <c r="I1123" s="89">
        <v>4</v>
      </c>
      <c r="J1123" s="84">
        <v>5</v>
      </c>
      <c r="K1123" s="86">
        <v>1</v>
      </c>
      <c r="L1123" s="89">
        <v>4</v>
      </c>
      <c r="M1123" s="88">
        <v>3</v>
      </c>
      <c r="N1123" s="94">
        <v>4</v>
      </c>
      <c r="O1123" s="52">
        <f t="shared" si="60"/>
        <v>28</v>
      </c>
      <c r="P1123" s="120">
        <v>2</v>
      </c>
      <c r="Q1123" s="110">
        <f t="shared" si="62"/>
        <v>2.8</v>
      </c>
    </row>
    <row r="1124" spans="1:17" customFormat="1">
      <c r="A1124" s="13">
        <v>17097861008</v>
      </c>
      <c r="B1124" s="13" t="s">
        <v>640</v>
      </c>
      <c r="C1124" s="13" t="s">
        <v>896</v>
      </c>
      <c r="D1124" s="13" t="s">
        <v>638</v>
      </c>
      <c r="E1124" s="83">
        <v>4</v>
      </c>
      <c r="F1124" s="81">
        <v>1</v>
      </c>
      <c r="G1124" s="83">
        <v>4</v>
      </c>
      <c r="H1124" s="30">
        <v>2</v>
      </c>
      <c r="I1124" s="88">
        <v>3</v>
      </c>
      <c r="J1124" s="84">
        <v>5</v>
      </c>
      <c r="K1124" s="87">
        <v>2</v>
      </c>
      <c r="L1124" s="86">
        <v>1</v>
      </c>
      <c r="M1124" s="89">
        <v>4</v>
      </c>
      <c r="N1124" s="120">
        <v>2</v>
      </c>
      <c r="O1124" s="52">
        <f t="shared" si="60"/>
        <v>28</v>
      </c>
      <c r="P1124" s="120">
        <v>2</v>
      </c>
      <c r="Q1124" s="110">
        <f t="shared" si="62"/>
        <v>2.8</v>
      </c>
    </row>
    <row r="1125" spans="1:17" customFormat="1">
      <c r="A1125" s="13">
        <v>17031828100</v>
      </c>
      <c r="B1125" s="13" t="s">
        <v>2319</v>
      </c>
      <c r="C1125" s="13" t="s">
        <v>4272</v>
      </c>
      <c r="D1125" s="13" t="s">
        <v>2315</v>
      </c>
      <c r="E1125" s="84">
        <v>5</v>
      </c>
      <c r="F1125" s="82">
        <v>3</v>
      </c>
      <c r="G1125" s="84">
        <v>5</v>
      </c>
      <c r="H1125" s="81">
        <v>1</v>
      </c>
      <c r="I1125" s="88">
        <v>3</v>
      </c>
      <c r="J1125" s="87">
        <v>2</v>
      </c>
      <c r="K1125" s="89">
        <v>4</v>
      </c>
      <c r="L1125" s="86">
        <v>1</v>
      </c>
      <c r="M1125" s="88">
        <v>3</v>
      </c>
      <c r="N1125" s="93">
        <v>1</v>
      </c>
      <c r="O1125" s="52">
        <f t="shared" si="60"/>
        <v>28</v>
      </c>
      <c r="P1125" s="120">
        <v>2</v>
      </c>
      <c r="Q1125" s="110">
        <f t="shared" si="62"/>
        <v>2.8</v>
      </c>
    </row>
    <row r="1126" spans="1:17" customFormat="1">
      <c r="A1126" s="13">
        <v>17097861012</v>
      </c>
      <c r="B1126" s="13" t="s">
        <v>725</v>
      </c>
      <c r="C1126" s="13" t="s">
        <v>896</v>
      </c>
      <c r="D1126" s="13" t="s">
        <v>721</v>
      </c>
      <c r="E1126" s="82">
        <v>3</v>
      </c>
      <c r="F1126" s="30">
        <v>2</v>
      </c>
      <c r="G1126" s="30">
        <v>2</v>
      </c>
      <c r="H1126" s="82">
        <v>3</v>
      </c>
      <c r="I1126" s="87">
        <v>2</v>
      </c>
      <c r="J1126" s="84">
        <v>5</v>
      </c>
      <c r="K1126" s="88">
        <v>3</v>
      </c>
      <c r="L1126" s="89">
        <v>4</v>
      </c>
      <c r="M1126" s="87">
        <v>2</v>
      </c>
      <c r="N1126" s="120">
        <v>2</v>
      </c>
      <c r="O1126" s="52">
        <f t="shared" si="60"/>
        <v>28</v>
      </c>
      <c r="P1126" s="120">
        <v>2</v>
      </c>
      <c r="Q1126" s="110">
        <f t="shared" si="62"/>
        <v>2.8</v>
      </c>
    </row>
    <row r="1127" spans="1:17" customFormat="1">
      <c r="A1127" s="13">
        <v>17097860811</v>
      </c>
      <c r="B1127" s="13" t="s">
        <v>720</v>
      </c>
      <c r="C1127" s="13" t="s">
        <v>896</v>
      </c>
      <c r="D1127" s="13" t="s">
        <v>721</v>
      </c>
      <c r="E1127" s="84">
        <v>5</v>
      </c>
      <c r="F1127" s="83">
        <v>4</v>
      </c>
      <c r="G1127" s="30">
        <v>2</v>
      </c>
      <c r="H1127" s="82">
        <v>3</v>
      </c>
      <c r="I1127" s="89">
        <v>4</v>
      </c>
      <c r="J1127" s="89">
        <v>4</v>
      </c>
      <c r="K1127" s="87">
        <v>2</v>
      </c>
      <c r="L1127" s="86">
        <v>1</v>
      </c>
      <c r="M1127" s="131">
        <v>1</v>
      </c>
      <c r="N1127" s="120">
        <v>2</v>
      </c>
      <c r="O1127" s="52">
        <f t="shared" si="60"/>
        <v>28</v>
      </c>
      <c r="P1127" s="120">
        <v>2</v>
      </c>
      <c r="Q1127" s="110">
        <f t="shared" si="62"/>
        <v>2.8</v>
      </c>
    </row>
    <row r="1128" spans="1:17" customFormat="1">
      <c r="A1128" s="13">
        <v>17097861011</v>
      </c>
      <c r="B1128" s="13" t="s">
        <v>723</v>
      </c>
      <c r="C1128" s="13" t="s">
        <v>896</v>
      </c>
      <c r="D1128" s="13" t="s">
        <v>721</v>
      </c>
      <c r="E1128" s="82">
        <v>3</v>
      </c>
      <c r="F1128" s="81">
        <v>1</v>
      </c>
      <c r="G1128" s="82">
        <v>3</v>
      </c>
      <c r="H1128" s="30">
        <v>2</v>
      </c>
      <c r="I1128" s="89">
        <v>4</v>
      </c>
      <c r="J1128" s="84">
        <v>5</v>
      </c>
      <c r="K1128" s="88">
        <v>3</v>
      </c>
      <c r="L1128" s="89">
        <v>4</v>
      </c>
      <c r="M1128" s="131">
        <v>1</v>
      </c>
      <c r="N1128" s="120">
        <v>2</v>
      </c>
      <c r="O1128" s="52">
        <f t="shared" si="60"/>
        <v>28</v>
      </c>
      <c r="P1128" s="120">
        <v>2</v>
      </c>
      <c r="Q1128" s="110">
        <f t="shared" si="62"/>
        <v>2.8</v>
      </c>
    </row>
    <row r="1129" spans="1:17" customFormat="1">
      <c r="A1129" s="13">
        <v>17197882900</v>
      </c>
      <c r="B1129" s="13" t="s">
        <v>235</v>
      </c>
      <c r="C1129" s="13" t="s">
        <v>363</v>
      </c>
      <c r="D1129" s="13" t="s">
        <v>320</v>
      </c>
      <c r="E1129" s="81">
        <v>1</v>
      </c>
      <c r="F1129" s="84">
        <v>5</v>
      </c>
      <c r="G1129" s="84">
        <v>5</v>
      </c>
      <c r="H1129" s="81">
        <v>1</v>
      </c>
      <c r="I1129" s="88">
        <v>3</v>
      </c>
      <c r="J1129" s="87">
        <v>2</v>
      </c>
      <c r="K1129" s="89">
        <v>4</v>
      </c>
      <c r="L1129" s="87">
        <v>2</v>
      </c>
      <c r="M1129" s="88">
        <v>3</v>
      </c>
      <c r="N1129" s="120">
        <v>2</v>
      </c>
      <c r="O1129" s="52">
        <f t="shared" si="60"/>
        <v>28</v>
      </c>
      <c r="P1129" s="120">
        <v>2</v>
      </c>
      <c r="Q1129" s="110">
        <f t="shared" si="62"/>
        <v>2.8</v>
      </c>
    </row>
    <row r="1130" spans="1:17" customFormat="1">
      <c r="A1130" s="13">
        <v>17197881402</v>
      </c>
      <c r="B1130" s="13" t="s">
        <v>195</v>
      </c>
      <c r="C1130" s="13" t="s">
        <v>363</v>
      </c>
      <c r="D1130" s="13" t="s">
        <v>320</v>
      </c>
      <c r="E1130" s="82">
        <v>3</v>
      </c>
      <c r="F1130" s="83">
        <v>4</v>
      </c>
      <c r="G1130" s="83">
        <v>4</v>
      </c>
      <c r="H1130" s="81">
        <v>1</v>
      </c>
      <c r="I1130" s="88">
        <v>3</v>
      </c>
      <c r="J1130" s="87">
        <v>2</v>
      </c>
      <c r="K1130" s="89">
        <v>4</v>
      </c>
      <c r="L1130" s="87">
        <v>2</v>
      </c>
      <c r="M1130" s="88">
        <v>3</v>
      </c>
      <c r="N1130" s="120">
        <v>2</v>
      </c>
      <c r="O1130" s="52">
        <f t="shared" si="60"/>
        <v>28</v>
      </c>
      <c r="P1130" s="120">
        <v>2</v>
      </c>
      <c r="Q1130" s="110">
        <f t="shared" si="62"/>
        <v>2.8</v>
      </c>
    </row>
    <row r="1131" spans="1:17" customFormat="1">
      <c r="A1131" s="13">
        <v>17197882601</v>
      </c>
      <c r="B1131" s="13" t="s">
        <v>223</v>
      </c>
      <c r="C1131" s="13" t="s">
        <v>363</v>
      </c>
      <c r="D1131" s="13" t="s">
        <v>320</v>
      </c>
      <c r="E1131" s="83">
        <v>4</v>
      </c>
      <c r="F1131" s="84">
        <v>5</v>
      </c>
      <c r="G1131" s="82">
        <v>3</v>
      </c>
      <c r="H1131" s="81">
        <v>1</v>
      </c>
      <c r="I1131" s="87">
        <v>2</v>
      </c>
      <c r="J1131" s="87">
        <v>2</v>
      </c>
      <c r="K1131" s="88">
        <v>3</v>
      </c>
      <c r="L1131" s="88">
        <v>3</v>
      </c>
      <c r="M1131" s="88">
        <v>3</v>
      </c>
      <c r="N1131" s="120">
        <v>2</v>
      </c>
      <c r="O1131" s="52">
        <f t="shared" si="60"/>
        <v>28</v>
      </c>
      <c r="P1131" s="120">
        <v>2</v>
      </c>
      <c r="Q1131" s="110">
        <f t="shared" si="62"/>
        <v>2.8</v>
      </c>
    </row>
    <row r="1132" spans="1:17" customFormat="1">
      <c r="A1132" s="13">
        <v>17197881603</v>
      </c>
      <c r="B1132" s="13" t="s">
        <v>201</v>
      </c>
      <c r="C1132" s="13" t="s">
        <v>363</v>
      </c>
      <c r="D1132" s="13" t="s">
        <v>320</v>
      </c>
      <c r="E1132" s="81">
        <v>1</v>
      </c>
      <c r="F1132" s="84">
        <v>5</v>
      </c>
      <c r="G1132" s="83">
        <v>4</v>
      </c>
      <c r="H1132" s="81">
        <v>1</v>
      </c>
      <c r="I1132" s="89">
        <v>4</v>
      </c>
      <c r="J1132" s="88">
        <v>3</v>
      </c>
      <c r="K1132" s="89">
        <v>4</v>
      </c>
      <c r="L1132" s="86">
        <v>1</v>
      </c>
      <c r="M1132" s="88">
        <v>3</v>
      </c>
      <c r="N1132" s="120">
        <v>2</v>
      </c>
      <c r="O1132" s="52">
        <f t="shared" si="60"/>
        <v>28</v>
      </c>
      <c r="P1132" s="120">
        <v>2</v>
      </c>
      <c r="Q1132" s="110">
        <f t="shared" si="62"/>
        <v>2.8</v>
      </c>
    </row>
    <row r="1133" spans="1:17" customFormat="1">
      <c r="A1133" s="13">
        <v>17197881800</v>
      </c>
      <c r="B1133" s="13" t="s">
        <v>207</v>
      </c>
      <c r="C1133" s="13" t="s">
        <v>363</v>
      </c>
      <c r="D1133" s="13" t="s">
        <v>320</v>
      </c>
      <c r="E1133" s="82">
        <v>3</v>
      </c>
      <c r="F1133" s="84">
        <v>5</v>
      </c>
      <c r="G1133" s="83">
        <v>4</v>
      </c>
      <c r="H1133" s="81">
        <v>1</v>
      </c>
      <c r="I1133" s="87">
        <v>2</v>
      </c>
      <c r="J1133" s="87">
        <v>2</v>
      </c>
      <c r="K1133" s="89">
        <v>4</v>
      </c>
      <c r="L1133" s="88">
        <v>3</v>
      </c>
      <c r="M1133" s="87">
        <v>2</v>
      </c>
      <c r="N1133" s="120">
        <v>2</v>
      </c>
      <c r="O1133" s="52">
        <f t="shared" si="60"/>
        <v>28</v>
      </c>
      <c r="P1133" s="120">
        <v>2</v>
      </c>
      <c r="Q1133" s="110">
        <f t="shared" si="62"/>
        <v>2.8</v>
      </c>
    </row>
    <row r="1134" spans="1:17" customFormat="1">
      <c r="A1134" s="13">
        <v>17111870812</v>
      </c>
      <c r="B1134" s="13" t="s">
        <v>414</v>
      </c>
      <c r="C1134" s="13" t="s">
        <v>571</v>
      </c>
      <c r="D1134" s="13" t="s">
        <v>692</v>
      </c>
      <c r="E1134" s="83">
        <v>4</v>
      </c>
      <c r="F1134" s="81">
        <v>1</v>
      </c>
      <c r="G1134" s="84">
        <v>5</v>
      </c>
      <c r="H1134" s="30">
        <v>2</v>
      </c>
      <c r="I1134" s="88">
        <v>3</v>
      </c>
      <c r="J1134" s="84">
        <v>5</v>
      </c>
      <c r="K1134" s="86">
        <v>1</v>
      </c>
      <c r="L1134" s="86">
        <v>1</v>
      </c>
      <c r="M1134" s="89">
        <v>4</v>
      </c>
      <c r="N1134" s="120">
        <v>2</v>
      </c>
      <c r="O1134" s="52">
        <f t="shared" si="60"/>
        <v>28</v>
      </c>
      <c r="P1134" s="120">
        <v>2</v>
      </c>
      <c r="Q1134" s="110">
        <f t="shared" si="62"/>
        <v>2.8</v>
      </c>
    </row>
    <row r="1135" spans="1:17" customFormat="1">
      <c r="A1135" s="13">
        <v>17111871109</v>
      </c>
      <c r="B1135" s="13" t="s">
        <v>412</v>
      </c>
      <c r="C1135" s="13" t="s">
        <v>571</v>
      </c>
      <c r="D1135" s="13" t="s">
        <v>1044</v>
      </c>
      <c r="E1135" s="83">
        <v>4</v>
      </c>
      <c r="F1135" s="81">
        <v>1</v>
      </c>
      <c r="G1135" s="82">
        <v>3</v>
      </c>
      <c r="H1135" s="82">
        <v>3</v>
      </c>
      <c r="I1135" s="89">
        <v>4</v>
      </c>
      <c r="J1135" s="84">
        <v>5</v>
      </c>
      <c r="K1135" s="86">
        <v>1</v>
      </c>
      <c r="L1135" s="86">
        <v>1</v>
      </c>
      <c r="M1135" s="88">
        <v>3</v>
      </c>
      <c r="N1135" s="88">
        <v>3</v>
      </c>
      <c r="O1135" s="52">
        <f t="shared" si="60"/>
        <v>28</v>
      </c>
      <c r="P1135" s="120">
        <v>2</v>
      </c>
      <c r="Q1135" s="110">
        <f t="shared" si="62"/>
        <v>2.8</v>
      </c>
    </row>
    <row r="1136" spans="1:17" customFormat="1">
      <c r="A1136" s="13">
        <v>17031818300</v>
      </c>
      <c r="B1136" s="13" t="s">
        <v>2361</v>
      </c>
      <c r="C1136" s="13" t="s">
        <v>4272</v>
      </c>
      <c r="D1136" s="13" t="s">
        <v>2362</v>
      </c>
      <c r="E1136" s="30">
        <v>2</v>
      </c>
      <c r="F1136" s="83">
        <v>4</v>
      </c>
      <c r="G1136" s="82">
        <v>3</v>
      </c>
      <c r="H1136" s="30">
        <v>2</v>
      </c>
      <c r="I1136" s="87">
        <v>2</v>
      </c>
      <c r="J1136" s="88">
        <v>3</v>
      </c>
      <c r="K1136" s="89">
        <v>4</v>
      </c>
      <c r="L1136" s="88">
        <v>3</v>
      </c>
      <c r="M1136" s="87">
        <v>2</v>
      </c>
      <c r="N1136" s="119">
        <v>3</v>
      </c>
      <c r="O1136" s="52">
        <f t="shared" si="60"/>
        <v>28</v>
      </c>
      <c r="P1136" s="120">
        <v>2</v>
      </c>
      <c r="Q1136" s="110">
        <f t="shared" si="62"/>
        <v>2.8</v>
      </c>
    </row>
    <row r="1137" spans="1:17" customFormat="1">
      <c r="A1137" s="13">
        <v>17111870101</v>
      </c>
      <c r="B1137" s="13" t="s">
        <v>514</v>
      </c>
      <c r="C1137" s="13" t="s">
        <v>571</v>
      </c>
      <c r="D1137" s="13" t="s">
        <v>515</v>
      </c>
      <c r="E1137" s="83">
        <v>4</v>
      </c>
      <c r="F1137" s="30">
        <v>2</v>
      </c>
      <c r="G1137" s="84">
        <v>5</v>
      </c>
      <c r="H1137" s="82">
        <v>3</v>
      </c>
      <c r="I1137" s="88">
        <v>3</v>
      </c>
      <c r="J1137" s="88">
        <v>3</v>
      </c>
      <c r="K1137" s="86">
        <v>1</v>
      </c>
      <c r="L1137" s="86">
        <v>1</v>
      </c>
      <c r="M1137" s="89">
        <v>4</v>
      </c>
      <c r="N1137" s="120">
        <v>2</v>
      </c>
      <c r="O1137" s="52">
        <f t="shared" si="60"/>
        <v>28</v>
      </c>
      <c r="P1137" s="120">
        <v>2</v>
      </c>
      <c r="Q1137" s="110">
        <f t="shared" si="62"/>
        <v>2.8</v>
      </c>
    </row>
    <row r="1138" spans="1:17" customFormat="1">
      <c r="A1138" s="13">
        <v>17031804806</v>
      </c>
      <c r="B1138" s="13" t="s">
        <v>2435</v>
      </c>
      <c r="C1138" s="13" t="s">
        <v>4272</v>
      </c>
      <c r="D1138" s="13" t="s">
        <v>2433</v>
      </c>
      <c r="E1138" s="82">
        <v>3</v>
      </c>
      <c r="F1138" s="84">
        <v>5</v>
      </c>
      <c r="G1138" s="83">
        <v>4</v>
      </c>
      <c r="H1138" s="30">
        <v>2</v>
      </c>
      <c r="I1138" s="87">
        <v>2</v>
      </c>
      <c r="J1138" s="84">
        <v>5</v>
      </c>
      <c r="K1138" s="86">
        <v>1</v>
      </c>
      <c r="L1138" s="87">
        <v>2</v>
      </c>
      <c r="M1138" s="88">
        <v>3</v>
      </c>
      <c r="N1138" s="93">
        <v>1</v>
      </c>
      <c r="O1138" s="52">
        <f t="shared" si="60"/>
        <v>28</v>
      </c>
      <c r="P1138" s="120">
        <v>2</v>
      </c>
      <c r="Q1138" s="110">
        <f t="shared" ref="Q1138:Q1169" si="63">+O1138/10</f>
        <v>2.8</v>
      </c>
    </row>
    <row r="1139" spans="1:17" customFormat="1">
      <c r="A1139" s="13">
        <v>17031841200</v>
      </c>
      <c r="B1139" s="13" t="s">
        <v>2397</v>
      </c>
      <c r="C1139" s="13" t="s">
        <v>4272</v>
      </c>
      <c r="D1139" s="13" t="s">
        <v>2398</v>
      </c>
      <c r="E1139" s="30">
        <v>2</v>
      </c>
      <c r="F1139" s="82">
        <v>3</v>
      </c>
      <c r="G1139" s="84">
        <v>5</v>
      </c>
      <c r="H1139" s="82">
        <v>3</v>
      </c>
      <c r="I1139" s="88">
        <v>3</v>
      </c>
      <c r="J1139" s="88">
        <v>3</v>
      </c>
      <c r="K1139" s="90">
        <v>5</v>
      </c>
      <c r="L1139" s="86">
        <v>1</v>
      </c>
      <c r="M1139" s="131">
        <v>1</v>
      </c>
      <c r="N1139" s="87">
        <v>2</v>
      </c>
      <c r="O1139" s="52">
        <f t="shared" si="60"/>
        <v>28</v>
      </c>
      <c r="P1139" s="120">
        <v>2</v>
      </c>
      <c r="Q1139" s="110">
        <f t="shared" si="63"/>
        <v>2.8</v>
      </c>
    </row>
    <row r="1140" spans="1:17" customFormat="1">
      <c r="A1140" s="13">
        <v>17031843900</v>
      </c>
      <c r="B1140" s="13" t="s">
        <v>2528</v>
      </c>
      <c r="C1140" s="13" t="s">
        <v>4272</v>
      </c>
      <c r="D1140" s="13" t="s">
        <v>2522</v>
      </c>
      <c r="E1140" s="30">
        <v>2</v>
      </c>
      <c r="F1140" s="81">
        <v>1</v>
      </c>
      <c r="G1140" s="82">
        <v>3</v>
      </c>
      <c r="H1140" s="81">
        <v>1</v>
      </c>
      <c r="I1140" s="90">
        <v>5</v>
      </c>
      <c r="J1140" s="84">
        <v>5</v>
      </c>
      <c r="K1140" s="87">
        <v>2</v>
      </c>
      <c r="L1140" s="88">
        <v>3</v>
      </c>
      <c r="M1140" s="87">
        <v>2</v>
      </c>
      <c r="N1140" s="118">
        <v>4</v>
      </c>
      <c r="O1140" s="52">
        <f t="shared" si="60"/>
        <v>28</v>
      </c>
      <c r="P1140" s="120">
        <v>2</v>
      </c>
      <c r="Q1140" s="110">
        <f t="shared" si="63"/>
        <v>2.8</v>
      </c>
    </row>
    <row r="1141" spans="1:17" customFormat="1">
      <c r="A1141" s="13">
        <v>17031824503</v>
      </c>
      <c r="B1141" s="13" t="s">
        <v>2658</v>
      </c>
      <c r="C1141" s="13" t="s">
        <v>4272</v>
      </c>
      <c r="D1141" s="13" t="s">
        <v>2654</v>
      </c>
      <c r="E1141" s="30">
        <v>2</v>
      </c>
      <c r="F1141" s="83">
        <v>4</v>
      </c>
      <c r="G1141" s="84">
        <v>5</v>
      </c>
      <c r="H1141" s="30">
        <v>2</v>
      </c>
      <c r="I1141" s="89">
        <v>4</v>
      </c>
      <c r="J1141" s="87">
        <v>2</v>
      </c>
      <c r="K1141" s="86">
        <v>1</v>
      </c>
      <c r="L1141" s="86">
        <v>1</v>
      </c>
      <c r="M1141" s="89">
        <v>4</v>
      </c>
      <c r="N1141" s="119">
        <v>3</v>
      </c>
      <c r="O1141" s="52">
        <f t="shared" si="60"/>
        <v>28</v>
      </c>
      <c r="P1141" s="120">
        <v>2</v>
      </c>
      <c r="Q1141" s="110">
        <f t="shared" si="63"/>
        <v>2.8</v>
      </c>
    </row>
    <row r="1142" spans="1:17" customFormat="1">
      <c r="A1142" s="13">
        <v>17031814500</v>
      </c>
      <c r="B1142" s="13" t="s">
        <v>2635</v>
      </c>
      <c r="C1142" s="13" t="s">
        <v>4272</v>
      </c>
      <c r="D1142" s="13" t="s">
        <v>2715</v>
      </c>
      <c r="E1142" s="84">
        <v>5</v>
      </c>
      <c r="F1142" s="30">
        <v>2</v>
      </c>
      <c r="G1142" s="84">
        <v>5</v>
      </c>
      <c r="H1142" s="30">
        <v>2</v>
      </c>
      <c r="I1142" s="87">
        <v>2</v>
      </c>
      <c r="J1142" s="86">
        <v>1</v>
      </c>
      <c r="K1142" s="88">
        <v>3</v>
      </c>
      <c r="L1142" s="89">
        <v>4</v>
      </c>
      <c r="M1142" s="88">
        <v>3</v>
      </c>
      <c r="N1142" s="93">
        <v>1</v>
      </c>
      <c r="O1142" s="52">
        <f t="shared" si="60"/>
        <v>28</v>
      </c>
      <c r="P1142" s="120">
        <v>2</v>
      </c>
      <c r="Q1142" s="110">
        <f t="shared" si="63"/>
        <v>2.8</v>
      </c>
    </row>
    <row r="1143" spans="1:17" customFormat="1">
      <c r="A1143" s="13">
        <v>17031823002</v>
      </c>
      <c r="B1143" s="13" t="s">
        <v>2710</v>
      </c>
      <c r="C1143" s="13" t="s">
        <v>4272</v>
      </c>
      <c r="D1143" s="13" t="s">
        <v>2706</v>
      </c>
      <c r="E1143" s="81">
        <v>1</v>
      </c>
      <c r="F1143" s="82">
        <v>3</v>
      </c>
      <c r="G1143" s="83">
        <v>4</v>
      </c>
      <c r="H1143" s="30">
        <v>2</v>
      </c>
      <c r="I1143" s="88">
        <v>3</v>
      </c>
      <c r="J1143" s="88">
        <v>3</v>
      </c>
      <c r="K1143" s="88">
        <v>3</v>
      </c>
      <c r="L1143" s="89">
        <v>4</v>
      </c>
      <c r="M1143" s="88">
        <v>3</v>
      </c>
      <c r="N1143" s="28">
        <v>2</v>
      </c>
      <c r="O1143" s="52">
        <f t="shared" si="60"/>
        <v>28</v>
      </c>
      <c r="P1143" s="120">
        <v>2</v>
      </c>
      <c r="Q1143" s="110">
        <f t="shared" si="63"/>
        <v>2.8</v>
      </c>
    </row>
    <row r="1144" spans="1:17" customFormat="1">
      <c r="A1144" s="13">
        <v>17031828601</v>
      </c>
      <c r="B1144" s="13" t="s">
        <v>2679</v>
      </c>
      <c r="C1144" s="13" t="s">
        <v>4272</v>
      </c>
      <c r="D1144" s="13" t="s">
        <v>2680</v>
      </c>
      <c r="E1144" s="30">
        <v>2</v>
      </c>
      <c r="F1144" s="82">
        <v>3</v>
      </c>
      <c r="G1144" s="82">
        <v>3</v>
      </c>
      <c r="H1144" s="30">
        <v>2</v>
      </c>
      <c r="I1144" s="89">
        <v>4</v>
      </c>
      <c r="J1144" s="88">
        <v>3</v>
      </c>
      <c r="K1144" s="88">
        <v>3</v>
      </c>
      <c r="L1144" s="88">
        <v>3</v>
      </c>
      <c r="M1144" s="89">
        <v>4</v>
      </c>
      <c r="N1144" s="93">
        <v>1</v>
      </c>
      <c r="O1144" s="52">
        <f t="shared" si="60"/>
        <v>28</v>
      </c>
      <c r="P1144" s="120">
        <v>2</v>
      </c>
      <c r="Q1144" s="110">
        <f t="shared" si="63"/>
        <v>2.8</v>
      </c>
    </row>
    <row r="1145" spans="1:17" customFormat="1">
      <c r="A1145" s="13">
        <v>17031700502</v>
      </c>
      <c r="B1145" s="13" t="s">
        <v>2808</v>
      </c>
      <c r="C1145" s="13" t="s">
        <v>4272</v>
      </c>
      <c r="D1145" s="13" t="s">
        <v>4129</v>
      </c>
      <c r="E1145" s="30">
        <v>2</v>
      </c>
      <c r="F1145" s="81">
        <v>1</v>
      </c>
      <c r="G1145" s="84">
        <v>5</v>
      </c>
      <c r="H1145" s="30">
        <v>2</v>
      </c>
      <c r="I1145" s="87">
        <v>2</v>
      </c>
      <c r="J1145" s="87">
        <v>2</v>
      </c>
      <c r="K1145" s="89">
        <v>4</v>
      </c>
      <c r="L1145" s="89">
        <v>4</v>
      </c>
      <c r="M1145" s="89">
        <v>4</v>
      </c>
      <c r="N1145" s="28">
        <v>2</v>
      </c>
      <c r="O1145" s="52">
        <f t="shared" si="60"/>
        <v>28</v>
      </c>
      <c r="P1145" s="120">
        <v>2</v>
      </c>
      <c r="Q1145" s="110">
        <f t="shared" si="63"/>
        <v>2.8</v>
      </c>
    </row>
    <row r="1146" spans="1:17" customFormat="1">
      <c r="A1146" s="13">
        <v>17031151200</v>
      </c>
      <c r="B1146" s="13" t="s">
        <v>3744</v>
      </c>
      <c r="C1146" s="13" t="s">
        <v>4272</v>
      </c>
      <c r="D1146" s="13" t="s">
        <v>4129</v>
      </c>
      <c r="E1146" s="82">
        <v>3</v>
      </c>
      <c r="F1146" s="81">
        <v>1</v>
      </c>
      <c r="G1146" s="81">
        <v>1</v>
      </c>
      <c r="H1146" s="83">
        <v>4</v>
      </c>
      <c r="I1146" s="87">
        <v>2</v>
      </c>
      <c r="J1146" s="89">
        <v>4</v>
      </c>
      <c r="K1146" s="90">
        <v>5</v>
      </c>
      <c r="L1146" s="87">
        <v>2</v>
      </c>
      <c r="M1146" s="89">
        <v>4</v>
      </c>
      <c r="N1146" s="28">
        <v>2</v>
      </c>
      <c r="O1146" s="52">
        <f t="shared" si="60"/>
        <v>28</v>
      </c>
      <c r="P1146" s="120">
        <v>2</v>
      </c>
      <c r="Q1146" s="110">
        <f t="shared" si="63"/>
        <v>2.8</v>
      </c>
    </row>
    <row r="1147" spans="1:17" customFormat="1">
      <c r="A1147" s="13">
        <v>17031700401</v>
      </c>
      <c r="B1147" s="13" t="s">
        <v>2802</v>
      </c>
      <c r="C1147" s="13" t="s">
        <v>4272</v>
      </c>
      <c r="D1147" s="13" t="s">
        <v>4129</v>
      </c>
      <c r="E1147" s="82">
        <v>3</v>
      </c>
      <c r="F1147" s="81">
        <v>1</v>
      </c>
      <c r="G1147" s="83">
        <v>4</v>
      </c>
      <c r="H1147" s="30">
        <v>2</v>
      </c>
      <c r="I1147" s="87">
        <v>2</v>
      </c>
      <c r="J1147" s="88">
        <v>3</v>
      </c>
      <c r="K1147" s="88">
        <v>3</v>
      </c>
      <c r="L1147" s="90">
        <v>5</v>
      </c>
      <c r="M1147" s="88">
        <v>3</v>
      </c>
      <c r="N1147" s="28">
        <v>2</v>
      </c>
      <c r="O1147" s="52">
        <f t="shared" si="60"/>
        <v>28</v>
      </c>
      <c r="P1147" s="120">
        <v>2</v>
      </c>
      <c r="Q1147" s="110">
        <f t="shared" si="63"/>
        <v>2.8</v>
      </c>
    </row>
    <row r="1148" spans="1:17" customFormat="1">
      <c r="A1148" s="13">
        <v>17031020602</v>
      </c>
      <c r="B1148" s="13" t="s">
        <v>4054</v>
      </c>
      <c r="C1148" s="13" t="s">
        <v>4272</v>
      </c>
      <c r="D1148" s="13" t="s">
        <v>4129</v>
      </c>
      <c r="E1148" s="82">
        <v>3</v>
      </c>
      <c r="F1148" s="30">
        <v>2</v>
      </c>
      <c r="G1148" s="83">
        <v>4</v>
      </c>
      <c r="H1148" s="82">
        <v>3</v>
      </c>
      <c r="I1148" s="86">
        <v>1</v>
      </c>
      <c r="J1148" s="88">
        <v>3</v>
      </c>
      <c r="K1148" s="89">
        <v>4</v>
      </c>
      <c r="L1148" s="88">
        <v>3</v>
      </c>
      <c r="M1148" s="88">
        <v>3</v>
      </c>
      <c r="N1148" s="28">
        <v>2</v>
      </c>
      <c r="O1148" s="52">
        <f t="shared" si="60"/>
        <v>28</v>
      </c>
      <c r="P1148" s="120">
        <v>2</v>
      </c>
      <c r="Q1148" s="110">
        <f t="shared" si="63"/>
        <v>2.8</v>
      </c>
    </row>
    <row r="1149" spans="1:17" customFormat="1">
      <c r="A1149" s="13">
        <v>17031700402</v>
      </c>
      <c r="B1149" s="13" t="s">
        <v>2804</v>
      </c>
      <c r="C1149" s="13" t="s">
        <v>4272</v>
      </c>
      <c r="D1149" s="13" t="s">
        <v>4129</v>
      </c>
      <c r="E1149" s="82">
        <v>3</v>
      </c>
      <c r="F1149" s="81">
        <v>1</v>
      </c>
      <c r="G1149" s="83">
        <v>4</v>
      </c>
      <c r="H1149" s="30">
        <v>2</v>
      </c>
      <c r="I1149" s="87">
        <v>2</v>
      </c>
      <c r="J1149" s="88">
        <v>3</v>
      </c>
      <c r="K1149" s="88">
        <v>3</v>
      </c>
      <c r="L1149" s="90">
        <v>5</v>
      </c>
      <c r="M1149" s="88">
        <v>3</v>
      </c>
      <c r="N1149" s="28">
        <v>2</v>
      </c>
      <c r="O1149" s="52">
        <f t="shared" si="60"/>
        <v>28</v>
      </c>
      <c r="P1149" s="120">
        <v>2</v>
      </c>
      <c r="Q1149" s="110">
        <f t="shared" si="63"/>
        <v>2.8</v>
      </c>
    </row>
    <row r="1150" spans="1:17" customFormat="1">
      <c r="A1150" s="13">
        <v>17031160200</v>
      </c>
      <c r="B1150" s="13" t="s">
        <v>3748</v>
      </c>
      <c r="C1150" s="13" t="s">
        <v>4272</v>
      </c>
      <c r="D1150" s="13" t="s">
        <v>4129</v>
      </c>
      <c r="E1150" s="81">
        <v>1</v>
      </c>
      <c r="F1150" s="30">
        <v>2</v>
      </c>
      <c r="G1150" s="81">
        <v>1</v>
      </c>
      <c r="H1150" s="84">
        <v>5</v>
      </c>
      <c r="I1150" s="87">
        <v>2</v>
      </c>
      <c r="J1150" s="87">
        <v>2</v>
      </c>
      <c r="K1150" s="90">
        <v>5</v>
      </c>
      <c r="L1150" s="90">
        <v>5</v>
      </c>
      <c r="M1150" s="88">
        <v>3</v>
      </c>
      <c r="N1150" s="28">
        <v>2</v>
      </c>
      <c r="O1150" s="52">
        <f t="shared" si="60"/>
        <v>28</v>
      </c>
      <c r="P1150" s="120">
        <v>2</v>
      </c>
      <c r="Q1150" s="110">
        <f t="shared" si="63"/>
        <v>2.8</v>
      </c>
    </row>
    <row r="1151" spans="1:17" customFormat="1">
      <c r="A1151" s="13">
        <v>17031040100</v>
      </c>
      <c r="B1151" s="13" t="s">
        <v>4016</v>
      </c>
      <c r="C1151" s="13" t="s">
        <v>4272</v>
      </c>
      <c r="D1151" s="13" t="s">
        <v>4129</v>
      </c>
      <c r="E1151" s="30">
        <v>2</v>
      </c>
      <c r="F1151" s="30">
        <v>2</v>
      </c>
      <c r="G1151" s="81">
        <v>1</v>
      </c>
      <c r="H1151" s="84">
        <v>5</v>
      </c>
      <c r="I1151" s="89">
        <v>4</v>
      </c>
      <c r="J1151" s="88">
        <v>3</v>
      </c>
      <c r="K1151" s="88">
        <v>3</v>
      </c>
      <c r="L1151" s="88">
        <v>3</v>
      </c>
      <c r="M1151" s="88">
        <v>3</v>
      </c>
      <c r="N1151" s="28">
        <v>2</v>
      </c>
      <c r="O1151" s="52">
        <f t="shared" si="60"/>
        <v>28</v>
      </c>
      <c r="P1151" s="120">
        <v>2</v>
      </c>
      <c r="Q1151" s="110">
        <f t="shared" si="63"/>
        <v>2.8</v>
      </c>
    </row>
    <row r="1152" spans="1:17" customFormat="1">
      <c r="A1152" s="13">
        <v>17031640100</v>
      </c>
      <c r="B1152" s="13" t="s">
        <v>2892</v>
      </c>
      <c r="C1152" s="13" t="s">
        <v>4272</v>
      </c>
      <c r="D1152" s="13" t="s">
        <v>4129</v>
      </c>
      <c r="E1152" s="82">
        <v>3</v>
      </c>
      <c r="F1152" s="82">
        <v>3</v>
      </c>
      <c r="G1152" s="82">
        <v>3</v>
      </c>
      <c r="H1152" s="83">
        <v>4</v>
      </c>
      <c r="I1152" s="87">
        <v>2</v>
      </c>
      <c r="J1152" s="87">
        <v>2</v>
      </c>
      <c r="K1152" s="86">
        <v>1</v>
      </c>
      <c r="L1152" s="90">
        <v>5</v>
      </c>
      <c r="M1152" s="88">
        <v>3</v>
      </c>
      <c r="N1152" s="28">
        <v>2</v>
      </c>
      <c r="O1152" s="52">
        <f t="shared" si="60"/>
        <v>28</v>
      </c>
      <c r="P1152" s="120">
        <v>2</v>
      </c>
      <c r="Q1152" s="110">
        <f t="shared" si="63"/>
        <v>2.8</v>
      </c>
    </row>
    <row r="1153" spans="1:17" customFormat="1">
      <c r="A1153" s="13">
        <v>17031590700</v>
      </c>
      <c r="B1153" s="13" t="s">
        <v>2938</v>
      </c>
      <c r="C1153" s="13" t="s">
        <v>4272</v>
      </c>
      <c r="D1153" s="13" t="s">
        <v>4129</v>
      </c>
      <c r="E1153" s="82">
        <v>3</v>
      </c>
      <c r="F1153" s="83">
        <v>4</v>
      </c>
      <c r="G1153" s="81">
        <v>1</v>
      </c>
      <c r="H1153" s="82">
        <v>3</v>
      </c>
      <c r="I1153" s="86">
        <v>1</v>
      </c>
      <c r="J1153" s="87">
        <v>2</v>
      </c>
      <c r="K1153" s="90">
        <v>5</v>
      </c>
      <c r="L1153" s="89">
        <v>4</v>
      </c>
      <c r="M1153" s="88">
        <v>3</v>
      </c>
      <c r="N1153" s="28">
        <v>2</v>
      </c>
      <c r="O1153" s="52">
        <f t="shared" si="60"/>
        <v>28</v>
      </c>
      <c r="P1153" s="120">
        <v>2</v>
      </c>
      <c r="Q1153" s="110">
        <f t="shared" si="63"/>
        <v>2.8</v>
      </c>
    </row>
    <row r="1154" spans="1:17" customFormat="1">
      <c r="A1154" s="13">
        <v>17031171000</v>
      </c>
      <c r="B1154" s="13" t="s">
        <v>3686</v>
      </c>
      <c r="C1154" s="13" t="s">
        <v>4272</v>
      </c>
      <c r="D1154" s="13" t="s">
        <v>4129</v>
      </c>
      <c r="E1154" s="84">
        <v>5</v>
      </c>
      <c r="F1154" s="81">
        <v>1</v>
      </c>
      <c r="G1154" s="30">
        <v>2</v>
      </c>
      <c r="H1154" s="83">
        <v>4</v>
      </c>
      <c r="I1154" s="87">
        <v>2</v>
      </c>
      <c r="J1154" s="88">
        <v>3</v>
      </c>
      <c r="K1154" s="88">
        <v>3</v>
      </c>
      <c r="L1154" s="88">
        <v>3</v>
      </c>
      <c r="M1154" s="88">
        <v>3</v>
      </c>
      <c r="N1154" s="28">
        <v>2</v>
      </c>
      <c r="O1154" s="52">
        <f t="shared" ref="O1154:O1217" si="64">SUM(E1154:N1154)</f>
        <v>28</v>
      </c>
      <c r="P1154" s="120">
        <v>2</v>
      </c>
      <c r="Q1154" s="110">
        <f t="shared" si="63"/>
        <v>2.8</v>
      </c>
    </row>
    <row r="1155" spans="1:17" customFormat="1">
      <c r="A1155" s="13">
        <v>17031282800</v>
      </c>
      <c r="B1155" s="13" t="s">
        <v>3318</v>
      </c>
      <c r="C1155" s="13" t="s">
        <v>4272</v>
      </c>
      <c r="D1155" s="13" t="s">
        <v>4129</v>
      </c>
      <c r="E1155" s="82">
        <v>3</v>
      </c>
      <c r="F1155" s="84">
        <v>5</v>
      </c>
      <c r="G1155" s="81">
        <v>1</v>
      </c>
      <c r="H1155" s="84">
        <v>5</v>
      </c>
      <c r="I1155" s="87">
        <v>2</v>
      </c>
      <c r="J1155" s="86">
        <v>1</v>
      </c>
      <c r="K1155" s="86">
        <v>1</v>
      </c>
      <c r="L1155" s="90">
        <v>5</v>
      </c>
      <c r="M1155" s="88">
        <v>3</v>
      </c>
      <c r="N1155" s="28">
        <v>2</v>
      </c>
      <c r="O1155" s="52">
        <f t="shared" si="64"/>
        <v>28</v>
      </c>
      <c r="P1155" s="120">
        <v>2</v>
      </c>
      <c r="Q1155" s="110">
        <f t="shared" si="63"/>
        <v>2.8</v>
      </c>
    </row>
    <row r="1156" spans="1:17" customFormat="1">
      <c r="A1156" s="13">
        <v>17031110200</v>
      </c>
      <c r="B1156" s="13" t="s">
        <v>3782</v>
      </c>
      <c r="C1156" s="13" t="s">
        <v>4272</v>
      </c>
      <c r="D1156" s="13" t="s">
        <v>4129</v>
      </c>
      <c r="E1156" s="30">
        <v>2</v>
      </c>
      <c r="F1156" s="30">
        <v>2</v>
      </c>
      <c r="G1156" s="81">
        <v>1</v>
      </c>
      <c r="H1156" s="83">
        <v>4</v>
      </c>
      <c r="I1156" s="87">
        <v>2</v>
      </c>
      <c r="J1156" s="89">
        <v>4</v>
      </c>
      <c r="K1156" s="89">
        <v>4</v>
      </c>
      <c r="L1156" s="90">
        <v>5</v>
      </c>
      <c r="M1156" s="87">
        <v>2</v>
      </c>
      <c r="N1156" s="28">
        <v>2</v>
      </c>
      <c r="O1156" s="52">
        <f t="shared" si="64"/>
        <v>28</v>
      </c>
      <c r="P1156" s="120">
        <v>2</v>
      </c>
      <c r="Q1156" s="110">
        <f t="shared" si="63"/>
        <v>2.8</v>
      </c>
    </row>
    <row r="1157" spans="1:17" customFormat="1">
      <c r="A1157" s="13">
        <v>17031040202</v>
      </c>
      <c r="B1157" s="13" t="s">
        <v>4020</v>
      </c>
      <c r="C1157" s="13" t="s">
        <v>4272</v>
      </c>
      <c r="D1157" s="13" t="s">
        <v>4129</v>
      </c>
      <c r="E1157" s="82">
        <v>3</v>
      </c>
      <c r="F1157" s="82">
        <v>3</v>
      </c>
      <c r="G1157" s="81">
        <v>1</v>
      </c>
      <c r="H1157" s="82">
        <v>3</v>
      </c>
      <c r="I1157" s="88">
        <v>3</v>
      </c>
      <c r="J1157" s="88">
        <v>3</v>
      </c>
      <c r="K1157" s="89">
        <v>4</v>
      </c>
      <c r="L1157" s="89">
        <v>4</v>
      </c>
      <c r="M1157" s="87">
        <v>2</v>
      </c>
      <c r="N1157" s="28">
        <v>2</v>
      </c>
      <c r="O1157" s="52">
        <f t="shared" si="64"/>
        <v>28</v>
      </c>
      <c r="P1157" s="120">
        <v>2</v>
      </c>
      <c r="Q1157" s="110">
        <f t="shared" si="63"/>
        <v>2.8</v>
      </c>
    </row>
    <row r="1158" spans="1:17" customFormat="1">
      <c r="A1158" s="13">
        <v>17031210400</v>
      </c>
      <c r="B1158" s="13" t="s">
        <v>3629</v>
      </c>
      <c r="C1158" s="13" t="s">
        <v>4272</v>
      </c>
      <c r="D1158" s="13" t="s">
        <v>4129</v>
      </c>
      <c r="E1158" s="30">
        <v>2</v>
      </c>
      <c r="F1158" s="30">
        <v>2</v>
      </c>
      <c r="G1158" s="84">
        <v>5</v>
      </c>
      <c r="H1158" s="83">
        <v>4</v>
      </c>
      <c r="I1158" s="87">
        <v>2</v>
      </c>
      <c r="J1158" s="86">
        <v>1</v>
      </c>
      <c r="K1158" s="89">
        <v>4</v>
      </c>
      <c r="L1158" s="89">
        <v>4</v>
      </c>
      <c r="M1158" s="87">
        <v>2</v>
      </c>
      <c r="N1158" s="28">
        <v>2</v>
      </c>
      <c r="O1158" s="52">
        <f t="shared" si="64"/>
        <v>28</v>
      </c>
      <c r="P1158" s="120">
        <v>2</v>
      </c>
      <c r="Q1158" s="110">
        <f t="shared" si="63"/>
        <v>2.8</v>
      </c>
    </row>
    <row r="1159" spans="1:17" customFormat="1">
      <c r="A1159" s="13">
        <v>17031150402</v>
      </c>
      <c r="B1159" s="13" t="s">
        <v>3726</v>
      </c>
      <c r="C1159" s="13" t="s">
        <v>4272</v>
      </c>
      <c r="D1159" s="13" t="s">
        <v>4129</v>
      </c>
      <c r="E1159" s="81">
        <v>1</v>
      </c>
      <c r="F1159" s="30">
        <v>2</v>
      </c>
      <c r="G1159" s="83">
        <v>4</v>
      </c>
      <c r="H1159" s="83">
        <v>4</v>
      </c>
      <c r="I1159" s="87">
        <v>2</v>
      </c>
      <c r="J1159" s="89">
        <v>4</v>
      </c>
      <c r="K1159" s="88">
        <v>3</v>
      </c>
      <c r="L1159" s="89">
        <v>4</v>
      </c>
      <c r="M1159" s="87">
        <v>2</v>
      </c>
      <c r="N1159" s="28">
        <v>2</v>
      </c>
      <c r="O1159" s="52">
        <f t="shared" si="64"/>
        <v>28</v>
      </c>
      <c r="P1159" s="120">
        <v>2</v>
      </c>
      <c r="Q1159" s="110">
        <f t="shared" si="63"/>
        <v>2.8</v>
      </c>
    </row>
    <row r="1160" spans="1:17" customFormat="1">
      <c r="A1160" s="13">
        <v>17031040700</v>
      </c>
      <c r="B1160" s="13" t="s">
        <v>3921</v>
      </c>
      <c r="C1160" s="13" t="s">
        <v>4272</v>
      </c>
      <c r="D1160" s="13" t="s">
        <v>4129</v>
      </c>
      <c r="E1160" s="30">
        <v>2</v>
      </c>
      <c r="F1160" s="30">
        <v>2</v>
      </c>
      <c r="G1160" s="82">
        <v>3</v>
      </c>
      <c r="H1160" s="83">
        <v>4</v>
      </c>
      <c r="I1160" s="89">
        <v>4</v>
      </c>
      <c r="J1160" s="87">
        <v>2</v>
      </c>
      <c r="K1160" s="87">
        <v>2</v>
      </c>
      <c r="L1160" s="90">
        <v>5</v>
      </c>
      <c r="M1160" s="87">
        <v>2</v>
      </c>
      <c r="N1160" s="28">
        <v>2</v>
      </c>
      <c r="O1160" s="52">
        <f t="shared" si="64"/>
        <v>28</v>
      </c>
      <c r="P1160" s="120">
        <v>2</v>
      </c>
      <c r="Q1160" s="110">
        <f t="shared" si="63"/>
        <v>2.8</v>
      </c>
    </row>
    <row r="1161" spans="1:17" customFormat="1">
      <c r="A1161" s="13">
        <v>17031031000</v>
      </c>
      <c r="B1161" s="13" t="s">
        <v>3994</v>
      </c>
      <c r="C1161" s="13" t="s">
        <v>4272</v>
      </c>
      <c r="D1161" s="13" t="s">
        <v>4129</v>
      </c>
      <c r="E1161" s="83">
        <v>4</v>
      </c>
      <c r="F1161" s="81">
        <v>1</v>
      </c>
      <c r="G1161" s="30">
        <v>2</v>
      </c>
      <c r="H1161" s="82">
        <v>3</v>
      </c>
      <c r="I1161" s="87">
        <v>2</v>
      </c>
      <c r="J1161" s="87">
        <v>2</v>
      </c>
      <c r="K1161" s="90">
        <v>5</v>
      </c>
      <c r="L1161" s="90">
        <v>5</v>
      </c>
      <c r="M1161" s="87">
        <v>2</v>
      </c>
      <c r="N1161" s="28">
        <v>2</v>
      </c>
      <c r="O1161" s="52">
        <f t="shared" si="64"/>
        <v>28</v>
      </c>
      <c r="P1161" s="120">
        <v>2</v>
      </c>
      <c r="Q1161" s="110">
        <f t="shared" si="63"/>
        <v>2.8</v>
      </c>
    </row>
    <row r="1162" spans="1:17" customFormat="1">
      <c r="A1162" s="13">
        <v>17031650301</v>
      </c>
      <c r="B1162" s="13" t="s">
        <v>2910</v>
      </c>
      <c r="C1162" s="13" t="s">
        <v>4272</v>
      </c>
      <c r="D1162" s="13" t="s">
        <v>4129</v>
      </c>
      <c r="E1162" s="84">
        <v>5</v>
      </c>
      <c r="F1162" s="30">
        <v>2</v>
      </c>
      <c r="G1162" s="83">
        <v>4</v>
      </c>
      <c r="H1162" s="82">
        <v>3</v>
      </c>
      <c r="I1162" s="87">
        <v>2</v>
      </c>
      <c r="J1162" s="87">
        <v>2</v>
      </c>
      <c r="K1162" s="88">
        <v>3</v>
      </c>
      <c r="L1162" s="88">
        <v>3</v>
      </c>
      <c r="M1162" s="87">
        <v>2</v>
      </c>
      <c r="N1162" s="28">
        <v>2</v>
      </c>
      <c r="O1162" s="52">
        <f t="shared" si="64"/>
        <v>28</v>
      </c>
      <c r="P1162" s="120">
        <v>2</v>
      </c>
      <c r="Q1162" s="110">
        <f t="shared" si="63"/>
        <v>2.8</v>
      </c>
    </row>
    <row r="1163" spans="1:17" customFormat="1">
      <c r="A1163" s="13">
        <v>17031061901</v>
      </c>
      <c r="B1163" s="13" t="s">
        <v>3867</v>
      </c>
      <c r="C1163" s="13" t="s">
        <v>4272</v>
      </c>
      <c r="D1163" s="13" t="s">
        <v>4129</v>
      </c>
      <c r="E1163" s="82">
        <v>3</v>
      </c>
      <c r="F1163" s="81">
        <v>1</v>
      </c>
      <c r="G1163" s="81">
        <v>1</v>
      </c>
      <c r="H1163" s="83">
        <v>4</v>
      </c>
      <c r="I1163" s="88">
        <v>3</v>
      </c>
      <c r="J1163" s="89">
        <v>4</v>
      </c>
      <c r="K1163" s="89">
        <v>4</v>
      </c>
      <c r="L1163" s="89">
        <v>4</v>
      </c>
      <c r="M1163" s="87">
        <v>2</v>
      </c>
      <c r="N1163" s="28">
        <v>2</v>
      </c>
      <c r="O1163" s="52">
        <f t="shared" si="64"/>
        <v>28</v>
      </c>
      <c r="P1163" s="120">
        <v>2</v>
      </c>
      <c r="Q1163" s="110">
        <f t="shared" si="63"/>
        <v>2.8</v>
      </c>
    </row>
    <row r="1164" spans="1:17" customFormat="1">
      <c r="A1164" s="13">
        <v>17031140400</v>
      </c>
      <c r="B1164" s="13" t="s">
        <v>3706</v>
      </c>
      <c r="C1164" s="13" t="s">
        <v>4272</v>
      </c>
      <c r="D1164" s="13" t="s">
        <v>4129</v>
      </c>
      <c r="E1164" s="82">
        <v>3</v>
      </c>
      <c r="F1164" s="82">
        <v>3</v>
      </c>
      <c r="G1164" s="81">
        <v>1</v>
      </c>
      <c r="H1164" s="83">
        <v>4</v>
      </c>
      <c r="I1164" s="87">
        <v>2</v>
      </c>
      <c r="J1164" s="88">
        <v>3</v>
      </c>
      <c r="K1164" s="89">
        <v>4</v>
      </c>
      <c r="L1164" s="89">
        <v>4</v>
      </c>
      <c r="M1164" s="87">
        <v>2</v>
      </c>
      <c r="N1164" s="28">
        <v>2</v>
      </c>
      <c r="O1164" s="52">
        <f t="shared" si="64"/>
        <v>28</v>
      </c>
      <c r="P1164" s="120">
        <v>2</v>
      </c>
      <c r="Q1164" s="110">
        <f t="shared" si="63"/>
        <v>2.8</v>
      </c>
    </row>
    <row r="1165" spans="1:17" customFormat="1">
      <c r="A1165" s="13">
        <v>17031020701</v>
      </c>
      <c r="B1165" s="13" t="s">
        <v>4056</v>
      </c>
      <c r="C1165" s="13" t="s">
        <v>4272</v>
      </c>
      <c r="D1165" s="13" t="s">
        <v>4129</v>
      </c>
      <c r="E1165" s="82">
        <v>3</v>
      </c>
      <c r="F1165" s="82">
        <v>3</v>
      </c>
      <c r="G1165" s="83">
        <v>4</v>
      </c>
      <c r="H1165" s="84">
        <v>5</v>
      </c>
      <c r="I1165" s="86">
        <v>1</v>
      </c>
      <c r="J1165" s="88">
        <v>3</v>
      </c>
      <c r="K1165" s="89">
        <v>4</v>
      </c>
      <c r="L1165" s="87">
        <v>2</v>
      </c>
      <c r="M1165" s="131">
        <v>1</v>
      </c>
      <c r="N1165" s="28">
        <v>2</v>
      </c>
      <c r="O1165" s="52">
        <f t="shared" si="64"/>
        <v>28</v>
      </c>
      <c r="P1165" s="120">
        <v>2</v>
      </c>
      <c r="Q1165" s="110">
        <f t="shared" si="63"/>
        <v>2.8</v>
      </c>
    </row>
    <row r="1166" spans="1:17" customFormat="1">
      <c r="A1166" s="13">
        <v>17031340300</v>
      </c>
      <c r="B1166" s="13" t="s">
        <v>3282</v>
      </c>
      <c r="C1166" s="13" t="s">
        <v>4272</v>
      </c>
      <c r="D1166" s="13" t="s">
        <v>4129</v>
      </c>
      <c r="E1166" s="83">
        <v>4</v>
      </c>
      <c r="F1166" s="84">
        <v>5</v>
      </c>
      <c r="G1166" s="81">
        <v>1</v>
      </c>
      <c r="H1166" s="83">
        <v>4</v>
      </c>
      <c r="I1166" s="87">
        <v>2</v>
      </c>
      <c r="J1166" s="89">
        <v>4</v>
      </c>
      <c r="K1166" s="86">
        <v>1</v>
      </c>
      <c r="L1166" s="89">
        <v>4</v>
      </c>
      <c r="M1166" s="131">
        <v>1</v>
      </c>
      <c r="N1166" s="28">
        <v>2</v>
      </c>
      <c r="O1166" s="52">
        <f t="shared" si="64"/>
        <v>28</v>
      </c>
      <c r="P1166" s="120">
        <v>2</v>
      </c>
      <c r="Q1166" s="110">
        <f t="shared" si="63"/>
        <v>2.8</v>
      </c>
    </row>
    <row r="1167" spans="1:17" customFormat="1">
      <c r="A1167" s="13">
        <v>17031220701</v>
      </c>
      <c r="B1167" s="13" t="s">
        <v>3548</v>
      </c>
      <c r="C1167" s="13" t="s">
        <v>4272</v>
      </c>
      <c r="D1167" s="13" t="s">
        <v>4129</v>
      </c>
      <c r="E1167" s="30">
        <v>2</v>
      </c>
      <c r="F1167" s="83">
        <v>4</v>
      </c>
      <c r="G1167" s="84">
        <v>5</v>
      </c>
      <c r="H1167" s="83">
        <v>4</v>
      </c>
      <c r="I1167" s="86">
        <v>1</v>
      </c>
      <c r="J1167" s="86">
        <v>1</v>
      </c>
      <c r="K1167" s="88">
        <v>3</v>
      </c>
      <c r="L1167" s="90">
        <v>5</v>
      </c>
      <c r="M1167" s="131">
        <v>1</v>
      </c>
      <c r="N1167" s="28">
        <v>2</v>
      </c>
      <c r="O1167" s="52">
        <f t="shared" si="64"/>
        <v>28</v>
      </c>
      <c r="P1167" s="120">
        <v>2</v>
      </c>
      <c r="Q1167" s="110">
        <f t="shared" si="63"/>
        <v>2.8</v>
      </c>
    </row>
    <row r="1168" spans="1:17" customFormat="1">
      <c r="A1168" s="13">
        <v>17031210501</v>
      </c>
      <c r="B1168" s="13" t="s">
        <v>3631</v>
      </c>
      <c r="C1168" s="13" t="s">
        <v>4272</v>
      </c>
      <c r="D1168" s="13" t="s">
        <v>4129</v>
      </c>
      <c r="E1168" s="30">
        <v>2</v>
      </c>
      <c r="F1168" s="82">
        <v>3</v>
      </c>
      <c r="G1168" s="84">
        <v>5</v>
      </c>
      <c r="H1168" s="83">
        <v>4</v>
      </c>
      <c r="I1168" s="86">
        <v>1</v>
      </c>
      <c r="J1168" s="86">
        <v>1</v>
      </c>
      <c r="K1168" s="90">
        <v>5</v>
      </c>
      <c r="L1168" s="89">
        <v>4</v>
      </c>
      <c r="M1168" s="131">
        <v>1</v>
      </c>
      <c r="N1168" s="28">
        <v>2</v>
      </c>
      <c r="O1168" s="52">
        <f t="shared" si="64"/>
        <v>28</v>
      </c>
      <c r="P1168" s="120">
        <v>2</v>
      </c>
      <c r="Q1168" s="110">
        <f t="shared" si="63"/>
        <v>2.8</v>
      </c>
    </row>
    <row r="1169" spans="1:17" customFormat="1">
      <c r="A1169" s="13">
        <v>17031410200</v>
      </c>
      <c r="B1169" s="13" t="s">
        <v>3240</v>
      </c>
      <c r="C1169" s="13" t="s">
        <v>4272</v>
      </c>
      <c r="D1169" s="13" t="s">
        <v>4129</v>
      </c>
      <c r="E1169" s="83">
        <v>4</v>
      </c>
      <c r="F1169" s="84">
        <v>5</v>
      </c>
      <c r="G1169" s="81">
        <v>1</v>
      </c>
      <c r="H1169" s="84">
        <v>5</v>
      </c>
      <c r="I1169" s="86">
        <v>1</v>
      </c>
      <c r="J1169" s="88">
        <v>3</v>
      </c>
      <c r="K1169" s="86">
        <v>1</v>
      </c>
      <c r="L1169" s="90">
        <v>5</v>
      </c>
      <c r="M1169" s="131">
        <v>1</v>
      </c>
      <c r="N1169" s="28">
        <v>2</v>
      </c>
      <c r="O1169" s="52">
        <f t="shared" si="64"/>
        <v>28</v>
      </c>
      <c r="P1169" s="120">
        <v>2</v>
      </c>
      <c r="Q1169" s="110">
        <f t="shared" si="63"/>
        <v>2.8</v>
      </c>
    </row>
    <row r="1170" spans="1:17" customFormat="1">
      <c r="A1170" s="13">
        <v>17031271200</v>
      </c>
      <c r="B1170" s="13" t="s">
        <v>3404</v>
      </c>
      <c r="C1170" s="13" t="s">
        <v>4272</v>
      </c>
      <c r="D1170" s="13" t="s">
        <v>4129</v>
      </c>
      <c r="E1170" s="84">
        <v>5</v>
      </c>
      <c r="F1170" s="83">
        <v>4</v>
      </c>
      <c r="G1170" s="30">
        <v>2</v>
      </c>
      <c r="H1170" s="30">
        <v>2</v>
      </c>
      <c r="I1170" s="86">
        <v>1</v>
      </c>
      <c r="J1170" s="87">
        <v>2</v>
      </c>
      <c r="K1170" s="89">
        <v>4</v>
      </c>
      <c r="L1170" s="90">
        <v>5</v>
      </c>
      <c r="M1170" s="131">
        <v>1</v>
      </c>
      <c r="N1170" s="28">
        <v>2</v>
      </c>
      <c r="O1170" s="52">
        <f t="shared" si="64"/>
        <v>28</v>
      </c>
      <c r="P1170" s="120">
        <v>2</v>
      </c>
      <c r="Q1170" s="110">
        <f t="shared" ref="Q1170:Q1201" si="65">+O1170/10</f>
        <v>2.8</v>
      </c>
    </row>
    <row r="1171" spans="1:17" customFormat="1">
      <c r="A1171" s="13">
        <v>17031280400</v>
      </c>
      <c r="B1171" s="13" t="s">
        <v>3418</v>
      </c>
      <c r="C1171" s="13" t="s">
        <v>4272</v>
      </c>
      <c r="D1171" s="13" t="s">
        <v>4129</v>
      </c>
      <c r="E1171" s="30">
        <v>2</v>
      </c>
      <c r="F1171" s="83">
        <v>4</v>
      </c>
      <c r="G1171" s="30">
        <v>2</v>
      </c>
      <c r="H1171" s="82">
        <v>3</v>
      </c>
      <c r="I1171" s="87">
        <v>2</v>
      </c>
      <c r="J1171" s="87">
        <v>2</v>
      </c>
      <c r="K1171" s="90">
        <v>5</v>
      </c>
      <c r="L1171" s="90">
        <v>5</v>
      </c>
      <c r="M1171" s="131">
        <v>1</v>
      </c>
      <c r="N1171" s="28">
        <v>2</v>
      </c>
      <c r="O1171" s="52">
        <f t="shared" si="64"/>
        <v>28</v>
      </c>
      <c r="P1171" s="120">
        <v>2</v>
      </c>
      <c r="Q1171" s="110">
        <f t="shared" si="65"/>
        <v>2.8</v>
      </c>
    </row>
    <row r="1172" spans="1:17" customFormat="1">
      <c r="A1172" s="13">
        <v>17031820901</v>
      </c>
      <c r="B1172" s="13" t="s">
        <v>4082</v>
      </c>
      <c r="C1172" s="13" t="s">
        <v>4272</v>
      </c>
      <c r="D1172" s="13" t="s">
        <v>4083</v>
      </c>
      <c r="E1172" s="82">
        <v>3</v>
      </c>
      <c r="F1172" s="82">
        <v>3</v>
      </c>
      <c r="G1172" s="83">
        <v>4</v>
      </c>
      <c r="H1172" s="82">
        <v>3</v>
      </c>
      <c r="I1172" s="87">
        <v>2</v>
      </c>
      <c r="J1172" s="89">
        <v>4</v>
      </c>
      <c r="K1172" s="90">
        <v>5</v>
      </c>
      <c r="L1172" s="86">
        <v>1</v>
      </c>
      <c r="M1172" s="87">
        <v>2</v>
      </c>
      <c r="N1172" s="93">
        <v>1</v>
      </c>
      <c r="O1172" s="52">
        <f t="shared" si="64"/>
        <v>28</v>
      </c>
      <c r="P1172" s="120">
        <v>2</v>
      </c>
      <c r="Q1172" s="110">
        <f t="shared" si="65"/>
        <v>2.8</v>
      </c>
    </row>
    <row r="1173" spans="1:17" customFormat="1">
      <c r="A1173" s="13">
        <v>17031817900</v>
      </c>
      <c r="B1173" s="13" t="s">
        <v>4176</v>
      </c>
      <c r="C1173" s="13" t="s">
        <v>4272</v>
      </c>
      <c r="D1173" s="13" t="s">
        <v>4177</v>
      </c>
      <c r="E1173" s="81">
        <v>1</v>
      </c>
      <c r="F1173" s="84">
        <v>5</v>
      </c>
      <c r="G1173" s="84">
        <v>5</v>
      </c>
      <c r="H1173" s="30">
        <v>2</v>
      </c>
      <c r="I1173" s="87">
        <v>2</v>
      </c>
      <c r="J1173" s="87">
        <v>2</v>
      </c>
      <c r="K1173" s="89">
        <v>4</v>
      </c>
      <c r="L1173" s="86">
        <v>1</v>
      </c>
      <c r="M1173" s="88">
        <v>3</v>
      </c>
      <c r="N1173" s="88">
        <v>3</v>
      </c>
      <c r="O1173" s="52">
        <f t="shared" si="64"/>
        <v>28</v>
      </c>
      <c r="P1173" s="120">
        <v>2</v>
      </c>
      <c r="Q1173" s="110">
        <f t="shared" si="65"/>
        <v>2.8</v>
      </c>
    </row>
    <row r="1174" spans="1:17" customFormat="1">
      <c r="A1174" s="13">
        <v>17197880202</v>
      </c>
      <c r="B1174" s="13" t="s">
        <v>393</v>
      </c>
      <c r="C1174" s="13" t="s">
        <v>363</v>
      </c>
      <c r="D1174" s="13" t="s">
        <v>1485</v>
      </c>
      <c r="E1174" s="82">
        <v>3</v>
      </c>
      <c r="F1174" s="81">
        <v>1</v>
      </c>
      <c r="G1174" s="82">
        <v>3</v>
      </c>
      <c r="H1174" s="30">
        <v>2</v>
      </c>
      <c r="I1174" s="88">
        <v>3</v>
      </c>
      <c r="J1174" s="87">
        <v>2</v>
      </c>
      <c r="K1174" s="90">
        <v>5</v>
      </c>
      <c r="L1174" s="86">
        <v>1</v>
      </c>
      <c r="M1174" s="90">
        <v>5</v>
      </c>
      <c r="N1174" s="92">
        <v>3</v>
      </c>
      <c r="O1174" s="52">
        <f t="shared" si="64"/>
        <v>28</v>
      </c>
      <c r="P1174" s="120">
        <v>2</v>
      </c>
      <c r="Q1174" s="110">
        <f t="shared" si="65"/>
        <v>2.8</v>
      </c>
    </row>
    <row r="1175" spans="1:17" customFormat="1">
      <c r="A1175" s="13">
        <v>17197883902</v>
      </c>
      <c r="B1175" s="13" t="s">
        <v>114</v>
      </c>
      <c r="C1175" s="13" t="s">
        <v>363</v>
      </c>
      <c r="D1175" s="13" t="s">
        <v>115</v>
      </c>
      <c r="E1175" s="83">
        <v>4</v>
      </c>
      <c r="F1175" s="30">
        <v>2</v>
      </c>
      <c r="G1175" s="84">
        <v>5</v>
      </c>
      <c r="H1175" s="82">
        <v>3</v>
      </c>
      <c r="I1175" s="88">
        <v>3</v>
      </c>
      <c r="J1175" s="88">
        <v>3</v>
      </c>
      <c r="K1175" s="86">
        <v>1</v>
      </c>
      <c r="L1175" s="86">
        <v>1</v>
      </c>
      <c r="M1175" s="89">
        <v>4</v>
      </c>
      <c r="N1175" s="28">
        <v>2</v>
      </c>
      <c r="O1175" s="52">
        <f t="shared" si="64"/>
        <v>28</v>
      </c>
      <c r="P1175" s="120">
        <v>2</v>
      </c>
      <c r="Q1175" s="110">
        <f t="shared" si="65"/>
        <v>2.8</v>
      </c>
    </row>
    <row r="1176" spans="1:17" customFormat="1">
      <c r="A1176" s="13">
        <v>17043841320</v>
      </c>
      <c r="B1176" s="13" t="s">
        <v>1456</v>
      </c>
      <c r="C1176" s="13" t="s">
        <v>1522</v>
      </c>
      <c r="D1176" s="13" t="s">
        <v>4214</v>
      </c>
      <c r="E1176" s="30">
        <v>2</v>
      </c>
      <c r="F1176" s="83">
        <v>4</v>
      </c>
      <c r="G1176" s="82">
        <v>3</v>
      </c>
      <c r="H1176" s="30">
        <v>2</v>
      </c>
      <c r="I1176" s="89">
        <v>4</v>
      </c>
      <c r="J1176" s="84">
        <v>5</v>
      </c>
      <c r="K1176" s="86">
        <v>1</v>
      </c>
      <c r="L1176" s="86">
        <v>1</v>
      </c>
      <c r="M1176" s="88">
        <v>3</v>
      </c>
      <c r="N1176" s="92">
        <v>3</v>
      </c>
      <c r="O1176" s="52">
        <f t="shared" si="64"/>
        <v>28</v>
      </c>
      <c r="P1176" s="120">
        <v>2</v>
      </c>
      <c r="Q1176" s="110">
        <f t="shared" si="65"/>
        <v>2.8</v>
      </c>
    </row>
    <row r="1177" spans="1:17" customFormat="1">
      <c r="A1177" s="13">
        <v>17043846515</v>
      </c>
      <c r="B1177" s="13" t="s">
        <v>1440</v>
      </c>
      <c r="C1177" s="13" t="s">
        <v>1522</v>
      </c>
      <c r="D1177" s="13" t="s">
        <v>1533</v>
      </c>
      <c r="E1177" s="82">
        <v>3</v>
      </c>
      <c r="F1177" s="83">
        <v>4</v>
      </c>
      <c r="G1177" s="82">
        <v>3</v>
      </c>
      <c r="H1177" s="30">
        <v>2</v>
      </c>
      <c r="I1177" s="89">
        <v>4</v>
      </c>
      <c r="J1177" s="89">
        <v>4</v>
      </c>
      <c r="K1177" s="88">
        <v>3</v>
      </c>
      <c r="L1177" s="86">
        <v>1</v>
      </c>
      <c r="M1177" s="88">
        <v>3</v>
      </c>
      <c r="N1177" s="93">
        <v>1</v>
      </c>
      <c r="O1177" s="52">
        <f t="shared" si="64"/>
        <v>28</v>
      </c>
      <c r="P1177" s="120">
        <v>2</v>
      </c>
      <c r="Q1177" s="110">
        <f t="shared" si="65"/>
        <v>2.8</v>
      </c>
    </row>
    <row r="1178" spans="1:17" customFormat="1">
      <c r="A1178" s="13">
        <v>17031823605</v>
      </c>
      <c r="B1178" s="13" t="s">
        <v>4286</v>
      </c>
      <c r="C1178" s="13" t="s">
        <v>4272</v>
      </c>
      <c r="D1178" s="13" t="s">
        <v>4276</v>
      </c>
      <c r="E1178" s="82">
        <v>3</v>
      </c>
      <c r="F1178" s="30">
        <v>2</v>
      </c>
      <c r="G1178" s="30">
        <v>2</v>
      </c>
      <c r="H1178" s="83">
        <v>4</v>
      </c>
      <c r="I1178" s="89">
        <v>4</v>
      </c>
      <c r="J1178" s="88">
        <v>3</v>
      </c>
      <c r="K1178" s="88">
        <v>3</v>
      </c>
      <c r="L1178" s="86">
        <v>1</v>
      </c>
      <c r="M1178" s="88">
        <v>3</v>
      </c>
      <c r="N1178" s="92">
        <v>3</v>
      </c>
      <c r="O1178" s="52">
        <f t="shared" si="64"/>
        <v>28</v>
      </c>
      <c r="P1178" s="120">
        <v>2</v>
      </c>
      <c r="Q1178" s="110">
        <f t="shared" si="65"/>
        <v>2.8</v>
      </c>
    </row>
    <row r="1179" spans="1:17" customFormat="1">
      <c r="A1179" s="13">
        <v>17031840300</v>
      </c>
      <c r="B1179" s="13" t="s">
        <v>4271</v>
      </c>
      <c r="C1179" s="13" t="s">
        <v>4272</v>
      </c>
      <c r="D1179" s="13" t="s">
        <v>4273</v>
      </c>
      <c r="E1179" s="30">
        <v>2</v>
      </c>
      <c r="F1179" s="82">
        <v>3</v>
      </c>
      <c r="G1179" s="84">
        <v>5</v>
      </c>
      <c r="H1179" s="82">
        <v>3</v>
      </c>
      <c r="I1179" s="87">
        <v>2</v>
      </c>
      <c r="J1179" s="88">
        <v>3</v>
      </c>
      <c r="K1179" s="89">
        <v>4</v>
      </c>
      <c r="L1179" s="86">
        <v>1</v>
      </c>
      <c r="M1179" s="87">
        <v>2</v>
      </c>
      <c r="N1179" s="92">
        <v>3</v>
      </c>
      <c r="O1179" s="52">
        <f t="shared" si="64"/>
        <v>28</v>
      </c>
      <c r="P1179" s="120">
        <v>2</v>
      </c>
      <c r="Q1179" s="110">
        <f t="shared" si="65"/>
        <v>2.8</v>
      </c>
    </row>
    <row r="1180" spans="1:17" customFormat="1">
      <c r="A1180" s="13">
        <v>17097860600</v>
      </c>
      <c r="B1180" s="13" t="s">
        <v>560</v>
      </c>
      <c r="C1180" s="13" t="s">
        <v>896</v>
      </c>
      <c r="D1180" s="13" t="s">
        <v>548</v>
      </c>
      <c r="E1180" s="30">
        <v>2</v>
      </c>
      <c r="F1180" s="83">
        <v>4</v>
      </c>
      <c r="G1180" s="84">
        <v>5</v>
      </c>
      <c r="H1180" s="81">
        <v>1</v>
      </c>
      <c r="I1180" s="87">
        <v>2</v>
      </c>
      <c r="J1180" s="87">
        <v>2</v>
      </c>
      <c r="K1180" s="87">
        <v>2</v>
      </c>
      <c r="L1180" s="88">
        <v>3</v>
      </c>
      <c r="M1180" s="90">
        <v>5</v>
      </c>
      <c r="N1180" s="93">
        <v>1</v>
      </c>
      <c r="O1180" s="52">
        <f t="shared" si="64"/>
        <v>27</v>
      </c>
      <c r="P1180" s="120">
        <v>2</v>
      </c>
      <c r="Q1180" s="110">
        <f t="shared" si="65"/>
        <v>2.7</v>
      </c>
    </row>
    <row r="1181" spans="1:17" customFormat="1">
      <c r="A1181" s="13">
        <v>17097860200</v>
      </c>
      <c r="B1181" s="13" t="s">
        <v>550</v>
      </c>
      <c r="C1181" s="13" t="s">
        <v>896</v>
      </c>
      <c r="D1181" s="13" t="s">
        <v>548</v>
      </c>
      <c r="E1181" s="30">
        <v>2</v>
      </c>
      <c r="F1181" s="84">
        <v>5</v>
      </c>
      <c r="G1181" s="81">
        <v>1</v>
      </c>
      <c r="H1181" s="81">
        <v>1</v>
      </c>
      <c r="I1181" s="87">
        <v>2</v>
      </c>
      <c r="J1181" s="87">
        <v>2</v>
      </c>
      <c r="K1181" s="89">
        <v>4</v>
      </c>
      <c r="L1181" s="90">
        <v>5</v>
      </c>
      <c r="M1181" s="89">
        <v>4</v>
      </c>
      <c r="N1181" s="93">
        <v>1</v>
      </c>
      <c r="O1181" s="52">
        <f t="shared" si="64"/>
        <v>27</v>
      </c>
      <c r="P1181" s="120">
        <v>2</v>
      </c>
      <c r="Q1181" s="110">
        <f t="shared" si="65"/>
        <v>2.7</v>
      </c>
    </row>
    <row r="1182" spans="1:17" customFormat="1">
      <c r="A1182" s="13">
        <v>17097860101</v>
      </c>
      <c r="B1182" s="13" t="s">
        <v>542</v>
      </c>
      <c r="C1182" s="13" t="s">
        <v>896</v>
      </c>
      <c r="D1182" s="13" t="s">
        <v>543</v>
      </c>
      <c r="E1182" s="30">
        <v>2</v>
      </c>
      <c r="F1182" s="82">
        <v>3</v>
      </c>
      <c r="G1182" s="84">
        <v>5</v>
      </c>
      <c r="H1182" s="30">
        <v>2</v>
      </c>
      <c r="I1182" s="88">
        <v>3</v>
      </c>
      <c r="J1182" s="89">
        <v>4</v>
      </c>
      <c r="K1182" s="87">
        <v>2</v>
      </c>
      <c r="L1182" s="86">
        <v>1</v>
      </c>
      <c r="M1182" s="88">
        <v>3</v>
      </c>
      <c r="N1182" s="87">
        <v>2</v>
      </c>
      <c r="O1182" s="109">
        <f t="shared" si="64"/>
        <v>27</v>
      </c>
      <c r="P1182" s="120">
        <v>2</v>
      </c>
      <c r="Q1182" s="110">
        <f t="shared" si="65"/>
        <v>2.7</v>
      </c>
    </row>
    <row r="1183" spans="1:17" customFormat="1">
      <c r="A1183" s="13">
        <v>17197883806</v>
      </c>
      <c r="B1183" s="13" t="s">
        <v>104</v>
      </c>
      <c r="C1183" s="13" t="s">
        <v>363</v>
      </c>
      <c r="D1183" s="13" t="s">
        <v>1088</v>
      </c>
      <c r="E1183" s="30">
        <v>2</v>
      </c>
      <c r="F1183" s="81">
        <v>1</v>
      </c>
      <c r="G1183" s="83">
        <v>4</v>
      </c>
      <c r="H1183" s="83">
        <v>4</v>
      </c>
      <c r="I1183" s="87">
        <v>2</v>
      </c>
      <c r="J1183" s="88">
        <v>3</v>
      </c>
      <c r="K1183" s="86">
        <v>1</v>
      </c>
      <c r="L1183" s="86">
        <v>1</v>
      </c>
      <c r="M1183" s="90">
        <v>5</v>
      </c>
      <c r="N1183" s="118">
        <v>4</v>
      </c>
      <c r="O1183" s="109">
        <f t="shared" si="64"/>
        <v>27</v>
      </c>
      <c r="P1183" s="120">
        <v>2</v>
      </c>
      <c r="Q1183" s="110">
        <f t="shared" si="65"/>
        <v>2.7</v>
      </c>
    </row>
    <row r="1184" spans="1:17" customFormat="1">
      <c r="A1184" s="13">
        <v>17043841501</v>
      </c>
      <c r="B1184" s="13" t="s">
        <v>1155</v>
      </c>
      <c r="C1184" s="13" t="s">
        <v>1522</v>
      </c>
      <c r="D1184" s="13" t="s">
        <v>1736</v>
      </c>
      <c r="E1184" s="82">
        <v>3</v>
      </c>
      <c r="F1184" s="84">
        <v>5</v>
      </c>
      <c r="G1184" s="83">
        <v>4</v>
      </c>
      <c r="H1184" s="30">
        <v>2</v>
      </c>
      <c r="I1184" s="87">
        <v>2</v>
      </c>
      <c r="J1184" s="86">
        <v>1</v>
      </c>
      <c r="K1184" s="89">
        <v>4</v>
      </c>
      <c r="L1184" s="87">
        <v>2</v>
      </c>
      <c r="M1184" s="87">
        <v>2</v>
      </c>
      <c r="N1184" s="120">
        <v>2</v>
      </c>
      <c r="O1184" s="109">
        <f t="shared" si="64"/>
        <v>27</v>
      </c>
      <c r="P1184" s="120">
        <v>2</v>
      </c>
      <c r="Q1184" s="110">
        <f t="shared" si="65"/>
        <v>2.7</v>
      </c>
    </row>
    <row r="1185" spans="1:17" customFormat="1">
      <c r="A1185" s="13">
        <v>17031828300</v>
      </c>
      <c r="B1185" s="13" t="s">
        <v>1711</v>
      </c>
      <c r="C1185" s="13" t="s">
        <v>4272</v>
      </c>
      <c r="D1185" s="13" t="s">
        <v>1712</v>
      </c>
      <c r="E1185" s="30">
        <v>2</v>
      </c>
      <c r="F1185" s="82">
        <v>3</v>
      </c>
      <c r="G1185" s="84">
        <v>5</v>
      </c>
      <c r="H1185" s="81">
        <v>1</v>
      </c>
      <c r="I1185" s="87">
        <v>2</v>
      </c>
      <c r="J1185" s="89">
        <v>4</v>
      </c>
      <c r="K1185" s="89">
        <v>4</v>
      </c>
      <c r="L1185" s="86">
        <v>1</v>
      </c>
      <c r="M1185" s="87">
        <v>2</v>
      </c>
      <c r="N1185" s="92">
        <v>3</v>
      </c>
      <c r="O1185" s="109">
        <f t="shared" si="64"/>
        <v>27</v>
      </c>
      <c r="P1185" s="120">
        <v>2</v>
      </c>
      <c r="Q1185" s="110">
        <f t="shared" si="65"/>
        <v>2.7</v>
      </c>
    </row>
    <row r="1186" spans="1:17" customFormat="1">
      <c r="A1186" s="13">
        <v>17031820400</v>
      </c>
      <c r="B1186" s="13" t="s">
        <v>1709</v>
      </c>
      <c r="C1186" s="13" t="s">
        <v>4272</v>
      </c>
      <c r="D1186" s="13" t="s">
        <v>1822</v>
      </c>
      <c r="E1186" s="30">
        <v>2</v>
      </c>
      <c r="F1186" s="84">
        <v>5</v>
      </c>
      <c r="G1186" s="83">
        <v>4</v>
      </c>
      <c r="H1186" s="30">
        <v>2</v>
      </c>
      <c r="I1186" s="86">
        <v>1</v>
      </c>
      <c r="J1186" s="87">
        <v>2</v>
      </c>
      <c r="K1186" s="89">
        <v>4</v>
      </c>
      <c r="L1186" s="89">
        <v>4</v>
      </c>
      <c r="M1186" s="87">
        <v>2</v>
      </c>
      <c r="N1186" s="93">
        <v>1</v>
      </c>
      <c r="O1186" s="109">
        <f t="shared" si="64"/>
        <v>27</v>
      </c>
      <c r="P1186" s="120">
        <v>2</v>
      </c>
      <c r="Q1186" s="110">
        <f t="shared" si="65"/>
        <v>2.7</v>
      </c>
    </row>
    <row r="1187" spans="1:17" customFormat="1">
      <c r="A1187" s="13">
        <v>17031804306</v>
      </c>
      <c r="B1187" s="13" t="s">
        <v>1819</v>
      </c>
      <c r="C1187" s="13" t="s">
        <v>4272</v>
      </c>
      <c r="D1187" s="13" t="s">
        <v>1804</v>
      </c>
      <c r="E1187" s="83">
        <v>4</v>
      </c>
      <c r="F1187" s="83">
        <v>4</v>
      </c>
      <c r="G1187" s="84">
        <v>5</v>
      </c>
      <c r="H1187" s="30">
        <v>2</v>
      </c>
      <c r="I1187" s="87">
        <v>2</v>
      </c>
      <c r="J1187" s="88">
        <v>3</v>
      </c>
      <c r="K1187" s="86">
        <v>1</v>
      </c>
      <c r="L1187" s="86">
        <v>1</v>
      </c>
      <c r="M1187" s="88">
        <v>3</v>
      </c>
      <c r="N1187" s="120">
        <v>2</v>
      </c>
      <c r="O1187" s="109">
        <f t="shared" si="64"/>
        <v>27</v>
      </c>
      <c r="P1187" s="120">
        <v>2</v>
      </c>
      <c r="Q1187" s="110">
        <f t="shared" si="65"/>
        <v>2.7</v>
      </c>
    </row>
    <row r="1188" spans="1:17" customFormat="1">
      <c r="A1188" s="13">
        <v>17031816600</v>
      </c>
      <c r="B1188" s="13" t="s">
        <v>1812</v>
      </c>
      <c r="C1188" s="13" t="s">
        <v>4272</v>
      </c>
      <c r="D1188" s="13" t="s">
        <v>1813</v>
      </c>
      <c r="E1188" s="83">
        <v>4</v>
      </c>
      <c r="F1188" s="84">
        <v>5</v>
      </c>
      <c r="G1188" s="81">
        <v>1</v>
      </c>
      <c r="H1188" s="30">
        <v>2</v>
      </c>
      <c r="I1188" s="86">
        <v>1</v>
      </c>
      <c r="J1188" s="87">
        <v>2</v>
      </c>
      <c r="K1188" s="89">
        <v>4</v>
      </c>
      <c r="L1188" s="89">
        <v>4</v>
      </c>
      <c r="M1188" s="88">
        <v>3</v>
      </c>
      <c r="N1188" s="93">
        <v>1</v>
      </c>
      <c r="O1188" s="109">
        <f t="shared" si="64"/>
        <v>27</v>
      </c>
      <c r="P1188" s="120">
        <v>2</v>
      </c>
      <c r="Q1188" s="110">
        <f t="shared" si="65"/>
        <v>2.7</v>
      </c>
    </row>
    <row r="1189" spans="1:17" customFormat="1">
      <c r="A1189" s="13">
        <v>17197880415</v>
      </c>
      <c r="B1189" s="13" t="s">
        <v>328</v>
      </c>
      <c r="C1189" s="13" t="s">
        <v>363</v>
      </c>
      <c r="D1189" s="13" t="s">
        <v>317</v>
      </c>
      <c r="E1189" s="82">
        <v>3</v>
      </c>
      <c r="F1189" s="30">
        <v>2</v>
      </c>
      <c r="G1189" s="83">
        <v>4</v>
      </c>
      <c r="H1189" s="30">
        <v>2</v>
      </c>
      <c r="I1189" s="87">
        <v>2</v>
      </c>
      <c r="J1189" s="89">
        <v>4</v>
      </c>
      <c r="K1189" s="88">
        <v>3</v>
      </c>
      <c r="L1189" s="86">
        <v>1</v>
      </c>
      <c r="M1189" s="89">
        <v>4</v>
      </c>
      <c r="N1189" s="120">
        <v>2</v>
      </c>
      <c r="O1189" s="109">
        <f t="shared" si="64"/>
        <v>27</v>
      </c>
      <c r="P1189" s="120">
        <v>2</v>
      </c>
      <c r="Q1189" s="110">
        <f t="shared" si="65"/>
        <v>2.7</v>
      </c>
    </row>
    <row r="1190" spans="1:17" customFormat="1">
      <c r="A1190" s="13">
        <v>17031812100</v>
      </c>
      <c r="B1190" s="13" t="s">
        <v>2096</v>
      </c>
      <c r="C1190" s="13" t="s">
        <v>4272</v>
      </c>
      <c r="D1190" s="13" t="s">
        <v>2097</v>
      </c>
      <c r="E1190" s="82">
        <v>3</v>
      </c>
      <c r="F1190" s="30">
        <v>2</v>
      </c>
      <c r="G1190" s="81">
        <v>1</v>
      </c>
      <c r="H1190" s="83">
        <v>4</v>
      </c>
      <c r="I1190" s="89">
        <v>4</v>
      </c>
      <c r="J1190" s="89">
        <v>4</v>
      </c>
      <c r="K1190" s="86">
        <v>1</v>
      </c>
      <c r="L1190" s="88">
        <v>3</v>
      </c>
      <c r="M1190" s="87">
        <v>2</v>
      </c>
      <c r="N1190" s="92">
        <v>3</v>
      </c>
      <c r="O1190" s="109">
        <f t="shared" si="64"/>
        <v>27</v>
      </c>
      <c r="P1190" s="120">
        <v>2</v>
      </c>
      <c r="Q1190" s="110">
        <f t="shared" si="65"/>
        <v>2.7</v>
      </c>
    </row>
    <row r="1191" spans="1:17" customFormat="1">
      <c r="A1191" s="13">
        <v>17031816900</v>
      </c>
      <c r="B1191" s="13" t="s">
        <v>2058</v>
      </c>
      <c r="C1191" s="13" t="s">
        <v>4272</v>
      </c>
      <c r="D1191" s="13" t="s">
        <v>2054</v>
      </c>
      <c r="E1191" s="30">
        <v>2</v>
      </c>
      <c r="F1191" s="83">
        <v>4</v>
      </c>
      <c r="G1191" s="84">
        <v>5</v>
      </c>
      <c r="H1191" s="30">
        <v>2</v>
      </c>
      <c r="I1191" s="86">
        <v>1</v>
      </c>
      <c r="J1191" s="86">
        <v>1</v>
      </c>
      <c r="K1191" s="87">
        <v>2</v>
      </c>
      <c r="L1191" s="89">
        <v>4</v>
      </c>
      <c r="M1191" s="88">
        <v>3</v>
      </c>
      <c r="N1191" s="92">
        <v>3</v>
      </c>
      <c r="O1191" s="109">
        <f t="shared" si="64"/>
        <v>27</v>
      </c>
      <c r="P1191" s="120">
        <v>2</v>
      </c>
      <c r="Q1191" s="110">
        <f t="shared" si="65"/>
        <v>2.7</v>
      </c>
    </row>
    <row r="1192" spans="1:17" customFormat="1">
      <c r="A1192" s="13">
        <v>17097863003</v>
      </c>
      <c r="B1192" s="13" t="s">
        <v>671</v>
      </c>
      <c r="C1192" s="13" t="s">
        <v>896</v>
      </c>
      <c r="D1192" s="13" t="s">
        <v>665</v>
      </c>
      <c r="E1192" s="84">
        <v>5</v>
      </c>
      <c r="F1192" s="84">
        <v>5</v>
      </c>
      <c r="G1192" s="30">
        <v>2</v>
      </c>
      <c r="H1192" s="85">
        <v>0</v>
      </c>
      <c r="I1192" s="86">
        <v>1</v>
      </c>
      <c r="J1192" s="86">
        <v>1</v>
      </c>
      <c r="K1192" s="87">
        <v>2</v>
      </c>
      <c r="L1192" s="90">
        <v>5</v>
      </c>
      <c r="M1192" s="90">
        <v>5</v>
      </c>
      <c r="N1192" s="93">
        <v>1</v>
      </c>
      <c r="O1192" s="109">
        <f t="shared" si="64"/>
        <v>27</v>
      </c>
      <c r="P1192" s="120">
        <v>2</v>
      </c>
      <c r="Q1192" s="110">
        <f t="shared" si="65"/>
        <v>2.7</v>
      </c>
    </row>
    <row r="1193" spans="1:17" customFormat="1">
      <c r="A1193" s="13">
        <v>17031824602</v>
      </c>
      <c r="B1193" s="13" t="s">
        <v>2196</v>
      </c>
      <c r="C1193" s="13" t="s">
        <v>4272</v>
      </c>
      <c r="D1193" s="13" t="s">
        <v>2194</v>
      </c>
      <c r="E1193" s="30">
        <v>2</v>
      </c>
      <c r="F1193" s="83">
        <v>4</v>
      </c>
      <c r="G1193" s="83">
        <v>4</v>
      </c>
      <c r="H1193" s="30">
        <v>2</v>
      </c>
      <c r="I1193" s="88">
        <v>3</v>
      </c>
      <c r="J1193" s="87">
        <v>2</v>
      </c>
      <c r="K1193" s="88">
        <v>3</v>
      </c>
      <c r="L1193" s="88">
        <v>3</v>
      </c>
      <c r="M1193" s="88">
        <v>3</v>
      </c>
      <c r="N1193" s="93">
        <v>1</v>
      </c>
      <c r="O1193" s="109">
        <f t="shared" si="64"/>
        <v>27</v>
      </c>
      <c r="P1193" s="120">
        <v>2</v>
      </c>
      <c r="Q1193" s="110">
        <f t="shared" si="65"/>
        <v>2.7</v>
      </c>
    </row>
    <row r="1194" spans="1:17" customFormat="1">
      <c r="A1194" s="13">
        <v>17031817400</v>
      </c>
      <c r="B1194" s="13" t="s">
        <v>2170</v>
      </c>
      <c r="C1194" s="13" t="s">
        <v>4272</v>
      </c>
      <c r="D1194" s="13" t="s">
        <v>2166</v>
      </c>
      <c r="E1194" s="82">
        <v>3</v>
      </c>
      <c r="F1194" s="84">
        <v>5</v>
      </c>
      <c r="G1194" s="82">
        <v>3</v>
      </c>
      <c r="H1194" s="30">
        <v>2</v>
      </c>
      <c r="I1194" s="86">
        <v>1</v>
      </c>
      <c r="J1194" s="87">
        <v>2</v>
      </c>
      <c r="K1194" s="87">
        <v>2</v>
      </c>
      <c r="L1194" s="90">
        <v>5</v>
      </c>
      <c r="M1194" s="88">
        <v>3</v>
      </c>
      <c r="N1194" s="93">
        <v>1</v>
      </c>
      <c r="O1194" s="109">
        <f t="shared" si="64"/>
        <v>27</v>
      </c>
      <c r="P1194" s="120">
        <v>2</v>
      </c>
      <c r="Q1194" s="110">
        <f t="shared" si="65"/>
        <v>2.7</v>
      </c>
    </row>
    <row r="1195" spans="1:17" customFormat="1">
      <c r="A1195" s="13">
        <v>17197880505</v>
      </c>
      <c r="B1195" s="13" t="s">
        <v>347</v>
      </c>
      <c r="C1195" s="13" t="s">
        <v>363</v>
      </c>
      <c r="D1195" s="13" t="s">
        <v>343</v>
      </c>
      <c r="E1195" s="81">
        <v>1</v>
      </c>
      <c r="F1195" s="30">
        <v>2</v>
      </c>
      <c r="G1195" s="84">
        <v>5</v>
      </c>
      <c r="H1195" s="30">
        <v>2</v>
      </c>
      <c r="I1195" s="90">
        <v>5</v>
      </c>
      <c r="J1195" s="89">
        <v>4</v>
      </c>
      <c r="K1195" s="86">
        <v>1</v>
      </c>
      <c r="L1195" s="87">
        <v>2</v>
      </c>
      <c r="M1195" s="88">
        <v>3</v>
      </c>
      <c r="N1195" s="120">
        <v>2</v>
      </c>
      <c r="O1195" s="109">
        <f t="shared" si="64"/>
        <v>27</v>
      </c>
      <c r="P1195" s="120">
        <v>2</v>
      </c>
      <c r="Q1195" s="110">
        <f t="shared" si="65"/>
        <v>2.7</v>
      </c>
    </row>
    <row r="1196" spans="1:17" customFormat="1">
      <c r="A1196" s="13">
        <v>17097860904</v>
      </c>
      <c r="B1196" s="13" t="s">
        <v>734</v>
      </c>
      <c r="C1196" s="13" t="s">
        <v>896</v>
      </c>
      <c r="D1196" s="13" t="s">
        <v>735</v>
      </c>
      <c r="E1196" s="30">
        <v>2</v>
      </c>
      <c r="F1196" s="30">
        <v>2</v>
      </c>
      <c r="G1196" s="84">
        <v>5</v>
      </c>
      <c r="H1196" s="82">
        <v>3</v>
      </c>
      <c r="I1196" s="87">
        <v>2</v>
      </c>
      <c r="J1196" s="88">
        <v>3</v>
      </c>
      <c r="K1196" s="87">
        <v>2</v>
      </c>
      <c r="L1196" s="86">
        <v>1</v>
      </c>
      <c r="M1196" s="90">
        <v>5</v>
      </c>
      <c r="N1196" s="120">
        <v>2</v>
      </c>
      <c r="O1196" s="109">
        <f t="shared" si="64"/>
        <v>27</v>
      </c>
      <c r="P1196" s="120">
        <v>2</v>
      </c>
      <c r="Q1196" s="110">
        <f t="shared" si="65"/>
        <v>2.7</v>
      </c>
    </row>
    <row r="1197" spans="1:17" customFormat="1">
      <c r="A1197" s="13">
        <v>17197883211</v>
      </c>
      <c r="B1197" s="13" t="s">
        <v>139</v>
      </c>
      <c r="C1197" s="13" t="s">
        <v>363</v>
      </c>
      <c r="D1197" s="13" t="s">
        <v>320</v>
      </c>
      <c r="E1197" s="83">
        <v>4</v>
      </c>
      <c r="F1197" s="81">
        <v>1</v>
      </c>
      <c r="G1197" s="83">
        <v>4</v>
      </c>
      <c r="H1197" s="30">
        <v>2</v>
      </c>
      <c r="I1197" s="88">
        <v>3</v>
      </c>
      <c r="J1197" s="88">
        <v>3</v>
      </c>
      <c r="K1197" s="89">
        <v>4</v>
      </c>
      <c r="L1197" s="86">
        <v>1</v>
      </c>
      <c r="M1197" s="88">
        <v>3</v>
      </c>
      <c r="N1197" s="120">
        <v>2</v>
      </c>
      <c r="O1197" s="109">
        <f t="shared" si="64"/>
        <v>27</v>
      </c>
      <c r="P1197" s="120">
        <v>2</v>
      </c>
      <c r="Q1197" s="110">
        <f t="shared" si="65"/>
        <v>2.7</v>
      </c>
    </row>
    <row r="1198" spans="1:17" customFormat="1">
      <c r="A1198" s="13">
        <v>17197880410</v>
      </c>
      <c r="B1198" s="13" t="s">
        <v>319</v>
      </c>
      <c r="C1198" s="13" t="s">
        <v>363</v>
      </c>
      <c r="D1198" s="13" t="s">
        <v>320</v>
      </c>
      <c r="E1198" s="83">
        <v>4</v>
      </c>
      <c r="F1198" s="81">
        <v>1</v>
      </c>
      <c r="G1198" s="83">
        <v>4</v>
      </c>
      <c r="H1198" s="30">
        <v>2</v>
      </c>
      <c r="I1198" s="89">
        <v>4</v>
      </c>
      <c r="J1198" s="89">
        <v>4</v>
      </c>
      <c r="K1198" s="87">
        <v>2</v>
      </c>
      <c r="L1198" s="86">
        <v>1</v>
      </c>
      <c r="M1198" s="88">
        <v>3</v>
      </c>
      <c r="N1198" s="120">
        <v>2</v>
      </c>
      <c r="O1198" s="109">
        <f t="shared" si="64"/>
        <v>27</v>
      </c>
      <c r="P1198" s="120">
        <v>2</v>
      </c>
      <c r="Q1198" s="110">
        <f t="shared" si="65"/>
        <v>2.7</v>
      </c>
    </row>
    <row r="1199" spans="1:17" customFormat="1">
      <c r="A1199" s="13">
        <v>17197883000</v>
      </c>
      <c r="B1199" s="13" t="s">
        <v>237</v>
      </c>
      <c r="C1199" s="13" t="s">
        <v>363</v>
      </c>
      <c r="D1199" s="13" t="s">
        <v>320</v>
      </c>
      <c r="E1199" s="30">
        <v>2</v>
      </c>
      <c r="F1199" s="84">
        <v>5</v>
      </c>
      <c r="G1199" s="84">
        <v>5</v>
      </c>
      <c r="H1199" s="81">
        <v>1</v>
      </c>
      <c r="I1199" s="87">
        <v>2</v>
      </c>
      <c r="J1199" s="87">
        <v>2</v>
      </c>
      <c r="K1199" s="89">
        <v>4</v>
      </c>
      <c r="L1199" s="87">
        <v>2</v>
      </c>
      <c r="M1199" s="87">
        <v>2</v>
      </c>
      <c r="N1199" s="120">
        <v>2</v>
      </c>
      <c r="O1199" s="109">
        <f t="shared" si="64"/>
        <v>27</v>
      </c>
      <c r="P1199" s="120">
        <v>2</v>
      </c>
      <c r="Q1199" s="110">
        <f t="shared" si="65"/>
        <v>2.7</v>
      </c>
    </row>
    <row r="1200" spans="1:17" customFormat="1">
      <c r="A1200" s="13">
        <v>17031828602</v>
      </c>
      <c r="B1200" s="13" t="s">
        <v>2285</v>
      </c>
      <c r="C1200" s="13" t="s">
        <v>4272</v>
      </c>
      <c r="D1200" s="13" t="s">
        <v>2286</v>
      </c>
      <c r="E1200" s="30">
        <v>2</v>
      </c>
      <c r="F1200" s="30">
        <v>2</v>
      </c>
      <c r="G1200" s="84">
        <v>5</v>
      </c>
      <c r="H1200" s="30">
        <v>2</v>
      </c>
      <c r="I1200" s="88">
        <v>3</v>
      </c>
      <c r="J1200" s="88">
        <v>3</v>
      </c>
      <c r="K1200" s="86">
        <v>1</v>
      </c>
      <c r="L1200" s="87">
        <v>2</v>
      </c>
      <c r="M1200" s="90">
        <v>5</v>
      </c>
      <c r="N1200" s="120">
        <v>2</v>
      </c>
      <c r="O1200" s="109">
        <f t="shared" si="64"/>
        <v>27</v>
      </c>
      <c r="P1200" s="120">
        <v>2</v>
      </c>
      <c r="Q1200" s="110">
        <f t="shared" si="65"/>
        <v>2.7</v>
      </c>
    </row>
    <row r="1201" spans="1:17" customFormat="1">
      <c r="A1201" s="13">
        <v>17031804705</v>
      </c>
      <c r="B1201" s="13" t="s">
        <v>2274</v>
      </c>
      <c r="C1201" s="13" t="s">
        <v>4272</v>
      </c>
      <c r="D1201" s="13" t="s">
        <v>2375</v>
      </c>
      <c r="E1201" s="83">
        <v>4</v>
      </c>
      <c r="F1201" s="83">
        <v>4</v>
      </c>
      <c r="G1201" s="82">
        <v>3</v>
      </c>
      <c r="H1201" s="81">
        <v>1</v>
      </c>
      <c r="I1201" s="88">
        <v>3</v>
      </c>
      <c r="J1201" s="89">
        <v>4</v>
      </c>
      <c r="K1201" s="86">
        <v>1</v>
      </c>
      <c r="L1201" s="86">
        <v>1</v>
      </c>
      <c r="M1201" s="88">
        <v>3</v>
      </c>
      <c r="N1201" s="119">
        <v>3</v>
      </c>
      <c r="O1201" s="109">
        <f t="shared" si="64"/>
        <v>27</v>
      </c>
      <c r="P1201" s="120">
        <v>2</v>
      </c>
      <c r="Q1201" s="110">
        <f t="shared" si="65"/>
        <v>2.7</v>
      </c>
    </row>
    <row r="1202" spans="1:17" customFormat="1">
      <c r="A1202" s="13">
        <v>17031804701</v>
      </c>
      <c r="B1202" s="13" t="s">
        <v>2272</v>
      </c>
      <c r="C1202" s="13" t="s">
        <v>4272</v>
      </c>
      <c r="D1202" s="13" t="s">
        <v>2375</v>
      </c>
      <c r="E1202" s="30">
        <v>2</v>
      </c>
      <c r="F1202" s="83">
        <v>4</v>
      </c>
      <c r="G1202" s="82">
        <v>3</v>
      </c>
      <c r="H1202" s="81">
        <v>1</v>
      </c>
      <c r="I1202" s="87">
        <v>2</v>
      </c>
      <c r="J1202" s="88">
        <v>3</v>
      </c>
      <c r="K1202" s="90">
        <v>5</v>
      </c>
      <c r="L1202" s="86">
        <v>1</v>
      </c>
      <c r="M1202" s="88">
        <v>3</v>
      </c>
      <c r="N1202" s="119">
        <v>3</v>
      </c>
      <c r="O1202" s="109">
        <f t="shared" si="64"/>
        <v>27</v>
      </c>
      <c r="P1202" s="120">
        <v>2</v>
      </c>
      <c r="Q1202" s="110">
        <f t="shared" ref="Q1202:Q1233" si="66">+O1202/10</f>
        <v>2.7</v>
      </c>
    </row>
    <row r="1203" spans="1:17" customFormat="1">
      <c r="A1203" s="13">
        <v>17031823704</v>
      </c>
      <c r="B1203" s="13" t="s">
        <v>2357</v>
      </c>
      <c r="C1203" s="13" t="s">
        <v>4272</v>
      </c>
      <c r="D1203" s="13" t="s">
        <v>2353</v>
      </c>
      <c r="E1203" s="30">
        <v>2</v>
      </c>
      <c r="F1203" s="30">
        <v>2</v>
      </c>
      <c r="G1203" s="84">
        <v>5</v>
      </c>
      <c r="H1203" s="82">
        <v>3</v>
      </c>
      <c r="I1203" s="88">
        <v>3</v>
      </c>
      <c r="J1203" s="84">
        <v>5</v>
      </c>
      <c r="K1203" s="86">
        <v>1</v>
      </c>
      <c r="L1203" s="86">
        <v>1</v>
      </c>
      <c r="M1203" s="88">
        <v>3</v>
      </c>
      <c r="N1203" s="120">
        <v>2</v>
      </c>
      <c r="O1203" s="109">
        <f t="shared" si="64"/>
        <v>27</v>
      </c>
      <c r="P1203" s="120">
        <v>2</v>
      </c>
      <c r="Q1203" s="110">
        <f t="shared" si="66"/>
        <v>2.7</v>
      </c>
    </row>
    <row r="1204" spans="1:17" customFormat="1">
      <c r="A1204" s="13">
        <v>17097861404</v>
      </c>
      <c r="B1204" s="13" t="s">
        <v>775</v>
      </c>
      <c r="C1204" s="13" t="s">
        <v>896</v>
      </c>
      <c r="D1204" s="13" t="s">
        <v>776</v>
      </c>
      <c r="E1204" s="82">
        <v>3</v>
      </c>
      <c r="F1204" s="82">
        <v>3</v>
      </c>
      <c r="G1204" s="84">
        <v>5</v>
      </c>
      <c r="H1204" s="81">
        <v>1</v>
      </c>
      <c r="I1204" s="87">
        <v>2</v>
      </c>
      <c r="J1204" s="89">
        <v>4</v>
      </c>
      <c r="K1204" s="86">
        <v>1</v>
      </c>
      <c r="L1204" s="88">
        <v>3</v>
      </c>
      <c r="M1204" s="88">
        <v>3</v>
      </c>
      <c r="N1204" s="120">
        <v>2</v>
      </c>
      <c r="O1204" s="109">
        <f t="shared" si="64"/>
        <v>27</v>
      </c>
      <c r="P1204" s="120">
        <v>2</v>
      </c>
      <c r="Q1204" s="110">
        <f t="shared" si="66"/>
        <v>2.7</v>
      </c>
    </row>
    <row r="1205" spans="1:17" customFormat="1">
      <c r="A1205" s="13">
        <v>17043840910</v>
      </c>
      <c r="B1205" s="13" t="s">
        <v>1304</v>
      </c>
      <c r="C1205" s="13" t="s">
        <v>1522</v>
      </c>
      <c r="D1205" s="13" t="s">
        <v>2398</v>
      </c>
      <c r="E1205" s="81">
        <v>1</v>
      </c>
      <c r="F1205" s="83">
        <v>4</v>
      </c>
      <c r="G1205" s="84">
        <v>5</v>
      </c>
      <c r="H1205" s="30">
        <v>2</v>
      </c>
      <c r="I1205" s="87">
        <v>2</v>
      </c>
      <c r="J1205" s="88">
        <v>3</v>
      </c>
      <c r="K1205" s="89">
        <v>4</v>
      </c>
      <c r="L1205" s="86">
        <v>1</v>
      </c>
      <c r="M1205" s="88">
        <v>3</v>
      </c>
      <c r="N1205" s="87">
        <v>2</v>
      </c>
      <c r="O1205" s="109">
        <f t="shared" si="64"/>
        <v>27</v>
      </c>
      <c r="P1205" s="120">
        <v>2</v>
      </c>
      <c r="Q1205" s="110">
        <f t="shared" si="66"/>
        <v>2.7</v>
      </c>
    </row>
    <row r="1206" spans="1:17" customFormat="1">
      <c r="A1206" s="13">
        <v>17097860807</v>
      </c>
      <c r="B1206" s="13" t="s">
        <v>842</v>
      </c>
      <c r="C1206" s="13" t="s">
        <v>896</v>
      </c>
      <c r="D1206" s="13" t="s">
        <v>843</v>
      </c>
      <c r="E1206" s="30">
        <v>2</v>
      </c>
      <c r="F1206" s="81">
        <v>1</v>
      </c>
      <c r="G1206" s="83">
        <v>4</v>
      </c>
      <c r="H1206" s="30">
        <v>2</v>
      </c>
      <c r="I1206" s="88">
        <v>3</v>
      </c>
      <c r="J1206" s="84">
        <v>5</v>
      </c>
      <c r="K1206" s="86">
        <v>1</v>
      </c>
      <c r="L1206" s="86">
        <v>1</v>
      </c>
      <c r="M1206" s="90">
        <v>5</v>
      </c>
      <c r="N1206" s="119">
        <v>3</v>
      </c>
      <c r="O1206" s="109">
        <f t="shared" si="64"/>
        <v>27</v>
      </c>
      <c r="P1206" s="120">
        <v>2</v>
      </c>
      <c r="Q1206" s="110">
        <f t="shared" si="66"/>
        <v>2.7</v>
      </c>
    </row>
    <row r="1207" spans="1:17" customFormat="1">
      <c r="A1207" s="13">
        <v>17097860905</v>
      </c>
      <c r="B1207" s="13" t="s">
        <v>847</v>
      </c>
      <c r="C1207" s="13" t="s">
        <v>896</v>
      </c>
      <c r="D1207" s="13" t="s">
        <v>843</v>
      </c>
      <c r="E1207" s="81">
        <v>1</v>
      </c>
      <c r="F1207" s="81">
        <v>1</v>
      </c>
      <c r="G1207" s="30">
        <v>2</v>
      </c>
      <c r="H1207" s="30">
        <v>2</v>
      </c>
      <c r="I1207" s="88">
        <v>3</v>
      </c>
      <c r="J1207" s="84">
        <v>5</v>
      </c>
      <c r="K1207" s="86">
        <v>1</v>
      </c>
      <c r="L1207" s="90">
        <v>5</v>
      </c>
      <c r="M1207" s="89">
        <v>4</v>
      </c>
      <c r="N1207" s="119">
        <v>3</v>
      </c>
      <c r="O1207" s="109">
        <f t="shared" si="64"/>
        <v>27</v>
      </c>
      <c r="P1207" s="120">
        <v>2</v>
      </c>
      <c r="Q1207" s="110">
        <f t="shared" si="66"/>
        <v>2.7</v>
      </c>
    </row>
    <row r="1208" spans="1:17" s="97" customFormat="1">
      <c r="A1208" s="13">
        <v>17031804406</v>
      </c>
      <c r="B1208" s="99" t="s">
        <v>2607</v>
      </c>
      <c r="C1208" s="99" t="s">
        <v>4272</v>
      </c>
      <c r="D1208" s="99" t="s">
        <v>2605</v>
      </c>
      <c r="E1208" s="163">
        <v>3</v>
      </c>
      <c r="F1208" s="163">
        <v>3</v>
      </c>
      <c r="G1208" s="84">
        <v>5</v>
      </c>
      <c r="H1208" s="170">
        <v>1</v>
      </c>
      <c r="I1208" s="167">
        <v>2</v>
      </c>
      <c r="J1208" s="167">
        <v>2</v>
      </c>
      <c r="K1208" s="164">
        <v>3</v>
      </c>
      <c r="L1208" s="164">
        <v>3</v>
      </c>
      <c r="M1208" s="88">
        <v>3</v>
      </c>
      <c r="N1208" s="120">
        <v>2</v>
      </c>
      <c r="O1208" s="109">
        <f t="shared" si="64"/>
        <v>27</v>
      </c>
      <c r="P1208" s="120">
        <v>2</v>
      </c>
      <c r="Q1208" s="110">
        <f t="shared" si="66"/>
        <v>2.7</v>
      </c>
    </row>
    <row r="1209" spans="1:17" customFormat="1">
      <c r="A1209" s="13">
        <v>17089850500</v>
      </c>
      <c r="B1209" s="13" t="s">
        <v>1040</v>
      </c>
      <c r="C1209" s="13" t="s">
        <v>1029</v>
      </c>
      <c r="D1209" s="13" t="s">
        <v>1041</v>
      </c>
      <c r="E1209" s="84">
        <v>5</v>
      </c>
      <c r="F1209" s="83">
        <v>4</v>
      </c>
      <c r="G1209" s="30">
        <v>2</v>
      </c>
      <c r="H1209" s="82">
        <v>3</v>
      </c>
      <c r="I1209" s="87">
        <v>2</v>
      </c>
      <c r="J1209" s="86">
        <v>1</v>
      </c>
      <c r="K1209" s="89">
        <v>4</v>
      </c>
      <c r="L1209" s="86">
        <v>1</v>
      </c>
      <c r="M1209" s="90">
        <v>5</v>
      </c>
      <c r="N1209" s="85">
        <v>0</v>
      </c>
      <c r="O1209" s="109">
        <f t="shared" si="64"/>
        <v>27</v>
      </c>
      <c r="P1209" s="120">
        <v>2</v>
      </c>
      <c r="Q1209" s="110">
        <f t="shared" si="66"/>
        <v>2.7</v>
      </c>
    </row>
    <row r="1210" spans="1:17" customFormat="1">
      <c r="A1210" s="13">
        <v>17197880903</v>
      </c>
      <c r="B1210" s="13" t="s">
        <v>253</v>
      </c>
      <c r="C1210" s="13" t="s">
        <v>363</v>
      </c>
      <c r="D1210" s="13" t="s">
        <v>251</v>
      </c>
      <c r="E1210" s="84">
        <v>5</v>
      </c>
      <c r="F1210" s="84">
        <v>5</v>
      </c>
      <c r="G1210" s="81">
        <v>1</v>
      </c>
      <c r="H1210" s="81">
        <v>1</v>
      </c>
      <c r="I1210" s="88">
        <v>3</v>
      </c>
      <c r="J1210" s="88">
        <v>3</v>
      </c>
      <c r="K1210" s="89">
        <v>4</v>
      </c>
      <c r="L1210" s="86">
        <v>1</v>
      </c>
      <c r="M1210" s="88">
        <v>3</v>
      </c>
      <c r="N1210" s="93">
        <v>1</v>
      </c>
      <c r="O1210" s="109">
        <f t="shared" si="64"/>
        <v>27</v>
      </c>
      <c r="P1210" s="120">
        <v>2</v>
      </c>
      <c r="Q1210" s="110">
        <f t="shared" si="66"/>
        <v>2.7</v>
      </c>
    </row>
    <row r="1211" spans="1:17" customFormat="1">
      <c r="A1211" s="13">
        <v>17031814300</v>
      </c>
      <c r="B1211" s="13" t="s">
        <v>2631</v>
      </c>
      <c r="C1211" s="13" t="s">
        <v>4272</v>
      </c>
      <c r="D1211" s="13" t="s">
        <v>2715</v>
      </c>
      <c r="E1211" s="84">
        <v>5</v>
      </c>
      <c r="F1211" s="83">
        <v>4</v>
      </c>
      <c r="G1211" s="84">
        <v>5</v>
      </c>
      <c r="H1211" s="30">
        <v>2</v>
      </c>
      <c r="I1211" s="86">
        <v>1</v>
      </c>
      <c r="J1211" s="86">
        <v>1</v>
      </c>
      <c r="K1211" s="87">
        <v>2</v>
      </c>
      <c r="L1211" s="89">
        <v>4</v>
      </c>
      <c r="M1211" s="87">
        <v>2</v>
      </c>
      <c r="N1211" s="93">
        <v>1</v>
      </c>
      <c r="O1211" s="109">
        <f t="shared" si="64"/>
        <v>27</v>
      </c>
      <c r="P1211" s="120">
        <v>2</v>
      </c>
      <c r="Q1211" s="110">
        <f t="shared" si="66"/>
        <v>2.7</v>
      </c>
    </row>
    <row r="1212" spans="1:17" customFormat="1">
      <c r="A1212" s="13">
        <v>17031640600</v>
      </c>
      <c r="B1212" s="13" t="s">
        <v>2900</v>
      </c>
      <c r="C1212" s="13" t="s">
        <v>4272</v>
      </c>
      <c r="D1212" s="13" t="s">
        <v>4129</v>
      </c>
      <c r="E1212" s="30">
        <v>2</v>
      </c>
      <c r="F1212" s="82">
        <v>3</v>
      </c>
      <c r="G1212" s="83">
        <v>4</v>
      </c>
      <c r="H1212" s="82">
        <v>3</v>
      </c>
      <c r="I1212" s="87">
        <v>2</v>
      </c>
      <c r="J1212" s="88">
        <v>3</v>
      </c>
      <c r="K1212" s="87">
        <v>2</v>
      </c>
      <c r="L1212" s="87">
        <v>2</v>
      </c>
      <c r="M1212" s="89">
        <v>4</v>
      </c>
      <c r="N1212" s="28">
        <v>2</v>
      </c>
      <c r="O1212" s="109">
        <f t="shared" si="64"/>
        <v>27</v>
      </c>
      <c r="P1212" s="120">
        <v>2</v>
      </c>
      <c r="Q1212" s="110">
        <f t="shared" si="66"/>
        <v>2.7</v>
      </c>
    </row>
    <row r="1213" spans="1:17" customFormat="1">
      <c r="A1213" s="13">
        <v>17031230800</v>
      </c>
      <c r="B1213" s="13" t="s">
        <v>3487</v>
      </c>
      <c r="C1213" s="13" t="s">
        <v>4272</v>
      </c>
      <c r="D1213" s="13" t="s">
        <v>4129</v>
      </c>
      <c r="E1213" s="83">
        <v>4</v>
      </c>
      <c r="F1213" s="83">
        <v>4</v>
      </c>
      <c r="G1213" s="30">
        <v>2</v>
      </c>
      <c r="H1213" s="82">
        <v>3</v>
      </c>
      <c r="I1213" s="86">
        <v>1</v>
      </c>
      <c r="J1213" s="86">
        <v>1</v>
      </c>
      <c r="K1213" s="88">
        <v>3</v>
      </c>
      <c r="L1213" s="88">
        <v>3</v>
      </c>
      <c r="M1213" s="89">
        <v>4</v>
      </c>
      <c r="N1213" s="28">
        <v>2</v>
      </c>
      <c r="O1213" s="109">
        <f t="shared" si="64"/>
        <v>27</v>
      </c>
      <c r="P1213" s="120">
        <v>2</v>
      </c>
      <c r="Q1213" s="110">
        <f t="shared" si="66"/>
        <v>2.7</v>
      </c>
    </row>
    <row r="1214" spans="1:17" customFormat="1">
      <c r="A1214" s="13">
        <v>17031310300</v>
      </c>
      <c r="B1214" s="13" t="s">
        <v>3366</v>
      </c>
      <c r="C1214" s="13" t="s">
        <v>4272</v>
      </c>
      <c r="D1214" s="13" t="s">
        <v>4129</v>
      </c>
      <c r="E1214" s="84">
        <v>5</v>
      </c>
      <c r="F1214" s="83">
        <v>4</v>
      </c>
      <c r="G1214" s="81">
        <v>1</v>
      </c>
      <c r="H1214" s="82">
        <v>3</v>
      </c>
      <c r="I1214" s="86">
        <v>1</v>
      </c>
      <c r="J1214" s="86">
        <v>1</v>
      </c>
      <c r="K1214" s="86">
        <v>1</v>
      </c>
      <c r="L1214" s="90">
        <v>5</v>
      </c>
      <c r="M1214" s="89">
        <v>4</v>
      </c>
      <c r="N1214" s="28">
        <v>2</v>
      </c>
      <c r="O1214" s="109">
        <f t="shared" si="64"/>
        <v>27</v>
      </c>
      <c r="P1214" s="120">
        <v>2</v>
      </c>
      <c r="Q1214" s="110">
        <f t="shared" si="66"/>
        <v>2.7</v>
      </c>
    </row>
    <row r="1215" spans="1:17" customFormat="1">
      <c r="A1215" s="13">
        <v>17031700501</v>
      </c>
      <c r="B1215" s="13" t="s">
        <v>2806</v>
      </c>
      <c r="C1215" s="13" t="s">
        <v>4272</v>
      </c>
      <c r="D1215" s="13" t="s">
        <v>4129</v>
      </c>
      <c r="E1215" s="30">
        <v>2</v>
      </c>
      <c r="F1215" s="81">
        <v>1</v>
      </c>
      <c r="G1215" s="84">
        <v>5</v>
      </c>
      <c r="H1215" s="30">
        <v>2</v>
      </c>
      <c r="I1215" s="87">
        <v>2</v>
      </c>
      <c r="J1215" s="87">
        <v>2</v>
      </c>
      <c r="K1215" s="89">
        <v>4</v>
      </c>
      <c r="L1215" s="89">
        <v>4</v>
      </c>
      <c r="M1215" s="88">
        <v>3</v>
      </c>
      <c r="N1215" s="28">
        <v>2</v>
      </c>
      <c r="O1215" s="52">
        <f t="shared" si="64"/>
        <v>27</v>
      </c>
      <c r="P1215" s="120">
        <v>2</v>
      </c>
      <c r="Q1215" s="110">
        <f t="shared" si="66"/>
        <v>2.7</v>
      </c>
    </row>
    <row r="1216" spans="1:17" customFormat="1">
      <c r="A1216" s="13">
        <v>17031160800</v>
      </c>
      <c r="B1216" s="13" t="s">
        <v>3656</v>
      </c>
      <c r="C1216" s="13" t="s">
        <v>4272</v>
      </c>
      <c r="D1216" s="13" t="s">
        <v>4129</v>
      </c>
      <c r="E1216" s="30">
        <v>2</v>
      </c>
      <c r="F1216" s="82">
        <v>3</v>
      </c>
      <c r="G1216" s="81">
        <v>1</v>
      </c>
      <c r="H1216" s="83">
        <v>4</v>
      </c>
      <c r="I1216" s="87">
        <v>2</v>
      </c>
      <c r="J1216" s="87">
        <v>2</v>
      </c>
      <c r="K1216" s="88">
        <v>3</v>
      </c>
      <c r="L1216" s="90">
        <v>5</v>
      </c>
      <c r="M1216" s="88">
        <v>3</v>
      </c>
      <c r="N1216" s="28">
        <v>2</v>
      </c>
      <c r="O1216" s="52">
        <f t="shared" si="64"/>
        <v>27</v>
      </c>
      <c r="P1216" s="120">
        <v>2</v>
      </c>
      <c r="Q1216" s="110">
        <f t="shared" si="66"/>
        <v>2.7</v>
      </c>
    </row>
    <row r="1217" spans="1:17" customFormat="1">
      <c r="A1217" s="13">
        <v>17031040401</v>
      </c>
      <c r="B1217" s="13" t="s">
        <v>3915</v>
      </c>
      <c r="C1217" s="13" t="s">
        <v>4272</v>
      </c>
      <c r="D1217" s="13" t="s">
        <v>4129</v>
      </c>
      <c r="E1217" s="30">
        <v>2</v>
      </c>
      <c r="F1217" s="81">
        <v>1</v>
      </c>
      <c r="G1217" s="81">
        <v>1</v>
      </c>
      <c r="H1217" s="83">
        <v>4</v>
      </c>
      <c r="I1217" s="89">
        <v>4</v>
      </c>
      <c r="J1217" s="87">
        <v>2</v>
      </c>
      <c r="K1217" s="88">
        <v>3</v>
      </c>
      <c r="L1217" s="90">
        <v>5</v>
      </c>
      <c r="M1217" s="88">
        <v>3</v>
      </c>
      <c r="N1217" s="28">
        <v>2</v>
      </c>
      <c r="O1217" s="52">
        <f t="shared" si="64"/>
        <v>27</v>
      </c>
      <c r="P1217" s="120">
        <v>2</v>
      </c>
      <c r="Q1217" s="110">
        <f t="shared" si="66"/>
        <v>2.7</v>
      </c>
    </row>
    <row r="1218" spans="1:17" customFormat="1">
      <c r="A1218" s="13">
        <v>17031140500</v>
      </c>
      <c r="B1218" s="13" t="s">
        <v>3708</v>
      </c>
      <c r="C1218" s="13" t="s">
        <v>4272</v>
      </c>
      <c r="D1218" s="13" t="s">
        <v>4129</v>
      </c>
      <c r="E1218" s="81">
        <v>1</v>
      </c>
      <c r="F1218" s="30">
        <v>2</v>
      </c>
      <c r="G1218" s="84">
        <v>5</v>
      </c>
      <c r="H1218" s="83">
        <v>4</v>
      </c>
      <c r="I1218" s="87">
        <v>2</v>
      </c>
      <c r="J1218" s="87">
        <v>2</v>
      </c>
      <c r="K1218" s="87">
        <v>2</v>
      </c>
      <c r="L1218" s="89">
        <v>4</v>
      </c>
      <c r="M1218" s="88">
        <v>3</v>
      </c>
      <c r="N1218" s="28">
        <v>2</v>
      </c>
      <c r="O1218" s="52">
        <f t="shared" ref="O1218:O1281" si="67">SUM(E1218:N1218)</f>
        <v>27</v>
      </c>
      <c r="P1218" s="120">
        <v>2</v>
      </c>
      <c r="Q1218" s="110">
        <f t="shared" si="66"/>
        <v>2.7</v>
      </c>
    </row>
    <row r="1219" spans="1:17" customFormat="1">
      <c r="A1219" s="13">
        <v>17031661100</v>
      </c>
      <c r="B1219" s="13" t="s">
        <v>2936</v>
      </c>
      <c r="C1219" s="13" t="s">
        <v>4272</v>
      </c>
      <c r="D1219" s="13" t="s">
        <v>4129</v>
      </c>
      <c r="E1219" s="83">
        <v>4</v>
      </c>
      <c r="F1219" s="81">
        <v>1</v>
      </c>
      <c r="G1219" s="84">
        <v>5</v>
      </c>
      <c r="H1219" s="81">
        <v>1</v>
      </c>
      <c r="I1219" s="87">
        <v>2</v>
      </c>
      <c r="J1219" s="86">
        <v>1</v>
      </c>
      <c r="K1219" s="89">
        <v>4</v>
      </c>
      <c r="L1219" s="89">
        <v>4</v>
      </c>
      <c r="M1219" s="88">
        <v>3</v>
      </c>
      <c r="N1219" s="28">
        <v>2</v>
      </c>
      <c r="O1219" s="52">
        <f t="shared" si="67"/>
        <v>27</v>
      </c>
      <c r="P1219" s="120">
        <v>2</v>
      </c>
      <c r="Q1219" s="110">
        <f t="shared" si="66"/>
        <v>2.7</v>
      </c>
    </row>
    <row r="1220" spans="1:17" customFormat="1">
      <c r="A1220" s="13">
        <v>17031030603</v>
      </c>
      <c r="B1220" s="13" t="s">
        <v>3978</v>
      </c>
      <c r="C1220" s="13" t="s">
        <v>4272</v>
      </c>
      <c r="D1220" s="13" t="s">
        <v>4129</v>
      </c>
      <c r="E1220" s="81">
        <v>1</v>
      </c>
      <c r="F1220" s="81">
        <v>1</v>
      </c>
      <c r="G1220" s="30">
        <v>2</v>
      </c>
      <c r="H1220" s="82">
        <v>3</v>
      </c>
      <c r="I1220" s="87">
        <v>2</v>
      </c>
      <c r="J1220" s="88">
        <v>3</v>
      </c>
      <c r="K1220" s="90">
        <v>5</v>
      </c>
      <c r="L1220" s="90">
        <v>5</v>
      </c>
      <c r="M1220" s="88">
        <v>3</v>
      </c>
      <c r="N1220" s="28">
        <v>2</v>
      </c>
      <c r="O1220" s="52">
        <f t="shared" si="67"/>
        <v>27</v>
      </c>
      <c r="P1220" s="120">
        <v>2</v>
      </c>
      <c r="Q1220" s="110">
        <f t="shared" si="66"/>
        <v>2.7</v>
      </c>
    </row>
    <row r="1221" spans="1:17" customFormat="1">
      <c r="A1221" s="13">
        <v>17031700302</v>
      </c>
      <c r="B1221" s="13" t="s">
        <v>2800</v>
      </c>
      <c r="C1221" s="13" t="s">
        <v>4272</v>
      </c>
      <c r="D1221" s="13" t="s">
        <v>4129</v>
      </c>
      <c r="E1221" s="83">
        <v>4</v>
      </c>
      <c r="F1221" s="81">
        <v>1</v>
      </c>
      <c r="G1221" s="84">
        <v>5</v>
      </c>
      <c r="H1221" s="30">
        <v>2</v>
      </c>
      <c r="I1221" s="87">
        <v>2</v>
      </c>
      <c r="J1221" s="87">
        <v>2</v>
      </c>
      <c r="K1221" s="87">
        <v>2</v>
      </c>
      <c r="L1221" s="89">
        <v>4</v>
      </c>
      <c r="M1221" s="88">
        <v>3</v>
      </c>
      <c r="N1221" s="28">
        <v>2</v>
      </c>
      <c r="O1221" s="52">
        <f t="shared" si="67"/>
        <v>27</v>
      </c>
      <c r="P1221" s="120">
        <v>2</v>
      </c>
      <c r="Q1221" s="110">
        <f t="shared" si="66"/>
        <v>2.7</v>
      </c>
    </row>
    <row r="1222" spans="1:17" customFormat="1">
      <c r="A1222" s="13">
        <v>17031222500</v>
      </c>
      <c r="B1222" s="13" t="s">
        <v>3572</v>
      </c>
      <c r="C1222" s="13" t="s">
        <v>4272</v>
      </c>
      <c r="D1222" s="13" t="s">
        <v>4129</v>
      </c>
      <c r="E1222" s="83">
        <v>4</v>
      </c>
      <c r="F1222" s="30">
        <v>2</v>
      </c>
      <c r="G1222" s="82">
        <v>3</v>
      </c>
      <c r="H1222" s="83">
        <v>4</v>
      </c>
      <c r="I1222" s="86">
        <v>1</v>
      </c>
      <c r="J1222" s="86">
        <v>1</v>
      </c>
      <c r="K1222" s="87">
        <v>2</v>
      </c>
      <c r="L1222" s="90">
        <v>5</v>
      </c>
      <c r="M1222" s="88">
        <v>3</v>
      </c>
      <c r="N1222" s="28">
        <v>2</v>
      </c>
      <c r="O1222" s="52">
        <f t="shared" si="67"/>
        <v>27</v>
      </c>
      <c r="P1222" s="120">
        <v>2</v>
      </c>
      <c r="Q1222" s="110">
        <f t="shared" si="66"/>
        <v>2.7</v>
      </c>
    </row>
    <row r="1223" spans="1:17" customFormat="1">
      <c r="A1223" s="13">
        <v>17031170800</v>
      </c>
      <c r="B1223" s="13" t="s">
        <v>3682</v>
      </c>
      <c r="C1223" s="13" t="s">
        <v>4272</v>
      </c>
      <c r="D1223" s="13" t="s">
        <v>4129</v>
      </c>
      <c r="E1223" s="30">
        <v>2</v>
      </c>
      <c r="F1223" s="30">
        <v>2</v>
      </c>
      <c r="G1223" s="84">
        <v>5</v>
      </c>
      <c r="H1223" s="82">
        <v>3</v>
      </c>
      <c r="I1223" s="87">
        <v>2</v>
      </c>
      <c r="J1223" s="89">
        <v>4</v>
      </c>
      <c r="K1223" s="87">
        <v>2</v>
      </c>
      <c r="L1223" s="88">
        <v>3</v>
      </c>
      <c r="M1223" s="87">
        <v>2</v>
      </c>
      <c r="N1223" s="28">
        <v>2</v>
      </c>
      <c r="O1223" s="52">
        <f t="shared" si="67"/>
        <v>27</v>
      </c>
      <c r="P1223" s="120">
        <v>2</v>
      </c>
      <c r="Q1223" s="110">
        <f t="shared" si="66"/>
        <v>2.7</v>
      </c>
    </row>
    <row r="1224" spans="1:17" customFormat="1">
      <c r="A1224" s="13">
        <v>17031020702</v>
      </c>
      <c r="B1224" s="13" t="s">
        <v>4058</v>
      </c>
      <c r="C1224" s="13" t="s">
        <v>4272</v>
      </c>
      <c r="D1224" s="13" t="s">
        <v>4129</v>
      </c>
      <c r="E1224" s="30">
        <v>2</v>
      </c>
      <c r="F1224" s="82">
        <v>3</v>
      </c>
      <c r="G1224" s="83">
        <v>4</v>
      </c>
      <c r="H1224" s="83">
        <v>4</v>
      </c>
      <c r="I1224" s="86">
        <v>1</v>
      </c>
      <c r="J1224" s="88">
        <v>3</v>
      </c>
      <c r="K1224" s="89">
        <v>4</v>
      </c>
      <c r="L1224" s="87">
        <v>2</v>
      </c>
      <c r="M1224" s="87">
        <v>2</v>
      </c>
      <c r="N1224" s="28">
        <v>2</v>
      </c>
      <c r="O1224" s="52">
        <f t="shared" si="67"/>
        <v>27</v>
      </c>
      <c r="P1224" s="120">
        <v>2</v>
      </c>
      <c r="Q1224" s="110">
        <f t="shared" si="66"/>
        <v>2.7</v>
      </c>
    </row>
    <row r="1225" spans="1:17" customFormat="1">
      <c r="A1225" s="13">
        <v>17031210602</v>
      </c>
      <c r="B1225" s="13" t="s">
        <v>3637</v>
      </c>
      <c r="C1225" s="13" t="s">
        <v>4272</v>
      </c>
      <c r="D1225" s="13" t="s">
        <v>4129</v>
      </c>
      <c r="E1225" s="81">
        <v>1</v>
      </c>
      <c r="F1225" s="83">
        <v>4</v>
      </c>
      <c r="G1225" s="81">
        <v>1</v>
      </c>
      <c r="H1225" s="83">
        <v>4</v>
      </c>
      <c r="I1225" s="87">
        <v>2</v>
      </c>
      <c r="J1225" s="86">
        <v>1</v>
      </c>
      <c r="K1225" s="90">
        <v>5</v>
      </c>
      <c r="L1225" s="90">
        <v>5</v>
      </c>
      <c r="M1225" s="87">
        <v>2</v>
      </c>
      <c r="N1225" s="28">
        <v>2</v>
      </c>
      <c r="O1225" s="52">
        <f t="shared" si="67"/>
        <v>27</v>
      </c>
      <c r="P1225" s="120">
        <v>2</v>
      </c>
      <c r="Q1225" s="110">
        <f t="shared" si="66"/>
        <v>2.7</v>
      </c>
    </row>
    <row r="1226" spans="1:17" customFormat="1">
      <c r="A1226" s="13">
        <v>17031030706</v>
      </c>
      <c r="B1226" s="13" t="s">
        <v>3988</v>
      </c>
      <c r="C1226" s="13" t="s">
        <v>4272</v>
      </c>
      <c r="D1226" s="13" t="s">
        <v>4129</v>
      </c>
      <c r="E1226" s="83">
        <v>4</v>
      </c>
      <c r="F1226" s="81">
        <v>1</v>
      </c>
      <c r="G1226" s="81">
        <v>1</v>
      </c>
      <c r="H1226" s="30">
        <v>2</v>
      </c>
      <c r="I1226" s="88">
        <v>3</v>
      </c>
      <c r="J1226" s="87">
        <v>2</v>
      </c>
      <c r="K1226" s="90">
        <v>5</v>
      </c>
      <c r="L1226" s="90">
        <v>5</v>
      </c>
      <c r="M1226" s="87">
        <v>2</v>
      </c>
      <c r="N1226" s="28">
        <v>2</v>
      </c>
      <c r="O1226" s="52">
        <f t="shared" si="67"/>
        <v>27</v>
      </c>
      <c r="P1226" s="120">
        <v>2</v>
      </c>
      <c r="Q1226" s="110">
        <f t="shared" si="66"/>
        <v>2.7</v>
      </c>
    </row>
    <row r="1227" spans="1:17" customFormat="1">
      <c r="A1227" s="13">
        <v>17031340400</v>
      </c>
      <c r="B1227" s="13" t="s">
        <v>3284</v>
      </c>
      <c r="C1227" s="13" t="s">
        <v>4272</v>
      </c>
      <c r="D1227" s="13" t="s">
        <v>4129</v>
      </c>
      <c r="E1227" s="30">
        <v>2</v>
      </c>
      <c r="F1227" s="82">
        <v>3</v>
      </c>
      <c r="G1227" s="81">
        <v>1</v>
      </c>
      <c r="H1227" s="82">
        <v>3</v>
      </c>
      <c r="I1227" s="90">
        <v>5</v>
      </c>
      <c r="J1227" s="87">
        <v>2</v>
      </c>
      <c r="K1227" s="88">
        <v>3</v>
      </c>
      <c r="L1227" s="89">
        <v>4</v>
      </c>
      <c r="M1227" s="87">
        <v>2</v>
      </c>
      <c r="N1227" s="28">
        <v>2</v>
      </c>
      <c r="O1227" s="52">
        <f t="shared" si="67"/>
        <v>27</v>
      </c>
      <c r="P1227" s="120">
        <v>2</v>
      </c>
      <c r="Q1227" s="110">
        <f t="shared" si="66"/>
        <v>2.7</v>
      </c>
    </row>
    <row r="1228" spans="1:17" customFormat="1">
      <c r="A1228" s="13">
        <v>17031190100</v>
      </c>
      <c r="B1228" s="13" t="s">
        <v>3692</v>
      </c>
      <c r="C1228" s="13" t="s">
        <v>4272</v>
      </c>
      <c r="D1228" s="13" t="s">
        <v>4129</v>
      </c>
      <c r="E1228" s="81">
        <v>1</v>
      </c>
      <c r="F1228" s="81">
        <v>1</v>
      </c>
      <c r="G1228" s="84">
        <v>5</v>
      </c>
      <c r="H1228" s="83">
        <v>4</v>
      </c>
      <c r="I1228" s="87">
        <v>2</v>
      </c>
      <c r="J1228" s="86">
        <v>1</v>
      </c>
      <c r="K1228" s="90">
        <v>5</v>
      </c>
      <c r="L1228" s="89">
        <v>4</v>
      </c>
      <c r="M1228" s="87">
        <v>2</v>
      </c>
      <c r="N1228" s="28">
        <v>2</v>
      </c>
      <c r="O1228" s="52">
        <f t="shared" si="67"/>
        <v>27</v>
      </c>
      <c r="P1228" s="120">
        <v>2</v>
      </c>
      <c r="Q1228" s="110">
        <f t="shared" si="66"/>
        <v>2.7</v>
      </c>
    </row>
    <row r="1229" spans="1:17" customFormat="1">
      <c r="A1229" s="13">
        <v>17031222600</v>
      </c>
      <c r="B1229" s="13" t="s">
        <v>3574</v>
      </c>
      <c r="C1229" s="13" t="s">
        <v>4272</v>
      </c>
      <c r="D1229" s="13" t="s">
        <v>4129</v>
      </c>
      <c r="E1229" s="84">
        <v>5</v>
      </c>
      <c r="F1229" s="82">
        <v>3</v>
      </c>
      <c r="G1229" s="82">
        <v>3</v>
      </c>
      <c r="H1229" s="83">
        <v>4</v>
      </c>
      <c r="I1229" s="87">
        <v>2</v>
      </c>
      <c r="J1229" s="86">
        <v>1</v>
      </c>
      <c r="K1229" s="86">
        <v>1</v>
      </c>
      <c r="L1229" s="89">
        <v>4</v>
      </c>
      <c r="M1229" s="87">
        <v>2</v>
      </c>
      <c r="N1229" s="28">
        <v>2</v>
      </c>
      <c r="O1229" s="52">
        <f t="shared" si="67"/>
        <v>27</v>
      </c>
      <c r="P1229" s="120">
        <v>2</v>
      </c>
      <c r="Q1229" s="110">
        <f t="shared" si="66"/>
        <v>2.7</v>
      </c>
    </row>
    <row r="1230" spans="1:17" customFormat="1">
      <c r="A1230" s="13">
        <v>17031230300</v>
      </c>
      <c r="B1230" s="13" t="s">
        <v>3586</v>
      </c>
      <c r="C1230" s="13" t="s">
        <v>4272</v>
      </c>
      <c r="D1230" s="13" t="s">
        <v>4129</v>
      </c>
      <c r="E1230" s="84">
        <v>5</v>
      </c>
      <c r="F1230" s="84">
        <v>5</v>
      </c>
      <c r="G1230" s="82">
        <v>3</v>
      </c>
      <c r="H1230" s="83">
        <v>4</v>
      </c>
      <c r="I1230" s="86">
        <v>1</v>
      </c>
      <c r="J1230" s="86">
        <v>1</v>
      </c>
      <c r="K1230" s="86">
        <v>1</v>
      </c>
      <c r="L1230" s="88">
        <v>3</v>
      </c>
      <c r="M1230" s="87">
        <v>2</v>
      </c>
      <c r="N1230" s="28">
        <v>2</v>
      </c>
      <c r="O1230" s="52">
        <f t="shared" si="67"/>
        <v>27</v>
      </c>
      <c r="P1230" s="120">
        <v>2</v>
      </c>
      <c r="Q1230" s="110">
        <f t="shared" si="66"/>
        <v>2.7</v>
      </c>
    </row>
    <row r="1231" spans="1:17" customFormat="1">
      <c r="A1231" s="13">
        <v>17031010400</v>
      </c>
      <c r="B1231" s="13" t="s">
        <v>4026</v>
      </c>
      <c r="C1231" s="13" t="s">
        <v>4272</v>
      </c>
      <c r="D1231" s="13" t="s">
        <v>4129</v>
      </c>
      <c r="E1231" s="30">
        <v>2</v>
      </c>
      <c r="F1231" s="82">
        <v>3</v>
      </c>
      <c r="G1231" s="30">
        <v>2</v>
      </c>
      <c r="H1231" s="82">
        <v>3</v>
      </c>
      <c r="I1231" s="87">
        <v>2</v>
      </c>
      <c r="J1231" s="86">
        <v>1</v>
      </c>
      <c r="K1231" s="90">
        <v>5</v>
      </c>
      <c r="L1231" s="90">
        <v>5</v>
      </c>
      <c r="M1231" s="87">
        <v>2</v>
      </c>
      <c r="N1231" s="28">
        <v>2</v>
      </c>
      <c r="O1231" s="52">
        <f t="shared" si="67"/>
        <v>27</v>
      </c>
      <c r="P1231" s="120">
        <v>2</v>
      </c>
      <c r="Q1231" s="110">
        <f t="shared" si="66"/>
        <v>2.7</v>
      </c>
    </row>
    <row r="1232" spans="1:17" customFormat="1">
      <c r="A1232" s="13">
        <v>17031030604</v>
      </c>
      <c r="B1232" s="13" t="s">
        <v>3980</v>
      </c>
      <c r="C1232" s="13" t="s">
        <v>4272</v>
      </c>
      <c r="D1232" s="13" t="s">
        <v>4129</v>
      </c>
      <c r="E1232" s="30">
        <v>2</v>
      </c>
      <c r="F1232" s="30">
        <v>2</v>
      </c>
      <c r="G1232" s="30">
        <v>2</v>
      </c>
      <c r="H1232" s="30">
        <v>2</v>
      </c>
      <c r="I1232" s="87">
        <v>2</v>
      </c>
      <c r="J1232" s="88">
        <v>3</v>
      </c>
      <c r="K1232" s="90">
        <v>5</v>
      </c>
      <c r="L1232" s="90">
        <v>5</v>
      </c>
      <c r="M1232" s="87">
        <v>2</v>
      </c>
      <c r="N1232" s="28">
        <v>2</v>
      </c>
      <c r="O1232" s="52">
        <f t="shared" si="67"/>
        <v>27</v>
      </c>
      <c r="P1232" s="120">
        <v>2</v>
      </c>
      <c r="Q1232" s="110">
        <f t="shared" si="66"/>
        <v>2.7</v>
      </c>
    </row>
    <row r="1233" spans="1:17" customFormat="1">
      <c r="A1233" s="13">
        <v>17031020901</v>
      </c>
      <c r="B1233" s="13" t="s">
        <v>4064</v>
      </c>
      <c r="C1233" s="13" t="s">
        <v>4272</v>
      </c>
      <c r="D1233" s="13" t="s">
        <v>4129</v>
      </c>
      <c r="E1233" s="30">
        <v>2</v>
      </c>
      <c r="F1233" s="30">
        <v>2</v>
      </c>
      <c r="G1233" s="83">
        <v>4</v>
      </c>
      <c r="H1233" s="82">
        <v>3</v>
      </c>
      <c r="I1233" s="86">
        <v>1</v>
      </c>
      <c r="J1233" s="88">
        <v>3</v>
      </c>
      <c r="K1233" s="90">
        <v>5</v>
      </c>
      <c r="L1233" s="88">
        <v>3</v>
      </c>
      <c r="M1233" s="87">
        <v>2</v>
      </c>
      <c r="N1233" s="28">
        <v>2</v>
      </c>
      <c r="O1233" s="52">
        <f t="shared" si="67"/>
        <v>27</v>
      </c>
      <c r="P1233" s="120">
        <v>2</v>
      </c>
      <c r="Q1233" s="110">
        <f t="shared" si="66"/>
        <v>2.7</v>
      </c>
    </row>
    <row r="1234" spans="1:17" customFormat="1">
      <c r="A1234" s="13">
        <v>17031030300</v>
      </c>
      <c r="B1234" s="13" t="s">
        <v>3970</v>
      </c>
      <c r="C1234" s="13" t="s">
        <v>4272</v>
      </c>
      <c r="D1234" s="13" t="s">
        <v>4129</v>
      </c>
      <c r="E1234" s="83">
        <v>4</v>
      </c>
      <c r="F1234" s="30">
        <v>2</v>
      </c>
      <c r="G1234" s="30">
        <v>2</v>
      </c>
      <c r="H1234" s="83">
        <v>4</v>
      </c>
      <c r="I1234" s="88">
        <v>3</v>
      </c>
      <c r="J1234" s="88">
        <v>3</v>
      </c>
      <c r="K1234" s="86">
        <v>1</v>
      </c>
      <c r="L1234" s="89">
        <v>4</v>
      </c>
      <c r="M1234" s="87">
        <v>2</v>
      </c>
      <c r="N1234" s="28">
        <v>2</v>
      </c>
      <c r="O1234" s="52">
        <f t="shared" si="67"/>
        <v>27</v>
      </c>
      <c r="P1234" s="120">
        <v>2</v>
      </c>
      <c r="Q1234" s="110">
        <f t="shared" ref="Q1234:Q1257" si="68">+O1234/10</f>
        <v>2.7</v>
      </c>
    </row>
    <row r="1235" spans="1:17" customFormat="1">
      <c r="A1235" s="13">
        <v>17031283200</v>
      </c>
      <c r="B1235" s="13" t="s">
        <v>3322</v>
      </c>
      <c r="C1235" s="13" t="s">
        <v>4272</v>
      </c>
      <c r="D1235" s="13" t="s">
        <v>4129</v>
      </c>
      <c r="E1235" s="81">
        <v>1</v>
      </c>
      <c r="F1235" s="84">
        <v>5</v>
      </c>
      <c r="G1235" s="81">
        <v>1</v>
      </c>
      <c r="H1235" s="83">
        <v>4</v>
      </c>
      <c r="I1235" s="88">
        <v>3</v>
      </c>
      <c r="J1235" s="88">
        <v>3</v>
      </c>
      <c r="K1235" s="86">
        <v>1</v>
      </c>
      <c r="L1235" s="90">
        <v>5</v>
      </c>
      <c r="M1235" s="87">
        <v>2</v>
      </c>
      <c r="N1235" s="28">
        <v>2</v>
      </c>
      <c r="O1235" s="52">
        <f t="shared" si="67"/>
        <v>27</v>
      </c>
      <c r="P1235" s="120">
        <v>2</v>
      </c>
      <c r="Q1235" s="110">
        <f t="shared" si="68"/>
        <v>2.7</v>
      </c>
    </row>
    <row r="1236" spans="1:17" customFormat="1">
      <c r="A1236" s="13">
        <v>17031030101</v>
      </c>
      <c r="B1236" s="13" t="s">
        <v>4068</v>
      </c>
      <c r="C1236" s="13" t="s">
        <v>4272</v>
      </c>
      <c r="D1236" s="13" t="s">
        <v>4129</v>
      </c>
      <c r="E1236" s="30">
        <v>2</v>
      </c>
      <c r="F1236" s="81">
        <v>1</v>
      </c>
      <c r="G1236" s="82">
        <v>3</v>
      </c>
      <c r="H1236" s="82">
        <v>3</v>
      </c>
      <c r="I1236" s="87">
        <v>2</v>
      </c>
      <c r="J1236" s="87">
        <v>2</v>
      </c>
      <c r="K1236" s="90">
        <v>5</v>
      </c>
      <c r="L1236" s="90">
        <v>5</v>
      </c>
      <c r="M1236" s="87">
        <v>2</v>
      </c>
      <c r="N1236" s="28">
        <v>2</v>
      </c>
      <c r="O1236" s="52">
        <f t="shared" si="67"/>
        <v>27</v>
      </c>
      <c r="P1236" s="120">
        <v>2</v>
      </c>
      <c r="Q1236" s="110">
        <f t="shared" si="68"/>
        <v>2.7</v>
      </c>
    </row>
    <row r="1237" spans="1:17" customFormat="1">
      <c r="A1237" s="13">
        <v>17031630300</v>
      </c>
      <c r="B1237" s="13" t="s">
        <v>2990</v>
      </c>
      <c r="C1237" s="13" t="s">
        <v>4272</v>
      </c>
      <c r="D1237" s="13" t="s">
        <v>4129</v>
      </c>
      <c r="E1237" s="30">
        <v>2</v>
      </c>
      <c r="F1237" s="82">
        <v>3</v>
      </c>
      <c r="G1237" s="84">
        <v>5</v>
      </c>
      <c r="H1237" s="30">
        <v>2</v>
      </c>
      <c r="I1237" s="86">
        <v>1</v>
      </c>
      <c r="J1237" s="86">
        <v>1</v>
      </c>
      <c r="K1237" s="89">
        <v>4</v>
      </c>
      <c r="L1237" s="90">
        <v>5</v>
      </c>
      <c r="M1237" s="87">
        <v>2</v>
      </c>
      <c r="N1237" s="28">
        <v>2</v>
      </c>
      <c r="O1237" s="52">
        <f t="shared" si="67"/>
        <v>27</v>
      </c>
      <c r="P1237" s="120">
        <v>2</v>
      </c>
      <c r="Q1237" s="110">
        <f t="shared" si="68"/>
        <v>2.7</v>
      </c>
    </row>
    <row r="1238" spans="1:17" customFormat="1">
      <c r="A1238" s="13">
        <v>17031580501</v>
      </c>
      <c r="B1238" s="13" t="s">
        <v>3032</v>
      </c>
      <c r="C1238" s="13" t="s">
        <v>4272</v>
      </c>
      <c r="D1238" s="13" t="s">
        <v>4129</v>
      </c>
      <c r="E1238" s="83">
        <v>4</v>
      </c>
      <c r="F1238" s="82">
        <v>3</v>
      </c>
      <c r="G1238" s="83">
        <v>4</v>
      </c>
      <c r="H1238" s="30">
        <v>2</v>
      </c>
      <c r="I1238" s="86">
        <v>1</v>
      </c>
      <c r="J1238" s="86">
        <v>1</v>
      </c>
      <c r="K1238" s="89">
        <v>4</v>
      </c>
      <c r="L1238" s="89">
        <v>4</v>
      </c>
      <c r="M1238" s="87">
        <v>2</v>
      </c>
      <c r="N1238" s="28">
        <v>2</v>
      </c>
      <c r="O1238" s="52">
        <f t="shared" si="67"/>
        <v>27</v>
      </c>
      <c r="P1238" s="120">
        <v>2</v>
      </c>
      <c r="Q1238" s="110">
        <f t="shared" si="68"/>
        <v>2.7</v>
      </c>
    </row>
    <row r="1239" spans="1:17" customFormat="1">
      <c r="A1239" s="13">
        <v>17031030601</v>
      </c>
      <c r="B1239" s="13" t="s">
        <v>3976</v>
      </c>
      <c r="C1239" s="13" t="s">
        <v>4272</v>
      </c>
      <c r="D1239" s="13" t="s">
        <v>4129</v>
      </c>
      <c r="E1239" s="82">
        <v>3</v>
      </c>
      <c r="F1239" s="30">
        <v>2</v>
      </c>
      <c r="G1239" s="30">
        <v>2</v>
      </c>
      <c r="H1239" s="30">
        <v>2</v>
      </c>
      <c r="I1239" s="87">
        <v>2</v>
      </c>
      <c r="J1239" s="88">
        <v>3</v>
      </c>
      <c r="K1239" s="90">
        <v>5</v>
      </c>
      <c r="L1239" s="90">
        <v>5</v>
      </c>
      <c r="M1239" s="131">
        <v>1</v>
      </c>
      <c r="N1239" s="28">
        <v>2</v>
      </c>
      <c r="O1239" s="52">
        <f t="shared" si="67"/>
        <v>27</v>
      </c>
      <c r="P1239" s="120">
        <v>2</v>
      </c>
      <c r="Q1239" s="110">
        <f t="shared" si="68"/>
        <v>2.7</v>
      </c>
    </row>
    <row r="1240" spans="1:17" customFormat="1">
      <c r="A1240" s="13">
        <v>17031031700</v>
      </c>
      <c r="B1240" s="13" t="s">
        <v>4008</v>
      </c>
      <c r="C1240" s="13" t="s">
        <v>4272</v>
      </c>
      <c r="D1240" s="13" t="s">
        <v>4129</v>
      </c>
      <c r="E1240" s="82">
        <v>3</v>
      </c>
      <c r="F1240" s="30">
        <v>2</v>
      </c>
      <c r="G1240" s="30">
        <v>2</v>
      </c>
      <c r="H1240" s="83">
        <v>4</v>
      </c>
      <c r="I1240" s="88">
        <v>3</v>
      </c>
      <c r="J1240" s="87">
        <v>2</v>
      </c>
      <c r="K1240" s="88">
        <v>3</v>
      </c>
      <c r="L1240" s="90">
        <v>5</v>
      </c>
      <c r="M1240" s="131">
        <v>1</v>
      </c>
      <c r="N1240" s="28">
        <v>2</v>
      </c>
      <c r="O1240" s="52">
        <f t="shared" si="67"/>
        <v>27</v>
      </c>
      <c r="P1240" s="120">
        <v>2</v>
      </c>
      <c r="Q1240" s="110">
        <f t="shared" si="68"/>
        <v>2.7</v>
      </c>
    </row>
    <row r="1241" spans="1:17" customFormat="1">
      <c r="A1241" s="13">
        <v>17031600900</v>
      </c>
      <c r="B1241" s="13" t="s">
        <v>2946</v>
      </c>
      <c r="C1241" s="13" t="s">
        <v>4272</v>
      </c>
      <c r="D1241" s="13" t="s">
        <v>4129</v>
      </c>
      <c r="E1241" s="82">
        <v>3</v>
      </c>
      <c r="F1241" s="84">
        <v>5</v>
      </c>
      <c r="G1241" s="82">
        <v>3</v>
      </c>
      <c r="H1241" s="82">
        <v>3</v>
      </c>
      <c r="I1241" s="87">
        <v>2</v>
      </c>
      <c r="J1241" s="87">
        <v>2</v>
      </c>
      <c r="K1241" s="87">
        <v>2</v>
      </c>
      <c r="L1241" s="89">
        <v>4</v>
      </c>
      <c r="M1241" s="131">
        <v>1</v>
      </c>
      <c r="N1241" s="28">
        <v>2</v>
      </c>
      <c r="O1241" s="52">
        <f t="shared" si="67"/>
        <v>27</v>
      </c>
      <c r="P1241" s="120">
        <v>2</v>
      </c>
      <c r="Q1241" s="110">
        <f t="shared" si="68"/>
        <v>2.7</v>
      </c>
    </row>
    <row r="1242" spans="1:17" customFormat="1">
      <c r="A1242" s="13">
        <v>17031221100</v>
      </c>
      <c r="B1242" s="13" t="s">
        <v>3558</v>
      </c>
      <c r="C1242" s="13" t="s">
        <v>4272</v>
      </c>
      <c r="D1242" s="13" t="s">
        <v>4129</v>
      </c>
      <c r="E1242" s="83">
        <v>4</v>
      </c>
      <c r="F1242" s="30">
        <v>2</v>
      </c>
      <c r="G1242" s="83">
        <v>4</v>
      </c>
      <c r="H1242" s="83">
        <v>4</v>
      </c>
      <c r="I1242" s="87">
        <v>2</v>
      </c>
      <c r="J1242" s="86">
        <v>1</v>
      </c>
      <c r="K1242" s="88">
        <v>3</v>
      </c>
      <c r="L1242" s="89">
        <v>4</v>
      </c>
      <c r="M1242" s="131">
        <v>1</v>
      </c>
      <c r="N1242" s="28">
        <v>2</v>
      </c>
      <c r="O1242" s="52">
        <f t="shared" si="67"/>
        <v>27</v>
      </c>
      <c r="P1242" s="120">
        <v>2</v>
      </c>
      <c r="Q1242" s="110">
        <f t="shared" si="68"/>
        <v>2.7</v>
      </c>
    </row>
    <row r="1243" spans="1:17" customFormat="1">
      <c r="A1243" s="13">
        <v>17031030104</v>
      </c>
      <c r="B1243" s="13" t="s">
        <v>4074</v>
      </c>
      <c r="C1243" s="13" t="s">
        <v>4272</v>
      </c>
      <c r="D1243" s="13" t="s">
        <v>4129</v>
      </c>
      <c r="E1243" s="30">
        <v>2</v>
      </c>
      <c r="F1243" s="84">
        <v>5</v>
      </c>
      <c r="G1243" s="30">
        <v>2</v>
      </c>
      <c r="H1243" s="81">
        <v>1</v>
      </c>
      <c r="I1243" s="87">
        <v>2</v>
      </c>
      <c r="J1243" s="87">
        <v>2</v>
      </c>
      <c r="K1243" s="90">
        <v>5</v>
      </c>
      <c r="L1243" s="90">
        <v>5</v>
      </c>
      <c r="M1243" s="131">
        <v>1</v>
      </c>
      <c r="N1243" s="28">
        <v>2</v>
      </c>
      <c r="O1243" s="52">
        <f t="shared" si="67"/>
        <v>27</v>
      </c>
      <c r="P1243" s="120">
        <v>2</v>
      </c>
      <c r="Q1243" s="110">
        <f t="shared" si="68"/>
        <v>2.7</v>
      </c>
    </row>
    <row r="1244" spans="1:17" customFormat="1">
      <c r="A1244" s="13">
        <v>17031241000</v>
      </c>
      <c r="B1244" s="13" t="s">
        <v>3511</v>
      </c>
      <c r="C1244" s="13" t="s">
        <v>4272</v>
      </c>
      <c r="D1244" s="13" t="s">
        <v>4129</v>
      </c>
      <c r="E1244" s="82">
        <v>3</v>
      </c>
      <c r="F1244" s="82">
        <v>3</v>
      </c>
      <c r="G1244" s="30">
        <v>2</v>
      </c>
      <c r="H1244" s="83">
        <v>4</v>
      </c>
      <c r="I1244" s="87">
        <v>2</v>
      </c>
      <c r="J1244" s="86">
        <v>1</v>
      </c>
      <c r="K1244" s="90">
        <v>5</v>
      </c>
      <c r="L1244" s="89">
        <v>4</v>
      </c>
      <c r="M1244" s="131">
        <v>1</v>
      </c>
      <c r="N1244" s="28">
        <v>2</v>
      </c>
      <c r="O1244" s="52">
        <f t="shared" si="67"/>
        <v>27</v>
      </c>
      <c r="P1244" s="120">
        <v>2</v>
      </c>
      <c r="Q1244" s="110">
        <f t="shared" si="68"/>
        <v>2.7</v>
      </c>
    </row>
    <row r="1245" spans="1:17" customFormat="1">
      <c r="A1245" s="13">
        <v>17043841703</v>
      </c>
      <c r="B1245" s="13" t="s">
        <v>1407</v>
      </c>
      <c r="C1245" s="13" t="s">
        <v>1522</v>
      </c>
      <c r="D1245" s="13" t="s">
        <v>4126</v>
      </c>
      <c r="E1245" s="30">
        <v>2</v>
      </c>
      <c r="F1245" s="83">
        <v>4</v>
      </c>
      <c r="G1245" s="81">
        <v>1</v>
      </c>
      <c r="H1245" s="30">
        <v>2</v>
      </c>
      <c r="I1245" s="87">
        <v>2</v>
      </c>
      <c r="J1245" s="84">
        <v>5</v>
      </c>
      <c r="K1245" s="90">
        <v>5</v>
      </c>
      <c r="L1245" s="86">
        <v>1</v>
      </c>
      <c r="M1245" s="87">
        <v>2</v>
      </c>
      <c r="N1245" s="88">
        <v>3</v>
      </c>
      <c r="O1245" s="52">
        <f t="shared" si="67"/>
        <v>27</v>
      </c>
      <c r="P1245" s="120">
        <v>2</v>
      </c>
      <c r="Q1245" s="110">
        <f t="shared" si="68"/>
        <v>2.7</v>
      </c>
    </row>
    <row r="1246" spans="1:17" customFormat="1">
      <c r="A1246" s="13">
        <v>17031821102</v>
      </c>
      <c r="B1246" s="13" t="s">
        <v>4093</v>
      </c>
      <c r="C1246" s="13" t="s">
        <v>4272</v>
      </c>
      <c r="D1246" s="13" t="s">
        <v>4083</v>
      </c>
      <c r="E1246" s="30">
        <v>2</v>
      </c>
      <c r="F1246" s="82">
        <v>3</v>
      </c>
      <c r="G1246" s="83">
        <v>4</v>
      </c>
      <c r="H1246" s="82">
        <v>3</v>
      </c>
      <c r="I1246" s="87">
        <v>2</v>
      </c>
      <c r="J1246" s="89">
        <v>4</v>
      </c>
      <c r="K1246" s="88">
        <v>3</v>
      </c>
      <c r="L1246" s="87">
        <v>2</v>
      </c>
      <c r="M1246" s="88">
        <v>3</v>
      </c>
      <c r="N1246" s="93">
        <v>1</v>
      </c>
      <c r="O1246" s="52">
        <f t="shared" si="67"/>
        <v>27</v>
      </c>
      <c r="P1246" s="120">
        <v>2</v>
      </c>
      <c r="Q1246" s="110">
        <f t="shared" si="68"/>
        <v>2.7</v>
      </c>
    </row>
    <row r="1247" spans="1:17" customFormat="1">
      <c r="A1247" s="13">
        <v>17031821002</v>
      </c>
      <c r="B1247" s="13" t="s">
        <v>4089</v>
      </c>
      <c r="C1247" s="13" t="s">
        <v>4272</v>
      </c>
      <c r="D1247" s="13" t="s">
        <v>4083</v>
      </c>
      <c r="E1247" s="83">
        <v>4</v>
      </c>
      <c r="F1247" s="83">
        <v>4</v>
      </c>
      <c r="G1247" s="83">
        <v>4</v>
      </c>
      <c r="H1247" s="82">
        <v>3</v>
      </c>
      <c r="I1247" s="87">
        <v>2</v>
      </c>
      <c r="J1247" s="88">
        <v>3</v>
      </c>
      <c r="K1247" s="87">
        <v>2</v>
      </c>
      <c r="L1247" s="86">
        <v>1</v>
      </c>
      <c r="M1247" s="88">
        <v>3</v>
      </c>
      <c r="N1247" s="93">
        <v>1</v>
      </c>
      <c r="O1247" s="52">
        <f t="shared" si="67"/>
        <v>27</v>
      </c>
      <c r="P1247" s="120">
        <v>2</v>
      </c>
      <c r="Q1247" s="110">
        <f t="shared" si="68"/>
        <v>2.7</v>
      </c>
    </row>
    <row r="1248" spans="1:17" customFormat="1">
      <c r="A1248" s="13">
        <v>17111870500</v>
      </c>
      <c r="B1248" s="13" t="s">
        <v>479</v>
      </c>
      <c r="C1248" s="13" t="s">
        <v>571</v>
      </c>
      <c r="D1248" s="13" t="s">
        <v>477</v>
      </c>
      <c r="E1248" s="30">
        <v>2</v>
      </c>
      <c r="F1248" s="82">
        <v>3</v>
      </c>
      <c r="G1248" s="82">
        <v>3</v>
      </c>
      <c r="H1248" s="30">
        <v>2</v>
      </c>
      <c r="I1248" s="88">
        <v>3</v>
      </c>
      <c r="J1248" s="88">
        <v>3</v>
      </c>
      <c r="K1248" s="86">
        <v>1</v>
      </c>
      <c r="L1248" s="86">
        <v>1</v>
      </c>
      <c r="M1248" s="89">
        <v>4</v>
      </c>
      <c r="N1248" s="95">
        <v>5</v>
      </c>
      <c r="O1248" s="52">
        <f t="shared" si="67"/>
        <v>27</v>
      </c>
      <c r="P1248" s="120">
        <v>2</v>
      </c>
      <c r="Q1248" s="110">
        <f t="shared" si="68"/>
        <v>2.7</v>
      </c>
    </row>
    <row r="1249" spans="1:17" customFormat="1">
      <c r="A1249" s="13">
        <v>17111870401</v>
      </c>
      <c r="B1249" s="13" t="s">
        <v>476</v>
      </c>
      <c r="C1249" s="13" t="s">
        <v>571</v>
      </c>
      <c r="D1249" s="13" t="s">
        <v>477</v>
      </c>
      <c r="E1249" s="30">
        <v>2</v>
      </c>
      <c r="F1249" s="81">
        <v>1</v>
      </c>
      <c r="G1249" s="83">
        <v>4</v>
      </c>
      <c r="H1249" s="82">
        <v>3</v>
      </c>
      <c r="I1249" s="88">
        <v>3</v>
      </c>
      <c r="J1249" s="88">
        <v>3</v>
      </c>
      <c r="K1249" s="86">
        <v>1</v>
      </c>
      <c r="L1249" s="86">
        <v>1</v>
      </c>
      <c r="M1249" s="89">
        <v>4</v>
      </c>
      <c r="N1249" s="95">
        <v>5</v>
      </c>
      <c r="O1249" s="52">
        <f t="shared" si="67"/>
        <v>27</v>
      </c>
      <c r="P1249" s="120">
        <v>2</v>
      </c>
      <c r="Q1249" s="110">
        <f t="shared" si="68"/>
        <v>2.7</v>
      </c>
    </row>
    <row r="1250" spans="1:17" customFormat="1">
      <c r="A1250" s="13">
        <v>17197880119</v>
      </c>
      <c r="B1250" s="13" t="s">
        <v>387</v>
      </c>
      <c r="C1250" s="13" t="s">
        <v>363</v>
      </c>
      <c r="D1250" s="13" t="s">
        <v>1485</v>
      </c>
      <c r="E1250" s="82">
        <v>3</v>
      </c>
      <c r="F1250" s="81">
        <v>1</v>
      </c>
      <c r="G1250" s="83">
        <v>4</v>
      </c>
      <c r="H1250" s="84">
        <v>5</v>
      </c>
      <c r="I1250" s="87">
        <v>2</v>
      </c>
      <c r="J1250" s="87">
        <v>2</v>
      </c>
      <c r="K1250" s="86">
        <v>1</v>
      </c>
      <c r="L1250" s="86">
        <v>1</v>
      </c>
      <c r="M1250" s="90">
        <v>5</v>
      </c>
      <c r="N1250" s="92">
        <v>3</v>
      </c>
      <c r="O1250" s="52">
        <f t="shared" si="67"/>
        <v>27</v>
      </c>
      <c r="P1250" s="120">
        <v>2</v>
      </c>
      <c r="Q1250" s="110">
        <f t="shared" si="68"/>
        <v>2.7</v>
      </c>
    </row>
    <row r="1251" spans="1:17" customFormat="1">
      <c r="A1251" s="13">
        <v>17197880121</v>
      </c>
      <c r="B1251" s="13" t="s">
        <v>391</v>
      </c>
      <c r="C1251" s="13" t="s">
        <v>363</v>
      </c>
      <c r="D1251" s="13" t="s">
        <v>1485</v>
      </c>
      <c r="E1251" s="83">
        <v>4</v>
      </c>
      <c r="F1251" s="30">
        <v>2</v>
      </c>
      <c r="G1251" s="83">
        <v>4</v>
      </c>
      <c r="H1251" s="82">
        <v>3</v>
      </c>
      <c r="I1251" s="87">
        <v>2</v>
      </c>
      <c r="J1251" s="87">
        <v>2</v>
      </c>
      <c r="K1251" s="86">
        <v>1</v>
      </c>
      <c r="L1251" s="86">
        <v>1</v>
      </c>
      <c r="M1251" s="90">
        <v>5</v>
      </c>
      <c r="N1251" s="92">
        <v>3</v>
      </c>
      <c r="O1251" s="52">
        <f t="shared" si="67"/>
        <v>27</v>
      </c>
      <c r="P1251" s="120">
        <v>2</v>
      </c>
      <c r="Q1251" s="110">
        <f t="shared" si="68"/>
        <v>2.7</v>
      </c>
    </row>
    <row r="1252" spans="1:17" customFormat="1">
      <c r="A1252" s="13">
        <v>17197880105</v>
      </c>
      <c r="B1252" s="13" t="s">
        <v>362</v>
      </c>
      <c r="C1252" s="13" t="s">
        <v>363</v>
      </c>
      <c r="D1252" s="13" t="s">
        <v>1485</v>
      </c>
      <c r="E1252" s="83">
        <v>4</v>
      </c>
      <c r="F1252" s="30">
        <v>2</v>
      </c>
      <c r="G1252" s="30">
        <v>2</v>
      </c>
      <c r="H1252" s="30">
        <v>2</v>
      </c>
      <c r="I1252" s="88">
        <v>3</v>
      </c>
      <c r="J1252" s="88">
        <v>3</v>
      </c>
      <c r="K1252" s="88">
        <v>3</v>
      </c>
      <c r="L1252" s="86">
        <v>1</v>
      </c>
      <c r="M1252" s="89">
        <v>4</v>
      </c>
      <c r="N1252" s="92">
        <v>3</v>
      </c>
      <c r="O1252" s="52">
        <f t="shared" si="67"/>
        <v>27</v>
      </c>
      <c r="P1252" s="120">
        <v>2</v>
      </c>
      <c r="Q1252" s="110">
        <f t="shared" si="68"/>
        <v>2.7</v>
      </c>
    </row>
    <row r="1253" spans="1:17" customFormat="1">
      <c r="A1253" s="13">
        <v>17197880107</v>
      </c>
      <c r="B1253" s="13" t="s">
        <v>367</v>
      </c>
      <c r="C1253" s="13" t="s">
        <v>363</v>
      </c>
      <c r="D1253" s="13" t="s">
        <v>1485</v>
      </c>
      <c r="E1253" s="30">
        <v>2</v>
      </c>
      <c r="F1253" s="82">
        <v>3</v>
      </c>
      <c r="G1253" s="84">
        <v>5</v>
      </c>
      <c r="H1253" s="30">
        <v>2</v>
      </c>
      <c r="I1253" s="87">
        <v>2</v>
      </c>
      <c r="J1253" s="87">
        <v>2</v>
      </c>
      <c r="K1253" s="89">
        <v>4</v>
      </c>
      <c r="L1253" s="86">
        <v>1</v>
      </c>
      <c r="M1253" s="88">
        <v>3</v>
      </c>
      <c r="N1253" s="92">
        <v>3</v>
      </c>
      <c r="O1253" s="52">
        <f t="shared" si="67"/>
        <v>27</v>
      </c>
      <c r="P1253" s="120">
        <v>2</v>
      </c>
      <c r="Q1253" s="110">
        <f t="shared" si="68"/>
        <v>2.7</v>
      </c>
    </row>
    <row r="1254" spans="1:17" customFormat="1">
      <c r="A1254" s="13">
        <v>17031815200</v>
      </c>
      <c r="B1254" s="13" t="s">
        <v>4149</v>
      </c>
      <c r="C1254" s="13" t="s">
        <v>4272</v>
      </c>
      <c r="D1254" s="13" t="s">
        <v>4137</v>
      </c>
      <c r="E1254" s="30">
        <v>2</v>
      </c>
      <c r="F1254" s="83">
        <v>4</v>
      </c>
      <c r="G1254" s="82">
        <v>3</v>
      </c>
      <c r="H1254" s="30">
        <v>2</v>
      </c>
      <c r="I1254" s="87">
        <v>2</v>
      </c>
      <c r="J1254" s="88">
        <v>3</v>
      </c>
      <c r="K1254" s="88">
        <v>3</v>
      </c>
      <c r="L1254" s="90">
        <v>5</v>
      </c>
      <c r="M1254" s="87">
        <v>2</v>
      </c>
      <c r="N1254" s="93">
        <v>1</v>
      </c>
      <c r="O1254" s="52">
        <f t="shared" si="67"/>
        <v>27</v>
      </c>
      <c r="P1254" s="120">
        <v>2</v>
      </c>
      <c r="Q1254" s="110">
        <f t="shared" si="68"/>
        <v>2.7</v>
      </c>
    </row>
    <row r="1255" spans="1:17" customFormat="1">
      <c r="A1255" s="13">
        <v>17043841604</v>
      </c>
      <c r="B1255" s="13" t="s">
        <v>1532</v>
      </c>
      <c r="C1255" s="13" t="s">
        <v>1522</v>
      </c>
      <c r="D1255" s="13" t="s">
        <v>1533</v>
      </c>
      <c r="E1255" s="84">
        <v>5</v>
      </c>
      <c r="F1255" s="84">
        <v>5</v>
      </c>
      <c r="G1255" s="30">
        <v>2</v>
      </c>
      <c r="H1255" s="30">
        <v>2</v>
      </c>
      <c r="I1255" s="88">
        <v>3</v>
      </c>
      <c r="J1255" s="87">
        <v>2</v>
      </c>
      <c r="K1255" s="86">
        <v>1</v>
      </c>
      <c r="L1255" s="86">
        <v>1</v>
      </c>
      <c r="M1255" s="90">
        <v>5</v>
      </c>
      <c r="N1255" s="93">
        <v>1</v>
      </c>
      <c r="O1255" s="52">
        <f t="shared" si="67"/>
        <v>27</v>
      </c>
      <c r="P1255" s="120">
        <v>2</v>
      </c>
      <c r="Q1255" s="110">
        <f t="shared" si="68"/>
        <v>2.7</v>
      </c>
    </row>
    <row r="1256" spans="1:17" customFormat="1">
      <c r="A1256" s="13">
        <v>17097860810</v>
      </c>
      <c r="B1256" s="13" t="s">
        <v>905</v>
      </c>
      <c r="C1256" s="13" t="s">
        <v>896</v>
      </c>
      <c r="D1256" s="13" t="s">
        <v>897</v>
      </c>
      <c r="E1256" s="82">
        <v>3</v>
      </c>
      <c r="F1256" s="30">
        <v>2</v>
      </c>
      <c r="G1256" s="82">
        <v>3</v>
      </c>
      <c r="H1256" s="82">
        <v>3</v>
      </c>
      <c r="I1256" s="89">
        <v>4</v>
      </c>
      <c r="J1256" s="89">
        <v>4</v>
      </c>
      <c r="K1256" s="87">
        <v>2</v>
      </c>
      <c r="L1256" s="87">
        <v>2</v>
      </c>
      <c r="M1256" s="87">
        <v>2</v>
      </c>
      <c r="N1256" s="28">
        <v>2</v>
      </c>
      <c r="O1256" s="52">
        <f t="shared" si="67"/>
        <v>27</v>
      </c>
      <c r="P1256" s="120">
        <v>2</v>
      </c>
      <c r="Q1256" s="110">
        <f t="shared" si="68"/>
        <v>2.7</v>
      </c>
    </row>
    <row r="1257" spans="1:17" customFormat="1">
      <c r="A1257" s="13">
        <v>17031823400</v>
      </c>
      <c r="B1257" s="13" t="s">
        <v>4284</v>
      </c>
      <c r="C1257" s="13" t="s">
        <v>4272</v>
      </c>
      <c r="D1257" s="13" t="s">
        <v>4276</v>
      </c>
      <c r="E1257" s="30">
        <v>2</v>
      </c>
      <c r="F1257" s="83">
        <v>4</v>
      </c>
      <c r="G1257" s="82">
        <v>3</v>
      </c>
      <c r="H1257" s="81">
        <v>1</v>
      </c>
      <c r="I1257" s="88">
        <v>3</v>
      </c>
      <c r="J1257" s="87">
        <v>2</v>
      </c>
      <c r="K1257" s="89">
        <v>4</v>
      </c>
      <c r="L1257" s="88">
        <v>3</v>
      </c>
      <c r="M1257" s="87">
        <v>2</v>
      </c>
      <c r="N1257" s="92">
        <v>3</v>
      </c>
      <c r="O1257" s="52">
        <f t="shared" si="67"/>
        <v>27</v>
      </c>
      <c r="P1257" s="120">
        <v>2</v>
      </c>
      <c r="Q1257" s="110">
        <f t="shared" si="68"/>
        <v>2.7</v>
      </c>
    </row>
    <row r="1258" spans="1:17" customFormat="1">
      <c r="A1258" s="13">
        <v>17093890301</v>
      </c>
      <c r="B1258" s="13" t="s">
        <v>883</v>
      </c>
      <c r="C1258" s="13" t="s">
        <v>874</v>
      </c>
      <c r="D1258" s="13" t="s">
        <v>71</v>
      </c>
      <c r="E1258" s="82">
        <v>3</v>
      </c>
      <c r="F1258" s="30">
        <v>2</v>
      </c>
      <c r="G1258" s="82">
        <v>3</v>
      </c>
      <c r="H1258" s="82">
        <v>3</v>
      </c>
      <c r="I1258" s="85">
        <v>0</v>
      </c>
      <c r="J1258" s="91">
        <v>0</v>
      </c>
      <c r="K1258" s="91">
        <v>0</v>
      </c>
      <c r="L1258" s="91">
        <v>0</v>
      </c>
      <c r="M1258" s="90">
        <v>5</v>
      </c>
      <c r="N1258" s="85">
        <v>0</v>
      </c>
      <c r="O1258" s="52">
        <f t="shared" si="67"/>
        <v>16</v>
      </c>
      <c r="P1258" s="120">
        <v>2</v>
      </c>
      <c r="Q1258" s="110">
        <f t="shared" ref="Q1258:Q1268" si="69">+O1258/6</f>
        <v>2.6666666666666665</v>
      </c>
    </row>
    <row r="1259" spans="1:17" customFormat="1">
      <c r="A1259" s="13">
        <v>17093890400</v>
      </c>
      <c r="B1259" s="13" t="s">
        <v>887</v>
      </c>
      <c r="C1259" s="13" t="s">
        <v>874</v>
      </c>
      <c r="D1259" s="13" t="s">
        <v>71</v>
      </c>
      <c r="E1259" s="82">
        <v>3</v>
      </c>
      <c r="F1259" s="30">
        <v>2</v>
      </c>
      <c r="G1259" s="82">
        <v>3</v>
      </c>
      <c r="H1259" s="82">
        <v>3</v>
      </c>
      <c r="I1259" s="85">
        <v>0</v>
      </c>
      <c r="J1259" s="91">
        <v>0</v>
      </c>
      <c r="K1259" s="91">
        <v>0</v>
      </c>
      <c r="L1259" s="91">
        <v>0</v>
      </c>
      <c r="M1259" s="90">
        <v>5</v>
      </c>
      <c r="N1259" s="85">
        <v>0</v>
      </c>
      <c r="O1259" s="52">
        <f t="shared" si="67"/>
        <v>16</v>
      </c>
      <c r="P1259" s="120">
        <v>2</v>
      </c>
      <c r="Q1259" s="110">
        <f t="shared" si="69"/>
        <v>2.6666666666666665</v>
      </c>
    </row>
    <row r="1260" spans="1:17" customFormat="1">
      <c r="A1260" s="13">
        <v>17093890202</v>
      </c>
      <c r="B1260" s="13" t="s">
        <v>881</v>
      </c>
      <c r="C1260" s="13" t="s">
        <v>874</v>
      </c>
      <c r="D1260" s="13" t="s">
        <v>71</v>
      </c>
      <c r="E1260" s="83">
        <v>4</v>
      </c>
      <c r="F1260" s="84">
        <v>5</v>
      </c>
      <c r="G1260" s="81">
        <v>1</v>
      </c>
      <c r="H1260" s="30">
        <v>2</v>
      </c>
      <c r="I1260" s="85">
        <v>0</v>
      </c>
      <c r="J1260" s="91">
        <v>0</v>
      </c>
      <c r="K1260" s="91">
        <v>0</v>
      </c>
      <c r="L1260" s="91">
        <v>0</v>
      </c>
      <c r="M1260" s="89">
        <v>4</v>
      </c>
      <c r="N1260" s="85">
        <v>0</v>
      </c>
      <c r="O1260" s="52">
        <f t="shared" si="67"/>
        <v>16</v>
      </c>
      <c r="P1260" s="120">
        <v>2</v>
      </c>
      <c r="Q1260" s="110">
        <f t="shared" si="69"/>
        <v>2.6666666666666665</v>
      </c>
    </row>
    <row r="1261" spans="1:17" customFormat="1">
      <c r="A1261" s="13">
        <v>17089851000</v>
      </c>
      <c r="B1261" s="13" t="s">
        <v>968</v>
      </c>
      <c r="C1261" s="13" t="s">
        <v>1029</v>
      </c>
      <c r="D1261" s="13" t="s">
        <v>60</v>
      </c>
      <c r="E1261" s="82">
        <v>3</v>
      </c>
      <c r="F1261" s="84">
        <v>5</v>
      </c>
      <c r="G1261" s="30">
        <v>2</v>
      </c>
      <c r="H1261" s="81">
        <v>1</v>
      </c>
      <c r="I1261" s="85">
        <v>0</v>
      </c>
      <c r="J1261" s="91">
        <v>0</v>
      </c>
      <c r="K1261" s="91">
        <v>0</v>
      </c>
      <c r="L1261" s="91">
        <v>0</v>
      </c>
      <c r="M1261" s="88">
        <v>3</v>
      </c>
      <c r="N1261" s="120">
        <v>2</v>
      </c>
      <c r="O1261" s="52">
        <f t="shared" si="67"/>
        <v>16</v>
      </c>
      <c r="P1261" s="120">
        <v>2</v>
      </c>
      <c r="Q1261" s="110">
        <f t="shared" si="69"/>
        <v>2.6666666666666665</v>
      </c>
    </row>
    <row r="1262" spans="1:17" customFormat="1">
      <c r="A1262" s="13">
        <v>17031831700</v>
      </c>
      <c r="B1262" s="13" t="s">
        <v>1607</v>
      </c>
      <c r="C1262" s="13" t="s">
        <v>4272</v>
      </c>
      <c r="D1262" s="13" t="s">
        <v>4129</v>
      </c>
      <c r="E1262" s="81">
        <v>1</v>
      </c>
      <c r="F1262" s="30">
        <v>2</v>
      </c>
      <c r="G1262" s="30">
        <v>2</v>
      </c>
      <c r="H1262" s="83">
        <v>4</v>
      </c>
      <c r="I1262" s="85">
        <v>0</v>
      </c>
      <c r="J1262" s="91">
        <v>0</v>
      </c>
      <c r="K1262" s="91">
        <v>0</v>
      </c>
      <c r="L1262" s="91">
        <v>0</v>
      </c>
      <c r="M1262" s="90">
        <v>5</v>
      </c>
      <c r="N1262" s="28">
        <v>2</v>
      </c>
      <c r="O1262" s="52">
        <f t="shared" si="67"/>
        <v>16</v>
      </c>
      <c r="P1262" s="120">
        <v>2</v>
      </c>
      <c r="Q1262" s="110">
        <f t="shared" si="69"/>
        <v>2.6666666666666665</v>
      </c>
    </row>
    <row r="1263" spans="1:17" customFormat="1">
      <c r="A1263" s="13">
        <v>17031831100</v>
      </c>
      <c r="B1263" s="13" t="s">
        <v>1705</v>
      </c>
      <c r="C1263" s="13" t="s">
        <v>4272</v>
      </c>
      <c r="D1263" s="13" t="s">
        <v>4129</v>
      </c>
      <c r="E1263" s="30">
        <v>2</v>
      </c>
      <c r="F1263" s="30">
        <v>2</v>
      </c>
      <c r="G1263" s="82">
        <v>3</v>
      </c>
      <c r="H1263" s="83">
        <v>4</v>
      </c>
      <c r="I1263" s="85">
        <v>0</v>
      </c>
      <c r="J1263" s="91">
        <v>0</v>
      </c>
      <c r="K1263" s="91">
        <v>0</v>
      </c>
      <c r="L1263" s="91">
        <v>0</v>
      </c>
      <c r="M1263" s="88">
        <v>3</v>
      </c>
      <c r="N1263" s="28">
        <v>2</v>
      </c>
      <c r="O1263" s="52">
        <f t="shared" si="67"/>
        <v>16</v>
      </c>
      <c r="P1263" s="120">
        <v>2</v>
      </c>
      <c r="Q1263" s="110">
        <f t="shared" si="69"/>
        <v>2.6666666666666665</v>
      </c>
    </row>
    <row r="1264" spans="1:17" customFormat="1">
      <c r="A1264" s="13">
        <v>17031834400</v>
      </c>
      <c r="B1264" s="13" t="s">
        <v>1643</v>
      </c>
      <c r="C1264" s="13" t="s">
        <v>4272</v>
      </c>
      <c r="D1264" s="13" t="s">
        <v>4129</v>
      </c>
      <c r="E1264" s="30">
        <v>2</v>
      </c>
      <c r="F1264" s="82">
        <v>3</v>
      </c>
      <c r="G1264" s="83">
        <v>4</v>
      </c>
      <c r="H1264" s="82">
        <v>3</v>
      </c>
      <c r="I1264" s="85">
        <v>0</v>
      </c>
      <c r="J1264" s="91">
        <v>0</v>
      </c>
      <c r="K1264" s="91">
        <v>0</v>
      </c>
      <c r="L1264" s="91">
        <v>0</v>
      </c>
      <c r="M1264" s="87">
        <v>2</v>
      </c>
      <c r="N1264" s="28">
        <v>2</v>
      </c>
      <c r="O1264" s="52">
        <f t="shared" si="67"/>
        <v>16</v>
      </c>
      <c r="P1264" s="120">
        <v>2</v>
      </c>
      <c r="Q1264" s="110">
        <f t="shared" si="69"/>
        <v>2.6666666666666665</v>
      </c>
    </row>
    <row r="1265" spans="1:17" customFormat="1">
      <c r="A1265" s="13">
        <v>17031830600</v>
      </c>
      <c r="B1265" s="13" t="s">
        <v>1695</v>
      </c>
      <c r="C1265" s="13" t="s">
        <v>4272</v>
      </c>
      <c r="D1265" s="13" t="s">
        <v>4129</v>
      </c>
      <c r="E1265" s="84">
        <v>5</v>
      </c>
      <c r="F1265" s="81">
        <v>1</v>
      </c>
      <c r="G1265" s="83">
        <v>4</v>
      </c>
      <c r="H1265" s="30">
        <v>2</v>
      </c>
      <c r="I1265" s="85">
        <v>0</v>
      </c>
      <c r="J1265" s="91">
        <v>0</v>
      </c>
      <c r="K1265" s="91">
        <v>0</v>
      </c>
      <c r="L1265" s="91">
        <v>0</v>
      </c>
      <c r="M1265" s="87">
        <v>2</v>
      </c>
      <c r="N1265" s="28">
        <v>2</v>
      </c>
      <c r="O1265" s="52">
        <f t="shared" si="67"/>
        <v>16</v>
      </c>
      <c r="P1265" s="120">
        <v>2</v>
      </c>
      <c r="Q1265" s="110">
        <f t="shared" si="69"/>
        <v>2.6666666666666665</v>
      </c>
    </row>
    <row r="1266" spans="1:17" customFormat="1">
      <c r="A1266" s="13">
        <v>17031838300</v>
      </c>
      <c r="B1266" s="13" t="s">
        <v>1491</v>
      </c>
      <c r="C1266" s="13" t="s">
        <v>4272</v>
      </c>
      <c r="D1266" s="13" t="s">
        <v>4129</v>
      </c>
      <c r="E1266" s="84">
        <v>5</v>
      </c>
      <c r="F1266" s="83">
        <v>4</v>
      </c>
      <c r="G1266" s="83">
        <v>4</v>
      </c>
      <c r="H1266" s="85">
        <v>0</v>
      </c>
      <c r="I1266" s="85">
        <v>0</v>
      </c>
      <c r="J1266" s="91">
        <v>0</v>
      </c>
      <c r="K1266" s="91">
        <v>0</v>
      </c>
      <c r="L1266" s="91">
        <v>0</v>
      </c>
      <c r="M1266" s="131">
        <v>1</v>
      </c>
      <c r="N1266" s="28">
        <v>2</v>
      </c>
      <c r="O1266" s="52">
        <f t="shared" si="67"/>
        <v>16</v>
      </c>
      <c r="P1266" s="120">
        <v>2</v>
      </c>
      <c r="Q1266" s="110">
        <f t="shared" si="69"/>
        <v>2.6666666666666665</v>
      </c>
    </row>
    <row r="1267" spans="1:17" customFormat="1">
      <c r="A1267" s="13">
        <v>17031836700</v>
      </c>
      <c r="B1267" s="13" t="s">
        <v>1577</v>
      </c>
      <c r="C1267" s="13" t="s">
        <v>4272</v>
      </c>
      <c r="D1267" s="13" t="s">
        <v>4129</v>
      </c>
      <c r="E1267" s="84">
        <v>5</v>
      </c>
      <c r="F1267" s="83">
        <v>4</v>
      </c>
      <c r="G1267" s="81">
        <v>1</v>
      </c>
      <c r="H1267" s="82">
        <v>3</v>
      </c>
      <c r="I1267" s="85">
        <v>0</v>
      </c>
      <c r="J1267" s="91">
        <v>0</v>
      </c>
      <c r="K1267" s="91">
        <v>0</v>
      </c>
      <c r="L1267" s="91">
        <v>0</v>
      </c>
      <c r="M1267" s="131">
        <v>1</v>
      </c>
      <c r="N1267" s="28">
        <v>2</v>
      </c>
      <c r="O1267" s="52">
        <f t="shared" si="67"/>
        <v>16</v>
      </c>
      <c r="P1267" s="120">
        <v>2</v>
      </c>
      <c r="Q1267" s="110">
        <f t="shared" si="69"/>
        <v>2.6666666666666665</v>
      </c>
    </row>
    <row r="1268" spans="1:17" customFormat="1">
      <c r="A1268" s="13">
        <v>17043846702</v>
      </c>
      <c r="B1268" s="13" t="s">
        <v>1026</v>
      </c>
      <c r="C1268" s="13" t="s">
        <v>1522</v>
      </c>
      <c r="D1268" s="13" t="s">
        <v>4273</v>
      </c>
      <c r="E1268" s="81">
        <v>1</v>
      </c>
      <c r="F1268" s="84">
        <v>5</v>
      </c>
      <c r="G1268" s="30">
        <v>2</v>
      </c>
      <c r="H1268" s="82">
        <v>3</v>
      </c>
      <c r="I1268" s="85">
        <v>0</v>
      </c>
      <c r="J1268" s="91">
        <v>0</v>
      </c>
      <c r="K1268" s="91">
        <v>0</v>
      </c>
      <c r="L1268" s="91">
        <v>0</v>
      </c>
      <c r="M1268" s="87">
        <v>2</v>
      </c>
      <c r="N1268" s="92">
        <v>3</v>
      </c>
      <c r="O1268" s="52">
        <f t="shared" si="67"/>
        <v>16</v>
      </c>
      <c r="P1268" s="120">
        <v>2</v>
      </c>
      <c r="Q1268" s="110">
        <f t="shared" si="69"/>
        <v>2.6666666666666665</v>
      </c>
    </row>
    <row r="1269" spans="1:17" customFormat="1">
      <c r="A1269" s="13">
        <v>17097861506</v>
      </c>
      <c r="B1269" s="13" t="s">
        <v>624</v>
      </c>
      <c r="C1269" s="13" t="s">
        <v>896</v>
      </c>
      <c r="D1269" s="13" t="s">
        <v>625</v>
      </c>
      <c r="E1269" s="30">
        <v>2</v>
      </c>
      <c r="F1269" s="84">
        <v>5</v>
      </c>
      <c r="G1269" s="82">
        <v>3</v>
      </c>
      <c r="H1269" s="30">
        <v>2</v>
      </c>
      <c r="I1269" s="89">
        <v>4</v>
      </c>
      <c r="J1269" s="87">
        <v>2</v>
      </c>
      <c r="K1269" s="86">
        <v>1</v>
      </c>
      <c r="L1269" s="86">
        <v>1</v>
      </c>
      <c r="M1269" s="90">
        <v>5</v>
      </c>
      <c r="N1269" s="93">
        <v>1</v>
      </c>
      <c r="O1269" s="52">
        <f t="shared" si="67"/>
        <v>26</v>
      </c>
      <c r="P1269" s="120">
        <v>2</v>
      </c>
      <c r="Q1269" s="110">
        <f t="shared" ref="Q1269:Q1300" si="70">+O1269/10</f>
        <v>2.6</v>
      </c>
    </row>
    <row r="1270" spans="1:17" customFormat="1">
      <c r="A1270" s="13">
        <v>17097861902</v>
      </c>
      <c r="B1270" s="13" t="s">
        <v>520</v>
      </c>
      <c r="C1270" s="13" t="s">
        <v>896</v>
      </c>
      <c r="D1270" s="13" t="s">
        <v>625</v>
      </c>
      <c r="E1270" s="30">
        <v>2</v>
      </c>
      <c r="F1270" s="83">
        <v>4</v>
      </c>
      <c r="G1270" s="84">
        <v>5</v>
      </c>
      <c r="H1270" s="81">
        <v>1</v>
      </c>
      <c r="I1270" s="87">
        <v>2</v>
      </c>
      <c r="J1270" s="86">
        <v>1</v>
      </c>
      <c r="K1270" s="89">
        <v>4</v>
      </c>
      <c r="L1270" s="86">
        <v>1</v>
      </c>
      <c r="M1270" s="90">
        <v>5</v>
      </c>
      <c r="N1270" s="93">
        <v>1</v>
      </c>
      <c r="O1270" s="52">
        <f t="shared" si="67"/>
        <v>26</v>
      </c>
      <c r="P1270" s="120">
        <v>2</v>
      </c>
      <c r="Q1270" s="110">
        <f t="shared" si="70"/>
        <v>2.6</v>
      </c>
    </row>
    <row r="1271" spans="1:17" customFormat="1">
      <c r="A1271" s="13">
        <v>17097862700</v>
      </c>
      <c r="B1271" s="13" t="s">
        <v>540</v>
      </c>
      <c r="C1271" s="13" t="s">
        <v>896</v>
      </c>
      <c r="D1271" s="13" t="s">
        <v>625</v>
      </c>
      <c r="E1271" s="81">
        <v>1</v>
      </c>
      <c r="F1271" s="84">
        <v>5</v>
      </c>
      <c r="G1271" s="83">
        <v>4</v>
      </c>
      <c r="H1271" s="81">
        <v>1</v>
      </c>
      <c r="I1271" s="86">
        <v>1</v>
      </c>
      <c r="J1271" s="86">
        <v>1</v>
      </c>
      <c r="K1271" s="89">
        <v>4</v>
      </c>
      <c r="L1271" s="88">
        <v>3</v>
      </c>
      <c r="M1271" s="90">
        <v>5</v>
      </c>
      <c r="N1271" s="93">
        <v>1</v>
      </c>
      <c r="O1271" s="52">
        <f t="shared" si="67"/>
        <v>26</v>
      </c>
      <c r="P1271" s="120">
        <v>2</v>
      </c>
      <c r="Q1271" s="110">
        <f t="shared" si="70"/>
        <v>2.6</v>
      </c>
    </row>
    <row r="1272" spans="1:17" customFormat="1">
      <c r="A1272" s="13">
        <v>17043844306</v>
      </c>
      <c r="B1272" s="13" t="s">
        <v>1134</v>
      </c>
      <c r="C1272" s="13" t="s">
        <v>1522</v>
      </c>
      <c r="D1272" s="13" t="s">
        <v>1724</v>
      </c>
      <c r="E1272" s="81">
        <v>1</v>
      </c>
      <c r="F1272" s="84">
        <v>5</v>
      </c>
      <c r="G1272" s="30">
        <v>2</v>
      </c>
      <c r="H1272" s="81">
        <v>1</v>
      </c>
      <c r="I1272" s="87">
        <v>2</v>
      </c>
      <c r="J1272" s="89">
        <v>4</v>
      </c>
      <c r="K1272" s="90">
        <v>5</v>
      </c>
      <c r="L1272" s="86">
        <v>1</v>
      </c>
      <c r="M1272" s="87">
        <v>2</v>
      </c>
      <c r="N1272" s="92">
        <v>3</v>
      </c>
      <c r="O1272" s="52">
        <f t="shared" si="67"/>
        <v>26</v>
      </c>
      <c r="P1272" s="120">
        <v>2</v>
      </c>
      <c r="Q1272" s="110">
        <f t="shared" si="70"/>
        <v>2.6</v>
      </c>
    </row>
    <row r="1273" spans="1:17" customFormat="1">
      <c r="A1273" s="13">
        <v>17197883305</v>
      </c>
      <c r="B1273" s="13" t="s">
        <v>157</v>
      </c>
      <c r="C1273" s="13" t="s">
        <v>363</v>
      </c>
      <c r="D1273" s="13" t="s">
        <v>158</v>
      </c>
      <c r="E1273" s="82">
        <v>3</v>
      </c>
      <c r="F1273" s="83">
        <v>4</v>
      </c>
      <c r="G1273" s="84">
        <v>5</v>
      </c>
      <c r="H1273" s="30">
        <v>2</v>
      </c>
      <c r="I1273" s="86">
        <v>1</v>
      </c>
      <c r="J1273" s="88">
        <v>3</v>
      </c>
      <c r="K1273" s="86">
        <v>1</v>
      </c>
      <c r="L1273" s="86">
        <v>1</v>
      </c>
      <c r="M1273" s="90">
        <v>5</v>
      </c>
      <c r="N1273" s="93">
        <v>1</v>
      </c>
      <c r="O1273" s="52">
        <f t="shared" si="67"/>
        <v>26</v>
      </c>
      <c r="P1273" s="120">
        <v>2</v>
      </c>
      <c r="Q1273" s="110">
        <f t="shared" si="70"/>
        <v>2.6</v>
      </c>
    </row>
    <row r="1274" spans="1:17" customFormat="1">
      <c r="A1274" s="13">
        <v>17031827802</v>
      </c>
      <c r="B1274" s="13" t="s">
        <v>1795</v>
      </c>
      <c r="C1274" s="13" t="s">
        <v>4272</v>
      </c>
      <c r="D1274" s="13" t="s">
        <v>1789</v>
      </c>
      <c r="E1274" s="30">
        <v>2</v>
      </c>
      <c r="F1274" s="82">
        <v>3</v>
      </c>
      <c r="G1274" s="84">
        <v>5</v>
      </c>
      <c r="H1274" s="81">
        <v>1</v>
      </c>
      <c r="I1274" s="87">
        <v>2</v>
      </c>
      <c r="J1274" s="88">
        <v>3</v>
      </c>
      <c r="K1274" s="88">
        <v>3</v>
      </c>
      <c r="L1274" s="86">
        <v>1</v>
      </c>
      <c r="M1274" s="89">
        <v>4</v>
      </c>
      <c r="N1274" s="120">
        <v>2</v>
      </c>
      <c r="O1274" s="52">
        <f t="shared" si="67"/>
        <v>26</v>
      </c>
      <c r="P1274" s="120">
        <v>2</v>
      </c>
      <c r="Q1274" s="110">
        <f t="shared" si="70"/>
        <v>2.6</v>
      </c>
    </row>
    <row r="1275" spans="1:17" customFormat="1">
      <c r="A1275" s="13">
        <v>17197880421</v>
      </c>
      <c r="B1275" s="13" t="s">
        <v>340</v>
      </c>
      <c r="C1275" s="13" t="s">
        <v>363</v>
      </c>
      <c r="D1275" s="13" t="s">
        <v>317</v>
      </c>
      <c r="E1275" s="83">
        <v>4</v>
      </c>
      <c r="F1275" s="81">
        <v>1</v>
      </c>
      <c r="G1275" s="82">
        <v>3</v>
      </c>
      <c r="H1275" s="82">
        <v>3</v>
      </c>
      <c r="I1275" s="87">
        <v>2</v>
      </c>
      <c r="J1275" s="89">
        <v>4</v>
      </c>
      <c r="K1275" s="88">
        <v>3</v>
      </c>
      <c r="L1275" s="86">
        <v>1</v>
      </c>
      <c r="M1275" s="88">
        <v>3</v>
      </c>
      <c r="N1275" s="120">
        <v>2</v>
      </c>
      <c r="O1275" s="52">
        <f t="shared" si="67"/>
        <v>26</v>
      </c>
      <c r="P1275" s="120">
        <v>2</v>
      </c>
      <c r="Q1275" s="110">
        <f t="shared" si="70"/>
        <v>2.6</v>
      </c>
    </row>
    <row r="1276" spans="1:17" customFormat="1">
      <c r="A1276" s="13">
        <v>17097863100</v>
      </c>
      <c r="B1276" s="13" t="s">
        <v>679</v>
      </c>
      <c r="C1276" s="13" t="s">
        <v>896</v>
      </c>
      <c r="D1276" s="13" t="s">
        <v>665</v>
      </c>
      <c r="E1276" s="30">
        <v>2</v>
      </c>
      <c r="F1276" s="84">
        <v>5</v>
      </c>
      <c r="G1276" s="82">
        <v>3</v>
      </c>
      <c r="H1276" s="81">
        <v>1</v>
      </c>
      <c r="I1276" s="86">
        <v>1</v>
      </c>
      <c r="J1276" s="86">
        <v>1</v>
      </c>
      <c r="K1276" s="90">
        <v>5</v>
      </c>
      <c r="L1276" s="89">
        <v>4</v>
      </c>
      <c r="M1276" s="88">
        <v>3</v>
      </c>
      <c r="N1276" s="93">
        <v>1</v>
      </c>
      <c r="O1276" s="52">
        <f t="shared" si="67"/>
        <v>26</v>
      </c>
      <c r="P1276" s="120">
        <v>2</v>
      </c>
      <c r="Q1276" s="110">
        <f t="shared" si="70"/>
        <v>2.6</v>
      </c>
    </row>
    <row r="1277" spans="1:17" customFormat="1">
      <c r="A1277" s="13">
        <v>17031824601</v>
      </c>
      <c r="B1277" s="13" t="s">
        <v>2193</v>
      </c>
      <c r="C1277" s="13" t="s">
        <v>4272</v>
      </c>
      <c r="D1277" s="13" t="s">
        <v>2194</v>
      </c>
      <c r="E1277" s="82">
        <v>3</v>
      </c>
      <c r="F1277" s="82">
        <v>3</v>
      </c>
      <c r="G1277" s="30">
        <v>2</v>
      </c>
      <c r="H1277" s="30">
        <v>2</v>
      </c>
      <c r="I1277" s="88">
        <v>3</v>
      </c>
      <c r="J1277" s="88">
        <v>3</v>
      </c>
      <c r="K1277" s="88">
        <v>3</v>
      </c>
      <c r="L1277" s="87">
        <v>2</v>
      </c>
      <c r="M1277" s="89">
        <v>4</v>
      </c>
      <c r="N1277" s="93">
        <v>1</v>
      </c>
      <c r="O1277" s="52">
        <f t="shared" si="67"/>
        <v>26</v>
      </c>
      <c r="P1277" s="120">
        <v>2</v>
      </c>
      <c r="Q1277" s="110">
        <f t="shared" si="70"/>
        <v>2.6</v>
      </c>
    </row>
    <row r="1278" spans="1:17" customFormat="1">
      <c r="A1278" s="13">
        <v>17031825000</v>
      </c>
      <c r="B1278" s="13" t="s">
        <v>2202</v>
      </c>
      <c r="C1278" s="13" t="s">
        <v>4272</v>
      </c>
      <c r="D1278" s="13" t="s">
        <v>2194</v>
      </c>
      <c r="E1278" s="30">
        <v>2</v>
      </c>
      <c r="F1278" s="83">
        <v>4</v>
      </c>
      <c r="G1278" s="30">
        <v>2</v>
      </c>
      <c r="H1278" s="30">
        <v>2</v>
      </c>
      <c r="I1278" s="88">
        <v>3</v>
      </c>
      <c r="J1278" s="87">
        <v>2</v>
      </c>
      <c r="K1278" s="88">
        <v>3</v>
      </c>
      <c r="L1278" s="89">
        <v>4</v>
      </c>
      <c r="M1278" s="88">
        <v>3</v>
      </c>
      <c r="N1278" s="93">
        <v>1</v>
      </c>
      <c r="O1278" s="52">
        <f t="shared" si="67"/>
        <v>26</v>
      </c>
      <c r="P1278" s="120">
        <v>2</v>
      </c>
      <c r="Q1278" s="110">
        <f t="shared" si="70"/>
        <v>2.6</v>
      </c>
    </row>
    <row r="1279" spans="1:17" customFormat="1">
      <c r="A1279" s="13">
        <v>17031824702</v>
      </c>
      <c r="B1279" s="13" t="s">
        <v>2200</v>
      </c>
      <c r="C1279" s="13" t="s">
        <v>4272</v>
      </c>
      <c r="D1279" s="13" t="s">
        <v>2194</v>
      </c>
      <c r="E1279" s="82">
        <v>3</v>
      </c>
      <c r="F1279" s="82">
        <v>3</v>
      </c>
      <c r="G1279" s="84">
        <v>5</v>
      </c>
      <c r="H1279" s="81">
        <v>1</v>
      </c>
      <c r="I1279" s="87">
        <v>2</v>
      </c>
      <c r="J1279" s="87">
        <v>2</v>
      </c>
      <c r="K1279" s="87">
        <v>2</v>
      </c>
      <c r="L1279" s="90">
        <v>5</v>
      </c>
      <c r="M1279" s="87">
        <v>2</v>
      </c>
      <c r="N1279" s="93">
        <v>1</v>
      </c>
      <c r="O1279" s="52">
        <f t="shared" si="67"/>
        <v>26</v>
      </c>
      <c r="P1279" s="120">
        <v>2</v>
      </c>
      <c r="Q1279" s="110">
        <f t="shared" si="70"/>
        <v>2.6</v>
      </c>
    </row>
    <row r="1280" spans="1:17" customFormat="1">
      <c r="A1280" s="13">
        <v>17197880702</v>
      </c>
      <c r="B1280" s="13" t="s">
        <v>248</v>
      </c>
      <c r="C1280" s="13" t="s">
        <v>363</v>
      </c>
      <c r="D1280" s="13" t="s">
        <v>343</v>
      </c>
      <c r="E1280" s="81">
        <v>1</v>
      </c>
      <c r="F1280" s="82">
        <v>3</v>
      </c>
      <c r="G1280" s="84">
        <v>5</v>
      </c>
      <c r="H1280" s="81">
        <v>1</v>
      </c>
      <c r="I1280" s="88">
        <v>3</v>
      </c>
      <c r="J1280" s="89">
        <v>4</v>
      </c>
      <c r="K1280" s="86">
        <v>1</v>
      </c>
      <c r="L1280" s="89">
        <v>4</v>
      </c>
      <c r="M1280" s="87">
        <v>2</v>
      </c>
      <c r="N1280" s="120">
        <v>2</v>
      </c>
      <c r="O1280" s="52">
        <f t="shared" si="67"/>
        <v>26</v>
      </c>
      <c r="P1280" s="120">
        <v>2</v>
      </c>
      <c r="Q1280" s="110">
        <f t="shared" si="70"/>
        <v>2.6</v>
      </c>
    </row>
    <row r="1281" spans="1:17" customFormat="1">
      <c r="A1281" s="13">
        <v>17031828000</v>
      </c>
      <c r="B1281" s="13" t="s">
        <v>2317</v>
      </c>
      <c r="C1281" s="13" t="s">
        <v>4272</v>
      </c>
      <c r="D1281" s="13" t="s">
        <v>2315</v>
      </c>
      <c r="E1281" s="83">
        <v>4</v>
      </c>
      <c r="F1281" s="82">
        <v>3</v>
      </c>
      <c r="G1281" s="83">
        <v>4</v>
      </c>
      <c r="H1281" s="81">
        <v>1</v>
      </c>
      <c r="I1281" s="88">
        <v>3</v>
      </c>
      <c r="J1281" s="87">
        <v>2</v>
      </c>
      <c r="K1281" s="89">
        <v>4</v>
      </c>
      <c r="L1281" s="86">
        <v>1</v>
      </c>
      <c r="M1281" s="88">
        <v>3</v>
      </c>
      <c r="N1281" s="93">
        <v>1</v>
      </c>
      <c r="O1281" s="52">
        <f t="shared" si="67"/>
        <v>26</v>
      </c>
      <c r="P1281" s="120">
        <v>2</v>
      </c>
      <c r="Q1281" s="110">
        <f t="shared" si="70"/>
        <v>2.6</v>
      </c>
    </row>
    <row r="1282" spans="1:17" customFormat="1">
      <c r="A1282" s="13">
        <v>17111871205</v>
      </c>
      <c r="B1282" s="13" t="s">
        <v>426</v>
      </c>
      <c r="C1282" s="13" t="s">
        <v>571</v>
      </c>
      <c r="D1282" s="13" t="s">
        <v>424</v>
      </c>
      <c r="E1282" s="82">
        <v>3</v>
      </c>
      <c r="F1282" s="30">
        <v>2</v>
      </c>
      <c r="G1282" s="83">
        <v>4</v>
      </c>
      <c r="H1282" s="30">
        <v>2</v>
      </c>
      <c r="I1282" s="88">
        <v>3</v>
      </c>
      <c r="J1282" s="84">
        <v>5</v>
      </c>
      <c r="K1282" s="86">
        <v>1</v>
      </c>
      <c r="L1282" s="86">
        <v>1</v>
      </c>
      <c r="M1282" s="88">
        <v>3</v>
      </c>
      <c r="N1282" s="120">
        <v>2</v>
      </c>
      <c r="O1282" s="52">
        <f t="shared" ref="O1282:O1345" si="71">SUM(E1282:N1282)</f>
        <v>26</v>
      </c>
      <c r="P1282" s="120">
        <v>2</v>
      </c>
      <c r="Q1282" s="110">
        <f t="shared" si="70"/>
        <v>2.6</v>
      </c>
    </row>
    <row r="1283" spans="1:17" customFormat="1">
      <c r="A1283" s="13">
        <v>17197883214</v>
      </c>
      <c r="B1283" s="13" t="s">
        <v>145</v>
      </c>
      <c r="C1283" s="13" t="s">
        <v>363</v>
      </c>
      <c r="D1283" s="13" t="s">
        <v>320</v>
      </c>
      <c r="E1283" s="84">
        <v>5</v>
      </c>
      <c r="F1283" s="30">
        <v>2</v>
      </c>
      <c r="G1283" s="30">
        <v>2</v>
      </c>
      <c r="H1283" s="30">
        <v>2</v>
      </c>
      <c r="I1283" s="88">
        <v>3</v>
      </c>
      <c r="J1283" s="88">
        <v>3</v>
      </c>
      <c r="K1283" s="89">
        <v>4</v>
      </c>
      <c r="L1283" s="86">
        <v>1</v>
      </c>
      <c r="M1283" s="87">
        <v>2</v>
      </c>
      <c r="N1283" s="120">
        <v>2</v>
      </c>
      <c r="O1283" s="52">
        <f t="shared" si="71"/>
        <v>26</v>
      </c>
      <c r="P1283" s="120">
        <v>2</v>
      </c>
      <c r="Q1283" s="110">
        <f t="shared" si="70"/>
        <v>2.6</v>
      </c>
    </row>
    <row r="1284" spans="1:17" customFormat="1">
      <c r="A1284" s="13">
        <v>17197882802</v>
      </c>
      <c r="B1284" s="13" t="s">
        <v>233</v>
      </c>
      <c r="C1284" s="13" t="s">
        <v>363</v>
      </c>
      <c r="D1284" s="13" t="s">
        <v>320</v>
      </c>
      <c r="E1284" s="81">
        <v>1</v>
      </c>
      <c r="F1284" s="84">
        <v>5</v>
      </c>
      <c r="G1284" s="83">
        <v>4</v>
      </c>
      <c r="H1284" s="81">
        <v>1</v>
      </c>
      <c r="I1284" s="87">
        <v>2</v>
      </c>
      <c r="J1284" s="88">
        <v>3</v>
      </c>
      <c r="K1284" s="90">
        <v>5</v>
      </c>
      <c r="L1284" s="86">
        <v>1</v>
      </c>
      <c r="M1284" s="87">
        <v>2</v>
      </c>
      <c r="N1284" s="120">
        <v>2</v>
      </c>
      <c r="O1284" s="52">
        <f t="shared" si="71"/>
        <v>26</v>
      </c>
      <c r="P1284" s="120">
        <v>2</v>
      </c>
      <c r="Q1284" s="110">
        <f t="shared" si="70"/>
        <v>2.6</v>
      </c>
    </row>
    <row r="1285" spans="1:17" customFormat="1">
      <c r="A1285" s="13">
        <v>17197882801</v>
      </c>
      <c r="B1285" s="13" t="s">
        <v>231</v>
      </c>
      <c r="C1285" s="13" t="s">
        <v>363</v>
      </c>
      <c r="D1285" s="13" t="s">
        <v>320</v>
      </c>
      <c r="E1285" s="30">
        <v>2</v>
      </c>
      <c r="F1285" s="84">
        <v>5</v>
      </c>
      <c r="G1285" s="83">
        <v>4</v>
      </c>
      <c r="H1285" s="81">
        <v>1</v>
      </c>
      <c r="I1285" s="87">
        <v>2</v>
      </c>
      <c r="J1285" s="88">
        <v>3</v>
      </c>
      <c r="K1285" s="90">
        <v>5</v>
      </c>
      <c r="L1285" s="86">
        <v>1</v>
      </c>
      <c r="M1285" s="131">
        <v>1</v>
      </c>
      <c r="N1285" s="120">
        <v>2</v>
      </c>
      <c r="O1285" s="52">
        <f t="shared" si="71"/>
        <v>26</v>
      </c>
      <c r="P1285" s="120">
        <v>2</v>
      </c>
      <c r="Q1285" s="110">
        <f t="shared" si="70"/>
        <v>2.6</v>
      </c>
    </row>
    <row r="1286" spans="1:17" customFormat="1">
      <c r="A1286" s="13">
        <v>17111870702</v>
      </c>
      <c r="B1286" s="13" t="s">
        <v>419</v>
      </c>
      <c r="C1286" s="13" t="s">
        <v>571</v>
      </c>
      <c r="D1286" s="13" t="s">
        <v>417</v>
      </c>
      <c r="E1286" s="30">
        <v>2</v>
      </c>
      <c r="F1286" s="30">
        <v>2</v>
      </c>
      <c r="G1286" s="82">
        <v>3</v>
      </c>
      <c r="H1286" s="82">
        <v>3</v>
      </c>
      <c r="I1286" s="88">
        <v>3</v>
      </c>
      <c r="J1286" s="84">
        <v>5</v>
      </c>
      <c r="K1286" s="86">
        <v>1</v>
      </c>
      <c r="L1286" s="86">
        <v>1</v>
      </c>
      <c r="M1286" s="88">
        <v>3</v>
      </c>
      <c r="N1286" s="119">
        <v>3</v>
      </c>
      <c r="O1286" s="52">
        <f t="shared" si="71"/>
        <v>26</v>
      </c>
      <c r="P1286" s="120">
        <v>2</v>
      </c>
      <c r="Q1286" s="110">
        <f t="shared" si="70"/>
        <v>2.6</v>
      </c>
    </row>
    <row r="1287" spans="1:17" customFormat="1">
      <c r="A1287" s="13">
        <v>17111870811</v>
      </c>
      <c r="B1287" s="13" t="s">
        <v>517</v>
      </c>
      <c r="C1287" s="13" t="s">
        <v>571</v>
      </c>
      <c r="D1287" s="13" t="s">
        <v>518</v>
      </c>
      <c r="E1287" s="82">
        <v>3</v>
      </c>
      <c r="F1287" s="30">
        <v>2</v>
      </c>
      <c r="G1287" s="84">
        <v>5</v>
      </c>
      <c r="H1287" s="30">
        <v>2</v>
      </c>
      <c r="I1287" s="88">
        <v>3</v>
      </c>
      <c r="J1287" s="89">
        <v>4</v>
      </c>
      <c r="K1287" s="86">
        <v>1</v>
      </c>
      <c r="L1287" s="86">
        <v>1</v>
      </c>
      <c r="M1287" s="88">
        <v>3</v>
      </c>
      <c r="N1287" s="120">
        <v>2</v>
      </c>
      <c r="O1287" s="52">
        <f t="shared" si="71"/>
        <v>26</v>
      </c>
      <c r="P1287" s="120">
        <v>2</v>
      </c>
      <c r="Q1287" s="110">
        <f t="shared" si="70"/>
        <v>2.6</v>
      </c>
    </row>
    <row r="1288" spans="1:17" customFormat="1">
      <c r="A1288" s="13">
        <v>17031804711</v>
      </c>
      <c r="B1288" s="13" t="s">
        <v>2280</v>
      </c>
      <c r="C1288" s="13" t="s">
        <v>4272</v>
      </c>
      <c r="D1288" s="13" t="s">
        <v>2375</v>
      </c>
      <c r="E1288" s="30">
        <v>2</v>
      </c>
      <c r="F1288" s="83">
        <v>4</v>
      </c>
      <c r="G1288" s="30">
        <v>2</v>
      </c>
      <c r="H1288" s="30">
        <v>2</v>
      </c>
      <c r="I1288" s="87">
        <v>2</v>
      </c>
      <c r="J1288" s="89">
        <v>4</v>
      </c>
      <c r="K1288" s="87">
        <v>2</v>
      </c>
      <c r="L1288" s="86">
        <v>1</v>
      </c>
      <c r="M1288" s="89">
        <v>4</v>
      </c>
      <c r="N1288" s="119">
        <v>3</v>
      </c>
      <c r="O1288" s="52">
        <f t="shared" si="71"/>
        <v>26</v>
      </c>
      <c r="P1288" s="120">
        <v>2</v>
      </c>
      <c r="Q1288" s="110">
        <f t="shared" si="70"/>
        <v>2.6</v>
      </c>
    </row>
    <row r="1289" spans="1:17" customFormat="1">
      <c r="A1289" s="13">
        <v>17031820605</v>
      </c>
      <c r="B1289" s="13" t="s">
        <v>2355</v>
      </c>
      <c r="C1289" s="13" t="s">
        <v>4272</v>
      </c>
      <c r="D1289" s="13" t="s">
        <v>2353</v>
      </c>
      <c r="E1289" s="82">
        <v>3</v>
      </c>
      <c r="F1289" s="30">
        <v>2</v>
      </c>
      <c r="G1289" s="84">
        <v>5</v>
      </c>
      <c r="H1289" s="81">
        <v>1</v>
      </c>
      <c r="I1289" s="88">
        <v>3</v>
      </c>
      <c r="J1289" s="84">
        <v>5</v>
      </c>
      <c r="K1289" s="87">
        <v>2</v>
      </c>
      <c r="L1289" s="86">
        <v>1</v>
      </c>
      <c r="M1289" s="87">
        <v>2</v>
      </c>
      <c r="N1289" s="120">
        <v>2</v>
      </c>
      <c r="O1289" s="52">
        <f t="shared" si="71"/>
        <v>26</v>
      </c>
      <c r="P1289" s="120">
        <v>2</v>
      </c>
      <c r="Q1289" s="110">
        <f t="shared" si="70"/>
        <v>2.6</v>
      </c>
    </row>
    <row r="1290" spans="1:17" customFormat="1">
      <c r="A1290" s="13">
        <v>17043841318</v>
      </c>
      <c r="B1290" s="13" t="s">
        <v>1328</v>
      </c>
      <c r="C1290" s="13" t="s">
        <v>1522</v>
      </c>
      <c r="D1290" s="13" t="s">
        <v>2433</v>
      </c>
      <c r="E1290" s="81">
        <v>1</v>
      </c>
      <c r="F1290" s="30">
        <v>2</v>
      </c>
      <c r="G1290" s="30">
        <v>2</v>
      </c>
      <c r="H1290" s="83">
        <v>4</v>
      </c>
      <c r="I1290" s="88">
        <v>3</v>
      </c>
      <c r="J1290" s="88">
        <v>3</v>
      </c>
      <c r="K1290" s="86">
        <v>1</v>
      </c>
      <c r="L1290" s="90">
        <v>5</v>
      </c>
      <c r="M1290" s="89">
        <v>4</v>
      </c>
      <c r="N1290" s="93">
        <v>1</v>
      </c>
      <c r="O1290" s="52">
        <f t="shared" si="71"/>
        <v>26</v>
      </c>
      <c r="P1290" s="120">
        <v>2</v>
      </c>
      <c r="Q1290" s="110">
        <f t="shared" si="70"/>
        <v>2.6</v>
      </c>
    </row>
    <row r="1291" spans="1:17" customFormat="1">
      <c r="A1291" s="13">
        <v>17043841209</v>
      </c>
      <c r="B1291" s="13" t="s">
        <v>1324</v>
      </c>
      <c r="C1291" s="13" t="s">
        <v>1522</v>
      </c>
      <c r="D1291" s="13" t="s">
        <v>2433</v>
      </c>
      <c r="E1291" s="30">
        <v>2</v>
      </c>
      <c r="F1291" s="82">
        <v>3</v>
      </c>
      <c r="G1291" s="30">
        <v>2</v>
      </c>
      <c r="H1291" s="82">
        <v>3</v>
      </c>
      <c r="I1291" s="88">
        <v>3</v>
      </c>
      <c r="J1291" s="88">
        <v>3</v>
      </c>
      <c r="K1291" s="90">
        <v>5</v>
      </c>
      <c r="L1291" s="86">
        <v>1</v>
      </c>
      <c r="M1291" s="88">
        <v>3</v>
      </c>
      <c r="N1291" s="93">
        <v>1</v>
      </c>
      <c r="O1291" s="52">
        <f t="shared" si="71"/>
        <v>26</v>
      </c>
      <c r="P1291" s="120">
        <v>2</v>
      </c>
      <c r="Q1291" s="110">
        <f t="shared" si="70"/>
        <v>2.6</v>
      </c>
    </row>
    <row r="1292" spans="1:17" customFormat="1">
      <c r="A1292" s="13">
        <v>17043841108</v>
      </c>
      <c r="B1292" s="13" t="s">
        <v>1320</v>
      </c>
      <c r="C1292" s="13" t="s">
        <v>1522</v>
      </c>
      <c r="D1292" s="13" t="s">
        <v>2433</v>
      </c>
      <c r="E1292" s="82">
        <v>3</v>
      </c>
      <c r="F1292" s="82">
        <v>3</v>
      </c>
      <c r="G1292" s="84">
        <v>5</v>
      </c>
      <c r="H1292" s="30">
        <v>2</v>
      </c>
      <c r="I1292" s="87">
        <v>2</v>
      </c>
      <c r="J1292" s="88">
        <v>3</v>
      </c>
      <c r="K1292" s="86">
        <v>1</v>
      </c>
      <c r="L1292" s="88">
        <v>3</v>
      </c>
      <c r="M1292" s="88">
        <v>3</v>
      </c>
      <c r="N1292" s="93">
        <v>1</v>
      </c>
      <c r="O1292" s="52">
        <f t="shared" si="71"/>
        <v>26</v>
      </c>
      <c r="P1292" s="120">
        <v>2</v>
      </c>
      <c r="Q1292" s="110">
        <f t="shared" si="70"/>
        <v>2.6</v>
      </c>
    </row>
    <row r="1293" spans="1:17" customFormat="1">
      <c r="A1293" s="13">
        <v>17031815900</v>
      </c>
      <c r="B1293" s="13" t="s">
        <v>2477</v>
      </c>
      <c r="C1293" s="13" t="s">
        <v>4272</v>
      </c>
      <c r="D1293" s="13" t="s">
        <v>2478</v>
      </c>
      <c r="E1293" s="30">
        <v>2</v>
      </c>
      <c r="F1293" s="82">
        <v>3</v>
      </c>
      <c r="G1293" s="81">
        <v>1</v>
      </c>
      <c r="H1293" s="30">
        <v>2</v>
      </c>
      <c r="I1293" s="87">
        <v>2</v>
      </c>
      <c r="J1293" s="88">
        <v>3</v>
      </c>
      <c r="K1293" s="88">
        <v>3</v>
      </c>
      <c r="L1293" s="90">
        <v>5</v>
      </c>
      <c r="M1293" s="88">
        <v>3</v>
      </c>
      <c r="N1293" s="87">
        <v>2</v>
      </c>
      <c r="O1293" s="52">
        <f t="shared" si="71"/>
        <v>26</v>
      </c>
      <c r="P1293" s="120">
        <v>2</v>
      </c>
      <c r="Q1293" s="110">
        <f t="shared" si="70"/>
        <v>2.6</v>
      </c>
    </row>
    <row r="1294" spans="1:17" customFormat="1">
      <c r="A1294" s="13">
        <v>17031804405</v>
      </c>
      <c r="B1294" s="13" t="s">
        <v>2604</v>
      </c>
      <c r="C1294" s="13" t="s">
        <v>4272</v>
      </c>
      <c r="D1294" s="13" t="s">
        <v>2605</v>
      </c>
      <c r="E1294" s="82">
        <v>3</v>
      </c>
      <c r="F1294" s="30">
        <v>2</v>
      </c>
      <c r="G1294" s="84">
        <v>5</v>
      </c>
      <c r="H1294" s="30">
        <v>2</v>
      </c>
      <c r="I1294" s="87">
        <v>2</v>
      </c>
      <c r="J1294" s="87">
        <v>2</v>
      </c>
      <c r="K1294" s="88">
        <v>3</v>
      </c>
      <c r="L1294" s="88">
        <v>3</v>
      </c>
      <c r="M1294" s="87">
        <v>2</v>
      </c>
      <c r="N1294" s="120">
        <v>2</v>
      </c>
      <c r="O1294" s="52">
        <f t="shared" si="71"/>
        <v>26</v>
      </c>
      <c r="P1294" s="120">
        <v>2</v>
      </c>
      <c r="Q1294" s="110">
        <f t="shared" si="70"/>
        <v>2.6</v>
      </c>
    </row>
    <row r="1295" spans="1:17" customFormat="1">
      <c r="A1295" s="13">
        <v>17197880901</v>
      </c>
      <c r="B1295" s="13" t="s">
        <v>250</v>
      </c>
      <c r="C1295" s="13" t="s">
        <v>363</v>
      </c>
      <c r="D1295" s="13" t="s">
        <v>251</v>
      </c>
      <c r="E1295" s="84">
        <v>5</v>
      </c>
      <c r="F1295" s="82">
        <v>3</v>
      </c>
      <c r="G1295" s="81">
        <v>1</v>
      </c>
      <c r="H1295" s="30">
        <v>2</v>
      </c>
      <c r="I1295" s="88">
        <v>3</v>
      </c>
      <c r="J1295" s="88">
        <v>3</v>
      </c>
      <c r="K1295" s="89">
        <v>4</v>
      </c>
      <c r="L1295" s="86">
        <v>1</v>
      </c>
      <c r="M1295" s="88">
        <v>3</v>
      </c>
      <c r="N1295" s="93">
        <v>1</v>
      </c>
      <c r="O1295" s="52">
        <f t="shared" si="71"/>
        <v>26</v>
      </c>
      <c r="P1295" s="120">
        <v>2</v>
      </c>
      <c r="Q1295" s="110">
        <f t="shared" si="70"/>
        <v>2.6</v>
      </c>
    </row>
    <row r="1296" spans="1:17" customFormat="1">
      <c r="A1296" s="13">
        <v>17031813500</v>
      </c>
      <c r="B1296" s="13" t="s">
        <v>2721</v>
      </c>
      <c r="C1296" s="13" t="s">
        <v>4272</v>
      </c>
      <c r="D1296" s="13" t="s">
        <v>2715</v>
      </c>
      <c r="E1296" s="30">
        <v>2</v>
      </c>
      <c r="F1296" s="82">
        <v>3</v>
      </c>
      <c r="G1296" s="84">
        <v>5</v>
      </c>
      <c r="H1296" s="82">
        <v>3</v>
      </c>
      <c r="I1296" s="86">
        <v>1</v>
      </c>
      <c r="J1296" s="87">
        <v>2</v>
      </c>
      <c r="K1296" s="88">
        <v>3</v>
      </c>
      <c r="L1296" s="89">
        <v>4</v>
      </c>
      <c r="M1296" s="87">
        <v>2</v>
      </c>
      <c r="N1296" s="93">
        <v>1</v>
      </c>
      <c r="O1296" s="52">
        <f t="shared" si="71"/>
        <v>26</v>
      </c>
      <c r="P1296" s="120">
        <v>2</v>
      </c>
      <c r="Q1296" s="110">
        <f t="shared" si="70"/>
        <v>2.6</v>
      </c>
    </row>
    <row r="1297" spans="1:17" customFormat="1">
      <c r="A1297" s="13">
        <v>17031813802</v>
      </c>
      <c r="B1297" s="13" t="s">
        <v>2621</v>
      </c>
      <c r="C1297" s="13" t="s">
        <v>4272</v>
      </c>
      <c r="D1297" s="13" t="s">
        <v>2715</v>
      </c>
      <c r="E1297" s="82">
        <v>3</v>
      </c>
      <c r="F1297" s="82">
        <v>3</v>
      </c>
      <c r="G1297" s="83">
        <v>4</v>
      </c>
      <c r="H1297" s="30">
        <v>2</v>
      </c>
      <c r="I1297" s="86">
        <v>1</v>
      </c>
      <c r="J1297" s="86">
        <v>1</v>
      </c>
      <c r="K1297" s="90">
        <v>5</v>
      </c>
      <c r="L1297" s="90">
        <v>5</v>
      </c>
      <c r="M1297" s="131">
        <v>1</v>
      </c>
      <c r="N1297" s="93">
        <v>1</v>
      </c>
      <c r="O1297" s="52">
        <f t="shared" si="71"/>
        <v>26</v>
      </c>
      <c r="P1297" s="120">
        <v>2</v>
      </c>
      <c r="Q1297" s="110">
        <f t="shared" si="70"/>
        <v>2.6</v>
      </c>
    </row>
    <row r="1298" spans="1:17" customFormat="1">
      <c r="A1298" s="13">
        <v>17031170900</v>
      </c>
      <c r="B1298" s="13" t="s">
        <v>3684</v>
      </c>
      <c r="C1298" s="13" t="s">
        <v>4272</v>
      </c>
      <c r="D1298" s="13" t="s">
        <v>4129</v>
      </c>
      <c r="E1298" s="82">
        <v>3</v>
      </c>
      <c r="F1298" s="81">
        <v>1</v>
      </c>
      <c r="G1298" s="30">
        <v>2</v>
      </c>
      <c r="H1298" s="82">
        <v>3</v>
      </c>
      <c r="I1298" s="87">
        <v>2</v>
      </c>
      <c r="J1298" s="88">
        <v>3</v>
      </c>
      <c r="K1298" s="86">
        <v>1</v>
      </c>
      <c r="L1298" s="89">
        <v>4</v>
      </c>
      <c r="M1298" s="90">
        <v>5</v>
      </c>
      <c r="N1298" s="28">
        <v>2</v>
      </c>
      <c r="O1298" s="52">
        <f t="shared" si="71"/>
        <v>26</v>
      </c>
      <c r="P1298" s="120">
        <v>2</v>
      </c>
      <c r="Q1298" s="110">
        <f t="shared" si="70"/>
        <v>2.6</v>
      </c>
    </row>
    <row r="1299" spans="1:17" customFormat="1">
      <c r="A1299" s="13">
        <v>17031170200</v>
      </c>
      <c r="B1299" s="13" t="s">
        <v>3670</v>
      </c>
      <c r="C1299" s="13" t="s">
        <v>4272</v>
      </c>
      <c r="D1299" s="13" t="s">
        <v>4129</v>
      </c>
      <c r="E1299" s="30">
        <v>2</v>
      </c>
      <c r="F1299" s="82">
        <v>3</v>
      </c>
      <c r="G1299" s="81">
        <v>1</v>
      </c>
      <c r="H1299" s="83">
        <v>4</v>
      </c>
      <c r="I1299" s="87">
        <v>2</v>
      </c>
      <c r="J1299" s="89">
        <v>4</v>
      </c>
      <c r="K1299" s="86">
        <v>1</v>
      </c>
      <c r="L1299" s="87">
        <v>2</v>
      </c>
      <c r="M1299" s="90">
        <v>5</v>
      </c>
      <c r="N1299" s="28">
        <v>2</v>
      </c>
      <c r="O1299" s="52">
        <f t="shared" si="71"/>
        <v>26</v>
      </c>
      <c r="P1299" s="120">
        <v>2</v>
      </c>
      <c r="Q1299" s="110">
        <f t="shared" si="70"/>
        <v>2.6</v>
      </c>
    </row>
    <row r="1300" spans="1:17" customFormat="1">
      <c r="A1300" s="13">
        <v>17031740400</v>
      </c>
      <c r="B1300" s="13" t="s">
        <v>2768</v>
      </c>
      <c r="C1300" s="13" t="s">
        <v>4272</v>
      </c>
      <c r="D1300" s="13" t="s">
        <v>4129</v>
      </c>
      <c r="E1300" s="30">
        <v>2</v>
      </c>
      <c r="F1300" s="30">
        <v>2</v>
      </c>
      <c r="G1300" s="83">
        <v>4</v>
      </c>
      <c r="H1300" s="82">
        <v>3</v>
      </c>
      <c r="I1300" s="88">
        <v>3</v>
      </c>
      <c r="J1300" s="88">
        <v>3</v>
      </c>
      <c r="K1300" s="87">
        <v>2</v>
      </c>
      <c r="L1300" s="86">
        <v>1</v>
      </c>
      <c r="M1300" s="89">
        <v>4</v>
      </c>
      <c r="N1300" s="28">
        <v>2</v>
      </c>
      <c r="O1300" s="52">
        <f t="shared" si="71"/>
        <v>26</v>
      </c>
      <c r="P1300" s="120">
        <v>2</v>
      </c>
      <c r="Q1300" s="110">
        <f t="shared" si="70"/>
        <v>2.6</v>
      </c>
    </row>
    <row r="1301" spans="1:17" customFormat="1">
      <c r="A1301" s="13">
        <v>17031640700</v>
      </c>
      <c r="B1301" s="13" t="s">
        <v>2902</v>
      </c>
      <c r="C1301" s="13" t="s">
        <v>4272</v>
      </c>
      <c r="D1301" s="13" t="s">
        <v>4129</v>
      </c>
      <c r="E1301" s="82">
        <v>3</v>
      </c>
      <c r="F1301" s="81">
        <v>1</v>
      </c>
      <c r="G1301" s="82">
        <v>3</v>
      </c>
      <c r="H1301" s="30">
        <v>2</v>
      </c>
      <c r="I1301" s="88">
        <v>3</v>
      </c>
      <c r="J1301" s="87">
        <v>2</v>
      </c>
      <c r="K1301" s="87">
        <v>2</v>
      </c>
      <c r="L1301" s="89">
        <v>4</v>
      </c>
      <c r="M1301" s="89">
        <v>4</v>
      </c>
      <c r="N1301" s="28">
        <v>2</v>
      </c>
      <c r="O1301" s="52">
        <f t="shared" si="71"/>
        <v>26</v>
      </c>
      <c r="P1301" s="120">
        <v>2</v>
      </c>
      <c r="Q1301" s="110">
        <f t="shared" ref="Q1301:Q1332" si="72">+O1301/10</f>
        <v>2.6</v>
      </c>
    </row>
    <row r="1302" spans="1:17" customFormat="1">
      <c r="A1302" s="13">
        <v>17031161200</v>
      </c>
      <c r="B1302" s="13" t="s">
        <v>3664</v>
      </c>
      <c r="C1302" s="13" t="s">
        <v>4272</v>
      </c>
      <c r="D1302" s="13" t="s">
        <v>4129</v>
      </c>
      <c r="E1302" s="30">
        <v>2</v>
      </c>
      <c r="F1302" s="81">
        <v>1</v>
      </c>
      <c r="G1302" s="81">
        <v>1</v>
      </c>
      <c r="H1302" s="83">
        <v>4</v>
      </c>
      <c r="I1302" s="87">
        <v>2</v>
      </c>
      <c r="J1302" s="86">
        <v>1</v>
      </c>
      <c r="K1302" s="89">
        <v>4</v>
      </c>
      <c r="L1302" s="90">
        <v>5</v>
      </c>
      <c r="M1302" s="89">
        <v>4</v>
      </c>
      <c r="N1302" s="28">
        <v>2</v>
      </c>
      <c r="O1302" s="52">
        <f t="shared" si="71"/>
        <v>26</v>
      </c>
      <c r="P1302" s="120">
        <v>2</v>
      </c>
      <c r="Q1302" s="110">
        <f t="shared" si="72"/>
        <v>2.6</v>
      </c>
    </row>
    <row r="1303" spans="1:17" customFormat="1">
      <c r="A1303" s="13">
        <v>17031150501</v>
      </c>
      <c r="B1303" s="13" t="s">
        <v>3728</v>
      </c>
      <c r="C1303" s="13" t="s">
        <v>4272</v>
      </c>
      <c r="D1303" s="13" t="s">
        <v>4129</v>
      </c>
      <c r="E1303" s="30">
        <v>2</v>
      </c>
      <c r="F1303" s="30">
        <v>2</v>
      </c>
      <c r="G1303" s="81">
        <v>1</v>
      </c>
      <c r="H1303" s="83">
        <v>4</v>
      </c>
      <c r="I1303" s="87">
        <v>2</v>
      </c>
      <c r="J1303" s="89">
        <v>4</v>
      </c>
      <c r="K1303" s="87">
        <v>2</v>
      </c>
      <c r="L1303" s="88">
        <v>3</v>
      </c>
      <c r="M1303" s="89">
        <v>4</v>
      </c>
      <c r="N1303" s="28">
        <v>2</v>
      </c>
      <c r="O1303" s="52">
        <f t="shared" si="71"/>
        <v>26</v>
      </c>
      <c r="P1303" s="120">
        <v>2</v>
      </c>
      <c r="Q1303" s="110">
        <f t="shared" si="72"/>
        <v>2.6</v>
      </c>
    </row>
    <row r="1304" spans="1:17" customFormat="1">
      <c r="A1304" s="13">
        <v>17031640500</v>
      </c>
      <c r="B1304" s="13" t="s">
        <v>2898</v>
      </c>
      <c r="C1304" s="13" t="s">
        <v>4272</v>
      </c>
      <c r="D1304" s="13" t="s">
        <v>4129</v>
      </c>
      <c r="E1304" s="82">
        <v>3</v>
      </c>
      <c r="F1304" s="82">
        <v>3</v>
      </c>
      <c r="G1304" s="82">
        <v>3</v>
      </c>
      <c r="H1304" s="30">
        <v>2</v>
      </c>
      <c r="I1304" s="87">
        <v>2</v>
      </c>
      <c r="J1304" s="89">
        <v>4</v>
      </c>
      <c r="K1304" s="86">
        <v>1</v>
      </c>
      <c r="L1304" s="87">
        <v>2</v>
      </c>
      <c r="M1304" s="89">
        <v>4</v>
      </c>
      <c r="N1304" s="28">
        <v>2</v>
      </c>
      <c r="O1304" s="52">
        <f t="shared" si="71"/>
        <v>26</v>
      </c>
      <c r="P1304" s="120">
        <v>2</v>
      </c>
      <c r="Q1304" s="110">
        <f t="shared" si="72"/>
        <v>2.6</v>
      </c>
    </row>
    <row r="1305" spans="1:17" customFormat="1">
      <c r="A1305" s="13">
        <v>17031110400</v>
      </c>
      <c r="B1305" s="13" t="s">
        <v>3786</v>
      </c>
      <c r="C1305" s="13" t="s">
        <v>4272</v>
      </c>
      <c r="D1305" s="13" t="s">
        <v>4129</v>
      </c>
      <c r="E1305" s="30">
        <v>2</v>
      </c>
      <c r="F1305" s="30">
        <v>2</v>
      </c>
      <c r="G1305" s="81">
        <v>1</v>
      </c>
      <c r="H1305" s="83">
        <v>4</v>
      </c>
      <c r="I1305" s="87">
        <v>2</v>
      </c>
      <c r="J1305" s="89">
        <v>4</v>
      </c>
      <c r="K1305" s="86">
        <v>1</v>
      </c>
      <c r="L1305" s="89">
        <v>4</v>
      </c>
      <c r="M1305" s="89">
        <v>4</v>
      </c>
      <c r="N1305" s="28">
        <v>2</v>
      </c>
      <c r="O1305" s="52">
        <f t="shared" si="71"/>
        <v>26</v>
      </c>
      <c r="P1305" s="120">
        <v>2</v>
      </c>
      <c r="Q1305" s="110">
        <f t="shared" si="72"/>
        <v>2.6</v>
      </c>
    </row>
    <row r="1306" spans="1:17" customFormat="1">
      <c r="A1306" s="13">
        <v>17031150700</v>
      </c>
      <c r="B1306" s="13" t="s">
        <v>3734</v>
      </c>
      <c r="C1306" s="13" t="s">
        <v>4272</v>
      </c>
      <c r="D1306" s="13" t="s">
        <v>4129</v>
      </c>
      <c r="E1306" s="83">
        <v>4</v>
      </c>
      <c r="F1306" s="30">
        <v>2</v>
      </c>
      <c r="G1306" s="81">
        <v>1</v>
      </c>
      <c r="H1306" s="83">
        <v>4</v>
      </c>
      <c r="I1306" s="88">
        <v>3</v>
      </c>
      <c r="J1306" s="88">
        <v>3</v>
      </c>
      <c r="K1306" s="86">
        <v>1</v>
      </c>
      <c r="L1306" s="88">
        <v>3</v>
      </c>
      <c r="M1306" s="88">
        <v>3</v>
      </c>
      <c r="N1306" s="28">
        <v>2</v>
      </c>
      <c r="O1306" s="52">
        <f t="shared" si="71"/>
        <v>26</v>
      </c>
      <c r="P1306" s="120">
        <v>2</v>
      </c>
      <c r="Q1306" s="110">
        <f t="shared" si="72"/>
        <v>2.6</v>
      </c>
    </row>
    <row r="1307" spans="1:17" customFormat="1">
      <c r="A1307" s="13">
        <v>17031640300</v>
      </c>
      <c r="B1307" s="13" t="s">
        <v>2894</v>
      </c>
      <c r="C1307" s="13" t="s">
        <v>4272</v>
      </c>
      <c r="D1307" s="13" t="s">
        <v>4129</v>
      </c>
      <c r="E1307" s="30">
        <v>2</v>
      </c>
      <c r="F1307" s="82">
        <v>3</v>
      </c>
      <c r="G1307" s="30">
        <v>2</v>
      </c>
      <c r="H1307" s="82">
        <v>3</v>
      </c>
      <c r="I1307" s="88">
        <v>3</v>
      </c>
      <c r="J1307" s="88">
        <v>3</v>
      </c>
      <c r="K1307" s="88">
        <v>3</v>
      </c>
      <c r="L1307" s="87">
        <v>2</v>
      </c>
      <c r="M1307" s="88">
        <v>3</v>
      </c>
      <c r="N1307" s="28">
        <v>2</v>
      </c>
      <c r="O1307" s="52">
        <f t="shared" si="71"/>
        <v>26</v>
      </c>
      <c r="P1307" s="120">
        <v>2</v>
      </c>
      <c r="Q1307" s="110">
        <f t="shared" si="72"/>
        <v>2.6</v>
      </c>
    </row>
    <row r="1308" spans="1:17" customFormat="1">
      <c r="A1308" s="13">
        <v>17031020400</v>
      </c>
      <c r="B1308" s="13" t="s">
        <v>4048</v>
      </c>
      <c r="C1308" s="13" t="s">
        <v>4272</v>
      </c>
      <c r="D1308" s="13" t="s">
        <v>4129</v>
      </c>
      <c r="E1308" s="82">
        <v>3</v>
      </c>
      <c r="F1308" s="82">
        <v>3</v>
      </c>
      <c r="G1308" s="82">
        <v>3</v>
      </c>
      <c r="H1308" s="83">
        <v>4</v>
      </c>
      <c r="I1308" s="87">
        <v>2</v>
      </c>
      <c r="J1308" s="86">
        <v>1</v>
      </c>
      <c r="K1308" s="86">
        <v>1</v>
      </c>
      <c r="L1308" s="89">
        <v>4</v>
      </c>
      <c r="M1308" s="88">
        <v>3</v>
      </c>
      <c r="N1308" s="28">
        <v>2</v>
      </c>
      <c r="O1308" s="52">
        <f t="shared" si="71"/>
        <v>26</v>
      </c>
      <c r="P1308" s="120">
        <v>2</v>
      </c>
      <c r="Q1308" s="110">
        <f t="shared" si="72"/>
        <v>2.6</v>
      </c>
    </row>
    <row r="1309" spans="1:17" customFormat="1">
      <c r="A1309" s="13">
        <v>17031190300</v>
      </c>
      <c r="B1309" s="13" t="s">
        <v>3589</v>
      </c>
      <c r="C1309" s="13" t="s">
        <v>4272</v>
      </c>
      <c r="D1309" s="13" t="s">
        <v>4129</v>
      </c>
      <c r="E1309" s="30">
        <v>2</v>
      </c>
      <c r="F1309" s="81">
        <v>1</v>
      </c>
      <c r="G1309" s="83">
        <v>4</v>
      </c>
      <c r="H1309" s="83">
        <v>4</v>
      </c>
      <c r="I1309" s="86">
        <v>1</v>
      </c>
      <c r="J1309" s="87">
        <v>2</v>
      </c>
      <c r="K1309" s="89">
        <v>4</v>
      </c>
      <c r="L1309" s="88">
        <v>3</v>
      </c>
      <c r="M1309" s="88">
        <v>3</v>
      </c>
      <c r="N1309" s="28">
        <v>2</v>
      </c>
      <c r="O1309" s="52">
        <f t="shared" si="71"/>
        <v>26</v>
      </c>
      <c r="P1309" s="120">
        <v>2</v>
      </c>
      <c r="Q1309" s="110">
        <f t="shared" si="72"/>
        <v>2.6</v>
      </c>
    </row>
    <row r="1310" spans="1:17" customFormat="1">
      <c r="A1310" s="13">
        <v>17031350100</v>
      </c>
      <c r="B1310" s="13" t="s">
        <v>3290</v>
      </c>
      <c r="C1310" s="13" t="s">
        <v>4272</v>
      </c>
      <c r="D1310" s="13" t="s">
        <v>4129</v>
      </c>
      <c r="E1310" s="83">
        <v>4</v>
      </c>
      <c r="F1310" s="84">
        <v>5</v>
      </c>
      <c r="G1310" s="81">
        <v>1</v>
      </c>
      <c r="H1310" s="85">
        <v>0</v>
      </c>
      <c r="I1310" s="86">
        <v>1</v>
      </c>
      <c r="J1310" s="89">
        <v>4</v>
      </c>
      <c r="K1310" s="87">
        <v>2</v>
      </c>
      <c r="L1310" s="90">
        <v>5</v>
      </c>
      <c r="M1310" s="87">
        <v>2</v>
      </c>
      <c r="N1310" s="28">
        <v>2</v>
      </c>
      <c r="O1310" s="52">
        <f t="shared" si="71"/>
        <v>26</v>
      </c>
      <c r="P1310" s="120">
        <v>2</v>
      </c>
      <c r="Q1310" s="110">
        <f t="shared" si="72"/>
        <v>2.6</v>
      </c>
    </row>
    <row r="1311" spans="1:17" customFormat="1">
      <c r="A1311" s="13">
        <v>17031570400</v>
      </c>
      <c r="B1311" s="13" t="s">
        <v>3020</v>
      </c>
      <c r="C1311" s="13" t="s">
        <v>4272</v>
      </c>
      <c r="D1311" s="13" t="s">
        <v>4129</v>
      </c>
      <c r="E1311" s="30">
        <v>2</v>
      </c>
      <c r="F1311" s="82">
        <v>3</v>
      </c>
      <c r="G1311" s="81">
        <v>1</v>
      </c>
      <c r="H1311" s="82">
        <v>3</v>
      </c>
      <c r="I1311" s="87">
        <v>2</v>
      </c>
      <c r="J1311" s="86">
        <v>1</v>
      </c>
      <c r="K1311" s="90">
        <v>5</v>
      </c>
      <c r="L1311" s="90">
        <v>5</v>
      </c>
      <c r="M1311" s="87">
        <v>2</v>
      </c>
      <c r="N1311" s="28">
        <v>2</v>
      </c>
      <c r="O1311" s="52">
        <f t="shared" si="71"/>
        <v>26</v>
      </c>
      <c r="P1311" s="120">
        <v>2</v>
      </c>
      <c r="Q1311" s="110">
        <f t="shared" si="72"/>
        <v>2.6</v>
      </c>
    </row>
    <row r="1312" spans="1:17" customFormat="1">
      <c r="A1312" s="13">
        <v>17031210700</v>
      </c>
      <c r="B1312" s="13" t="s">
        <v>3639</v>
      </c>
      <c r="C1312" s="13" t="s">
        <v>4272</v>
      </c>
      <c r="D1312" s="13" t="s">
        <v>4129</v>
      </c>
      <c r="E1312" s="82">
        <v>3</v>
      </c>
      <c r="F1312" s="83">
        <v>4</v>
      </c>
      <c r="G1312" s="81">
        <v>1</v>
      </c>
      <c r="H1312" s="83">
        <v>4</v>
      </c>
      <c r="I1312" s="87">
        <v>2</v>
      </c>
      <c r="J1312" s="86">
        <v>1</v>
      </c>
      <c r="K1312" s="87">
        <v>2</v>
      </c>
      <c r="L1312" s="90">
        <v>5</v>
      </c>
      <c r="M1312" s="87">
        <v>2</v>
      </c>
      <c r="N1312" s="28">
        <v>2</v>
      </c>
      <c r="O1312" s="52">
        <f t="shared" si="71"/>
        <v>26</v>
      </c>
      <c r="P1312" s="120">
        <v>2</v>
      </c>
      <c r="Q1312" s="110">
        <f t="shared" si="72"/>
        <v>2.6</v>
      </c>
    </row>
    <row r="1313" spans="1:17" customFormat="1">
      <c r="A1313" s="13">
        <v>17031310200</v>
      </c>
      <c r="B1313" s="13" t="s">
        <v>3364</v>
      </c>
      <c r="C1313" s="13" t="s">
        <v>4272</v>
      </c>
      <c r="D1313" s="13" t="s">
        <v>4129</v>
      </c>
      <c r="E1313" s="82">
        <v>3</v>
      </c>
      <c r="F1313" s="83">
        <v>4</v>
      </c>
      <c r="G1313" s="81">
        <v>1</v>
      </c>
      <c r="H1313" s="84">
        <v>5</v>
      </c>
      <c r="I1313" s="86">
        <v>1</v>
      </c>
      <c r="J1313" s="87">
        <v>2</v>
      </c>
      <c r="K1313" s="86">
        <v>1</v>
      </c>
      <c r="L1313" s="90">
        <v>5</v>
      </c>
      <c r="M1313" s="87">
        <v>2</v>
      </c>
      <c r="N1313" s="28">
        <v>2</v>
      </c>
      <c r="O1313" s="52">
        <f t="shared" si="71"/>
        <v>26</v>
      </c>
      <c r="P1313" s="120">
        <v>2</v>
      </c>
      <c r="Q1313" s="110">
        <f t="shared" si="72"/>
        <v>2.6</v>
      </c>
    </row>
    <row r="1314" spans="1:17" customFormat="1">
      <c r="A1314" s="13">
        <v>17031560700</v>
      </c>
      <c r="B1314" s="13" t="s">
        <v>3004</v>
      </c>
      <c r="C1314" s="13" t="s">
        <v>4272</v>
      </c>
      <c r="D1314" s="13" t="s">
        <v>4129</v>
      </c>
      <c r="E1314" s="83">
        <v>4</v>
      </c>
      <c r="F1314" s="83">
        <v>4</v>
      </c>
      <c r="G1314" s="30">
        <v>2</v>
      </c>
      <c r="H1314" s="30">
        <v>2</v>
      </c>
      <c r="I1314" s="86">
        <v>1</v>
      </c>
      <c r="J1314" s="87">
        <v>2</v>
      </c>
      <c r="K1314" s="89">
        <v>4</v>
      </c>
      <c r="L1314" s="88">
        <v>3</v>
      </c>
      <c r="M1314" s="87">
        <v>2</v>
      </c>
      <c r="N1314" s="28">
        <v>2</v>
      </c>
      <c r="O1314" s="52">
        <f t="shared" si="71"/>
        <v>26</v>
      </c>
      <c r="P1314" s="120">
        <v>2</v>
      </c>
      <c r="Q1314" s="110">
        <f t="shared" si="72"/>
        <v>2.6</v>
      </c>
    </row>
    <row r="1315" spans="1:17" customFormat="1">
      <c r="A1315" s="13">
        <v>17031020902</v>
      </c>
      <c r="B1315" s="13" t="s">
        <v>4066</v>
      </c>
      <c r="C1315" s="13" t="s">
        <v>4272</v>
      </c>
      <c r="D1315" s="13" t="s">
        <v>4129</v>
      </c>
      <c r="E1315" s="30">
        <v>2</v>
      </c>
      <c r="F1315" s="30">
        <v>2</v>
      </c>
      <c r="G1315" s="84">
        <v>5</v>
      </c>
      <c r="H1315" s="81">
        <v>1</v>
      </c>
      <c r="I1315" s="86">
        <v>1</v>
      </c>
      <c r="J1315" s="88">
        <v>3</v>
      </c>
      <c r="K1315" s="90">
        <v>5</v>
      </c>
      <c r="L1315" s="88">
        <v>3</v>
      </c>
      <c r="M1315" s="87">
        <v>2</v>
      </c>
      <c r="N1315" s="28">
        <v>2</v>
      </c>
      <c r="O1315" s="52">
        <f t="shared" si="71"/>
        <v>26</v>
      </c>
      <c r="P1315" s="120">
        <v>2</v>
      </c>
      <c r="Q1315" s="110">
        <f t="shared" si="72"/>
        <v>2.6</v>
      </c>
    </row>
    <row r="1316" spans="1:17" customFormat="1">
      <c r="A1316" s="13">
        <v>17031200401</v>
      </c>
      <c r="B1316" s="13" t="s">
        <v>3623</v>
      </c>
      <c r="C1316" s="13" t="s">
        <v>4272</v>
      </c>
      <c r="D1316" s="13" t="s">
        <v>4129</v>
      </c>
      <c r="E1316" s="30">
        <v>2</v>
      </c>
      <c r="F1316" s="82">
        <v>3</v>
      </c>
      <c r="G1316" s="30">
        <v>2</v>
      </c>
      <c r="H1316" s="82">
        <v>3</v>
      </c>
      <c r="I1316" s="86">
        <v>1</v>
      </c>
      <c r="J1316" s="86">
        <v>1</v>
      </c>
      <c r="K1316" s="90">
        <v>5</v>
      </c>
      <c r="L1316" s="90">
        <v>5</v>
      </c>
      <c r="M1316" s="87">
        <v>2</v>
      </c>
      <c r="N1316" s="28">
        <v>2</v>
      </c>
      <c r="O1316" s="52">
        <f t="shared" si="71"/>
        <v>26</v>
      </c>
      <c r="P1316" s="120">
        <v>2</v>
      </c>
      <c r="Q1316" s="110">
        <f t="shared" si="72"/>
        <v>2.6</v>
      </c>
    </row>
    <row r="1317" spans="1:17" customFormat="1">
      <c r="A1317" s="13">
        <v>17031040201</v>
      </c>
      <c r="B1317" s="13" t="s">
        <v>4018</v>
      </c>
      <c r="C1317" s="13" t="s">
        <v>4272</v>
      </c>
      <c r="D1317" s="13" t="s">
        <v>4129</v>
      </c>
      <c r="E1317" s="30">
        <v>2</v>
      </c>
      <c r="F1317" s="81">
        <v>1</v>
      </c>
      <c r="G1317" s="81">
        <v>1</v>
      </c>
      <c r="H1317" s="83">
        <v>4</v>
      </c>
      <c r="I1317" s="88">
        <v>3</v>
      </c>
      <c r="J1317" s="88">
        <v>3</v>
      </c>
      <c r="K1317" s="89">
        <v>4</v>
      </c>
      <c r="L1317" s="89">
        <v>4</v>
      </c>
      <c r="M1317" s="87">
        <v>2</v>
      </c>
      <c r="N1317" s="28">
        <v>2</v>
      </c>
      <c r="O1317" s="52">
        <f t="shared" si="71"/>
        <v>26</v>
      </c>
      <c r="P1317" s="120">
        <v>2</v>
      </c>
      <c r="Q1317" s="110">
        <f t="shared" si="72"/>
        <v>2.6</v>
      </c>
    </row>
    <row r="1318" spans="1:17" customFormat="1">
      <c r="A1318" s="13">
        <v>17031580502</v>
      </c>
      <c r="B1318" s="13" t="s">
        <v>3034</v>
      </c>
      <c r="C1318" s="13" t="s">
        <v>4272</v>
      </c>
      <c r="D1318" s="13" t="s">
        <v>4129</v>
      </c>
      <c r="E1318" s="30">
        <v>2</v>
      </c>
      <c r="F1318" s="30">
        <v>2</v>
      </c>
      <c r="G1318" s="84">
        <v>5</v>
      </c>
      <c r="H1318" s="82">
        <v>3</v>
      </c>
      <c r="I1318" s="86">
        <v>1</v>
      </c>
      <c r="J1318" s="86">
        <v>1</v>
      </c>
      <c r="K1318" s="89">
        <v>4</v>
      </c>
      <c r="L1318" s="89">
        <v>4</v>
      </c>
      <c r="M1318" s="87">
        <v>2</v>
      </c>
      <c r="N1318" s="28">
        <v>2</v>
      </c>
      <c r="O1318" s="52">
        <f t="shared" si="71"/>
        <v>26</v>
      </c>
      <c r="P1318" s="120">
        <v>2</v>
      </c>
      <c r="Q1318" s="110">
        <f t="shared" si="72"/>
        <v>2.6</v>
      </c>
    </row>
    <row r="1319" spans="1:17" customFormat="1">
      <c r="A1319" s="13">
        <v>17031220901</v>
      </c>
      <c r="B1319" s="13" t="s">
        <v>3552</v>
      </c>
      <c r="C1319" s="13" t="s">
        <v>4272</v>
      </c>
      <c r="D1319" s="13" t="s">
        <v>4129</v>
      </c>
      <c r="E1319" s="81">
        <v>1</v>
      </c>
      <c r="F1319" s="82">
        <v>3</v>
      </c>
      <c r="G1319" s="84">
        <v>5</v>
      </c>
      <c r="H1319" s="83">
        <v>4</v>
      </c>
      <c r="I1319" s="86">
        <v>1</v>
      </c>
      <c r="J1319" s="86">
        <v>1</v>
      </c>
      <c r="K1319" s="87">
        <v>2</v>
      </c>
      <c r="L1319" s="90">
        <v>5</v>
      </c>
      <c r="M1319" s="87">
        <v>2</v>
      </c>
      <c r="N1319" s="28">
        <v>2</v>
      </c>
      <c r="O1319" s="52">
        <f t="shared" si="71"/>
        <v>26</v>
      </c>
      <c r="P1319" s="120">
        <v>2</v>
      </c>
      <c r="Q1319" s="110">
        <f t="shared" si="72"/>
        <v>2.6</v>
      </c>
    </row>
    <row r="1320" spans="1:17" customFormat="1">
      <c r="A1320" s="13">
        <v>17031600600</v>
      </c>
      <c r="B1320" s="13" t="s">
        <v>2942</v>
      </c>
      <c r="C1320" s="13" t="s">
        <v>4272</v>
      </c>
      <c r="D1320" s="13" t="s">
        <v>4129</v>
      </c>
      <c r="E1320" s="30">
        <v>2</v>
      </c>
      <c r="F1320" s="84">
        <v>5</v>
      </c>
      <c r="G1320" s="30">
        <v>2</v>
      </c>
      <c r="H1320" s="82">
        <v>3</v>
      </c>
      <c r="I1320" s="87">
        <v>2</v>
      </c>
      <c r="J1320" s="86">
        <v>1</v>
      </c>
      <c r="K1320" s="87">
        <v>2</v>
      </c>
      <c r="L1320" s="90">
        <v>5</v>
      </c>
      <c r="M1320" s="87">
        <v>2</v>
      </c>
      <c r="N1320" s="28">
        <v>2</v>
      </c>
      <c r="O1320" s="52">
        <f t="shared" si="71"/>
        <v>26</v>
      </c>
      <c r="P1320" s="120">
        <v>2</v>
      </c>
      <c r="Q1320" s="110">
        <f t="shared" si="72"/>
        <v>2.6</v>
      </c>
    </row>
    <row r="1321" spans="1:17" customFormat="1">
      <c r="A1321" s="13">
        <v>17031010202</v>
      </c>
      <c r="B1321" s="13" t="s">
        <v>4022</v>
      </c>
      <c r="C1321" s="13" t="s">
        <v>4272</v>
      </c>
      <c r="D1321" s="13" t="s">
        <v>4129</v>
      </c>
      <c r="E1321" s="30">
        <v>2</v>
      </c>
      <c r="F1321" s="82">
        <v>3</v>
      </c>
      <c r="G1321" s="30">
        <v>2</v>
      </c>
      <c r="H1321" s="83">
        <v>4</v>
      </c>
      <c r="I1321" s="87">
        <v>2</v>
      </c>
      <c r="J1321" s="86">
        <v>1</v>
      </c>
      <c r="K1321" s="88">
        <v>3</v>
      </c>
      <c r="L1321" s="90">
        <v>5</v>
      </c>
      <c r="M1321" s="87">
        <v>2</v>
      </c>
      <c r="N1321" s="28">
        <v>2</v>
      </c>
      <c r="O1321" s="52">
        <f t="shared" si="71"/>
        <v>26</v>
      </c>
      <c r="P1321" s="120">
        <v>2</v>
      </c>
      <c r="Q1321" s="110">
        <f t="shared" si="72"/>
        <v>2.6</v>
      </c>
    </row>
    <row r="1322" spans="1:17" customFormat="1">
      <c r="A1322" s="13">
        <v>17031140200</v>
      </c>
      <c r="B1322" s="13" t="s">
        <v>3700</v>
      </c>
      <c r="C1322" s="13" t="s">
        <v>4272</v>
      </c>
      <c r="D1322" s="13" t="s">
        <v>4129</v>
      </c>
      <c r="E1322" s="82">
        <v>3</v>
      </c>
      <c r="F1322" s="30">
        <v>2</v>
      </c>
      <c r="G1322" s="30">
        <v>2</v>
      </c>
      <c r="H1322" s="82">
        <v>3</v>
      </c>
      <c r="I1322" s="86">
        <v>1</v>
      </c>
      <c r="J1322" s="88">
        <v>3</v>
      </c>
      <c r="K1322" s="88">
        <v>3</v>
      </c>
      <c r="L1322" s="90">
        <v>5</v>
      </c>
      <c r="M1322" s="87">
        <v>2</v>
      </c>
      <c r="N1322" s="28">
        <v>2</v>
      </c>
      <c r="O1322" s="52">
        <f t="shared" si="71"/>
        <v>26</v>
      </c>
      <c r="P1322" s="120">
        <v>2</v>
      </c>
      <c r="Q1322" s="110">
        <f t="shared" si="72"/>
        <v>2.6</v>
      </c>
    </row>
    <row r="1323" spans="1:17" customFormat="1">
      <c r="A1323" s="13">
        <v>17031301701</v>
      </c>
      <c r="B1323" s="13" t="s">
        <v>3354</v>
      </c>
      <c r="C1323" s="13" t="s">
        <v>4272</v>
      </c>
      <c r="D1323" s="13" t="s">
        <v>4129</v>
      </c>
      <c r="E1323" s="84">
        <v>5</v>
      </c>
      <c r="F1323" s="82">
        <v>3</v>
      </c>
      <c r="G1323" s="81">
        <v>1</v>
      </c>
      <c r="H1323" s="30">
        <v>2</v>
      </c>
      <c r="I1323" s="86">
        <v>1</v>
      </c>
      <c r="J1323" s="86">
        <v>1</v>
      </c>
      <c r="K1323" s="90">
        <v>5</v>
      </c>
      <c r="L1323" s="89">
        <v>4</v>
      </c>
      <c r="M1323" s="87">
        <v>2</v>
      </c>
      <c r="N1323" s="28">
        <v>2</v>
      </c>
      <c r="O1323" s="52">
        <f t="shared" si="71"/>
        <v>26</v>
      </c>
      <c r="P1323" s="120">
        <v>2</v>
      </c>
      <c r="Q1323" s="110">
        <f t="shared" si="72"/>
        <v>2.6</v>
      </c>
    </row>
    <row r="1324" spans="1:17" customFormat="1">
      <c r="A1324" s="13">
        <v>17031020100</v>
      </c>
      <c r="B1324" s="13" t="s">
        <v>4040</v>
      </c>
      <c r="C1324" s="13" t="s">
        <v>4272</v>
      </c>
      <c r="D1324" s="13" t="s">
        <v>4129</v>
      </c>
      <c r="E1324" s="83">
        <v>4</v>
      </c>
      <c r="F1324" s="82">
        <v>3</v>
      </c>
      <c r="G1324" s="30">
        <v>2</v>
      </c>
      <c r="H1324" s="30">
        <v>2</v>
      </c>
      <c r="I1324" s="87">
        <v>2</v>
      </c>
      <c r="J1324" s="87">
        <v>2</v>
      </c>
      <c r="K1324" s="88">
        <v>3</v>
      </c>
      <c r="L1324" s="89">
        <v>4</v>
      </c>
      <c r="M1324" s="87">
        <v>2</v>
      </c>
      <c r="N1324" s="28">
        <v>2</v>
      </c>
      <c r="O1324" s="52">
        <f t="shared" si="71"/>
        <v>26</v>
      </c>
      <c r="P1324" s="120">
        <v>2</v>
      </c>
      <c r="Q1324" s="110">
        <f t="shared" si="72"/>
        <v>2.6</v>
      </c>
    </row>
    <row r="1325" spans="1:17" customFormat="1">
      <c r="A1325" s="13">
        <v>17031230600</v>
      </c>
      <c r="B1325" s="13" t="s">
        <v>3483</v>
      </c>
      <c r="C1325" s="13" t="s">
        <v>4272</v>
      </c>
      <c r="D1325" s="13" t="s">
        <v>4129</v>
      </c>
      <c r="E1325" s="84">
        <v>5</v>
      </c>
      <c r="F1325" s="81">
        <v>1</v>
      </c>
      <c r="G1325" s="83">
        <v>4</v>
      </c>
      <c r="H1325" s="82">
        <v>3</v>
      </c>
      <c r="I1325" s="86">
        <v>1</v>
      </c>
      <c r="J1325" s="86">
        <v>1</v>
      </c>
      <c r="K1325" s="89">
        <v>4</v>
      </c>
      <c r="L1325" s="89">
        <v>4</v>
      </c>
      <c r="M1325" s="131">
        <v>1</v>
      </c>
      <c r="N1325" s="28">
        <v>2</v>
      </c>
      <c r="O1325" s="52">
        <f t="shared" si="71"/>
        <v>26</v>
      </c>
      <c r="P1325" s="120">
        <v>2</v>
      </c>
      <c r="Q1325" s="110">
        <f t="shared" si="72"/>
        <v>2.6</v>
      </c>
    </row>
    <row r="1326" spans="1:17" customFormat="1">
      <c r="A1326" s="13">
        <v>17031230200</v>
      </c>
      <c r="B1326" s="13" t="s">
        <v>3584</v>
      </c>
      <c r="C1326" s="13" t="s">
        <v>4272</v>
      </c>
      <c r="D1326" s="13" t="s">
        <v>4129</v>
      </c>
      <c r="E1326" s="83">
        <v>4</v>
      </c>
      <c r="F1326" s="84">
        <v>5</v>
      </c>
      <c r="G1326" s="82">
        <v>3</v>
      </c>
      <c r="H1326" s="82">
        <v>3</v>
      </c>
      <c r="I1326" s="86">
        <v>1</v>
      </c>
      <c r="J1326" s="86">
        <v>1</v>
      </c>
      <c r="K1326" s="87">
        <v>2</v>
      </c>
      <c r="L1326" s="89">
        <v>4</v>
      </c>
      <c r="M1326" s="131">
        <v>1</v>
      </c>
      <c r="N1326" s="28">
        <v>2</v>
      </c>
      <c r="O1326" s="52">
        <f t="shared" si="71"/>
        <v>26</v>
      </c>
      <c r="P1326" s="120">
        <v>2</v>
      </c>
      <c r="Q1326" s="110">
        <f t="shared" si="72"/>
        <v>2.6</v>
      </c>
    </row>
    <row r="1327" spans="1:17" customFormat="1">
      <c r="A1327" s="13">
        <v>17031242600</v>
      </c>
      <c r="B1327" s="13" t="s">
        <v>3428</v>
      </c>
      <c r="C1327" s="13" t="s">
        <v>4272</v>
      </c>
      <c r="D1327" s="13" t="s">
        <v>4129</v>
      </c>
      <c r="E1327" s="82">
        <v>3</v>
      </c>
      <c r="F1327" s="83">
        <v>4</v>
      </c>
      <c r="G1327" s="82">
        <v>3</v>
      </c>
      <c r="H1327" s="83">
        <v>4</v>
      </c>
      <c r="I1327" s="87">
        <v>2</v>
      </c>
      <c r="J1327" s="86">
        <v>1</v>
      </c>
      <c r="K1327" s="87">
        <v>2</v>
      </c>
      <c r="L1327" s="89">
        <v>4</v>
      </c>
      <c r="M1327" s="131">
        <v>1</v>
      </c>
      <c r="N1327" s="28">
        <v>2</v>
      </c>
      <c r="O1327" s="52">
        <f t="shared" si="71"/>
        <v>26</v>
      </c>
      <c r="P1327" s="120">
        <v>2</v>
      </c>
      <c r="Q1327" s="110">
        <f t="shared" si="72"/>
        <v>2.6</v>
      </c>
    </row>
    <row r="1328" spans="1:17" customFormat="1">
      <c r="A1328" s="13">
        <v>17031240900</v>
      </c>
      <c r="B1328" s="13" t="s">
        <v>3509</v>
      </c>
      <c r="C1328" s="13" t="s">
        <v>4272</v>
      </c>
      <c r="D1328" s="13" t="s">
        <v>4129</v>
      </c>
      <c r="E1328" s="30">
        <v>2</v>
      </c>
      <c r="F1328" s="84">
        <v>5</v>
      </c>
      <c r="G1328" s="30">
        <v>2</v>
      </c>
      <c r="H1328" s="83">
        <v>4</v>
      </c>
      <c r="I1328" s="87">
        <v>2</v>
      </c>
      <c r="J1328" s="86">
        <v>1</v>
      </c>
      <c r="K1328" s="89">
        <v>4</v>
      </c>
      <c r="L1328" s="88">
        <v>3</v>
      </c>
      <c r="M1328" s="131">
        <v>1</v>
      </c>
      <c r="N1328" s="28">
        <v>2</v>
      </c>
      <c r="O1328" s="52">
        <f t="shared" si="71"/>
        <v>26</v>
      </c>
      <c r="P1328" s="120">
        <v>2</v>
      </c>
      <c r="Q1328" s="110">
        <f t="shared" si="72"/>
        <v>2.6</v>
      </c>
    </row>
    <row r="1329" spans="1:17" customFormat="1">
      <c r="A1329" s="13">
        <v>17031020601</v>
      </c>
      <c r="B1329" s="13" t="s">
        <v>4052</v>
      </c>
      <c r="C1329" s="13" t="s">
        <v>4272</v>
      </c>
      <c r="D1329" s="13" t="s">
        <v>4129</v>
      </c>
      <c r="E1329" s="82">
        <v>3</v>
      </c>
      <c r="F1329" s="82">
        <v>3</v>
      </c>
      <c r="G1329" s="30">
        <v>2</v>
      </c>
      <c r="H1329" s="83">
        <v>4</v>
      </c>
      <c r="I1329" s="86">
        <v>1</v>
      </c>
      <c r="J1329" s="88">
        <v>3</v>
      </c>
      <c r="K1329" s="89">
        <v>4</v>
      </c>
      <c r="L1329" s="88">
        <v>3</v>
      </c>
      <c r="M1329" s="131">
        <v>1</v>
      </c>
      <c r="N1329" s="28">
        <v>2</v>
      </c>
      <c r="O1329" s="52">
        <f t="shared" si="71"/>
        <v>26</v>
      </c>
      <c r="P1329" s="120">
        <v>2</v>
      </c>
      <c r="Q1329" s="110">
        <f t="shared" si="72"/>
        <v>2.6</v>
      </c>
    </row>
    <row r="1330" spans="1:17" customFormat="1">
      <c r="A1330" s="13">
        <v>17031200300</v>
      </c>
      <c r="B1330" s="13" t="s">
        <v>3621</v>
      </c>
      <c r="C1330" s="13" t="s">
        <v>4272</v>
      </c>
      <c r="D1330" s="13" t="s">
        <v>4129</v>
      </c>
      <c r="E1330" s="82">
        <v>3</v>
      </c>
      <c r="F1330" s="30">
        <v>2</v>
      </c>
      <c r="G1330" s="84">
        <v>5</v>
      </c>
      <c r="H1330" s="83">
        <v>4</v>
      </c>
      <c r="I1330" s="86">
        <v>1</v>
      </c>
      <c r="J1330" s="86">
        <v>1</v>
      </c>
      <c r="K1330" s="87">
        <v>2</v>
      </c>
      <c r="L1330" s="90">
        <v>5</v>
      </c>
      <c r="M1330" s="131">
        <v>1</v>
      </c>
      <c r="N1330" s="28">
        <v>2</v>
      </c>
      <c r="O1330" s="52">
        <f t="shared" si="71"/>
        <v>26</v>
      </c>
      <c r="P1330" s="120">
        <v>2</v>
      </c>
      <c r="Q1330" s="110">
        <f t="shared" si="72"/>
        <v>2.6</v>
      </c>
    </row>
    <row r="1331" spans="1:17" customFormat="1">
      <c r="A1331" s="13">
        <v>17031030103</v>
      </c>
      <c r="B1331" s="13" t="s">
        <v>4072</v>
      </c>
      <c r="C1331" s="13" t="s">
        <v>4272</v>
      </c>
      <c r="D1331" s="13" t="s">
        <v>4129</v>
      </c>
      <c r="E1331" s="83">
        <v>4</v>
      </c>
      <c r="F1331" s="81">
        <v>1</v>
      </c>
      <c r="G1331" s="82">
        <v>3</v>
      </c>
      <c r="H1331" s="81">
        <v>1</v>
      </c>
      <c r="I1331" s="87">
        <v>2</v>
      </c>
      <c r="J1331" s="87">
        <v>2</v>
      </c>
      <c r="K1331" s="90">
        <v>5</v>
      </c>
      <c r="L1331" s="90">
        <v>5</v>
      </c>
      <c r="M1331" s="131">
        <v>1</v>
      </c>
      <c r="N1331" s="28">
        <v>2</v>
      </c>
      <c r="O1331" s="52">
        <f t="shared" si="71"/>
        <v>26</v>
      </c>
      <c r="P1331" s="120">
        <v>2</v>
      </c>
      <c r="Q1331" s="110">
        <f t="shared" si="72"/>
        <v>2.6</v>
      </c>
    </row>
    <row r="1332" spans="1:17" customFormat="1">
      <c r="A1332" s="13">
        <v>17043841210</v>
      </c>
      <c r="B1332" s="13" t="s">
        <v>1395</v>
      </c>
      <c r="C1332" s="13" t="s">
        <v>1522</v>
      </c>
      <c r="D1332" s="13" t="s">
        <v>4126</v>
      </c>
      <c r="E1332" s="82">
        <v>3</v>
      </c>
      <c r="F1332" s="84">
        <v>5</v>
      </c>
      <c r="G1332" s="81">
        <v>1</v>
      </c>
      <c r="H1332" s="81">
        <v>1</v>
      </c>
      <c r="I1332" s="88">
        <v>3</v>
      </c>
      <c r="J1332" s="89">
        <v>4</v>
      </c>
      <c r="K1332" s="88">
        <v>3</v>
      </c>
      <c r="L1332" s="86">
        <v>1</v>
      </c>
      <c r="M1332" s="87">
        <v>2</v>
      </c>
      <c r="N1332" s="88">
        <v>3</v>
      </c>
      <c r="O1332" s="52">
        <f t="shared" si="71"/>
        <v>26</v>
      </c>
      <c r="P1332" s="120">
        <v>2</v>
      </c>
      <c r="Q1332" s="110">
        <f t="shared" si="72"/>
        <v>2.6</v>
      </c>
    </row>
    <row r="1333" spans="1:17" customFormat="1">
      <c r="A1333" s="13">
        <v>17031821101</v>
      </c>
      <c r="B1333" s="13" t="s">
        <v>4091</v>
      </c>
      <c r="C1333" s="13" t="s">
        <v>4272</v>
      </c>
      <c r="D1333" s="13" t="s">
        <v>4083</v>
      </c>
      <c r="E1333" s="82">
        <v>3</v>
      </c>
      <c r="F1333" s="82">
        <v>3</v>
      </c>
      <c r="G1333" s="82">
        <v>3</v>
      </c>
      <c r="H1333" s="30">
        <v>2</v>
      </c>
      <c r="I1333" s="87">
        <v>2</v>
      </c>
      <c r="J1333" s="89">
        <v>4</v>
      </c>
      <c r="K1333" s="87">
        <v>2</v>
      </c>
      <c r="L1333" s="88">
        <v>3</v>
      </c>
      <c r="M1333" s="88">
        <v>3</v>
      </c>
      <c r="N1333" s="93">
        <v>1</v>
      </c>
      <c r="O1333" s="52">
        <f t="shared" si="71"/>
        <v>26</v>
      </c>
      <c r="P1333" s="120">
        <v>2</v>
      </c>
      <c r="Q1333" s="110">
        <f t="shared" ref="Q1333:Q1364" si="73">+O1333/10</f>
        <v>2.6</v>
      </c>
    </row>
    <row r="1334" spans="1:17" customFormat="1">
      <c r="A1334" s="13">
        <v>17197880112</v>
      </c>
      <c r="B1334" s="13" t="s">
        <v>373</v>
      </c>
      <c r="C1334" s="13" t="s">
        <v>363</v>
      </c>
      <c r="D1334" s="13" t="s">
        <v>1485</v>
      </c>
      <c r="E1334" s="81">
        <v>1</v>
      </c>
      <c r="F1334" s="84">
        <v>5</v>
      </c>
      <c r="G1334" s="83">
        <v>4</v>
      </c>
      <c r="H1334" s="30">
        <v>2</v>
      </c>
      <c r="I1334" s="87">
        <v>2</v>
      </c>
      <c r="J1334" s="87">
        <v>2</v>
      </c>
      <c r="K1334" s="86">
        <v>1</v>
      </c>
      <c r="L1334" s="86">
        <v>1</v>
      </c>
      <c r="M1334" s="90">
        <v>5</v>
      </c>
      <c r="N1334" s="92">
        <v>3</v>
      </c>
      <c r="O1334" s="52">
        <f t="shared" si="71"/>
        <v>26</v>
      </c>
      <c r="P1334" s="120">
        <v>2</v>
      </c>
      <c r="Q1334" s="110">
        <f t="shared" si="73"/>
        <v>2.6</v>
      </c>
    </row>
    <row r="1335" spans="1:17" customFormat="1">
      <c r="A1335" s="13">
        <v>17197880109</v>
      </c>
      <c r="B1335" s="13" t="s">
        <v>369</v>
      </c>
      <c r="C1335" s="13" t="s">
        <v>363</v>
      </c>
      <c r="D1335" s="13" t="s">
        <v>1485</v>
      </c>
      <c r="E1335" s="30">
        <v>2</v>
      </c>
      <c r="F1335" s="82">
        <v>3</v>
      </c>
      <c r="G1335" s="82">
        <v>3</v>
      </c>
      <c r="H1335" s="30">
        <v>2</v>
      </c>
      <c r="I1335" s="88">
        <v>3</v>
      </c>
      <c r="J1335" s="88">
        <v>3</v>
      </c>
      <c r="K1335" s="87">
        <v>2</v>
      </c>
      <c r="L1335" s="86">
        <v>1</v>
      </c>
      <c r="M1335" s="89">
        <v>4</v>
      </c>
      <c r="N1335" s="92">
        <v>3</v>
      </c>
      <c r="O1335" s="52">
        <f t="shared" si="71"/>
        <v>26</v>
      </c>
      <c r="P1335" s="120">
        <v>2</v>
      </c>
      <c r="Q1335" s="110">
        <f t="shared" si="73"/>
        <v>2.6</v>
      </c>
    </row>
    <row r="1336" spans="1:17" customFormat="1">
      <c r="A1336" s="13">
        <v>17031823500</v>
      </c>
      <c r="B1336" s="13" t="s">
        <v>4167</v>
      </c>
      <c r="C1336" s="13" t="s">
        <v>4272</v>
      </c>
      <c r="D1336" s="13" t="s">
        <v>4163</v>
      </c>
      <c r="E1336" s="81">
        <v>1</v>
      </c>
      <c r="F1336" s="84">
        <v>5</v>
      </c>
      <c r="G1336" s="83">
        <v>4</v>
      </c>
      <c r="H1336" s="81">
        <v>1</v>
      </c>
      <c r="I1336" s="86">
        <v>1</v>
      </c>
      <c r="J1336" s="87">
        <v>2</v>
      </c>
      <c r="K1336" s="89">
        <v>4</v>
      </c>
      <c r="L1336" s="90">
        <v>5</v>
      </c>
      <c r="M1336" s="87">
        <v>2</v>
      </c>
      <c r="N1336" s="93">
        <v>1</v>
      </c>
      <c r="O1336" s="52">
        <f t="shared" si="71"/>
        <v>26</v>
      </c>
      <c r="P1336" s="120">
        <v>2</v>
      </c>
      <c r="Q1336" s="110">
        <f t="shared" si="73"/>
        <v>2.6</v>
      </c>
    </row>
    <row r="1337" spans="1:17" customFormat="1">
      <c r="A1337" s="13">
        <v>17031840800</v>
      </c>
      <c r="B1337" s="13" t="s">
        <v>4245</v>
      </c>
      <c r="C1337" s="13" t="s">
        <v>4272</v>
      </c>
      <c r="D1337" s="13" t="s">
        <v>4241</v>
      </c>
      <c r="E1337" s="30">
        <v>2</v>
      </c>
      <c r="F1337" s="82">
        <v>3</v>
      </c>
      <c r="G1337" s="30">
        <v>2</v>
      </c>
      <c r="H1337" s="30">
        <v>2</v>
      </c>
      <c r="I1337" s="86">
        <v>1</v>
      </c>
      <c r="J1337" s="89">
        <v>4</v>
      </c>
      <c r="K1337" s="89">
        <v>4</v>
      </c>
      <c r="L1337" s="89">
        <v>4</v>
      </c>
      <c r="M1337" s="131">
        <v>1</v>
      </c>
      <c r="N1337" s="88">
        <v>3</v>
      </c>
      <c r="O1337" s="52">
        <f t="shared" si="71"/>
        <v>26</v>
      </c>
      <c r="P1337" s="120">
        <v>2</v>
      </c>
      <c r="Q1337" s="110">
        <f t="shared" si="73"/>
        <v>2.6</v>
      </c>
    </row>
    <row r="1338" spans="1:17" customFormat="1">
      <c r="A1338" s="13">
        <v>17043846511</v>
      </c>
      <c r="B1338" s="13" t="s">
        <v>1541</v>
      </c>
      <c r="C1338" s="13" t="s">
        <v>1522</v>
      </c>
      <c r="D1338" s="13" t="s">
        <v>1533</v>
      </c>
      <c r="E1338" s="30">
        <v>2</v>
      </c>
      <c r="F1338" s="82">
        <v>3</v>
      </c>
      <c r="G1338" s="81">
        <v>1</v>
      </c>
      <c r="H1338" s="30">
        <v>2</v>
      </c>
      <c r="I1338" s="89">
        <v>4</v>
      </c>
      <c r="J1338" s="89">
        <v>4</v>
      </c>
      <c r="K1338" s="88">
        <v>3</v>
      </c>
      <c r="L1338" s="86">
        <v>1</v>
      </c>
      <c r="M1338" s="90">
        <v>5</v>
      </c>
      <c r="N1338" s="93">
        <v>1</v>
      </c>
      <c r="O1338" s="52">
        <f t="shared" si="71"/>
        <v>26</v>
      </c>
      <c r="P1338" s="120">
        <v>2</v>
      </c>
      <c r="Q1338" s="110">
        <f t="shared" si="73"/>
        <v>2.6</v>
      </c>
    </row>
    <row r="1339" spans="1:17" customFormat="1">
      <c r="A1339" s="13">
        <v>17097860400</v>
      </c>
      <c r="B1339" s="13" t="s">
        <v>556</v>
      </c>
      <c r="C1339" s="13" t="s">
        <v>896</v>
      </c>
      <c r="D1339" s="13" t="s">
        <v>548</v>
      </c>
      <c r="E1339" s="83">
        <v>4</v>
      </c>
      <c r="F1339" s="82">
        <v>3</v>
      </c>
      <c r="G1339" s="82">
        <v>3</v>
      </c>
      <c r="H1339" s="30">
        <v>2</v>
      </c>
      <c r="I1339" s="87">
        <v>2</v>
      </c>
      <c r="J1339" s="87">
        <v>2</v>
      </c>
      <c r="K1339" s="87">
        <v>2</v>
      </c>
      <c r="L1339" s="87">
        <v>2</v>
      </c>
      <c r="M1339" s="89">
        <v>4</v>
      </c>
      <c r="N1339" s="93">
        <v>1</v>
      </c>
      <c r="O1339" s="52">
        <f t="shared" si="71"/>
        <v>25</v>
      </c>
      <c r="P1339" s="120">
        <v>2</v>
      </c>
      <c r="Q1339" s="110">
        <f t="shared" si="73"/>
        <v>2.5</v>
      </c>
    </row>
    <row r="1340" spans="1:17" customFormat="1">
      <c r="A1340" s="13">
        <v>17097860104</v>
      </c>
      <c r="B1340" s="13" t="s">
        <v>547</v>
      </c>
      <c r="C1340" s="13" t="s">
        <v>896</v>
      </c>
      <c r="D1340" s="13" t="s">
        <v>548</v>
      </c>
      <c r="E1340" s="30">
        <v>2</v>
      </c>
      <c r="F1340" s="84">
        <v>5</v>
      </c>
      <c r="G1340" s="81">
        <v>1</v>
      </c>
      <c r="H1340" s="30">
        <v>2</v>
      </c>
      <c r="I1340" s="88">
        <v>3</v>
      </c>
      <c r="J1340" s="87">
        <v>2</v>
      </c>
      <c r="K1340" s="86">
        <v>1</v>
      </c>
      <c r="L1340" s="89">
        <v>4</v>
      </c>
      <c r="M1340" s="89">
        <v>4</v>
      </c>
      <c r="N1340" s="93">
        <v>1</v>
      </c>
      <c r="O1340" s="52">
        <f t="shared" si="71"/>
        <v>25</v>
      </c>
      <c r="P1340" s="120">
        <v>2</v>
      </c>
      <c r="Q1340" s="110">
        <f t="shared" si="73"/>
        <v>2.5</v>
      </c>
    </row>
    <row r="1341" spans="1:17" customFormat="1">
      <c r="A1341" s="13">
        <v>17031823102</v>
      </c>
      <c r="B1341" s="13" t="s">
        <v>1690</v>
      </c>
      <c r="C1341" s="13" t="s">
        <v>4272</v>
      </c>
      <c r="D1341" s="13" t="s">
        <v>1691</v>
      </c>
      <c r="E1341" s="81">
        <v>1</v>
      </c>
      <c r="F1341" s="30">
        <v>2</v>
      </c>
      <c r="G1341" s="84">
        <v>5</v>
      </c>
      <c r="H1341" s="30">
        <v>2</v>
      </c>
      <c r="I1341" s="88">
        <v>3</v>
      </c>
      <c r="J1341" s="89">
        <v>4</v>
      </c>
      <c r="K1341" s="86">
        <v>1</v>
      </c>
      <c r="L1341" s="89">
        <v>4</v>
      </c>
      <c r="M1341" s="87">
        <v>2</v>
      </c>
      <c r="N1341" s="93">
        <v>1</v>
      </c>
      <c r="O1341" s="52">
        <f t="shared" si="71"/>
        <v>25</v>
      </c>
      <c r="P1341" s="120">
        <v>2</v>
      </c>
      <c r="Q1341" s="110">
        <f t="shared" si="73"/>
        <v>2.5</v>
      </c>
    </row>
    <row r="1342" spans="1:17" customFormat="1">
      <c r="A1342" s="13">
        <v>17197884005</v>
      </c>
      <c r="B1342" s="13" t="s">
        <v>126</v>
      </c>
      <c r="C1342" s="13" t="s">
        <v>363</v>
      </c>
      <c r="D1342" s="13" t="s">
        <v>161</v>
      </c>
      <c r="E1342" s="81">
        <v>1</v>
      </c>
      <c r="F1342" s="81">
        <v>1</v>
      </c>
      <c r="G1342" s="83">
        <v>4</v>
      </c>
      <c r="H1342" s="30">
        <v>2</v>
      </c>
      <c r="I1342" s="89">
        <v>4</v>
      </c>
      <c r="J1342" s="84">
        <v>5</v>
      </c>
      <c r="K1342" s="86">
        <v>1</v>
      </c>
      <c r="L1342" s="86">
        <v>1</v>
      </c>
      <c r="M1342" s="89">
        <v>4</v>
      </c>
      <c r="N1342" s="120">
        <v>2</v>
      </c>
      <c r="O1342" s="52">
        <f t="shared" si="71"/>
        <v>25</v>
      </c>
      <c r="P1342" s="120">
        <v>2</v>
      </c>
      <c r="Q1342" s="110">
        <f t="shared" si="73"/>
        <v>2.5</v>
      </c>
    </row>
    <row r="1343" spans="1:17" customFormat="1">
      <c r="A1343" s="13">
        <v>17197883811</v>
      </c>
      <c r="B1343" s="13" t="s">
        <v>112</v>
      </c>
      <c r="C1343" s="13" t="s">
        <v>363</v>
      </c>
      <c r="D1343" s="13" t="s">
        <v>1088</v>
      </c>
      <c r="E1343" s="84">
        <v>5</v>
      </c>
      <c r="F1343" s="83">
        <v>4</v>
      </c>
      <c r="G1343" s="81">
        <v>1</v>
      </c>
      <c r="H1343" s="81">
        <v>1</v>
      </c>
      <c r="I1343" s="87">
        <v>2</v>
      </c>
      <c r="J1343" s="88">
        <v>3</v>
      </c>
      <c r="K1343" s="86">
        <v>1</v>
      </c>
      <c r="L1343" s="86">
        <v>1</v>
      </c>
      <c r="M1343" s="88">
        <v>3</v>
      </c>
      <c r="N1343" s="118">
        <v>4</v>
      </c>
      <c r="O1343" s="52">
        <f t="shared" si="71"/>
        <v>25</v>
      </c>
      <c r="P1343" s="120">
        <v>2</v>
      </c>
      <c r="Q1343" s="110">
        <f t="shared" si="73"/>
        <v>2.5</v>
      </c>
    </row>
    <row r="1344" spans="1:17" customFormat="1">
      <c r="A1344" s="13">
        <v>17097862401</v>
      </c>
      <c r="B1344" s="13" t="s">
        <v>530</v>
      </c>
      <c r="C1344" s="13" t="s">
        <v>896</v>
      </c>
      <c r="D1344" s="13" t="s">
        <v>625</v>
      </c>
      <c r="E1344" s="82">
        <v>3</v>
      </c>
      <c r="F1344" s="84">
        <v>5</v>
      </c>
      <c r="G1344" s="30">
        <v>2</v>
      </c>
      <c r="H1344" s="81">
        <v>1</v>
      </c>
      <c r="I1344" s="86">
        <v>1</v>
      </c>
      <c r="J1344" s="87">
        <v>2</v>
      </c>
      <c r="K1344" s="86">
        <v>1</v>
      </c>
      <c r="L1344" s="89">
        <v>4</v>
      </c>
      <c r="M1344" s="90">
        <v>5</v>
      </c>
      <c r="N1344" s="93">
        <v>1</v>
      </c>
      <c r="O1344" s="52">
        <f t="shared" si="71"/>
        <v>25</v>
      </c>
      <c r="P1344" s="120">
        <v>2</v>
      </c>
      <c r="Q1344" s="110">
        <f t="shared" si="73"/>
        <v>2.5</v>
      </c>
    </row>
    <row r="1345" spans="1:17" customFormat="1">
      <c r="A1345" s="13">
        <v>17097862402</v>
      </c>
      <c r="B1345" s="13" t="s">
        <v>532</v>
      </c>
      <c r="C1345" s="13" t="s">
        <v>896</v>
      </c>
      <c r="D1345" s="13" t="s">
        <v>625</v>
      </c>
      <c r="E1345" s="30">
        <v>2</v>
      </c>
      <c r="F1345" s="84">
        <v>5</v>
      </c>
      <c r="G1345" s="82">
        <v>3</v>
      </c>
      <c r="H1345" s="81">
        <v>1</v>
      </c>
      <c r="I1345" s="87">
        <v>2</v>
      </c>
      <c r="J1345" s="86">
        <v>1</v>
      </c>
      <c r="K1345" s="86">
        <v>1</v>
      </c>
      <c r="L1345" s="89">
        <v>4</v>
      </c>
      <c r="M1345" s="90">
        <v>5</v>
      </c>
      <c r="N1345" s="93">
        <v>1</v>
      </c>
      <c r="O1345" s="52">
        <f t="shared" si="71"/>
        <v>25</v>
      </c>
      <c r="P1345" s="120">
        <v>2</v>
      </c>
      <c r="Q1345" s="110">
        <f t="shared" si="73"/>
        <v>2.5</v>
      </c>
    </row>
    <row r="1346" spans="1:17" customFormat="1">
      <c r="A1346" s="13">
        <v>17097861702</v>
      </c>
      <c r="B1346" s="13" t="s">
        <v>629</v>
      </c>
      <c r="C1346" s="13" t="s">
        <v>896</v>
      </c>
      <c r="D1346" s="13" t="s">
        <v>625</v>
      </c>
      <c r="E1346" s="84">
        <v>5</v>
      </c>
      <c r="F1346" s="83">
        <v>4</v>
      </c>
      <c r="G1346" s="30">
        <v>2</v>
      </c>
      <c r="H1346" s="81">
        <v>1</v>
      </c>
      <c r="I1346" s="87">
        <v>2</v>
      </c>
      <c r="J1346" s="87">
        <v>2</v>
      </c>
      <c r="K1346" s="88">
        <v>3</v>
      </c>
      <c r="L1346" s="86">
        <v>1</v>
      </c>
      <c r="M1346" s="89">
        <v>4</v>
      </c>
      <c r="N1346" s="93">
        <v>1</v>
      </c>
      <c r="O1346" s="52">
        <f t="shared" ref="O1346:O1409" si="74">SUM(E1346:N1346)</f>
        <v>25</v>
      </c>
      <c r="P1346" s="120">
        <v>2</v>
      </c>
      <c r="Q1346" s="110">
        <f t="shared" si="73"/>
        <v>2.5</v>
      </c>
    </row>
    <row r="1347" spans="1:17" customFormat="1">
      <c r="A1347" s="13">
        <v>17031820300</v>
      </c>
      <c r="B1347" s="13" t="s">
        <v>1821</v>
      </c>
      <c r="C1347" s="13" t="s">
        <v>4272</v>
      </c>
      <c r="D1347" s="13" t="s">
        <v>1822</v>
      </c>
      <c r="E1347" s="81">
        <v>1</v>
      </c>
      <c r="F1347" s="83">
        <v>4</v>
      </c>
      <c r="G1347" s="81">
        <v>1</v>
      </c>
      <c r="H1347" s="30">
        <v>2</v>
      </c>
      <c r="I1347" s="87">
        <v>2</v>
      </c>
      <c r="J1347" s="87">
        <v>2</v>
      </c>
      <c r="K1347" s="90">
        <v>5</v>
      </c>
      <c r="L1347" s="90">
        <v>5</v>
      </c>
      <c r="M1347" s="87">
        <v>2</v>
      </c>
      <c r="N1347" s="93">
        <v>1</v>
      </c>
      <c r="O1347" s="52">
        <f t="shared" si="74"/>
        <v>25</v>
      </c>
      <c r="P1347" s="120">
        <v>2</v>
      </c>
      <c r="Q1347" s="110">
        <f t="shared" si="73"/>
        <v>2.5</v>
      </c>
    </row>
    <row r="1348" spans="1:17" customFormat="1">
      <c r="A1348" s="13">
        <v>17031829500</v>
      </c>
      <c r="B1348" s="13" t="s">
        <v>1785</v>
      </c>
      <c r="C1348" s="13" t="s">
        <v>4272</v>
      </c>
      <c r="D1348" s="13" t="s">
        <v>1786</v>
      </c>
      <c r="E1348" s="81">
        <v>1</v>
      </c>
      <c r="F1348" s="84">
        <v>5</v>
      </c>
      <c r="G1348" s="84">
        <v>5</v>
      </c>
      <c r="H1348" s="81">
        <v>1</v>
      </c>
      <c r="I1348" s="87">
        <v>2</v>
      </c>
      <c r="J1348" s="87">
        <v>2</v>
      </c>
      <c r="K1348" s="89">
        <v>4</v>
      </c>
      <c r="L1348" s="86">
        <v>1</v>
      </c>
      <c r="M1348" s="87">
        <v>2</v>
      </c>
      <c r="N1348" s="120">
        <v>2</v>
      </c>
      <c r="O1348" s="52">
        <f t="shared" si="74"/>
        <v>25</v>
      </c>
      <c r="P1348" s="120">
        <v>2</v>
      </c>
      <c r="Q1348" s="110">
        <f t="shared" si="73"/>
        <v>2.5</v>
      </c>
    </row>
    <row r="1349" spans="1:17" customFormat="1">
      <c r="A1349" s="13">
        <v>17097861010</v>
      </c>
      <c r="B1349" s="13" t="s">
        <v>598</v>
      </c>
      <c r="C1349" s="13" t="s">
        <v>896</v>
      </c>
      <c r="D1349" s="13" t="s">
        <v>599</v>
      </c>
      <c r="E1349" s="30">
        <v>2</v>
      </c>
      <c r="F1349" s="81">
        <v>1</v>
      </c>
      <c r="G1349" s="84">
        <v>5</v>
      </c>
      <c r="H1349" s="30">
        <v>2</v>
      </c>
      <c r="I1349" s="88">
        <v>3</v>
      </c>
      <c r="J1349" s="88">
        <v>3</v>
      </c>
      <c r="K1349" s="86">
        <v>1</v>
      </c>
      <c r="L1349" s="87">
        <v>2</v>
      </c>
      <c r="M1349" s="90">
        <v>5</v>
      </c>
      <c r="N1349" s="93">
        <v>1</v>
      </c>
      <c r="O1349" s="52">
        <f t="shared" si="74"/>
        <v>25</v>
      </c>
      <c r="P1349" s="120">
        <v>2</v>
      </c>
      <c r="Q1349" s="110">
        <f t="shared" si="73"/>
        <v>2.5</v>
      </c>
    </row>
    <row r="1350" spans="1:17" customFormat="1">
      <c r="A1350" s="13">
        <v>17031830201</v>
      </c>
      <c r="B1350" s="13" t="s">
        <v>1900</v>
      </c>
      <c r="C1350" s="13" t="s">
        <v>4272</v>
      </c>
      <c r="D1350" s="13" t="s">
        <v>1901</v>
      </c>
      <c r="E1350" s="30">
        <v>2</v>
      </c>
      <c r="F1350" s="81">
        <v>1</v>
      </c>
      <c r="G1350" s="82">
        <v>3</v>
      </c>
      <c r="H1350" s="81">
        <v>1</v>
      </c>
      <c r="I1350" s="86">
        <v>1</v>
      </c>
      <c r="J1350" s="89">
        <v>4</v>
      </c>
      <c r="K1350" s="88">
        <v>3</v>
      </c>
      <c r="L1350" s="90">
        <v>5</v>
      </c>
      <c r="M1350" s="89">
        <v>4</v>
      </c>
      <c r="N1350" s="93">
        <v>1</v>
      </c>
      <c r="O1350" s="52">
        <f t="shared" si="74"/>
        <v>25</v>
      </c>
      <c r="P1350" s="120">
        <v>2</v>
      </c>
      <c r="Q1350" s="110">
        <f t="shared" si="73"/>
        <v>2.5</v>
      </c>
    </row>
    <row r="1351" spans="1:17" customFormat="1">
      <c r="A1351" s="13">
        <v>17097862604</v>
      </c>
      <c r="B1351" s="13" t="s">
        <v>577</v>
      </c>
      <c r="C1351" s="13" t="s">
        <v>896</v>
      </c>
      <c r="D1351" s="13" t="s">
        <v>575</v>
      </c>
      <c r="E1351" s="30">
        <v>2</v>
      </c>
      <c r="F1351" s="83">
        <v>4</v>
      </c>
      <c r="G1351" s="83">
        <v>4</v>
      </c>
      <c r="H1351" s="81">
        <v>1</v>
      </c>
      <c r="I1351" s="86">
        <v>1</v>
      </c>
      <c r="J1351" s="87">
        <v>2</v>
      </c>
      <c r="K1351" s="89">
        <v>4</v>
      </c>
      <c r="L1351" s="86">
        <v>1</v>
      </c>
      <c r="M1351" s="90">
        <v>5</v>
      </c>
      <c r="N1351" s="93">
        <v>1</v>
      </c>
      <c r="O1351" s="52">
        <f t="shared" si="74"/>
        <v>25</v>
      </c>
      <c r="P1351" s="120">
        <v>2</v>
      </c>
      <c r="Q1351" s="110">
        <f t="shared" si="73"/>
        <v>2.5</v>
      </c>
    </row>
    <row r="1352" spans="1:17" customFormat="1">
      <c r="A1352" s="13">
        <v>17031803606</v>
      </c>
      <c r="B1352" s="13" t="s">
        <v>1949</v>
      </c>
      <c r="C1352" s="13" t="s">
        <v>4272</v>
      </c>
      <c r="D1352" s="13" t="s">
        <v>1945</v>
      </c>
      <c r="E1352" s="81">
        <v>1</v>
      </c>
      <c r="F1352" s="84">
        <v>5</v>
      </c>
      <c r="G1352" s="84">
        <v>5</v>
      </c>
      <c r="H1352" s="81">
        <v>1</v>
      </c>
      <c r="I1352" s="86">
        <v>1</v>
      </c>
      <c r="J1352" s="88">
        <v>3</v>
      </c>
      <c r="K1352" s="89">
        <v>4</v>
      </c>
      <c r="L1352" s="86">
        <v>1</v>
      </c>
      <c r="M1352" s="131">
        <v>1</v>
      </c>
      <c r="N1352" s="119">
        <v>3</v>
      </c>
      <c r="O1352" s="52">
        <f t="shared" si="74"/>
        <v>25</v>
      </c>
      <c r="P1352" s="120">
        <v>2</v>
      </c>
      <c r="Q1352" s="110">
        <f t="shared" si="73"/>
        <v>2.5</v>
      </c>
    </row>
    <row r="1353" spans="1:17" customFormat="1">
      <c r="A1353" s="13">
        <v>17097862902</v>
      </c>
      <c r="B1353" s="13" t="s">
        <v>669</v>
      </c>
      <c r="C1353" s="13" t="s">
        <v>896</v>
      </c>
      <c r="D1353" s="13" t="s">
        <v>665</v>
      </c>
      <c r="E1353" s="81">
        <v>1</v>
      </c>
      <c r="F1353" s="82">
        <v>3</v>
      </c>
      <c r="G1353" s="82">
        <v>3</v>
      </c>
      <c r="H1353" s="81">
        <v>1</v>
      </c>
      <c r="I1353" s="86">
        <v>1</v>
      </c>
      <c r="J1353" s="86">
        <v>1</v>
      </c>
      <c r="K1353" s="90">
        <v>5</v>
      </c>
      <c r="L1353" s="89">
        <v>4</v>
      </c>
      <c r="M1353" s="90">
        <v>5</v>
      </c>
      <c r="N1353" s="93">
        <v>1</v>
      </c>
      <c r="O1353" s="52">
        <f t="shared" si="74"/>
        <v>25</v>
      </c>
      <c r="P1353" s="120">
        <v>2</v>
      </c>
      <c r="Q1353" s="110">
        <f t="shared" si="73"/>
        <v>2.5</v>
      </c>
    </row>
    <row r="1354" spans="1:17" customFormat="1">
      <c r="A1354" s="13">
        <v>17097863004</v>
      </c>
      <c r="B1354" s="13" t="s">
        <v>673</v>
      </c>
      <c r="C1354" s="13" t="s">
        <v>896</v>
      </c>
      <c r="D1354" s="13" t="s">
        <v>665</v>
      </c>
      <c r="E1354" s="30">
        <v>2</v>
      </c>
      <c r="F1354" s="84">
        <v>5</v>
      </c>
      <c r="G1354" s="30">
        <v>2</v>
      </c>
      <c r="H1354" s="85">
        <v>0</v>
      </c>
      <c r="I1354" s="86">
        <v>1</v>
      </c>
      <c r="J1354" s="86">
        <v>1</v>
      </c>
      <c r="K1354" s="90">
        <v>5</v>
      </c>
      <c r="L1354" s="89">
        <v>4</v>
      </c>
      <c r="M1354" s="89">
        <v>4</v>
      </c>
      <c r="N1354" s="93">
        <v>1</v>
      </c>
      <c r="O1354" s="52">
        <f t="shared" si="74"/>
        <v>25</v>
      </c>
      <c r="P1354" s="120">
        <v>2</v>
      </c>
      <c r="Q1354" s="110">
        <f t="shared" si="73"/>
        <v>2.5</v>
      </c>
    </row>
    <row r="1355" spans="1:17" customFormat="1">
      <c r="A1355" s="13">
        <v>17111870603</v>
      </c>
      <c r="B1355" s="13" t="s">
        <v>438</v>
      </c>
      <c r="C1355" s="13" t="s">
        <v>571</v>
      </c>
      <c r="D1355" s="13" t="s">
        <v>439</v>
      </c>
      <c r="E1355" s="81">
        <v>1</v>
      </c>
      <c r="F1355" s="30">
        <v>2</v>
      </c>
      <c r="G1355" s="84">
        <v>5</v>
      </c>
      <c r="H1355" s="81">
        <v>1</v>
      </c>
      <c r="I1355" s="88">
        <v>3</v>
      </c>
      <c r="J1355" s="89">
        <v>4</v>
      </c>
      <c r="K1355" s="87">
        <v>2</v>
      </c>
      <c r="L1355" s="86">
        <v>1</v>
      </c>
      <c r="M1355" s="89">
        <v>4</v>
      </c>
      <c r="N1355" s="120">
        <v>2</v>
      </c>
      <c r="O1355" s="52">
        <f t="shared" si="74"/>
        <v>25</v>
      </c>
      <c r="P1355" s="120">
        <v>2</v>
      </c>
      <c r="Q1355" s="110">
        <f t="shared" si="73"/>
        <v>2.5</v>
      </c>
    </row>
    <row r="1356" spans="1:17" customFormat="1">
      <c r="A1356" s="13">
        <v>17031827902</v>
      </c>
      <c r="B1356" s="13" t="s">
        <v>2314</v>
      </c>
      <c r="C1356" s="13" t="s">
        <v>4272</v>
      </c>
      <c r="D1356" s="13" t="s">
        <v>2315</v>
      </c>
      <c r="E1356" s="81">
        <v>1</v>
      </c>
      <c r="F1356" s="84">
        <v>5</v>
      </c>
      <c r="G1356" s="84">
        <v>5</v>
      </c>
      <c r="H1356" s="81">
        <v>1</v>
      </c>
      <c r="I1356" s="87">
        <v>2</v>
      </c>
      <c r="J1356" s="87">
        <v>2</v>
      </c>
      <c r="K1356" s="89">
        <v>4</v>
      </c>
      <c r="L1356" s="86">
        <v>1</v>
      </c>
      <c r="M1356" s="88">
        <v>3</v>
      </c>
      <c r="N1356" s="93">
        <v>1</v>
      </c>
      <c r="O1356" s="52">
        <f t="shared" si="74"/>
        <v>25</v>
      </c>
      <c r="P1356" s="120">
        <v>2</v>
      </c>
      <c r="Q1356" s="110">
        <f t="shared" si="73"/>
        <v>2.5</v>
      </c>
    </row>
    <row r="1357" spans="1:17" customFormat="1">
      <c r="A1357" s="13">
        <v>17197882702</v>
      </c>
      <c r="B1357" s="13" t="s">
        <v>229</v>
      </c>
      <c r="C1357" s="13" t="s">
        <v>363</v>
      </c>
      <c r="D1357" s="13" t="s">
        <v>320</v>
      </c>
      <c r="E1357" s="81">
        <v>1</v>
      </c>
      <c r="F1357" s="84">
        <v>5</v>
      </c>
      <c r="G1357" s="82">
        <v>3</v>
      </c>
      <c r="H1357" s="81">
        <v>1</v>
      </c>
      <c r="I1357" s="87">
        <v>2</v>
      </c>
      <c r="J1357" s="87">
        <v>2</v>
      </c>
      <c r="K1357" s="89">
        <v>4</v>
      </c>
      <c r="L1357" s="88">
        <v>3</v>
      </c>
      <c r="M1357" s="87">
        <v>2</v>
      </c>
      <c r="N1357" s="120">
        <v>2</v>
      </c>
      <c r="O1357" s="52">
        <f t="shared" si="74"/>
        <v>25</v>
      </c>
      <c r="P1357" s="120">
        <v>2</v>
      </c>
      <c r="Q1357" s="110">
        <f t="shared" si="73"/>
        <v>2.5</v>
      </c>
    </row>
    <row r="1358" spans="1:17" customFormat="1">
      <c r="A1358" s="13">
        <v>17197882300</v>
      </c>
      <c r="B1358" s="13" t="s">
        <v>217</v>
      </c>
      <c r="C1358" s="13" t="s">
        <v>363</v>
      </c>
      <c r="D1358" s="13" t="s">
        <v>320</v>
      </c>
      <c r="E1358" s="30">
        <v>2</v>
      </c>
      <c r="F1358" s="84">
        <v>5</v>
      </c>
      <c r="G1358" s="82">
        <v>3</v>
      </c>
      <c r="H1358" s="81">
        <v>1</v>
      </c>
      <c r="I1358" s="87">
        <v>2</v>
      </c>
      <c r="J1358" s="87">
        <v>2</v>
      </c>
      <c r="K1358" s="88">
        <v>3</v>
      </c>
      <c r="L1358" s="88">
        <v>3</v>
      </c>
      <c r="M1358" s="87">
        <v>2</v>
      </c>
      <c r="N1358" s="120">
        <v>2</v>
      </c>
      <c r="O1358" s="52">
        <f t="shared" si="74"/>
        <v>25</v>
      </c>
      <c r="P1358" s="120">
        <v>2</v>
      </c>
      <c r="Q1358" s="110">
        <f t="shared" si="73"/>
        <v>2.5</v>
      </c>
    </row>
    <row r="1359" spans="1:17" customFormat="1">
      <c r="A1359" s="13">
        <v>17197881302</v>
      </c>
      <c r="B1359" s="13" t="s">
        <v>300</v>
      </c>
      <c r="C1359" s="13" t="s">
        <v>363</v>
      </c>
      <c r="D1359" s="13" t="s">
        <v>320</v>
      </c>
      <c r="E1359" s="30">
        <v>2</v>
      </c>
      <c r="F1359" s="84">
        <v>5</v>
      </c>
      <c r="G1359" s="83">
        <v>4</v>
      </c>
      <c r="H1359" s="81">
        <v>1</v>
      </c>
      <c r="I1359" s="86">
        <v>1</v>
      </c>
      <c r="J1359" s="87">
        <v>2</v>
      </c>
      <c r="K1359" s="88">
        <v>3</v>
      </c>
      <c r="L1359" s="88">
        <v>3</v>
      </c>
      <c r="M1359" s="87">
        <v>2</v>
      </c>
      <c r="N1359" s="120">
        <v>2</v>
      </c>
      <c r="O1359" s="52">
        <f t="shared" si="74"/>
        <v>25</v>
      </c>
      <c r="P1359" s="120">
        <v>2</v>
      </c>
      <c r="Q1359" s="110">
        <f t="shared" si="73"/>
        <v>2.5</v>
      </c>
    </row>
    <row r="1360" spans="1:17" customFormat="1">
      <c r="A1360" s="13">
        <v>17197881900</v>
      </c>
      <c r="B1360" s="13" t="s">
        <v>209</v>
      </c>
      <c r="C1360" s="13" t="s">
        <v>363</v>
      </c>
      <c r="D1360" s="13" t="s">
        <v>320</v>
      </c>
      <c r="E1360" s="30">
        <v>2</v>
      </c>
      <c r="F1360" s="84">
        <v>5</v>
      </c>
      <c r="G1360" s="83">
        <v>4</v>
      </c>
      <c r="H1360" s="81">
        <v>1</v>
      </c>
      <c r="I1360" s="86">
        <v>1</v>
      </c>
      <c r="J1360" s="87">
        <v>2</v>
      </c>
      <c r="K1360" s="88">
        <v>3</v>
      </c>
      <c r="L1360" s="89">
        <v>4</v>
      </c>
      <c r="M1360" s="131">
        <v>1</v>
      </c>
      <c r="N1360" s="120">
        <v>2</v>
      </c>
      <c r="O1360" s="52">
        <f t="shared" si="74"/>
        <v>25</v>
      </c>
      <c r="P1360" s="120">
        <v>2</v>
      </c>
      <c r="Q1360" s="110">
        <f t="shared" si="73"/>
        <v>2.5</v>
      </c>
    </row>
    <row r="1361" spans="1:17" customFormat="1">
      <c r="A1361" s="13">
        <v>17031822000</v>
      </c>
      <c r="B1361" s="13" t="s">
        <v>2282</v>
      </c>
      <c r="C1361" s="13" t="s">
        <v>4272</v>
      </c>
      <c r="D1361" s="13" t="s">
        <v>2283</v>
      </c>
      <c r="E1361" s="30">
        <v>2</v>
      </c>
      <c r="F1361" s="84">
        <v>5</v>
      </c>
      <c r="G1361" s="84">
        <v>5</v>
      </c>
      <c r="H1361" s="81">
        <v>1</v>
      </c>
      <c r="I1361" s="88">
        <v>3</v>
      </c>
      <c r="J1361" s="87">
        <v>2</v>
      </c>
      <c r="K1361" s="86">
        <v>1</v>
      </c>
      <c r="L1361" s="88">
        <v>3</v>
      </c>
      <c r="M1361" s="87">
        <v>2</v>
      </c>
      <c r="N1361" s="93">
        <v>1</v>
      </c>
      <c r="O1361" s="52">
        <f t="shared" si="74"/>
        <v>25</v>
      </c>
      <c r="P1361" s="120">
        <v>2</v>
      </c>
      <c r="Q1361" s="110">
        <f t="shared" si="73"/>
        <v>2.5</v>
      </c>
    </row>
    <row r="1362" spans="1:17" customFormat="1">
      <c r="A1362" s="13">
        <v>17043841315</v>
      </c>
      <c r="B1362" s="13" t="s">
        <v>1326</v>
      </c>
      <c r="C1362" s="13" t="s">
        <v>1522</v>
      </c>
      <c r="D1362" s="13" t="s">
        <v>2433</v>
      </c>
      <c r="E1362" s="30">
        <v>2</v>
      </c>
      <c r="F1362" s="82">
        <v>3</v>
      </c>
      <c r="G1362" s="30">
        <v>2</v>
      </c>
      <c r="H1362" s="82">
        <v>3</v>
      </c>
      <c r="I1362" s="89">
        <v>4</v>
      </c>
      <c r="J1362" s="88">
        <v>3</v>
      </c>
      <c r="K1362" s="87">
        <v>2</v>
      </c>
      <c r="L1362" s="87">
        <v>2</v>
      </c>
      <c r="M1362" s="88">
        <v>3</v>
      </c>
      <c r="N1362" s="93">
        <v>1</v>
      </c>
      <c r="O1362" s="52">
        <f t="shared" si="74"/>
        <v>25</v>
      </c>
      <c r="P1362" s="120">
        <v>2</v>
      </c>
      <c r="Q1362" s="110">
        <f t="shared" si="73"/>
        <v>2.5</v>
      </c>
    </row>
    <row r="1363" spans="1:17" customFormat="1">
      <c r="A1363" s="13">
        <v>17031828402</v>
      </c>
      <c r="B1363" s="13" t="s">
        <v>2602</v>
      </c>
      <c r="C1363" s="13" t="s">
        <v>4272</v>
      </c>
      <c r="D1363" s="13" t="s">
        <v>2600</v>
      </c>
      <c r="E1363" s="30">
        <v>2</v>
      </c>
      <c r="F1363" s="83">
        <v>4</v>
      </c>
      <c r="G1363" s="81">
        <v>1</v>
      </c>
      <c r="H1363" s="81">
        <v>1</v>
      </c>
      <c r="I1363" s="87">
        <v>2</v>
      </c>
      <c r="J1363" s="87">
        <v>2</v>
      </c>
      <c r="K1363" s="90">
        <v>5</v>
      </c>
      <c r="L1363" s="89">
        <v>4</v>
      </c>
      <c r="M1363" s="88">
        <v>3</v>
      </c>
      <c r="N1363" s="93">
        <v>1</v>
      </c>
      <c r="O1363" s="52">
        <f t="shared" si="74"/>
        <v>25</v>
      </c>
      <c r="P1363" s="120">
        <v>2</v>
      </c>
      <c r="Q1363" s="110">
        <f t="shared" si="73"/>
        <v>2.5</v>
      </c>
    </row>
    <row r="1364" spans="1:17" customFormat="1">
      <c r="A1364" s="13">
        <v>17197880905</v>
      </c>
      <c r="B1364" s="13" t="s">
        <v>255</v>
      </c>
      <c r="C1364" s="13" t="s">
        <v>363</v>
      </c>
      <c r="D1364" s="13" t="s">
        <v>251</v>
      </c>
      <c r="E1364" s="82">
        <v>3</v>
      </c>
      <c r="F1364" s="83">
        <v>4</v>
      </c>
      <c r="G1364" s="81">
        <v>1</v>
      </c>
      <c r="H1364" s="81">
        <v>1</v>
      </c>
      <c r="I1364" s="88">
        <v>3</v>
      </c>
      <c r="J1364" s="88">
        <v>3</v>
      </c>
      <c r="K1364" s="89">
        <v>4</v>
      </c>
      <c r="L1364" s="86">
        <v>1</v>
      </c>
      <c r="M1364" s="89">
        <v>4</v>
      </c>
      <c r="N1364" s="93">
        <v>1</v>
      </c>
      <c r="O1364" s="52">
        <f t="shared" si="74"/>
        <v>25</v>
      </c>
      <c r="P1364" s="120">
        <v>2</v>
      </c>
      <c r="Q1364" s="110">
        <f t="shared" si="73"/>
        <v>2.5</v>
      </c>
    </row>
    <row r="1365" spans="1:17" customFormat="1">
      <c r="A1365" s="13">
        <v>17031813400</v>
      </c>
      <c r="B1365" s="13" t="s">
        <v>2719</v>
      </c>
      <c r="C1365" s="13" t="s">
        <v>4272</v>
      </c>
      <c r="D1365" s="13" t="s">
        <v>2715</v>
      </c>
      <c r="E1365" s="30">
        <v>2</v>
      </c>
      <c r="F1365" s="83">
        <v>4</v>
      </c>
      <c r="G1365" s="83">
        <v>4</v>
      </c>
      <c r="H1365" s="30">
        <v>2</v>
      </c>
      <c r="I1365" s="86">
        <v>1</v>
      </c>
      <c r="J1365" s="87">
        <v>2</v>
      </c>
      <c r="K1365" s="88">
        <v>3</v>
      </c>
      <c r="L1365" s="89">
        <v>4</v>
      </c>
      <c r="M1365" s="87">
        <v>2</v>
      </c>
      <c r="N1365" s="93">
        <v>1</v>
      </c>
      <c r="O1365" s="52">
        <f t="shared" si="74"/>
        <v>25</v>
      </c>
      <c r="P1365" s="120">
        <v>2</v>
      </c>
      <c r="Q1365" s="110">
        <f t="shared" ref="Q1365:Q1396" si="75">+O1365/10</f>
        <v>2.5</v>
      </c>
    </row>
    <row r="1366" spans="1:17" customFormat="1">
      <c r="A1366" s="13">
        <v>17031813702</v>
      </c>
      <c r="B1366" s="13" t="s">
        <v>2617</v>
      </c>
      <c r="C1366" s="13" t="s">
        <v>4272</v>
      </c>
      <c r="D1366" s="13" t="s">
        <v>2715</v>
      </c>
      <c r="E1366" s="81">
        <v>1</v>
      </c>
      <c r="F1366" s="82">
        <v>3</v>
      </c>
      <c r="G1366" s="83">
        <v>4</v>
      </c>
      <c r="H1366" s="82">
        <v>3</v>
      </c>
      <c r="I1366" s="86">
        <v>1</v>
      </c>
      <c r="J1366" s="86">
        <v>1</v>
      </c>
      <c r="K1366" s="89">
        <v>4</v>
      </c>
      <c r="L1366" s="90">
        <v>5</v>
      </c>
      <c r="M1366" s="87">
        <v>2</v>
      </c>
      <c r="N1366" s="93">
        <v>1</v>
      </c>
      <c r="O1366" s="52">
        <f t="shared" si="74"/>
        <v>25</v>
      </c>
      <c r="P1366" s="120">
        <v>2</v>
      </c>
      <c r="Q1366" s="110">
        <f t="shared" si="75"/>
        <v>2.5</v>
      </c>
    </row>
    <row r="1367" spans="1:17" customFormat="1">
      <c r="A1367" s="13">
        <v>17031813600</v>
      </c>
      <c r="B1367" s="13" t="s">
        <v>2613</v>
      </c>
      <c r="C1367" s="13" t="s">
        <v>4272</v>
      </c>
      <c r="D1367" s="13" t="s">
        <v>2715</v>
      </c>
      <c r="E1367" s="81">
        <v>1</v>
      </c>
      <c r="F1367" s="83">
        <v>4</v>
      </c>
      <c r="G1367" s="83">
        <v>4</v>
      </c>
      <c r="H1367" s="30">
        <v>2</v>
      </c>
      <c r="I1367" s="86">
        <v>1</v>
      </c>
      <c r="J1367" s="86">
        <v>1</v>
      </c>
      <c r="K1367" s="89">
        <v>4</v>
      </c>
      <c r="L1367" s="90">
        <v>5</v>
      </c>
      <c r="M1367" s="87">
        <v>2</v>
      </c>
      <c r="N1367" s="93">
        <v>1</v>
      </c>
      <c r="O1367" s="52">
        <f t="shared" si="74"/>
        <v>25</v>
      </c>
      <c r="P1367" s="120">
        <v>2</v>
      </c>
      <c r="Q1367" s="110">
        <f t="shared" si="75"/>
        <v>2.5</v>
      </c>
    </row>
    <row r="1368" spans="1:17" customFormat="1">
      <c r="A1368" s="13">
        <v>17031171100</v>
      </c>
      <c r="B1368" s="13" t="s">
        <v>3688</v>
      </c>
      <c r="C1368" s="13" t="s">
        <v>4272</v>
      </c>
      <c r="D1368" s="13" t="s">
        <v>4129</v>
      </c>
      <c r="E1368" s="81">
        <v>1</v>
      </c>
      <c r="F1368" s="81">
        <v>1</v>
      </c>
      <c r="G1368" s="30">
        <v>2</v>
      </c>
      <c r="H1368" s="83">
        <v>4</v>
      </c>
      <c r="I1368" s="87">
        <v>2</v>
      </c>
      <c r="J1368" s="84">
        <v>5</v>
      </c>
      <c r="K1368" s="87">
        <v>2</v>
      </c>
      <c r="L1368" s="87">
        <v>2</v>
      </c>
      <c r="M1368" s="89">
        <v>4</v>
      </c>
      <c r="N1368" s="28">
        <v>2</v>
      </c>
      <c r="O1368" s="52">
        <f t="shared" si="74"/>
        <v>25</v>
      </c>
      <c r="P1368" s="120">
        <v>2</v>
      </c>
      <c r="Q1368" s="110">
        <f t="shared" si="75"/>
        <v>2.5</v>
      </c>
    </row>
    <row r="1369" spans="1:17" customFormat="1">
      <c r="A1369" s="13">
        <v>17031691300</v>
      </c>
      <c r="B1369" s="13" t="s">
        <v>2788</v>
      </c>
      <c r="C1369" s="13" t="s">
        <v>4272</v>
      </c>
      <c r="D1369" s="13" t="s">
        <v>4129</v>
      </c>
      <c r="E1369" s="30">
        <v>2</v>
      </c>
      <c r="F1369" s="30">
        <v>2</v>
      </c>
      <c r="G1369" s="83">
        <v>4</v>
      </c>
      <c r="H1369" s="81">
        <v>1</v>
      </c>
      <c r="I1369" s="87">
        <v>2</v>
      </c>
      <c r="J1369" s="86">
        <v>1</v>
      </c>
      <c r="K1369" s="88">
        <v>3</v>
      </c>
      <c r="L1369" s="90">
        <v>5</v>
      </c>
      <c r="M1369" s="88">
        <v>3</v>
      </c>
      <c r="N1369" s="28">
        <v>2</v>
      </c>
      <c r="O1369" s="52">
        <f t="shared" si="74"/>
        <v>25</v>
      </c>
      <c r="P1369" s="120">
        <v>2</v>
      </c>
      <c r="Q1369" s="110">
        <f t="shared" si="75"/>
        <v>2.5</v>
      </c>
    </row>
    <row r="1370" spans="1:17" customFormat="1">
      <c r="A1370" s="13">
        <v>17031650200</v>
      </c>
      <c r="B1370" s="13" t="s">
        <v>2908</v>
      </c>
      <c r="C1370" s="13" t="s">
        <v>4272</v>
      </c>
      <c r="D1370" s="13" t="s">
        <v>4129</v>
      </c>
      <c r="E1370" s="83">
        <v>4</v>
      </c>
      <c r="F1370" s="81">
        <v>1</v>
      </c>
      <c r="G1370" s="82">
        <v>3</v>
      </c>
      <c r="H1370" s="30">
        <v>2</v>
      </c>
      <c r="I1370" s="87">
        <v>2</v>
      </c>
      <c r="J1370" s="87">
        <v>2</v>
      </c>
      <c r="K1370" s="86">
        <v>1</v>
      </c>
      <c r="L1370" s="90">
        <v>5</v>
      </c>
      <c r="M1370" s="88">
        <v>3</v>
      </c>
      <c r="N1370" s="28">
        <v>2</v>
      </c>
      <c r="O1370" s="52">
        <f t="shared" si="74"/>
        <v>25</v>
      </c>
      <c r="P1370" s="120">
        <v>2</v>
      </c>
      <c r="Q1370" s="110">
        <f t="shared" si="75"/>
        <v>2.5</v>
      </c>
    </row>
    <row r="1371" spans="1:17" customFormat="1">
      <c r="A1371" s="13">
        <v>17031590600</v>
      </c>
      <c r="B1371" s="13" t="s">
        <v>3044</v>
      </c>
      <c r="C1371" s="13" t="s">
        <v>4272</v>
      </c>
      <c r="D1371" s="13" t="s">
        <v>4129</v>
      </c>
      <c r="E1371" s="30">
        <v>2</v>
      </c>
      <c r="F1371" s="82">
        <v>3</v>
      </c>
      <c r="G1371" s="83">
        <v>4</v>
      </c>
      <c r="H1371" s="30">
        <v>2</v>
      </c>
      <c r="I1371" s="86">
        <v>1</v>
      </c>
      <c r="J1371" s="87">
        <v>2</v>
      </c>
      <c r="K1371" s="86">
        <v>1</v>
      </c>
      <c r="L1371" s="90">
        <v>5</v>
      </c>
      <c r="M1371" s="88">
        <v>3</v>
      </c>
      <c r="N1371" s="28">
        <v>2</v>
      </c>
      <c r="O1371" s="52">
        <f t="shared" si="74"/>
        <v>25</v>
      </c>
      <c r="P1371" s="120">
        <v>2</v>
      </c>
      <c r="Q1371" s="110">
        <f t="shared" si="75"/>
        <v>2.5</v>
      </c>
    </row>
    <row r="1372" spans="1:17" customFormat="1">
      <c r="A1372" s="13">
        <v>17031150600</v>
      </c>
      <c r="B1372" s="13" t="s">
        <v>3732</v>
      </c>
      <c r="C1372" s="13" t="s">
        <v>4272</v>
      </c>
      <c r="D1372" s="13" t="s">
        <v>4129</v>
      </c>
      <c r="E1372" s="82">
        <v>3</v>
      </c>
      <c r="F1372" s="81">
        <v>1</v>
      </c>
      <c r="G1372" s="81">
        <v>1</v>
      </c>
      <c r="H1372" s="83">
        <v>4</v>
      </c>
      <c r="I1372" s="88">
        <v>3</v>
      </c>
      <c r="J1372" s="89">
        <v>4</v>
      </c>
      <c r="K1372" s="87">
        <v>2</v>
      </c>
      <c r="L1372" s="87">
        <v>2</v>
      </c>
      <c r="M1372" s="88">
        <v>3</v>
      </c>
      <c r="N1372" s="28">
        <v>2</v>
      </c>
      <c r="O1372" s="52">
        <f t="shared" si="74"/>
        <v>25</v>
      </c>
      <c r="P1372" s="120">
        <v>2</v>
      </c>
      <c r="Q1372" s="110">
        <f t="shared" si="75"/>
        <v>2.5</v>
      </c>
    </row>
    <row r="1373" spans="1:17" customFormat="1">
      <c r="A1373" s="13">
        <v>17031010701</v>
      </c>
      <c r="B1373" s="13" t="s">
        <v>4036</v>
      </c>
      <c r="C1373" s="13" t="s">
        <v>4272</v>
      </c>
      <c r="D1373" s="13" t="s">
        <v>4129</v>
      </c>
      <c r="E1373" s="30">
        <v>2</v>
      </c>
      <c r="F1373" s="82">
        <v>3</v>
      </c>
      <c r="G1373" s="30">
        <v>2</v>
      </c>
      <c r="H1373" s="82">
        <v>3</v>
      </c>
      <c r="I1373" s="86">
        <v>1</v>
      </c>
      <c r="J1373" s="86">
        <v>1</v>
      </c>
      <c r="K1373" s="89">
        <v>4</v>
      </c>
      <c r="L1373" s="90">
        <v>5</v>
      </c>
      <c r="M1373" s="87">
        <v>2</v>
      </c>
      <c r="N1373" s="28">
        <v>2</v>
      </c>
      <c r="O1373" s="52">
        <f t="shared" si="74"/>
        <v>25</v>
      </c>
      <c r="P1373" s="120">
        <v>2</v>
      </c>
      <c r="Q1373" s="110">
        <f t="shared" si="75"/>
        <v>2.5</v>
      </c>
    </row>
    <row r="1374" spans="1:17" customFormat="1">
      <c r="A1374" s="13">
        <v>17031190602</v>
      </c>
      <c r="B1374" s="13" t="s">
        <v>3597</v>
      </c>
      <c r="C1374" s="13" t="s">
        <v>4272</v>
      </c>
      <c r="D1374" s="13" t="s">
        <v>4129</v>
      </c>
      <c r="E1374" s="82">
        <v>3</v>
      </c>
      <c r="F1374" s="30">
        <v>2</v>
      </c>
      <c r="G1374" s="82">
        <v>3</v>
      </c>
      <c r="H1374" s="83">
        <v>4</v>
      </c>
      <c r="I1374" s="86">
        <v>1</v>
      </c>
      <c r="J1374" s="87">
        <v>2</v>
      </c>
      <c r="K1374" s="87">
        <v>2</v>
      </c>
      <c r="L1374" s="89">
        <v>4</v>
      </c>
      <c r="M1374" s="87">
        <v>2</v>
      </c>
      <c r="N1374" s="28">
        <v>2</v>
      </c>
      <c r="O1374" s="52">
        <f t="shared" si="74"/>
        <v>25</v>
      </c>
      <c r="P1374" s="120">
        <v>2</v>
      </c>
      <c r="Q1374" s="110">
        <f t="shared" si="75"/>
        <v>2.5</v>
      </c>
    </row>
    <row r="1375" spans="1:17" customFormat="1">
      <c r="A1375" s="13">
        <v>17031170300</v>
      </c>
      <c r="B1375" s="13" t="s">
        <v>3672</v>
      </c>
      <c r="C1375" s="13" t="s">
        <v>4272</v>
      </c>
      <c r="D1375" s="13" t="s">
        <v>4129</v>
      </c>
      <c r="E1375" s="82">
        <v>3</v>
      </c>
      <c r="F1375" s="81">
        <v>1</v>
      </c>
      <c r="G1375" s="30">
        <v>2</v>
      </c>
      <c r="H1375" s="83">
        <v>4</v>
      </c>
      <c r="I1375" s="87">
        <v>2</v>
      </c>
      <c r="J1375" s="88">
        <v>3</v>
      </c>
      <c r="K1375" s="89">
        <v>4</v>
      </c>
      <c r="L1375" s="87">
        <v>2</v>
      </c>
      <c r="M1375" s="87">
        <v>2</v>
      </c>
      <c r="N1375" s="28">
        <v>2</v>
      </c>
      <c r="O1375" s="52">
        <f t="shared" si="74"/>
        <v>25</v>
      </c>
      <c r="P1375" s="120">
        <v>2</v>
      </c>
      <c r="Q1375" s="110">
        <f t="shared" si="75"/>
        <v>2.5</v>
      </c>
    </row>
    <row r="1376" spans="1:17" customFormat="1">
      <c r="A1376" s="13">
        <v>17031650500</v>
      </c>
      <c r="B1376" s="13" t="s">
        <v>2916</v>
      </c>
      <c r="C1376" s="13" t="s">
        <v>4272</v>
      </c>
      <c r="D1376" s="13" t="s">
        <v>4129</v>
      </c>
      <c r="E1376" s="83">
        <v>4</v>
      </c>
      <c r="F1376" s="30">
        <v>2</v>
      </c>
      <c r="G1376" s="82">
        <v>3</v>
      </c>
      <c r="H1376" s="81">
        <v>1</v>
      </c>
      <c r="I1376" s="87">
        <v>2</v>
      </c>
      <c r="J1376" s="87">
        <v>2</v>
      </c>
      <c r="K1376" s="90">
        <v>5</v>
      </c>
      <c r="L1376" s="87">
        <v>2</v>
      </c>
      <c r="M1376" s="87">
        <v>2</v>
      </c>
      <c r="N1376" s="28">
        <v>2</v>
      </c>
      <c r="O1376" s="52">
        <f t="shared" si="74"/>
        <v>25</v>
      </c>
      <c r="P1376" s="120">
        <v>2</v>
      </c>
      <c r="Q1376" s="110">
        <f t="shared" si="75"/>
        <v>2.5</v>
      </c>
    </row>
    <row r="1377" spans="1:17" customFormat="1">
      <c r="A1377" s="13">
        <v>17031640800</v>
      </c>
      <c r="B1377" s="13" t="s">
        <v>2904</v>
      </c>
      <c r="C1377" s="13" t="s">
        <v>4272</v>
      </c>
      <c r="D1377" s="13" t="s">
        <v>4129</v>
      </c>
      <c r="E1377" s="82">
        <v>3</v>
      </c>
      <c r="F1377" s="81">
        <v>1</v>
      </c>
      <c r="G1377" s="83">
        <v>4</v>
      </c>
      <c r="H1377" s="82">
        <v>3</v>
      </c>
      <c r="I1377" s="87">
        <v>2</v>
      </c>
      <c r="J1377" s="87">
        <v>2</v>
      </c>
      <c r="K1377" s="87">
        <v>2</v>
      </c>
      <c r="L1377" s="89">
        <v>4</v>
      </c>
      <c r="M1377" s="87">
        <v>2</v>
      </c>
      <c r="N1377" s="28">
        <v>2</v>
      </c>
      <c r="O1377" s="52">
        <f t="shared" si="74"/>
        <v>25</v>
      </c>
      <c r="P1377" s="120">
        <v>2</v>
      </c>
      <c r="Q1377" s="110">
        <f t="shared" si="75"/>
        <v>2.5</v>
      </c>
    </row>
    <row r="1378" spans="1:17" customFormat="1">
      <c r="A1378" s="13">
        <v>17031480400</v>
      </c>
      <c r="B1378" s="13" t="s">
        <v>3134</v>
      </c>
      <c r="C1378" s="13" t="s">
        <v>4272</v>
      </c>
      <c r="D1378" s="13" t="s">
        <v>4129</v>
      </c>
      <c r="E1378" s="81">
        <v>1</v>
      </c>
      <c r="F1378" s="81">
        <v>1</v>
      </c>
      <c r="G1378" s="83">
        <v>4</v>
      </c>
      <c r="H1378" s="30">
        <v>2</v>
      </c>
      <c r="I1378" s="87">
        <v>2</v>
      </c>
      <c r="J1378" s="88">
        <v>3</v>
      </c>
      <c r="K1378" s="90">
        <v>5</v>
      </c>
      <c r="L1378" s="88">
        <v>3</v>
      </c>
      <c r="M1378" s="87">
        <v>2</v>
      </c>
      <c r="N1378" s="28">
        <v>2</v>
      </c>
      <c r="O1378" s="52">
        <f t="shared" si="74"/>
        <v>25</v>
      </c>
      <c r="P1378" s="120">
        <v>2</v>
      </c>
      <c r="Q1378" s="110">
        <f t="shared" si="75"/>
        <v>2.5</v>
      </c>
    </row>
    <row r="1379" spans="1:17" customFormat="1">
      <c r="A1379" s="13">
        <v>17031620100</v>
      </c>
      <c r="B1379" s="13" t="s">
        <v>2978</v>
      </c>
      <c r="C1379" s="13" t="s">
        <v>4272</v>
      </c>
      <c r="D1379" s="13" t="s">
        <v>4129</v>
      </c>
      <c r="E1379" s="81">
        <v>1</v>
      </c>
      <c r="F1379" s="30">
        <v>2</v>
      </c>
      <c r="G1379" s="82">
        <v>3</v>
      </c>
      <c r="H1379" s="30">
        <v>2</v>
      </c>
      <c r="I1379" s="87">
        <v>2</v>
      </c>
      <c r="J1379" s="87">
        <v>2</v>
      </c>
      <c r="K1379" s="89">
        <v>4</v>
      </c>
      <c r="L1379" s="90">
        <v>5</v>
      </c>
      <c r="M1379" s="87">
        <v>2</v>
      </c>
      <c r="N1379" s="28">
        <v>2</v>
      </c>
      <c r="O1379" s="52">
        <f t="shared" si="74"/>
        <v>25</v>
      </c>
      <c r="P1379" s="120">
        <v>2</v>
      </c>
      <c r="Q1379" s="110">
        <f t="shared" si="75"/>
        <v>2.5</v>
      </c>
    </row>
    <row r="1380" spans="1:17" customFormat="1">
      <c r="A1380" s="13">
        <v>17031160400</v>
      </c>
      <c r="B1380" s="13" t="s">
        <v>3644</v>
      </c>
      <c r="C1380" s="13" t="s">
        <v>4272</v>
      </c>
      <c r="D1380" s="13" t="s">
        <v>4129</v>
      </c>
      <c r="E1380" s="81">
        <v>1</v>
      </c>
      <c r="F1380" s="30">
        <v>2</v>
      </c>
      <c r="G1380" s="81">
        <v>1</v>
      </c>
      <c r="H1380" s="83">
        <v>4</v>
      </c>
      <c r="I1380" s="87">
        <v>2</v>
      </c>
      <c r="J1380" s="87">
        <v>2</v>
      </c>
      <c r="K1380" s="89">
        <v>4</v>
      </c>
      <c r="L1380" s="90">
        <v>5</v>
      </c>
      <c r="M1380" s="87">
        <v>2</v>
      </c>
      <c r="N1380" s="28">
        <v>2</v>
      </c>
      <c r="O1380" s="52">
        <f t="shared" si="74"/>
        <v>25</v>
      </c>
      <c r="P1380" s="120">
        <v>2</v>
      </c>
      <c r="Q1380" s="110">
        <f t="shared" si="75"/>
        <v>2.5</v>
      </c>
    </row>
    <row r="1381" spans="1:17" customFormat="1">
      <c r="A1381" s="13">
        <v>17031150800</v>
      </c>
      <c r="B1381" s="13" t="s">
        <v>3736</v>
      </c>
      <c r="C1381" s="13" t="s">
        <v>4272</v>
      </c>
      <c r="D1381" s="13" t="s">
        <v>4129</v>
      </c>
      <c r="E1381" s="81">
        <v>1</v>
      </c>
      <c r="F1381" s="30">
        <v>2</v>
      </c>
      <c r="G1381" s="81">
        <v>1</v>
      </c>
      <c r="H1381" s="83">
        <v>4</v>
      </c>
      <c r="I1381" s="87">
        <v>2</v>
      </c>
      <c r="J1381" s="88">
        <v>3</v>
      </c>
      <c r="K1381" s="89">
        <v>4</v>
      </c>
      <c r="L1381" s="89">
        <v>4</v>
      </c>
      <c r="M1381" s="87">
        <v>2</v>
      </c>
      <c r="N1381" s="28">
        <v>2</v>
      </c>
      <c r="O1381" s="52">
        <f t="shared" si="74"/>
        <v>25</v>
      </c>
      <c r="P1381" s="120">
        <v>2</v>
      </c>
      <c r="Q1381" s="110">
        <f t="shared" si="75"/>
        <v>2.5</v>
      </c>
    </row>
    <row r="1382" spans="1:17" customFormat="1">
      <c r="A1382" s="13">
        <v>17031390500</v>
      </c>
      <c r="B1382" s="13" t="s">
        <v>3224</v>
      </c>
      <c r="C1382" s="13" t="s">
        <v>4272</v>
      </c>
      <c r="D1382" s="13" t="s">
        <v>4129</v>
      </c>
      <c r="E1382" s="81">
        <v>1</v>
      </c>
      <c r="F1382" s="84">
        <v>5</v>
      </c>
      <c r="G1382" s="81">
        <v>1</v>
      </c>
      <c r="H1382" s="83">
        <v>4</v>
      </c>
      <c r="I1382" s="88">
        <v>3</v>
      </c>
      <c r="J1382" s="86">
        <v>1</v>
      </c>
      <c r="K1382" s="86">
        <v>1</v>
      </c>
      <c r="L1382" s="90">
        <v>5</v>
      </c>
      <c r="M1382" s="87">
        <v>2</v>
      </c>
      <c r="N1382" s="28">
        <v>2</v>
      </c>
      <c r="O1382" s="52">
        <f t="shared" si="74"/>
        <v>25</v>
      </c>
      <c r="P1382" s="120">
        <v>2</v>
      </c>
      <c r="Q1382" s="110">
        <f t="shared" si="75"/>
        <v>2.5</v>
      </c>
    </row>
    <row r="1383" spans="1:17" customFormat="1">
      <c r="A1383" s="13">
        <v>17031140302</v>
      </c>
      <c r="B1383" s="13" t="s">
        <v>3704</v>
      </c>
      <c r="C1383" s="13" t="s">
        <v>4272</v>
      </c>
      <c r="D1383" s="13" t="s">
        <v>4129</v>
      </c>
      <c r="E1383" s="82">
        <v>3</v>
      </c>
      <c r="F1383" s="30">
        <v>2</v>
      </c>
      <c r="G1383" s="82">
        <v>3</v>
      </c>
      <c r="H1383" s="83">
        <v>4</v>
      </c>
      <c r="I1383" s="86">
        <v>1</v>
      </c>
      <c r="J1383" s="86">
        <v>1</v>
      </c>
      <c r="K1383" s="88">
        <v>3</v>
      </c>
      <c r="L1383" s="89">
        <v>4</v>
      </c>
      <c r="M1383" s="87">
        <v>2</v>
      </c>
      <c r="N1383" s="28">
        <v>2</v>
      </c>
      <c r="O1383" s="52">
        <f t="shared" si="74"/>
        <v>25</v>
      </c>
      <c r="P1383" s="120">
        <v>2</v>
      </c>
      <c r="Q1383" s="110">
        <f t="shared" si="75"/>
        <v>2.5</v>
      </c>
    </row>
    <row r="1384" spans="1:17" customFormat="1">
      <c r="A1384" s="13">
        <v>17031190701</v>
      </c>
      <c r="B1384" s="13" t="s">
        <v>3599</v>
      </c>
      <c r="C1384" s="13" t="s">
        <v>4272</v>
      </c>
      <c r="D1384" s="13" t="s">
        <v>4129</v>
      </c>
      <c r="E1384" s="83">
        <v>4</v>
      </c>
      <c r="F1384" s="30">
        <v>2</v>
      </c>
      <c r="G1384" s="82">
        <v>3</v>
      </c>
      <c r="H1384" s="83">
        <v>4</v>
      </c>
      <c r="I1384" s="86">
        <v>1</v>
      </c>
      <c r="J1384" s="86">
        <v>1</v>
      </c>
      <c r="K1384" s="87">
        <v>2</v>
      </c>
      <c r="L1384" s="89">
        <v>4</v>
      </c>
      <c r="M1384" s="87">
        <v>2</v>
      </c>
      <c r="N1384" s="28">
        <v>2</v>
      </c>
      <c r="O1384" s="52">
        <f t="shared" si="74"/>
        <v>25</v>
      </c>
      <c r="P1384" s="120">
        <v>2</v>
      </c>
      <c r="Q1384" s="110">
        <f t="shared" si="75"/>
        <v>2.5</v>
      </c>
    </row>
    <row r="1385" spans="1:17" customFormat="1">
      <c r="A1385" s="13">
        <v>17031200402</v>
      </c>
      <c r="B1385" s="13" t="s">
        <v>3625</v>
      </c>
      <c r="C1385" s="13" t="s">
        <v>4272</v>
      </c>
      <c r="D1385" s="13" t="s">
        <v>4129</v>
      </c>
      <c r="E1385" s="81">
        <v>1</v>
      </c>
      <c r="F1385" s="81">
        <v>1</v>
      </c>
      <c r="G1385" s="82">
        <v>3</v>
      </c>
      <c r="H1385" s="83">
        <v>4</v>
      </c>
      <c r="I1385" s="86">
        <v>1</v>
      </c>
      <c r="J1385" s="86">
        <v>1</v>
      </c>
      <c r="K1385" s="90">
        <v>5</v>
      </c>
      <c r="L1385" s="90">
        <v>5</v>
      </c>
      <c r="M1385" s="87">
        <v>2</v>
      </c>
      <c r="N1385" s="28">
        <v>2</v>
      </c>
      <c r="O1385" s="52">
        <f t="shared" si="74"/>
        <v>25</v>
      </c>
      <c r="P1385" s="120">
        <v>2</v>
      </c>
      <c r="Q1385" s="110">
        <f t="shared" si="75"/>
        <v>2.5</v>
      </c>
    </row>
    <row r="1386" spans="1:17" customFormat="1">
      <c r="A1386" s="13">
        <v>17031210502</v>
      </c>
      <c r="B1386" s="13" t="s">
        <v>3633</v>
      </c>
      <c r="C1386" s="13" t="s">
        <v>4272</v>
      </c>
      <c r="D1386" s="13" t="s">
        <v>4129</v>
      </c>
      <c r="E1386" s="30">
        <v>2</v>
      </c>
      <c r="F1386" s="30">
        <v>2</v>
      </c>
      <c r="G1386" s="30">
        <v>2</v>
      </c>
      <c r="H1386" s="83">
        <v>4</v>
      </c>
      <c r="I1386" s="86">
        <v>1</v>
      </c>
      <c r="J1386" s="86">
        <v>1</v>
      </c>
      <c r="K1386" s="90">
        <v>5</v>
      </c>
      <c r="L1386" s="89">
        <v>4</v>
      </c>
      <c r="M1386" s="87">
        <v>2</v>
      </c>
      <c r="N1386" s="28">
        <v>2</v>
      </c>
      <c r="O1386" s="52">
        <f t="shared" si="74"/>
        <v>25</v>
      </c>
      <c r="P1386" s="120">
        <v>2</v>
      </c>
      <c r="Q1386" s="110">
        <f t="shared" si="75"/>
        <v>2.5</v>
      </c>
    </row>
    <row r="1387" spans="1:17" customFormat="1">
      <c r="A1387" s="13">
        <v>17031700200</v>
      </c>
      <c r="B1387" s="13" t="s">
        <v>2796</v>
      </c>
      <c r="C1387" s="13" t="s">
        <v>4272</v>
      </c>
      <c r="D1387" s="13" t="s">
        <v>4129</v>
      </c>
      <c r="E1387" s="82">
        <v>3</v>
      </c>
      <c r="F1387" s="30">
        <v>2</v>
      </c>
      <c r="G1387" s="82">
        <v>3</v>
      </c>
      <c r="H1387" s="30">
        <v>2</v>
      </c>
      <c r="I1387" s="87">
        <v>2</v>
      </c>
      <c r="J1387" s="88">
        <v>3</v>
      </c>
      <c r="K1387" s="87">
        <v>2</v>
      </c>
      <c r="L1387" s="89">
        <v>4</v>
      </c>
      <c r="M1387" s="87">
        <v>2</v>
      </c>
      <c r="N1387" s="28">
        <v>2</v>
      </c>
      <c r="O1387" s="52">
        <f t="shared" si="74"/>
        <v>25</v>
      </c>
      <c r="P1387" s="120">
        <v>2</v>
      </c>
      <c r="Q1387" s="110">
        <f t="shared" si="75"/>
        <v>2.5</v>
      </c>
    </row>
    <row r="1388" spans="1:17" customFormat="1">
      <c r="A1388" s="13">
        <v>17031461000</v>
      </c>
      <c r="B1388" s="13" t="s">
        <v>3124</v>
      </c>
      <c r="C1388" s="13" t="s">
        <v>4272</v>
      </c>
      <c r="D1388" s="13" t="s">
        <v>4129</v>
      </c>
      <c r="E1388" s="30">
        <v>2</v>
      </c>
      <c r="F1388" s="30">
        <v>2</v>
      </c>
      <c r="G1388" s="82">
        <v>3</v>
      </c>
      <c r="H1388" s="81">
        <v>1</v>
      </c>
      <c r="I1388" s="87">
        <v>2</v>
      </c>
      <c r="J1388" s="86">
        <v>1</v>
      </c>
      <c r="K1388" s="90">
        <v>5</v>
      </c>
      <c r="L1388" s="90">
        <v>5</v>
      </c>
      <c r="M1388" s="87">
        <v>2</v>
      </c>
      <c r="N1388" s="28">
        <v>2</v>
      </c>
      <c r="O1388" s="52">
        <f t="shared" si="74"/>
        <v>25</v>
      </c>
      <c r="P1388" s="120">
        <v>2</v>
      </c>
      <c r="Q1388" s="110">
        <f t="shared" si="75"/>
        <v>2.5</v>
      </c>
    </row>
    <row r="1389" spans="1:17" customFormat="1">
      <c r="A1389" s="13">
        <v>17031010300</v>
      </c>
      <c r="B1389" s="13" t="s">
        <v>4024</v>
      </c>
      <c r="C1389" s="13" t="s">
        <v>4272</v>
      </c>
      <c r="D1389" s="13" t="s">
        <v>4129</v>
      </c>
      <c r="E1389" s="83">
        <v>4</v>
      </c>
      <c r="F1389" s="30">
        <v>2</v>
      </c>
      <c r="G1389" s="30">
        <v>2</v>
      </c>
      <c r="H1389" s="82">
        <v>3</v>
      </c>
      <c r="I1389" s="86">
        <v>1</v>
      </c>
      <c r="J1389" s="86">
        <v>1</v>
      </c>
      <c r="K1389" s="88">
        <v>3</v>
      </c>
      <c r="L1389" s="90">
        <v>5</v>
      </c>
      <c r="M1389" s="87">
        <v>2</v>
      </c>
      <c r="N1389" s="28">
        <v>2</v>
      </c>
      <c r="O1389" s="52">
        <f t="shared" si="74"/>
        <v>25</v>
      </c>
      <c r="P1389" s="120">
        <v>2</v>
      </c>
      <c r="Q1389" s="110">
        <f t="shared" si="75"/>
        <v>2.5</v>
      </c>
    </row>
    <row r="1390" spans="1:17" customFormat="1">
      <c r="A1390" s="13">
        <v>17031300600</v>
      </c>
      <c r="B1390" s="13" t="s">
        <v>3340</v>
      </c>
      <c r="C1390" s="13" t="s">
        <v>4272</v>
      </c>
      <c r="D1390" s="13" t="s">
        <v>4129</v>
      </c>
      <c r="E1390" s="83">
        <v>4</v>
      </c>
      <c r="F1390" s="82">
        <v>3</v>
      </c>
      <c r="G1390" s="30">
        <v>2</v>
      </c>
      <c r="H1390" s="30">
        <v>2</v>
      </c>
      <c r="I1390" s="86">
        <v>1</v>
      </c>
      <c r="J1390" s="86">
        <v>1</v>
      </c>
      <c r="K1390" s="88">
        <v>3</v>
      </c>
      <c r="L1390" s="90">
        <v>5</v>
      </c>
      <c r="M1390" s="87">
        <v>2</v>
      </c>
      <c r="N1390" s="28">
        <v>2</v>
      </c>
      <c r="O1390" s="52">
        <f t="shared" si="74"/>
        <v>25</v>
      </c>
      <c r="P1390" s="120">
        <v>2</v>
      </c>
      <c r="Q1390" s="110">
        <f t="shared" si="75"/>
        <v>2.5</v>
      </c>
    </row>
    <row r="1391" spans="1:17" customFormat="1">
      <c r="A1391" s="13">
        <v>17031410100</v>
      </c>
      <c r="B1391" s="13" t="s">
        <v>3238</v>
      </c>
      <c r="C1391" s="13" t="s">
        <v>4272</v>
      </c>
      <c r="D1391" s="13" t="s">
        <v>4129</v>
      </c>
      <c r="E1391" s="83">
        <v>4</v>
      </c>
      <c r="F1391" s="82">
        <v>3</v>
      </c>
      <c r="G1391" s="81">
        <v>1</v>
      </c>
      <c r="H1391" s="30">
        <v>2</v>
      </c>
      <c r="I1391" s="87">
        <v>2</v>
      </c>
      <c r="J1391" s="88">
        <v>3</v>
      </c>
      <c r="K1391" s="87">
        <v>2</v>
      </c>
      <c r="L1391" s="90">
        <v>5</v>
      </c>
      <c r="M1391" s="131">
        <v>1</v>
      </c>
      <c r="N1391" s="28">
        <v>2</v>
      </c>
      <c r="O1391" s="52">
        <f t="shared" si="74"/>
        <v>25</v>
      </c>
      <c r="P1391" s="120">
        <v>2</v>
      </c>
      <c r="Q1391" s="110">
        <f t="shared" si="75"/>
        <v>2.5</v>
      </c>
    </row>
    <row r="1392" spans="1:17" customFormat="1">
      <c r="A1392" s="13">
        <v>17031030102</v>
      </c>
      <c r="B1392" s="13" t="s">
        <v>4070</v>
      </c>
      <c r="C1392" s="13" t="s">
        <v>4272</v>
      </c>
      <c r="D1392" s="13" t="s">
        <v>4129</v>
      </c>
      <c r="E1392" s="30">
        <v>2</v>
      </c>
      <c r="F1392" s="81">
        <v>1</v>
      </c>
      <c r="G1392" s="30">
        <v>2</v>
      </c>
      <c r="H1392" s="82">
        <v>3</v>
      </c>
      <c r="I1392" s="87">
        <v>2</v>
      </c>
      <c r="J1392" s="87">
        <v>2</v>
      </c>
      <c r="K1392" s="90">
        <v>5</v>
      </c>
      <c r="L1392" s="90">
        <v>5</v>
      </c>
      <c r="M1392" s="131">
        <v>1</v>
      </c>
      <c r="N1392" s="28">
        <v>2</v>
      </c>
      <c r="O1392" s="52">
        <f t="shared" si="74"/>
        <v>25</v>
      </c>
      <c r="P1392" s="120">
        <v>2</v>
      </c>
      <c r="Q1392" s="110">
        <f t="shared" si="75"/>
        <v>2.5</v>
      </c>
    </row>
    <row r="1393" spans="1:17" customFormat="1">
      <c r="A1393" s="13">
        <v>17031020500</v>
      </c>
      <c r="B1393" s="13" t="s">
        <v>4050</v>
      </c>
      <c r="C1393" s="13" t="s">
        <v>4272</v>
      </c>
      <c r="D1393" s="13" t="s">
        <v>4129</v>
      </c>
      <c r="E1393" s="83">
        <v>4</v>
      </c>
      <c r="F1393" s="82">
        <v>3</v>
      </c>
      <c r="G1393" s="82">
        <v>3</v>
      </c>
      <c r="H1393" s="81">
        <v>1</v>
      </c>
      <c r="I1393" s="86">
        <v>1</v>
      </c>
      <c r="J1393" s="88">
        <v>3</v>
      </c>
      <c r="K1393" s="88">
        <v>3</v>
      </c>
      <c r="L1393" s="89">
        <v>4</v>
      </c>
      <c r="M1393" s="131">
        <v>1</v>
      </c>
      <c r="N1393" s="28">
        <v>2</v>
      </c>
      <c r="O1393" s="52">
        <f t="shared" si="74"/>
        <v>25</v>
      </c>
      <c r="P1393" s="120">
        <v>2</v>
      </c>
      <c r="Q1393" s="110">
        <f t="shared" si="75"/>
        <v>2.5</v>
      </c>
    </row>
    <row r="1394" spans="1:17" customFormat="1">
      <c r="A1394" s="13">
        <v>17031010702</v>
      </c>
      <c r="B1394" s="13" t="s">
        <v>4038</v>
      </c>
      <c r="C1394" s="13" t="s">
        <v>4272</v>
      </c>
      <c r="D1394" s="13" t="s">
        <v>4129</v>
      </c>
      <c r="E1394" s="84">
        <v>5</v>
      </c>
      <c r="F1394" s="30">
        <v>2</v>
      </c>
      <c r="G1394" s="30">
        <v>2</v>
      </c>
      <c r="H1394" s="30">
        <v>2</v>
      </c>
      <c r="I1394" s="86">
        <v>1</v>
      </c>
      <c r="J1394" s="86">
        <v>1</v>
      </c>
      <c r="K1394" s="89">
        <v>4</v>
      </c>
      <c r="L1394" s="90">
        <v>5</v>
      </c>
      <c r="M1394" s="131">
        <v>1</v>
      </c>
      <c r="N1394" s="28">
        <v>2</v>
      </c>
      <c r="O1394" s="52">
        <f t="shared" si="74"/>
        <v>25</v>
      </c>
      <c r="P1394" s="120">
        <v>2</v>
      </c>
      <c r="Q1394" s="110">
        <f t="shared" si="75"/>
        <v>2.5</v>
      </c>
    </row>
    <row r="1395" spans="1:17" customFormat="1">
      <c r="A1395" s="13">
        <v>17031220902</v>
      </c>
      <c r="B1395" s="13" t="s">
        <v>3554</v>
      </c>
      <c r="C1395" s="13" t="s">
        <v>4272</v>
      </c>
      <c r="D1395" s="13" t="s">
        <v>4129</v>
      </c>
      <c r="E1395" s="83">
        <v>4</v>
      </c>
      <c r="F1395" s="82">
        <v>3</v>
      </c>
      <c r="G1395" s="30">
        <v>2</v>
      </c>
      <c r="H1395" s="83">
        <v>4</v>
      </c>
      <c r="I1395" s="86">
        <v>1</v>
      </c>
      <c r="J1395" s="86">
        <v>1</v>
      </c>
      <c r="K1395" s="87">
        <v>2</v>
      </c>
      <c r="L1395" s="90">
        <v>5</v>
      </c>
      <c r="M1395" s="131">
        <v>1</v>
      </c>
      <c r="N1395" s="28">
        <v>2</v>
      </c>
      <c r="O1395" s="52">
        <f t="shared" si="74"/>
        <v>25</v>
      </c>
      <c r="P1395" s="120">
        <v>2</v>
      </c>
      <c r="Q1395" s="110">
        <f t="shared" si="75"/>
        <v>2.5</v>
      </c>
    </row>
    <row r="1396" spans="1:17" customFormat="1">
      <c r="A1396" s="13">
        <v>17031490400</v>
      </c>
      <c r="B1396" s="13" t="s">
        <v>3140</v>
      </c>
      <c r="C1396" s="13" t="s">
        <v>4272</v>
      </c>
      <c r="D1396" s="13" t="s">
        <v>4129</v>
      </c>
      <c r="E1396" s="81">
        <v>1</v>
      </c>
      <c r="F1396" s="84">
        <v>5</v>
      </c>
      <c r="G1396" s="84">
        <v>5</v>
      </c>
      <c r="H1396" s="81">
        <v>1</v>
      </c>
      <c r="I1396" s="88">
        <v>3</v>
      </c>
      <c r="J1396" s="86">
        <v>1</v>
      </c>
      <c r="K1396" s="86">
        <v>1</v>
      </c>
      <c r="L1396" s="90">
        <v>5</v>
      </c>
      <c r="M1396" s="131">
        <v>1</v>
      </c>
      <c r="N1396" s="28">
        <v>2</v>
      </c>
      <c r="O1396" s="52">
        <f t="shared" si="74"/>
        <v>25</v>
      </c>
      <c r="P1396" s="120">
        <v>2</v>
      </c>
      <c r="Q1396" s="110">
        <f t="shared" si="75"/>
        <v>2.5</v>
      </c>
    </row>
    <row r="1397" spans="1:17" customFormat="1">
      <c r="A1397" s="13">
        <v>17031030701</v>
      </c>
      <c r="B1397" s="13" t="s">
        <v>3982</v>
      </c>
      <c r="C1397" s="13" t="s">
        <v>4272</v>
      </c>
      <c r="D1397" s="13" t="s">
        <v>4129</v>
      </c>
      <c r="E1397" s="81">
        <v>1</v>
      </c>
      <c r="F1397" s="30">
        <v>2</v>
      </c>
      <c r="G1397" s="30">
        <v>2</v>
      </c>
      <c r="H1397" s="30">
        <v>2</v>
      </c>
      <c r="I1397" s="88">
        <v>3</v>
      </c>
      <c r="J1397" s="87">
        <v>2</v>
      </c>
      <c r="K1397" s="90">
        <v>5</v>
      </c>
      <c r="L1397" s="90">
        <v>5</v>
      </c>
      <c r="M1397" s="131">
        <v>1</v>
      </c>
      <c r="N1397" s="28">
        <v>2</v>
      </c>
      <c r="O1397" s="52">
        <f t="shared" si="74"/>
        <v>25</v>
      </c>
      <c r="P1397" s="120">
        <v>2</v>
      </c>
      <c r="Q1397" s="110">
        <f t="shared" ref="Q1397:Q1415" si="76">+O1397/10</f>
        <v>2.5</v>
      </c>
    </row>
    <row r="1398" spans="1:17" customFormat="1">
      <c r="A1398" s="13">
        <v>17031230900</v>
      </c>
      <c r="B1398" s="13" t="s">
        <v>3489</v>
      </c>
      <c r="C1398" s="13" t="s">
        <v>4272</v>
      </c>
      <c r="D1398" s="13" t="s">
        <v>4129</v>
      </c>
      <c r="E1398" s="30">
        <v>2</v>
      </c>
      <c r="F1398" s="82">
        <v>3</v>
      </c>
      <c r="G1398" s="82">
        <v>3</v>
      </c>
      <c r="H1398" s="83">
        <v>4</v>
      </c>
      <c r="I1398" s="86">
        <v>1</v>
      </c>
      <c r="J1398" s="86">
        <v>1</v>
      </c>
      <c r="K1398" s="90">
        <v>5</v>
      </c>
      <c r="L1398" s="88">
        <v>3</v>
      </c>
      <c r="M1398" s="131">
        <v>1</v>
      </c>
      <c r="N1398" s="28">
        <v>2</v>
      </c>
      <c r="O1398" s="52">
        <f t="shared" si="74"/>
        <v>25</v>
      </c>
      <c r="P1398" s="120">
        <v>2</v>
      </c>
      <c r="Q1398" s="110">
        <f t="shared" si="76"/>
        <v>2.5</v>
      </c>
    </row>
    <row r="1399" spans="1:17" customFormat="1">
      <c r="A1399" s="13">
        <v>17031031502</v>
      </c>
      <c r="B1399" s="13" t="s">
        <v>4006</v>
      </c>
      <c r="C1399" s="13" t="s">
        <v>4272</v>
      </c>
      <c r="D1399" s="13" t="s">
        <v>4129</v>
      </c>
      <c r="E1399" s="83">
        <v>4</v>
      </c>
      <c r="F1399" s="30">
        <v>2</v>
      </c>
      <c r="G1399" s="81">
        <v>1</v>
      </c>
      <c r="H1399" s="82">
        <v>3</v>
      </c>
      <c r="I1399" s="87">
        <v>2</v>
      </c>
      <c r="J1399" s="86">
        <v>1</v>
      </c>
      <c r="K1399" s="89">
        <v>4</v>
      </c>
      <c r="L1399" s="90">
        <v>5</v>
      </c>
      <c r="M1399" s="131">
        <v>1</v>
      </c>
      <c r="N1399" s="28">
        <v>2</v>
      </c>
      <c r="O1399" s="52">
        <f t="shared" si="74"/>
        <v>25</v>
      </c>
      <c r="P1399" s="120">
        <v>2</v>
      </c>
      <c r="Q1399" s="110">
        <f t="shared" si="76"/>
        <v>2.5</v>
      </c>
    </row>
    <row r="1400" spans="1:17" customFormat="1">
      <c r="A1400" s="13">
        <v>17031282700</v>
      </c>
      <c r="B1400" s="13" t="s">
        <v>3316</v>
      </c>
      <c r="C1400" s="13" t="s">
        <v>4272</v>
      </c>
      <c r="D1400" s="13" t="s">
        <v>4129</v>
      </c>
      <c r="E1400" s="84">
        <v>5</v>
      </c>
      <c r="F1400" s="30">
        <v>2</v>
      </c>
      <c r="G1400" s="30">
        <v>2</v>
      </c>
      <c r="H1400" s="82">
        <v>3</v>
      </c>
      <c r="I1400" s="86">
        <v>1</v>
      </c>
      <c r="J1400" s="86">
        <v>1</v>
      </c>
      <c r="K1400" s="88">
        <v>3</v>
      </c>
      <c r="L1400" s="90">
        <v>5</v>
      </c>
      <c r="M1400" s="131">
        <v>1</v>
      </c>
      <c r="N1400" s="28">
        <v>2</v>
      </c>
      <c r="O1400" s="52">
        <f t="shared" si="74"/>
        <v>25</v>
      </c>
      <c r="P1400" s="120">
        <v>2</v>
      </c>
      <c r="Q1400" s="110">
        <f t="shared" si="76"/>
        <v>2.5</v>
      </c>
    </row>
    <row r="1401" spans="1:17" customFormat="1">
      <c r="A1401" s="13">
        <v>17031310900</v>
      </c>
      <c r="B1401" s="13" t="s">
        <v>3270</v>
      </c>
      <c r="C1401" s="13" t="s">
        <v>4272</v>
      </c>
      <c r="D1401" s="13" t="s">
        <v>4129</v>
      </c>
      <c r="E1401" s="81">
        <v>1</v>
      </c>
      <c r="F1401" s="84">
        <v>5</v>
      </c>
      <c r="G1401" s="81">
        <v>1</v>
      </c>
      <c r="H1401" s="82">
        <v>3</v>
      </c>
      <c r="I1401" s="86">
        <v>1</v>
      </c>
      <c r="J1401" s="86">
        <v>1</v>
      </c>
      <c r="K1401" s="90">
        <v>5</v>
      </c>
      <c r="L1401" s="90">
        <v>5</v>
      </c>
      <c r="M1401" s="131">
        <v>1</v>
      </c>
      <c r="N1401" s="28">
        <v>2</v>
      </c>
      <c r="O1401" s="52">
        <f t="shared" si="74"/>
        <v>25</v>
      </c>
      <c r="P1401" s="120">
        <v>2</v>
      </c>
      <c r="Q1401" s="110">
        <f t="shared" si="76"/>
        <v>2.5</v>
      </c>
    </row>
    <row r="1402" spans="1:17" customFormat="1">
      <c r="A1402" s="13">
        <v>17031380200</v>
      </c>
      <c r="B1402" s="13" t="s">
        <v>3306</v>
      </c>
      <c r="C1402" s="13" t="s">
        <v>4272</v>
      </c>
      <c r="D1402" s="13" t="s">
        <v>4129</v>
      </c>
      <c r="E1402" s="83">
        <v>4</v>
      </c>
      <c r="F1402" s="82">
        <v>3</v>
      </c>
      <c r="G1402" s="81">
        <v>1</v>
      </c>
      <c r="H1402" s="84">
        <v>5</v>
      </c>
      <c r="I1402" s="87">
        <v>2</v>
      </c>
      <c r="J1402" s="86">
        <v>1</v>
      </c>
      <c r="K1402" s="86">
        <v>1</v>
      </c>
      <c r="L1402" s="90">
        <v>5</v>
      </c>
      <c r="M1402" s="131">
        <v>1</v>
      </c>
      <c r="N1402" s="28">
        <v>2</v>
      </c>
      <c r="O1402" s="52">
        <f t="shared" si="74"/>
        <v>25</v>
      </c>
      <c r="P1402" s="120">
        <v>2</v>
      </c>
      <c r="Q1402" s="110">
        <f t="shared" si="76"/>
        <v>2.5</v>
      </c>
    </row>
    <row r="1403" spans="1:17" customFormat="1">
      <c r="A1403" s="13">
        <v>17031222800</v>
      </c>
      <c r="B1403" s="13" t="s">
        <v>3578</v>
      </c>
      <c r="C1403" s="13" t="s">
        <v>4272</v>
      </c>
      <c r="D1403" s="13" t="s">
        <v>4129</v>
      </c>
      <c r="E1403" s="84">
        <v>5</v>
      </c>
      <c r="F1403" s="30">
        <v>2</v>
      </c>
      <c r="G1403" s="30">
        <v>2</v>
      </c>
      <c r="H1403" s="83">
        <v>4</v>
      </c>
      <c r="I1403" s="87">
        <v>2</v>
      </c>
      <c r="J1403" s="86">
        <v>1</v>
      </c>
      <c r="K1403" s="87">
        <v>2</v>
      </c>
      <c r="L1403" s="89">
        <v>4</v>
      </c>
      <c r="M1403" s="131">
        <v>1</v>
      </c>
      <c r="N1403" s="28">
        <v>2</v>
      </c>
      <c r="O1403" s="52">
        <f t="shared" si="74"/>
        <v>25</v>
      </c>
      <c r="P1403" s="120">
        <v>2</v>
      </c>
      <c r="Q1403" s="110">
        <f t="shared" si="76"/>
        <v>2.5</v>
      </c>
    </row>
    <row r="1404" spans="1:17" customFormat="1">
      <c r="A1404" s="13">
        <v>17031310700</v>
      </c>
      <c r="B1404" s="13" t="s">
        <v>3266</v>
      </c>
      <c r="C1404" s="13" t="s">
        <v>4272</v>
      </c>
      <c r="D1404" s="13" t="s">
        <v>4129</v>
      </c>
      <c r="E1404" s="83">
        <v>4</v>
      </c>
      <c r="F1404" s="83">
        <v>4</v>
      </c>
      <c r="G1404" s="81">
        <v>1</v>
      </c>
      <c r="H1404" s="83">
        <v>4</v>
      </c>
      <c r="I1404" s="86">
        <v>1</v>
      </c>
      <c r="J1404" s="86">
        <v>1</v>
      </c>
      <c r="K1404" s="87">
        <v>2</v>
      </c>
      <c r="L1404" s="90">
        <v>5</v>
      </c>
      <c r="M1404" s="131">
        <v>1</v>
      </c>
      <c r="N1404" s="28">
        <v>2</v>
      </c>
      <c r="O1404" s="52">
        <f t="shared" si="74"/>
        <v>25</v>
      </c>
      <c r="P1404" s="120">
        <v>2</v>
      </c>
      <c r="Q1404" s="110">
        <f t="shared" si="76"/>
        <v>2.5</v>
      </c>
    </row>
    <row r="1405" spans="1:17" customFormat="1">
      <c r="A1405" s="13">
        <v>17043841205</v>
      </c>
      <c r="B1405" s="13" t="s">
        <v>1389</v>
      </c>
      <c r="C1405" s="13" t="s">
        <v>1522</v>
      </c>
      <c r="D1405" s="13" t="s">
        <v>4126</v>
      </c>
      <c r="E1405" s="30">
        <v>2</v>
      </c>
      <c r="F1405" s="82">
        <v>3</v>
      </c>
      <c r="G1405" s="81">
        <v>1</v>
      </c>
      <c r="H1405" s="82">
        <v>3</v>
      </c>
      <c r="I1405" s="88">
        <v>3</v>
      </c>
      <c r="J1405" s="89">
        <v>4</v>
      </c>
      <c r="K1405" s="86">
        <v>1</v>
      </c>
      <c r="L1405" s="86">
        <v>1</v>
      </c>
      <c r="M1405" s="89">
        <v>4</v>
      </c>
      <c r="N1405" s="88">
        <v>3</v>
      </c>
      <c r="O1405" s="52">
        <f t="shared" si="74"/>
        <v>25</v>
      </c>
      <c r="P1405" s="120">
        <v>2</v>
      </c>
      <c r="Q1405" s="110">
        <f t="shared" si="76"/>
        <v>2.5</v>
      </c>
    </row>
    <row r="1406" spans="1:17" customFormat="1">
      <c r="A1406" s="13">
        <v>17031841700</v>
      </c>
      <c r="B1406" s="13" t="s">
        <v>4125</v>
      </c>
      <c r="C1406" s="13" t="s">
        <v>4272</v>
      </c>
      <c r="D1406" s="13" t="s">
        <v>4126</v>
      </c>
      <c r="E1406" s="30">
        <v>2</v>
      </c>
      <c r="F1406" s="82">
        <v>3</v>
      </c>
      <c r="G1406" s="81">
        <v>1</v>
      </c>
      <c r="H1406" s="30">
        <v>2</v>
      </c>
      <c r="I1406" s="87">
        <v>2</v>
      </c>
      <c r="J1406" s="84">
        <v>5</v>
      </c>
      <c r="K1406" s="90">
        <v>5</v>
      </c>
      <c r="L1406" s="86">
        <v>1</v>
      </c>
      <c r="M1406" s="131">
        <v>1</v>
      </c>
      <c r="N1406" s="88">
        <v>3</v>
      </c>
      <c r="O1406" s="52">
        <f t="shared" si="74"/>
        <v>25</v>
      </c>
      <c r="P1406" s="120">
        <v>2</v>
      </c>
      <c r="Q1406" s="110">
        <f t="shared" si="76"/>
        <v>2.5</v>
      </c>
    </row>
    <row r="1407" spans="1:17" customFormat="1">
      <c r="A1407" s="13">
        <v>17031821001</v>
      </c>
      <c r="B1407" s="13" t="s">
        <v>4087</v>
      </c>
      <c r="C1407" s="13" t="s">
        <v>4272</v>
      </c>
      <c r="D1407" s="13" t="s">
        <v>4083</v>
      </c>
      <c r="E1407" s="82">
        <v>3</v>
      </c>
      <c r="F1407" s="82">
        <v>3</v>
      </c>
      <c r="G1407" s="83">
        <v>4</v>
      </c>
      <c r="H1407" s="82">
        <v>3</v>
      </c>
      <c r="I1407" s="87">
        <v>2</v>
      </c>
      <c r="J1407" s="88">
        <v>3</v>
      </c>
      <c r="K1407" s="87">
        <v>2</v>
      </c>
      <c r="L1407" s="86">
        <v>1</v>
      </c>
      <c r="M1407" s="88">
        <v>3</v>
      </c>
      <c r="N1407" s="93">
        <v>1</v>
      </c>
      <c r="O1407" s="52">
        <f t="shared" si="74"/>
        <v>25</v>
      </c>
      <c r="P1407" s="120">
        <v>2</v>
      </c>
      <c r="Q1407" s="110">
        <f t="shared" si="76"/>
        <v>2.5</v>
      </c>
    </row>
    <row r="1408" spans="1:17" customFormat="1">
      <c r="A1408" s="13">
        <v>17031820902</v>
      </c>
      <c r="B1408" s="13" t="s">
        <v>4085</v>
      </c>
      <c r="C1408" s="13" t="s">
        <v>4272</v>
      </c>
      <c r="D1408" s="13" t="s">
        <v>4083</v>
      </c>
      <c r="E1408" s="82">
        <v>3</v>
      </c>
      <c r="F1408" s="30">
        <v>2</v>
      </c>
      <c r="G1408" s="83">
        <v>4</v>
      </c>
      <c r="H1408" s="30">
        <v>2</v>
      </c>
      <c r="I1408" s="87">
        <v>2</v>
      </c>
      <c r="J1408" s="89">
        <v>4</v>
      </c>
      <c r="K1408" s="89">
        <v>4</v>
      </c>
      <c r="L1408" s="86">
        <v>1</v>
      </c>
      <c r="M1408" s="87">
        <v>2</v>
      </c>
      <c r="N1408" s="93">
        <v>1</v>
      </c>
      <c r="O1408" s="52">
        <f t="shared" si="74"/>
        <v>25</v>
      </c>
      <c r="P1408" s="120">
        <v>2</v>
      </c>
      <c r="Q1408" s="110">
        <f t="shared" si="76"/>
        <v>2.5</v>
      </c>
    </row>
    <row r="1409" spans="1:17" customFormat="1">
      <c r="A1409" s="13">
        <v>17197880106</v>
      </c>
      <c r="B1409" s="13" t="s">
        <v>365</v>
      </c>
      <c r="C1409" s="13" t="s">
        <v>363</v>
      </c>
      <c r="D1409" s="13" t="s">
        <v>1485</v>
      </c>
      <c r="E1409" s="30">
        <v>2</v>
      </c>
      <c r="F1409" s="82">
        <v>3</v>
      </c>
      <c r="G1409" s="84">
        <v>5</v>
      </c>
      <c r="H1409" s="81">
        <v>1</v>
      </c>
      <c r="I1409" s="87">
        <v>2</v>
      </c>
      <c r="J1409" s="88">
        <v>3</v>
      </c>
      <c r="K1409" s="86">
        <v>1</v>
      </c>
      <c r="L1409" s="86">
        <v>1</v>
      </c>
      <c r="M1409" s="89">
        <v>4</v>
      </c>
      <c r="N1409" s="92">
        <v>3</v>
      </c>
      <c r="O1409" s="52">
        <f t="shared" si="74"/>
        <v>25</v>
      </c>
      <c r="P1409" s="120">
        <v>2</v>
      </c>
      <c r="Q1409" s="110">
        <f t="shared" si="76"/>
        <v>2.5</v>
      </c>
    </row>
    <row r="1410" spans="1:17" customFormat="1">
      <c r="A1410" s="13">
        <v>17197880111</v>
      </c>
      <c r="B1410" s="13" t="s">
        <v>371</v>
      </c>
      <c r="C1410" s="13" t="s">
        <v>363</v>
      </c>
      <c r="D1410" s="13" t="s">
        <v>1485</v>
      </c>
      <c r="E1410" s="81">
        <v>1</v>
      </c>
      <c r="F1410" s="83">
        <v>4</v>
      </c>
      <c r="G1410" s="84">
        <v>5</v>
      </c>
      <c r="H1410" s="30">
        <v>2</v>
      </c>
      <c r="I1410" s="87">
        <v>2</v>
      </c>
      <c r="J1410" s="87">
        <v>2</v>
      </c>
      <c r="K1410" s="86">
        <v>1</v>
      </c>
      <c r="L1410" s="86">
        <v>1</v>
      </c>
      <c r="M1410" s="89">
        <v>4</v>
      </c>
      <c r="N1410" s="92">
        <v>3</v>
      </c>
      <c r="O1410" s="52">
        <f t="shared" ref="O1410:O1473" si="77">SUM(E1410:N1410)</f>
        <v>25</v>
      </c>
      <c r="P1410" s="120">
        <v>2</v>
      </c>
      <c r="Q1410" s="110">
        <f t="shared" si="76"/>
        <v>2.5</v>
      </c>
    </row>
    <row r="1411" spans="1:17" customFormat="1">
      <c r="A1411" s="13">
        <v>17197880117</v>
      </c>
      <c r="B1411" s="13" t="s">
        <v>383</v>
      </c>
      <c r="C1411" s="13" t="s">
        <v>363</v>
      </c>
      <c r="D1411" s="13" t="s">
        <v>1485</v>
      </c>
      <c r="E1411" s="83">
        <v>4</v>
      </c>
      <c r="F1411" s="83">
        <v>4</v>
      </c>
      <c r="G1411" s="30">
        <v>2</v>
      </c>
      <c r="H1411" s="82">
        <v>3</v>
      </c>
      <c r="I1411" s="87">
        <v>2</v>
      </c>
      <c r="J1411" s="87">
        <v>2</v>
      </c>
      <c r="K1411" s="86">
        <v>1</v>
      </c>
      <c r="L1411" s="86">
        <v>1</v>
      </c>
      <c r="M1411" s="88">
        <v>3</v>
      </c>
      <c r="N1411" s="92">
        <v>3</v>
      </c>
      <c r="O1411" s="52">
        <f t="shared" si="77"/>
        <v>25</v>
      </c>
      <c r="P1411" s="120">
        <v>2</v>
      </c>
      <c r="Q1411" s="110">
        <f t="shared" si="76"/>
        <v>2.5</v>
      </c>
    </row>
    <row r="1412" spans="1:17" customFormat="1">
      <c r="A1412" s="13">
        <v>17197880114</v>
      </c>
      <c r="B1412" s="13" t="s">
        <v>377</v>
      </c>
      <c r="C1412" s="13" t="s">
        <v>363</v>
      </c>
      <c r="D1412" s="13" t="s">
        <v>1485</v>
      </c>
      <c r="E1412" s="30">
        <v>2</v>
      </c>
      <c r="F1412" s="84">
        <v>5</v>
      </c>
      <c r="G1412" s="82">
        <v>3</v>
      </c>
      <c r="H1412" s="82">
        <v>3</v>
      </c>
      <c r="I1412" s="87">
        <v>2</v>
      </c>
      <c r="J1412" s="87">
        <v>2</v>
      </c>
      <c r="K1412" s="86">
        <v>1</v>
      </c>
      <c r="L1412" s="86">
        <v>1</v>
      </c>
      <c r="M1412" s="88">
        <v>3</v>
      </c>
      <c r="N1412" s="92">
        <v>3</v>
      </c>
      <c r="O1412" s="52">
        <f t="shared" si="77"/>
        <v>25</v>
      </c>
      <c r="P1412" s="120">
        <v>2</v>
      </c>
      <c r="Q1412" s="110">
        <f t="shared" si="76"/>
        <v>2.5</v>
      </c>
    </row>
    <row r="1413" spans="1:17" customFormat="1">
      <c r="A1413" s="13">
        <v>17197880113</v>
      </c>
      <c r="B1413" s="13" t="s">
        <v>375</v>
      </c>
      <c r="C1413" s="13" t="s">
        <v>363</v>
      </c>
      <c r="D1413" s="13" t="s">
        <v>1485</v>
      </c>
      <c r="E1413" s="30">
        <v>2</v>
      </c>
      <c r="F1413" s="84">
        <v>5</v>
      </c>
      <c r="G1413" s="83">
        <v>4</v>
      </c>
      <c r="H1413" s="81">
        <v>1</v>
      </c>
      <c r="I1413" s="87">
        <v>2</v>
      </c>
      <c r="J1413" s="87">
        <v>2</v>
      </c>
      <c r="K1413" s="88">
        <v>3</v>
      </c>
      <c r="L1413" s="86">
        <v>1</v>
      </c>
      <c r="M1413" s="87">
        <v>2</v>
      </c>
      <c r="N1413" s="92">
        <v>3</v>
      </c>
      <c r="O1413" s="52">
        <f t="shared" si="77"/>
        <v>25</v>
      </c>
      <c r="P1413" s="120">
        <v>2</v>
      </c>
      <c r="Q1413" s="110">
        <f t="shared" si="76"/>
        <v>2.5</v>
      </c>
    </row>
    <row r="1414" spans="1:17" customFormat="1">
      <c r="A1414" s="13">
        <v>17031815100</v>
      </c>
      <c r="B1414" s="13" t="s">
        <v>4147</v>
      </c>
      <c r="C1414" s="13" t="s">
        <v>4272</v>
      </c>
      <c r="D1414" s="13" t="s">
        <v>4137</v>
      </c>
      <c r="E1414" s="84">
        <v>5</v>
      </c>
      <c r="F1414" s="82">
        <v>3</v>
      </c>
      <c r="G1414" s="81">
        <v>1</v>
      </c>
      <c r="H1414" s="82">
        <v>3</v>
      </c>
      <c r="I1414" s="87">
        <v>2</v>
      </c>
      <c r="J1414" s="87">
        <v>2</v>
      </c>
      <c r="K1414" s="87">
        <v>2</v>
      </c>
      <c r="L1414" s="89">
        <v>4</v>
      </c>
      <c r="M1414" s="87">
        <v>2</v>
      </c>
      <c r="N1414" s="93">
        <v>1</v>
      </c>
      <c r="O1414" s="52">
        <f t="shared" si="77"/>
        <v>25</v>
      </c>
      <c r="P1414" s="120">
        <v>2</v>
      </c>
      <c r="Q1414" s="110">
        <f t="shared" si="76"/>
        <v>2.5</v>
      </c>
    </row>
    <row r="1415" spans="1:17" customFormat="1">
      <c r="A1415" s="13">
        <v>17031823303</v>
      </c>
      <c r="B1415" s="13" t="s">
        <v>4280</v>
      </c>
      <c r="C1415" s="13" t="s">
        <v>4272</v>
      </c>
      <c r="D1415" s="13" t="s">
        <v>4276</v>
      </c>
      <c r="E1415" s="30">
        <v>2</v>
      </c>
      <c r="F1415" s="83">
        <v>4</v>
      </c>
      <c r="G1415" s="81">
        <v>1</v>
      </c>
      <c r="H1415" s="30">
        <v>2</v>
      </c>
      <c r="I1415" s="89">
        <v>4</v>
      </c>
      <c r="J1415" s="88">
        <v>3</v>
      </c>
      <c r="K1415" s="87">
        <v>2</v>
      </c>
      <c r="L1415" s="86">
        <v>1</v>
      </c>
      <c r="M1415" s="88">
        <v>3</v>
      </c>
      <c r="N1415" s="92">
        <v>3</v>
      </c>
      <c r="O1415" s="52">
        <f t="shared" si="77"/>
        <v>25</v>
      </c>
      <c r="P1415" s="120">
        <v>2</v>
      </c>
      <c r="Q1415" s="110">
        <f t="shared" si="76"/>
        <v>2.5</v>
      </c>
    </row>
    <row r="1416" spans="1:17" customFormat="1">
      <c r="A1416" s="13">
        <v>17089851101</v>
      </c>
      <c r="B1416" s="13" t="s">
        <v>970</v>
      </c>
      <c r="C1416" s="13" t="s">
        <v>1029</v>
      </c>
      <c r="D1416" s="13" t="s">
        <v>60</v>
      </c>
      <c r="E1416" s="82">
        <v>3</v>
      </c>
      <c r="F1416" s="84">
        <v>5</v>
      </c>
      <c r="G1416" s="30">
        <v>2</v>
      </c>
      <c r="H1416" s="81">
        <v>1</v>
      </c>
      <c r="I1416" s="85">
        <v>0</v>
      </c>
      <c r="J1416" s="91">
        <v>0</v>
      </c>
      <c r="K1416" s="91">
        <v>0</v>
      </c>
      <c r="L1416" s="91">
        <v>0</v>
      </c>
      <c r="M1416" s="87">
        <v>2</v>
      </c>
      <c r="N1416" s="120">
        <v>2</v>
      </c>
      <c r="O1416" s="52">
        <f t="shared" si="77"/>
        <v>15</v>
      </c>
      <c r="P1416" s="120">
        <v>2</v>
      </c>
      <c r="Q1416" s="110">
        <f t="shared" ref="Q1416:Q1423" si="78">+O1416/6</f>
        <v>2.5</v>
      </c>
    </row>
    <row r="1417" spans="1:17" customFormat="1">
      <c r="A1417" s="13">
        <v>17089851908</v>
      </c>
      <c r="B1417" s="13" t="s">
        <v>992</v>
      </c>
      <c r="C1417" s="13" t="s">
        <v>1029</v>
      </c>
      <c r="D1417" s="13" t="s">
        <v>60</v>
      </c>
      <c r="E1417" s="81">
        <v>1</v>
      </c>
      <c r="F1417" s="84">
        <v>5</v>
      </c>
      <c r="G1417" s="82">
        <v>3</v>
      </c>
      <c r="H1417" s="30">
        <v>2</v>
      </c>
      <c r="I1417" s="85">
        <v>0</v>
      </c>
      <c r="J1417" s="91">
        <v>0</v>
      </c>
      <c r="K1417" s="91">
        <v>0</v>
      </c>
      <c r="L1417" s="91">
        <v>0</v>
      </c>
      <c r="M1417" s="87">
        <v>2</v>
      </c>
      <c r="N1417" s="120">
        <v>2</v>
      </c>
      <c r="O1417" s="52">
        <f t="shared" si="77"/>
        <v>15</v>
      </c>
      <c r="P1417" s="120">
        <v>2</v>
      </c>
      <c r="Q1417" s="110">
        <f t="shared" si="78"/>
        <v>2.5</v>
      </c>
    </row>
    <row r="1418" spans="1:17" customFormat="1">
      <c r="A1418" s="13">
        <v>17031839600</v>
      </c>
      <c r="B1418" s="13" t="s">
        <v>1507</v>
      </c>
      <c r="C1418" s="13" t="s">
        <v>4272</v>
      </c>
      <c r="D1418" s="13" t="s">
        <v>4129</v>
      </c>
      <c r="E1418" s="30">
        <v>2</v>
      </c>
      <c r="F1418" s="30">
        <v>2</v>
      </c>
      <c r="G1418" s="82">
        <v>3</v>
      </c>
      <c r="H1418" s="82">
        <v>3</v>
      </c>
      <c r="I1418" s="85">
        <v>0</v>
      </c>
      <c r="J1418" s="91">
        <v>0</v>
      </c>
      <c r="K1418" s="91">
        <v>0</v>
      </c>
      <c r="L1418" s="91">
        <v>0</v>
      </c>
      <c r="M1418" s="88">
        <v>3</v>
      </c>
      <c r="N1418" s="28">
        <v>2</v>
      </c>
      <c r="O1418" s="52">
        <f t="shared" si="77"/>
        <v>15</v>
      </c>
      <c r="P1418" s="120">
        <v>2</v>
      </c>
      <c r="Q1418" s="110">
        <f t="shared" si="78"/>
        <v>2.5</v>
      </c>
    </row>
    <row r="1419" spans="1:17" customFormat="1">
      <c r="A1419" s="13">
        <v>17031836000</v>
      </c>
      <c r="B1419" s="13" t="s">
        <v>1563</v>
      </c>
      <c r="C1419" s="13" t="s">
        <v>4272</v>
      </c>
      <c r="D1419" s="13" t="s">
        <v>4129</v>
      </c>
      <c r="E1419" s="81">
        <v>1</v>
      </c>
      <c r="F1419" s="82">
        <v>3</v>
      </c>
      <c r="G1419" s="82">
        <v>3</v>
      </c>
      <c r="H1419" s="84">
        <v>5</v>
      </c>
      <c r="I1419" s="85">
        <v>0</v>
      </c>
      <c r="J1419" s="91">
        <v>0</v>
      </c>
      <c r="K1419" s="91">
        <v>0</v>
      </c>
      <c r="L1419" s="91">
        <v>0</v>
      </c>
      <c r="M1419" s="131">
        <v>1</v>
      </c>
      <c r="N1419" s="28">
        <v>2</v>
      </c>
      <c r="O1419" s="52">
        <f t="shared" si="77"/>
        <v>15</v>
      </c>
      <c r="P1419" s="120">
        <v>2</v>
      </c>
      <c r="Q1419" s="110">
        <f t="shared" si="78"/>
        <v>2.5</v>
      </c>
    </row>
    <row r="1420" spans="1:17" customFormat="1">
      <c r="A1420" s="13">
        <v>17031836400</v>
      </c>
      <c r="B1420" s="13" t="s">
        <v>1571</v>
      </c>
      <c r="C1420" s="13" t="s">
        <v>4272</v>
      </c>
      <c r="D1420" s="13" t="s">
        <v>4129</v>
      </c>
      <c r="E1420" s="81">
        <v>1</v>
      </c>
      <c r="F1420" s="30">
        <v>2</v>
      </c>
      <c r="G1420" s="83">
        <v>4</v>
      </c>
      <c r="H1420" s="84">
        <v>5</v>
      </c>
      <c r="I1420" s="85">
        <v>0</v>
      </c>
      <c r="J1420" s="91">
        <v>0</v>
      </c>
      <c r="K1420" s="91">
        <v>0</v>
      </c>
      <c r="L1420" s="91">
        <v>0</v>
      </c>
      <c r="M1420" s="131">
        <v>1</v>
      </c>
      <c r="N1420" s="28">
        <v>2</v>
      </c>
      <c r="O1420" s="52">
        <f t="shared" si="77"/>
        <v>15</v>
      </c>
      <c r="P1420" s="120">
        <v>2</v>
      </c>
      <c r="Q1420" s="110">
        <f t="shared" si="78"/>
        <v>2.5</v>
      </c>
    </row>
    <row r="1421" spans="1:17" customFormat="1">
      <c r="A1421" s="13">
        <v>17089853007</v>
      </c>
      <c r="B1421" s="13" t="s">
        <v>938</v>
      </c>
      <c r="C1421" s="13" t="s">
        <v>1029</v>
      </c>
      <c r="D1421" s="13" t="s">
        <v>1533</v>
      </c>
      <c r="E1421" s="30">
        <v>2</v>
      </c>
      <c r="F1421" s="84">
        <v>5</v>
      </c>
      <c r="G1421" s="30">
        <v>2</v>
      </c>
      <c r="H1421" s="30">
        <v>2</v>
      </c>
      <c r="I1421" s="85">
        <v>0</v>
      </c>
      <c r="J1421" s="91">
        <v>0</v>
      </c>
      <c r="K1421" s="91">
        <v>0</v>
      </c>
      <c r="L1421" s="91">
        <v>0</v>
      </c>
      <c r="M1421" s="88">
        <v>3</v>
      </c>
      <c r="N1421" s="93">
        <v>1</v>
      </c>
      <c r="O1421" s="52">
        <f t="shared" si="77"/>
        <v>15</v>
      </c>
      <c r="P1421" s="120">
        <v>2</v>
      </c>
      <c r="Q1421" s="110">
        <f t="shared" si="78"/>
        <v>2.5</v>
      </c>
    </row>
    <row r="1422" spans="1:17" customFormat="1">
      <c r="A1422" s="13">
        <v>17089853005</v>
      </c>
      <c r="B1422" s="13" t="s">
        <v>934</v>
      </c>
      <c r="C1422" s="13" t="s">
        <v>1029</v>
      </c>
      <c r="D1422" s="13" t="s">
        <v>1533</v>
      </c>
      <c r="E1422" s="82">
        <v>3</v>
      </c>
      <c r="F1422" s="84">
        <v>5</v>
      </c>
      <c r="G1422" s="30">
        <v>2</v>
      </c>
      <c r="H1422" s="30">
        <v>2</v>
      </c>
      <c r="I1422" s="85">
        <v>0</v>
      </c>
      <c r="J1422" s="91">
        <v>0</v>
      </c>
      <c r="K1422" s="91">
        <v>0</v>
      </c>
      <c r="L1422" s="91">
        <v>0</v>
      </c>
      <c r="M1422" s="87">
        <v>2</v>
      </c>
      <c r="N1422" s="93">
        <v>1</v>
      </c>
      <c r="O1422" s="52">
        <f t="shared" si="77"/>
        <v>15</v>
      </c>
      <c r="P1422" s="120">
        <v>2</v>
      </c>
      <c r="Q1422" s="110">
        <f t="shared" si="78"/>
        <v>2.5</v>
      </c>
    </row>
    <row r="1423" spans="1:17" customFormat="1">
      <c r="A1423" s="13">
        <v>17089854301</v>
      </c>
      <c r="B1423" s="13" t="s">
        <v>964</v>
      </c>
      <c r="C1423" s="13" t="s">
        <v>1029</v>
      </c>
      <c r="D1423" s="13" t="s">
        <v>1533</v>
      </c>
      <c r="E1423" s="84">
        <v>5</v>
      </c>
      <c r="F1423" s="84">
        <v>5</v>
      </c>
      <c r="G1423" s="81">
        <v>1</v>
      </c>
      <c r="H1423" s="81">
        <v>1</v>
      </c>
      <c r="I1423" s="85">
        <v>0</v>
      </c>
      <c r="J1423" s="91">
        <v>0</v>
      </c>
      <c r="K1423" s="91">
        <v>0</v>
      </c>
      <c r="L1423" s="91">
        <v>0</v>
      </c>
      <c r="M1423" s="87">
        <v>2</v>
      </c>
      <c r="N1423" s="93">
        <v>1</v>
      </c>
      <c r="O1423" s="52">
        <f t="shared" si="77"/>
        <v>15</v>
      </c>
      <c r="P1423" s="120">
        <v>2</v>
      </c>
      <c r="Q1423" s="110">
        <f t="shared" si="78"/>
        <v>2.5</v>
      </c>
    </row>
    <row r="1424" spans="1:17" customFormat="1">
      <c r="A1424" s="13">
        <v>17043846312</v>
      </c>
      <c r="B1424" s="13" t="s">
        <v>1122</v>
      </c>
      <c r="C1424" s="13" t="s">
        <v>1522</v>
      </c>
      <c r="D1424" s="13" t="s">
        <v>1114</v>
      </c>
      <c r="E1424" s="83">
        <v>4</v>
      </c>
      <c r="F1424" s="30">
        <v>2</v>
      </c>
      <c r="G1424" s="83">
        <v>4</v>
      </c>
      <c r="H1424" s="81">
        <v>1</v>
      </c>
      <c r="I1424" s="87">
        <v>2</v>
      </c>
      <c r="J1424" s="88">
        <v>3</v>
      </c>
      <c r="K1424" s="86">
        <v>1</v>
      </c>
      <c r="L1424" s="86">
        <v>1</v>
      </c>
      <c r="M1424" s="88">
        <v>3</v>
      </c>
      <c r="N1424" s="119">
        <v>3</v>
      </c>
      <c r="O1424" s="52">
        <f t="shared" si="77"/>
        <v>24</v>
      </c>
      <c r="P1424" s="120">
        <v>2</v>
      </c>
      <c r="Q1424" s="110">
        <f t="shared" ref="Q1424:Q1455" si="79">+O1424/10</f>
        <v>2.4</v>
      </c>
    </row>
    <row r="1425" spans="1:17" customFormat="1">
      <c r="A1425" s="13">
        <v>17197883809</v>
      </c>
      <c r="B1425" s="13" t="s">
        <v>108</v>
      </c>
      <c r="C1425" s="13" t="s">
        <v>363</v>
      </c>
      <c r="D1425" s="13" t="s">
        <v>1088</v>
      </c>
      <c r="E1425" s="84">
        <v>5</v>
      </c>
      <c r="F1425" s="81">
        <v>1</v>
      </c>
      <c r="G1425" s="30">
        <v>2</v>
      </c>
      <c r="H1425" s="81">
        <v>1</v>
      </c>
      <c r="I1425" s="87">
        <v>2</v>
      </c>
      <c r="J1425" s="88">
        <v>3</v>
      </c>
      <c r="K1425" s="86">
        <v>1</v>
      </c>
      <c r="L1425" s="86">
        <v>1</v>
      </c>
      <c r="M1425" s="89">
        <v>4</v>
      </c>
      <c r="N1425" s="118">
        <v>4</v>
      </c>
      <c r="O1425" s="52">
        <f t="shared" si="77"/>
        <v>24</v>
      </c>
      <c r="P1425" s="120">
        <v>2</v>
      </c>
      <c r="Q1425" s="110">
        <f t="shared" si="79"/>
        <v>2.4</v>
      </c>
    </row>
    <row r="1426" spans="1:17" customFormat="1">
      <c r="A1426" s="13">
        <v>17097862000</v>
      </c>
      <c r="B1426" s="13" t="s">
        <v>522</v>
      </c>
      <c r="C1426" s="13" t="s">
        <v>896</v>
      </c>
      <c r="D1426" s="13" t="s">
        <v>625</v>
      </c>
      <c r="E1426" s="81">
        <v>1</v>
      </c>
      <c r="F1426" s="84">
        <v>5</v>
      </c>
      <c r="G1426" s="81">
        <v>1</v>
      </c>
      <c r="H1426" s="81">
        <v>1</v>
      </c>
      <c r="I1426" s="86">
        <v>1</v>
      </c>
      <c r="J1426" s="87">
        <v>2</v>
      </c>
      <c r="K1426" s="89">
        <v>4</v>
      </c>
      <c r="L1426" s="88">
        <v>3</v>
      </c>
      <c r="M1426" s="90">
        <v>5</v>
      </c>
      <c r="N1426" s="93">
        <v>1</v>
      </c>
      <c r="O1426" s="52">
        <f t="shared" si="77"/>
        <v>24</v>
      </c>
      <c r="P1426" s="120">
        <v>2</v>
      </c>
      <c r="Q1426" s="110">
        <f t="shared" si="79"/>
        <v>2.4</v>
      </c>
    </row>
    <row r="1427" spans="1:17" customFormat="1">
      <c r="A1427" s="13">
        <v>17097861804</v>
      </c>
      <c r="B1427" s="13" t="s">
        <v>631</v>
      </c>
      <c r="C1427" s="13" t="s">
        <v>896</v>
      </c>
      <c r="D1427" s="13" t="s">
        <v>625</v>
      </c>
      <c r="E1427" s="83">
        <v>4</v>
      </c>
      <c r="F1427" s="84">
        <v>5</v>
      </c>
      <c r="G1427" s="30">
        <v>2</v>
      </c>
      <c r="H1427" s="81">
        <v>1</v>
      </c>
      <c r="I1427" s="86">
        <v>1</v>
      </c>
      <c r="J1427" s="86">
        <v>1</v>
      </c>
      <c r="K1427" s="88">
        <v>3</v>
      </c>
      <c r="L1427" s="86">
        <v>1</v>
      </c>
      <c r="M1427" s="90">
        <v>5</v>
      </c>
      <c r="N1427" s="93">
        <v>1</v>
      </c>
      <c r="O1427" s="52">
        <f t="shared" si="77"/>
        <v>24</v>
      </c>
      <c r="P1427" s="120">
        <v>2</v>
      </c>
      <c r="Q1427" s="110">
        <f t="shared" si="79"/>
        <v>2.4</v>
      </c>
    </row>
    <row r="1428" spans="1:17" customFormat="1">
      <c r="A1428" s="13">
        <v>17031843800</v>
      </c>
      <c r="B1428" s="13" t="s">
        <v>1730</v>
      </c>
      <c r="C1428" s="13" t="s">
        <v>4272</v>
      </c>
      <c r="D1428" s="13" t="s">
        <v>1724</v>
      </c>
      <c r="E1428" s="81">
        <v>1</v>
      </c>
      <c r="F1428" s="30">
        <v>2</v>
      </c>
      <c r="G1428" s="30">
        <v>2</v>
      </c>
      <c r="H1428" s="30">
        <v>2</v>
      </c>
      <c r="I1428" s="88">
        <v>3</v>
      </c>
      <c r="J1428" s="88">
        <v>3</v>
      </c>
      <c r="K1428" s="88">
        <v>3</v>
      </c>
      <c r="L1428" s="89">
        <v>4</v>
      </c>
      <c r="M1428" s="131">
        <v>1</v>
      </c>
      <c r="N1428" s="92">
        <v>3</v>
      </c>
      <c r="O1428" s="52">
        <f t="shared" si="77"/>
        <v>24</v>
      </c>
      <c r="P1428" s="120">
        <v>2</v>
      </c>
      <c r="Q1428" s="110">
        <f t="shared" si="79"/>
        <v>2.4</v>
      </c>
    </row>
    <row r="1429" spans="1:17" customFormat="1">
      <c r="A1429" s="13">
        <v>17031829600</v>
      </c>
      <c r="B1429" s="13" t="s">
        <v>1806</v>
      </c>
      <c r="C1429" s="13" t="s">
        <v>4272</v>
      </c>
      <c r="D1429" s="13" t="s">
        <v>1807</v>
      </c>
      <c r="E1429" s="83">
        <v>4</v>
      </c>
      <c r="F1429" s="84">
        <v>5</v>
      </c>
      <c r="G1429" s="81">
        <v>1</v>
      </c>
      <c r="H1429" s="81">
        <v>1</v>
      </c>
      <c r="I1429" s="87">
        <v>2</v>
      </c>
      <c r="J1429" s="88">
        <v>3</v>
      </c>
      <c r="K1429" s="87">
        <v>2</v>
      </c>
      <c r="L1429" s="86">
        <v>1</v>
      </c>
      <c r="M1429" s="89">
        <v>4</v>
      </c>
      <c r="N1429" s="93">
        <v>1</v>
      </c>
      <c r="O1429" s="52">
        <f t="shared" si="77"/>
        <v>24</v>
      </c>
      <c r="P1429" s="120">
        <v>2</v>
      </c>
      <c r="Q1429" s="110">
        <f t="shared" si="79"/>
        <v>2.4</v>
      </c>
    </row>
    <row r="1430" spans="1:17" customFormat="1">
      <c r="A1430" s="13">
        <v>17031827801</v>
      </c>
      <c r="B1430" s="13" t="s">
        <v>1793</v>
      </c>
      <c r="C1430" s="13" t="s">
        <v>4272</v>
      </c>
      <c r="D1430" s="13" t="s">
        <v>1789</v>
      </c>
      <c r="E1430" s="81">
        <v>1</v>
      </c>
      <c r="F1430" s="30">
        <v>2</v>
      </c>
      <c r="G1430" s="83">
        <v>4</v>
      </c>
      <c r="H1430" s="81">
        <v>1</v>
      </c>
      <c r="I1430" s="87">
        <v>2</v>
      </c>
      <c r="J1430" s="88">
        <v>3</v>
      </c>
      <c r="K1430" s="89">
        <v>4</v>
      </c>
      <c r="L1430" s="87">
        <v>2</v>
      </c>
      <c r="M1430" s="88">
        <v>3</v>
      </c>
      <c r="N1430" s="120">
        <v>2</v>
      </c>
      <c r="O1430" s="52">
        <f t="shared" si="77"/>
        <v>24</v>
      </c>
      <c r="P1430" s="120">
        <v>2</v>
      </c>
      <c r="Q1430" s="110">
        <f t="shared" si="79"/>
        <v>2.4</v>
      </c>
    </row>
    <row r="1431" spans="1:17" customFormat="1">
      <c r="A1431" s="13">
        <v>17197880417</v>
      </c>
      <c r="B1431" s="13" t="s">
        <v>332</v>
      </c>
      <c r="C1431" s="13" t="s">
        <v>363</v>
      </c>
      <c r="D1431" s="13" t="s">
        <v>317</v>
      </c>
      <c r="E1431" s="81">
        <v>1</v>
      </c>
      <c r="F1431" s="81">
        <v>1</v>
      </c>
      <c r="G1431" s="82">
        <v>3</v>
      </c>
      <c r="H1431" s="30">
        <v>2</v>
      </c>
      <c r="I1431" s="87">
        <v>2</v>
      </c>
      <c r="J1431" s="89">
        <v>4</v>
      </c>
      <c r="K1431" s="88">
        <v>3</v>
      </c>
      <c r="L1431" s="86">
        <v>1</v>
      </c>
      <c r="M1431" s="90">
        <v>5</v>
      </c>
      <c r="N1431" s="120">
        <v>2</v>
      </c>
      <c r="O1431" s="52">
        <f t="shared" si="77"/>
        <v>24</v>
      </c>
      <c r="P1431" s="120">
        <v>2</v>
      </c>
      <c r="Q1431" s="110">
        <f t="shared" si="79"/>
        <v>2.4</v>
      </c>
    </row>
    <row r="1432" spans="1:17" customFormat="1">
      <c r="A1432" s="13">
        <v>17031830100</v>
      </c>
      <c r="B1432" s="13" t="s">
        <v>2160</v>
      </c>
      <c r="C1432" s="13" t="s">
        <v>4272</v>
      </c>
      <c r="D1432" s="13" t="s">
        <v>2161</v>
      </c>
      <c r="E1432" s="82">
        <v>3</v>
      </c>
      <c r="F1432" s="82">
        <v>3</v>
      </c>
      <c r="G1432" s="30">
        <v>2</v>
      </c>
      <c r="H1432" s="81">
        <v>1</v>
      </c>
      <c r="I1432" s="87">
        <v>2</v>
      </c>
      <c r="J1432" s="88">
        <v>3</v>
      </c>
      <c r="K1432" s="86">
        <v>1</v>
      </c>
      <c r="L1432" s="89">
        <v>4</v>
      </c>
      <c r="M1432" s="89">
        <v>4</v>
      </c>
      <c r="N1432" s="93">
        <v>1</v>
      </c>
      <c r="O1432" s="52">
        <f t="shared" si="77"/>
        <v>24</v>
      </c>
      <c r="P1432" s="120">
        <v>2</v>
      </c>
      <c r="Q1432" s="110">
        <f t="shared" si="79"/>
        <v>2.4</v>
      </c>
    </row>
    <row r="1433" spans="1:17" customFormat="1">
      <c r="A1433" s="13">
        <v>17097862605</v>
      </c>
      <c r="B1433" s="13" t="s">
        <v>579</v>
      </c>
      <c r="C1433" s="13" t="s">
        <v>896</v>
      </c>
      <c r="D1433" s="13" t="s">
        <v>575</v>
      </c>
      <c r="E1433" s="81">
        <v>1</v>
      </c>
      <c r="F1433" s="84">
        <v>5</v>
      </c>
      <c r="G1433" s="83">
        <v>4</v>
      </c>
      <c r="H1433" s="81">
        <v>1</v>
      </c>
      <c r="I1433" s="86">
        <v>1</v>
      </c>
      <c r="J1433" s="87">
        <v>2</v>
      </c>
      <c r="K1433" s="89">
        <v>4</v>
      </c>
      <c r="L1433" s="86">
        <v>1</v>
      </c>
      <c r="M1433" s="89">
        <v>4</v>
      </c>
      <c r="N1433" s="93">
        <v>1</v>
      </c>
      <c r="O1433" s="52">
        <f t="shared" si="77"/>
        <v>24</v>
      </c>
      <c r="P1433" s="120">
        <v>2</v>
      </c>
      <c r="Q1433" s="110">
        <f t="shared" si="79"/>
        <v>2.4</v>
      </c>
    </row>
    <row r="1434" spans="1:17" customFormat="1">
      <c r="A1434" s="13">
        <v>17097861009</v>
      </c>
      <c r="B1434" s="13" t="s">
        <v>683</v>
      </c>
      <c r="C1434" s="13" t="s">
        <v>896</v>
      </c>
      <c r="D1434" s="13" t="s">
        <v>684</v>
      </c>
      <c r="E1434" s="30">
        <v>2</v>
      </c>
      <c r="F1434" s="81">
        <v>1</v>
      </c>
      <c r="G1434" s="30">
        <v>2</v>
      </c>
      <c r="H1434" s="30">
        <v>2</v>
      </c>
      <c r="I1434" s="89">
        <v>4</v>
      </c>
      <c r="J1434" s="84">
        <v>5</v>
      </c>
      <c r="K1434" s="86">
        <v>1</v>
      </c>
      <c r="L1434" s="86">
        <v>1</v>
      </c>
      <c r="M1434" s="87">
        <v>2</v>
      </c>
      <c r="N1434" s="94">
        <v>4</v>
      </c>
      <c r="O1434" s="52">
        <f t="shared" si="77"/>
        <v>24</v>
      </c>
      <c r="P1434" s="120">
        <v>2</v>
      </c>
      <c r="Q1434" s="110">
        <f t="shared" si="79"/>
        <v>2.4</v>
      </c>
    </row>
    <row r="1435" spans="1:17" customFormat="1">
      <c r="A1435" s="13">
        <v>17031824701</v>
      </c>
      <c r="B1435" s="13" t="s">
        <v>2198</v>
      </c>
      <c r="C1435" s="13" t="s">
        <v>4272</v>
      </c>
      <c r="D1435" s="13" t="s">
        <v>2194</v>
      </c>
      <c r="E1435" s="81">
        <v>1</v>
      </c>
      <c r="F1435" s="82">
        <v>3</v>
      </c>
      <c r="G1435" s="30">
        <v>2</v>
      </c>
      <c r="H1435" s="30">
        <v>2</v>
      </c>
      <c r="I1435" s="88">
        <v>3</v>
      </c>
      <c r="J1435" s="87">
        <v>2</v>
      </c>
      <c r="K1435" s="87">
        <v>2</v>
      </c>
      <c r="L1435" s="90">
        <v>5</v>
      </c>
      <c r="M1435" s="88">
        <v>3</v>
      </c>
      <c r="N1435" s="93">
        <v>1</v>
      </c>
      <c r="O1435" s="52">
        <f t="shared" si="77"/>
        <v>24</v>
      </c>
      <c r="P1435" s="120">
        <v>2</v>
      </c>
      <c r="Q1435" s="110">
        <f t="shared" si="79"/>
        <v>2.4</v>
      </c>
    </row>
    <row r="1436" spans="1:17" customFormat="1">
      <c r="A1436" s="13">
        <v>17031817600</v>
      </c>
      <c r="B1436" s="13" t="s">
        <v>2174</v>
      </c>
      <c r="C1436" s="13" t="s">
        <v>4272</v>
      </c>
      <c r="D1436" s="13" t="s">
        <v>2166</v>
      </c>
      <c r="E1436" s="81">
        <v>1</v>
      </c>
      <c r="F1436" s="84">
        <v>5</v>
      </c>
      <c r="G1436" s="83">
        <v>4</v>
      </c>
      <c r="H1436" s="81">
        <v>1</v>
      </c>
      <c r="I1436" s="86">
        <v>1</v>
      </c>
      <c r="J1436" s="86">
        <v>1</v>
      </c>
      <c r="K1436" s="90">
        <v>5</v>
      </c>
      <c r="L1436" s="88">
        <v>3</v>
      </c>
      <c r="M1436" s="87">
        <v>2</v>
      </c>
      <c r="N1436" s="93">
        <v>1</v>
      </c>
      <c r="O1436" s="52">
        <f t="shared" si="77"/>
        <v>24</v>
      </c>
      <c r="P1436" s="120">
        <v>2</v>
      </c>
      <c r="Q1436" s="110">
        <f t="shared" si="79"/>
        <v>2.4</v>
      </c>
    </row>
    <row r="1437" spans="1:17" customFormat="1">
      <c r="A1437" s="13">
        <v>17031817300</v>
      </c>
      <c r="B1437" s="13" t="s">
        <v>2168</v>
      </c>
      <c r="C1437" s="13" t="s">
        <v>4272</v>
      </c>
      <c r="D1437" s="13" t="s">
        <v>2166</v>
      </c>
      <c r="E1437" s="30">
        <v>2</v>
      </c>
      <c r="F1437" s="84">
        <v>5</v>
      </c>
      <c r="G1437" s="83">
        <v>4</v>
      </c>
      <c r="H1437" s="30">
        <v>2</v>
      </c>
      <c r="I1437" s="86">
        <v>1</v>
      </c>
      <c r="J1437" s="86">
        <v>1</v>
      </c>
      <c r="K1437" s="87">
        <v>2</v>
      </c>
      <c r="L1437" s="89">
        <v>4</v>
      </c>
      <c r="M1437" s="87">
        <v>2</v>
      </c>
      <c r="N1437" s="93">
        <v>1</v>
      </c>
      <c r="O1437" s="52">
        <f t="shared" si="77"/>
        <v>24</v>
      </c>
      <c r="P1437" s="120">
        <v>2</v>
      </c>
      <c r="Q1437" s="110">
        <f t="shared" si="79"/>
        <v>2.4</v>
      </c>
    </row>
    <row r="1438" spans="1:17" customFormat="1">
      <c r="A1438" s="13">
        <v>17031830001</v>
      </c>
      <c r="B1438" s="13" t="s">
        <v>2259</v>
      </c>
      <c r="C1438" s="13" t="s">
        <v>4272</v>
      </c>
      <c r="D1438" s="13" t="s">
        <v>2260</v>
      </c>
      <c r="E1438" s="84">
        <v>5</v>
      </c>
      <c r="F1438" s="84">
        <v>5</v>
      </c>
      <c r="G1438" s="81">
        <v>1</v>
      </c>
      <c r="H1438" s="81">
        <v>1</v>
      </c>
      <c r="I1438" s="86">
        <v>1</v>
      </c>
      <c r="J1438" s="88">
        <v>3</v>
      </c>
      <c r="K1438" s="86">
        <v>1</v>
      </c>
      <c r="L1438" s="86">
        <v>1</v>
      </c>
      <c r="M1438" s="88">
        <v>3</v>
      </c>
      <c r="N1438" s="92">
        <v>3</v>
      </c>
      <c r="O1438" s="52">
        <f t="shared" si="77"/>
        <v>24</v>
      </c>
      <c r="P1438" s="120">
        <v>2</v>
      </c>
      <c r="Q1438" s="110">
        <f t="shared" si="79"/>
        <v>2.4</v>
      </c>
    </row>
    <row r="1439" spans="1:17" customFormat="1">
      <c r="A1439" s="13">
        <v>17031828202</v>
      </c>
      <c r="B1439" s="13" t="s">
        <v>2323</v>
      </c>
      <c r="C1439" s="13" t="s">
        <v>4272</v>
      </c>
      <c r="D1439" s="13" t="s">
        <v>2315</v>
      </c>
      <c r="E1439" s="83">
        <v>4</v>
      </c>
      <c r="F1439" s="82">
        <v>3</v>
      </c>
      <c r="G1439" s="84">
        <v>5</v>
      </c>
      <c r="H1439" s="30">
        <v>2</v>
      </c>
      <c r="I1439" s="87">
        <v>2</v>
      </c>
      <c r="J1439" s="87">
        <v>2</v>
      </c>
      <c r="K1439" s="87">
        <v>2</v>
      </c>
      <c r="L1439" s="86">
        <v>1</v>
      </c>
      <c r="M1439" s="87">
        <v>2</v>
      </c>
      <c r="N1439" s="93">
        <v>1</v>
      </c>
      <c r="O1439" s="52">
        <f t="shared" si="77"/>
        <v>24</v>
      </c>
      <c r="P1439" s="120">
        <v>2</v>
      </c>
      <c r="Q1439" s="110">
        <f t="shared" si="79"/>
        <v>2.4</v>
      </c>
    </row>
    <row r="1440" spans="1:17" customFormat="1">
      <c r="A1440" s="13">
        <v>17197883208</v>
      </c>
      <c r="B1440" s="13" t="s">
        <v>243</v>
      </c>
      <c r="C1440" s="13" t="s">
        <v>363</v>
      </c>
      <c r="D1440" s="13" t="s">
        <v>320</v>
      </c>
      <c r="E1440" s="81">
        <v>1</v>
      </c>
      <c r="F1440" s="30">
        <v>2</v>
      </c>
      <c r="G1440" s="82">
        <v>3</v>
      </c>
      <c r="H1440" s="81">
        <v>1</v>
      </c>
      <c r="I1440" s="88">
        <v>3</v>
      </c>
      <c r="J1440" s="88">
        <v>3</v>
      </c>
      <c r="K1440" s="89">
        <v>4</v>
      </c>
      <c r="L1440" s="86">
        <v>1</v>
      </c>
      <c r="M1440" s="89">
        <v>4</v>
      </c>
      <c r="N1440" s="120">
        <v>2</v>
      </c>
      <c r="O1440" s="52">
        <f t="shared" si="77"/>
        <v>24</v>
      </c>
      <c r="P1440" s="120">
        <v>2</v>
      </c>
      <c r="Q1440" s="110">
        <f t="shared" si="79"/>
        <v>2.4</v>
      </c>
    </row>
    <row r="1441" spans="1:17" customFormat="1">
      <c r="A1441" s="13">
        <v>17197883100</v>
      </c>
      <c r="B1441" s="13" t="s">
        <v>239</v>
      </c>
      <c r="C1441" s="13" t="s">
        <v>363</v>
      </c>
      <c r="D1441" s="13" t="s">
        <v>320</v>
      </c>
      <c r="E1441" s="30">
        <v>2</v>
      </c>
      <c r="F1441" s="84">
        <v>5</v>
      </c>
      <c r="G1441" s="83">
        <v>4</v>
      </c>
      <c r="H1441" s="81">
        <v>1</v>
      </c>
      <c r="I1441" s="87">
        <v>2</v>
      </c>
      <c r="J1441" s="86">
        <v>1</v>
      </c>
      <c r="K1441" s="88">
        <v>3</v>
      </c>
      <c r="L1441" s="86">
        <v>1</v>
      </c>
      <c r="M1441" s="88">
        <v>3</v>
      </c>
      <c r="N1441" s="120">
        <v>2</v>
      </c>
      <c r="O1441" s="52">
        <f t="shared" si="77"/>
        <v>24</v>
      </c>
      <c r="P1441" s="120">
        <v>2</v>
      </c>
      <c r="Q1441" s="110">
        <f t="shared" si="79"/>
        <v>2.4</v>
      </c>
    </row>
    <row r="1442" spans="1:17" customFormat="1">
      <c r="A1442" s="13">
        <v>17197882000</v>
      </c>
      <c r="B1442" s="13" t="s">
        <v>211</v>
      </c>
      <c r="C1442" s="13" t="s">
        <v>363</v>
      </c>
      <c r="D1442" s="13" t="s">
        <v>320</v>
      </c>
      <c r="E1442" s="30">
        <v>2</v>
      </c>
      <c r="F1442" s="30">
        <v>2</v>
      </c>
      <c r="G1442" s="83">
        <v>4</v>
      </c>
      <c r="H1442" s="81">
        <v>1</v>
      </c>
      <c r="I1442" s="86">
        <v>1</v>
      </c>
      <c r="J1442" s="86">
        <v>1</v>
      </c>
      <c r="K1442" s="90">
        <v>5</v>
      </c>
      <c r="L1442" s="90">
        <v>5</v>
      </c>
      <c r="M1442" s="131">
        <v>1</v>
      </c>
      <c r="N1442" s="120">
        <v>2</v>
      </c>
      <c r="O1442" s="52">
        <f t="shared" si="77"/>
        <v>24</v>
      </c>
      <c r="P1442" s="120">
        <v>2</v>
      </c>
      <c r="Q1442" s="110">
        <f t="shared" si="79"/>
        <v>2.4</v>
      </c>
    </row>
    <row r="1443" spans="1:17" customFormat="1">
      <c r="A1443" s="13">
        <v>17031829902</v>
      </c>
      <c r="B1443" s="13" t="s">
        <v>2646</v>
      </c>
      <c r="C1443" s="13" t="s">
        <v>4272</v>
      </c>
      <c r="D1443" s="13" t="s">
        <v>2638</v>
      </c>
      <c r="E1443" s="30">
        <v>2</v>
      </c>
      <c r="F1443" s="82">
        <v>3</v>
      </c>
      <c r="G1443" s="83">
        <v>4</v>
      </c>
      <c r="H1443" s="30">
        <v>2</v>
      </c>
      <c r="I1443" s="87">
        <v>2</v>
      </c>
      <c r="J1443" s="86">
        <v>1</v>
      </c>
      <c r="K1443" s="88">
        <v>3</v>
      </c>
      <c r="L1443" s="87">
        <v>2</v>
      </c>
      <c r="M1443" s="89">
        <v>4</v>
      </c>
      <c r="N1443" s="93">
        <v>1</v>
      </c>
      <c r="O1443" s="52">
        <f t="shared" si="77"/>
        <v>24</v>
      </c>
      <c r="P1443" s="120">
        <v>2</v>
      </c>
      <c r="Q1443" s="110">
        <f t="shared" si="79"/>
        <v>2.4</v>
      </c>
    </row>
    <row r="1444" spans="1:17" customFormat="1">
      <c r="A1444" s="13">
        <v>17031814400</v>
      </c>
      <c r="B1444" s="13" t="s">
        <v>2633</v>
      </c>
      <c r="C1444" s="13" t="s">
        <v>4272</v>
      </c>
      <c r="D1444" s="13" t="s">
        <v>2715</v>
      </c>
      <c r="E1444" s="30">
        <v>2</v>
      </c>
      <c r="F1444" s="30">
        <v>2</v>
      </c>
      <c r="G1444" s="84">
        <v>5</v>
      </c>
      <c r="H1444" s="30">
        <v>2</v>
      </c>
      <c r="I1444" s="86">
        <v>1</v>
      </c>
      <c r="J1444" s="86">
        <v>1</v>
      </c>
      <c r="K1444" s="89">
        <v>4</v>
      </c>
      <c r="L1444" s="88">
        <v>3</v>
      </c>
      <c r="M1444" s="88">
        <v>3</v>
      </c>
      <c r="N1444" s="93">
        <v>1</v>
      </c>
      <c r="O1444" s="52">
        <f t="shared" si="77"/>
        <v>24</v>
      </c>
      <c r="P1444" s="120">
        <v>2</v>
      </c>
      <c r="Q1444" s="110">
        <f t="shared" si="79"/>
        <v>2.4</v>
      </c>
    </row>
    <row r="1445" spans="1:17" customFormat="1">
      <c r="A1445" s="13">
        <v>17031814200</v>
      </c>
      <c r="B1445" s="13" t="s">
        <v>2629</v>
      </c>
      <c r="C1445" s="13" t="s">
        <v>4272</v>
      </c>
      <c r="D1445" s="13" t="s">
        <v>2715</v>
      </c>
      <c r="E1445" s="81">
        <v>1</v>
      </c>
      <c r="F1445" s="82">
        <v>3</v>
      </c>
      <c r="G1445" s="83">
        <v>4</v>
      </c>
      <c r="H1445" s="30">
        <v>2</v>
      </c>
      <c r="I1445" s="86">
        <v>1</v>
      </c>
      <c r="J1445" s="86">
        <v>1</v>
      </c>
      <c r="K1445" s="90">
        <v>5</v>
      </c>
      <c r="L1445" s="89">
        <v>4</v>
      </c>
      <c r="M1445" s="87">
        <v>2</v>
      </c>
      <c r="N1445" s="93">
        <v>1</v>
      </c>
      <c r="O1445" s="52">
        <f t="shared" si="77"/>
        <v>24</v>
      </c>
      <c r="P1445" s="120">
        <v>2</v>
      </c>
      <c r="Q1445" s="110">
        <f t="shared" si="79"/>
        <v>2.4</v>
      </c>
    </row>
    <row r="1446" spans="1:17" customFormat="1">
      <c r="A1446" s="13">
        <v>17031813301</v>
      </c>
      <c r="B1446" s="13" t="s">
        <v>2714</v>
      </c>
      <c r="C1446" s="13" t="s">
        <v>4272</v>
      </c>
      <c r="D1446" s="13" t="s">
        <v>2715</v>
      </c>
      <c r="E1446" s="82">
        <v>3</v>
      </c>
      <c r="F1446" s="83">
        <v>4</v>
      </c>
      <c r="G1446" s="82">
        <v>3</v>
      </c>
      <c r="H1446" s="30">
        <v>2</v>
      </c>
      <c r="I1446" s="86">
        <v>1</v>
      </c>
      <c r="J1446" s="86">
        <v>1</v>
      </c>
      <c r="K1446" s="89">
        <v>4</v>
      </c>
      <c r="L1446" s="89">
        <v>4</v>
      </c>
      <c r="M1446" s="131">
        <v>1</v>
      </c>
      <c r="N1446" s="93">
        <v>1</v>
      </c>
      <c r="O1446" s="52">
        <f t="shared" si="77"/>
        <v>24</v>
      </c>
      <c r="P1446" s="120">
        <v>2</v>
      </c>
      <c r="Q1446" s="110">
        <f t="shared" si="79"/>
        <v>2.4</v>
      </c>
    </row>
    <row r="1447" spans="1:17" customFormat="1">
      <c r="A1447" s="13">
        <v>17031610800</v>
      </c>
      <c r="B1447" s="13" t="s">
        <v>2952</v>
      </c>
      <c r="C1447" s="13" t="s">
        <v>4272</v>
      </c>
      <c r="D1447" s="13" t="s">
        <v>4129</v>
      </c>
      <c r="E1447" s="81">
        <v>1</v>
      </c>
      <c r="F1447" s="84">
        <v>5</v>
      </c>
      <c r="G1447" s="81">
        <v>1</v>
      </c>
      <c r="H1447" s="30">
        <v>2</v>
      </c>
      <c r="I1447" s="87">
        <v>2</v>
      </c>
      <c r="J1447" s="86">
        <v>1</v>
      </c>
      <c r="K1447" s="86">
        <v>1</v>
      </c>
      <c r="L1447" s="90">
        <v>5</v>
      </c>
      <c r="M1447" s="89">
        <v>4</v>
      </c>
      <c r="N1447" s="28">
        <v>2</v>
      </c>
      <c r="O1447" s="52">
        <f t="shared" si="77"/>
        <v>24</v>
      </c>
      <c r="P1447" s="120">
        <v>2</v>
      </c>
      <c r="Q1447" s="110">
        <f t="shared" si="79"/>
        <v>2.4</v>
      </c>
    </row>
    <row r="1448" spans="1:17" customFormat="1">
      <c r="A1448" s="13">
        <v>17031560300</v>
      </c>
      <c r="B1448" s="13" t="s">
        <v>3000</v>
      </c>
      <c r="C1448" s="13" t="s">
        <v>4272</v>
      </c>
      <c r="D1448" s="13" t="s">
        <v>4129</v>
      </c>
      <c r="E1448" s="84">
        <v>5</v>
      </c>
      <c r="F1448" s="82">
        <v>3</v>
      </c>
      <c r="G1448" s="30">
        <v>2</v>
      </c>
      <c r="H1448" s="30">
        <v>2</v>
      </c>
      <c r="I1448" s="87">
        <v>2</v>
      </c>
      <c r="J1448" s="86">
        <v>1</v>
      </c>
      <c r="K1448" s="86">
        <v>1</v>
      </c>
      <c r="L1448" s="88">
        <v>3</v>
      </c>
      <c r="M1448" s="88">
        <v>3</v>
      </c>
      <c r="N1448" s="28">
        <v>2</v>
      </c>
      <c r="O1448" s="52">
        <f t="shared" si="77"/>
        <v>24</v>
      </c>
      <c r="P1448" s="120">
        <v>2</v>
      </c>
      <c r="Q1448" s="110">
        <f t="shared" si="79"/>
        <v>2.4</v>
      </c>
    </row>
    <row r="1449" spans="1:17" customFormat="1">
      <c r="A1449" s="13">
        <v>17031180100</v>
      </c>
      <c r="B1449" s="13" t="s">
        <v>3690</v>
      </c>
      <c r="C1449" s="13" t="s">
        <v>4272</v>
      </c>
      <c r="D1449" s="13" t="s">
        <v>4129</v>
      </c>
      <c r="E1449" s="82">
        <v>3</v>
      </c>
      <c r="F1449" s="81">
        <v>1</v>
      </c>
      <c r="G1449" s="81">
        <v>1</v>
      </c>
      <c r="H1449" s="83">
        <v>4</v>
      </c>
      <c r="I1449" s="86">
        <v>1</v>
      </c>
      <c r="J1449" s="88">
        <v>3</v>
      </c>
      <c r="K1449" s="87">
        <v>2</v>
      </c>
      <c r="L1449" s="89">
        <v>4</v>
      </c>
      <c r="M1449" s="88">
        <v>3</v>
      </c>
      <c r="N1449" s="28">
        <v>2</v>
      </c>
      <c r="O1449" s="52">
        <f t="shared" si="77"/>
        <v>24</v>
      </c>
      <c r="P1449" s="120">
        <v>2</v>
      </c>
      <c r="Q1449" s="110">
        <f t="shared" si="79"/>
        <v>2.4</v>
      </c>
    </row>
    <row r="1450" spans="1:17" customFormat="1">
      <c r="A1450" s="13">
        <v>17031620400</v>
      </c>
      <c r="B1450" s="13" t="s">
        <v>2984</v>
      </c>
      <c r="C1450" s="13" t="s">
        <v>4272</v>
      </c>
      <c r="D1450" s="13" t="s">
        <v>4129</v>
      </c>
      <c r="E1450" s="81">
        <v>1</v>
      </c>
      <c r="F1450" s="30">
        <v>2</v>
      </c>
      <c r="G1450" s="84">
        <v>5</v>
      </c>
      <c r="H1450" s="82">
        <v>3</v>
      </c>
      <c r="I1450" s="86">
        <v>1</v>
      </c>
      <c r="J1450" s="87">
        <v>2</v>
      </c>
      <c r="K1450" s="86">
        <v>1</v>
      </c>
      <c r="L1450" s="89">
        <v>4</v>
      </c>
      <c r="M1450" s="88">
        <v>3</v>
      </c>
      <c r="N1450" s="28">
        <v>2</v>
      </c>
      <c r="O1450" s="52">
        <f t="shared" si="77"/>
        <v>24</v>
      </c>
      <c r="P1450" s="120">
        <v>2</v>
      </c>
      <c r="Q1450" s="110">
        <f t="shared" si="79"/>
        <v>2.4</v>
      </c>
    </row>
    <row r="1451" spans="1:17" customFormat="1">
      <c r="A1451" s="13">
        <v>17031160601</v>
      </c>
      <c r="B1451" s="13" t="s">
        <v>3650</v>
      </c>
      <c r="C1451" s="13" t="s">
        <v>4272</v>
      </c>
      <c r="D1451" s="13" t="s">
        <v>4129</v>
      </c>
      <c r="E1451" s="30">
        <v>2</v>
      </c>
      <c r="F1451" s="81">
        <v>1</v>
      </c>
      <c r="G1451" s="81">
        <v>1</v>
      </c>
      <c r="H1451" s="84">
        <v>5</v>
      </c>
      <c r="I1451" s="87">
        <v>2</v>
      </c>
      <c r="J1451" s="87">
        <v>2</v>
      </c>
      <c r="K1451" s="87">
        <v>2</v>
      </c>
      <c r="L1451" s="89">
        <v>4</v>
      </c>
      <c r="M1451" s="88">
        <v>3</v>
      </c>
      <c r="N1451" s="28">
        <v>2</v>
      </c>
      <c r="O1451" s="52">
        <f t="shared" si="77"/>
        <v>24</v>
      </c>
      <c r="P1451" s="120">
        <v>2</v>
      </c>
      <c r="Q1451" s="110">
        <f t="shared" si="79"/>
        <v>2.4</v>
      </c>
    </row>
    <row r="1452" spans="1:17" customFormat="1">
      <c r="A1452" s="13">
        <v>17031560400</v>
      </c>
      <c r="B1452" s="13" t="s">
        <v>3002</v>
      </c>
      <c r="C1452" s="13" t="s">
        <v>4272</v>
      </c>
      <c r="D1452" s="13" t="s">
        <v>4129</v>
      </c>
      <c r="E1452" s="81">
        <v>1</v>
      </c>
      <c r="F1452" s="84">
        <v>5</v>
      </c>
      <c r="G1452" s="81">
        <v>1</v>
      </c>
      <c r="H1452" s="82">
        <v>3</v>
      </c>
      <c r="I1452" s="87">
        <v>2</v>
      </c>
      <c r="J1452" s="86">
        <v>1</v>
      </c>
      <c r="K1452" s="87">
        <v>2</v>
      </c>
      <c r="L1452" s="89">
        <v>4</v>
      </c>
      <c r="M1452" s="88">
        <v>3</v>
      </c>
      <c r="N1452" s="28">
        <v>2</v>
      </c>
      <c r="O1452" s="52">
        <f t="shared" si="77"/>
        <v>24</v>
      </c>
      <c r="P1452" s="120">
        <v>2</v>
      </c>
      <c r="Q1452" s="110">
        <f t="shared" si="79"/>
        <v>2.4</v>
      </c>
    </row>
    <row r="1453" spans="1:17" customFormat="1">
      <c r="A1453" s="13">
        <v>17031160502</v>
      </c>
      <c r="B1453" s="13" t="s">
        <v>3648</v>
      </c>
      <c r="C1453" s="13" t="s">
        <v>4272</v>
      </c>
      <c r="D1453" s="13" t="s">
        <v>4129</v>
      </c>
      <c r="E1453" s="30">
        <v>2</v>
      </c>
      <c r="F1453" s="30">
        <v>2</v>
      </c>
      <c r="G1453" s="81">
        <v>1</v>
      </c>
      <c r="H1453" s="83">
        <v>4</v>
      </c>
      <c r="I1453" s="86">
        <v>1</v>
      </c>
      <c r="J1453" s="87">
        <v>2</v>
      </c>
      <c r="K1453" s="88">
        <v>3</v>
      </c>
      <c r="L1453" s="89">
        <v>4</v>
      </c>
      <c r="M1453" s="88">
        <v>3</v>
      </c>
      <c r="N1453" s="28">
        <v>2</v>
      </c>
      <c r="O1453" s="52">
        <f t="shared" si="77"/>
        <v>24</v>
      </c>
      <c r="P1453" s="120">
        <v>2</v>
      </c>
      <c r="Q1453" s="110">
        <f t="shared" si="79"/>
        <v>2.4</v>
      </c>
    </row>
    <row r="1454" spans="1:17" customFormat="1">
      <c r="A1454" s="13">
        <v>17031570300</v>
      </c>
      <c r="B1454" s="13" t="s">
        <v>3018</v>
      </c>
      <c r="C1454" s="13" t="s">
        <v>4272</v>
      </c>
      <c r="D1454" s="13" t="s">
        <v>4129</v>
      </c>
      <c r="E1454" s="81">
        <v>1</v>
      </c>
      <c r="F1454" s="30">
        <v>2</v>
      </c>
      <c r="G1454" s="81">
        <v>1</v>
      </c>
      <c r="H1454" s="82">
        <v>3</v>
      </c>
      <c r="I1454" s="86">
        <v>1</v>
      </c>
      <c r="J1454" s="86">
        <v>1</v>
      </c>
      <c r="K1454" s="90">
        <v>5</v>
      </c>
      <c r="L1454" s="90">
        <v>5</v>
      </c>
      <c r="M1454" s="88">
        <v>3</v>
      </c>
      <c r="N1454" s="28">
        <v>2</v>
      </c>
      <c r="O1454" s="52">
        <f t="shared" si="77"/>
        <v>24</v>
      </c>
      <c r="P1454" s="120">
        <v>2</v>
      </c>
      <c r="Q1454" s="110">
        <f t="shared" si="79"/>
        <v>2.4</v>
      </c>
    </row>
    <row r="1455" spans="1:17" customFormat="1">
      <c r="A1455" s="13">
        <v>17031730400</v>
      </c>
      <c r="B1455" s="13" t="s">
        <v>2754</v>
      </c>
      <c r="C1455" s="13" t="s">
        <v>4272</v>
      </c>
      <c r="D1455" s="13" t="s">
        <v>4129</v>
      </c>
      <c r="E1455" s="81">
        <v>1</v>
      </c>
      <c r="F1455" s="81">
        <v>1</v>
      </c>
      <c r="G1455" s="84">
        <v>5</v>
      </c>
      <c r="H1455" s="81">
        <v>1</v>
      </c>
      <c r="I1455" s="87">
        <v>2</v>
      </c>
      <c r="J1455" s="87">
        <v>2</v>
      </c>
      <c r="K1455" s="88">
        <v>3</v>
      </c>
      <c r="L1455" s="90">
        <v>5</v>
      </c>
      <c r="M1455" s="87">
        <v>2</v>
      </c>
      <c r="N1455" s="28">
        <v>2</v>
      </c>
      <c r="O1455" s="52">
        <f t="shared" si="77"/>
        <v>24</v>
      </c>
      <c r="P1455" s="120">
        <v>2</v>
      </c>
      <c r="Q1455" s="110">
        <f t="shared" si="79"/>
        <v>2.4</v>
      </c>
    </row>
    <row r="1456" spans="1:17" customFormat="1">
      <c r="A1456" s="13">
        <v>17031310400</v>
      </c>
      <c r="B1456" s="13" t="s">
        <v>3368</v>
      </c>
      <c r="C1456" s="13" t="s">
        <v>4272</v>
      </c>
      <c r="D1456" s="13" t="s">
        <v>4129</v>
      </c>
      <c r="E1456" s="81">
        <v>1</v>
      </c>
      <c r="F1456" s="84">
        <v>5</v>
      </c>
      <c r="G1456" s="81">
        <v>1</v>
      </c>
      <c r="H1456" s="83">
        <v>4</v>
      </c>
      <c r="I1456" s="86">
        <v>1</v>
      </c>
      <c r="J1456" s="86">
        <v>1</v>
      </c>
      <c r="K1456" s="87">
        <v>2</v>
      </c>
      <c r="L1456" s="90">
        <v>5</v>
      </c>
      <c r="M1456" s="87">
        <v>2</v>
      </c>
      <c r="N1456" s="28">
        <v>2</v>
      </c>
      <c r="O1456" s="52">
        <f t="shared" si="77"/>
        <v>24</v>
      </c>
      <c r="P1456" s="120">
        <v>2</v>
      </c>
      <c r="Q1456" s="110">
        <f t="shared" ref="Q1456:Q1491" si="80">+O1456/10</f>
        <v>2.4</v>
      </c>
    </row>
    <row r="1457" spans="1:17" customFormat="1">
      <c r="A1457" s="13">
        <v>17031140601</v>
      </c>
      <c r="B1457" s="13" t="s">
        <v>3710</v>
      </c>
      <c r="C1457" s="13" t="s">
        <v>4272</v>
      </c>
      <c r="D1457" s="13" t="s">
        <v>4129</v>
      </c>
      <c r="E1457" s="83">
        <v>4</v>
      </c>
      <c r="F1457" s="30">
        <v>2</v>
      </c>
      <c r="G1457" s="30">
        <v>2</v>
      </c>
      <c r="H1457" s="83">
        <v>4</v>
      </c>
      <c r="I1457" s="86">
        <v>1</v>
      </c>
      <c r="J1457" s="86">
        <v>1</v>
      </c>
      <c r="K1457" s="87">
        <v>2</v>
      </c>
      <c r="L1457" s="89">
        <v>4</v>
      </c>
      <c r="M1457" s="87">
        <v>2</v>
      </c>
      <c r="N1457" s="28">
        <v>2</v>
      </c>
      <c r="O1457" s="52">
        <f t="shared" si="77"/>
        <v>24</v>
      </c>
      <c r="P1457" s="120">
        <v>2</v>
      </c>
      <c r="Q1457" s="110">
        <f t="shared" si="80"/>
        <v>2.4</v>
      </c>
    </row>
    <row r="1458" spans="1:17" customFormat="1">
      <c r="A1458" s="13">
        <v>17031550100</v>
      </c>
      <c r="B1458" s="13" t="s">
        <v>2992</v>
      </c>
      <c r="C1458" s="13" t="s">
        <v>4272</v>
      </c>
      <c r="D1458" s="13" t="s">
        <v>4129</v>
      </c>
      <c r="E1458" s="82">
        <v>3</v>
      </c>
      <c r="F1458" s="30">
        <v>2</v>
      </c>
      <c r="G1458" s="30">
        <v>2</v>
      </c>
      <c r="H1458" s="81">
        <v>1</v>
      </c>
      <c r="I1458" s="88">
        <v>3</v>
      </c>
      <c r="J1458" s="88">
        <v>3</v>
      </c>
      <c r="K1458" s="88">
        <v>3</v>
      </c>
      <c r="L1458" s="88">
        <v>3</v>
      </c>
      <c r="M1458" s="87">
        <v>2</v>
      </c>
      <c r="N1458" s="28">
        <v>2</v>
      </c>
      <c r="O1458" s="52">
        <f t="shared" si="77"/>
        <v>24</v>
      </c>
      <c r="P1458" s="120">
        <v>2</v>
      </c>
      <c r="Q1458" s="110">
        <f t="shared" si="80"/>
        <v>2.4</v>
      </c>
    </row>
    <row r="1459" spans="1:17" customFormat="1">
      <c r="A1459" s="13">
        <v>17031390200</v>
      </c>
      <c r="B1459" s="13" t="s">
        <v>3218</v>
      </c>
      <c r="C1459" s="13" t="s">
        <v>4272</v>
      </c>
      <c r="D1459" s="13" t="s">
        <v>4129</v>
      </c>
      <c r="E1459" s="30">
        <v>2</v>
      </c>
      <c r="F1459" s="81">
        <v>1</v>
      </c>
      <c r="G1459" s="81">
        <v>1</v>
      </c>
      <c r="H1459" s="83">
        <v>4</v>
      </c>
      <c r="I1459" s="88">
        <v>3</v>
      </c>
      <c r="J1459" s="86">
        <v>1</v>
      </c>
      <c r="K1459" s="88">
        <v>3</v>
      </c>
      <c r="L1459" s="90">
        <v>5</v>
      </c>
      <c r="M1459" s="87">
        <v>2</v>
      </c>
      <c r="N1459" s="28">
        <v>2</v>
      </c>
      <c r="O1459" s="52">
        <f t="shared" si="77"/>
        <v>24</v>
      </c>
      <c r="P1459" s="120">
        <v>2</v>
      </c>
      <c r="Q1459" s="110">
        <f t="shared" si="80"/>
        <v>2.4</v>
      </c>
    </row>
    <row r="1460" spans="1:17" customFormat="1">
      <c r="A1460" s="13">
        <v>17031151001</v>
      </c>
      <c r="B1460" s="13" t="s">
        <v>3738</v>
      </c>
      <c r="C1460" s="13" t="s">
        <v>4272</v>
      </c>
      <c r="D1460" s="13" t="s">
        <v>4129</v>
      </c>
      <c r="E1460" s="82">
        <v>3</v>
      </c>
      <c r="F1460" s="81">
        <v>1</v>
      </c>
      <c r="G1460" s="81">
        <v>1</v>
      </c>
      <c r="H1460" s="83">
        <v>4</v>
      </c>
      <c r="I1460" s="87">
        <v>2</v>
      </c>
      <c r="J1460" s="87">
        <v>2</v>
      </c>
      <c r="K1460" s="88">
        <v>3</v>
      </c>
      <c r="L1460" s="89">
        <v>4</v>
      </c>
      <c r="M1460" s="87">
        <v>2</v>
      </c>
      <c r="N1460" s="28">
        <v>2</v>
      </c>
      <c r="O1460" s="52">
        <f t="shared" si="77"/>
        <v>24</v>
      </c>
      <c r="P1460" s="120">
        <v>2</v>
      </c>
      <c r="Q1460" s="110">
        <f t="shared" si="80"/>
        <v>2.4</v>
      </c>
    </row>
    <row r="1461" spans="1:17" customFormat="1">
      <c r="A1461" s="13">
        <v>17031190900</v>
      </c>
      <c r="B1461" s="13" t="s">
        <v>3605</v>
      </c>
      <c r="C1461" s="13" t="s">
        <v>4272</v>
      </c>
      <c r="D1461" s="13" t="s">
        <v>4129</v>
      </c>
      <c r="E1461" s="30">
        <v>2</v>
      </c>
      <c r="F1461" s="83">
        <v>4</v>
      </c>
      <c r="G1461" s="30">
        <v>2</v>
      </c>
      <c r="H1461" s="83">
        <v>4</v>
      </c>
      <c r="I1461" s="87">
        <v>2</v>
      </c>
      <c r="J1461" s="86">
        <v>1</v>
      </c>
      <c r="K1461" s="86">
        <v>1</v>
      </c>
      <c r="L1461" s="89">
        <v>4</v>
      </c>
      <c r="M1461" s="87">
        <v>2</v>
      </c>
      <c r="N1461" s="28">
        <v>2</v>
      </c>
      <c r="O1461" s="52">
        <f t="shared" si="77"/>
        <v>24</v>
      </c>
      <c r="P1461" s="120">
        <v>2</v>
      </c>
      <c r="Q1461" s="110">
        <f t="shared" si="80"/>
        <v>2.4</v>
      </c>
    </row>
    <row r="1462" spans="1:17" customFormat="1">
      <c r="A1462" s="13">
        <v>17031700100</v>
      </c>
      <c r="B1462" s="13" t="s">
        <v>2794</v>
      </c>
      <c r="C1462" s="13" t="s">
        <v>4272</v>
      </c>
      <c r="D1462" s="13" t="s">
        <v>4129</v>
      </c>
      <c r="E1462" s="83">
        <v>4</v>
      </c>
      <c r="F1462" s="81">
        <v>1</v>
      </c>
      <c r="G1462" s="83">
        <v>4</v>
      </c>
      <c r="H1462" s="30">
        <v>2</v>
      </c>
      <c r="I1462" s="86">
        <v>1</v>
      </c>
      <c r="J1462" s="87">
        <v>2</v>
      </c>
      <c r="K1462" s="87">
        <v>2</v>
      </c>
      <c r="L1462" s="89">
        <v>4</v>
      </c>
      <c r="M1462" s="87">
        <v>2</v>
      </c>
      <c r="N1462" s="28">
        <v>2</v>
      </c>
      <c r="O1462" s="52">
        <f t="shared" si="77"/>
        <v>24</v>
      </c>
      <c r="P1462" s="120">
        <v>2</v>
      </c>
      <c r="Q1462" s="110">
        <f t="shared" si="80"/>
        <v>2.4</v>
      </c>
    </row>
    <row r="1463" spans="1:17" customFormat="1">
      <c r="A1463" s="13">
        <v>17031750500</v>
      </c>
      <c r="B1463" s="13" t="s">
        <v>2669</v>
      </c>
      <c r="C1463" s="13" t="s">
        <v>4272</v>
      </c>
      <c r="D1463" s="13" t="s">
        <v>4129</v>
      </c>
      <c r="E1463" s="81">
        <v>1</v>
      </c>
      <c r="F1463" s="30">
        <v>2</v>
      </c>
      <c r="G1463" s="82">
        <v>3</v>
      </c>
      <c r="H1463" s="81">
        <v>1</v>
      </c>
      <c r="I1463" s="87">
        <v>2</v>
      </c>
      <c r="J1463" s="87">
        <v>2</v>
      </c>
      <c r="K1463" s="89">
        <v>4</v>
      </c>
      <c r="L1463" s="90">
        <v>5</v>
      </c>
      <c r="M1463" s="87">
        <v>2</v>
      </c>
      <c r="N1463" s="28">
        <v>2</v>
      </c>
      <c r="O1463" s="52">
        <f t="shared" si="77"/>
        <v>24</v>
      </c>
      <c r="P1463" s="120">
        <v>2</v>
      </c>
      <c r="Q1463" s="110">
        <f t="shared" si="80"/>
        <v>2.4</v>
      </c>
    </row>
    <row r="1464" spans="1:17" customFormat="1">
      <c r="A1464" s="13">
        <v>17031190402</v>
      </c>
      <c r="B1464" s="13" t="s">
        <v>3593</v>
      </c>
      <c r="C1464" s="13" t="s">
        <v>4272</v>
      </c>
      <c r="D1464" s="13" t="s">
        <v>4129</v>
      </c>
      <c r="E1464" s="30">
        <v>2</v>
      </c>
      <c r="F1464" s="81">
        <v>1</v>
      </c>
      <c r="G1464" s="81">
        <v>1</v>
      </c>
      <c r="H1464" s="83">
        <v>4</v>
      </c>
      <c r="I1464" s="87">
        <v>2</v>
      </c>
      <c r="J1464" s="89">
        <v>4</v>
      </c>
      <c r="K1464" s="88">
        <v>3</v>
      </c>
      <c r="L1464" s="88">
        <v>3</v>
      </c>
      <c r="M1464" s="87">
        <v>2</v>
      </c>
      <c r="N1464" s="28">
        <v>2</v>
      </c>
      <c r="O1464" s="52">
        <f t="shared" si="77"/>
        <v>24</v>
      </c>
      <c r="P1464" s="120">
        <v>2</v>
      </c>
      <c r="Q1464" s="110">
        <f t="shared" si="80"/>
        <v>2.4</v>
      </c>
    </row>
    <row r="1465" spans="1:17" customFormat="1">
      <c r="A1465" s="13">
        <v>17031490300</v>
      </c>
      <c r="B1465" s="13" t="s">
        <v>3138</v>
      </c>
      <c r="C1465" s="13" t="s">
        <v>4272</v>
      </c>
      <c r="D1465" s="13" t="s">
        <v>4129</v>
      </c>
      <c r="E1465" s="83">
        <v>4</v>
      </c>
      <c r="F1465" s="81">
        <v>1</v>
      </c>
      <c r="G1465" s="83">
        <v>4</v>
      </c>
      <c r="H1465" s="81">
        <v>1</v>
      </c>
      <c r="I1465" s="87">
        <v>2</v>
      </c>
      <c r="J1465" s="87">
        <v>2</v>
      </c>
      <c r="K1465" s="86">
        <v>1</v>
      </c>
      <c r="L1465" s="90">
        <v>5</v>
      </c>
      <c r="M1465" s="87">
        <v>2</v>
      </c>
      <c r="N1465" s="28">
        <v>2</v>
      </c>
      <c r="O1465" s="52">
        <f t="shared" si="77"/>
        <v>24</v>
      </c>
      <c r="P1465" s="120">
        <v>2</v>
      </c>
      <c r="Q1465" s="110">
        <f t="shared" si="80"/>
        <v>2.4</v>
      </c>
    </row>
    <row r="1466" spans="1:17" customFormat="1">
      <c r="A1466" s="13">
        <v>17031271800</v>
      </c>
      <c r="B1466" s="13" t="s">
        <v>3413</v>
      </c>
      <c r="C1466" s="13" t="s">
        <v>4272</v>
      </c>
      <c r="D1466" s="13" t="s">
        <v>4129</v>
      </c>
      <c r="E1466" s="84">
        <v>5</v>
      </c>
      <c r="F1466" s="84">
        <v>5</v>
      </c>
      <c r="G1466" s="30">
        <v>2</v>
      </c>
      <c r="H1466" s="85">
        <v>0</v>
      </c>
      <c r="I1466" s="86">
        <v>1</v>
      </c>
      <c r="J1466" s="86">
        <v>1</v>
      </c>
      <c r="K1466" s="86">
        <v>1</v>
      </c>
      <c r="L1466" s="90">
        <v>5</v>
      </c>
      <c r="M1466" s="87">
        <v>2</v>
      </c>
      <c r="N1466" s="28">
        <v>2</v>
      </c>
      <c r="O1466" s="52">
        <f t="shared" si="77"/>
        <v>24</v>
      </c>
      <c r="P1466" s="120">
        <v>2</v>
      </c>
      <c r="Q1466" s="110">
        <f t="shared" si="80"/>
        <v>2.4</v>
      </c>
    </row>
    <row r="1467" spans="1:17" customFormat="1">
      <c r="A1467" s="13">
        <v>17031301702</v>
      </c>
      <c r="B1467" s="13" t="s">
        <v>3356</v>
      </c>
      <c r="C1467" s="13" t="s">
        <v>4272</v>
      </c>
      <c r="D1467" s="13" t="s">
        <v>4129</v>
      </c>
      <c r="E1467" s="84">
        <v>5</v>
      </c>
      <c r="F1467" s="81">
        <v>1</v>
      </c>
      <c r="G1467" s="81">
        <v>1</v>
      </c>
      <c r="H1467" s="30">
        <v>2</v>
      </c>
      <c r="I1467" s="86">
        <v>1</v>
      </c>
      <c r="J1467" s="86">
        <v>1</v>
      </c>
      <c r="K1467" s="90">
        <v>5</v>
      </c>
      <c r="L1467" s="89">
        <v>4</v>
      </c>
      <c r="M1467" s="87">
        <v>2</v>
      </c>
      <c r="N1467" s="28">
        <v>2</v>
      </c>
      <c r="O1467" s="52">
        <f t="shared" si="77"/>
        <v>24</v>
      </c>
      <c r="P1467" s="120">
        <v>2</v>
      </c>
      <c r="Q1467" s="110">
        <f t="shared" si="80"/>
        <v>2.4</v>
      </c>
    </row>
    <row r="1468" spans="1:17" customFormat="1">
      <c r="A1468" s="13">
        <v>17031240800</v>
      </c>
      <c r="B1468" s="13" t="s">
        <v>3507</v>
      </c>
      <c r="C1468" s="13" t="s">
        <v>4272</v>
      </c>
      <c r="D1468" s="13" t="s">
        <v>4129</v>
      </c>
      <c r="E1468" s="30">
        <v>2</v>
      </c>
      <c r="F1468" s="30">
        <v>2</v>
      </c>
      <c r="G1468" s="30">
        <v>2</v>
      </c>
      <c r="H1468" s="83">
        <v>4</v>
      </c>
      <c r="I1468" s="87">
        <v>2</v>
      </c>
      <c r="J1468" s="86">
        <v>1</v>
      </c>
      <c r="K1468" s="88">
        <v>3</v>
      </c>
      <c r="L1468" s="89">
        <v>4</v>
      </c>
      <c r="M1468" s="87">
        <v>2</v>
      </c>
      <c r="N1468" s="28">
        <v>2</v>
      </c>
      <c r="O1468" s="52">
        <f t="shared" si="77"/>
        <v>24</v>
      </c>
      <c r="P1468" s="120">
        <v>2</v>
      </c>
      <c r="Q1468" s="110">
        <f t="shared" si="80"/>
        <v>2.4</v>
      </c>
    </row>
    <row r="1469" spans="1:17" customFormat="1">
      <c r="A1469" s="13">
        <v>17031600700</v>
      </c>
      <c r="B1469" s="13" t="s">
        <v>2944</v>
      </c>
      <c r="C1469" s="13" t="s">
        <v>4272</v>
      </c>
      <c r="D1469" s="13" t="s">
        <v>4129</v>
      </c>
      <c r="E1469" s="81">
        <v>1</v>
      </c>
      <c r="F1469" s="84">
        <v>5</v>
      </c>
      <c r="G1469" s="81">
        <v>1</v>
      </c>
      <c r="H1469" s="30">
        <v>2</v>
      </c>
      <c r="I1469" s="88">
        <v>3</v>
      </c>
      <c r="J1469" s="87">
        <v>2</v>
      </c>
      <c r="K1469" s="86">
        <v>1</v>
      </c>
      <c r="L1469" s="90">
        <v>5</v>
      </c>
      <c r="M1469" s="87">
        <v>2</v>
      </c>
      <c r="N1469" s="28">
        <v>2</v>
      </c>
      <c r="O1469" s="52">
        <f t="shared" si="77"/>
        <v>24</v>
      </c>
      <c r="P1469" s="120">
        <v>2</v>
      </c>
      <c r="Q1469" s="110">
        <f t="shared" si="80"/>
        <v>2.4</v>
      </c>
    </row>
    <row r="1470" spans="1:17" customFormat="1">
      <c r="A1470" s="13">
        <v>17031580600</v>
      </c>
      <c r="B1470" s="13" t="s">
        <v>3036</v>
      </c>
      <c r="C1470" s="13" t="s">
        <v>4272</v>
      </c>
      <c r="D1470" s="13" t="s">
        <v>4129</v>
      </c>
      <c r="E1470" s="83">
        <v>4</v>
      </c>
      <c r="F1470" s="82">
        <v>3</v>
      </c>
      <c r="G1470" s="30">
        <v>2</v>
      </c>
      <c r="H1470" s="30">
        <v>2</v>
      </c>
      <c r="I1470" s="86">
        <v>1</v>
      </c>
      <c r="J1470" s="87">
        <v>2</v>
      </c>
      <c r="K1470" s="87">
        <v>2</v>
      </c>
      <c r="L1470" s="89">
        <v>4</v>
      </c>
      <c r="M1470" s="87">
        <v>2</v>
      </c>
      <c r="N1470" s="28">
        <v>2</v>
      </c>
      <c r="O1470" s="52">
        <f t="shared" si="77"/>
        <v>24</v>
      </c>
      <c r="P1470" s="120">
        <v>2</v>
      </c>
      <c r="Q1470" s="110">
        <f t="shared" si="80"/>
        <v>2.4</v>
      </c>
    </row>
    <row r="1471" spans="1:17" customFormat="1">
      <c r="A1471" s="13">
        <v>17031150502</v>
      </c>
      <c r="B1471" s="13" t="s">
        <v>3730</v>
      </c>
      <c r="C1471" s="13" t="s">
        <v>4272</v>
      </c>
      <c r="D1471" s="13" t="s">
        <v>4129</v>
      </c>
      <c r="E1471" s="82">
        <v>3</v>
      </c>
      <c r="F1471" s="81">
        <v>1</v>
      </c>
      <c r="G1471" s="30">
        <v>2</v>
      </c>
      <c r="H1471" s="83">
        <v>4</v>
      </c>
      <c r="I1471" s="87">
        <v>2</v>
      </c>
      <c r="J1471" s="89">
        <v>4</v>
      </c>
      <c r="K1471" s="87">
        <v>2</v>
      </c>
      <c r="L1471" s="88">
        <v>3</v>
      </c>
      <c r="M1471" s="131">
        <v>1</v>
      </c>
      <c r="N1471" s="28">
        <v>2</v>
      </c>
      <c r="O1471" s="52">
        <f t="shared" si="77"/>
        <v>24</v>
      </c>
      <c r="P1471" s="120">
        <v>2</v>
      </c>
      <c r="Q1471" s="110">
        <f t="shared" si="80"/>
        <v>2.4</v>
      </c>
    </row>
    <row r="1472" spans="1:17" customFormat="1">
      <c r="A1472" s="13">
        <v>17031191000</v>
      </c>
      <c r="B1472" s="13" t="s">
        <v>3607</v>
      </c>
      <c r="C1472" s="13" t="s">
        <v>4272</v>
      </c>
      <c r="D1472" s="13" t="s">
        <v>4129</v>
      </c>
      <c r="E1472" s="81">
        <v>1</v>
      </c>
      <c r="F1472" s="82">
        <v>3</v>
      </c>
      <c r="G1472" s="82">
        <v>3</v>
      </c>
      <c r="H1472" s="82">
        <v>3</v>
      </c>
      <c r="I1472" s="86">
        <v>1</v>
      </c>
      <c r="J1472" s="86">
        <v>1</v>
      </c>
      <c r="K1472" s="89">
        <v>4</v>
      </c>
      <c r="L1472" s="90">
        <v>5</v>
      </c>
      <c r="M1472" s="131">
        <v>1</v>
      </c>
      <c r="N1472" s="28">
        <v>2</v>
      </c>
      <c r="O1472" s="52">
        <f t="shared" si="77"/>
        <v>24</v>
      </c>
      <c r="P1472" s="120">
        <v>2</v>
      </c>
      <c r="Q1472" s="110">
        <f t="shared" si="80"/>
        <v>2.4</v>
      </c>
    </row>
    <row r="1473" spans="1:17" customFormat="1">
      <c r="A1473" s="13">
        <v>17031191302</v>
      </c>
      <c r="B1473" s="13" t="s">
        <v>3615</v>
      </c>
      <c r="C1473" s="13" t="s">
        <v>4272</v>
      </c>
      <c r="D1473" s="13" t="s">
        <v>4129</v>
      </c>
      <c r="E1473" s="30">
        <v>2</v>
      </c>
      <c r="F1473" s="83">
        <v>4</v>
      </c>
      <c r="G1473" s="30">
        <v>2</v>
      </c>
      <c r="H1473" s="82">
        <v>3</v>
      </c>
      <c r="I1473" s="86">
        <v>1</v>
      </c>
      <c r="J1473" s="86">
        <v>1</v>
      </c>
      <c r="K1473" s="89">
        <v>4</v>
      </c>
      <c r="L1473" s="89">
        <v>4</v>
      </c>
      <c r="M1473" s="131">
        <v>1</v>
      </c>
      <c r="N1473" s="28">
        <v>2</v>
      </c>
      <c r="O1473" s="52">
        <f t="shared" si="77"/>
        <v>24</v>
      </c>
      <c r="P1473" s="120">
        <v>2</v>
      </c>
      <c r="Q1473" s="110">
        <f t="shared" si="80"/>
        <v>2.4</v>
      </c>
    </row>
    <row r="1474" spans="1:17" customFormat="1">
      <c r="A1474" s="13">
        <v>17031420200</v>
      </c>
      <c r="B1474" s="13" t="s">
        <v>3260</v>
      </c>
      <c r="C1474" s="13" t="s">
        <v>4272</v>
      </c>
      <c r="D1474" s="13" t="s">
        <v>4129</v>
      </c>
      <c r="E1474" s="81">
        <v>1</v>
      </c>
      <c r="F1474" s="30">
        <v>2</v>
      </c>
      <c r="G1474" s="81">
        <v>1</v>
      </c>
      <c r="H1474" s="82">
        <v>3</v>
      </c>
      <c r="I1474" s="87">
        <v>2</v>
      </c>
      <c r="J1474" s="87">
        <v>2</v>
      </c>
      <c r="K1474" s="90">
        <v>5</v>
      </c>
      <c r="L1474" s="90">
        <v>5</v>
      </c>
      <c r="M1474" s="131">
        <v>1</v>
      </c>
      <c r="N1474" s="28">
        <v>2</v>
      </c>
      <c r="O1474" s="52">
        <f t="shared" ref="O1474:O1537" si="81">SUM(E1474:N1474)</f>
        <v>24</v>
      </c>
      <c r="P1474" s="120">
        <v>2</v>
      </c>
      <c r="Q1474" s="110">
        <f t="shared" si="80"/>
        <v>2.4</v>
      </c>
    </row>
    <row r="1475" spans="1:17" customFormat="1">
      <c r="A1475" s="13">
        <v>17031010600</v>
      </c>
      <c r="B1475" s="13" t="s">
        <v>4034</v>
      </c>
      <c r="C1475" s="13" t="s">
        <v>4272</v>
      </c>
      <c r="D1475" s="13" t="s">
        <v>4129</v>
      </c>
      <c r="E1475" s="83">
        <v>4</v>
      </c>
      <c r="F1475" s="30">
        <v>2</v>
      </c>
      <c r="G1475" s="81">
        <v>1</v>
      </c>
      <c r="H1475" s="82">
        <v>3</v>
      </c>
      <c r="I1475" s="87">
        <v>2</v>
      </c>
      <c r="J1475" s="86">
        <v>1</v>
      </c>
      <c r="K1475" s="88">
        <v>3</v>
      </c>
      <c r="L1475" s="90">
        <v>5</v>
      </c>
      <c r="M1475" s="131">
        <v>1</v>
      </c>
      <c r="N1475" s="28">
        <v>2</v>
      </c>
      <c r="O1475" s="52">
        <f t="shared" si="81"/>
        <v>24</v>
      </c>
      <c r="P1475" s="120">
        <v>2</v>
      </c>
      <c r="Q1475" s="110">
        <f t="shared" si="80"/>
        <v>2.4</v>
      </c>
    </row>
    <row r="1476" spans="1:17" customFormat="1">
      <c r="A1476" s="13">
        <v>17031310800</v>
      </c>
      <c r="B1476" s="13" t="s">
        <v>3268</v>
      </c>
      <c r="C1476" s="13" t="s">
        <v>4272</v>
      </c>
      <c r="D1476" s="13" t="s">
        <v>4129</v>
      </c>
      <c r="E1476" s="81">
        <v>1</v>
      </c>
      <c r="F1476" s="83">
        <v>4</v>
      </c>
      <c r="G1476" s="81">
        <v>1</v>
      </c>
      <c r="H1476" s="82">
        <v>3</v>
      </c>
      <c r="I1476" s="87">
        <v>2</v>
      </c>
      <c r="J1476" s="86">
        <v>1</v>
      </c>
      <c r="K1476" s="89">
        <v>4</v>
      </c>
      <c r="L1476" s="90">
        <v>5</v>
      </c>
      <c r="M1476" s="131">
        <v>1</v>
      </c>
      <c r="N1476" s="28">
        <v>2</v>
      </c>
      <c r="O1476" s="52">
        <f t="shared" si="81"/>
        <v>24</v>
      </c>
      <c r="P1476" s="120">
        <v>2</v>
      </c>
      <c r="Q1476" s="110">
        <f t="shared" si="80"/>
        <v>2.4</v>
      </c>
    </row>
    <row r="1477" spans="1:17" customFormat="1">
      <c r="A1477" s="13">
        <v>17031010201</v>
      </c>
      <c r="B1477" s="13" t="s">
        <v>4131</v>
      </c>
      <c r="C1477" s="13" t="s">
        <v>4272</v>
      </c>
      <c r="D1477" s="13" t="s">
        <v>4129</v>
      </c>
      <c r="E1477" s="83">
        <v>4</v>
      </c>
      <c r="F1477" s="30">
        <v>2</v>
      </c>
      <c r="G1477" s="30">
        <v>2</v>
      </c>
      <c r="H1477" s="30">
        <v>2</v>
      </c>
      <c r="I1477" s="87">
        <v>2</v>
      </c>
      <c r="J1477" s="86">
        <v>1</v>
      </c>
      <c r="K1477" s="88">
        <v>3</v>
      </c>
      <c r="L1477" s="90">
        <v>5</v>
      </c>
      <c r="M1477" s="131">
        <v>1</v>
      </c>
      <c r="N1477" s="28">
        <v>2</v>
      </c>
      <c r="O1477" s="52">
        <f t="shared" si="81"/>
        <v>24</v>
      </c>
      <c r="P1477" s="120">
        <v>2</v>
      </c>
      <c r="Q1477" s="110">
        <f t="shared" si="80"/>
        <v>2.4</v>
      </c>
    </row>
    <row r="1478" spans="1:17" customFormat="1">
      <c r="A1478" s="13">
        <v>17031730201</v>
      </c>
      <c r="B1478" s="13" t="s">
        <v>2748</v>
      </c>
      <c r="C1478" s="13" t="s">
        <v>4272</v>
      </c>
      <c r="D1478" s="13" t="s">
        <v>4129</v>
      </c>
      <c r="E1478" s="30">
        <v>2</v>
      </c>
      <c r="F1478" s="81">
        <v>1</v>
      </c>
      <c r="G1478" s="84">
        <v>5</v>
      </c>
      <c r="H1478" s="81">
        <v>1</v>
      </c>
      <c r="I1478" s="87">
        <v>2</v>
      </c>
      <c r="J1478" s="87">
        <v>2</v>
      </c>
      <c r="K1478" s="88">
        <v>3</v>
      </c>
      <c r="L1478" s="90">
        <v>5</v>
      </c>
      <c r="M1478" s="131">
        <v>1</v>
      </c>
      <c r="N1478" s="28">
        <v>2</v>
      </c>
      <c r="O1478" s="52">
        <f t="shared" si="81"/>
        <v>24</v>
      </c>
      <c r="P1478" s="120">
        <v>2</v>
      </c>
      <c r="Q1478" s="110">
        <f t="shared" si="80"/>
        <v>2.4</v>
      </c>
    </row>
    <row r="1479" spans="1:17" customFormat="1">
      <c r="A1479" s="13">
        <v>17031491400</v>
      </c>
      <c r="B1479" s="13" t="s">
        <v>3054</v>
      </c>
      <c r="C1479" s="13" t="s">
        <v>4272</v>
      </c>
      <c r="D1479" s="13" t="s">
        <v>4129</v>
      </c>
      <c r="E1479" s="83">
        <v>4</v>
      </c>
      <c r="F1479" s="81">
        <v>1</v>
      </c>
      <c r="G1479" s="82">
        <v>3</v>
      </c>
      <c r="H1479" s="30">
        <v>2</v>
      </c>
      <c r="I1479" s="86">
        <v>1</v>
      </c>
      <c r="J1479" s="86">
        <v>1</v>
      </c>
      <c r="K1479" s="89">
        <v>4</v>
      </c>
      <c r="L1479" s="90">
        <v>5</v>
      </c>
      <c r="M1479" s="131">
        <v>1</v>
      </c>
      <c r="N1479" s="28">
        <v>2</v>
      </c>
      <c r="O1479" s="52">
        <f t="shared" si="81"/>
        <v>24</v>
      </c>
      <c r="P1479" s="120">
        <v>2</v>
      </c>
      <c r="Q1479" s="110">
        <f t="shared" si="80"/>
        <v>2.4</v>
      </c>
    </row>
    <row r="1480" spans="1:17" customFormat="1">
      <c r="A1480" s="13">
        <v>17031271400</v>
      </c>
      <c r="B1480" s="13" t="s">
        <v>3409</v>
      </c>
      <c r="C1480" s="13" t="s">
        <v>4272</v>
      </c>
      <c r="D1480" s="13" t="s">
        <v>4129</v>
      </c>
      <c r="E1480" s="82">
        <v>3</v>
      </c>
      <c r="F1480" s="30">
        <v>2</v>
      </c>
      <c r="G1480" s="30">
        <v>2</v>
      </c>
      <c r="H1480" s="83">
        <v>4</v>
      </c>
      <c r="I1480" s="86">
        <v>1</v>
      </c>
      <c r="J1480" s="86">
        <v>1</v>
      </c>
      <c r="K1480" s="88">
        <v>3</v>
      </c>
      <c r="L1480" s="90">
        <v>5</v>
      </c>
      <c r="M1480" s="131">
        <v>1</v>
      </c>
      <c r="N1480" s="28">
        <v>2</v>
      </c>
      <c r="O1480" s="52">
        <f t="shared" si="81"/>
        <v>24</v>
      </c>
      <c r="P1480" s="120">
        <v>2</v>
      </c>
      <c r="Q1480" s="110">
        <f t="shared" si="80"/>
        <v>2.4</v>
      </c>
    </row>
    <row r="1481" spans="1:17" customFormat="1">
      <c r="A1481" s="13">
        <v>17031242700</v>
      </c>
      <c r="B1481" s="13" t="s">
        <v>3430</v>
      </c>
      <c r="C1481" s="13" t="s">
        <v>4272</v>
      </c>
      <c r="D1481" s="13" t="s">
        <v>4129</v>
      </c>
      <c r="E1481" s="30">
        <v>2</v>
      </c>
      <c r="F1481" s="81">
        <v>1</v>
      </c>
      <c r="G1481" s="82">
        <v>3</v>
      </c>
      <c r="H1481" s="84">
        <v>5</v>
      </c>
      <c r="I1481" s="88">
        <v>3</v>
      </c>
      <c r="J1481" s="86">
        <v>1</v>
      </c>
      <c r="K1481" s="87">
        <v>2</v>
      </c>
      <c r="L1481" s="89">
        <v>4</v>
      </c>
      <c r="M1481" s="131">
        <v>1</v>
      </c>
      <c r="N1481" s="28">
        <v>2</v>
      </c>
      <c r="O1481" s="52">
        <f t="shared" si="81"/>
        <v>24</v>
      </c>
      <c r="P1481" s="120">
        <v>2</v>
      </c>
      <c r="Q1481" s="110">
        <f t="shared" si="80"/>
        <v>2.4</v>
      </c>
    </row>
    <row r="1482" spans="1:17" customFormat="1">
      <c r="A1482" s="13">
        <v>17031610300</v>
      </c>
      <c r="B1482" s="13" t="s">
        <v>2948</v>
      </c>
      <c r="C1482" s="13" t="s">
        <v>4272</v>
      </c>
      <c r="D1482" s="13" t="s">
        <v>4129</v>
      </c>
      <c r="E1482" s="30">
        <v>2</v>
      </c>
      <c r="F1482" s="83">
        <v>4</v>
      </c>
      <c r="G1482" s="30">
        <v>2</v>
      </c>
      <c r="H1482" s="30">
        <v>2</v>
      </c>
      <c r="I1482" s="86">
        <v>1</v>
      </c>
      <c r="J1482" s="86">
        <v>1</v>
      </c>
      <c r="K1482" s="90">
        <v>5</v>
      </c>
      <c r="L1482" s="89">
        <v>4</v>
      </c>
      <c r="M1482" s="131">
        <v>1</v>
      </c>
      <c r="N1482" s="28">
        <v>2</v>
      </c>
      <c r="O1482" s="52">
        <f t="shared" si="81"/>
        <v>24</v>
      </c>
      <c r="P1482" s="120">
        <v>2</v>
      </c>
      <c r="Q1482" s="110">
        <f t="shared" si="80"/>
        <v>2.4</v>
      </c>
    </row>
    <row r="1483" spans="1:17" customFormat="1">
      <c r="A1483" s="13">
        <v>17031300900</v>
      </c>
      <c r="B1483" s="13" t="s">
        <v>3346</v>
      </c>
      <c r="C1483" s="13" t="s">
        <v>4272</v>
      </c>
      <c r="D1483" s="13" t="s">
        <v>4129</v>
      </c>
      <c r="E1483" s="30">
        <v>2</v>
      </c>
      <c r="F1483" s="81">
        <v>1</v>
      </c>
      <c r="G1483" s="82">
        <v>3</v>
      </c>
      <c r="H1483" s="83">
        <v>4</v>
      </c>
      <c r="I1483" s="86">
        <v>1</v>
      </c>
      <c r="J1483" s="86">
        <v>1</v>
      </c>
      <c r="K1483" s="89">
        <v>4</v>
      </c>
      <c r="L1483" s="90">
        <v>5</v>
      </c>
      <c r="M1483" s="131">
        <v>1</v>
      </c>
      <c r="N1483" s="28">
        <v>2</v>
      </c>
      <c r="O1483" s="52">
        <f t="shared" si="81"/>
        <v>24</v>
      </c>
      <c r="P1483" s="120">
        <v>2</v>
      </c>
      <c r="Q1483" s="110">
        <f t="shared" si="80"/>
        <v>2.4</v>
      </c>
    </row>
    <row r="1484" spans="1:17" customFormat="1">
      <c r="A1484" s="13">
        <v>17031820603</v>
      </c>
      <c r="B1484" s="13" t="s">
        <v>4173</v>
      </c>
      <c r="C1484" s="13" t="s">
        <v>4272</v>
      </c>
      <c r="D1484" s="13" t="s">
        <v>4174</v>
      </c>
      <c r="E1484" s="84">
        <v>5</v>
      </c>
      <c r="F1484" s="82">
        <v>3</v>
      </c>
      <c r="G1484" s="81">
        <v>1</v>
      </c>
      <c r="H1484" s="30">
        <v>2</v>
      </c>
      <c r="I1484" s="87">
        <v>2</v>
      </c>
      <c r="J1484" s="88">
        <v>3</v>
      </c>
      <c r="K1484" s="86">
        <v>1</v>
      </c>
      <c r="L1484" s="86">
        <v>1</v>
      </c>
      <c r="M1484" s="88">
        <v>3</v>
      </c>
      <c r="N1484" s="88">
        <v>3</v>
      </c>
      <c r="O1484" s="52">
        <f t="shared" si="81"/>
        <v>24</v>
      </c>
      <c r="P1484" s="120">
        <v>2</v>
      </c>
      <c r="Q1484" s="110">
        <f t="shared" si="80"/>
        <v>2.4</v>
      </c>
    </row>
    <row r="1485" spans="1:17" customFormat="1">
      <c r="A1485" s="13">
        <v>17031824300</v>
      </c>
      <c r="B1485" s="13" t="s">
        <v>4171</v>
      </c>
      <c r="C1485" s="13" t="s">
        <v>4272</v>
      </c>
      <c r="D1485" s="13" t="s">
        <v>4163</v>
      </c>
      <c r="E1485" s="81">
        <v>1</v>
      </c>
      <c r="F1485" s="83">
        <v>4</v>
      </c>
      <c r="G1485" s="84">
        <v>5</v>
      </c>
      <c r="H1485" s="81">
        <v>1</v>
      </c>
      <c r="I1485" s="86">
        <v>1</v>
      </c>
      <c r="J1485" s="87">
        <v>2</v>
      </c>
      <c r="K1485" s="88">
        <v>3</v>
      </c>
      <c r="L1485" s="90">
        <v>5</v>
      </c>
      <c r="M1485" s="131">
        <v>1</v>
      </c>
      <c r="N1485" s="93">
        <v>1</v>
      </c>
      <c r="O1485" s="52">
        <f t="shared" si="81"/>
        <v>24</v>
      </c>
      <c r="P1485" s="120">
        <v>2</v>
      </c>
      <c r="Q1485" s="110">
        <f t="shared" si="80"/>
        <v>2.4</v>
      </c>
    </row>
    <row r="1486" spans="1:17" customFormat="1">
      <c r="A1486" s="13">
        <v>17031814600</v>
      </c>
      <c r="B1486" s="13" t="s">
        <v>4136</v>
      </c>
      <c r="C1486" s="13" t="s">
        <v>4272</v>
      </c>
      <c r="D1486" s="13" t="s">
        <v>4137</v>
      </c>
      <c r="E1486" s="82">
        <v>3</v>
      </c>
      <c r="F1486" s="82">
        <v>3</v>
      </c>
      <c r="G1486" s="30">
        <v>2</v>
      </c>
      <c r="H1486" s="30">
        <v>2</v>
      </c>
      <c r="I1486" s="86">
        <v>1</v>
      </c>
      <c r="J1486" s="87">
        <v>2</v>
      </c>
      <c r="K1486" s="87">
        <v>2</v>
      </c>
      <c r="L1486" s="89">
        <v>4</v>
      </c>
      <c r="M1486" s="89">
        <v>4</v>
      </c>
      <c r="N1486" s="93">
        <v>1</v>
      </c>
      <c r="O1486" s="52">
        <f t="shared" si="81"/>
        <v>24</v>
      </c>
      <c r="P1486" s="120">
        <v>2</v>
      </c>
      <c r="Q1486" s="110">
        <f t="shared" si="80"/>
        <v>2.4</v>
      </c>
    </row>
    <row r="1487" spans="1:17" customFormat="1">
      <c r="A1487" s="13">
        <v>17031814800</v>
      </c>
      <c r="B1487" s="13" t="s">
        <v>4141</v>
      </c>
      <c r="C1487" s="13" t="s">
        <v>4272</v>
      </c>
      <c r="D1487" s="13" t="s">
        <v>4137</v>
      </c>
      <c r="E1487" s="81">
        <v>1</v>
      </c>
      <c r="F1487" s="83">
        <v>4</v>
      </c>
      <c r="G1487" s="30">
        <v>2</v>
      </c>
      <c r="H1487" s="82">
        <v>3</v>
      </c>
      <c r="I1487" s="87">
        <v>2</v>
      </c>
      <c r="J1487" s="87">
        <v>2</v>
      </c>
      <c r="K1487" s="88">
        <v>3</v>
      </c>
      <c r="L1487" s="88">
        <v>3</v>
      </c>
      <c r="M1487" s="88">
        <v>3</v>
      </c>
      <c r="N1487" s="93">
        <v>1</v>
      </c>
      <c r="O1487" s="52">
        <f t="shared" si="81"/>
        <v>24</v>
      </c>
      <c r="P1487" s="120">
        <v>2</v>
      </c>
      <c r="Q1487" s="110">
        <f t="shared" si="80"/>
        <v>2.4</v>
      </c>
    </row>
    <row r="1488" spans="1:17" customFormat="1">
      <c r="A1488" s="13">
        <v>17031814700</v>
      </c>
      <c r="B1488" s="13" t="s">
        <v>4139</v>
      </c>
      <c r="C1488" s="13" t="s">
        <v>4272</v>
      </c>
      <c r="D1488" s="13" t="s">
        <v>4137</v>
      </c>
      <c r="E1488" s="81">
        <v>1</v>
      </c>
      <c r="F1488" s="83">
        <v>4</v>
      </c>
      <c r="G1488" s="30">
        <v>2</v>
      </c>
      <c r="H1488" s="30">
        <v>2</v>
      </c>
      <c r="I1488" s="87">
        <v>2</v>
      </c>
      <c r="J1488" s="87">
        <v>2</v>
      </c>
      <c r="K1488" s="88">
        <v>3</v>
      </c>
      <c r="L1488" s="89">
        <v>4</v>
      </c>
      <c r="M1488" s="88">
        <v>3</v>
      </c>
      <c r="N1488" s="93">
        <v>1</v>
      </c>
      <c r="O1488" s="52">
        <f t="shared" si="81"/>
        <v>24</v>
      </c>
      <c r="P1488" s="120">
        <v>2</v>
      </c>
      <c r="Q1488" s="110">
        <f t="shared" si="80"/>
        <v>2.4</v>
      </c>
    </row>
    <row r="1489" spans="1:17" customFormat="1">
      <c r="A1489" s="13">
        <v>17031840700</v>
      </c>
      <c r="B1489" s="13" t="s">
        <v>4243</v>
      </c>
      <c r="C1489" s="13" t="s">
        <v>4272</v>
      </c>
      <c r="D1489" s="13" t="s">
        <v>4241</v>
      </c>
      <c r="E1489" s="81">
        <v>1</v>
      </c>
      <c r="F1489" s="30">
        <v>2</v>
      </c>
      <c r="G1489" s="30">
        <v>2</v>
      </c>
      <c r="H1489" s="30">
        <v>2</v>
      </c>
      <c r="I1489" s="87">
        <v>2</v>
      </c>
      <c r="J1489" s="89">
        <v>4</v>
      </c>
      <c r="K1489" s="89">
        <v>4</v>
      </c>
      <c r="L1489" s="88">
        <v>3</v>
      </c>
      <c r="M1489" s="131">
        <v>1</v>
      </c>
      <c r="N1489" s="88">
        <v>3</v>
      </c>
      <c r="O1489" s="52">
        <f t="shared" si="81"/>
        <v>24</v>
      </c>
      <c r="P1489" s="120">
        <v>2</v>
      </c>
      <c r="Q1489" s="110">
        <f t="shared" si="80"/>
        <v>2.4</v>
      </c>
    </row>
    <row r="1490" spans="1:17" customFormat="1">
      <c r="A1490" s="13">
        <v>17031817102</v>
      </c>
      <c r="B1490" s="13" t="s">
        <v>4238</v>
      </c>
      <c r="C1490" s="13" t="s">
        <v>4272</v>
      </c>
      <c r="D1490" s="13" t="s">
        <v>4234</v>
      </c>
      <c r="E1490" s="81">
        <v>1</v>
      </c>
      <c r="F1490" s="84">
        <v>5</v>
      </c>
      <c r="G1490" s="83">
        <v>4</v>
      </c>
      <c r="H1490" s="81">
        <v>1</v>
      </c>
      <c r="I1490" s="87">
        <v>2</v>
      </c>
      <c r="J1490" s="86">
        <v>1</v>
      </c>
      <c r="K1490" s="90">
        <v>5</v>
      </c>
      <c r="L1490" s="88">
        <v>3</v>
      </c>
      <c r="M1490" s="131">
        <v>1</v>
      </c>
      <c r="N1490" s="93">
        <v>1</v>
      </c>
      <c r="O1490" s="52">
        <f t="shared" si="81"/>
        <v>24</v>
      </c>
      <c r="P1490" s="120">
        <v>2</v>
      </c>
      <c r="Q1490" s="110">
        <f t="shared" si="80"/>
        <v>2.4</v>
      </c>
    </row>
    <row r="1491" spans="1:17" customFormat="1">
      <c r="A1491" s="13">
        <v>17031823304</v>
      </c>
      <c r="B1491" s="13" t="s">
        <v>4282</v>
      </c>
      <c r="C1491" s="13" t="s">
        <v>4272</v>
      </c>
      <c r="D1491" s="13" t="s">
        <v>4276</v>
      </c>
      <c r="E1491" s="82">
        <v>3</v>
      </c>
      <c r="F1491" s="82">
        <v>3</v>
      </c>
      <c r="G1491" s="30">
        <v>2</v>
      </c>
      <c r="H1491" s="81">
        <v>1</v>
      </c>
      <c r="I1491" s="87">
        <v>2</v>
      </c>
      <c r="J1491" s="88">
        <v>3</v>
      </c>
      <c r="K1491" s="88">
        <v>3</v>
      </c>
      <c r="L1491" s="86">
        <v>1</v>
      </c>
      <c r="M1491" s="88">
        <v>3</v>
      </c>
      <c r="N1491" s="92">
        <v>3</v>
      </c>
      <c r="O1491" s="52">
        <f t="shared" si="81"/>
        <v>24</v>
      </c>
      <c r="P1491" s="120">
        <v>2</v>
      </c>
      <c r="Q1491" s="110">
        <f t="shared" si="80"/>
        <v>2.4</v>
      </c>
    </row>
    <row r="1492" spans="1:17" customFormat="1">
      <c r="A1492" s="13">
        <v>17093890700</v>
      </c>
      <c r="B1492" s="13" t="s">
        <v>893</v>
      </c>
      <c r="C1492" s="13" t="s">
        <v>874</v>
      </c>
      <c r="D1492" s="13" t="s">
        <v>71</v>
      </c>
      <c r="E1492" s="82">
        <v>3</v>
      </c>
      <c r="F1492" s="81">
        <v>1</v>
      </c>
      <c r="G1492" s="82">
        <v>3</v>
      </c>
      <c r="H1492" s="82">
        <v>3</v>
      </c>
      <c r="I1492" s="85">
        <v>0</v>
      </c>
      <c r="J1492" s="91">
        <v>0</v>
      </c>
      <c r="K1492" s="91">
        <v>0</v>
      </c>
      <c r="L1492" s="91">
        <v>0</v>
      </c>
      <c r="M1492" s="89">
        <v>4</v>
      </c>
      <c r="N1492" s="85">
        <v>0</v>
      </c>
      <c r="O1492" s="52">
        <f t="shared" si="81"/>
        <v>14</v>
      </c>
      <c r="P1492" s="120">
        <v>2</v>
      </c>
      <c r="Q1492" s="110">
        <f t="shared" ref="Q1492:Q1503" si="82">+O1492/6</f>
        <v>2.3333333333333335</v>
      </c>
    </row>
    <row r="1493" spans="1:17" customFormat="1">
      <c r="A1493" s="13">
        <v>17089854002</v>
      </c>
      <c r="B1493" s="13" t="s">
        <v>958</v>
      </c>
      <c r="C1493" s="13" t="s">
        <v>1029</v>
      </c>
      <c r="D1493" s="13" t="s">
        <v>69</v>
      </c>
      <c r="E1493" s="30">
        <v>2</v>
      </c>
      <c r="F1493" s="84">
        <v>5</v>
      </c>
      <c r="G1493" s="30">
        <v>2</v>
      </c>
      <c r="H1493" s="81">
        <v>1</v>
      </c>
      <c r="I1493" s="85">
        <v>0</v>
      </c>
      <c r="J1493" s="91">
        <v>0</v>
      </c>
      <c r="K1493" s="91">
        <v>0</v>
      </c>
      <c r="L1493" s="91">
        <v>0</v>
      </c>
      <c r="M1493" s="87">
        <v>2</v>
      </c>
      <c r="N1493" s="87">
        <v>2</v>
      </c>
      <c r="O1493" s="52">
        <f t="shared" si="81"/>
        <v>14</v>
      </c>
      <c r="P1493" s="120">
        <v>2</v>
      </c>
      <c r="Q1493" s="110">
        <f t="shared" si="82"/>
        <v>2.3333333333333335</v>
      </c>
    </row>
    <row r="1494" spans="1:17" customFormat="1">
      <c r="A1494" s="13">
        <v>17089851500</v>
      </c>
      <c r="B1494" s="13" t="s">
        <v>980</v>
      </c>
      <c r="C1494" s="13" t="s">
        <v>1029</v>
      </c>
      <c r="D1494" s="13" t="s">
        <v>60</v>
      </c>
      <c r="E1494" s="30">
        <v>2</v>
      </c>
      <c r="F1494" s="84">
        <v>5</v>
      </c>
      <c r="G1494" s="81">
        <v>1</v>
      </c>
      <c r="H1494" s="81">
        <v>1</v>
      </c>
      <c r="I1494" s="85">
        <v>0</v>
      </c>
      <c r="J1494" s="91">
        <v>0</v>
      </c>
      <c r="K1494" s="91">
        <v>0</v>
      </c>
      <c r="L1494" s="91">
        <v>0</v>
      </c>
      <c r="M1494" s="88">
        <v>3</v>
      </c>
      <c r="N1494" s="120">
        <v>2</v>
      </c>
      <c r="O1494" s="52">
        <f t="shared" si="81"/>
        <v>14</v>
      </c>
      <c r="P1494" s="120">
        <v>2</v>
      </c>
      <c r="Q1494" s="110">
        <f t="shared" si="82"/>
        <v>2.3333333333333335</v>
      </c>
    </row>
    <row r="1495" spans="1:17" customFormat="1">
      <c r="A1495" s="13">
        <v>17089854900</v>
      </c>
      <c r="B1495" s="13" t="s">
        <v>871</v>
      </c>
      <c r="C1495" s="13" t="s">
        <v>1029</v>
      </c>
      <c r="D1495" s="13" t="s">
        <v>60</v>
      </c>
      <c r="E1495" s="82">
        <v>3</v>
      </c>
      <c r="F1495" s="82">
        <v>3</v>
      </c>
      <c r="G1495" s="30">
        <v>2</v>
      </c>
      <c r="H1495" s="30">
        <v>2</v>
      </c>
      <c r="I1495" s="85">
        <v>0</v>
      </c>
      <c r="J1495" s="91">
        <v>0</v>
      </c>
      <c r="K1495" s="91">
        <v>0</v>
      </c>
      <c r="L1495" s="91">
        <v>0</v>
      </c>
      <c r="M1495" s="87">
        <v>2</v>
      </c>
      <c r="N1495" s="120">
        <v>2</v>
      </c>
      <c r="O1495" s="52">
        <f t="shared" si="81"/>
        <v>14</v>
      </c>
      <c r="P1495" s="120">
        <v>2</v>
      </c>
      <c r="Q1495" s="110">
        <f t="shared" si="82"/>
        <v>2.3333333333333335</v>
      </c>
    </row>
    <row r="1496" spans="1:17" customFormat="1">
      <c r="A1496" s="13">
        <v>17089851301</v>
      </c>
      <c r="B1496" s="13" t="s">
        <v>974</v>
      </c>
      <c r="C1496" s="13" t="s">
        <v>1029</v>
      </c>
      <c r="D1496" s="13" t="s">
        <v>60</v>
      </c>
      <c r="E1496" s="30">
        <v>2</v>
      </c>
      <c r="F1496" s="84">
        <v>5</v>
      </c>
      <c r="G1496" s="30">
        <v>2</v>
      </c>
      <c r="H1496" s="81">
        <v>1</v>
      </c>
      <c r="I1496" s="85">
        <v>0</v>
      </c>
      <c r="J1496" s="91">
        <v>0</v>
      </c>
      <c r="K1496" s="91">
        <v>0</v>
      </c>
      <c r="L1496" s="91">
        <v>0</v>
      </c>
      <c r="M1496" s="87">
        <v>2</v>
      </c>
      <c r="N1496" s="120">
        <v>2</v>
      </c>
      <c r="O1496" s="52">
        <f t="shared" si="81"/>
        <v>14</v>
      </c>
      <c r="P1496" s="120">
        <v>2</v>
      </c>
      <c r="Q1496" s="110">
        <f t="shared" si="82"/>
        <v>2.3333333333333335</v>
      </c>
    </row>
    <row r="1497" spans="1:17" customFormat="1">
      <c r="A1497" s="13">
        <v>17031831600</v>
      </c>
      <c r="B1497" s="13" t="s">
        <v>1605</v>
      </c>
      <c r="C1497" s="13" t="s">
        <v>4272</v>
      </c>
      <c r="D1497" s="13" t="s">
        <v>4129</v>
      </c>
      <c r="E1497" s="30">
        <v>2</v>
      </c>
      <c r="F1497" s="30">
        <v>2</v>
      </c>
      <c r="G1497" s="30">
        <v>2</v>
      </c>
      <c r="H1497" s="83">
        <v>4</v>
      </c>
      <c r="I1497" s="85">
        <v>0</v>
      </c>
      <c r="J1497" s="91">
        <v>0</v>
      </c>
      <c r="K1497" s="91">
        <v>0</v>
      </c>
      <c r="L1497" s="91">
        <v>0</v>
      </c>
      <c r="M1497" s="87">
        <v>2</v>
      </c>
      <c r="N1497" s="28">
        <v>2</v>
      </c>
      <c r="O1497" s="52">
        <f t="shared" si="81"/>
        <v>14</v>
      </c>
      <c r="P1497" s="120">
        <v>2</v>
      </c>
      <c r="Q1497" s="110">
        <f t="shared" si="82"/>
        <v>2.3333333333333335</v>
      </c>
    </row>
    <row r="1498" spans="1:17" customFormat="1">
      <c r="A1498" s="13">
        <v>17031839200</v>
      </c>
      <c r="B1498" s="13" t="s">
        <v>1503</v>
      </c>
      <c r="C1498" s="13" t="s">
        <v>4272</v>
      </c>
      <c r="D1498" s="13" t="s">
        <v>4129</v>
      </c>
      <c r="E1498" s="30">
        <v>2</v>
      </c>
      <c r="F1498" s="83">
        <v>4</v>
      </c>
      <c r="G1498" s="82">
        <v>3</v>
      </c>
      <c r="H1498" s="81">
        <v>1</v>
      </c>
      <c r="I1498" s="85">
        <v>0</v>
      </c>
      <c r="J1498" s="91">
        <v>0</v>
      </c>
      <c r="K1498" s="91">
        <v>0</v>
      </c>
      <c r="L1498" s="91">
        <v>0</v>
      </c>
      <c r="M1498" s="87">
        <v>2</v>
      </c>
      <c r="N1498" s="28">
        <v>2</v>
      </c>
      <c r="O1498" s="52">
        <f t="shared" si="81"/>
        <v>14</v>
      </c>
      <c r="P1498" s="120">
        <v>2</v>
      </c>
      <c r="Q1498" s="110">
        <f t="shared" si="82"/>
        <v>2.3333333333333335</v>
      </c>
    </row>
    <row r="1499" spans="1:17" customFormat="1">
      <c r="A1499" s="13">
        <v>17031836300</v>
      </c>
      <c r="B1499" s="13" t="s">
        <v>1569</v>
      </c>
      <c r="C1499" s="13" t="s">
        <v>4272</v>
      </c>
      <c r="D1499" s="13" t="s">
        <v>4129</v>
      </c>
      <c r="E1499" s="81">
        <v>1</v>
      </c>
      <c r="F1499" s="82">
        <v>3</v>
      </c>
      <c r="G1499" s="83">
        <v>4</v>
      </c>
      <c r="H1499" s="82">
        <v>3</v>
      </c>
      <c r="I1499" s="85">
        <v>0</v>
      </c>
      <c r="J1499" s="91">
        <v>0</v>
      </c>
      <c r="K1499" s="91">
        <v>0</v>
      </c>
      <c r="L1499" s="91">
        <v>0</v>
      </c>
      <c r="M1499" s="131">
        <v>1</v>
      </c>
      <c r="N1499" s="28">
        <v>2</v>
      </c>
      <c r="O1499" s="52">
        <f t="shared" si="81"/>
        <v>14</v>
      </c>
      <c r="P1499" s="120">
        <v>2</v>
      </c>
      <c r="Q1499" s="110">
        <f t="shared" si="82"/>
        <v>2.3333333333333335</v>
      </c>
    </row>
    <row r="1500" spans="1:17" customFormat="1">
      <c r="A1500" s="13">
        <v>17031836900</v>
      </c>
      <c r="B1500" s="13" t="s">
        <v>1581</v>
      </c>
      <c r="C1500" s="13" t="s">
        <v>4272</v>
      </c>
      <c r="D1500" s="13" t="s">
        <v>4129</v>
      </c>
      <c r="E1500" s="82">
        <v>3</v>
      </c>
      <c r="F1500" s="83">
        <v>4</v>
      </c>
      <c r="G1500" s="30">
        <v>2</v>
      </c>
      <c r="H1500" s="30">
        <v>2</v>
      </c>
      <c r="I1500" s="85">
        <v>0</v>
      </c>
      <c r="J1500" s="91">
        <v>0</v>
      </c>
      <c r="K1500" s="91">
        <v>0</v>
      </c>
      <c r="L1500" s="91">
        <v>0</v>
      </c>
      <c r="M1500" s="131">
        <v>1</v>
      </c>
      <c r="N1500" s="28">
        <v>2</v>
      </c>
      <c r="O1500" s="52">
        <f t="shared" si="81"/>
        <v>14</v>
      </c>
      <c r="P1500" s="120">
        <v>2</v>
      </c>
      <c r="Q1500" s="110">
        <f t="shared" si="82"/>
        <v>2.3333333333333335</v>
      </c>
    </row>
    <row r="1501" spans="1:17" customFormat="1">
      <c r="A1501" s="13">
        <v>17089850302</v>
      </c>
      <c r="B1501" s="13" t="s">
        <v>1068</v>
      </c>
      <c r="C1501" s="13" t="s">
        <v>1029</v>
      </c>
      <c r="D1501" s="13" t="s">
        <v>57</v>
      </c>
      <c r="E1501" s="82">
        <v>3</v>
      </c>
      <c r="F1501" s="82">
        <v>3</v>
      </c>
      <c r="G1501" s="30">
        <v>2</v>
      </c>
      <c r="H1501" s="30">
        <v>2</v>
      </c>
      <c r="I1501" s="85">
        <v>0</v>
      </c>
      <c r="J1501" s="91">
        <v>0</v>
      </c>
      <c r="K1501" s="91">
        <v>0</v>
      </c>
      <c r="L1501" s="91">
        <v>0</v>
      </c>
      <c r="M1501" s="88">
        <v>3</v>
      </c>
      <c r="N1501" s="131">
        <v>1</v>
      </c>
      <c r="O1501" s="52">
        <f t="shared" si="81"/>
        <v>14</v>
      </c>
      <c r="P1501" s="120">
        <v>2</v>
      </c>
      <c r="Q1501" s="110">
        <f t="shared" si="82"/>
        <v>2.3333333333333335</v>
      </c>
    </row>
    <row r="1502" spans="1:17" customFormat="1">
      <c r="A1502" s="13">
        <v>17089850202</v>
      </c>
      <c r="B1502" s="13" t="s">
        <v>1064</v>
      </c>
      <c r="C1502" s="13" t="s">
        <v>1029</v>
      </c>
      <c r="D1502" s="13" t="s">
        <v>57</v>
      </c>
      <c r="E1502" s="82">
        <v>3</v>
      </c>
      <c r="F1502" s="84">
        <v>5</v>
      </c>
      <c r="G1502" s="81">
        <v>1</v>
      </c>
      <c r="H1502" s="81">
        <v>1</v>
      </c>
      <c r="I1502" s="85">
        <v>0</v>
      </c>
      <c r="J1502" s="91">
        <v>0</v>
      </c>
      <c r="K1502" s="91">
        <v>0</v>
      </c>
      <c r="L1502" s="91">
        <v>0</v>
      </c>
      <c r="M1502" s="88">
        <v>3</v>
      </c>
      <c r="N1502" s="131">
        <v>1</v>
      </c>
      <c r="O1502" s="52">
        <f t="shared" si="81"/>
        <v>14</v>
      </c>
      <c r="P1502" s="120">
        <v>2</v>
      </c>
      <c r="Q1502" s="110">
        <f t="shared" si="82"/>
        <v>2.3333333333333335</v>
      </c>
    </row>
    <row r="1503" spans="1:17" customFormat="1">
      <c r="A1503" s="13">
        <v>17089854200</v>
      </c>
      <c r="B1503" s="13" t="s">
        <v>962</v>
      </c>
      <c r="C1503" s="13" t="s">
        <v>1029</v>
      </c>
      <c r="D1503" s="13" t="s">
        <v>1533</v>
      </c>
      <c r="E1503" s="83">
        <v>4</v>
      </c>
      <c r="F1503" s="84">
        <v>5</v>
      </c>
      <c r="G1503" s="81">
        <v>1</v>
      </c>
      <c r="H1503" s="81">
        <v>1</v>
      </c>
      <c r="I1503" s="85">
        <v>0</v>
      </c>
      <c r="J1503" s="91">
        <v>0</v>
      </c>
      <c r="K1503" s="91">
        <v>0</v>
      </c>
      <c r="L1503" s="91">
        <v>0</v>
      </c>
      <c r="M1503" s="87">
        <v>2</v>
      </c>
      <c r="N1503" s="93">
        <v>1</v>
      </c>
      <c r="O1503" s="52">
        <f t="shared" si="81"/>
        <v>14</v>
      </c>
      <c r="P1503" s="120">
        <v>2</v>
      </c>
      <c r="Q1503" s="110">
        <f t="shared" si="82"/>
        <v>2.3333333333333335</v>
      </c>
    </row>
    <row r="1504" spans="1:17" customFormat="1">
      <c r="A1504" s="13">
        <v>17197884003</v>
      </c>
      <c r="B1504" s="13" t="s">
        <v>121</v>
      </c>
      <c r="C1504" s="13" t="s">
        <v>363</v>
      </c>
      <c r="D1504" s="13" t="s">
        <v>161</v>
      </c>
      <c r="E1504" s="81">
        <v>1</v>
      </c>
      <c r="F1504" s="30">
        <v>2</v>
      </c>
      <c r="G1504" s="83">
        <v>4</v>
      </c>
      <c r="H1504" s="81">
        <v>1</v>
      </c>
      <c r="I1504" s="89">
        <v>4</v>
      </c>
      <c r="J1504" s="84">
        <v>5</v>
      </c>
      <c r="K1504" s="86">
        <v>1</v>
      </c>
      <c r="L1504" s="86">
        <v>1</v>
      </c>
      <c r="M1504" s="87">
        <v>2</v>
      </c>
      <c r="N1504" s="120">
        <v>2</v>
      </c>
      <c r="O1504" s="52">
        <f t="shared" si="81"/>
        <v>23</v>
      </c>
      <c r="P1504" s="120">
        <v>2</v>
      </c>
      <c r="Q1504" s="110">
        <f t="shared" ref="Q1504:Q1535" si="83">+O1504/10</f>
        <v>2.2999999999999998</v>
      </c>
    </row>
    <row r="1505" spans="1:17" customFormat="1">
      <c r="A1505" s="13">
        <v>17197883810</v>
      </c>
      <c r="B1505" s="13" t="s">
        <v>110</v>
      </c>
      <c r="C1505" s="13" t="s">
        <v>363</v>
      </c>
      <c r="D1505" s="13" t="s">
        <v>1088</v>
      </c>
      <c r="E1505" s="82">
        <v>3</v>
      </c>
      <c r="F1505" s="81">
        <v>1</v>
      </c>
      <c r="G1505" s="82">
        <v>3</v>
      </c>
      <c r="H1505" s="30">
        <v>2</v>
      </c>
      <c r="I1505" s="87">
        <v>2</v>
      </c>
      <c r="J1505" s="88">
        <v>3</v>
      </c>
      <c r="K1505" s="86">
        <v>1</v>
      </c>
      <c r="L1505" s="86">
        <v>1</v>
      </c>
      <c r="M1505" s="88">
        <v>3</v>
      </c>
      <c r="N1505" s="118">
        <v>4</v>
      </c>
      <c r="O1505" s="52">
        <f t="shared" si="81"/>
        <v>23</v>
      </c>
      <c r="P1505" s="120">
        <v>2</v>
      </c>
      <c r="Q1505" s="110">
        <f t="shared" si="83"/>
        <v>2.2999999999999998</v>
      </c>
    </row>
    <row r="1506" spans="1:17" customFormat="1">
      <c r="A1506" s="13">
        <v>17043841606</v>
      </c>
      <c r="B1506" s="13" t="s">
        <v>1161</v>
      </c>
      <c r="C1506" s="13" t="s">
        <v>1522</v>
      </c>
      <c r="D1506" s="13" t="s">
        <v>1736</v>
      </c>
      <c r="E1506" s="30">
        <v>2</v>
      </c>
      <c r="F1506" s="84">
        <v>5</v>
      </c>
      <c r="G1506" s="82">
        <v>3</v>
      </c>
      <c r="H1506" s="83">
        <v>4</v>
      </c>
      <c r="I1506" s="86">
        <v>1</v>
      </c>
      <c r="J1506" s="86">
        <v>1</v>
      </c>
      <c r="K1506" s="86">
        <v>1</v>
      </c>
      <c r="L1506" s="86">
        <v>1</v>
      </c>
      <c r="M1506" s="88">
        <v>3</v>
      </c>
      <c r="N1506" s="120">
        <v>2</v>
      </c>
      <c r="O1506" s="52">
        <f t="shared" si="81"/>
        <v>23</v>
      </c>
      <c r="P1506" s="120">
        <v>2</v>
      </c>
      <c r="Q1506" s="110">
        <f t="shared" si="83"/>
        <v>2.2999999999999998</v>
      </c>
    </row>
    <row r="1507" spans="1:17" customFormat="1">
      <c r="A1507" s="13">
        <v>17031841600</v>
      </c>
      <c r="B1507" s="13" t="s">
        <v>1732</v>
      </c>
      <c r="C1507" s="13" t="s">
        <v>4272</v>
      </c>
      <c r="D1507" s="13" t="s">
        <v>1733</v>
      </c>
      <c r="E1507" s="83">
        <v>4</v>
      </c>
      <c r="F1507" s="81">
        <v>1</v>
      </c>
      <c r="G1507" s="82">
        <v>3</v>
      </c>
      <c r="H1507" s="81">
        <v>1</v>
      </c>
      <c r="I1507" s="89">
        <v>4</v>
      </c>
      <c r="J1507" s="84">
        <v>5</v>
      </c>
      <c r="K1507" s="86">
        <v>1</v>
      </c>
      <c r="L1507" s="86">
        <v>1</v>
      </c>
      <c r="M1507" s="131">
        <v>1</v>
      </c>
      <c r="N1507" s="87">
        <v>2</v>
      </c>
      <c r="O1507" s="52">
        <f t="shared" si="81"/>
        <v>23</v>
      </c>
      <c r="P1507" s="120">
        <v>2</v>
      </c>
      <c r="Q1507" s="110">
        <f t="shared" si="83"/>
        <v>2.2999999999999998</v>
      </c>
    </row>
    <row r="1508" spans="1:17" customFormat="1">
      <c r="A1508" s="13">
        <v>17197880507</v>
      </c>
      <c r="B1508" s="13" t="s">
        <v>349</v>
      </c>
      <c r="C1508" s="13" t="s">
        <v>363</v>
      </c>
      <c r="D1508" s="13" t="s">
        <v>317</v>
      </c>
      <c r="E1508" s="30">
        <v>2</v>
      </c>
      <c r="F1508" s="81">
        <v>1</v>
      </c>
      <c r="G1508" s="82">
        <v>3</v>
      </c>
      <c r="H1508" s="30">
        <v>2</v>
      </c>
      <c r="I1508" s="90">
        <v>5</v>
      </c>
      <c r="J1508" s="88">
        <v>3</v>
      </c>
      <c r="K1508" s="86">
        <v>1</v>
      </c>
      <c r="L1508" s="86">
        <v>1</v>
      </c>
      <c r="M1508" s="88">
        <v>3</v>
      </c>
      <c r="N1508" s="120">
        <v>2</v>
      </c>
      <c r="O1508" s="52">
        <f t="shared" si="81"/>
        <v>23</v>
      </c>
      <c r="P1508" s="120">
        <v>2</v>
      </c>
      <c r="Q1508" s="110">
        <f t="shared" si="83"/>
        <v>2.2999999999999998</v>
      </c>
    </row>
    <row r="1509" spans="1:17" customFormat="1">
      <c r="A1509" s="13">
        <v>17031830300</v>
      </c>
      <c r="B1509" s="13" t="s">
        <v>1990</v>
      </c>
      <c r="C1509" s="13" t="s">
        <v>4272</v>
      </c>
      <c r="D1509" s="13" t="s">
        <v>2161</v>
      </c>
      <c r="E1509" s="82">
        <v>3</v>
      </c>
      <c r="F1509" s="30">
        <v>2</v>
      </c>
      <c r="G1509" s="83">
        <v>4</v>
      </c>
      <c r="H1509" s="81">
        <v>1</v>
      </c>
      <c r="I1509" s="86">
        <v>1</v>
      </c>
      <c r="J1509" s="88">
        <v>3</v>
      </c>
      <c r="K1509" s="88">
        <v>3</v>
      </c>
      <c r="L1509" s="88">
        <v>3</v>
      </c>
      <c r="M1509" s="87">
        <v>2</v>
      </c>
      <c r="N1509" s="93">
        <v>1</v>
      </c>
      <c r="O1509" s="52">
        <f t="shared" si="81"/>
        <v>23</v>
      </c>
      <c r="P1509" s="120">
        <v>2</v>
      </c>
      <c r="Q1509" s="110">
        <f t="shared" si="83"/>
        <v>2.2999999999999998</v>
      </c>
    </row>
    <row r="1510" spans="1:17" customFormat="1">
      <c r="A1510" s="13">
        <v>17031830202</v>
      </c>
      <c r="B1510" s="13" t="s">
        <v>2163</v>
      </c>
      <c r="C1510" s="13" t="s">
        <v>4272</v>
      </c>
      <c r="D1510" s="13" t="s">
        <v>2161</v>
      </c>
      <c r="E1510" s="82">
        <v>3</v>
      </c>
      <c r="F1510" s="30">
        <v>2</v>
      </c>
      <c r="G1510" s="82">
        <v>3</v>
      </c>
      <c r="H1510" s="81">
        <v>1</v>
      </c>
      <c r="I1510" s="87">
        <v>2</v>
      </c>
      <c r="J1510" s="88">
        <v>3</v>
      </c>
      <c r="K1510" s="87">
        <v>2</v>
      </c>
      <c r="L1510" s="89">
        <v>4</v>
      </c>
      <c r="M1510" s="87">
        <v>2</v>
      </c>
      <c r="N1510" s="93">
        <v>1</v>
      </c>
      <c r="O1510" s="52">
        <f t="shared" si="81"/>
        <v>23</v>
      </c>
      <c r="P1510" s="120">
        <v>2</v>
      </c>
      <c r="Q1510" s="110">
        <f t="shared" si="83"/>
        <v>2.2999999999999998</v>
      </c>
    </row>
    <row r="1511" spans="1:17" customFormat="1">
      <c r="A1511" s="13">
        <v>17031817500</v>
      </c>
      <c r="B1511" s="13" t="s">
        <v>2172</v>
      </c>
      <c r="C1511" s="13" t="s">
        <v>4272</v>
      </c>
      <c r="D1511" s="13" t="s">
        <v>2166</v>
      </c>
      <c r="E1511" s="81">
        <v>1</v>
      </c>
      <c r="F1511" s="83">
        <v>4</v>
      </c>
      <c r="G1511" s="83">
        <v>4</v>
      </c>
      <c r="H1511" s="81">
        <v>1</v>
      </c>
      <c r="I1511" s="86">
        <v>1</v>
      </c>
      <c r="J1511" s="86">
        <v>1</v>
      </c>
      <c r="K1511" s="89">
        <v>4</v>
      </c>
      <c r="L1511" s="89">
        <v>4</v>
      </c>
      <c r="M1511" s="87">
        <v>2</v>
      </c>
      <c r="N1511" s="93">
        <v>1</v>
      </c>
      <c r="O1511" s="52">
        <f t="shared" si="81"/>
        <v>23</v>
      </c>
      <c r="P1511" s="120">
        <v>2</v>
      </c>
      <c r="Q1511" s="110">
        <f t="shared" si="83"/>
        <v>2.2999999999999998</v>
      </c>
    </row>
    <row r="1512" spans="1:17" customFormat="1">
      <c r="A1512" s="13">
        <v>17197882200</v>
      </c>
      <c r="B1512" s="13" t="s">
        <v>215</v>
      </c>
      <c r="C1512" s="13" t="s">
        <v>363</v>
      </c>
      <c r="D1512" s="13" t="s">
        <v>320</v>
      </c>
      <c r="E1512" s="81">
        <v>1</v>
      </c>
      <c r="F1512" s="84">
        <v>5</v>
      </c>
      <c r="G1512" s="82">
        <v>3</v>
      </c>
      <c r="H1512" s="81">
        <v>1</v>
      </c>
      <c r="I1512" s="86">
        <v>1</v>
      </c>
      <c r="J1512" s="87">
        <v>2</v>
      </c>
      <c r="K1512" s="89">
        <v>4</v>
      </c>
      <c r="L1512" s="88">
        <v>3</v>
      </c>
      <c r="M1512" s="131">
        <v>1</v>
      </c>
      <c r="N1512" s="120">
        <v>2</v>
      </c>
      <c r="O1512" s="52">
        <f t="shared" si="81"/>
        <v>23</v>
      </c>
      <c r="P1512" s="120">
        <v>2</v>
      </c>
      <c r="Q1512" s="110">
        <f t="shared" si="83"/>
        <v>2.2999999999999998</v>
      </c>
    </row>
    <row r="1513" spans="1:17" customFormat="1">
      <c r="A1513" s="13">
        <v>17197882602</v>
      </c>
      <c r="B1513" s="13" t="s">
        <v>225</v>
      </c>
      <c r="C1513" s="13" t="s">
        <v>363</v>
      </c>
      <c r="D1513" s="13" t="s">
        <v>320</v>
      </c>
      <c r="E1513" s="81">
        <v>1</v>
      </c>
      <c r="F1513" s="84">
        <v>5</v>
      </c>
      <c r="G1513" s="82">
        <v>3</v>
      </c>
      <c r="H1513" s="81">
        <v>1</v>
      </c>
      <c r="I1513" s="87">
        <v>2</v>
      </c>
      <c r="J1513" s="87">
        <v>2</v>
      </c>
      <c r="K1513" s="88">
        <v>3</v>
      </c>
      <c r="L1513" s="88">
        <v>3</v>
      </c>
      <c r="M1513" s="131">
        <v>1</v>
      </c>
      <c r="N1513" s="120">
        <v>2</v>
      </c>
      <c r="O1513" s="52">
        <f t="shared" si="81"/>
        <v>23</v>
      </c>
      <c r="P1513" s="120">
        <v>2</v>
      </c>
      <c r="Q1513" s="110">
        <f t="shared" si="83"/>
        <v>2.2999999999999998</v>
      </c>
    </row>
    <row r="1514" spans="1:17" customFormat="1">
      <c r="A1514" s="13">
        <v>17197882100</v>
      </c>
      <c r="B1514" s="13" t="s">
        <v>213</v>
      </c>
      <c r="C1514" s="13" t="s">
        <v>363</v>
      </c>
      <c r="D1514" s="13" t="s">
        <v>320</v>
      </c>
      <c r="E1514" s="30">
        <v>2</v>
      </c>
      <c r="F1514" s="82">
        <v>3</v>
      </c>
      <c r="G1514" s="83">
        <v>4</v>
      </c>
      <c r="H1514" s="81">
        <v>1</v>
      </c>
      <c r="I1514" s="86">
        <v>1</v>
      </c>
      <c r="J1514" s="87">
        <v>2</v>
      </c>
      <c r="K1514" s="88">
        <v>3</v>
      </c>
      <c r="L1514" s="89">
        <v>4</v>
      </c>
      <c r="M1514" s="131">
        <v>1</v>
      </c>
      <c r="N1514" s="120">
        <v>2</v>
      </c>
      <c r="O1514" s="52">
        <f t="shared" si="81"/>
        <v>23</v>
      </c>
      <c r="P1514" s="120">
        <v>2</v>
      </c>
      <c r="Q1514" s="110">
        <f t="shared" si="83"/>
        <v>2.2999999999999998</v>
      </c>
    </row>
    <row r="1515" spans="1:17" customFormat="1">
      <c r="A1515" s="13">
        <v>17031827500</v>
      </c>
      <c r="B1515" s="13" t="s">
        <v>2336</v>
      </c>
      <c r="C1515" s="13" t="s">
        <v>4272</v>
      </c>
      <c r="D1515" s="13" t="s">
        <v>2438</v>
      </c>
      <c r="E1515" s="81">
        <v>1</v>
      </c>
      <c r="F1515" s="83">
        <v>4</v>
      </c>
      <c r="G1515" s="84">
        <v>5</v>
      </c>
      <c r="H1515" s="81">
        <v>1</v>
      </c>
      <c r="I1515" s="86">
        <v>1</v>
      </c>
      <c r="J1515" s="86">
        <v>1</v>
      </c>
      <c r="K1515" s="90">
        <v>5</v>
      </c>
      <c r="L1515" s="88">
        <v>3</v>
      </c>
      <c r="M1515" s="131">
        <v>1</v>
      </c>
      <c r="N1515" s="93">
        <v>1</v>
      </c>
      <c r="O1515" s="52">
        <f t="shared" si="81"/>
        <v>23</v>
      </c>
      <c r="P1515" s="120">
        <v>2</v>
      </c>
      <c r="Q1515" s="110">
        <f t="shared" si="83"/>
        <v>2.2999999999999998</v>
      </c>
    </row>
    <row r="1516" spans="1:17" customFormat="1">
      <c r="A1516" s="13">
        <v>17031827200</v>
      </c>
      <c r="B1516" s="13" t="s">
        <v>1895</v>
      </c>
      <c r="C1516" s="13" t="s">
        <v>4272</v>
      </c>
      <c r="D1516" s="13" t="s">
        <v>2438</v>
      </c>
      <c r="E1516" s="81">
        <v>1</v>
      </c>
      <c r="F1516" s="83">
        <v>4</v>
      </c>
      <c r="G1516" s="84">
        <v>5</v>
      </c>
      <c r="H1516" s="81">
        <v>1</v>
      </c>
      <c r="I1516" s="86">
        <v>1</v>
      </c>
      <c r="J1516" s="86">
        <v>1</v>
      </c>
      <c r="K1516" s="89">
        <v>4</v>
      </c>
      <c r="L1516" s="89">
        <v>4</v>
      </c>
      <c r="M1516" s="131">
        <v>1</v>
      </c>
      <c r="N1516" s="93">
        <v>1</v>
      </c>
      <c r="O1516" s="52">
        <f t="shared" si="81"/>
        <v>23</v>
      </c>
      <c r="P1516" s="120">
        <v>2</v>
      </c>
      <c r="Q1516" s="110">
        <f t="shared" si="83"/>
        <v>2.2999999999999998</v>
      </c>
    </row>
    <row r="1517" spans="1:17" customFormat="1">
      <c r="A1517" s="13">
        <v>17031827300</v>
      </c>
      <c r="B1517" s="13" t="s">
        <v>2334</v>
      </c>
      <c r="C1517" s="13" t="s">
        <v>4272</v>
      </c>
      <c r="D1517" s="13" t="s">
        <v>2438</v>
      </c>
      <c r="E1517" s="81">
        <v>1</v>
      </c>
      <c r="F1517" s="82">
        <v>3</v>
      </c>
      <c r="G1517" s="84">
        <v>5</v>
      </c>
      <c r="H1517" s="81">
        <v>1</v>
      </c>
      <c r="I1517" s="86">
        <v>1</v>
      </c>
      <c r="J1517" s="86">
        <v>1</v>
      </c>
      <c r="K1517" s="89">
        <v>4</v>
      </c>
      <c r="L1517" s="90">
        <v>5</v>
      </c>
      <c r="M1517" s="131">
        <v>1</v>
      </c>
      <c r="N1517" s="93">
        <v>1</v>
      </c>
      <c r="O1517" s="52">
        <f t="shared" si="81"/>
        <v>23</v>
      </c>
      <c r="P1517" s="120">
        <v>2</v>
      </c>
      <c r="Q1517" s="110">
        <f t="shared" si="83"/>
        <v>2.2999999999999998</v>
      </c>
    </row>
    <row r="1518" spans="1:17" customFormat="1">
      <c r="A1518" s="13">
        <v>17111870200</v>
      </c>
      <c r="B1518" s="13" t="s">
        <v>507</v>
      </c>
      <c r="C1518" s="13" t="s">
        <v>571</v>
      </c>
      <c r="D1518" s="13" t="s">
        <v>508</v>
      </c>
      <c r="E1518" s="83">
        <v>4</v>
      </c>
      <c r="F1518" s="30">
        <v>2</v>
      </c>
      <c r="G1518" s="81">
        <v>1</v>
      </c>
      <c r="H1518" s="82">
        <v>3</v>
      </c>
      <c r="I1518" s="89">
        <v>4</v>
      </c>
      <c r="J1518" s="88">
        <v>3</v>
      </c>
      <c r="K1518" s="86">
        <v>1</v>
      </c>
      <c r="L1518" s="86">
        <v>1</v>
      </c>
      <c r="M1518" s="88">
        <v>3</v>
      </c>
      <c r="N1518" s="93">
        <v>1</v>
      </c>
      <c r="O1518" s="52">
        <f t="shared" si="81"/>
        <v>23</v>
      </c>
      <c r="P1518" s="120">
        <v>2</v>
      </c>
      <c r="Q1518" s="110">
        <f t="shared" si="83"/>
        <v>2.2999999999999998</v>
      </c>
    </row>
    <row r="1519" spans="1:17" customFormat="1">
      <c r="A1519" s="13">
        <v>17197883307</v>
      </c>
      <c r="B1519" s="13" t="s">
        <v>163</v>
      </c>
      <c r="C1519" s="13" t="s">
        <v>363</v>
      </c>
      <c r="D1519" s="13" t="s">
        <v>164</v>
      </c>
      <c r="E1519" s="82">
        <v>3</v>
      </c>
      <c r="F1519" s="82">
        <v>3</v>
      </c>
      <c r="G1519" s="30">
        <v>2</v>
      </c>
      <c r="H1519" s="30">
        <v>2</v>
      </c>
      <c r="I1519" s="89">
        <v>4</v>
      </c>
      <c r="J1519" s="88">
        <v>3</v>
      </c>
      <c r="K1519" s="86">
        <v>1</v>
      </c>
      <c r="L1519" s="86">
        <v>1</v>
      </c>
      <c r="M1519" s="89">
        <v>4</v>
      </c>
      <c r="N1519" s="85">
        <v>0</v>
      </c>
      <c r="O1519" s="52">
        <f t="shared" si="81"/>
        <v>23</v>
      </c>
      <c r="P1519" s="120">
        <v>2</v>
      </c>
      <c r="Q1519" s="110">
        <f t="shared" si="83"/>
        <v>2.2999999999999998</v>
      </c>
    </row>
    <row r="1520" spans="1:17" customFormat="1">
      <c r="A1520" s="13">
        <v>17197883804</v>
      </c>
      <c r="B1520" s="13" t="s">
        <v>101</v>
      </c>
      <c r="C1520" s="13" t="s">
        <v>363</v>
      </c>
      <c r="D1520" s="13" t="s">
        <v>102</v>
      </c>
      <c r="E1520" s="83">
        <v>4</v>
      </c>
      <c r="F1520" s="30">
        <v>2</v>
      </c>
      <c r="G1520" s="84">
        <v>5</v>
      </c>
      <c r="H1520" s="81">
        <v>1</v>
      </c>
      <c r="I1520" s="87">
        <v>2</v>
      </c>
      <c r="J1520" s="86">
        <v>1</v>
      </c>
      <c r="K1520" s="87">
        <v>2</v>
      </c>
      <c r="L1520" s="86">
        <v>1</v>
      </c>
      <c r="M1520" s="88">
        <v>3</v>
      </c>
      <c r="N1520" s="120">
        <v>2</v>
      </c>
      <c r="O1520" s="52">
        <f t="shared" si="81"/>
        <v>23</v>
      </c>
      <c r="P1520" s="120">
        <v>2</v>
      </c>
      <c r="Q1520" s="110">
        <f t="shared" si="83"/>
        <v>2.2999999999999998</v>
      </c>
    </row>
    <row r="1521" spans="1:17" customFormat="1">
      <c r="A1521" s="13">
        <v>17031813701</v>
      </c>
      <c r="B1521" s="13" t="s">
        <v>2615</v>
      </c>
      <c r="C1521" s="13" t="s">
        <v>4272</v>
      </c>
      <c r="D1521" s="13" t="s">
        <v>2715</v>
      </c>
      <c r="E1521" s="81">
        <v>1</v>
      </c>
      <c r="F1521" s="81">
        <v>1</v>
      </c>
      <c r="G1521" s="83">
        <v>4</v>
      </c>
      <c r="H1521" s="82">
        <v>3</v>
      </c>
      <c r="I1521" s="86">
        <v>1</v>
      </c>
      <c r="J1521" s="86">
        <v>1</v>
      </c>
      <c r="K1521" s="89">
        <v>4</v>
      </c>
      <c r="L1521" s="90">
        <v>5</v>
      </c>
      <c r="M1521" s="87">
        <v>2</v>
      </c>
      <c r="N1521" s="93">
        <v>1</v>
      </c>
      <c r="O1521" s="52">
        <f t="shared" si="81"/>
        <v>23</v>
      </c>
      <c r="P1521" s="120">
        <v>2</v>
      </c>
      <c r="Q1521" s="110">
        <f t="shared" si="83"/>
        <v>2.2999999999999998</v>
      </c>
    </row>
    <row r="1522" spans="1:17" customFormat="1">
      <c r="A1522" s="13">
        <v>17031814000</v>
      </c>
      <c r="B1522" s="13" t="s">
        <v>2625</v>
      </c>
      <c r="C1522" s="13" t="s">
        <v>4272</v>
      </c>
      <c r="D1522" s="13" t="s">
        <v>2715</v>
      </c>
      <c r="E1522" s="81">
        <v>1</v>
      </c>
      <c r="F1522" s="83">
        <v>4</v>
      </c>
      <c r="G1522" s="83">
        <v>4</v>
      </c>
      <c r="H1522" s="30">
        <v>2</v>
      </c>
      <c r="I1522" s="86">
        <v>1</v>
      </c>
      <c r="J1522" s="86">
        <v>1</v>
      </c>
      <c r="K1522" s="88">
        <v>3</v>
      </c>
      <c r="L1522" s="89">
        <v>4</v>
      </c>
      <c r="M1522" s="87">
        <v>2</v>
      </c>
      <c r="N1522" s="93">
        <v>1</v>
      </c>
      <c r="O1522" s="52">
        <f t="shared" si="81"/>
        <v>23</v>
      </c>
      <c r="P1522" s="120">
        <v>2</v>
      </c>
      <c r="Q1522" s="110">
        <f t="shared" si="83"/>
        <v>2.2999999999999998</v>
      </c>
    </row>
    <row r="1523" spans="1:17" customFormat="1">
      <c r="A1523" s="13">
        <v>17031828802</v>
      </c>
      <c r="B1523" s="13" t="s">
        <v>2686</v>
      </c>
      <c r="C1523" s="13" t="s">
        <v>4272</v>
      </c>
      <c r="D1523" s="13" t="s">
        <v>2680</v>
      </c>
      <c r="E1523" s="82">
        <v>3</v>
      </c>
      <c r="F1523" s="83">
        <v>4</v>
      </c>
      <c r="G1523" s="30">
        <v>2</v>
      </c>
      <c r="H1523" s="81">
        <v>1</v>
      </c>
      <c r="I1523" s="87">
        <v>2</v>
      </c>
      <c r="J1523" s="88">
        <v>3</v>
      </c>
      <c r="K1523" s="86">
        <v>1</v>
      </c>
      <c r="L1523" s="87">
        <v>2</v>
      </c>
      <c r="M1523" s="89">
        <v>4</v>
      </c>
      <c r="N1523" s="93">
        <v>1</v>
      </c>
      <c r="O1523" s="52">
        <f t="shared" si="81"/>
        <v>23</v>
      </c>
      <c r="P1523" s="120">
        <v>2</v>
      </c>
      <c r="Q1523" s="110">
        <f t="shared" si="83"/>
        <v>2.2999999999999998</v>
      </c>
    </row>
    <row r="1524" spans="1:17" customFormat="1">
      <c r="A1524" s="13">
        <v>17031828701</v>
      </c>
      <c r="B1524" s="13" t="s">
        <v>2682</v>
      </c>
      <c r="C1524" s="13" t="s">
        <v>4272</v>
      </c>
      <c r="D1524" s="13" t="s">
        <v>2680</v>
      </c>
      <c r="E1524" s="30">
        <v>2</v>
      </c>
      <c r="F1524" s="83">
        <v>4</v>
      </c>
      <c r="G1524" s="82">
        <v>3</v>
      </c>
      <c r="H1524" s="81">
        <v>1</v>
      </c>
      <c r="I1524" s="87">
        <v>2</v>
      </c>
      <c r="J1524" s="88">
        <v>3</v>
      </c>
      <c r="K1524" s="88">
        <v>3</v>
      </c>
      <c r="L1524" s="86">
        <v>1</v>
      </c>
      <c r="M1524" s="88">
        <v>3</v>
      </c>
      <c r="N1524" s="93">
        <v>1</v>
      </c>
      <c r="O1524" s="52">
        <f t="shared" si="81"/>
        <v>23</v>
      </c>
      <c r="P1524" s="120">
        <v>2</v>
      </c>
      <c r="Q1524" s="110">
        <f t="shared" si="83"/>
        <v>2.2999999999999998</v>
      </c>
    </row>
    <row r="1525" spans="1:17" customFormat="1">
      <c r="A1525" s="13">
        <v>17031828801</v>
      </c>
      <c r="B1525" s="13" t="s">
        <v>2684</v>
      </c>
      <c r="C1525" s="13" t="s">
        <v>4272</v>
      </c>
      <c r="D1525" s="13" t="s">
        <v>2680</v>
      </c>
      <c r="E1525" s="82">
        <v>3</v>
      </c>
      <c r="F1525" s="81">
        <v>1</v>
      </c>
      <c r="G1525" s="30">
        <v>2</v>
      </c>
      <c r="H1525" s="30">
        <v>2</v>
      </c>
      <c r="I1525" s="87">
        <v>2</v>
      </c>
      <c r="J1525" s="88">
        <v>3</v>
      </c>
      <c r="K1525" s="89">
        <v>4</v>
      </c>
      <c r="L1525" s="87">
        <v>2</v>
      </c>
      <c r="M1525" s="88">
        <v>3</v>
      </c>
      <c r="N1525" s="93">
        <v>1</v>
      </c>
      <c r="O1525" s="52">
        <f t="shared" si="81"/>
        <v>23</v>
      </c>
      <c r="P1525" s="120">
        <v>2</v>
      </c>
      <c r="Q1525" s="110">
        <f t="shared" si="83"/>
        <v>2.2999999999999998</v>
      </c>
    </row>
    <row r="1526" spans="1:17" customFormat="1">
      <c r="A1526" s="13">
        <v>17031490500</v>
      </c>
      <c r="B1526" s="13" t="s">
        <v>3142</v>
      </c>
      <c r="C1526" s="13" t="s">
        <v>4272</v>
      </c>
      <c r="D1526" s="13" t="s">
        <v>4129</v>
      </c>
      <c r="E1526" s="81">
        <v>1</v>
      </c>
      <c r="F1526" s="30">
        <v>2</v>
      </c>
      <c r="G1526" s="84">
        <v>5</v>
      </c>
      <c r="H1526" s="81">
        <v>1</v>
      </c>
      <c r="I1526" s="87">
        <v>2</v>
      </c>
      <c r="J1526" s="86">
        <v>1</v>
      </c>
      <c r="K1526" s="86">
        <v>1</v>
      </c>
      <c r="L1526" s="89">
        <v>4</v>
      </c>
      <c r="M1526" s="89">
        <v>4</v>
      </c>
      <c r="N1526" s="28">
        <v>2</v>
      </c>
      <c r="O1526" s="52">
        <f t="shared" si="81"/>
        <v>23</v>
      </c>
      <c r="P1526" s="120">
        <v>2</v>
      </c>
      <c r="Q1526" s="110">
        <f t="shared" si="83"/>
        <v>2.2999999999999998</v>
      </c>
    </row>
    <row r="1527" spans="1:17" customFormat="1">
      <c r="A1527" s="13">
        <v>17031730600</v>
      </c>
      <c r="B1527" s="13" t="s">
        <v>2758</v>
      </c>
      <c r="C1527" s="13" t="s">
        <v>4272</v>
      </c>
      <c r="D1527" s="13" t="s">
        <v>4129</v>
      </c>
      <c r="E1527" s="30">
        <v>2</v>
      </c>
      <c r="F1527" s="82">
        <v>3</v>
      </c>
      <c r="G1527" s="82">
        <v>3</v>
      </c>
      <c r="H1527" s="81">
        <v>1</v>
      </c>
      <c r="I1527" s="87">
        <v>2</v>
      </c>
      <c r="J1527" s="86">
        <v>1</v>
      </c>
      <c r="K1527" s="86">
        <v>1</v>
      </c>
      <c r="L1527" s="90">
        <v>5</v>
      </c>
      <c r="M1527" s="88">
        <v>3</v>
      </c>
      <c r="N1527" s="28">
        <v>2</v>
      </c>
      <c r="O1527" s="52">
        <f t="shared" si="81"/>
        <v>23</v>
      </c>
      <c r="P1527" s="120">
        <v>2</v>
      </c>
      <c r="Q1527" s="110">
        <f t="shared" si="83"/>
        <v>2.2999999999999998</v>
      </c>
    </row>
    <row r="1528" spans="1:17" customFormat="1">
      <c r="A1528" s="13">
        <v>17031570100</v>
      </c>
      <c r="B1528" s="13" t="s">
        <v>3014</v>
      </c>
      <c r="C1528" s="13" t="s">
        <v>4272</v>
      </c>
      <c r="D1528" s="13" t="s">
        <v>4129</v>
      </c>
      <c r="E1528" s="81">
        <v>1</v>
      </c>
      <c r="F1528" s="82">
        <v>3</v>
      </c>
      <c r="G1528" s="81">
        <v>1</v>
      </c>
      <c r="H1528" s="30">
        <v>2</v>
      </c>
      <c r="I1528" s="86">
        <v>1</v>
      </c>
      <c r="J1528" s="87">
        <v>2</v>
      </c>
      <c r="K1528" s="90">
        <v>5</v>
      </c>
      <c r="L1528" s="88">
        <v>3</v>
      </c>
      <c r="M1528" s="88">
        <v>3</v>
      </c>
      <c r="N1528" s="28">
        <v>2</v>
      </c>
      <c r="O1528" s="52">
        <f t="shared" si="81"/>
        <v>23</v>
      </c>
      <c r="P1528" s="120">
        <v>2</v>
      </c>
      <c r="Q1528" s="110">
        <f t="shared" si="83"/>
        <v>2.2999999999999998</v>
      </c>
    </row>
    <row r="1529" spans="1:17" customFormat="1">
      <c r="A1529" s="13">
        <v>17031440600</v>
      </c>
      <c r="B1529" s="13" t="s">
        <v>3206</v>
      </c>
      <c r="C1529" s="13" t="s">
        <v>4272</v>
      </c>
      <c r="D1529" s="13" t="s">
        <v>4129</v>
      </c>
      <c r="E1529" s="83">
        <v>4</v>
      </c>
      <c r="F1529" s="81">
        <v>1</v>
      </c>
      <c r="G1529" s="82">
        <v>3</v>
      </c>
      <c r="H1529" s="30">
        <v>2</v>
      </c>
      <c r="I1529" s="86">
        <v>1</v>
      </c>
      <c r="J1529" s="86">
        <v>1</v>
      </c>
      <c r="K1529" s="86">
        <v>1</v>
      </c>
      <c r="L1529" s="90">
        <v>5</v>
      </c>
      <c r="M1529" s="88">
        <v>3</v>
      </c>
      <c r="N1529" s="28">
        <v>2</v>
      </c>
      <c r="O1529" s="52">
        <f t="shared" si="81"/>
        <v>23</v>
      </c>
      <c r="P1529" s="120">
        <v>2</v>
      </c>
      <c r="Q1529" s="110">
        <f t="shared" si="83"/>
        <v>2.2999999999999998</v>
      </c>
    </row>
    <row r="1530" spans="1:17" customFormat="1">
      <c r="A1530" s="13">
        <v>17031550200</v>
      </c>
      <c r="B1530" s="13" t="s">
        <v>2994</v>
      </c>
      <c r="C1530" s="13" t="s">
        <v>4272</v>
      </c>
      <c r="D1530" s="13" t="s">
        <v>4129</v>
      </c>
      <c r="E1530" s="83">
        <v>4</v>
      </c>
      <c r="F1530" s="30">
        <v>2</v>
      </c>
      <c r="G1530" s="30">
        <v>2</v>
      </c>
      <c r="H1530" s="81">
        <v>1</v>
      </c>
      <c r="I1530" s="88">
        <v>3</v>
      </c>
      <c r="J1530" s="87">
        <v>2</v>
      </c>
      <c r="K1530" s="86">
        <v>1</v>
      </c>
      <c r="L1530" s="88">
        <v>3</v>
      </c>
      <c r="M1530" s="88">
        <v>3</v>
      </c>
      <c r="N1530" s="28">
        <v>2</v>
      </c>
      <c r="O1530" s="52">
        <f t="shared" si="81"/>
        <v>23</v>
      </c>
      <c r="P1530" s="120">
        <v>2</v>
      </c>
      <c r="Q1530" s="110">
        <f t="shared" si="83"/>
        <v>2.2999999999999998</v>
      </c>
    </row>
    <row r="1531" spans="1:17" customFormat="1">
      <c r="A1531" s="13">
        <v>17031480100</v>
      </c>
      <c r="B1531" s="13" t="s">
        <v>3128</v>
      </c>
      <c r="C1531" s="13" t="s">
        <v>4272</v>
      </c>
      <c r="D1531" s="13" t="s">
        <v>4129</v>
      </c>
      <c r="E1531" s="83">
        <v>4</v>
      </c>
      <c r="F1531" s="30">
        <v>2</v>
      </c>
      <c r="G1531" s="81">
        <v>1</v>
      </c>
      <c r="H1531" s="81">
        <v>1</v>
      </c>
      <c r="I1531" s="87">
        <v>2</v>
      </c>
      <c r="J1531" s="87">
        <v>2</v>
      </c>
      <c r="K1531" s="88">
        <v>3</v>
      </c>
      <c r="L1531" s="88">
        <v>3</v>
      </c>
      <c r="M1531" s="88">
        <v>3</v>
      </c>
      <c r="N1531" s="28">
        <v>2</v>
      </c>
      <c r="O1531" s="52">
        <f t="shared" si="81"/>
        <v>23</v>
      </c>
      <c r="P1531" s="120">
        <v>2</v>
      </c>
      <c r="Q1531" s="110">
        <f t="shared" si="83"/>
        <v>2.2999999999999998</v>
      </c>
    </row>
    <row r="1532" spans="1:17" customFormat="1">
      <c r="A1532" s="13">
        <v>17031480200</v>
      </c>
      <c r="B1532" s="13" t="s">
        <v>3130</v>
      </c>
      <c r="C1532" s="13" t="s">
        <v>4272</v>
      </c>
      <c r="D1532" s="13" t="s">
        <v>4129</v>
      </c>
      <c r="E1532" s="81">
        <v>1</v>
      </c>
      <c r="F1532" s="82">
        <v>3</v>
      </c>
      <c r="G1532" s="30">
        <v>2</v>
      </c>
      <c r="H1532" s="30">
        <v>2</v>
      </c>
      <c r="I1532" s="86">
        <v>1</v>
      </c>
      <c r="J1532" s="87">
        <v>2</v>
      </c>
      <c r="K1532" s="88">
        <v>3</v>
      </c>
      <c r="L1532" s="89">
        <v>4</v>
      </c>
      <c r="M1532" s="88">
        <v>3</v>
      </c>
      <c r="N1532" s="28">
        <v>2</v>
      </c>
      <c r="O1532" s="52">
        <f t="shared" si="81"/>
        <v>23</v>
      </c>
      <c r="P1532" s="120">
        <v>2</v>
      </c>
      <c r="Q1532" s="110">
        <f t="shared" si="83"/>
        <v>2.2999999999999998</v>
      </c>
    </row>
    <row r="1533" spans="1:17" customFormat="1">
      <c r="A1533" s="13">
        <v>17031711200</v>
      </c>
      <c r="B1533" s="13" t="s">
        <v>2724</v>
      </c>
      <c r="C1533" s="13" t="s">
        <v>4272</v>
      </c>
      <c r="D1533" s="13" t="s">
        <v>4129</v>
      </c>
      <c r="E1533" s="30">
        <v>2</v>
      </c>
      <c r="F1533" s="30">
        <v>2</v>
      </c>
      <c r="G1533" s="84">
        <v>5</v>
      </c>
      <c r="H1533" s="81">
        <v>1</v>
      </c>
      <c r="I1533" s="87">
        <v>2</v>
      </c>
      <c r="J1533" s="86">
        <v>1</v>
      </c>
      <c r="K1533" s="86">
        <v>1</v>
      </c>
      <c r="L1533" s="89">
        <v>4</v>
      </c>
      <c r="M1533" s="88">
        <v>3</v>
      </c>
      <c r="N1533" s="28">
        <v>2</v>
      </c>
      <c r="O1533" s="52">
        <f t="shared" si="81"/>
        <v>23</v>
      </c>
      <c r="P1533" s="120">
        <v>2</v>
      </c>
      <c r="Q1533" s="110">
        <f t="shared" si="83"/>
        <v>2.2999999999999998</v>
      </c>
    </row>
    <row r="1534" spans="1:17" customFormat="1">
      <c r="A1534" s="13">
        <v>17031580800</v>
      </c>
      <c r="B1534" s="13" t="s">
        <v>3040</v>
      </c>
      <c r="C1534" s="13" t="s">
        <v>4272</v>
      </c>
      <c r="D1534" s="13" t="s">
        <v>4129</v>
      </c>
      <c r="E1534" s="84">
        <v>5</v>
      </c>
      <c r="F1534" s="81">
        <v>1</v>
      </c>
      <c r="G1534" s="30">
        <v>2</v>
      </c>
      <c r="H1534" s="30">
        <v>2</v>
      </c>
      <c r="I1534" s="86">
        <v>1</v>
      </c>
      <c r="J1534" s="86">
        <v>1</v>
      </c>
      <c r="K1534" s="86">
        <v>1</v>
      </c>
      <c r="L1534" s="90">
        <v>5</v>
      </c>
      <c r="M1534" s="88">
        <v>3</v>
      </c>
      <c r="N1534" s="28">
        <v>2</v>
      </c>
      <c r="O1534" s="52">
        <f t="shared" si="81"/>
        <v>23</v>
      </c>
      <c r="P1534" s="120">
        <v>2</v>
      </c>
      <c r="Q1534" s="110">
        <f t="shared" si="83"/>
        <v>2.2999999999999998</v>
      </c>
    </row>
    <row r="1535" spans="1:17" customFormat="1">
      <c r="A1535" s="13">
        <v>17031620300</v>
      </c>
      <c r="B1535" s="13" t="s">
        <v>2982</v>
      </c>
      <c r="C1535" s="13" t="s">
        <v>4272</v>
      </c>
      <c r="D1535" s="13" t="s">
        <v>4129</v>
      </c>
      <c r="E1535" s="30">
        <v>2</v>
      </c>
      <c r="F1535" s="81">
        <v>1</v>
      </c>
      <c r="G1535" s="82">
        <v>3</v>
      </c>
      <c r="H1535" s="30">
        <v>2</v>
      </c>
      <c r="I1535" s="87">
        <v>2</v>
      </c>
      <c r="J1535" s="87">
        <v>2</v>
      </c>
      <c r="K1535" s="87">
        <v>2</v>
      </c>
      <c r="L1535" s="90">
        <v>5</v>
      </c>
      <c r="M1535" s="87">
        <v>2</v>
      </c>
      <c r="N1535" s="28">
        <v>2</v>
      </c>
      <c r="O1535" s="52">
        <f t="shared" si="81"/>
        <v>23</v>
      </c>
      <c r="P1535" s="120">
        <v>2</v>
      </c>
      <c r="Q1535" s="110">
        <f t="shared" si="83"/>
        <v>2.2999999999999998</v>
      </c>
    </row>
    <row r="1536" spans="1:17" customFormat="1">
      <c r="A1536" s="13">
        <v>17031730202</v>
      </c>
      <c r="B1536" s="13" t="s">
        <v>2750</v>
      </c>
      <c r="C1536" s="13" t="s">
        <v>4272</v>
      </c>
      <c r="D1536" s="13" t="s">
        <v>4129</v>
      </c>
      <c r="E1536" s="81">
        <v>1</v>
      </c>
      <c r="F1536" s="81">
        <v>1</v>
      </c>
      <c r="G1536" s="83">
        <v>4</v>
      </c>
      <c r="H1536" s="81">
        <v>1</v>
      </c>
      <c r="I1536" s="87">
        <v>2</v>
      </c>
      <c r="J1536" s="87">
        <v>2</v>
      </c>
      <c r="K1536" s="88">
        <v>3</v>
      </c>
      <c r="L1536" s="90">
        <v>5</v>
      </c>
      <c r="M1536" s="87">
        <v>2</v>
      </c>
      <c r="N1536" s="28">
        <v>2</v>
      </c>
      <c r="O1536" s="52">
        <f t="shared" si="81"/>
        <v>23</v>
      </c>
      <c r="P1536" s="120">
        <v>2</v>
      </c>
      <c r="Q1536" s="110">
        <f t="shared" ref="Q1536:Q1567" si="84">+O1536/10</f>
        <v>2.2999999999999998</v>
      </c>
    </row>
    <row r="1537" spans="1:17" customFormat="1">
      <c r="A1537" s="13">
        <v>17031190401</v>
      </c>
      <c r="B1537" s="13" t="s">
        <v>3591</v>
      </c>
      <c r="C1537" s="13" t="s">
        <v>4272</v>
      </c>
      <c r="D1537" s="13" t="s">
        <v>4129</v>
      </c>
      <c r="E1537" s="81">
        <v>1</v>
      </c>
      <c r="F1537" s="81">
        <v>1</v>
      </c>
      <c r="G1537" s="81">
        <v>1</v>
      </c>
      <c r="H1537" s="83">
        <v>4</v>
      </c>
      <c r="I1537" s="87">
        <v>2</v>
      </c>
      <c r="J1537" s="89">
        <v>4</v>
      </c>
      <c r="K1537" s="88">
        <v>3</v>
      </c>
      <c r="L1537" s="88">
        <v>3</v>
      </c>
      <c r="M1537" s="87">
        <v>2</v>
      </c>
      <c r="N1537" s="28">
        <v>2</v>
      </c>
      <c r="O1537" s="52">
        <f t="shared" si="81"/>
        <v>23</v>
      </c>
      <c r="P1537" s="120">
        <v>2</v>
      </c>
      <c r="Q1537" s="110">
        <f t="shared" si="84"/>
        <v>2.2999999999999998</v>
      </c>
    </row>
    <row r="1538" spans="1:17" customFormat="1">
      <c r="A1538" s="13">
        <v>17031140701</v>
      </c>
      <c r="B1538" s="13" t="s">
        <v>3714</v>
      </c>
      <c r="C1538" s="13" t="s">
        <v>4272</v>
      </c>
      <c r="D1538" s="13" t="s">
        <v>4129</v>
      </c>
      <c r="E1538" s="81">
        <v>1</v>
      </c>
      <c r="F1538" s="81">
        <v>1</v>
      </c>
      <c r="G1538" s="81">
        <v>1</v>
      </c>
      <c r="H1538" s="83">
        <v>4</v>
      </c>
      <c r="I1538" s="86">
        <v>1</v>
      </c>
      <c r="J1538" s="87">
        <v>2</v>
      </c>
      <c r="K1538" s="89">
        <v>4</v>
      </c>
      <c r="L1538" s="90">
        <v>5</v>
      </c>
      <c r="M1538" s="87">
        <v>2</v>
      </c>
      <c r="N1538" s="28">
        <v>2</v>
      </c>
      <c r="O1538" s="52">
        <f t="shared" ref="O1538:O1601" si="85">SUM(E1538:N1538)</f>
        <v>23</v>
      </c>
      <c r="P1538" s="120">
        <v>2</v>
      </c>
      <c r="Q1538" s="110">
        <f t="shared" si="84"/>
        <v>2.2999999999999998</v>
      </c>
    </row>
    <row r="1539" spans="1:17" customFormat="1">
      <c r="A1539" s="13">
        <v>17031690500</v>
      </c>
      <c r="B1539" s="13" t="s">
        <v>2778</v>
      </c>
      <c r="C1539" s="13" t="s">
        <v>4272</v>
      </c>
      <c r="D1539" s="13" t="s">
        <v>4129</v>
      </c>
      <c r="E1539" s="30">
        <v>2</v>
      </c>
      <c r="F1539" s="81">
        <v>1</v>
      </c>
      <c r="G1539" s="83">
        <v>4</v>
      </c>
      <c r="H1539" s="30">
        <v>2</v>
      </c>
      <c r="I1539" s="89">
        <v>4</v>
      </c>
      <c r="J1539" s="86">
        <v>1</v>
      </c>
      <c r="K1539" s="86">
        <v>1</v>
      </c>
      <c r="L1539" s="89">
        <v>4</v>
      </c>
      <c r="M1539" s="87">
        <v>2</v>
      </c>
      <c r="N1539" s="28">
        <v>2</v>
      </c>
      <c r="O1539" s="52">
        <f t="shared" si="85"/>
        <v>23</v>
      </c>
      <c r="P1539" s="120">
        <v>2</v>
      </c>
      <c r="Q1539" s="110">
        <f t="shared" si="84"/>
        <v>2.2999999999999998</v>
      </c>
    </row>
    <row r="1540" spans="1:17" customFormat="1">
      <c r="A1540" s="13">
        <v>17031580300</v>
      </c>
      <c r="B1540" s="13" t="s">
        <v>3028</v>
      </c>
      <c r="C1540" s="13" t="s">
        <v>4272</v>
      </c>
      <c r="D1540" s="13" t="s">
        <v>4129</v>
      </c>
      <c r="E1540" s="82">
        <v>3</v>
      </c>
      <c r="F1540" s="82">
        <v>3</v>
      </c>
      <c r="G1540" s="81">
        <v>1</v>
      </c>
      <c r="H1540" s="30">
        <v>2</v>
      </c>
      <c r="I1540" s="86">
        <v>1</v>
      </c>
      <c r="J1540" s="86">
        <v>1</v>
      </c>
      <c r="K1540" s="90">
        <v>5</v>
      </c>
      <c r="L1540" s="88">
        <v>3</v>
      </c>
      <c r="M1540" s="87">
        <v>2</v>
      </c>
      <c r="N1540" s="28">
        <v>2</v>
      </c>
      <c r="O1540" s="52">
        <f t="shared" si="85"/>
        <v>23</v>
      </c>
      <c r="P1540" s="120">
        <v>2</v>
      </c>
      <c r="Q1540" s="110">
        <f t="shared" si="84"/>
        <v>2.2999999999999998</v>
      </c>
    </row>
    <row r="1541" spans="1:17" customFormat="1">
      <c r="A1541" s="13">
        <v>17031160300</v>
      </c>
      <c r="B1541" s="13" t="s">
        <v>3642</v>
      </c>
      <c r="C1541" s="13" t="s">
        <v>4272</v>
      </c>
      <c r="D1541" s="13" t="s">
        <v>4129</v>
      </c>
      <c r="E1541" s="30">
        <v>2</v>
      </c>
      <c r="F1541" s="82">
        <v>3</v>
      </c>
      <c r="G1541" s="81">
        <v>1</v>
      </c>
      <c r="H1541" s="30">
        <v>2</v>
      </c>
      <c r="I1541" s="86">
        <v>1</v>
      </c>
      <c r="J1541" s="87">
        <v>2</v>
      </c>
      <c r="K1541" s="88">
        <v>3</v>
      </c>
      <c r="L1541" s="90">
        <v>5</v>
      </c>
      <c r="M1541" s="87">
        <v>2</v>
      </c>
      <c r="N1541" s="28">
        <v>2</v>
      </c>
      <c r="O1541" s="52">
        <f t="shared" si="85"/>
        <v>23</v>
      </c>
      <c r="P1541" s="120">
        <v>2</v>
      </c>
      <c r="Q1541" s="110">
        <f t="shared" si="84"/>
        <v>2.2999999999999998</v>
      </c>
    </row>
    <row r="1542" spans="1:17" customFormat="1">
      <c r="A1542" s="13">
        <v>17031151002</v>
      </c>
      <c r="B1542" s="13" t="s">
        <v>3740</v>
      </c>
      <c r="C1542" s="13" t="s">
        <v>4272</v>
      </c>
      <c r="D1542" s="13" t="s">
        <v>4129</v>
      </c>
      <c r="E1542" s="81">
        <v>1</v>
      </c>
      <c r="F1542" s="30">
        <v>2</v>
      </c>
      <c r="G1542" s="81">
        <v>1</v>
      </c>
      <c r="H1542" s="83">
        <v>4</v>
      </c>
      <c r="I1542" s="87">
        <v>2</v>
      </c>
      <c r="J1542" s="87">
        <v>2</v>
      </c>
      <c r="K1542" s="88">
        <v>3</v>
      </c>
      <c r="L1542" s="89">
        <v>4</v>
      </c>
      <c r="M1542" s="87">
        <v>2</v>
      </c>
      <c r="N1542" s="28">
        <v>2</v>
      </c>
      <c r="O1542" s="52">
        <f t="shared" si="85"/>
        <v>23</v>
      </c>
      <c r="P1542" s="120">
        <v>2</v>
      </c>
      <c r="Q1542" s="110">
        <f t="shared" si="84"/>
        <v>2.2999999999999998</v>
      </c>
    </row>
    <row r="1543" spans="1:17" customFormat="1">
      <c r="A1543" s="13">
        <v>17031140301</v>
      </c>
      <c r="B1543" s="13" t="s">
        <v>3702</v>
      </c>
      <c r="C1543" s="13" t="s">
        <v>4272</v>
      </c>
      <c r="D1543" s="13" t="s">
        <v>4129</v>
      </c>
      <c r="E1543" s="30">
        <v>2</v>
      </c>
      <c r="F1543" s="83">
        <v>4</v>
      </c>
      <c r="G1543" s="81">
        <v>1</v>
      </c>
      <c r="H1543" s="82">
        <v>3</v>
      </c>
      <c r="I1543" s="86">
        <v>1</v>
      </c>
      <c r="J1543" s="86">
        <v>1</v>
      </c>
      <c r="K1543" s="88">
        <v>3</v>
      </c>
      <c r="L1543" s="89">
        <v>4</v>
      </c>
      <c r="M1543" s="87">
        <v>2</v>
      </c>
      <c r="N1543" s="28">
        <v>2</v>
      </c>
      <c r="O1543" s="52">
        <f t="shared" si="85"/>
        <v>23</v>
      </c>
      <c r="P1543" s="120">
        <v>2</v>
      </c>
      <c r="Q1543" s="110">
        <f t="shared" si="84"/>
        <v>2.2999999999999998</v>
      </c>
    </row>
    <row r="1544" spans="1:17" customFormat="1">
      <c r="A1544" s="13">
        <v>17031440700</v>
      </c>
      <c r="B1544" s="13" t="s">
        <v>3100</v>
      </c>
      <c r="C1544" s="13" t="s">
        <v>4272</v>
      </c>
      <c r="D1544" s="13" t="s">
        <v>4129</v>
      </c>
      <c r="E1544" s="81">
        <v>1</v>
      </c>
      <c r="F1544" s="82">
        <v>3</v>
      </c>
      <c r="G1544" s="82">
        <v>3</v>
      </c>
      <c r="H1544" s="30">
        <v>2</v>
      </c>
      <c r="I1544" s="86">
        <v>1</v>
      </c>
      <c r="J1544" s="87">
        <v>2</v>
      </c>
      <c r="K1544" s="88">
        <v>3</v>
      </c>
      <c r="L1544" s="89">
        <v>4</v>
      </c>
      <c r="M1544" s="87">
        <v>2</v>
      </c>
      <c r="N1544" s="28">
        <v>2</v>
      </c>
      <c r="O1544" s="52">
        <f t="shared" si="85"/>
        <v>23</v>
      </c>
      <c r="P1544" s="120">
        <v>2</v>
      </c>
      <c r="Q1544" s="110">
        <f t="shared" si="84"/>
        <v>2.2999999999999998</v>
      </c>
    </row>
    <row r="1545" spans="1:17" customFormat="1">
      <c r="A1545" s="13">
        <v>17031650302</v>
      </c>
      <c r="B1545" s="13" t="s">
        <v>2912</v>
      </c>
      <c r="C1545" s="13" t="s">
        <v>4272</v>
      </c>
      <c r="D1545" s="13" t="s">
        <v>4129</v>
      </c>
      <c r="E1545" s="82">
        <v>3</v>
      </c>
      <c r="F1545" s="81">
        <v>1</v>
      </c>
      <c r="G1545" s="82">
        <v>3</v>
      </c>
      <c r="H1545" s="30">
        <v>2</v>
      </c>
      <c r="I1545" s="87">
        <v>2</v>
      </c>
      <c r="J1545" s="87">
        <v>2</v>
      </c>
      <c r="K1545" s="88">
        <v>3</v>
      </c>
      <c r="L1545" s="88">
        <v>3</v>
      </c>
      <c r="M1545" s="87">
        <v>2</v>
      </c>
      <c r="N1545" s="28">
        <v>2</v>
      </c>
      <c r="O1545" s="52">
        <f t="shared" si="85"/>
        <v>23</v>
      </c>
      <c r="P1545" s="120">
        <v>2</v>
      </c>
      <c r="Q1545" s="110">
        <f t="shared" si="84"/>
        <v>2.2999999999999998</v>
      </c>
    </row>
    <row r="1546" spans="1:17" customFormat="1">
      <c r="A1546" s="13">
        <v>17031520300</v>
      </c>
      <c r="B1546" s="13" t="s">
        <v>3072</v>
      </c>
      <c r="C1546" s="13" t="s">
        <v>4272</v>
      </c>
      <c r="D1546" s="13" t="s">
        <v>4129</v>
      </c>
      <c r="E1546" s="82">
        <v>3</v>
      </c>
      <c r="F1546" s="83">
        <v>4</v>
      </c>
      <c r="G1546" s="30">
        <v>2</v>
      </c>
      <c r="H1546" s="81">
        <v>1</v>
      </c>
      <c r="I1546" s="87">
        <v>2</v>
      </c>
      <c r="J1546" s="86">
        <v>1</v>
      </c>
      <c r="K1546" s="89">
        <v>4</v>
      </c>
      <c r="L1546" s="87">
        <v>2</v>
      </c>
      <c r="M1546" s="87">
        <v>2</v>
      </c>
      <c r="N1546" s="28">
        <v>2</v>
      </c>
      <c r="O1546" s="52">
        <f t="shared" si="85"/>
        <v>23</v>
      </c>
      <c r="P1546" s="120">
        <v>2</v>
      </c>
      <c r="Q1546" s="110">
        <f t="shared" si="84"/>
        <v>2.2999999999999998</v>
      </c>
    </row>
    <row r="1547" spans="1:17" customFormat="1">
      <c r="A1547" s="13">
        <v>17031520400</v>
      </c>
      <c r="B1547" s="13" t="s">
        <v>3074</v>
      </c>
      <c r="C1547" s="13" t="s">
        <v>4272</v>
      </c>
      <c r="D1547" s="13" t="s">
        <v>4129</v>
      </c>
      <c r="E1547" s="30">
        <v>2</v>
      </c>
      <c r="F1547" s="83">
        <v>4</v>
      </c>
      <c r="G1547" s="83">
        <v>4</v>
      </c>
      <c r="H1547" s="81">
        <v>1</v>
      </c>
      <c r="I1547" s="86">
        <v>1</v>
      </c>
      <c r="J1547" s="87">
        <v>2</v>
      </c>
      <c r="K1547" s="88">
        <v>3</v>
      </c>
      <c r="L1547" s="87">
        <v>2</v>
      </c>
      <c r="M1547" s="87">
        <v>2</v>
      </c>
      <c r="N1547" s="28">
        <v>2</v>
      </c>
      <c r="O1547" s="52">
        <f t="shared" si="85"/>
        <v>23</v>
      </c>
      <c r="P1547" s="120">
        <v>2</v>
      </c>
      <c r="Q1547" s="110">
        <f t="shared" si="84"/>
        <v>2.2999999999999998</v>
      </c>
    </row>
    <row r="1548" spans="1:17" customFormat="1">
      <c r="A1548" s="13">
        <v>17031580400</v>
      </c>
      <c r="B1548" s="13" t="s">
        <v>3030</v>
      </c>
      <c r="C1548" s="13" t="s">
        <v>4272</v>
      </c>
      <c r="D1548" s="13" t="s">
        <v>4129</v>
      </c>
      <c r="E1548" s="81">
        <v>1</v>
      </c>
      <c r="F1548" s="30">
        <v>2</v>
      </c>
      <c r="G1548" s="83">
        <v>4</v>
      </c>
      <c r="H1548" s="30">
        <v>2</v>
      </c>
      <c r="I1548" s="87">
        <v>2</v>
      </c>
      <c r="J1548" s="86">
        <v>1</v>
      </c>
      <c r="K1548" s="88">
        <v>3</v>
      </c>
      <c r="L1548" s="89">
        <v>4</v>
      </c>
      <c r="M1548" s="87">
        <v>2</v>
      </c>
      <c r="N1548" s="28">
        <v>2</v>
      </c>
      <c r="O1548" s="52">
        <f t="shared" si="85"/>
        <v>23</v>
      </c>
      <c r="P1548" s="120">
        <v>2</v>
      </c>
      <c r="Q1548" s="110">
        <f t="shared" si="84"/>
        <v>2.2999999999999998</v>
      </c>
    </row>
    <row r="1549" spans="1:17" customFormat="1">
      <c r="A1549" s="13">
        <v>17031301801</v>
      </c>
      <c r="B1549" s="13" t="s">
        <v>3358</v>
      </c>
      <c r="C1549" s="13" t="s">
        <v>4272</v>
      </c>
      <c r="D1549" s="13" t="s">
        <v>4129</v>
      </c>
      <c r="E1549" s="30">
        <v>2</v>
      </c>
      <c r="F1549" s="30">
        <v>2</v>
      </c>
      <c r="G1549" s="81">
        <v>1</v>
      </c>
      <c r="H1549" s="82">
        <v>3</v>
      </c>
      <c r="I1549" s="86">
        <v>1</v>
      </c>
      <c r="J1549" s="86">
        <v>1</v>
      </c>
      <c r="K1549" s="90">
        <v>5</v>
      </c>
      <c r="L1549" s="89">
        <v>4</v>
      </c>
      <c r="M1549" s="87">
        <v>2</v>
      </c>
      <c r="N1549" s="28">
        <v>2</v>
      </c>
      <c r="O1549" s="52">
        <f t="shared" si="85"/>
        <v>23</v>
      </c>
      <c r="P1549" s="120">
        <v>2</v>
      </c>
      <c r="Q1549" s="110">
        <f t="shared" si="84"/>
        <v>2.2999999999999998</v>
      </c>
    </row>
    <row r="1550" spans="1:17" customFormat="1">
      <c r="A1550" s="13">
        <v>17031381900</v>
      </c>
      <c r="B1550" s="13" t="s">
        <v>3214</v>
      </c>
      <c r="C1550" s="13" t="s">
        <v>4272</v>
      </c>
      <c r="D1550" s="13" t="s">
        <v>4129</v>
      </c>
      <c r="E1550" s="82">
        <v>3</v>
      </c>
      <c r="F1550" s="82">
        <v>3</v>
      </c>
      <c r="G1550" s="81">
        <v>1</v>
      </c>
      <c r="H1550" s="82">
        <v>3</v>
      </c>
      <c r="I1550" s="86">
        <v>1</v>
      </c>
      <c r="J1550" s="86">
        <v>1</v>
      </c>
      <c r="K1550" s="88">
        <v>3</v>
      </c>
      <c r="L1550" s="90">
        <v>5</v>
      </c>
      <c r="M1550" s="131">
        <v>1</v>
      </c>
      <c r="N1550" s="28">
        <v>2</v>
      </c>
      <c r="O1550" s="52">
        <f t="shared" si="85"/>
        <v>23</v>
      </c>
      <c r="P1550" s="120">
        <v>2</v>
      </c>
      <c r="Q1550" s="110">
        <f t="shared" si="84"/>
        <v>2.2999999999999998</v>
      </c>
    </row>
    <row r="1551" spans="1:17" customFormat="1">
      <c r="A1551" s="13">
        <v>17031500300</v>
      </c>
      <c r="B1551" s="13" t="s">
        <v>3060</v>
      </c>
      <c r="C1551" s="13" t="s">
        <v>4272</v>
      </c>
      <c r="D1551" s="13" t="s">
        <v>4129</v>
      </c>
      <c r="E1551" s="81">
        <v>1</v>
      </c>
      <c r="F1551" s="30">
        <v>2</v>
      </c>
      <c r="G1551" s="30">
        <v>2</v>
      </c>
      <c r="H1551" s="81">
        <v>1</v>
      </c>
      <c r="I1551" s="88">
        <v>3</v>
      </c>
      <c r="J1551" s="88">
        <v>3</v>
      </c>
      <c r="K1551" s="88">
        <v>3</v>
      </c>
      <c r="L1551" s="90">
        <v>5</v>
      </c>
      <c r="M1551" s="131">
        <v>1</v>
      </c>
      <c r="N1551" s="28">
        <v>2</v>
      </c>
      <c r="O1551" s="52">
        <f t="shared" si="85"/>
        <v>23</v>
      </c>
      <c r="P1551" s="120">
        <v>2</v>
      </c>
      <c r="Q1551" s="110">
        <f t="shared" si="84"/>
        <v>2.2999999999999998</v>
      </c>
    </row>
    <row r="1552" spans="1:17" customFormat="1">
      <c r="A1552" s="13">
        <v>17031241100</v>
      </c>
      <c r="B1552" s="13" t="s">
        <v>3513</v>
      </c>
      <c r="C1552" s="13" t="s">
        <v>4272</v>
      </c>
      <c r="D1552" s="13" t="s">
        <v>4129</v>
      </c>
      <c r="E1552" s="30">
        <v>2</v>
      </c>
      <c r="F1552" s="83">
        <v>4</v>
      </c>
      <c r="G1552" s="81">
        <v>1</v>
      </c>
      <c r="H1552" s="84">
        <v>5</v>
      </c>
      <c r="I1552" s="87">
        <v>2</v>
      </c>
      <c r="J1552" s="86">
        <v>1</v>
      </c>
      <c r="K1552" s="86">
        <v>1</v>
      </c>
      <c r="L1552" s="89">
        <v>4</v>
      </c>
      <c r="M1552" s="131">
        <v>1</v>
      </c>
      <c r="N1552" s="28">
        <v>2</v>
      </c>
      <c r="O1552" s="52">
        <f t="shared" si="85"/>
        <v>23</v>
      </c>
      <c r="P1552" s="120">
        <v>2</v>
      </c>
      <c r="Q1552" s="110">
        <f t="shared" si="84"/>
        <v>2.2999999999999998</v>
      </c>
    </row>
    <row r="1553" spans="1:17" customFormat="1">
      <c r="A1553" s="13">
        <v>17031410500</v>
      </c>
      <c r="B1553" s="13" t="s">
        <v>3242</v>
      </c>
      <c r="C1553" s="13" t="s">
        <v>4272</v>
      </c>
      <c r="D1553" s="13" t="s">
        <v>4129</v>
      </c>
      <c r="E1553" s="30">
        <v>2</v>
      </c>
      <c r="F1553" s="83">
        <v>4</v>
      </c>
      <c r="G1553" s="81">
        <v>1</v>
      </c>
      <c r="H1553" s="83">
        <v>4</v>
      </c>
      <c r="I1553" s="88">
        <v>3</v>
      </c>
      <c r="J1553" s="86">
        <v>1</v>
      </c>
      <c r="K1553" s="86">
        <v>1</v>
      </c>
      <c r="L1553" s="89">
        <v>4</v>
      </c>
      <c r="M1553" s="131">
        <v>1</v>
      </c>
      <c r="N1553" s="28">
        <v>2</v>
      </c>
      <c r="O1553" s="52">
        <f t="shared" si="85"/>
        <v>23</v>
      </c>
      <c r="P1553" s="120">
        <v>2</v>
      </c>
      <c r="Q1553" s="110">
        <f t="shared" si="84"/>
        <v>2.2999999999999998</v>
      </c>
    </row>
    <row r="1554" spans="1:17" customFormat="1">
      <c r="A1554" s="13">
        <v>17031420300</v>
      </c>
      <c r="B1554" s="13" t="s">
        <v>3154</v>
      </c>
      <c r="C1554" s="13" t="s">
        <v>4272</v>
      </c>
      <c r="D1554" s="13" t="s">
        <v>4129</v>
      </c>
      <c r="E1554" s="30">
        <v>2</v>
      </c>
      <c r="F1554" s="82">
        <v>3</v>
      </c>
      <c r="G1554" s="81">
        <v>1</v>
      </c>
      <c r="H1554" s="82">
        <v>3</v>
      </c>
      <c r="I1554" s="87">
        <v>2</v>
      </c>
      <c r="J1554" s="87">
        <v>2</v>
      </c>
      <c r="K1554" s="87">
        <v>2</v>
      </c>
      <c r="L1554" s="90">
        <v>5</v>
      </c>
      <c r="M1554" s="131">
        <v>1</v>
      </c>
      <c r="N1554" s="28">
        <v>2</v>
      </c>
      <c r="O1554" s="52">
        <f t="shared" si="85"/>
        <v>23</v>
      </c>
      <c r="P1554" s="120">
        <v>2</v>
      </c>
      <c r="Q1554" s="110">
        <f t="shared" si="84"/>
        <v>2.2999999999999998</v>
      </c>
    </row>
    <row r="1555" spans="1:17" customFormat="1">
      <c r="A1555" s="13">
        <v>17031310600</v>
      </c>
      <c r="B1555" s="13" t="s">
        <v>3264</v>
      </c>
      <c r="C1555" s="13" t="s">
        <v>4272</v>
      </c>
      <c r="D1555" s="13" t="s">
        <v>4129</v>
      </c>
      <c r="E1555" s="81">
        <v>1</v>
      </c>
      <c r="F1555" s="83">
        <v>4</v>
      </c>
      <c r="G1555" s="81">
        <v>1</v>
      </c>
      <c r="H1555" s="83">
        <v>4</v>
      </c>
      <c r="I1555" s="86">
        <v>1</v>
      </c>
      <c r="J1555" s="86">
        <v>1</v>
      </c>
      <c r="K1555" s="89">
        <v>4</v>
      </c>
      <c r="L1555" s="89">
        <v>4</v>
      </c>
      <c r="M1555" s="131">
        <v>1</v>
      </c>
      <c r="N1555" s="28">
        <v>2</v>
      </c>
      <c r="O1555" s="52">
        <f t="shared" si="85"/>
        <v>23</v>
      </c>
      <c r="P1555" s="120">
        <v>2</v>
      </c>
      <c r="Q1555" s="110">
        <f t="shared" si="84"/>
        <v>2.2999999999999998</v>
      </c>
    </row>
    <row r="1556" spans="1:17" customFormat="1">
      <c r="A1556" s="13">
        <v>17031630200</v>
      </c>
      <c r="B1556" s="13" t="s">
        <v>2988</v>
      </c>
      <c r="C1556" s="13" t="s">
        <v>4272</v>
      </c>
      <c r="D1556" s="13" t="s">
        <v>4129</v>
      </c>
      <c r="E1556" s="30">
        <v>2</v>
      </c>
      <c r="F1556" s="81">
        <v>1</v>
      </c>
      <c r="G1556" s="84">
        <v>5</v>
      </c>
      <c r="H1556" s="30">
        <v>2</v>
      </c>
      <c r="I1556" s="86">
        <v>1</v>
      </c>
      <c r="J1556" s="86">
        <v>1</v>
      </c>
      <c r="K1556" s="89">
        <v>4</v>
      </c>
      <c r="L1556" s="89">
        <v>4</v>
      </c>
      <c r="M1556" s="131">
        <v>1</v>
      </c>
      <c r="N1556" s="28">
        <v>2</v>
      </c>
      <c r="O1556" s="52">
        <f t="shared" si="85"/>
        <v>23</v>
      </c>
      <c r="P1556" s="120">
        <v>2</v>
      </c>
      <c r="Q1556" s="110">
        <f t="shared" si="84"/>
        <v>2.2999999999999998</v>
      </c>
    </row>
    <row r="1557" spans="1:17" customFormat="1">
      <c r="A1557" s="13">
        <v>17031190601</v>
      </c>
      <c r="B1557" s="13" t="s">
        <v>3595</v>
      </c>
      <c r="C1557" s="13" t="s">
        <v>4272</v>
      </c>
      <c r="D1557" s="13" t="s">
        <v>4129</v>
      </c>
      <c r="E1557" s="81">
        <v>1</v>
      </c>
      <c r="F1557" s="81">
        <v>1</v>
      </c>
      <c r="G1557" s="84">
        <v>5</v>
      </c>
      <c r="H1557" s="83">
        <v>4</v>
      </c>
      <c r="I1557" s="86">
        <v>1</v>
      </c>
      <c r="J1557" s="87">
        <v>2</v>
      </c>
      <c r="K1557" s="87">
        <v>2</v>
      </c>
      <c r="L1557" s="89">
        <v>4</v>
      </c>
      <c r="M1557" s="131">
        <v>1</v>
      </c>
      <c r="N1557" s="28">
        <v>2</v>
      </c>
      <c r="O1557" s="52">
        <f t="shared" si="85"/>
        <v>23</v>
      </c>
      <c r="P1557" s="120">
        <v>2</v>
      </c>
      <c r="Q1557" s="110">
        <f t="shared" si="84"/>
        <v>2.2999999999999998</v>
      </c>
    </row>
    <row r="1558" spans="1:17" customFormat="1">
      <c r="A1558" s="13">
        <v>17031251400</v>
      </c>
      <c r="B1558" s="13" t="s">
        <v>3470</v>
      </c>
      <c r="C1558" s="13" t="s">
        <v>4272</v>
      </c>
      <c r="D1558" s="13" t="s">
        <v>4129</v>
      </c>
      <c r="E1558" s="82">
        <v>3</v>
      </c>
      <c r="F1558" s="81">
        <v>1</v>
      </c>
      <c r="G1558" s="81">
        <v>1</v>
      </c>
      <c r="H1558" s="82">
        <v>3</v>
      </c>
      <c r="I1558" s="86">
        <v>1</v>
      </c>
      <c r="J1558" s="86">
        <v>1</v>
      </c>
      <c r="K1558" s="90">
        <v>5</v>
      </c>
      <c r="L1558" s="90">
        <v>5</v>
      </c>
      <c r="M1558" s="131">
        <v>1</v>
      </c>
      <c r="N1558" s="28">
        <v>2</v>
      </c>
      <c r="O1558" s="52">
        <f t="shared" si="85"/>
        <v>23</v>
      </c>
      <c r="P1558" s="120">
        <v>2</v>
      </c>
      <c r="Q1558" s="110">
        <f t="shared" si="84"/>
        <v>2.2999999999999998</v>
      </c>
    </row>
    <row r="1559" spans="1:17" customFormat="1">
      <c r="A1559" s="13">
        <v>17031010100</v>
      </c>
      <c r="B1559" s="13" t="s">
        <v>4128</v>
      </c>
      <c r="C1559" s="13" t="s">
        <v>4272</v>
      </c>
      <c r="D1559" s="13" t="s">
        <v>4129</v>
      </c>
      <c r="E1559" s="30">
        <v>2</v>
      </c>
      <c r="F1559" s="81">
        <v>1</v>
      </c>
      <c r="G1559" s="82">
        <v>3</v>
      </c>
      <c r="H1559" s="82">
        <v>3</v>
      </c>
      <c r="I1559" s="86">
        <v>1</v>
      </c>
      <c r="J1559" s="86">
        <v>1</v>
      </c>
      <c r="K1559" s="89">
        <v>4</v>
      </c>
      <c r="L1559" s="90">
        <v>5</v>
      </c>
      <c r="M1559" s="131">
        <v>1</v>
      </c>
      <c r="N1559" s="28">
        <v>2</v>
      </c>
      <c r="O1559" s="52">
        <f t="shared" si="85"/>
        <v>23</v>
      </c>
      <c r="P1559" s="120">
        <v>2</v>
      </c>
      <c r="Q1559" s="110">
        <f t="shared" si="84"/>
        <v>2.2999999999999998</v>
      </c>
    </row>
    <row r="1560" spans="1:17" customFormat="1">
      <c r="A1560" s="13">
        <v>17031010501</v>
      </c>
      <c r="B1560" s="13" t="s">
        <v>4028</v>
      </c>
      <c r="C1560" s="13" t="s">
        <v>4272</v>
      </c>
      <c r="D1560" s="13" t="s">
        <v>4129</v>
      </c>
      <c r="E1560" s="83">
        <v>4</v>
      </c>
      <c r="F1560" s="81">
        <v>1</v>
      </c>
      <c r="G1560" s="82">
        <v>3</v>
      </c>
      <c r="H1560" s="81">
        <v>1</v>
      </c>
      <c r="I1560" s="88">
        <v>3</v>
      </c>
      <c r="J1560" s="86">
        <v>1</v>
      </c>
      <c r="K1560" s="87">
        <v>2</v>
      </c>
      <c r="L1560" s="90">
        <v>5</v>
      </c>
      <c r="M1560" s="131">
        <v>1</v>
      </c>
      <c r="N1560" s="28">
        <v>2</v>
      </c>
      <c r="O1560" s="52">
        <f t="shared" si="85"/>
        <v>23</v>
      </c>
      <c r="P1560" s="120">
        <v>2</v>
      </c>
      <c r="Q1560" s="110">
        <f t="shared" si="84"/>
        <v>2.2999999999999998</v>
      </c>
    </row>
    <row r="1561" spans="1:17" customFormat="1">
      <c r="A1561" s="13">
        <v>17031191100</v>
      </c>
      <c r="B1561" s="13" t="s">
        <v>3609</v>
      </c>
      <c r="C1561" s="13" t="s">
        <v>4272</v>
      </c>
      <c r="D1561" s="13" t="s">
        <v>4129</v>
      </c>
      <c r="E1561" s="30">
        <v>2</v>
      </c>
      <c r="F1561" s="82">
        <v>3</v>
      </c>
      <c r="G1561" s="30">
        <v>2</v>
      </c>
      <c r="H1561" s="82">
        <v>3</v>
      </c>
      <c r="I1561" s="86">
        <v>1</v>
      </c>
      <c r="J1561" s="86">
        <v>1</v>
      </c>
      <c r="K1561" s="88">
        <v>3</v>
      </c>
      <c r="L1561" s="90">
        <v>5</v>
      </c>
      <c r="M1561" s="131">
        <v>1</v>
      </c>
      <c r="N1561" s="28">
        <v>2</v>
      </c>
      <c r="O1561" s="52">
        <f t="shared" si="85"/>
        <v>23</v>
      </c>
      <c r="P1561" s="120">
        <v>2</v>
      </c>
      <c r="Q1561" s="110">
        <f t="shared" si="84"/>
        <v>2.2999999999999998</v>
      </c>
    </row>
    <row r="1562" spans="1:17" customFormat="1">
      <c r="A1562" s="13">
        <v>17031230500</v>
      </c>
      <c r="B1562" s="13" t="s">
        <v>3481</v>
      </c>
      <c r="C1562" s="13" t="s">
        <v>4272</v>
      </c>
      <c r="D1562" s="13" t="s">
        <v>4129</v>
      </c>
      <c r="E1562" s="82">
        <v>3</v>
      </c>
      <c r="F1562" s="81">
        <v>1</v>
      </c>
      <c r="G1562" s="82">
        <v>3</v>
      </c>
      <c r="H1562" s="82">
        <v>3</v>
      </c>
      <c r="I1562" s="86">
        <v>1</v>
      </c>
      <c r="J1562" s="86">
        <v>1</v>
      </c>
      <c r="K1562" s="89">
        <v>4</v>
      </c>
      <c r="L1562" s="89">
        <v>4</v>
      </c>
      <c r="M1562" s="131">
        <v>1</v>
      </c>
      <c r="N1562" s="28">
        <v>2</v>
      </c>
      <c r="O1562" s="52">
        <f t="shared" si="85"/>
        <v>23</v>
      </c>
      <c r="P1562" s="120">
        <v>2</v>
      </c>
      <c r="Q1562" s="110">
        <f t="shared" si="84"/>
        <v>2.2999999999999998</v>
      </c>
    </row>
    <row r="1563" spans="1:17" customFormat="1">
      <c r="A1563" s="13">
        <v>17031292400</v>
      </c>
      <c r="B1563" s="13" t="s">
        <v>3334</v>
      </c>
      <c r="C1563" s="13" t="s">
        <v>4272</v>
      </c>
      <c r="D1563" s="13" t="s">
        <v>4129</v>
      </c>
      <c r="E1563" s="30">
        <v>2</v>
      </c>
      <c r="F1563" s="83">
        <v>4</v>
      </c>
      <c r="G1563" s="30">
        <v>2</v>
      </c>
      <c r="H1563" s="30">
        <v>2</v>
      </c>
      <c r="I1563" s="87">
        <v>2</v>
      </c>
      <c r="J1563" s="86">
        <v>1</v>
      </c>
      <c r="K1563" s="87">
        <v>2</v>
      </c>
      <c r="L1563" s="90">
        <v>5</v>
      </c>
      <c r="M1563" s="131">
        <v>1</v>
      </c>
      <c r="N1563" s="28">
        <v>2</v>
      </c>
      <c r="O1563" s="52">
        <f t="shared" si="85"/>
        <v>23</v>
      </c>
      <c r="P1563" s="120">
        <v>2</v>
      </c>
      <c r="Q1563" s="110">
        <f t="shared" si="84"/>
        <v>2.2999999999999998</v>
      </c>
    </row>
    <row r="1564" spans="1:17" customFormat="1">
      <c r="A1564" s="13">
        <v>17031081900</v>
      </c>
      <c r="B1564" s="13" t="s">
        <v>3758</v>
      </c>
      <c r="C1564" s="13" t="s">
        <v>4272</v>
      </c>
      <c r="D1564" s="13" t="s">
        <v>4129</v>
      </c>
      <c r="E1564" s="30">
        <v>2</v>
      </c>
      <c r="F1564" s="83">
        <v>4</v>
      </c>
      <c r="G1564" s="81">
        <v>1</v>
      </c>
      <c r="H1564" s="84">
        <v>5</v>
      </c>
      <c r="I1564" s="86">
        <v>1</v>
      </c>
      <c r="J1564" s="86">
        <v>1</v>
      </c>
      <c r="K1564" s="86">
        <v>1</v>
      </c>
      <c r="L1564" s="90">
        <v>5</v>
      </c>
      <c r="M1564" s="131">
        <v>1</v>
      </c>
      <c r="N1564" s="28">
        <v>2</v>
      </c>
      <c r="O1564" s="52">
        <f t="shared" si="85"/>
        <v>23</v>
      </c>
      <c r="P1564" s="120">
        <v>2</v>
      </c>
      <c r="Q1564" s="110">
        <f t="shared" si="84"/>
        <v>2.2999999999999998</v>
      </c>
    </row>
    <row r="1565" spans="1:17" customFormat="1">
      <c r="A1565" s="13">
        <v>17031520100</v>
      </c>
      <c r="B1565" s="13" t="s">
        <v>3068</v>
      </c>
      <c r="C1565" s="13" t="s">
        <v>4272</v>
      </c>
      <c r="D1565" s="13" t="s">
        <v>4129</v>
      </c>
      <c r="E1565" s="81">
        <v>1</v>
      </c>
      <c r="F1565" s="84">
        <v>5</v>
      </c>
      <c r="G1565" s="83">
        <v>4</v>
      </c>
      <c r="H1565" s="81">
        <v>1</v>
      </c>
      <c r="I1565" s="86">
        <v>1</v>
      </c>
      <c r="J1565" s="87">
        <v>2</v>
      </c>
      <c r="K1565" s="87">
        <v>2</v>
      </c>
      <c r="L1565" s="89">
        <v>4</v>
      </c>
      <c r="M1565" s="131">
        <v>1</v>
      </c>
      <c r="N1565" s="28">
        <v>2</v>
      </c>
      <c r="O1565" s="52">
        <f t="shared" si="85"/>
        <v>23</v>
      </c>
      <c r="P1565" s="120">
        <v>2</v>
      </c>
      <c r="Q1565" s="110">
        <f t="shared" si="84"/>
        <v>2.2999999999999998</v>
      </c>
    </row>
    <row r="1566" spans="1:17" customFormat="1">
      <c r="A1566" s="13">
        <v>17031301200</v>
      </c>
      <c r="B1566" s="13" t="s">
        <v>3350</v>
      </c>
      <c r="C1566" s="13" t="s">
        <v>4272</v>
      </c>
      <c r="D1566" s="13" t="s">
        <v>4129</v>
      </c>
      <c r="E1566" s="82">
        <v>3</v>
      </c>
      <c r="F1566" s="82">
        <v>3</v>
      </c>
      <c r="G1566" s="81">
        <v>1</v>
      </c>
      <c r="H1566" s="30">
        <v>2</v>
      </c>
      <c r="I1566" s="86">
        <v>1</v>
      </c>
      <c r="J1566" s="86">
        <v>1</v>
      </c>
      <c r="K1566" s="89">
        <v>4</v>
      </c>
      <c r="L1566" s="90">
        <v>5</v>
      </c>
      <c r="M1566" s="131">
        <v>1</v>
      </c>
      <c r="N1566" s="28">
        <v>2</v>
      </c>
      <c r="O1566" s="52">
        <f t="shared" si="85"/>
        <v>23</v>
      </c>
      <c r="P1566" s="120">
        <v>2</v>
      </c>
      <c r="Q1566" s="110">
        <f t="shared" si="84"/>
        <v>2.2999999999999998</v>
      </c>
    </row>
    <row r="1567" spans="1:17" customFormat="1">
      <c r="A1567" s="13">
        <v>17031251800</v>
      </c>
      <c r="B1567" s="13" t="s">
        <v>3478</v>
      </c>
      <c r="C1567" s="13" t="s">
        <v>4272</v>
      </c>
      <c r="D1567" s="13" t="s">
        <v>4129</v>
      </c>
      <c r="E1567" s="81">
        <v>1</v>
      </c>
      <c r="F1567" s="30">
        <v>2</v>
      </c>
      <c r="G1567" s="30">
        <v>2</v>
      </c>
      <c r="H1567" s="82">
        <v>3</v>
      </c>
      <c r="I1567" s="86">
        <v>1</v>
      </c>
      <c r="J1567" s="86">
        <v>1</v>
      </c>
      <c r="K1567" s="90">
        <v>5</v>
      </c>
      <c r="L1567" s="90">
        <v>5</v>
      </c>
      <c r="M1567" s="131">
        <v>1</v>
      </c>
      <c r="N1567" s="28">
        <v>2</v>
      </c>
      <c r="O1567" s="52">
        <f t="shared" si="85"/>
        <v>23</v>
      </c>
      <c r="P1567" s="120">
        <v>2</v>
      </c>
      <c r="Q1567" s="110">
        <f t="shared" si="84"/>
        <v>2.2999999999999998</v>
      </c>
    </row>
    <row r="1568" spans="1:17" customFormat="1">
      <c r="A1568" s="13">
        <v>17031031200</v>
      </c>
      <c r="B1568" s="13" t="s">
        <v>3998</v>
      </c>
      <c r="C1568" s="13" t="s">
        <v>4272</v>
      </c>
      <c r="D1568" s="13" t="s">
        <v>4129</v>
      </c>
      <c r="E1568" s="30">
        <v>2</v>
      </c>
      <c r="F1568" s="30">
        <v>2</v>
      </c>
      <c r="G1568" s="81">
        <v>1</v>
      </c>
      <c r="H1568" s="82">
        <v>3</v>
      </c>
      <c r="I1568" s="87">
        <v>2</v>
      </c>
      <c r="J1568" s="86">
        <v>1</v>
      </c>
      <c r="K1568" s="89">
        <v>4</v>
      </c>
      <c r="L1568" s="90">
        <v>5</v>
      </c>
      <c r="M1568" s="131">
        <v>1</v>
      </c>
      <c r="N1568" s="28">
        <v>2</v>
      </c>
      <c r="O1568" s="52">
        <f t="shared" si="85"/>
        <v>23</v>
      </c>
      <c r="P1568" s="120">
        <v>2</v>
      </c>
      <c r="Q1568" s="110">
        <f t="shared" ref="Q1568:Q1599" si="86">+O1568/10</f>
        <v>2.2999999999999998</v>
      </c>
    </row>
    <row r="1569" spans="1:17" customFormat="1">
      <c r="A1569" s="13">
        <v>17031680900</v>
      </c>
      <c r="B1569" s="13" t="s">
        <v>2870</v>
      </c>
      <c r="C1569" s="13" t="s">
        <v>4272</v>
      </c>
      <c r="D1569" s="13" t="s">
        <v>4129</v>
      </c>
      <c r="E1569" s="81">
        <v>1</v>
      </c>
      <c r="F1569" s="81">
        <v>1</v>
      </c>
      <c r="G1569" s="83">
        <v>4</v>
      </c>
      <c r="H1569" s="30">
        <v>2</v>
      </c>
      <c r="I1569" s="86">
        <v>1</v>
      </c>
      <c r="J1569" s="86">
        <v>1</v>
      </c>
      <c r="K1569" s="90">
        <v>5</v>
      </c>
      <c r="L1569" s="90">
        <v>5</v>
      </c>
      <c r="M1569" s="131">
        <v>1</v>
      </c>
      <c r="N1569" s="28">
        <v>2</v>
      </c>
      <c r="O1569" s="52">
        <f t="shared" si="85"/>
        <v>23</v>
      </c>
      <c r="P1569" s="120">
        <v>2</v>
      </c>
      <c r="Q1569" s="110">
        <f t="shared" si="86"/>
        <v>2.2999999999999998</v>
      </c>
    </row>
    <row r="1570" spans="1:17" customFormat="1">
      <c r="A1570" s="13">
        <v>17031031501</v>
      </c>
      <c r="B1570" s="13" t="s">
        <v>4004</v>
      </c>
      <c r="C1570" s="13" t="s">
        <v>4272</v>
      </c>
      <c r="D1570" s="13" t="s">
        <v>4129</v>
      </c>
      <c r="E1570" s="30">
        <v>2</v>
      </c>
      <c r="F1570" s="30">
        <v>2</v>
      </c>
      <c r="G1570" s="81">
        <v>1</v>
      </c>
      <c r="H1570" s="82">
        <v>3</v>
      </c>
      <c r="I1570" s="87">
        <v>2</v>
      </c>
      <c r="J1570" s="86">
        <v>1</v>
      </c>
      <c r="K1570" s="89">
        <v>4</v>
      </c>
      <c r="L1570" s="90">
        <v>5</v>
      </c>
      <c r="M1570" s="131">
        <v>1</v>
      </c>
      <c r="N1570" s="28">
        <v>2</v>
      </c>
      <c r="O1570" s="52">
        <f t="shared" si="85"/>
        <v>23</v>
      </c>
      <c r="P1570" s="120">
        <v>2</v>
      </c>
      <c r="Q1570" s="110">
        <f t="shared" si="86"/>
        <v>2.2999999999999998</v>
      </c>
    </row>
    <row r="1571" spans="1:17" customFormat="1">
      <c r="A1571" s="13">
        <v>17031310500</v>
      </c>
      <c r="B1571" s="13" t="s">
        <v>3262</v>
      </c>
      <c r="C1571" s="13" t="s">
        <v>4272</v>
      </c>
      <c r="D1571" s="13" t="s">
        <v>4129</v>
      </c>
      <c r="E1571" s="30">
        <v>2</v>
      </c>
      <c r="F1571" s="84">
        <v>5</v>
      </c>
      <c r="G1571" s="81">
        <v>1</v>
      </c>
      <c r="H1571" s="82">
        <v>3</v>
      </c>
      <c r="I1571" s="86">
        <v>1</v>
      </c>
      <c r="J1571" s="86">
        <v>1</v>
      </c>
      <c r="K1571" s="88">
        <v>3</v>
      </c>
      <c r="L1571" s="89">
        <v>4</v>
      </c>
      <c r="M1571" s="131">
        <v>1</v>
      </c>
      <c r="N1571" s="28">
        <v>2</v>
      </c>
      <c r="O1571" s="52">
        <f t="shared" si="85"/>
        <v>23</v>
      </c>
      <c r="P1571" s="120">
        <v>2</v>
      </c>
      <c r="Q1571" s="110">
        <f t="shared" si="86"/>
        <v>2.2999999999999998</v>
      </c>
    </row>
    <row r="1572" spans="1:17" customFormat="1">
      <c r="A1572" s="13">
        <v>17197880120</v>
      </c>
      <c r="B1572" s="13" t="s">
        <v>389</v>
      </c>
      <c r="C1572" s="13" t="s">
        <v>363</v>
      </c>
      <c r="D1572" s="13" t="s">
        <v>1485</v>
      </c>
      <c r="E1572" s="30">
        <v>2</v>
      </c>
      <c r="F1572" s="81">
        <v>1</v>
      </c>
      <c r="G1572" s="82">
        <v>3</v>
      </c>
      <c r="H1572" s="83">
        <v>4</v>
      </c>
      <c r="I1572" s="87">
        <v>2</v>
      </c>
      <c r="J1572" s="87">
        <v>2</v>
      </c>
      <c r="K1572" s="86">
        <v>1</v>
      </c>
      <c r="L1572" s="86">
        <v>1</v>
      </c>
      <c r="M1572" s="89">
        <v>4</v>
      </c>
      <c r="N1572" s="92">
        <v>3</v>
      </c>
      <c r="O1572" s="52">
        <f t="shared" si="85"/>
        <v>23</v>
      </c>
      <c r="P1572" s="120">
        <v>2</v>
      </c>
      <c r="Q1572" s="110">
        <f t="shared" si="86"/>
        <v>2.2999999999999998</v>
      </c>
    </row>
    <row r="1573" spans="1:17" customFormat="1">
      <c r="A1573" s="13">
        <v>17197880115</v>
      </c>
      <c r="B1573" s="13" t="s">
        <v>379</v>
      </c>
      <c r="C1573" s="13" t="s">
        <v>363</v>
      </c>
      <c r="D1573" s="13" t="s">
        <v>1485</v>
      </c>
      <c r="E1573" s="30">
        <v>2</v>
      </c>
      <c r="F1573" s="82">
        <v>3</v>
      </c>
      <c r="G1573" s="84">
        <v>5</v>
      </c>
      <c r="H1573" s="81">
        <v>1</v>
      </c>
      <c r="I1573" s="87">
        <v>2</v>
      </c>
      <c r="J1573" s="87">
        <v>2</v>
      </c>
      <c r="K1573" s="86">
        <v>1</v>
      </c>
      <c r="L1573" s="86">
        <v>1</v>
      </c>
      <c r="M1573" s="88">
        <v>3</v>
      </c>
      <c r="N1573" s="92">
        <v>3</v>
      </c>
      <c r="O1573" s="52">
        <f t="shared" si="85"/>
        <v>23</v>
      </c>
      <c r="P1573" s="120">
        <v>2</v>
      </c>
      <c r="Q1573" s="110">
        <f t="shared" si="86"/>
        <v>2.2999999999999998</v>
      </c>
    </row>
    <row r="1574" spans="1:17" customFormat="1">
      <c r="A1574" s="13">
        <v>17031821200</v>
      </c>
      <c r="B1574" s="13" t="s">
        <v>4162</v>
      </c>
      <c r="C1574" s="13" t="s">
        <v>4272</v>
      </c>
      <c r="D1574" s="13" t="s">
        <v>4163</v>
      </c>
      <c r="E1574" s="81">
        <v>1</v>
      </c>
      <c r="F1574" s="81">
        <v>1</v>
      </c>
      <c r="G1574" s="83">
        <v>4</v>
      </c>
      <c r="H1574" s="81">
        <v>1</v>
      </c>
      <c r="I1574" s="86">
        <v>1</v>
      </c>
      <c r="J1574" s="87">
        <v>2</v>
      </c>
      <c r="K1574" s="90">
        <v>5</v>
      </c>
      <c r="L1574" s="90">
        <v>5</v>
      </c>
      <c r="M1574" s="87">
        <v>2</v>
      </c>
      <c r="N1574" s="93">
        <v>1</v>
      </c>
      <c r="O1574" s="52">
        <f t="shared" si="85"/>
        <v>23</v>
      </c>
      <c r="P1574" s="120">
        <v>2</v>
      </c>
      <c r="Q1574" s="110">
        <f t="shared" si="86"/>
        <v>2.2999999999999998</v>
      </c>
    </row>
    <row r="1575" spans="1:17" customFormat="1">
      <c r="A1575" s="13">
        <v>17031821300</v>
      </c>
      <c r="B1575" s="13" t="s">
        <v>4165</v>
      </c>
      <c r="C1575" s="13" t="s">
        <v>4272</v>
      </c>
      <c r="D1575" s="13" t="s">
        <v>4163</v>
      </c>
      <c r="E1575" s="81">
        <v>1</v>
      </c>
      <c r="F1575" s="82">
        <v>3</v>
      </c>
      <c r="G1575" s="84">
        <v>5</v>
      </c>
      <c r="H1575" s="81">
        <v>1</v>
      </c>
      <c r="I1575" s="86">
        <v>1</v>
      </c>
      <c r="J1575" s="87">
        <v>2</v>
      </c>
      <c r="K1575" s="87">
        <v>2</v>
      </c>
      <c r="L1575" s="90">
        <v>5</v>
      </c>
      <c r="M1575" s="87">
        <v>2</v>
      </c>
      <c r="N1575" s="93">
        <v>1</v>
      </c>
      <c r="O1575" s="52">
        <f t="shared" si="85"/>
        <v>23</v>
      </c>
      <c r="P1575" s="120">
        <v>2</v>
      </c>
      <c r="Q1575" s="110">
        <f t="shared" si="86"/>
        <v>2.2999999999999998</v>
      </c>
    </row>
    <row r="1576" spans="1:17" customFormat="1">
      <c r="A1576" s="13">
        <v>17031823603</v>
      </c>
      <c r="B1576" s="13" t="s">
        <v>4169</v>
      </c>
      <c r="C1576" s="13" t="s">
        <v>4272</v>
      </c>
      <c r="D1576" s="13" t="s">
        <v>4163</v>
      </c>
      <c r="E1576" s="81">
        <v>1</v>
      </c>
      <c r="F1576" s="82">
        <v>3</v>
      </c>
      <c r="G1576" s="84">
        <v>5</v>
      </c>
      <c r="H1576" s="81">
        <v>1</v>
      </c>
      <c r="I1576" s="86">
        <v>1</v>
      </c>
      <c r="J1576" s="87">
        <v>2</v>
      </c>
      <c r="K1576" s="89">
        <v>4</v>
      </c>
      <c r="L1576" s="89">
        <v>4</v>
      </c>
      <c r="M1576" s="131">
        <v>1</v>
      </c>
      <c r="N1576" s="93">
        <v>1</v>
      </c>
      <c r="O1576" s="52">
        <f t="shared" si="85"/>
        <v>23</v>
      </c>
      <c r="P1576" s="120">
        <v>2</v>
      </c>
      <c r="Q1576" s="110">
        <f t="shared" si="86"/>
        <v>2.2999999999999998</v>
      </c>
    </row>
    <row r="1577" spans="1:17" customFormat="1">
      <c r="A1577" s="13">
        <v>17031815000</v>
      </c>
      <c r="B1577" s="13" t="s">
        <v>4145</v>
      </c>
      <c r="C1577" s="13" t="s">
        <v>4272</v>
      </c>
      <c r="D1577" s="13" t="s">
        <v>4137</v>
      </c>
      <c r="E1577" s="83">
        <v>4</v>
      </c>
      <c r="F1577" s="83">
        <v>4</v>
      </c>
      <c r="G1577" s="81">
        <v>1</v>
      </c>
      <c r="H1577" s="82">
        <v>3</v>
      </c>
      <c r="I1577" s="86">
        <v>1</v>
      </c>
      <c r="J1577" s="87">
        <v>2</v>
      </c>
      <c r="K1577" s="87">
        <v>2</v>
      </c>
      <c r="L1577" s="88">
        <v>3</v>
      </c>
      <c r="M1577" s="87">
        <v>2</v>
      </c>
      <c r="N1577" s="93">
        <v>1</v>
      </c>
      <c r="O1577" s="52">
        <f t="shared" si="85"/>
        <v>23</v>
      </c>
      <c r="P1577" s="120">
        <v>2</v>
      </c>
      <c r="Q1577" s="110">
        <f t="shared" si="86"/>
        <v>2.2999999999999998</v>
      </c>
    </row>
    <row r="1578" spans="1:17" customFormat="1">
      <c r="A1578" s="13">
        <v>17097861803</v>
      </c>
      <c r="B1578" s="13" t="s">
        <v>808</v>
      </c>
      <c r="C1578" s="13" t="s">
        <v>896</v>
      </c>
      <c r="D1578" s="13" t="s">
        <v>806</v>
      </c>
      <c r="E1578" s="81">
        <v>1</v>
      </c>
      <c r="F1578" s="82">
        <v>3</v>
      </c>
      <c r="G1578" s="82">
        <v>3</v>
      </c>
      <c r="H1578" s="81">
        <v>1</v>
      </c>
      <c r="I1578" s="87">
        <v>2</v>
      </c>
      <c r="J1578" s="88">
        <v>3</v>
      </c>
      <c r="K1578" s="88">
        <v>3</v>
      </c>
      <c r="L1578" s="86">
        <v>1</v>
      </c>
      <c r="M1578" s="89">
        <v>4</v>
      </c>
      <c r="N1578" s="28">
        <v>2</v>
      </c>
      <c r="O1578" s="52">
        <f t="shared" si="85"/>
        <v>23</v>
      </c>
      <c r="P1578" s="120">
        <v>2</v>
      </c>
      <c r="Q1578" s="110">
        <f t="shared" si="86"/>
        <v>2.2999999999999998</v>
      </c>
    </row>
    <row r="1579" spans="1:17" customFormat="1">
      <c r="A1579" s="13">
        <v>17097861901</v>
      </c>
      <c r="B1579" s="13" t="s">
        <v>810</v>
      </c>
      <c r="C1579" s="13" t="s">
        <v>896</v>
      </c>
      <c r="D1579" s="13" t="s">
        <v>806</v>
      </c>
      <c r="E1579" s="82">
        <v>3</v>
      </c>
      <c r="F1579" s="82">
        <v>3</v>
      </c>
      <c r="G1579" s="82">
        <v>3</v>
      </c>
      <c r="H1579" s="81">
        <v>1</v>
      </c>
      <c r="I1579" s="88">
        <v>3</v>
      </c>
      <c r="J1579" s="88">
        <v>3</v>
      </c>
      <c r="K1579" s="86">
        <v>1</v>
      </c>
      <c r="L1579" s="86">
        <v>1</v>
      </c>
      <c r="M1579" s="88">
        <v>3</v>
      </c>
      <c r="N1579" s="28">
        <v>2</v>
      </c>
      <c r="O1579" s="52">
        <f t="shared" si="85"/>
        <v>23</v>
      </c>
      <c r="P1579" s="120">
        <v>2</v>
      </c>
      <c r="Q1579" s="110">
        <f t="shared" si="86"/>
        <v>2.2999999999999998</v>
      </c>
    </row>
    <row r="1580" spans="1:17" customFormat="1">
      <c r="A1580" s="13">
        <v>17097860808</v>
      </c>
      <c r="B1580" s="13" t="s">
        <v>901</v>
      </c>
      <c r="C1580" s="13" t="s">
        <v>896</v>
      </c>
      <c r="D1580" s="13" t="s">
        <v>897</v>
      </c>
      <c r="E1580" s="83">
        <v>4</v>
      </c>
      <c r="F1580" s="81">
        <v>1</v>
      </c>
      <c r="G1580" s="30">
        <v>2</v>
      </c>
      <c r="H1580" s="30">
        <v>2</v>
      </c>
      <c r="I1580" s="88">
        <v>3</v>
      </c>
      <c r="J1580" s="89">
        <v>4</v>
      </c>
      <c r="K1580" s="86">
        <v>1</v>
      </c>
      <c r="L1580" s="86">
        <v>1</v>
      </c>
      <c r="M1580" s="88">
        <v>3</v>
      </c>
      <c r="N1580" s="28">
        <v>2</v>
      </c>
      <c r="O1580" s="52">
        <f t="shared" si="85"/>
        <v>23</v>
      </c>
      <c r="P1580" s="120">
        <v>2</v>
      </c>
      <c r="Q1580" s="110">
        <f t="shared" si="86"/>
        <v>2.2999999999999998</v>
      </c>
    </row>
    <row r="1581" spans="1:17" customFormat="1">
      <c r="A1581" s="13">
        <v>17097860302</v>
      </c>
      <c r="B1581" s="13" t="s">
        <v>554</v>
      </c>
      <c r="C1581" s="13" t="s">
        <v>896</v>
      </c>
      <c r="D1581" s="13" t="s">
        <v>548</v>
      </c>
      <c r="E1581" s="30">
        <v>2</v>
      </c>
      <c r="F1581" s="84">
        <v>5</v>
      </c>
      <c r="G1581" s="81">
        <v>1</v>
      </c>
      <c r="H1581" s="81">
        <v>1</v>
      </c>
      <c r="I1581" s="87">
        <v>2</v>
      </c>
      <c r="J1581" s="87">
        <v>2</v>
      </c>
      <c r="K1581" s="86">
        <v>1</v>
      </c>
      <c r="L1581" s="88">
        <v>3</v>
      </c>
      <c r="M1581" s="89">
        <v>4</v>
      </c>
      <c r="N1581" s="93">
        <v>1</v>
      </c>
      <c r="O1581" s="52">
        <f t="shared" si="85"/>
        <v>22</v>
      </c>
      <c r="P1581" s="93">
        <v>1</v>
      </c>
      <c r="Q1581" s="110">
        <f t="shared" si="86"/>
        <v>2.2000000000000002</v>
      </c>
    </row>
    <row r="1582" spans="1:17" customFormat="1">
      <c r="A1582" s="13">
        <v>17097862100</v>
      </c>
      <c r="B1582" s="13" t="s">
        <v>524</v>
      </c>
      <c r="C1582" s="13" t="s">
        <v>896</v>
      </c>
      <c r="D1582" s="13" t="s">
        <v>625</v>
      </c>
      <c r="E1582" s="81">
        <v>1</v>
      </c>
      <c r="F1582" s="84">
        <v>5</v>
      </c>
      <c r="G1582" s="81">
        <v>1</v>
      </c>
      <c r="H1582" s="81">
        <v>1</v>
      </c>
      <c r="I1582" s="86">
        <v>1</v>
      </c>
      <c r="J1582" s="87">
        <v>2</v>
      </c>
      <c r="K1582" s="87">
        <v>2</v>
      </c>
      <c r="L1582" s="88">
        <v>3</v>
      </c>
      <c r="M1582" s="90">
        <v>5</v>
      </c>
      <c r="N1582" s="93">
        <v>1</v>
      </c>
      <c r="O1582" s="52">
        <f t="shared" si="85"/>
        <v>22</v>
      </c>
      <c r="P1582" s="93">
        <v>1</v>
      </c>
      <c r="Q1582" s="110">
        <f t="shared" si="86"/>
        <v>2.2000000000000002</v>
      </c>
    </row>
    <row r="1583" spans="1:17" customFormat="1">
      <c r="A1583" s="13">
        <v>17097862300</v>
      </c>
      <c r="B1583" s="13" t="s">
        <v>528</v>
      </c>
      <c r="C1583" s="13" t="s">
        <v>896</v>
      </c>
      <c r="D1583" s="13" t="s">
        <v>625</v>
      </c>
      <c r="E1583" s="81">
        <v>1</v>
      </c>
      <c r="F1583" s="84">
        <v>5</v>
      </c>
      <c r="G1583" s="30">
        <v>2</v>
      </c>
      <c r="H1583" s="81">
        <v>1</v>
      </c>
      <c r="I1583" s="86">
        <v>1</v>
      </c>
      <c r="J1583" s="86">
        <v>1</v>
      </c>
      <c r="K1583" s="87">
        <v>2</v>
      </c>
      <c r="L1583" s="89">
        <v>4</v>
      </c>
      <c r="M1583" s="89">
        <v>4</v>
      </c>
      <c r="N1583" s="93">
        <v>1</v>
      </c>
      <c r="O1583" s="109">
        <f t="shared" si="85"/>
        <v>22</v>
      </c>
      <c r="P1583" s="93">
        <v>1</v>
      </c>
      <c r="Q1583" s="110">
        <f t="shared" si="86"/>
        <v>2.2000000000000002</v>
      </c>
    </row>
    <row r="1584" spans="1:17" customFormat="1">
      <c r="A1584" s="13">
        <v>17097861014</v>
      </c>
      <c r="B1584" s="13" t="s">
        <v>587</v>
      </c>
      <c r="C1584" s="13" t="s">
        <v>896</v>
      </c>
      <c r="D1584" s="13" t="s">
        <v>588</v>
      </c>
      <c r="E1584" s="82">
        <v>3</v>
      </c>
      <c r="F1584" s="81">
        <v>1</v>
      </c>
      <c r="G1584" s="30">
        <v>2</v>
      </c>
      <c r="H1584" s="30">
        <v>2</v>
      </c>
      <c r="I1584" s="88">
        <v>3</v>
      </c>
      <c r="J1584" s="86">
        <v>1</v>
      </c>
      <c r="K1584" s="86">
        <v>1</v>
      </c>
      <c r="L1584" s="89">
        <v>4</v>
      </c>
      <c r="M1584" s="89">
        <v>4</v>
      </c>
      <c r="N1584" s="93">
        <v>1</v>
      </c>
      <c r="O1584" s="109">
        <f t="shared" si="85"/>
        <v>22</v>
      </c>
      <c r="P1584" s="93">
        <v>1</v>
      </c>
      <c r="Q1584" s="110">
        <f t="shared" si="86"/>
        <v>2.2000000000000002</v>
      </c>
    </row>
    <row r="1585" spans="1:17" customFormat="1">
      <c r="A1585" s="13">
        <v>17097863005</v>
      </c>
      <c r="B1585" s="13" t="s">
        <v>675</v>
      </c>
      <c r="C1585" s="13" t="s">
        <v>896</v>
      </c>
      <c r="D1585" s="13" t="s">
        <v>665</v>
      </c>
      <c r="E1585" s="84">
        <v>5</v>
      </c>
      <c r="F1585" s="85">
        <v>0</v>
      </c>
      <c r="G1585" s="82">
        <v>3</v>
      </c>
      <c r="H1585" s="85">
        <v>0</v>
      </c>
      <c r="I1585" s="86">
        <v>1</v>
      </c>
      <c r="J1585" s="86">
        <v>1</v>
      </c>
      <c r="K1585" s="87">
        <v>2</v>
      </c>
      <c r="L1585" s="90">
        <v>5</v>
      </c>
      <c r="M1585" s="89">
        <v>4</v>
      </c>
      <c r="N1585" s="93">
        <v>1</v>
      </c>
      <c r="O1585" s="109">
        <f t="shared" si="85"/>
        <v>22</v>
      </c>
      <c r="P1585" s="93">
        <v>1</v>
      </c>
      <c r="Q1585" s="110">
        <f t="shared" si="86"/>
        <v>2.2000000000000002</v>
      </c>
    </row>
    <row r="1586" spans="1:17" customFormat="1">
      <c r="A1586" s="13">
        <v>17197882400</v>
      </c>
      <c r="B1586" s="13" t="s">
        <v>219</v>
      </c>
      <c r="C1586" s="13" t="s">
        <v>363</v>
      </c>
      <c r="D1586" s="13" t="s">
        <v>320</v>
      </c>
      <c r="E1586" s="30">
        <v>2</v>
      </c>
      <c r="F1586" s="84">
        <v>5</v>
      </c>
      <c r="G1586" s="83">
        <v>4</v>
      </c>
      <c r="H1586" s="81">
        <v>1</v>
      </c>
      <c r="I1586" s="86">
        <v>1</v>
      </c>
      <c r="J1586" s="86">
        <v>1</v>
      </c>
      <c r="K1586" s="86">
        <v>1</v>
      </c>
      <c r="L1586" s="89">
        <v>4</v>
      </c>
      <c r="M1586" s="131">
        <v>1</v>
      </c>
      <c r="N1586" s="120">
        <v>2</v>
      </c>
      <c r="O1586" s="109">
        <f t="shared" si="85"/>
        <v>22</v>
      </c>
      <c r="P1586" s="93">
        <v>1</v>
      </c>
      <c r="Q1586" s="110">
        <f t="shared" si="86"/>
        <v>2.2000000000000002</v>
      </c>
    </row>
    <row r="1587" spans="1:17" customFormat="1">
      <c r="A1587" s="13">
        <v>17197881301</v>
      </c>
      <c r="B1587" s="13" t="s">
        <v>298</v>
      </c>
      <c r="C1587" s="13" t="s">
        <v>363</v>
      </c>
      <c r="D1587" s="13" t="s">
        <v>320</v>
      </c>
      <c r="E1587" s="81">
        <v>1</v>
      </c>
      <c r="F1587" s="84">
        <v>5</v>
      </c>
      <c r="G1587" s="82">
        <v>3</v>
      </c>
      <c r="H1587" s="81">
        <v>1</v>
      </c>
      <c r="I1587" s="86">
        <v>1</v>
      </c>
      <c r="J1587" s="87">
        <v>2</v>
      </c>
      <c r="K1587" s="88">
        <v>3</v>
      </c>
      <c r="L1587" s="88">
        <v>3</v>
      </c>
      <c r="M1587" s="131">
        <v>1</v>
      </c>
      <c r="N1587" s="120">
        <v>2</v>
      </c>
      <c r="O1587" s="109">
        <f t="shared" si="85"/>
        <v>22</v>
      </c>
      <c r="P1587" s="93">
        <v>1</v>
      </c>
      <c r="Q1587" s="110">
        <f t="shared" si="86"/>
        <v>2.2000000000000002</v>
      </c>
    </row>
    <row r="1588" spans="1:17" customFormat="1">
      <c r="A1588" s="13">
        <v>17031825503</v>
      </c>
      <c r="B1588" s="13" t="s">
        <v>2347</v>
      </c>
      <c r="C1588" s="13" t="s">
        <v>4272</v>
      </c>
      <c r="D1588" s="13" t="s">
        <v>2348</v>
      </c>
      <c r="E1588" s="30">
        <v>2</v>
      </c>
      <c r="F1588" s="30">
        <v>2</v>
      </c>
      <c r="G1588" s="82">
        <v>3</v>
      </c>
      <c r="H1588" s="81">
        <v>1</v>
      </c>
      <c r="I1588" s="87">
        <v>2</v>
      </c>
      <c r="J1588" s="88">
        <v>3</v>
      </c>
      <c r="K1588" s="88">
        <v>3</v>
      </c>
      <c r="L1588" s="88">
        <v>3</v>
      </c>
      <c r="M1588" s="87">
        <v>2</v>
      </c>
      <c r="N1588" s="93">
        <v>1</v>
      </c>
      <c r="O1588" s="109">
        <f t="shared" si="85"/>
        <v>22</v>
      </c>
      <c r="P1588" s="93">
        <v>1</v>
      </c>
      <c r="Q1588" s="110">
        <f t="shared" si="86"/>
        <v>2.2000000000000002</v>
      </c>
    </row>
    <row r="1589" spans="1:17" customFormat="1">
      <c r="A1589" s="13">
        <v>17031827700</v>
      </c>
      <c r="B1589" s="13" t="s">
        <v>2350</v>
      </c>
      <c r="C1589" s="13" t="s">
        <v>4272</v>
      </c>
      <c r="D1589" s="13" t="s">
        <v>2348</v>
      </c>
      <c r="E1589" s="81">
        <v>1</v>
      </c>
      <c r="F1589" s="83">
        <v>4</v>
      </c>
      <c r="G1589" s="82">
        <v>3</v>
      </c>
      <c r="H1589" s="81">
        <v>1</v>
      </c>
      <c r="I1589" s="86">
        <v>1</v>
      </c>
      <c r="J1589" s="88">
        <v>3</v>
      </c>
      <c r="K1589" s="87">
        <v>2</v>
      </c>
      <c r="L1589" s="90">
        <v>5</v>
      </c>
      <c r="M1589" s="131">
        <v>1</v>
      </c>
      <c r="N1589" s="93">
        <v>1</v>
      </c>
      <c r="O1589" s="109">
        <f t="shared" si="85"/>
        <v>22</v>
      </c>
      <c r="P1589" s="93">
        <v>1</v>
      </c>
      <c r="Q1589" s="110">
        <f t="shared" si="86"/>
        <v>2.2000000000000002</v>
      </c>
    </row>
    <row r="1590" spans="1:17" customFormat="1">
      <c r="A1590" s="13">
        <v>17111870301</v>
      </c>
      <c r="B1590" s="13" t="s">
        <v>510</v>
      </c>
      <c r="C1590" s="13" t="s">
        <v>571</v>
      </c>
      <c r="D1590" s="13" t="s">
        <v>508</v>
      </c>
      <c r="E1590" s="82">
        <v>3</v>
      </c>
      <c r="F1590" s="82">
        <v>3</v>
      </c>
      <c r="G1590" s="81">
        <v>1</v>
      </c>
      <c r="H1590" s="30">
        <v>2</v>
      </c>
      <c r="I1590" s="87">
        <v>2</v>
      </c>
      <c r="J1590" s="88">
        <v>3</v>
      </c>
      <c r="K1590" s="87">
        <v>2</v>
      </c>
      <c r="L1590" s="88">
        <v>3</v>
      </c>
      <c r="M1590" s="87">
        <v>2</v>
      </c>
      <c r="N1590" s="93">
        <v>1</v>
      </c>
      <c r="O1590" s="109">
        <f t="shared" si="85"/>
        <v>22</v>
      </c>
      <c r="P1590" s="93">
        <v>1</v>
      </c>
      <c r="Q1590" s="110">
        <f t="shared" si="86"/>
        <v>2.2000000000000002</v>
      </c>
    </row>
    <row r="1591" spans="1:17" customFormat="1">
      <c r="A1591" s="13">
        <v>17043841322</v>
      </c>
      <c r="B1591" s="13" t="s">
        <v>1330</v>
      </c>
      <c r="C1591" s="13" t="s">
        <v>1522</v>
      </c>
      <c r="D1591" s="13" t="s">
        <v>2433</v>
      </c>
      <c r="E1591" s="82">
        <v>3</v>
      </c>
      <c r="F1591" s="82">
        <v>3</v>
      </c>
      <c r="G1591" s="81">
        <v>1</v>
      </c>
      <c r="H1591" s="82">
        <v>3</v>
      </c>
      <c r="I1591" s="88">
        <v>3</v>
      </c>
      <c r="J1591" s="88">
        <v>3</v>
      </c>
      <c r="K1591" s="86">
        <v>1</v>
      </c>
      <c r="L1591" s="86">
        <v>1</v>
      </c>
      <c r="M1591" s="88">
        <v>3</v>
      </c>
      <c r="N1591" s="93">
        <v>1</v>
      </c>
      <c r="O1591" s="109">
        <f t="shared" si="85"/>
        <v>22</v>
      </c>
      <c r="P1591" s="93">
        <v>1</v>
      </c>
      <c r="Q1591" s="110">
        <f t="shared" si="86"/>
        <v>2.2000000000000002</v>
      </c>
    </row>
    <row r="1592" spans="1:17" customFormat="1">
      <c r="A1592" s="13">
        <v>17197880701</v>
      </c>
      <c r="B1592" s="13" t="s">
        <v>355</v>
      </c>
      <c r="C1592" s="13" t="s">
        <v>363</v>
      </c>
      <c r="D1592" s="13" t="s">
        <v>246</v>
      </c>
      <c r="E1592" s="83">
        <v>4</v>
      </c>
      <c r="F1592" s="30">
        <v>2</v>
      </c>
      <c r="G1592" s="82">
        <v>3</v>
      </c>
      <c r="H1592" s="30">
        <v>2</v>
      </c>
      <c r="I1592" s="87">
        <v>2</v>
      </c>
      <c r="J1592" s="86">
        <v>1</v>
      </c>
      <c r="K1592" s="86">
        <v>1</v>
      </c>
      <c r="L1592" s="87">
        <v>2</v>
      </c>
      <c r="M1592" s="88">
        <v>3</v>
      </c>
      <c r="N1592" s="87">
        <v>2</v>
      </c>
      <c r="O1592" s="109">
        <f t="shared" si="85"/>
        <v>22</v>
      </c>
      <c r="P1592" s="93">
        <v>1</v>
      </c>
      <c r="Q1592" s="110">
        <f t="shared" si="86"/>
        <v>2.2000000000000002</v>
      </c>
    </row>
    <row r="1593" spans="1:17" customFormat="1">
      <c r="A1593" s="13">
        <v>17031829901</v>
      </c>
      <c r="B1593" s="13" t="s">
        <v>2644</v>
      </c>
      <c r="C1593" s="13" t="s">
        <v>4272</v>
      </c>
      <c r="D1593" s="13" t="s">
        <v>2638</v>
      </c>
      <c r="E1593" s="83">
        <v>4</v>
      </c>
      <c r="F1593" s="30">
        <v>2</v>
      </c>
      <c r="G1593" s="84">
        <v>5</v>
      </c>
      <c r="H1593" s="30">
        <v>2</v>
      </c>
      <c r="I1593" s="87">
        <v>2</v>
      </c>
      <c r="J1593" s="86">
        <v>1</v>
      </c>
      <c r="K1593" s="86">
        <v>1</v>
      </c>
      <c r="L1593" s="86">
        <v>1</v>
      </c>
      <c r="M1593" s="88">
        <v>3</v>
      </c>
      <c r="N1593" s="93">
        <v>1</v>
      </c>
      <c r="O1593" s="109">
        <f t="shared" si="85"/>
        <v>22</v>
      </c>
      <c r="P1593" s="93">
        <v>1</v>
      </c>
      <c r="Q1593" s="110">
        <f t="shared" si="86"/>
        <v>2.2000000000000002</v>
      </c>
    </row>
    <row r="1594" spans="1:17" customFormat="1">
      <c r="A1594" s="13">
        <v>17031814100</v>
      </c>
      <c r="B1594" s="13" t="s">
        <v>2627</v>
      </c>
      <c r="C1594" s="13" t="s">
        <v>4272</v>
      </c>
      <c r="D1594" s="13" t="s">
        <v>2715</v>
      </c>
      <c r="E1594" s="82">
        <v>3</v>
      </c>
      <c r="F1594" s="82">
        <v>3</v>
      </c>
      <c r="G1594" s="83">
        <v>4</v>
      </c>
      <c r="H1594" s="30">
        <v>2</v>
      </c>
      <c r="I1594" s="86">
        <v>1</v>
      </c>
      <c r="J1594" s="86">
        <v>1</v>
      </c>
      <c r="K1594" s="87">
        <v>2</v>
      </c>
      <c r="L1594" s="89">
        <v>4</v>
      </c>
      <c r="M1594" s="131">
        <v>1</v>
      </c>
      <c r="N1594" s="93">
        <v>1</v>
      </c>
      <c r="O1594" s="109">
        <f t="shared" si="85"/>
        <v>22</v>
      </c>
      <c r="P1594" s="93">
        <v>1</v>
      </c>
      <c r="Q1594" s="110">
        <f t="shared" si="86"/>
        <v>2.2000000000000002</v>
      </c>
    </row>
    <row r="1595" spans="1:17" customFormat="1">
      <c r="A1595" s="13">
        <v>17031829301</v>
      </c>
      <c r="B1595" s="13" t="s">
        <v>2697</v>
      </c>
      <c r="C1595" s="13" t="s">
        <v>4272</v>
      </c>
      <c r="D1595" s="13" t="s">
        <v>2695</v>
      </c>
      <c r="E1595" s="83">
        <v>4</v>
      </c>
      <c r="F1595" s="83">
        <v>4</v>
      </c>
      <c r="G1595" s="82">
        <v>3</v>
      </c>
      <c r="H1595" s="81">
        <v>1</v>
      </c>
      <c r="I1595" s="87">
        <v>2</v>
      </c>
      <c r="J1595" s="86">
        <v>1</v>
      </c>
      <c r="K1595" s="87">
        <v>2</v>
      </c>
      <c r="L1595" s="87">
        <v>2</v>
      </c>
      <c r="M1595" s="87">
        <v>2</v>
      </c>
      <c r="N1595" s="93">
        <v>1</v>
      </c>
      <c r="O1595" s="109">
        <f t="shared" si="85"/>
        <v>22</v>
      </c>
      <c r="P1595" s="93">
        <v>1</v>
      </c>
      <c r="Q1595" s="110">
        <f t="shared" si="86"/>
        <v>2.2000000000000002</v>
      </c>
    </row>
    <row r="1596" spans="1:17" customFormat="1">
      <c r="A1596" s="13">
        <v>17031829302</v>
      </c>
      <c r="B1596" s="13" t="s">
        <v>2699</v>
      </c>
      <c r="C1596" s="13" t="s">
        <v>4272</v>
      </c>
      <c r="D1596" s="13" t="s">
        <v>2680</v>
      </c>
      <c r="E1596" s="81">
        <v>1</v>
      </c>
      <c r="F1596" s="84">
        <v>5</v>
      </c>
      <c r="G1596" s="83">
        <v>4</v>
      </c>
      <c r="H1596" s="81">
        <v>1</v>
      </c>
      <c r="I1596" s="86">
        <v>1</v>
      </c>
      <c r="J1596" s="87">
        <v>2</v>
      </c>
      <c r="K1596" s="89">
        <v>4</v>
      </c>
      <c r="L1596" s="87">
        <v>2</v>
      </c>
      <c r="M1596" s="131">
        <v>1</v>
      </c>
      <c r="N1596" s="93">
        <v>1</v>
      </c>
      <c r="O1596" s="109">
        <f t="shared" si="85"/>
        <v>22</v>
      </c>
      <c r="P1596" s="93">
        <v>1</v>
      </c>
      <c r="Q1596" s="110">
        <f t="shared" si="86"/>
        <v>2.2000000000000002</v>
      </c>
    </row>
    <row r="1597" spans="1:17" customFormat="1">
      <c r="A1597" s="13">
        <v>17031829100</v>
      </c>
      <c r="B1597" s="13" t="s">
        <v>2692</v>
      </c>
      <c r="C1597" s="13" t="s">
        <v>4272</v>
      </c>
      <c r="D1597" s="13" t="s">
        <v>2680</v>
      </c>
      <c r="E1597" s="83">
        <v>4</v>
      </c>
      <c r="F1597" s="84">
        <v>5</v>
      </c>
      <c r="G1597" s="82">
        <v>3</v>
      </c>
      <c r="H1597" s="81">
        <v>1</v>
      </c>
      <c r="I1597" s="87">
        <v>2</v>
      </c>
      <c r="J1597" s="86">
        <v>1</v>
      </c>
      <c r="K1597" s="88">
        <v>3</v>
      </c>
      <c r="L1597" s="86">
        <v>1</v>
      </c>
      <c r="M1597" s="131">
        <v>1</v>
      </c>
      <c r="N1597" s="93">
        <v>1</v>
      </c>
      <c r="O1597" s="109">
        <f t="shared" si="85"/>
        <v>22</v>
      </c>
      <c r="P1597" s="93">
        <v>1</v>
      </c>
      <c r="Q1597" s="110">
        <f t="shared" si="86"/>
        <v>2.2000000000000002</v>
      </c>
    </row>
    <row r="1598" spans="1:17" customFormat="1">
      <c r="A1598" s="13">
        <v>17031381500</v>
      </c>
      <c r="B1598" s="13" t="s">
        <v>3208</v>
      </c>
      <c r="C1598" s="13" t="s">
        <v>4272</v>
      </c>
      <c r="D1598" s="13" t="s">
        <v>4129</v>
      </c>
      <c r="E1598" s="81">
        <v>1</v>
      </c>
      <c r="F1598" s="81">
        <v>1</v>
      </c>
      <c r="G1598" s="30">
        <v>2</v>
      </c>
      <c r="H1598" s="85">
        <v>0</v>
      </c>
      <c r="I1598" s="87">
        <v>2</v>
      </c>
      <c r="J1598" s="86">
        <v>1</v>
      </c>
      <c r="K1598" s="88">
        <v>3</v>
      </c>
      <c r="L1598" s="90">
        <v>5</v>
      </c>
      <c r="M1598" s="90">
        <v>5</v>
      </c>
      <c r="N1598" s="28">
        <v>2</v>
      </c>
      <c r="O1598" s="109">
        <f t="shared" si="85"/>
        <v>22</v>
      </c>
      <c r="P1598" s="93">
        <v>1</v>
      </c>
      <c r="Q1598" s="110">
        <f t="shared" si="86"/>
        <v>2.2000000000000002</v>
      </c>
    </row>
    <row r="1599" spans="1:17" customFormat="1">
      <c r="A1599" s="13">
        <v>17031440900</v>
      </c>
      <c r="B1599" s="13" t="s">
        <v>3104</v>
      </c>
      <c r="C1599" s="13" t="s">
        <v>4272</v>
      </c>
      <c r="D1599" s="13" t="s">
        <v>4129</v>
      </c>
      <c r="E1599" s="81">
        <v>1</v>
      </c>
      <c r="F1599" s="30">
        <v>2</v>
      </c>
      <c r="G1599" s="30">
        <v>2</v>
      </c>
      <c r="H1599" s="81">
        <v>1</v>
      </c>
      <c r="I1599" s="87">
        <v>2</v>
      </c>
      <c r="J1599" s="88">
        <v>3</v>
      </c>
      <c r="K1599" s="86">
        <v>1</v>
      </c>
      <c r="L1599" s="90">
        <v>5</v>
      </c>
      <c r="M1599" s="88">
        <v>3</v>
      </c>
      <c r="N1599" s="28">
        <v>2</v>
      </c>
      <c r="O1599" s="109">
        <f t="shared" si="85"/>
        <v>22</v>
      </c>
      <c r="P1599" s="93">
        <v>1</v>
      </c>
      <c r="Q1599" s="110">
        <f t="shared" si="86"/>
        <v>2.2000000000000002</v>
      </c>
    </row>
    <row r="1600" spans="1:17" customFormat="1">
      <c r="A1600" s="13">
        <v>17031200100</v>
      </c>
      <c r="B1600" s="13" t="s">
        <v>3617</v>
      </c>
      <c r="C1600" s="13" t="s">
        <v>4272</v>
      </c>
      <c r="D1600" s="13" t="s">
        <v>4129</v>
      </c>
      <c r="E1600" s="30">
        <v>2</v>
      </c>
      <c r="F1600" s="81">
        <v>1</v>
      </c>
      <c r="G1600" s="82">
        <v>3</v>
      </c>
      <c r="H1600" s="83">
        <v>4</v>
      </c>
      <c r="I1600" s="86">
        <v>1</v>
      </c>
      <c r="J1600" s="86">
        <v>1</v>
      </c>
      <c r="K1600" s="86">
        <v>1</v>
      </c>
      <c r="L1600" s="89">
        <v>4</v>
      </c>
      <c r="M1600" s="88">
        <v>3</v>
      </c>
      <c r="N1600" s="28">
        <v>2</v>
      </c>
      <c r="O1600" s="109">
        <f t="shared" si="85"/>
        <v>22</v>
      </c>
      <c r="P1600" s="93">
        <v>1</v>
      </c>
      <c r="Q1600" s="110">
        <f t="shared" ref="Q1600:Q1635" si="87">+O1600/10</f>
        <v>2.2000000000000002</v>
      </c>
    </row>
    <row r="1601" spans="1:17" customFormat="1">
      <c r="A1601" s="13">
        <v>17031190702</v>
      </c>
      <c r="B1601" s="13" t="s">
        <v>3601</v>
      </c>
      <c r="C1601" s="13" t="s">
        <v>4272</v>
      </c>
      <c r="D1601" s="13" t="s">
        <v>4129</v>
      </c>
      <c r="E1601" s="30">
        <v>2</v>
      </c>
      <c r="F1601" s="81">
        <v>1</v>
      </c>
      <c r="G1601" s="30">
        <v>2</v>
      </c>
      <c r="H1601" s="84">
        <v>5</v>
      </c>
      <c r="I1601" s="86">
        <v>1</v>
      </c>
      <c r="J1601" s="86">
        <v>1</v>
      </c>
      <c r="K1601" s="87">
        <v>2</v>
      </c>
      <c r="L1601" s="89">
        <v>4</v>
      </c>
      <c r="M1601" s="87">
        <v>2</v>
      </c>
      <c r="N1601" s="28">
        <v>2</v>
      </c>
      <c r="O1601" s="109">
        <f t="shared" si="85"/>
        <v>22</v>
      </c>
      <c r="P1601" s="93">
        <v>1</v>
      </c>
      <c r="Q1601" s="110">
        <f t="shared" si="87"/>
        <v>2.2000000000000002</v>
      </c>
    </row>
    <row r="1602" spans="1:17" customFormat="1">
      <c r="A1602" s="13">
        <v>17031250400</v>
      </c>
      <c r="B1602" s="13" t="s">
        <v>3452</v>
      </c>
      <c r="C1602" s="13" t="s">
        <v>4272</v>
      </c>
      <c r="D1602" s="13" t="s">
        <v>4129</v>
      </c>
      <c r="E1602" s="81">
        <v>1</v>
      </c>
      <c r="F1602" s="82">
        <v>3</v>
      </c>
      <c r="G1602" s="81">
        <v>1</v>
      </c>
      <c r="H1602" s="82">
        <v>3</v>
      </c>
      <c r="I1602" s="86">
        <v>1</v>
      </c>
      <c r="J1602" s="86">
        <v>1</v>
      </c>
      <c r="K1602" s="89">
        <v>4</v>
      </c>
      <c r="L1602" s="89">
        <v>4</v>
      </c>
      <c r="M1602" s="87">
        <v>2</v>
      </c>
      <c r="N1602" s="28">
        <v>2</v>
      </c>
      <c r="O1602" s="109">
        <f t="shared" ref="O1602:O1665" si="88">SUM(E1602:N1602)</f>
        <v>22</v>
      </c>
      <c r="P1602" s="93">
        <v>1</v>
      </c>
      <c r="Q1602" s="110">
        <f t="shared" si="87"/>
        <v>2.2000000000000002</v>
      </c>
    </row>
    <row r="1603" spans="1:17" customFormat="1">
      <c r="A1603" s="13">
        <v>17031160602</v>
      </c>
      <c r="B1603" s="13" t="s">
        <v>3652</v>
      </c>
      <c r="C1603" s="13" t="s">
        <v>4272</v>
      </c>
      <c r="D1603" s="13" t="s">
        <v>4129</v>
      </c>
      <c r="E1603" s="30">
        <v>2</v>
      </c>
      <c r="F1603" s="30">
        <v>2</v>
      </c>
      <c r="G1603" s="81">
        <v>1</v>
      </c>
      <c r="H1603" s="82">
        <v>3</v>
      </c>
      <c r="I1603" s="87">
        <v>2</v>
      </c>
      <c r="J1603" s="87">
        <v>2</v>
      </c>
      <c r="K1603" s="87">
        <v>2</v>
      </c>
      <c r="L1603" s="89">
        <v>4</v>
      </c>
      <c r="M1603" s="87">
        <v>2</v>
      </c>
      <c r="N1603" s="28">
        <v>2</v>
      </c>
      <c r="O1603" s="109">
        <f t="shared" si="88"/>
        <v>22</v>
      </c>
      <c r="P1603" s="93">
        <v>1</v>
      </c>
      <c r="Q1603" s="110">
        <f t="shared" si="87"/>
        <v>2.2000000000000002</v>
      </c>
    </row>
    <row r="1604" spans="1:17" customFormat="1">
      <c r="A1604" s="13">
        <v>17031730100</v>
      </c>
      <c r="B1604" s="13" t="s">
        <v>2746</v>
      </c>
      <c r="C1604" s="13" t="s">
        <v>4272</v>
      </c>
      <c r="D1604" s="13" t="s">
        <v>4129</v>
      </c>
      <c r="E1604" s="81">
        <v>1</v>
      </c>
      <c r="F1604" s="81">
        <v>1</v>
      </c>
      <c r="G1604" s="84">
        <v>5</v>
      </c>
      <c r="H1604" s="81">
        <v>1</v>
      </c>
      <c r="I1604" s="87">
        <v>2</v>
      </c>
      <c r="J1604" s="88">
        <v>3</v>
      </c>
      <c r="K1604" s="86">
        <v>1</v>
      </c>
      <c r="L1604" s="89">
        <v>4</v>
      </c>
      <c r="M1604" s="87">
        <v>2</v>
      </c>
      <c r="N1604" s="28">
        <v>2</v>
      </c>
      <c r="O1604" s="109">
        <f t="shared" si="88"/>
        <v>22</v>
      </c>
      <c r="P1604" s="93">
        <v>1</v>
      </c>
      <c r="Q1604" s="110">
        <f t="shared" si="87"/>
        <v>2.2000000000000002</v>
      </c>
    </row>
    <row r="1605" spans="1:17" customFormat="1">
      <c r="A1605" s="13">
        <v>17031390100</v>
      </c>
      <c r="B1605" s="13" t="s">
        <v>3216</v>
      </c>
      <c r="C1605" s="13" t="s">
        <v>4272</v>
      </c>
      <c r="D1605" s="13" t="s">
        <v>4129</v>
      </c>
      <c r="E1605" s="30">
        <v>2</v>
      </c>
      <c r="F1605" s="81">
        <v>1</v>
      </c>
      <c r="G1605" s="81">
        <v>1</v>
      </c>
      <c r="H1605" s="84">
        <v>5</v>
      </c>
      <c r="I1605" s="86">
        <v>1</v>
      </c>
      <c r="J1605" s="87">
        <v>2</v>
      </c>
      <c r="K1605" s="86">
        <v>1</v>
      </c>
      <c r="L1605" s="90">
        <v>5</v>
      </c>
      <c r="M1605" s="87">
        <v>2</v>
      </c>
      <c r="N1605" s="28">
        <v>2</v>
      </c>
      <c r="O1605" s="109">
        <f t="shared" si="88"/>
        <v>22</v>
      </c>
      <c r="P1605" s="93">
        <v>1</v>
      </c>
      <c r="Q1605" s="110">
        <f t="shared" si="87"/>
        <v>2.2000000000000002</v>
      </c>
    </row>
    <row r="1606" spans="1:17" customFormat="1">
      <c r="A1606" s="13">
        <v>17031630500</v>
      </c>
      <c r="B1606" s="13" t="s">
        <v>2886</v>
      </c>
      <c r="C1606" s="13" t="s">
        <v>4272</v>
      </c>
      <c r="D1606" s="13" t="s">
        <v>4129</v>
      </c>
      <c r="E1606" s="81">
        <v>1</v>
      </c>
      <c r="F1606" s="30">
        <v>2</v>
      </c>
      <c r="G1606" s="84">
        <v>5</v>
      </c>
      <c r="H1606" s="30">
        <v>2</v>
      </c>
      <c r="I1606" s="86">
        <v>1</v>
      </c>
      <c r="J1606" s="87">
        <v>2</v>
      </c>
      <c r="K1606" s="86">
        <v>1</v>
      </c>
      <c r="L1606" s="89">
        <v>4</v>
      </c>
      <c r="M1606" s="87">
        <v>2</v>
      </c>
      <c r="N1606" s="28">
        <v>2</v>
      </c>
      <c r="O1606" s="109">
        <f t="shared" si="88"/>
        <v>22</v>
      </c>
      <c r="P1606" s="93">
        <v>1</v>
      </c>
      <c r="Q1606" s="110">
        <f t="shared" si="87"/>
        <v>2.2000000000000002</v>
      </c>
    </row>
    <row r="1607" spans="1:17" customFormat="1">
      <c r="A1607" s="13">
        <v>17031560100</v>
      </c>
      <c r="B1607" s="13" t="s">
        <v>2996</v>
      </c>
      <c r="C1607" s="13" t="s">
        <v>4272</v>
      </c>
      <c r="D1607" s="13" t="s">
        <v>4129</v>
      </c>
      <c r="E1607" s="84">
        <v>5</v>
      </c>
      <c r="F1607" s="81">
        <v>1</v>
      </c>
      <c r="G1607" s="30">
        <v>2</v>
      </c>
      <c r="H1607" s="30">
        <v>2</v>
      </c>
      <c r="I1607" s="87">
        <v>2</v>
      </c>
      <c r="J1607" s="86">
        <v>1</v>
      </c>
      <c r="K1607" s="87">
        <v>2</v>
      </c>
      <c r="L1607" s="88">
        <v>3</v>
      </c>
      <c r="M1607" s="87">
        <v>2</v>
      </c>
      <c r="N1607" s="28">
        <v>2</v>
      </c>
      <c r="O1607" s="109">
        <f t="shared" si="88"/>
        <v>22</v>
      </c>
      <c r="P1607" s="93">
        <v>1</v>
      </c>
      <c r="Q1607" s="110">
        <f t="shared" si="87"/>
        <v>2.2000000000000002</v>
      </c>
    </row>
    <row r="1608" spans="1:17" customFormat="1">
      <c r="A1608" s="13">
        <v>17031283800</v>
      </c>
      <c r="B1608" s="13" t="s">
        <v>3324</v>
      </c>
      <c r="C1608" s="13" t="s">
        <v>4272</v>
      </c>
      <c r="D1608" s="13" t="s">
        <v>4129</v>
      </c>
      <c r="E1608" s="81">
        <v>1</v>
      </c>
      <c r="F1608" s="30">
        <v>2</v>
      </c>
      <c r="G1608" s="81">
        <v>1</v>
      </c>
      <c r="H1608" s="83">
        <v>4</v>
      </c>
      <c r="I1608" s="87">
        <v>2</v>
      </c>
      <c r="J1608" s="86">
        <v>1</v>
      </c>
      <c r="K1608" s="87">
        <v>2</v>
      </c>
      <c r="L1608" s="90">
        <v>5</v>
      </c>
      <c r="M1608" s="87">
        <v>2</v>
      </c>
      <c r="N1608" s="28">
        <v>2</v>
      </c>
      <c r="O1608" s="109">
        <f t="shared" si="88"/>
        <v>22</v>
      </c>
      <c r="P1608" s="93">
        <v>1</v>
      </c>
      <c r="Q1608" s="110">
        <f t="shared" si="87"/>
        <v>2.2000000000000002</v>
      </c>
    </row>
    <row r="1609" spans="1:17" customFormat="1">
      <c r="A1609" s="13">
        <v>17031430900</v>
      </c>
      <c r="B1609" s="13" t="s">
        <v>3186</v>
      </c>
      <c r="C1609" s="13" t="s">
        <v>4272</v>
      </c>
      <c r="D1609" s="13" t="s">
        <v>4129</v>
      </c>
      <c r="E1609" s="81">
        <v>1</v>
      </c>
      <c r="F1609" s="83">
        <v>4</v>
      </c>
      <c r="G1609" s="30">
        <v>2</v>
      </c>
      <c r="H1609" s="30">
        <v>2</v>
      </c>
      <c r="I1609" s="87">
        <v>2</v>
      </c>
      <c r="J1609" s="86">
        <v>1</v>
      </c>
      <c r="K1609" s="86">
        <v>1</v>
      </c>
      <c r="L1609" s="90">
        <v>5</v>
      </c>
      <c r="M1609" s="87">
        <v>2</v>
      </c>
      <c r="N1609" s="28">
        <v>2</v>
      </c>
      <c r="O1609" s="109">
        <f t="shared" si="88"/>
        <v>22</v>
      </c>
      <c r="P1609" s="93">
        <v>1</v>
      </c>
      <c r="Q1609" s="110">
        <f t="shared" si="87"/>
        <v>2.2000000000000002</v>
      </c>
    </row>
    <row r="1610" spans="1:17" customFormat="1">
      <c r="A1610" s="13">
        <v>17031300500</v>
      </c>
      <c r="B1610" s="13" t="s">
        <v>3338</v>
      </c>
      <c r="C1610" s="13" t="s">
        <v>4272</v>
      </c>
      <c r="D1610" s="13" t="s">
        <v>4129</v>
      </c>
      <c r="E1610" s="30">
        <v>2</v>
      </c>
      <c r="F1610" s="82">
        <v>3</v>
      </c>
      <c r="G1610" s="81">
        <v>1</v>
      </c>
      <c r="H1610" s="82">
        <v>3</v>
      </c>
      <c r="I1610" s="86">
        <v>1</v>
      </c>
      <c r="J1610" s="86">
        <v>1</v>
      </c>
      <c r="K1610" s="87">
        <v>2</v>
      </c>
      <c r="L1610" s="90">
        <v>5</v>
      </c>
      <c r="M1610" s="87">
        <v>2</v>
      </c>
      <c r="N1610" s="28">
        <v>2</v>
      </c>
      <c r="O1610" s="109">
        <f t="shared" si="88"/>
        <v>22</v>
      </c>
      <c r="P1610" s="93">
        <v>1</v>
      </c>
      <c r="Q1610" s="110">
        <f t="shared" si="87"/>
        <v>2.2000000000000002</v>
      </c>
    </row>
    <row r="1611" spans="1:17" customFormat="1">
      <c r="A1611" s="13">
        <v>17031711400</v>
      </c>
      <c r="B1611" s="13" t="s">
        <v>2728</v>
      </c>
      <c r="C1611" s="13" t="s">
        <v>4272</v>
      </c>
      <c r="D1611" s="13" t="s">
        <v>4129</v>
      </c>
      <c r="E1611" s="81">
        <v>1</v>
      </c>
      <c r="F1611" s="81">
        <v>1</v>
      </c>
      <c r="G1611" s="84">
        <v>5</v>
      </c>
      <c r="H1611" s="81">
        <v>1</v>
      </c>
      <c r="I1611" s="86">
        <v>1</v>
      </c>
      <c r="J1611" s="86">
        <v>1</v>
      </c>
      <c r="K1611" s="88">
        <v>3</v>
      </c>
      <c r="L1611" s="90">
        <v>5</v>
      </c>
      <c r="M1611" s="87">
        <v>2</v>
      </c>
      <c r="N1611" s="28">
        <v>2</v>
      </c>
      <c r="O1611" s="109">
        <f t="shared" si="88"/>
        <v>22</v>
      </c>
      <c r="P1611" s="93">
        <v>1</v>
      </c>
      <c r="Q1611" s="110">
        <f t="shared" si="87"/>
        <v>2.2000000000000002</v>
      </c>
    </row>
    <row r="1612" spans="1:17" customFormat="1">
      <c r="A1612" s="13">
        <v>17031480300</v>
      </c>
      <c r="B1612" s="13" t="s">
        <v>3132</v>
      </c>
      <c r="C1612" s="13" t="s">
        <v>4272</v>
      </c>
      <c r="D1612" s="13" t="s">
        <v>4129</v>
      </c>
      <c r="E1612" s="30">
        <v>2</v>
      </c>
      <c r="F1612" s="81">
        <v>1</v>
      </c>
      <c r="G1612" s="84">
        <v>5</v>
      </c>
      <c r="H1612" s="81">
        <v>1</v>
      </c>
      <c r="I1612" s="86">
        <v>1</v>
      </c>
      <c r="J1612" s="88">
        <v>3</v>
      </c>
      <c r="K1612" s="86">
        <v>1</v>
      </c>
      <c r="L1612" s="89">
        <v>4</v>
      </c>
      <c r="M1612" s="87">
        <v>2</v>
      </c>
      <c r="N1612" s="28">
        <v>2</v>
      </c>
      <c r="O1612" s="109">
        <f t="shared" si="88"/>
        <v>22</v>
      </c>
      <c r="P1612" s="93">
        <v>1</v>
      </c>
      <c r="Q1612" s="110">
        <f t="shared" si="87"/>
        <v>2.2000000000000002</v>
      </c>
    </row>
    <row r="1613" spans="1:17" customFormat="1">
      <c r="A1613" s="13">
        <v>17031351000</v>
      </c>
      <c r="B1613" s="13" t="s">
        <v>3294</v>
      </c>
      <c r="C1613" s="13" t="s">
        <v>4272</v>
      </c>
      <c r="D1613" s="13" t="s">
        <v>4129</v>
      </c>
      <c r="E1613" s="81">
        <v>1</v>
      </c>
      <c r="F1613" s="82">
        <v>3</v>
      </c>
      <c r="G1613" s="30">
        <v>2</v>
      </c>
      <c r="H1613" s="82">
        <v>3</v>
      </c>
      <c r="I1613" s="86">
        <v>1</v>
      </c>
      <c r="J1613" s="87">
        <v>2</v>
      </c>
      <c r="K1613" s="87">
        <v>2</v>
      </c>
      <c r="L1613" s="89">
        <v>4</v>
      </c>
      <c r="M1613" s="87">
        <v>2</v>
      </c>
      <c r="N1613" s="28">
        <v>2</v>
      </c>
      <c r="O1613" s="109">
        <f t="shared" si="88"/>
        <v>22</v>
      </c>
      <c r="P1613" s="93">
        <v>1</v>
      </c>
      <c r="Q1613" s="110">
        <f t="shared" si="87"/>
        <v>2.2000000000000002</v>
      </c>
    </row>
    <row r="1614" spans="1:17" customFormat="1">
      <c r="A1614" s="13">
        <v>17031160501</v>
      </c>
      <c r="B1614" s="13" t="s">
        <v>3646</v>
      </c>
      <c r="C1614" s="13" t="s">
        <v>4272</v>
      </c>
      <c r="D1614" s="13" t="s">
        <v>4129</v>
      </c>
      <c r="E1614" s="30">
        <v>2</v>
      </c>
      <c r="F1614" s="30">
        <v>2</v>
      </c>
      <c r="G1614" s="81">
        <v>1</v>
      </c>
      <c r="H1614" s="83">
        <v>4</v>
      </c>
      <c r="I1614" s="86">
        <v>1</v>
      </c>
      <c r="J1614" s="87">
        <v>2</v>
      </c>
      <c r="K1614" s="88">
        <v>3</v>
      </c>
      <c r="L1614" s="89">
        <v>4</v>
      </c>
      <c r="M1614" s="131">
        <v>1</v>
      </c>
      <c r="N1614" s="28">
        <v>2</v>
      </c>
      <c r="O1614" s="109">
        <f t="shared" si="88"/>
        <v>22</v>
      </c>
      <c r="P1614" s="93">
        <v>1</v>
      </c>
      <c r="Q1614" s="110">
        <f t="shared" si="87"/>
        <v>2.2000000000000002</v>
      </c>
    </row>
    <row r="1615" spans="1:17" customFormat="1">
      <c r="A1615" s="13">
        <v>17031510100</v>
      </c>
      <c r="B1615" s="13" t="s">
        <v>3062</v>
      </c>
      <c r="C1615" s="13" t="s">
        <v>4272</v>
      </c>
      <c r="D1615" s="13" t="s">
        <v>4129</v>
      </c>
      <c r="E1615" s="30">
        <v>2</v>
      </c>
      <c r="F1615" s="82">
        <v>3</v>
      </c>
      <c r="G1615" s="30">
        <v>2</v>
      </c>
      <c r="H1615" s="81">
        <v>1</v>
      </c>
      <c r="I1615" s="86">
        <v>1</v>
      </c>
      <c r="J1615" s="87">
        <v>2</v>
      </c>
      <c r="K1615" s="89">
        <v>4</v>
      </c>
      <c r="L1615" s="89">
        <v>4</v>
      </c>
      <c r="M1615" s="131">
        <v>1</v>
      </c>
      <c r="N1615" s="28">
        <v>2</v>
      </c>
      <c r="O1615" s="109">
        <f t="shared" si="88"/>
        <v>22</v>
      </c>
      <c r="P1615" s="93">
        <v>1</v>
      </c>
      <c r="Q1615" s="110">
        <f t="shared" si="87"/>
        <v>2.2000000000000002</v>
      </c>
    </row>
    <row r="1616" spans="1:17" customFormat="1">
      <c r="A1616" s="13">
        <v>17031630400</v>
      </c>
      <c r="B1616" s="13" t="s">
        <v>2884</v>
      </c>
      <c r="C1616" s="13" t="s">
        <v>4272</v>
      </c>
      <c r="D1616" s="13" t="s">
        <v>4129</v>
      </c>
      <c r="E1616" s="30">
        <v>2</v>
      </c>
      <c r="F1616" s="30">
        <v>2</v>
      </c>
      <c r="G1616" s="84">
        <v>5</v>
      </c>
      <c r="H1616" s="30">
        <v>2</v>
      </c>
      <c r="I1616" s="86">
        <v>1</v>
      </c>
      <c r="J1616" s="87">
        <v>2</v>
      </c>
      <c r="K1616" s="86">
        <v>1</v>
      </c>
      <c r="L1616" s="89">
        <v>4</v>
      </c>
      <c r="M1616" s="131">
        <v>1</v>
      </c>
      <c r="N1616" s="28">
        <v>2</v>
      </c>
      <c r="O1616" s="109">
        <f t="shared" si="88"/>
        <v>22</v>
      </c>
      <c r="P1616" s="93">
        <v>1</v>
      </c>
      <c r="Q1616" s="110">
        <f t="shared" si="87"/>
        <v>2.2000000000000002</v>
      </c>
    </row>
    <row r="1617" spans="1:17" customFormat="1">
      <c r="A1617" s="13">
        <v>17031580100</v>
      </c>
      <c r="B1617" s="13" t="s">
        <v>3024</v>
      </c>
      <c r="C1617" s="13" t="s">
        <v>4272</v>
      </c>
      <c r="D1617" s="13" t="s">
        <v>4129</v>
      </c>
      <c r="E1617" s="83">
        <v>4</v>
      </c>
      <c r="F1617" s="81">
        <v>1</v>
      </c>
      <c r="G1617" s="81">
        <v>1</v>
      </c>
      <c r="H1617" s="30">
        <v>2</v>
      </c>
      <c r="I1617" s="87">
        <v>2</v>
      </c>
      <c r="J1617" s="87">
        <v>2</v>
      </c>
      <c r="K1617" s="88">
        <v>3</v>
      </c>
      <c r="L1617" s="89">
        <v>4</v>
      </c>
      <c r="M1617" s="131">
        <v>1</v>
      </c>
      <c r="N1617" s="28">
        <v>2</v>
      </c>
      <c r="O1617" s="109">
        <f t="shared" si="88"/>
        <v>22</v>
      </c>
      <c r="P1617" s="93">
        <v>1</v>
      </c>
      <c r="Q1617" s="110">
        <f t="shared" si="87"/>
        <v>2.2000000000000002</v>
      </c>
    </row>
    <row r="1618" spans="1:17" customFormat="1">
      <c r="A1618" s="13">
        <v>17031031300</v>
      </c>
      <c r="B1618" s="13" t="s">
        <v>4000</v>
      </c>
      <c r="C1618" s="13" t="s">
        <v>4272</v>
      </c>
      <c r="D1618" s="13" t="s">
        <v>4129</v>
      </c>
      <c r="E1618" s="83">
        <v>4</v>
      </c>
      <c r="F1618" s="81">
        <v>1</v>
      </c>
      <c r="G1618" s="81">
        <v>1</v>
      </c>
      <c r="H1618" s="81">
        <v>1</v>
      </c>
      <c r="I1618" s="87">
        <v>2</v>
      </c>
      <c r="J1618" s="86">
        <v>1</v>
      </c>
      <c r="K1618" s="89">
        <v>4</v>
      </c>
      <c r="L1618" s="90">
        <v>5</v>
      </c>
      <c r="M1618" s="131">
        <v>1</v>
      </c>
      <c r="N1618" s="28">
        <v>2</v>
      </c>
      <c r="O1618" s="109">
        <f t="shared" si="88"/>
        <v>22</v>
      </c>
      <c r="P1618" s="93">
        <v>1</v>
      </c>
      <c r="Q1618" s="110">
        <f t="shared" si="87"/>
        <v>2.2000000000000002</v>
      </c>
    </row>
    <row r="1619" spans="1:17" customFormat="1">
      <c r="A1619" s="13">
        <v>17031420400</v>
      </c>
      <c r="B1619" s="13" t="s">
        <v>3156</v>
      </c>
      <c r="C1619" s="13" t="s">
        <v>4272</v>
      </c>
      <c r="D1619" s="13" t="s">
        <v>4129</v>
      </c>
      <c r="E1619" s="30">
        <v>2</v>
      </c>
      <c r="F1619" s="81">
        <v>1</v>
      </c>
      <c r="G1619" s="81">
        <v>1</v>
      </c>
      <c r="H1619" s="30">
        <v>2</v>
      </c>
      <c r="I1619" s="87">
        <v>2</v>
      </c>
      <c r="J1619" s="86">
        <v>1</v>
      </c>
      <c r="K1619" s="90">
        <v>5</v>
      </c>
      <c r="L1619" s="90">
        <v>5</v>
      </c>
      <c r="M1619" s="131">
        <v>1</v>
      </c>
      <c r="N1619" s="28">
        <v>2</v>
      </c>
      <c r="O1619" s="109">
        <f t="shared" si="88"/>
        <v>22</v>
      </c>
      <c r="P1619" s="93">
        <v>1</v>
      </c>
      <c r="Q1619" s="110">
        <f t="shared" si="87"/>
        <v>2.2000000000000002</v>
      </c>
    </row>
    <row r="1620" spans="1:17" customFormat="1">
      <c r="A1620" s="13">
        <v>17031650400</v>
      </c>
      <c r="B1620" s="13" t="s">
        <v>2914</v>
      </c>
      <c r="C1620" s="13" t="s">
        <v>4272</v>
      </c>
      <c r="D1620" s="13" t="s">
        <v>4129</v>
      </c>
      <c r="E1620" s="83">
        <v>4</v>
      </c>
      <c r="F1620" s="30">
        <v>2</v>
      </c>
      <c r="G1620" s="83">
        <v>4</v>
      </c>
      <c r="H1620" s="30">
        <v>2</v>
      </c>
      <c r="I1620" s="86">
        <v>1</v>
      </c>
      <c r="J1620" s="87">
        <v>2</v>
      </c>
      <c r="K1620" s="86">
        <v>1</v>
      </c>
      <c r="L1620" s="88">
        <v>3</v>
      </c>
      <c r="M1620" s="131">
        <v>1</v>
      </c>
      <c r="N1620" s="28">
        <v>2</v>
      </c>
      <c r="O1620" s="109">
        <f t="shared" si="88"/>
        <v>22</v>
      </c>
      <c r="P1620" s="93">
        <v>1</v>
      </c>
      <c r="Q1620" s="110">
        <f t="shared" si="87"/>
        <v>2.2000000000000002</v>
      </c>
    </row>
    <row r="1621" spans="1:17" customFormat="1">
      <c r="A1621" s="13">
        <v>17031580200</v>
      </c>
      <c r="B1621" s="13" t="s">
        <v>3026</v>
      </c>
      <c r="C1621" s="13" t="s">
        <v>4272</v>
      </c>
      <c r="D1621" s="13" t="s">
        <v>4129</v>
      </c>
      <c r="E1621" s="30">
        <v>2</v>
      </c>
      <c r="F1621" s="82">
        <v>3</v>
      </c>
      <c r="G1621" s="30">
        <v>2</v>
      </c>
      <c r="H1621" s="30">
        <v>2</v>
      </c>
      <c r="I1621" s="86">
        <v>1</v>
      </c>
      <c r="J1621" s="87">
        <v>2</v>
      </c>
      <c r="K1621" s="88">
        <v>3</v>
      </c>
      <c r="L1621" s="89">
        <v>4</v>
      </c>
      <c r="M1621" s="131">
        <v>1</v>
      </c>
      <c r="N1621" s="28">
        <v>2</v>
      </c>
      <c r="O1621" s="109">
        <f t="shared" si="88"/>
        <v>22</v>
      </c>
      <c r="P1621" s="93">
        <v>1</v>
      </c>
      <c r="Q1621" s="110">
        <f t="shared" si="87"/>
        <v>2.2000000000000002</v>
      </c>
    </row>
    <row r="1622" spans="1:17" customFormat="1">
      <c r="A1622" s="13">
        <v>17031611300</v>
      </c>
      <c r="B1622" s="13" t="s">
        <v>2960</v>
      </c>
      <c r="C1622" s="13" t="s">
        <v>4272</v>
      </c>
      <c r="D1622" s="13" t="s">
        <v>4129</v>
      </c>
      <c r="E1622" s="81">
        <v>1</v>
      </c>
      <c r="F1622" s="82">
        <v>3</v>
      </c>
      <c r="G1622" s="83">
        <v>4</v>
      </c>
      <c r="H1622" s="81">
        <v>1</v>
      </c>
      <c r="I1622" s="86">
        <v>1</v>
      </c>
      <c r="J1622" s="86">
        <v>1</v>
      </c>
      <c r="K1622" s="89">
        <v>4</v>
      </c>
      <c r="L1622" s="89">
        <v>4</v>
      </c>
      <c r="M1622" s="131">
        <v>1</v>
      </c>
      <c r="N1622" s="28">
        <v>2</v>
      </c>
      <c r="O1622" s="109">
        <f t="shared" si="88"/>
        <v>22</v>
      </c>
      <c r="P1622" s="93">
        <v>1</v>
      </c>
      <c r="Q1622" s="110">
        <f t="shared" si="87"/>
        <v>2.2000000000000002</v>
      </c>
    </row>
    <row r="1623" spans="1:17" customFormat="1">
      <c r="A1623" s="13">
        <v>17031222900</v>
      </c>
      <c r="B1623" s="13" t="s">
        <v>3580</v>
      </c>
      <c r="C1623" s="13" t="s">
        <v>4272</v>
      </c>
      <c r="D1623" s="13" t="s">
        <v>4129</v>
      </c>
      <c r="E1623" s="81">
        <v>1</v>
      </c>
      <c r="F1623" s="83">
        <v>4</v>
      </c>
      <c r="G1623" s="30">
        <v>2</v>
      </c>
      <c r="H1623" s="83">
        <v>4</v>
      </c>
      <c r="I1623" s="87">
        <v>2</v>
      </c>
      <c r="J1623" s="86">
        <v>1</v>
      </c>
      <c r="K1623" s="86">
        <v>1</v>
      </c>
      <c r="L1623" s="89">
        <v>4</v>
      </c>
      <c r="M1623" s="131">
        <v>1</v>
      </c>
      <c r="N1623" s="28">
        <v>2</v>
      </c>
      <c r="O1623" s="109">
        <f t="shared" si="88"/>
        <v>22</v>
      </c>
      <c r="P1623" s="93">
        <v>1</v>
      </c>
      <c r="Q1623" s="110">
        <f t="shared" si="87"/>
        <v>2.2000000000000002</v>
      </c>
    </row>
    <row r="1624" spans="1:17" customFormat="1">
      <c r="A1624" s="13">
        <v>17031630100</v>
      </c>
      <c r="B1624" s="13" t="s">
        <v>2986</v>
      </c>
      <c r="C1624" s="13" t="s">
        <v>4272</v>
      </c>
      <c r="D1624" s="13" t="s">
        <v>4129</v>
      </c>
      <c r="E1624" s="81">
        <v>1</v>
      </c>
      <c r="F1624" s="30">
        <v>2</v>
      </c>
      <c r="G1624" s="84">
        <v>5</v>
      </c>
      <c r="H1624" s="30">
        <v>2</v>
      </c>
      <c r="I1624" s="86">
        <v>1</v>
      </c>
      <c r="J1624" s="86">
        <v>1</v>
      </c>
      <c r="K1624" s="87">
        <v>2</v>
      </c>
      <c r="L1624" s="90">
        <v>5</v>
      </c>
      <c r="M1624" s="131">
        <v>1</v>
      </c>
      <c r="N1624" s="28">
        <v>2</v>
      </c>
      <c r="O1624" s="109">
        <f t="shared" si="88"/>
        <v>22</v>
      </c>
      <c r="P1624" s="93">
        <v>1</v>
      </c>
      <c r="Q1624" s="110">
        <f t="shared" si="87"/>
        <v>2.2000000000000002</v>
      </c>
    </row>
    <row r="1625" spans="1:17" customFormat="1">
      <c r="A1625" s="13">
        <v>17031010502</v>
      </c>
      <c r="B1625" s="13" t="s">
        <v>4030</v>
      </c>
      <c r="C1625" s="13" t="s">
        <v>4272</v>
      </c>
      <c r="D1625" s="13" t="s">
        <v>4129</v>
      </c>
      <c r="E1625" s="30">
        <v>2</v>
      </c>
      <c r="F1625" s="81">
        <v>1</v>
      </c>
      <c r="G1625" s="30">
        <v>2</v>
      </c>
      <c r="H1625" s="82">
        <v>3</v>
      </c>
      <c r="I1625" s="88">
        <v>3</v>
      </c>
      <c r="J1625" s="86">
        <v>1</v>
      </c>
      <c r="K1625" s="87">
        <v>2</v>
      </c>
      <c r="L1625" s="90">
        <v>5</v>
      </c>
      <c r="M1625" s="131">
        <v>1</v>
      </c>
      <c r="N1625" s="28">
        <v>2</v>
      </c>
      <c r="O1625" s="109">
        <f t="shared" si="88"/>
        <v>22</v>
      </c>
      <c r="P1625" s="93">
        <v>1</v>
      </c>
      <c r="Q1625" s="110">
        <f t="shared" si="87"/>
        <v>2.2000000000000002</v>
      </c>
    </row>
    <row r="1626" spans="1:17" customFormat="1">
      <c r="A1626" s="13">
        <v>17031730300</v>
      </c>
      <c r="B1626" s="13" t="s">
        <v>2752</v>
      </c>
      <c r="C1626" s="13" t="s">
        <v>4272</v>
      </c>
      <c r="D1626" s="13" t="s">
        <v>4129</v>
      </c>
      <c r="E1626" s="81">
        <v>1</v>
      </c>
      <c r="F1626" s="81">
        <v>1</v>
      </c>
      <c r="G1626" s="83">
        <v>4</v>
      </c>
      <c r="H1626" s="81">
        <v>1</v>
      </c>
      <c r="I1626" s="87">
        <v>2</v>
      </c>
      <c r="J1626" s="88">
        <v>3</v>
      </c>
      <c r="K1626" s="87">
        <v>2</v>
      </c>
      <c r="L1626" s="90">
        <v>5</v>
      </c>
      <c r="M1626" s="131">
        <v>1</v>
      </c>
      <c r="N1626" s="28">
        <v>2</v>
      </c>
      <c r="O1626" s="109">
        <f t="shared" si="88"/>
        <v>22</v>
      </c>
      <c r="P1626" s="93">
        <v>1</v>
      </c>
      <c r="Q1626" s="110">
        <f t="shared" si="87"/>
        <v>2.2000000000000002</v>
      </c>
    </row>
    <row r="1627" spans="1:17" customFormat="1">
      <c r="A1627" s="13">
        <v>17031301803</v>
      </c>
      <c r="B1627" s="13" t="s">
        <v>3362</v>
      </c>
      <c r="C1627" s="13" t="s">
        <v>4272</v>
      </c>
      <c r="D1627" s="13" t="s">
        <v>4129</v>
      </c>
      <c r="E1627" s="81">
        <v>1</v>
      </c>
      <c r="F1627" s="83">
        <v>4</v>
      </c>
      <c r="G1627" s="81">
        <v>1</v>
      </c>
      <c r="H1627" s="30">
        <v>2</v>
      </c>
      <c r="I1627" s="86">
        <v>1</v>
      </c>
      <c r="J1627" s="86">
        <v>1</v>
      </c>
      <c r="K1627" s="90">
        <v>5</v>
      </c>
      <c r="L1627" s="89">
        <v>4</v>
      </c>
      <c r="M1627" s="131">
        <v>1</v>
      </c>
      <c r="N1627" s="28">
        <v>2</v>
      </c>
      <c r="O1627" s="109">
        <f t="shared" si="88"/>
        <v>22</v>
      </c>
      <c r="P1627" s="93">
        <v>1</v>
      </c>
      <c r="Q1627" s="110">
        <f t="shared" si="87"/>
        <v>2.2000000000000002</v>
      </c>
    </row>
    <row r="1628" spans="1:17" customFormat="1">
      <c r="A1628" s="13">
        <v>17031711300</v>
      </c>
      <c r="B1628" s="13" t="s">
        <v>2726</v>
      </c>
      <c r="C1628" s="13" t="s">
        <v>4272</v>
      </c>
      <c r="D1628" s="13" t="s">
        <v>4129</v>
      </c>
      <c r="E1628" s="81">
        <v>1</v>
      </c>
      <c r="F1628" s="81">
        <v>1</v>
      </c>
      <c r="G1628" s="84">
        <v>5</v>
      </c>
      <c r="H1628" s="81">
        <v>1</v>
      </c>
      <c r="I1628" s="88">
        <v>3</v>
      </c>
      <c r="J1628" s="87">
        <v>2</v>
      </c>
      <c r="K1628" s="86">
        <v>1</v>
      </c>
      <c r="L1628" s="90">
        <v>5</v>
      </c>
      <c r="M1628" s="131">
        <v>1</v>
      </c>
      <c r="N1628" s="28">
        <v>2</v>
      </c>
      <c r="O1628" s="109">
        <f t="shared" si="88"/>
        <v>22</v>
      </c>
      <c r="P1628" s="93">
        <v>1</v>
      </c>
      <c r="Q1628" s="110">
        <f t="shared" si="87"/>
        <v>2.2000000000000002</v>
      </c>
    </row>
    <row r="1629" spans="1:17" customFormat="1">
      <c r="A1629" s="13">
        <v>17031260800</v>
      </c>
      <c r="B1629" s="13" t="s">
        <v>3396</v>
      </c>
      <c r="C1629" s="13" t="s">
        <v>4272</v>
      </c>
      <c r="D1629" s="13" t="s">
        <v>4129</v>
      </c>
      <c r="E1629" s="81">
        <v>1</v>
      </c>
      <c r="F1629" s="83">
        <v>4</v>
      </c>
      <c r="G1629" s="30">
        <v>2</v>
      </c>
      <c r="H1629" s="83">
        <v>4</v>
      </c>
      <c r="I1629" s="86">
        <v>1</v>
      </c>
      <c r="J1629" s="86">
        <v>1</v>
      </c>
      <c r="K1629" s="86">
        <v>1</v>
      </c>
      <c r="L1629" s="90">
        <v>5</v>
      </c>
      <c r="M1629" s="131">
        <v>1</v>
      </c>
      <c r="N1629" s="28">
        <v>2</v>
      </c>
      <c r="O1629" s="109">
        <f t="shared" si="88"/>
        <v>22</v>
      </c>
      <c r="P1629" s="93">
        <v>1</v>
      </c>
      <c r="Q1629" s="110">
        <f t="shared" si="87"/>
        <v>2.2000000000000002</v>
      </c>
    </row>
    <row r="1630" spans="1:17" customFormat="1">
      <c r="A1630" s="13">
        <v>17031271500</v>
      </c>
      <c r="B1630" s="13" t="s">
        <v>3411</v>
      </c>
      <c r="C1630" s="13" t="s">
        <v>4272</v>
      </c>
      <c r="D1630" s="13" t="s">
        <v>4129</v>
      </c>
      <c r="E1630" s="81">
        <v>1</v>
      </c>
      <c r="F1630" s="83">
        <v>4</v>
      </c>
      <c r="G1630" s="30">
        <v>2</v>
      </c>
      <c r="H1630" s="30">
        <v>2</v>
      </c>
      <c r="I1630" s="87">
        <v>2</v>
      </c>
      <c r="J1630" s="87">
        <v>2</v>
      </c>
      <c r="K1630" s="86">
        <v>1</v>
      </c>
      <c r="L1630" s="90">
        <v>5</v>
      </c>
      <c r="M1630" s="131">
        <v>1</v>
      </c>
      <c r="N1630" s="28">
        <v>2</v>
      </c>
      <c r="O1630" s="109">
        <f t="shared" si="88"/>
        <v>22</v>
      </c>
      <c r="P1630" s="93">
        <v>1</v>
      </c>
      <c r="Q1630" s="110">
        <f t="shared" si="87"/>
        <v>2.2000000000000002</v>
      </c>
    </row>
    <row r="1631" spans="1:17" customFormat="1">
      <c r="A1631" s="13">
        <v>17031252201</v>
      </c>
      <c r="B1631" s="13" t="s">
        <v>3378</v>
      </c>
      <c r="C1631" s="13" t="s">
        <v>4272</v>
      </c>
      <c r="D1631" s="13" t="s">
        <v>4129</v>
      </c>
      <c r="E1631" s="81">
        <v>1</v>
      </c>
      <c r="F1631" s="82">
        <v>3</v>
      </c>
      <c r="G1631" s="82">
        <v>3</v>
      </c>
      <c r="H1631" s="81">
        <v>1</v>
      </c>
      <c r="I1631" s="86">
        <v>1</v>
      </c>
      <c r="J1631" s="86">
        <v>1</v>
      </c>
      <c r="K1631" s="89">
        <v>4</v>
      </c>
      <c r="L1631" s="90">
        <v>5</v>
      </c>
      <c r="M1631" s="131">
        <v>1</v>
      </c>
      <c r="N1631" s="28">
        <v>2</v>
      </c>
      <c r="O1631" s="109">
        <f t="shared" si="88"/>
        <v>22</v>
      </c>
      <c r="P1631" s="93">
        <v>1</v>
      </c>
      <c r="Q1631" s="110">
        <f t="shared" si="87"/>
        <v>2.2000000000000002</v>
      </c>
    </row>
    <row r="1632" spans="1:17" customFormat="1">
      <c r="A1632" s="13">
        <v>17031291600</v>
      </c>
      <c r="B1632" s="13" t="s">
        <v>3330</v>
      </c>
      <c r="C1632" s="13" t="s">
        <v>4272</v>
      </c>
      <c r="D1632" s="13" t="s">
        <v>4129</v>
      </c>
      <c r="E1632" s="82">
        <v>3</v>
      </c>
      <c r="F1632" s="84">
        <v>5</v>
      </c>
      <c r="G1632" s="81">
        <v>1</v>
      </c>
      <c r="H1632" s="30">
        <v>2</v>
      </c>
      <c r="I1632" s="86">
        <v>1</v>
      </c>
      <c r="J1632" s="86">
        <v>1</v>
      </c>
      <c r="K1632" s="86">
        <v>1</v>
      </c>
      <c r="L1632" s="90">
        <v>5</v>
      </c>
      <c r="M1632" s="131">
        <v>1</v>
      </c>
      <c r="N1632" s="28">
        <v>2</v>
      </c>
      <c r="O1632" s="109">
        <f t="shared" si="88"/>
        <v>22</v>
      </c>
      <c r="P1632" s="93">
        <v>1</v>
      </c>
      <c r="Q1632" s="110">
        <f t="shared" si="87"/>
        <v>2.2000000000000002</v>
      </c>
    </row>
    <row r="1633" spans="1:17" customFormat="1">
      <c r="A1633" s="13">
        <v>17031825900</v>
      </c>
      <c r="B1633" s="13" t="s">
        <v>4110</v>
      </c>
      <c r="C1633" s="13" t="s">
        <v>4272</v>
      </c>
      <c r="D1633" s="13" t="s">
        <v>4104</v>
      </c>
      <c r="E1633" s="30">
        <v>2</v>
      </c>
      <c r="F1633" s="82">
        <v>3</v>
      </c>
      <c r="G1633" s="84">
        <v>5</v>
      </c>
      <c r="H1633" s="81">
        <v>1</v>
      </c>
      <c r="I1633" s="86">
        <v>1</v>
      </c>
      <c r="J1633" s="86">
        <v>1</v>
      </c>
      <c r="K1633" s="89">
        <v>4</v>
      </c>
      <c r="L1633" s="87">
        <v>2</v>
      </c>
      <c r="M1633" s="87">
        <v>2</v>
      </c>
      <c r="N1633" s="93">
        <v>1</v>
      </c>
      <c r="O1633" s="109">
        <f t="shared" si="88"/>
        <v>22</v>
      </c>
      <c r="P1633" s="93">
        <v>1</v>
      </c>
      <c r="Q1633" s="110">
        <f t="shared" si="87"/>
        <v>2.2000000000000002</v>
      </c>
    </row>
    <row r="1634" spans="1:17" customFormat="1">
      <c r="A1634" s="13">
        <v>17031815500</v>
      </c>
      <c r="B1634" s="13" t="s">
        <v>4155</v>
      </c>
      <c r="C1634" s="13" t="s">
        <v>4272</v>
      </c>
      <c r="D1634" s="13" t="s">
        <v>4137</v>
      </c>
      <c r="E1634" s="30">
        <v>2</v>
      </c>
      <c r="F1634" s="82">
        <v>3</v>
      </c>
      <c r="G1634" s="81">
        <v>1</v>
      </c>
      <c r="H1634" s="82">
        <v>3</v>
      </c>
      <c r="I1634" s="87">
        <v>2</v>
      </c>
      <c r="J1634" s="87">
        <v>2</v>
      </c>
      <c r="K1634" s="87">
        <v>2</v>
      </c>
      <c r="L1634" s="89">
        <v>4</v>
      </c>
      <c r="M1634" s="87">
        <v>2</v>
      </c>
      <c r="N1634" s="93">
        <v>1</v>
      </c>
      <c r="O1634" s="109">
        <f t="shared" si="88"/>
        <v>22</v>
      </c>
      <c r="P1634" s="93">
        <v>1</v>
      </c>
      <c r="Q1634" s="110">
        <f t="shared" si="87"/>
        <v>2.2000000000000002</v>
      </c>
    </row>
    <row r="1635" spans="1:17" customFormat="1">
      <c r="A1635" s="13">
        <v>17031823302</v>
      </c>
      <c r="B1635" s="13" t="s">
        <v>4278</v>
      </c>
      <c r="C1635" s="13" t="s">
        <v>4272</v>
      </c>
      <c r="D1635" s="13" t="s">
        <v>4276</v>
      </c>
      <c r="E1635" s="81">
        <v>1</v>
      </c>
      <c r="F1635" s="81">
        <v>1</v>
      </c>
      <c r="G1635" s="81">
        <v>1</v>
      </c>
      <c r="H1635" s="30">
        <v>2</v>
      </c>
      <c r="I1635" s="87">
        <v>2</v>
      </c>
      <c r="J1635" s="88">
        <v>3</v>
      </c>
      <c r="K1635" s="90">
        <v>5</v>
      </c>
      <c r="L1635" s="86">
        <v>1</v>
      </c>
      <c r="M1635" s="88">
        <v>3</v>
      </c>
      <c r="N1635" s="92">
        <v>3</v>
      </c>
      <c r="O1635" s="109">
        <f t="shared" si="88"/>
        <v>22</v>
      </c>
      <c r="P1635" s="93">
        <v>1</v>
      </c>
      <c r="Q1635" s="110">
        <f t="shared" si="87"/>
        <v>2.2000000000000002</v>
      </c>
    </row>
    <row r="1636" spans="1:17" customFormat="1">
      <c r="A1636" s="13">
        <v>17093890500</v>
      </c>
      <c r="B1636" s="13" t="s">
        <v>889</v>
      </c>
      <c r="C1636" s="13" t="s">
        <v>874</v>
      </c>
      <c r="D1636" s="13" t="s">
        <v>71</v>
      </c>
      <c r="E1636" s="82">
        <v>3</v>
      </c>
      <c r="F1636" s="30">
        <v>2</v>
      </c>
      <c r="G1636" s="30">
        <v>2</v>
      </c>
      <c r="H1636" s="30">
        <v>2</v>
      </c>
      <c r="I1636" s="85">
        <v>0</v>
      </c>
      <c r="J1636" s="91">
        <v>0</v>
      </c>
      <c r="K1636" s="91">
        <v>0</v>
      </c>
      <c r="L1636" s="91">
        <v>0</v>
      </c>
      <c r="M1636" s="89">
        <v>4</v>
      </c>
      <c r="N1636" s="85">
        <v>0</v>
      </c>
      <c r="O1636" s="109">
        <f t="shared" si="88"/>
        <v>13</v>
      </c>
      <c r="P1636" s="93">
        <v>1</v>
      </c>
      <c r="Q1636" s="110">
        <f t="shared" ref="Q1636:Q1649" si="89">+O1636/6</f>
        <v>2.1666666666666665</v>
      </c>
    </row>
    <row r="1637" spans="1:17" customFormat="1">
      <c r="A1637" s="13">
        <v>17089851600</v>
      </c>
      <c r="B1637" s="13" t="s">
        <v>982</v>
      </c>
      <c r="C1637" s="13" t="s">
        <v>1029</v>
      </c>
      <c r="D1637" s="13" t="s">
        <v>60</v>
      </c>
      <c r="E1637" s="81">
        <v>1</v>
      </c>
      <c r="F1637" s="83">
        <v>4</v>
      </c>
      <c r="G1637" s="30">
        <v>2</v>
      </c>
      <c r="H1637" s="30">
        <v>2</v>
      </c>
      <c r="I1637" s="85">
        <v>0</v>
      </c>
      <c r="J1637" s="91">
        <v>0</v>
      </c>
      <c r="K1637" s="91">
        <v>0</v>
      </c>
      <c r="L1637" s="91">
        <v>0</v>
      </c>
      <c r="M1637" s="87">
        <v>2</v>
      </c>
      <c r="N1637" s="120">
        <v>2</v>
      </c>
      <c r="O1637" s="109">
        <f t="shared" si="88"/>
        <v>13</v>
      </c>
      <c r="P1637" s="93">
        <v>1</v>
      </c>
      <c r="Q1637" s="110">
        <f t="shared" si="89"/>
        <v>2.1666666666666665</v>
      </c>
    </row>
    <row r="1638" spans="1:17" customFormat="1">
      <c r="A1638" s="13">
        <v>17089851400</v>
      </c>
      <c r="B1638" s="13" t="s">
        <v>978</v>
      </c>
      <c r="C1638" s="13" t="s">
        <v>1029</v>
      </c>
      <c r="D1638" s="13" t="s">
        <v>60</v>
      </c>
      <c r="E1638" s="30">
        <v>2</v>
      </c>
      <c r="F1638" s="84">
        <v>5</v>
      </c>
      <c r="G1638" s="81">
        <v>1</v>
      </c>
      <c r="H1638" s="81">
        <v>1</v>
      </c>
      <c r="I1638" s="85">
        <v>0</v>
      </c>
      <c r="J1638" s="91">
        <v>0</v>
      </c>
      <c r="K1638" s="91">
        <v>0</v>
      </c>
      <c r="L1638" s="91">
        <v>0</v>
      </c>
      <c r="M1638" s="87">
        <v>2</v>
      </c>
      <c r="N1638" s="120">
        <v>2</v>
      </c>
      <c r="O1638" s="109">
        <f t="shared" si="88"/>
        <v>13</v>
      </c>
      <c r="P1638" s="93">
        <v>1</v>
      </c>
      <c r="Q1638" s="110">
        <f t="shared" si="89"/>
        <v>2.1666666666666665</v>
      </c>
    </row>
    <row r="1639" spans="1:17" customFormat="1">
      <c r="A1639" s="13">
        <v>17197884103</v>
      </c>
      <c r="B1639" s="13" t="s">
        <v>132</v>
      </c>
      <c r="C1639" s="13" t="s">
        <v>363</v>
      </c>
      <c r="D1639" s="13" t="s">
        <v>251</v>
      </c>
      <c r="E1639" s="30">
        <v>2</v>
      </c>
      <c r="F1639" s="30">
        <v>2</v>
      </c>
      <c r="G1639" s="82">
        <v>3</v>
      </c>
      <c r="H1639" s="30">
        <v>2</v>
      </c>
      <c r="I1639" s="85">
        <v>0</v>
      </c>
      <c r="J1639" s="91">
        <v>0</v>
      </c>
      <c r="K1639" s="91">
        <v>0</v>
      </c>
      <c r="L1639" s="91">
        <v>0</v>
      </c>
      <c r="M1639" s="88">
        <v>3</v>
      </c>
      <c r="N1639" s="93">
        <v>1</v>
      </c>
      <c r="O1639" s="109">
        <f t="shared" si="88"/>
        <v>13</v>
      </c>
      <c r="P1639" s="93">
        <v>1</v>
      </c>
      <c r="Q1639" s="110">
        <f t="shared" si="89"/>
        <v>2.1666666666666665</v>
      </c>
    </row>
    <row r="1640" spans="1:17" customFormat="1">
      <c r="A1640" s="13">
        <v>17031831500</v>
      </c>
      <c r="B1640" s="13" t="s">
        <v>1603</v>
      </c>
      <c r="C1640" s="13" t="s">
        <v>4272</v>
      </c>
      <c r="D1640" s="13" t="s">
        <v>4129</v>
      </c>
      <c r="E1640" s="82">
        <v>3</v>
      </c>
      <c r="F1640" s="30">
        <v>2</v>
      </c>
      <c r="G1640" s="81">
        <v>1</v>
      </c>
      <c r="H1640" s="82">
        <v>3</v>
      </c>
      <c r="I1640" s="85">
        <v>0</v>
      </c>
      <c r="J1640" s="91">
        <v>0</v>
      </c>
      <c r="K1640" s="91">
        <v>0</v>
      </c>
      <c r="L1640" s="91">
        <v>0</v>
      </c>
      <c r="M1640" s="87">
        <v>2</v>
      </c>
      <c r="N1640" s="28">
        <v>2</v>
      </c>
      <c r="O1640" s="109">
        <f t="shared" si="88"/>
        <v>13</v>
      </c>
      <c r="P1640" s="93">
        <v>1</v>
      </c>
      <c r="Q1640" s="110">
        <f t="shared" si="89"/>
        <v>2.1666666666666665</v>
      </c>
    </row>
    <row r="1641" spans="1:17" customFormat="1">
      <c r="A1641" s="13">
        <v>17031830700</v>
      </c>
      <c r="B1641" s="13" t="s">
        <v>1697</v>
      </c>
      <c r="C1641" s="13" t="s">
        <v>4272</v>
      </c>
      <c r="D1641" s="13" t="s">
        <v>4129</v>
      </c>
      <c r="E1641" s="81">
        <v>1</v>
      </c>
      <c r="F1641" s="81">
        <v>1</v>
      </c>
      <c r="G1641" s="83">
        <v>4</v>
      </c>
      <c r="H1641" s="83">
        <v>4</v>
      </c>
      <c r="I1641" s="85">
        <v>0</v>
      </c>
      <c r="J1641" s="91">
        <v>0</v>
      </c>
      <c r="K1641" s="91">
        <v>0</v>
      </c>
      <c r="L1641" s="91">
        <v>0</v>
      </c>
      <c r="M1641" s="131">
        <v>1</v>
      </c>
      <c r="N1641" s="28">
        <v>2</v>
      </c>
      <c r="O1641" s="109">
        <f t="shared" si="88"/>
        <v>13</v>
      </c>
      <c r="P1641" s="93">
        <v>1</v>
      </c>
      <c r="Q1641" s="110">
        <f t="shared" si="89"/>
        <v>2.1666666666666665</v>
      </c>
    </row>
    <row r="1642" spans="1:17" customFormat="1">
      <c r="A1642" s="13">
        <v>17031839700</v>
      </c>
      <c r="B1642" s="13" t="s">
        <v>1509</v>
      </c>
      <c r="C1642" s="13" t="s">
        <v>4272</v>
      </c>
      <c r="D1642" s="13" t="s">
        <v>4129</v>
      </c>
      <c r="E1642" s="81">
        <v>1</v>
      </c>
      <c r="F1642" s="82">
        <v>3</v>
      </c>
      <c r="G1642" s="82">
        <v>3</v>
      </c>
      <c r="H1642" s="82">
        <v>3</v>
      </c>
      <c r="I1642" s="85">
        <v>0</v>
      </c>
      <c r="J1642" s="91">
        <v>0</v>
      </c>
      <c r="K1642" s="91">
        <v>0</v>
      </c>
      <c r="L1642" s="91">
        <v>0</v>
      </c>
      <c r="M1642" s="131">
        <v>1</v>
      </c>
      <c r="N1642" s="28">
        <v>2</v>
      </c>
      <c r="O1642" s="52">
        <f t="shared" si="88"/>
        <v>13</v>
      </c>
      <c r="P1642" s="93">
        <v>1</v>
      </c>
      <c r="Q1642" s="110">
        <f t="shared" si="89"/>
        <v>2.1666666666666665</v>
      </c>
    </row>
    <row r="1643" spans="1:17" customFormat="1">
      <c r="A1643" s="13">
        <v>17031835800</v>
      </c>
      <c r="B1643" s="13" t="s">
        <v>1559</v>
      </c>
      <c r="C1643" s="13" t="s">
        <v>4272</v>
      </c>
      <c r="D1643" s="13" t="s">
        <v>4129</v>
      </c>
      <c r="E1643" s="81">
        <v>1</v>
      </c>
      <c r="F1643" s="82">
        <v>3</v>
      </c>
      <c r="G1643" s="83">
        <v>4</v>
      </c>
      <c r="H1643" s="30">
        <v>2</v>
      </c>
      <c r="I1643" s="85">
        <v>0</v>
      </c>
      <c r="J1643" s="91">
        <v>0</v>
      </c>
      <c r="K1643" s="91">
        <v>0</v>
      </c>
      <c r="L1643" s="91">
        <v>0</v>
      </c>
      <c r="M1643" s="131">
        <v>1</v>
      </c>
      <c r="N1643" s="28">
        <v>2</v>
      </c>
      <c r="O1643" s="52">
        <f t="shared" si="88"/>
        <v>13</v>
      </c>
      <c r="P1643" s="93">
        <v>1</v>
      </c>
      <c r="Q1643" s="110">
        <f t="shared" si="89"/>
        <v>2.1666666666666665</v>
      </c>
    </row>
    <row r="1644" spans="1:17" customFormat="1">
      <c r="A1644" s="13">
        <v>17031838000</v>
      </c>
      <c r="B1644" s="13" t="s">
        <v>1593</v>
      </c>
      <c r="C1644" s="13" t="s">
        <v>4272</v>
      </c>
      <c r="D1644" s="13" t="s">
        <v>4129</v>
      </c>
      <c r="E1644" s="81">
        <v>1</v>
      </c>
      <c r="F1644" s="83">
        <v>4</v>
      </c>
      <c r="G1644" s="82">
        <v>3</v>
      </c>
      <c r="H1644" s="30">
        <v>2</v>
      </c>
      <c r="I1644" s="85">
        <v>0</v>
      </c>
      <c r="J1644" s="91">
        <v>0</v>
      </c>
      <c r="K1644" s="91">
        <v>0</v>
      </c>
      <c r="L1644" s="91">
        <v>0</v>
      </c>
      <c r="M1644" s="131">
        <v>1</v>
      </c>
      <c r="N1644" s="28">
        <v>2</v>
      </c>
      <c r="O1644" s="52">
        <f t="shared" si="88"/>
        <v>13</v>
      </c>
      <c r="P1644" s="93">
        <v>1</v>
      </c>
      <c r="Q1644" s="110">
        <f t="shared" si="89"/>
        <v>2.1666666666666665</v>
      </c>
    </row>
    <row r="1645" spans="1:17" customFormat="1">
      <c r="A1645" s="13">
        <v>17031837000</v>
      </c>
      <c r="B1645" s="13" t="s">
        <v>1583</v>
      </c>
      <c r="C1645" s="13" t="s">
        <v>4272</v>
      </c>
      <c r="D1645" s="13" t="s">
        <v>4129</v>
      </c>
      <c r="E1645" s="82">
        <v>3</v>
      </c>
      <c r="F1645" s="30">
        <v>2</v>
      </c>
      <c r="G1645" s="81">
        <v>1</v>
      </c>
      <c r="H1645" s="83">
        <v>4</v>
      </c>
      <c r="I1645" s="85">
        <v>0</v>
      </c>
      <c r="J1645" s="91">
        <v>0</v>
      </c>
      <c r="K1645" s="91">
        <v>0</v>
      </c>
      <c r="L1645" s="91">
        <v>0</v>
      </c>
      <c r="M1645" s="131">
        <v>1</v>
      </c>
      <c r="N1645" s="28">
        <v>2</v>
      </c>
      <c r="O1645" s="52">
        <f t="shared" si="88"/>
        <v>13</v>
      </c>
      <c r="P1645" s="93">
        <v>1</v>
      </c>
      <c r="Q1645" s="110">
        <f t="shared" si="89"/>
        <v>2.1666666666666665</v>
      </c>
    </row>
    <row r="1646" spans="1:17" customFormat="1">
      <c r="A1646" s="13">
        <v>17089854302</v>
      </c>
      <c r="B1646" s="13" t="s">
        <v>966</v>
      </c>
      <c r="C1646" s="13" t="s">
        <v>1029</v>
      </c>
      <c r="D1646" s="13" t="s">
        <v>1533</v>
      </c>
      <c r="E1646" s="82">
        <v>3</v>
      </c>
      <c r="F1646" s="84">
        <v>5</v>
      </c>
      <c r="G1646" s="81">
        <v>1</v>
      </c>
      <c r="H1646" s="81">
        <v>1</v>
      </c>
      <c r="I1646" s="85">
        <v>0</v>
      </c>
      <c r="J1646" s="91">
        <v>0</v>
      </c>
      <c r="K1646" s="91">
        <v>0</v>
      </c>
      <c r="L1646" s="91">
        <v>0</v>
      </c>
      <c r="M1646" s="87">
        <v>2</v>
      </c>
      <c r="N1646" s="93">
        <v>1</v>
      </c>
      <c r="O1646" s="52">
        <f t="shared" si="88"/>
        <v>13</v>
      </c>
      <c r="P1646" s="93">
        <v>1</v>
      </c>
      <c r="Q1646" s="110">
        <f t="shared" si="89"/>
        <v>2.1666666666666665</v>
      </c>
    </row>
    <row r="1647" spans="1:17" customFormat="1">
      <c r="A1647" s="13">
        <v>17089852907</v>
      </c>
      <c r="B1647" s="13" t="s">
        <v>928</v>
      </c>
      <c r="C1647" s="13" t="s">
        <v>1029</v>
      </c>
      <c r="D1647" s="13" t="s">
        <v>1533</v>
      </c>
      <c r="E1647" s="82">
        <v>3</v>
      </c>
      <c r="F1647" s="84">
        <v>5</v>
      </c>
      <c r="G1647" s="81">
        <v>1</v>
      </c>
      <c r="H1647" s="81">
        <v>1</v>
      </c>
      <c r="I1647" s="85">
        <v>0</v>
      </c>
      <c r="J1647" s="91">
        <v>0</v>
      </c>
      <c r="K1647" s="91">
        <v>0</v>
      </c>
      <c r="L1647" s="91">
        <v>0</v>
      </c>
      <c r="M1647" s="87">
        <v>2</v>
      </c>
      <c r="N1647" s="93">
        <v>1</v>
      </c>
      <c r="O1647" s="52">
        <f t="shared" si="88"/>
        <v>13</v>
      </c>
      <c r="P1647" s="93">
        <v>1</v>
      </c>
      <c r="Q1647" s="110">
        <f t="shared" si="89"/>
        <v>2.1666666666666665</v>
      </c>
    </row>
    <row r="1648" spans="1:17" customFormat="1">
      <c r="A1648" s="13">
        <v>17089853400</v>
      </c>
      <c r="B1648" s="13" t="s">
        <v>948</v>
      </c>
      <c r="C1648" s="13" t="s">
        <v>1029</v>
      </c>
      <c r="D1648" s="13" t="s">
        <v>1533</v>
      </c>
      <c r="E1648" s="82">
        <v>3</v>
      </c>
      <c r="F1648" s="84">
        <v>5</v>
      </c>
      <c r="G1648" s="81">
        <v>1</v>
      </c>
      <c r="H1648" s="81">
        <v>1</v>
      </c>
      <c r="I1648" s="85">
        <v>0</v>
      </c>
      <c r="J1648" s="91">
        <v>0</v>
      </c>
      <c r="K1648" s="91">
        <v>0</v>
      </c>
      <c r="L1648" s="91">
        <v>0</v>
      </c>
      <c r="M1648" s="87">
        <v>2</v>
      </c>
      <c r="N1648" s="93">
        <v>1</v>
      </c>
      <c r="O1648" s="52">
        <f t="shared" si="88"/>
        <v>13</v>
      </c>
      <c r="P1648" s="93">
        <v>1</v>
      </c>
      <c r="Q1648" s="110">
        <f t="shared" si="89"/>
        <v>2.1666666666666665</v>
      </c>
    </row>
    <row r="1649" spans="1:17" customFormat="1">
      <c r="A1649" s="13">
        <v>17089852905</v>
      </c>
      <c r="B1649" s="13" t="s">
        <v>924</v>
      </c>
      <c r="C1649" s="13" t="s">
        <v>1029</v>
      </c>
      <c r="D1649" s="13" t="s">
        <v>1533</v>
      </c>
      <c r="E1649" s="82">
        <v>3</v>
      </c>
      <c r="F1649" s="84">
        <v>5</v>
      </c>
      <c r="G1649" s="30">
        <v>2</v>
      </c>
      <c r="H1649" s="81">
        <v>1</v>
      </c>
      <c r="I1649" s="85">
        <v>0</v>
      </c>
      <c r="J1649" s="91">
        <v>0</v>
      </c>
      <c r="K1649" s="91">
        <v>0</v>
      </c>
      <c r="L1649" s="91">
        <v>0</v>
      </c>
      <c r="M1649" s="131">
        <v>1</v>
      </c>
      <c r="N1649" s="93">
        <v>1</v>
      </c>
      <c r="O1649" s="52">
        <f t="shared" si="88"/>
        <v>13</v>
      </c>
      <c r="P1649" s="93">
        <v>1</v>
      </c>
      <c r="Q1649" s="110">
        <f t="shared" si="89"/>
        <v>2.1666666666666665</v>
      </c>
    </row>
    <row r="1650" spans="1:17" customFormat="1">
      <c r="A1650" s="13">
        <v>17097860500</v>
      </c>
      <c r="B1650" s="13" t="s">
        <v>558</v>
      </c>
      <c r="C1650" s="13" t="s">
        <v>896</v>
      </c>
      <c r="D1650" s="13" t="s">
        <v>548</v>
      </c>
      <c r="E1650" s="30">
        <v>2</v>
      </c>
      <c r="F1650" s="30">
        <v>2</v>
      </c>
      <c r="G1650" s="30">
        <v>2</v>
      </c>
      <c r="H1650" s="81">
        <v>1</v>
      </c>
      <c r="I1650" s="86">
        <v>1</v>
      </c>
      <c r="J1650" s="87">
        <v>2</v>
      </c>
      <c r="K1650" s="87">
        <v>2</v>
      </c>
      <c r="L1650" s="88">
        <v>3</v>
      </c>
      <c r="M1650" s="90">
        <v>5</v>
      </c>
      <c r="N1650" s="93">
        <v>1</v>
      </c>
      <c r="O1650" s="52">
        <f t="shared" si="88"/>
        <v>21</v>
      </c>
      <c r="P1650" s="93">
        <v>1</v>
      </c>
      <c r="Q1650" s="110">
        <f t="shared" ref="Q1650:Q1681" si="90">+O1650/10</f>
        <v>2.1</v>
      </c>
    </row>
    <row r="1651" spans="1:17" customFormat="1">
      <c r="A1651" s="13">
        <v>17031841500</v>
      </c>
      <c r="B1651" s="13" t="s">
        <v>1738</v>
      </c>
      <c r="C1651" s="13" t="s">
        <v>4272</v>
      </c>
      <c r="D1651" s="13" t="s">
        <v>1736</v>
      </c>
      <c r="E1651" s="81">
        <v>1</v>
      </c>
      <c r="F1651" s="81">
        <v>1</v>
      </c>
      <c r="G1651" s="83">
        <v>4</v>
      </c>
      <c r="H1651" s="82">
        <v>3</v>
      </c>
      <c r="I1651" s="87">
        <v>2</v>
      </c>
      <c r="J1651" s="86">
        <v>1</v>
      </c>
      <c r="K1651" s="89">
        <v>4</v>
      </c>
      <c r="L1651" s="87">
        <v>2</v>
      </c>
      <c r="M1651" s="131">
        <v>1</v>
      </c>
      <c r="N1651" s="120">
        <v>2</v>
      </c>
      <c r="O1651" s="52">
        <f t="shared" si="88"/>
        <v>21</v>
      </c>
      <c r="P1651" s="93">
        <v>1</v>
      </c>
      <c r="Q1651" s="110">
        <f t="shared" si="90"/>
        <v>2.1</v>
      </c>
    </row>
    <row r="1652" spans="1:17" customFormat="1">
      <c r="A1652" s="13">
        <v>17031841400</v>
      </c>
      <c r="B1652" s="13" t="s">
        <v>1735</v>
      </c>
      <c r="C1652" s="13" t="s">
        <v>4272</v>
      </c>
      <c r="D1652" s="13" t="s">
        <v>1736</v>
      </c>
      <c r="E1652" s="81">
        <v>1</v>
      </c>
      <c r="F1652" s="30">
        <v>2</v>
      </c>
      <c r="G1652" s="83">
        <v>4</v>
      </c>
      <c r="H1652" s="81">
        <v>1</v>
      </c>
      <c r="I1652" s="88">
        <v>3</v>
      </c>
      <c r="J1652" s="87">
        <v>2</v>
      </c>
      <c r="K1652" s="86">
        <v>1</v>
      </c>
      <c r="L1652" s="89">
        <v>4</v>
      </c>
      <c r="M1652" s="131">
        <v>1</v>
      </c>
      <c r="N1652" s="120">
        <v>2</v>
      </c>
      <c r="O1652" s="52">
        <f t="shared" si="88"/>
        <v>21</v>
      </c>
      <c r="P1652" s="93">
        <v>1</v>
      </c>
      <c r="Q1652" s="110">
        <f t="shared" si="90"/>
        <v>2.1</v>
      </c>
    </row>
    <row r="1653" spans="1:17" customFormat="1">
      <c r="A1653" s="13">
        <v>17197883606</v>
      </c>
      <c r="B1653" s="13" t="s">
        <v>95</v>
      </c>
      <c r="C1653" s="13" t="s">
        <v>363</v>
      </c>
      <c r="D1653" s="13" t="s">
        <v>93</v>
      </c>
      <c r="E1653" s="81">
        <v>1</v>
      </c>
      <c r="F1653" s="81">
        <v>1</v>
      </c>
      <c r="G1653" s="82">
        <v>3</v>
      </c>
      <c r="H1653" s="30">
        <v>2</v>
      </c>
      <c r="I1653" s="87">
        <v>2</v>
      </c>
      <c r="J1653" s="87">
        <v>2</v>
      </c>
      <c r="K1653" s="86">
        <v>1</v>
      </c>
      <c r="L1653" s="89">
        <v>4</v>
      </c>
      <c r="M1653" s="89">
        <v>4</v>
      </c>
      <c r="N1653" s="93">
        <v>1</v>
      </c>
      <c r="O1653" s="52">
        <f t="shared" si="88"/>
        <v>21</v>
      </c>
      <c r="P1653" s="93">
        <v>1</v>
      </c>
      <c r="Q1653" s="110">
        <f t="shared" si="90"/>
        <v>2.1</v>
      </c>
    </row>
    <row r="1654" spans="1:17" customFormat="1">
      <c r="A1654" s="13">
        <v>17031827804</v>
      </c>
      <c r="B1654" s="13" t="s">
        <v>1797</v>
      </c>
      <c r="C1654" s="13" t="s">
        <v>4272</v>
      </c>
      <c r="D1654" s="13" t="s">
        <v>1789</v>
      </c>
      <c r="E1654" s="30">
        <v>2</v>
      </c>
      <c r="F1654" s="81">
        <v>1</v>
      </c>
      <c r="G1654" s="82">
        <v>3</v>
      </c>
      <c r="H1654" s="30">
        <v>2</v>
      </c>
      <c r="I1654" s="87">
        <v>2</v>
      </c>
      <c r="J1654" s="88">
        <v>3</v>
      </c>
      <c r="K1654" s="86">
        <v>1</v>
      </c>
      <c r="L1654" s="86">
        <v>1</v>
      </c>
      <c r="M1654" s="89">
        <v>4</v>
      </c>
      <c r="N1654" s="120">
        <v>2</v>
      </c>
      <c r="O1654" s="52">
        <f t="shared" si="88"/>
        <v>21</v>
      </c>
      <c r="P1654" s="93">
        <v>1</v>
      </c>
      <c r="Q1654" s="110">
        <f t="shared" si="90"/>
        <v>2.1</v>
      </c>
    </row>
    <row r="1655" spans="1:17" customFormat="1">
      <c r="A1655" s="13">
        <v>17097861201</v>
      </c>
      <c r="B1655" s="13" t="s">
        <v>590</v>
      </c>
      <c r="C1655" s="13" t="s">
        <v>896</v>
      </c>
      <c r="D1655" s="13" t="s">
        <v>588</v>
      </c>
      <c r="E1655" s="30">
        <v>2</v>
      </c>
      <c r="F1655" s="30">
        <v>2</v>
      </c>
      <c r="G1655" s="30">
        <v>2</v>
      </c>
      <c r="H1655" s="81">
        <v>1</v>
      </c>
      <c r="I1655" s="87">
        <v>2</v>
      </c>
      <c r="J1655" s="86">
        <v>1</v>
      </c>
      <c r="K1655" s="87">
        <v>2</v>
      </c>
      <c r="L1655" s="88">
        <v>3</v>
      </c>
      <c r="M1655" s="90">
        <v>5</v>
      </c>
      <c r="N1655" s="93">
        <v>1</v>
      </c>
      <c r="O1655" s="52">
        <f t="shared" si="88"/>
        <v>21</v>
      </c>
      <c r="P1655" s="93">
        <v>1</v>
      </c>
      <c r="Q1655" s="110">
        <f t="shared" si="90"/>
        <v>2.1</v>
      </c>
    </row>
    <row r="1656" spans="1:17" customFormat="1">
      <c r="A1656" s="13">
        <v>17031826800</v>
      </c>
      <c r="B1656" s="13" t="s">
        <v>2587</v>
      </c>
      <c r="C1656" s="13" t="s">
        <v>4272</v>
      </c>
      <c r="D1656" s="13" t="s">
        <v>2588</v>
      </c>
      <c r="E1656" s="30">
        <v>2</v>
      </c>
      <c r="F1656" s="82">
        <v>3</v>
      </c>
      <c r="G1656" s="84">
        <v>5</v>
      </c>
      <c r="H1656" s="81">
        <v>1</v>
      </c>
      <c r="I1656" s="86">
        <v>1</v>
      </c>
      <c r="J1656" s="86">
        <v>1</v>
      </c>
      <c r="K1656" s="88">
        <v>3</v>
      </c>
      <c r="L1656" s="88">
        <v>3</v>
      </c>
      <c r="M1656" s="131">
        <v>1</v>
      </c>
      <c r="N1656" s="93">
        <v>1</v>
      </c>
      <c r="O1656" s="52">
        <f t="shared" si="88"/>
        <v>21</v>
      </c>
      <c r="P1656" s="93">
        <v>1</v>
      </c>
      <c r="Q1656" s="110">
        <f t="shared" si="90"/>
        <v>2.1</v>
      </c>
    </row>
    <row r="1657" spans="1:17" customFormat="1">
      <c r="A1657" s="13">
        <v>17031825200</v>
      </c>
      <c r="B1657" s="13" t="s">
        <v>2065</v>
      </c>
      <c r="C1657" s="13" t="s">
        <v>4272</v>
      </c>
      <c r="D1657" s="13" t="s">
        <v>2061</v>
      </c>
      <c r="E1657" s="81">
        <v>1</v>
      </c>
      <c r="F1657" s="30">
        <v>2</v>
      </c>
      <c r="G1657" s="82">
        <v>3</v>
      </c>
      <c r="H1657" s="30">
        <v>2</v>
      </c>
      <c r="I1657" s="88">
        <v>3</v>
      </c>
      <c r="J1657" s="87">
        <v>2</v>
      </c>
      <c r="K1657" s="86">
        <v>1</v>
      </c>
      <c r="L1657" s="89">
        <v>4</v>
      </c>
      <c r="M1657" s="87">
        <v>2</v>
      </c>
      <c r="N1657" s="93">
        <v>1</v>
      </c>
      <c r="O1657" s="52">
        <f t="shared" si="88"/>
        <v>21</v>
      </c>
      <c r="P1657" s="93">
        <v>1</v>
      </c>
      <c r="Q1657" s="110">
        <f t="shared" si="90"/>
        <v>2.1</v>
      </c>
    </row>
    <row r="1658" spans="1:17" customFormat="1">
      <c r="A1658" s="13">
        <v>17097863006</v>
      </c>
      <c r="B1658" s="13" t="s">
        <v>677</v>
      </c>
      <c r="C1658" s="13" t="s">
        <v>896</v>
      </c>
      <c r="D1658" s="13" t="s">
        <v>665</v>
      </c>
      <c r="E1658" s="85">
        <v>0</v>
      </c>
      <c r="F1658" s="85">
        <v>0</v>
      </c>
      <c r="G1658" s="83">
        <v>4</v>
      </c>
      <c r="H1658" s="85">
        <v>0</v>
      </c>
      <c r="I1658" s="86">
        <v>1</v>
      </c>
      <c r="J1658" s="86">
        <v>1</v>
      </c>
      <c r="K1658" s="90">
        <v>5</v>
      </c>
      <c r="L1658" s="89">
        <v>4</v>
      </c>
      <c r="M1658" s="90">
        <v>5</v>
      </c>
      <c r="N1658" s="93">
        <v>1</v>
      </c>
      <c r="O1658" s="52">
        <f t="shared" si="88"/>
        <v>21</v>
      </c>
      <c r="P1658" s="93">
        <v>1</v>
      </c>
      <c r="Q1658" s="110">
        <f t="shared" si="90"/>
        <v>2.1</v>
      </c>
    </row>
    <row r="1659" spans="1:17" customFormat="1">
      <c r="A1659" s="13">
        <v>17031817700</v>
      </c>
      <c r="B1659" s="13" t="s">
        <v>2176</v>
      </c>
      <c r="C1659" s="13" t="s">
        <v>4272</v>
      </c>
      <c r="D1659" s="13" t="s">
        <v>2166</v>
      </c>
      <c r="E1659" s="30">
        <v>2</v>
      </c>
      <c r="F1659" s="83">
        <v>4</v>
      </c>
      <c r="G1659" s="83">
        <v>4</v>
      </c>
      <c r="H1659" s="81">
        <v>1</v>
      </c>
      <c r="I1659" s="86">
        <v>1</v>
      </c>
      <c r="J1659" s="86">
        <v>1</v>
      </c>
      <c r="K1659" s="87">
        <v>2</v>
      </c>
      <c r="L1659" s="88">
        <v>3</v>
      </c>
      <c r="M1659" s="87">
        <v>2</v>
      </c>
      <c r="N1659" s="93">
        <v>1</v>
      </c>
      <c r="O1659" s="52">
        <f t="shared" si="88"/>
        <v>21</v>
      </c>
      <c r="P1659" s="93">
        <v>1</v>
      </c>
      <c r="Q1659" s="110">
        <f t="shared" si="90"/>
        <v>2.1</v>
      </c>
    </row>
    <row r="1660" spans="1:17" customFormat="1">
      <c r="A1660" s="13">
        <v>17031825600</v>
      </c>
      <c r="B1660" s="13" t="s">
        <v>2253</v>
      </c>
      <c r="C1660" s="13" t="s">
        <v>4272</v>
      </c>
      <c r="D1660" s="13" t="s">
        <v>2251</v>
      </c>
      <c r="E1660" s="81">
        <v>1</v>
      </c>
      <c r="F1660" s="83">
        <v>4</v>
      </c>
      <c r="G1660" s="83">
        <v>4</v>
      </c>
      <c r="H1660" s="81">
        <v>1</v>
      </c>
      <c r="I1660" s="86">
        <v>1</v>
      </c>
      <c r="J1660" s="88">
        <v>3</v>
      </c>
      <c r="K1660" s="89">
        <v>4</v>
      </c>
      <c r="L1660" s="86">
        <v>1</v>
      </c>
      <c r="M1660" s="131">
        <v>1</v>
      </c>
      <c r="N1660" s="93">
        <v>1</v>
      </c>
      <c r="O1660" s="52">
        <f t="shared" si="88"/>
        <v>21</v>
      </c>
      <c r="P1660" s="93">
        <v>1</v>
      </c>
      <c r="Q1660" s="110">
        <f t="shared" si="90"/>
        <v>2.1</v>
      </c>
    </row>
    <row r="1661" spans="1:17" customFormat="1">
      <c r="A1661" s="13">
        <v>17031828505</v>
      </c>
      <c r="B1661" s="13" t="s">
        <v>2237</v>
      </c>
      <c r="C1661" s="13" t="s">
        <v>4272</v>
      </c>
      <c r="D1661" s="13" t="s">
        <v>2235</v>
      </c>
      <c r="E1661" s="82">
        <v>3</v>
      </c>
      <c r="F1661" s="30">
        <v>2</v>
      </c>
      <c r="G1661" s="30">
        <v>2</v>
      </c>
      <c r="H1661" s="30">
        <v>2</v>
      </c>
      <c r="I1661" s="88">
        <v>3</v>
      </c>
      <c r="J1661" s="86">
        <v>1</v>
      </c>
      <c r="K1661" s="87">
        <v>2</v>
      </c>
      <c r="L1661" s="86">
        <v>1</v>
      </c>
      <c r="M1661" s="89">
        <v>4</v>
      </c>
      <c r="N1661" s="93">
        <v>1</v>
      </c>
      <c r="O1661" s="52">
        <f t="shared" si="88"/>
        <v>21</v>
      </c>
      <c r="P1661" s="93">
        <v>1</v>
      </c>
      <c r="Q1661" s="110">
        <f t="shared" si="90"/>
        <v>2.1</v>
      </c>
    </row>
    <row r="1662" spans="1:17" customFormat="1">
      <c r="A1662" s="13">
        <v>17031828201</v>
      </c>
      <c r="B1662" s="13" t="s">
        <v>2321</v>
      </c>
      <c r="C1662" s="13" t="s">
        <v>4272</v>
      </c>
      <c r="D1662" s="13" t="s">
        <v>2315</v>
      </c>
      <c r="E1662" s="30">
        <v>2</v>
      </c>
      <c r="F1662" s="82">
        <v>3</v>
      </c>
      <c r="G1662" s="83">
        <v>4</v>
      </c>
      <c r="H1662" s="81">
        <v>1</v>
      </c>
      <c r="I1662" s="87">
        <v>2</v>
      </c>
      <c r="J1662" s="87">
        <v>2</v>
      </c>
      <c r="K1662" s="88">
        <v>3</v>
      </c>
      <c r="L1662" s="86">
        <v>1</v>
      </c>
      <c r="M1662" s="87">
        <v>2</v>
      </c>
      <c r="N1662" s="93">
        <v>1</v>
      </c>
      <c r="O1662" s="52">
        <f t="shared" si="88"/>
        <v>21</v>
      </c>
      <c r="P1662" s="93">
        <v>1</v>
      </c>
      <c r="Q1662" s="110">
        <f t="shared" si="90"/>
        <v>2.1</v>
      </c>
    </row>
    <row r="1663" spans="1:17" customFormat="1">
      <c r="A1663" s="13">
        <v>17031826901</v>
      </c>
      <c r="B1663" s="13" t="s">
        <v>2440</v>
      </c>
      <c r="C1663" s="13" t="s">
        <v>4272</v>
      </c>
      <c r="D1663" s="13" t="s">
        <v>2438</v>
      </c>
      <c r="E1663" s="83">
        <v>4</v>
      </c>
      <c r="F1663" s="83">
        <v>4</v>
      </c>
      <c r="G1663" s="82">
        <v>3</v>
      </c>
      <c r="H1663" s="81">
        <v>1</v>
      </c>
      <c r="I1663" s="86">
        <v>1</v>
      </c>
      <c r="J1663" s="86">
        <v>1</v>
      </c>
      <c r="K1663" s="87">
        <v>2</v>
      </c>
      <c r="L1663" s="88">
        <v>3</v>
      </c>
      <c r="M1663" s="131">
        <v>1</v>
      </c>
      <c r="N1663" s="93">
        <v>1</v>
      </c>
      <c r="O1663" s="52">
        <f t="shared" si="88"/>
        <v>21</v>
      </c>
      <c r="P1663" s="93">
        <v>1</v>
      </c>
      <c r="Q1663" s="110">
        <f t="shared" si="90"/>
        <v>2.1</v>
      </c>
    </row>
    <row r="1664" spans="1:17" customFormat="1">
      <c r="A1664" s="13">
        <v>17031827400</v>
      </c>
      <c r="B1664" s="13" t="s">
        <v>2255</v>
      </c>
      <c r="C1664" s="13" t="s">
        <v>4272</v>
      </c>
      <c r="D1664" s="13" t="s">
        <v>2438</v>
      </c>
      <c r="E1664" s="30">
        <v>2</v>
      </c>
      <c r="F1664" s="81">
        <v>1</v>
      </c>
      <c r="G1664" s="84">
        <v>5</v>
      </c>
      <c r="H1664" s="81">
        <v>1</v>
      </c>
      <c r="I1664" s="86">
        <v>1</v>
      </c>
      <c r="J1664" s="86">
        <v>1</v>
      </c>
      <c r="K1664" s="90">
        <v>5</v>
      </c>
      <c r="L1664" s="88">
        <v>3</v>
      </c>
      <c r="M1664" s="131">
        <v>1</v>
      </c>
      <c r="N1664" s="93">
        <v>1</v>
      </c>
      <c r="O1664" s="52">
        <f t="shared" si="88"/>
        <v>21</v>
      </c>
      <c r="P1664" s="93">
        <v>1</v>
      </c>
      <c r="Q1664" s="110">
        <f t="shared" si="90"/>
        <v>2.1</v>
      </c>
    </row>
    <row r="1665" spans="1:17" customFormat="1">
      <c r="A1665" s="13">
        <v>17031813900</v>
      </c>
      <c r="B1665" s="13" t="s">
        <v>2623</v>
      </c>
      <c r="C1665" s="13" t="s">
        <v>4272</v>
      </c>
      <c r="D1665" s="13" t="s">
        <v>2715</v>
      </c>
      <c r="E1665" s="81">
        <v>1</v>
      </c>
      <c r="F1665" s="82">
        <v>3</v>
      </c>
      <c r="G1665" s="83">
        <v>4</v>
      </c>
      <c r="H1665" s="30">
        <v>2</v>
      </c>
      <c r="I1665" s="86">
        <v>1</v>
      </c>
      <c r="J1665" s="86">
        <v>1</v>
      </c>
      <c r="K1665" s="87">
        <v>2</v>
      </c>
      <c r="L1665" s="89">
        <v>4</v>
      </c>
      <c r="M1665" s="87">
        <v>2</v>
      </c>
      <c r="N1665" s="93">
        <v>1</v>
      </c>
      <c r="O1665" s="52">
        <f t="shared" si="88"/>
        <v>21</v>
      </c>
      <c r="P1665" s="93">
        <v>1</v>
      </c>
      <c r="Q1665" s="110">
        <f t="shared" si="90"/>
        <v>2.1</v>
      </c>
    </row>
    <row r="1666" spans="1:17" customFormat="1">
      <c r="A1666" s="13">
        <v>17031813302</v>
      </c>
      <c r="B1666" s="13" t="s">
        <v>2717</v>
      </c>
      <c r="C1666" s="13" t="s">
        <v>4272</v>
      </c>
      <c r="D1666" s="13" t="s">
        <v>2715</v>
      </c>
      <c r="E1666" s="81">
        <v>1</v>
      </c>
      <c r="F1666" s="82">
        <v>3</v>
      </c>
      <c r="G1666" s="82">
        <v>3</v>
      </c>
      <c r="H1666" s="81">
        <v>1</v>
      </c>
      <c r="I1666" s="86">
        <v>1</v>
      </c>
      <c r="J1666" s="86">
        <v>1</v>
      </c>
      <c r="K1666" s="89">
        <v>4</v>
      </c>
      <c r="L1666" s="89">
        <v>4</v>
      </c>
      <c r="M1666" s="87">
        <v>2</v>
      </c>
      <c r="N1666" s="93">
        <v>1</v>
      </c>
      <c r="O1666" s="52">
        <f t="shared" ref="O1666:O1729" si="91">SUM(E1666:N1666)</f>
        <v>21</v>
      </c>
      <c r="P1666" s="93">
        <v>1</v>
      </c>
      <c r="Q1666" s="110">
        <f t="shared" si="90"/>
        <v>2.1</v>
      </c>
    </row>
    <row r="1667" spans="1:17" customFormat="1">
      <c r="A1667" s="13">
        <v>17031828900</v>
      </c>
      <c r="B1667" s="13" t="s">
        <v>2688</v>
      </c>
      <c r="C1667" s="13" t="s">
        <v>4272</v>
      </c>
      <c r="D1667" s="13" t="s">
        <v>2680</v>
      </c>
      <c r="E1667" s="30">
        <v>2</v>
      </c>
      <c r="F1667" s="84">
        <v>5</v>
      </c>
      <c r="G1667" s="82">
        <v>3</v>
      </c>
      <c r="H1667" s="81">
        <v>1</v>
      </c>
      <c r="I1667" s="86">
        <v>1</v>
      </c>
      <c r="J1667" s="86">
        <v>1</v>
      </c>
      <c r="K1667" s="90">
        <v>5</v>
      </c>
      <c r="L1667" s="86">
        <v>1</v>
      </c>
      <c r="M1667" s="131">
        <v>1</v>
      </c>
      <c r="N1667" s="93">
        <v>1</v>
      </c>
      <c r="O1667" s="52">
        <f t="shared" si="91"/>
        <v>21</v>
      </c>
      <c r="P1667" s="93">
        <v>1</v>
      </c>
      <c r="Q1667" s="110">
        <f t="shared" si="90"/>
        <v>2.1</v>
      </c>
    </row>
    <row r="1668" spans="1:17" customFormat="1">
      <c r="A1668" s="13">
        <v>17031530502</v>
      </c>
      <c r="B1668" s="13" t="s">
        <v>3090</v>
      </c>
      <c r="C1668" s="13" t="s">
        <v>4272</v>
      </c>
      <c r="D1668" s="13" t="s">
        <v>4129</v>
      </c>
      <c r="E1668" s="82">
        <v>3</v>
      </c>
      <c r="F1668" s="81">
        <v>1</v>
      </c>
      <c r="G1668" s="82">
        <v>3</v>
      </c>
      <c r="H1668" s="81">
        <v>1</v>
      </c>
      <c r="I1668" s="86">
        <v>1</v>
      </c>
      <c r="J1668" s="86">
        <v>1</v>
      </c>
      <c r="K1668" s="86">
        <v>1</v>
      </c>
      <c r="L1668" s="90">
        <v>5</v>
      </c>
      <c r="M1668" s="88">
        <v>3</v>
      </c>
      <c r="N1668" s="28">
        <v>2</v>
      </c>
      <c r="O1668" s="52">
        <f t="shared" si="91"/>
        <v>21</v>
      </c>
      <c r="P1668" s="93">
        <v>1</v>
      </c>
      <c r="Q1668" s="110">
        <f t="shared" si="90"/>
        <v>2.1</v>
      </c>
    </row>
    <row r="1669" spans="1:17" customFormat="1">
      <c r="A1669" s="13">
        <v>17031440300</v>
      </c>
      <c r="B1669" s="13" t="s">
        <v>3204</v>
      </c>
      <c r="C1669" s="13" t="s">
        <v>4272</v>
      </c>
      <c r="D1669" s="13" t="s">
        <v>4129</v>
      </c>
      <c r="E1669" s="30">
        <v>2</v>
      </c>
      <c r="F1669" s="81">
        <v>1</v>
      </c>
      <c r="G1669" s="30">
        <v>2</v>
      </c>
      <c r="H1669" s="30">
        <v>2</v>
      </c>
      <c r="I1669" s="87">
        <v>2</v>
      </c>
      <c r="J1669" s="86">
        <v>1</v>
      </c>
      <c r="K1669" s="88">
        <v>3</v>
      </c>
      <c r="L1669" s="89">
        <v>4</v>
      </c>
      <c r="M1669" s="87">
        <v>2</v>
      </c>
      <c r="N1669" s="28">
        <v>2</v>
      </c>
      <c r="O1669" s="52">
        <f t="shared" si="91"/>
        <v>21</v>
      </c>
      <c r="P1669" s="93">
        <v>1</v>
      </c>
      <c r="Q1669" s="110">
        <f t="shared" si="90"/>
        <v>2.1</v>
      </c>
    </row>
    <row r="1670" spans="1:17" customFormat="1">
      <c r="A1670" s="13">
        <v>17031190800</v>
      </c>
      <c r="B1670" s="13" t="s">
        <v>3603</v>
      </c>
      <c r="C1670" s="13" t="s">
        <v>4272</v>
      </c>
      <c r="D1670" s="13" t="s">
        <v>4129</v>
      </c>
      <c r="E1670" s="82">
        <v>3</v>
      </c>
      <c r="F1670" s="81">
        <v>1</v>
      </c>
      <c r="G1670" s="81">
        <v>1</v>
      </c>
      <c r="H1670" s="82">
        <v>3</v>
      </c>
      <c r="I1670" s="86">
        <v>1</v>
      </c>
      <c r="J1670" s="87">
        <v>2</v>
      </c>
      <c r="K1670" s="87">
        <v>2</v>
      </c>
      <c r="L1670" s="89">
        <v>4</v>
      </c>
      <c r="M1670" s="87">
        <v>2</v>
      </c>
      <c r="N1670" s="28">
        <v>2</v>
      </c>
      <c r="O1670" s="52">
        <f t="shared" si="91"/>
        <v>21</v>
      </c>
      <c r="P1670" s="93">
        <v>1</v>
      </c>
      <c r="Q1670" s="110">
        <f t="shared" si="90"/>
        <v>2.1</v>
      </c>
    </row>
    <row r="1671" spans="1:17" customFormat="1">
      <c r="A1671" s="13">
        <v>17031480500</v>
      </c>
      <c r="B1671" s="13" t="s">
        <v>3136</v>
      </c>
      <c r="C1671" s="13" t="s">
        <v>4272</v>
      </c>
      <c r="D1671" s="13" t="s">
        <v>4129</v>
      </c>
      <c r="E1671" s="30">
        <v>2</v>
      </c>
      <c r="F1671" s="81">
        <v>1</v>
      </c>
      <c r="G1671" s="84">
        <v>5</v>
      </c>
      <c r="H1671" s="81">
        <v>1</v>
      </c>
      <c r="I1671" s="86">
        <v>1</v>
      </c>
      <c r="J1671" s="86">
        <v>1</v>
      </c>
      <c r="K1671" s="87">
        <v>2</v>
      </c>
      <c r="L1671" s="89">
        <v>4</v>
      </c>
      <c r="M1671" s="87">
        <v>2</v>
      </c>
      <c r="N1671" s="28">
        <v>2</v>
      </c>
      <c r="O1671" s="52">
        <f t="shared" si="91"/>
        <v>21</v>
      </c>
      <c r="P1671" s="93">
        <v>1</v>
      </c>
      <c r="Q1671" s="110">
        <f t="shared" si="90"/>
        <v>2.1</v>
      </c>
    </row>
    <row r="1672" spans="1:17" customFormat="1">
      <c r="A1672" s="13">
        <v>17031530300</v>
      </c>
      <c r="B1672" s="13" t="s">
        <v>3084</v>
      </c>
      <c r="C1672" s="13" t="s">
        <v>4272</v>
      </c>
      <c r="D1672" s="13" t="s">
        <v>4129</v>
      </c>
      <c r="E1672" s="81">
        <v>1</v>
      </c>
      <c r="F1672" s="81">
        <v>1</v>
      </c>
      <c r="G1672" s="83">
        <v>4</v>
      </c>
      <c r="H1672" s="81">
        <v>1</v>
      </c>
      <c r="I1672" s="86">
        <v>1</v>
      </c>
      <c r="J1672" s="87">
        <v>2</v>
      </c>
      <c r="K1672" s="87">
        <v>2</v>
      </c>
      <c r="L1672" s="90">
        <v>5</v>
      </c>
      <c r="M1672" s="87">
        <v>2</v>
      </c>
      <c r="N1672" s="28">
        <v>2</v>
      </c>
      <c r="O1672" s="52">
        <f t="shared" si="91"/>
        <v>21</v>
      </c>
      <c r="P1672" s="93">
        <v>1</v>
      </c>
      <c r="Q1672" s="110">
        <f t="shared" si="90"/>
        <v>2.1</v>
      </c>
    </row>
    <row r="1673" spans="1:17" customFormat="1">
      <c r="A1673" s="13">
        <v>17031140100</v>
      </c>
      <c r="B1673" s="13" t="s">
        <v>3698</v>
      </c>
      <c r="C1673" s="13" t="s">
        <v>4272</v>
      </c>
      <c r="D1673" s="13" t="s">
        <v>4129</v>
      </c>
      <c r="E1673" s="30">
        <v>2</v>
      </c>
      <c r="F1673" s="30">
        <v>2</v>
      </c>
      <c r="G1673" s="81">
        <v>1</v>
      </c>
      <c r="H1673" s="82">
        <v>3</v>
      </c>
      <c r="I1673" s="86">
        <v>1</v>
      </c>
      <c r="J1673" s="87">
        <v>2</v>
      </c>
      <c r="K1673" s="86">
        <v>1</v>
      </c>
      <c r="L1673" s="90">
        <v>5</v>
      </c>
      <c r="M1673" s="87">
        <v>2</v>
      </c>
      <c r="N1673" s="28">
        <v>2</v>
      </c>
      <c r="O1673" s="52">
        <f t="shared" si="91"/>
        <v>21</v>
      </c>
      <c r="P1673" s="93">
        <v>1</v>
      </c>
      <c r="Q1673" s="110">
        <f t="shared" si="90"/>
        <v>2.1</v>
      </c>
    </row>
    <row r="1674" spans="1:17" customFormat="1">
      <c r="A1674" s="13">
        <v>17031440202</v>
      </c>
      <c r="B1674" s="13" t="s">
        <v>3202</v>
      </c>
      <c r="C1674" s="13" t="s">
        <v>4272</v>
      </c>
      <c r="D1674" s="13" t="s">
        <v>4129</v>
      </c>
      <c r="E1674" s="81">
        <v>1</v>
      </c>
      <c r="F1674" s="81">
        <v>1</v>
      </c>
      <c r="G1674" s="30">
        <v>2</v>
      </c>
      <c r="H1674" s="30">
        <v>2</v>
      </c>
      <c r="I1674" s="86">
        <v>1</v>
      </c>
      <c r="J1674" s="86">
        <v>1</v>
      </c>
      <c r="K1674" s="90">
        <v>5</v>
      </c>
      <c r="L1674" s="89">
        <v>4</v>
      </c>
      <c r="M1674" s="87">
        <v>2</v>
      </c>
      <c r="N1674" s="28">
        <v>2</v>
      </c>
      <c r="O1674" s="52">
        <f t="shared" si="91"/>
        <v>21</v>
      </c>
      <c r="P1674" s="93">
        <v>1</v>
      </c>
      <c r="Q1674" s="110">
        <f t="shared" si="90"/>
        <v>2.1</v>
      </c>
    </row>
    <row r="1675" spans="1:17" customFormat="1">
      <c r="A1675" s="13">
        <v>17031250800</v>
      </c>
      <c r="B1675" s="13" t="s">
        <v>3460</v>
      </c>
      <c r="C1675" s="13" t="s">
        <v>4272</v>
      </c>
      <c r="D1675" s="13" t="s">
        <v>4129</v>
      </c>
      <c r="E1675" s="82">
        <v>3</v>
      </c>
      <c r="F1675" s="81">
        <v>1</v>
      </c>
      <c r="G1675" s="81">
        <v>1</v>
      </c>
      <c r="H1675" s="30">
        <v>2</v>
      </c>
      <c r="I1675" s="86">
        <v>1</v>
      </c>
      <c r="J1675" s="86">
        <v>1</v>
      </c>
      <c r="K1675" s="89">
        <v>4</v>
      </c>
      <c r="L1675" s="89">
        <v>4</v>
      </c>
      <c r="M1675" s="87">
        <v>2</v>
      </c>
      <c r="N1675" s="28">
        <v>2</v>
      </c>
      <c r="O1675" s="52">
        <f t="shared" si="91"/>
        <v>21</v>
      </c>
      <c r="P1675" s="93">
        <v>1</v>
      </c>
      <c r="Q1675" s="110">
        <f t="shared" si="90"/>
        <v>2.1</v>
      </c>
    </row>
    <row r="1676" spans="1:17" customFormat="1">
      <c r="A1676" s="13">
        <v>17031690400</v>
      </c>
      <c r="B1676" s="13" t="s">
        <v>2776</v>
      </c>
      <c r="C1676" s="13" t="s">
        <v>4272</v>
      </c>
      <c r="D1676" s="13" t="s">
        <v>4129</v>
      </c>
      <c r="E1676" s="81">
        <v>1</v>
      </c>
      <c r="F1676" s="81">
        <v>1</v>
      </c>
      <c r="G1676" s="82">
        <v>3</v>
      </c>
      <c r="H1676" s="81">
        <v>1</v>
      </c>
      <c r="I1676" s="86">
        <v>1</v>
      </c>
      <c r="J1676" s="86">
        <v>1</v>
      </c>
      <c r="K1676" s="89">
        <v>4</v>
      </c>
      <c r="L1676" s="90">
        <v>5</v>
      </c>
      <c r="M1676" s="87">
        <v>2</v>
      </c>
      <c r="N1676" s="28">
        <v>2</v>
      </c>
      <c r="O1676" s="52">
        <f t="shared" si="91"/>
        <v>21</v>
      </c>
      <c r="P1676" s="93">
        <v>1</v>
      </c>
      <c r="Q1676" s="110">
        <f t="shared" si="90"/>
        <v>2.1</v>
      </c>
    </row>
    <row r="1677" spans="1:17" customFormat="1">
      <c r="A1677" s="13">
        <v>17031611500</v>
      </c>
      <c r="B1677" s="13" t="s">
        <v>2964</v>
      </c>
      <c r="C1677" s="13" t="s">
        <v>4272</v>
      </c>
      <c r="D1677" s="13" t="s">
        <v>4129</v>
      </c>
      <c r="E1677" s="81">
        <v>1</v>
      </c>
      <c r="F1677" s="81">
        <v>1</v>
      </c>
      <c r="G1677" s="83">
        <v>4</v>
      </c>
      <c r="H1677" s="30">
        <v>2</v>
      </c>
      <c r="I1677" s="86">
        <v>1</v>
      </c>
      <c r="J1677" s="86">
        <v>1</v>
      </c>
      <c r="K1677" s="87">
        <v>2</v>
      </c>
      <c r="L1677" s="90">
        <v>5</v>
      </c>
      <c r="M1677" s="87">
        <v>2</v>
      </c>
      <c r="N1677" s="28">
        <v>2</v>
      </c>
      <c r="O1677" s="52">
        <f t="shared" si="91"/>
        <v>21</v>
      </c>
      <c r="P1677" s="93">
        <v>1</v>
      </c>
      <c r="Q1677" s="110">
        <f t="shared" si="90"/>
        <v>2.1</v>
      </c>
    </row>
    <row r="1678" spans="1:17" customFormat="1">
      <c r="A1678" s="13">
        <v>17031191301</v>
      </c>
      <c r="B1678" s="13" t="s">
        <v>3613</v>
      </c>
      <c r="C1678" s="13" t="s">
        <v>4272</v>
      </c>
      <c r="D1678" s="13" t="s">
        <v>4129</v>
      </c>
      <c r="E1678" s="81">
        <v>1</v>
      </c>
      <c r="F1678" s="82">
        <v>3</v>
      </c>
      <c r="G1678" s="85">
        <v>0</v>
      </c>
      <c r="H1678" s="82">
        <v>3</v>
      </c>
      <c r="I1678" s="86">
        <v>1</v>
      </c>
      <c r="J1678" s="86">
        <v>1</v>
      </c>
      <c r="K1678" s="89">
        <v>4</v>
      </c>
      <c r="L1678" s="89">
        <v>4</v>
      </c>
      <c r="M1678" s="87">
        <v>2</v>
      </c>
      <c r="N1678" s="28">
        <v>2</v>
      </c>
      <c r="O1678" s="52">
        <f t="shared" si="91"/>
        <v>21</v>
      </c>
      <c r="P1678" s="93">
        <v>1</v>
      </c>
      <c r="Q1678" s="110">
        <f t="shared" si="90"/>
        <v>2.1</v>
      </c>
    </row>
    <row r="1679" spans="1:17" customFormat="1">
      <c r="A1679" s="13">
        <v>17031430600</v>
      </c>
      <c r="B1679" s="13" t="s">
        <v>3180</v>
      </c>
      <c r="C1679" s="13" t="s">
        <v>4272</v>
      </c>
      <c r="D1679" s="13" t="s">
        <v>4129</v>
      </c>
      <c r="E1679" s="81">
        <v>1</v>
      </c>
      <c r="F1679" s="81">
        <v>1</v>
      </c>
      <c r="G1679" s="30">
        <v>2</v>
      </c>
      <c r="H1679" s="82">
        <v>3</v>
      </c>
      <c r="I1679" s="87">
        <v>2</v>
      </c>
      <c r="J1679" s="86">
        <v>1</v>
      </c>
      <c r="K1679" s="88">
        <v>3</v>
      </c>
      <c r="L1679" s="90">
        <v>5</v>
      </c>
      <c r="M1679" s="131">
        <v>1</v>
      </c>
      <c r="N1679" s="28">
        <v>2</v>
      </c>
      <c r="O1679" s="52">
        <f t="shared" si="91"/>
        <v>21</v>
      </c>
      <c r="P1679" s="93">
        <v>1</v>
      </c>
      <c r="Q1679" s="110">
        <f t="shared" si="90"/>
        <v>2.1</v>
      </c>
    </row>
    <row r="1680" spans="1:17" customFormat="1">
      <c r="A1680" s="13">
        <v>17031301600</v>
      </c>
      <c r="B1680" s="13" t="s">
        <v>3352</v>
      </c>
      <c r="C1680" s="13" t="s">
        <v>4272</v>
      </c>
      <c r="D1680" s="13" t="s">
        <v>4129</v>
      </c>
      <c r="E1680" s="82">
        <v>3</v>
      </c>
      <c r="F1680" s="30">
        <v>2</v>
      </c>
      <c r="G1680" s="30">
        <v>2</v>
      </c>
      <c r="H1680" s="30">
        <v>2</v>
      </c>
      <c r="I1680" s="86">
        <v>1</v>
      </c>
      <c r="J1680" s="86">
        <v>1</v>
      </c>
      <c r="K1680" s="88">
        <v>3</v>
      </c>
      <c r="L1680" s="89">
        <v>4</v>
      </c>
      <c r="M1680" s="131">
        <v>1</v>
      </c>
      <c r="N1680" s="28">
        <v>2</v>
      </c>
      <c r="O1680" s="52">
        <f t="shared" si="91"/>
        <v>21</v>
      </c>
      <c r="P1680" s="93">
        <v>1</v>
      </c>
      <c r="Q1680" s="110">
        <f t="shared" si="90"/>
        <v>2.1</v>
      </c>
    </row>
    <row r="1681" spans="1:17" customFormat="1">
      <c r="A1681" s="13">
        <v>17031230100</v>
      </c>
      <c r="B1681" s="13" t="s">
        <v>3582</v>
      </c>
      <c r="C1681" s="13" t="s">
        <v>4272</v>
      </c>
      <c r="D1681" s="13" t="s">
        <v>4129</v>
      </c>
      <c r="E1681" s="82">
        <v>3</v>
      </c>
      <c r="F1681" s="81">
        <v>1</v>
      </c>
      <c r="G1681" s="30">
        <v>2</v>
      </c>
      <c r="H1681" s="82">
        <v>3</v>
      </c>
      <c r="I1681" s="88">
        <v>3</v>
      </c>
      <c r="J1681" s="86">
        <v>1</v>
      </c>
      <c r="K1681" s="86">
        <v>1</v>
      </c>
      <c r="L1681" s="89">
        <v>4</v>
      </c>
      <c r="M1681" s="131">
        <v>1</v>
      </c>
      <c r="N1681" s="28">
        <v>2</v>
      </c>
      <c r="O1681" s="52">
        <f t="shared" si="91"/>
        <v>21</v>
      </c>
      <c r="P1681" s="93">
        <v>1</v>
      </c>
      <c r="Q1681" s="110">
        <f t="shared" si="90"/>
        <v>2.1</v>
      </c>
    </row>
    <row r="1682" spans="1:17" customFormat="1">
      <c r="A1682" s="13">
        <v>17031530100</v>
      </c>
      <c r="B1682" s="13" t="s">
        <v>3080</v>
      </c>
      <c r="C1682" s="13" t="s">
        <v>4272</v>
      </c>
      <c r="D1682" s="13" t="s">
        <v>4129</v>
      </c>
      <c r="E1682" s="81">
        <v>1</v>
      </c>
      <c r="F1682" s="83">
        <v>4</v>
      </c>
      <c r="G1682" s="82">
        <v>3</v>
      </c>
      <c r="H1682" s="81">
        <v>1</v>
      </c>
      <c r="I1682" s="87">
        <v>2</v>
      </c>
      <c r="J1682" s="86">
        <v>1</v>
      </c>
      <c r="K1682" s="86">
        <v>1</v>
      </c>
      <c r="L1682" s="90">
        <v>5</v>
      </c>
      <c r="M1682" s="131">
        <v>1</v>
      </c>
      <c r="N1682" s="28">
        <v>2</v>
      </c>
      <c r="O1682" s="52">
        <f t="shared" si="91"/>
        <v>21</v>
      </c>
      <c r="P1682" s="93">
        <v>1</v>
      </c>
      <c r="Q1682" s="110">
        <f t="shared" ref="Q1682:Q1713" si="92">+O1682/10</f>
        <v>2.1</v>
      </c>
    </row>
    <row r="1683" spans="1:17" customFormat="1">
      <c r="A1683" s="13">
        <v>17031671200</v>
      </c>
      <c r="B1683" s="13" t="s">
        <v>2850</v>
      </c>
      <c r="C1683" s="13" t="s">
        <v>4272</v>
      </c>
      <c r="D1683" s="13" t="s">
        <v>4129</v>
      </c>
      <c r="E1683" s="30">
        <v>2</v>
      </c>
      <c r="F1683" s="81">
        <v>1</v>
      </c>
      <c r="G1683" s="83">
        <v>4</v>
      </c>
      <c r="H1683" s="81">
        <v>1</v>
      </c>
      <c r="I1683" s="86">
        <v>1</v>
      </c>
      <c r="J1683" s="86">
        <v>1</v>
      </c>
      <c r="K1683" s="88">
        <v>3</v>
      </c>
      <c r="L1683" s="90">
        <v>5</v>
      </c>
      <c r="M1683" s="131">
        <v>1</v>
      </c>
      <c r="N1683" s="28">
        <v>2</v>
      </c>
      <c r="O1683" s="52">
        <f t="shared" si="91"/>
        <v>21</v>
      </c>
      <c r="P1683" s="93">
        <v>1</v>
      </c>
      <c r="Q1683" s="110">
        <f t="shared" si="92"/>
        <v>2.1</v>
      </c>
    </row>
    <row r="1684" spans="1:17" customFormat="1">
      <c r="A1684" s="13">
        <v>17031490901</v>
      </c>
      <c r="B1684" s="13" t="s">
        <v>3150</v>
      </c>
      <c r="C1684" s="13" t="s">
        <v>4272</v>
      </c>
      <c r="D1684" s="13" t="s">
        <v>4129</v>
      </c>
      <c r="E1684" s="30">
        <v>2</v>
      </c>
      <c r="F1684" s="30">
        <v>2</v>
      </c>
      <c r="G1684" s="30">
        <v>2</v>
      </c>
      <c r="H1684" s="81">
        <v>1</v>
      </c>
      <c r="I1684" s="86">
        <v>1</v>
      </c>
      <c r="J1684" s="88">
        <v>3</v>
      </c>
      <c r="K1684" s="87">
        <v>2</v>
      </c>
      <c r="L1684" s="90">
        <v>5</v>
      </c>
      <c r="M1684" s="131">
        <v>1</v>
      </c>
      <c r="N1684" s="28">
        <v>2</v>
      </c>
      <c r="O1684" s="52">
        <f t="shared" si="91"/>
        <v>21</v>
      </c>
      <c r="P1684" s="93">
        <v>1</v>
      </c>
      <c r="Q1684" s="110">
        <f t="shared" si="92"/>
        <v>2.1</v>
      </c>
    </row>
    <row r="1685" spans="1:17" customFormat="1">
      <c r="A1685" s="13">
        <v>17031221000</v>
      </c>
      <c r="B1685" s="13" t="s">
        <v>3556</v>
      </c>
      <c r="C1685" s="13" t="s">
        <v>4272</v>
      </c>
      <c r="D1685" s="13" t="s">
        <v>4129</v>
      </c>
      <c r="E1685" s="81">
        <v>1</v>
      </c>
      <c r="F1685" s="30">
        <v>2</v>
      </c>
      <c r="G1685" s="83">
        <v>4</v>
      </c>
      <c r="H1685" s="82">
        <v>3</v>
      </c>
      <c r="I1685" s="87">
        <v>2</v>
      </c>
      <c r="J1685" s="86">
        <v>1</v>
      </c>
      <c r="K1685" s="86">
        <v>1</v>
      </c>
      <c r="L1685" s="89">
        <v>4</v>
      </c>
      <c r="M1685" s="131">
        <v>1</v>
      </c>
      <c r="N1685" s="28">
        <v>2</v>
      </c>
      <c r="O1685" s="52">
        <f t="shared" si="91"/>
        <v>21</v>
      </c>
      <c r="P1685" s="93">
        <v>1</v>
      </c>
      <c r="Q1685" s="110">
        <f t="shared" si="92"/>
        <v>2.1</v>
      </c>
    </row>
    <row r="1686" spans="1:17" customFormat="1">
      <c r="A1686" s="13">
        <v>17031300700</v>
      </c>
      <c r="B1686" s="13" t="s">
        <v>3342</v>
      </c>
      <c r="C1686" s="13" t="s">
        <v>4272</v>
      </c>
      <c r="D1686" s="13" t="s">
        <v>4129</v>
      </c>
      <c r="E1686" s="30">
        <v>2</v>
      </c>
      <c r="F1686" s="82">
        <v>3</v>
      </c>
      <c r="G1686" s="30">
        <v>2</v>
      </c>
      <c r="H1686" s="30">
        <v>2</v>
      </c>
      <c r="I1686" s="86">
        <v>1</v>
      </c>
      <c r="J1686" s="86">
        <v>1</v>
      </c>
      <c r="K1686" s="87">
        <v>2</v>
      </c>
      <c r="L1686" s="90">
        <v>5</v>
      </c>
      <c r="M1686" s="131">
        <v>1</v>
      </c>
      <c r="N1686" s="28">
        <v>2</v>
      </c>
      <c r="O1686" s="52">
        <f t="shared" si="91"/>
        <v>21</v>
      </c>
      <c r="P1686" s="93">
        <v>1</v>
      </c>
      <c r="Q1686" s="110">
        <f t="shared" si="92"/>
        <v>2.1</v>
      </c>
    </row>
    <row r="1687" spans="1:17" customFormat="1">
      <c r="A1687" s="13">
        <v>17031460301</v>
      </c>
      <c r="B1687" s="13" t="s">
        <v>3112</v>
      </c>
      <c r="C1687" s="13" t="s">
        <v>4272</v>
      </c>
      <c r="D1687" s="13" t="s">
        <v>4129</v>
      </c>
      <c r="E1687" s="30">
        <v>2</v>
      </c>
      <c r="F1687" s="82">
        <v>3</v>
      </c>
      <c r="G1687" s="81">
        <v>1</v>
      </c>
      <c r="H1687" s="81">
        <v>1</v>
      </c>
      <c r="I1687" s="86">
        <v>1</v>
      </c>
      <c r="J1687" s="86">
        <v>1</v>
      </c>
      <c r="K1687" s="89">
        <v>4</v>
      </c>
      <c r="L1687" s="90">
        <v>5</v>
      </c>
      <c r="M1687" s="131">
        <v>1</v>
      </c>
      <c r="N1687" s="28">
        <v>2</v>
      </c>
      <c r="O1687" s="52">
        <f t="shared" si="91"/>
        <v>21</v>
      </c>
      <c r="P1687" s="93">
        <v>1</v>
      </c>
      <c r="Q1687" s="110">
        <f t="shared" si="92"/>
        <v>2.1</v>
      </c>
    </row>
    <row r="1688" spans="1:17" customFormat="1">
      <c r="A1688" s="13">
        <v>17031710900</v>
      </c>
      <c r="B1688" s="13" t="s">
        <v>2826</v>
      </c>
      <c r="C1688" s="13" t="s">
        <v>4272</v>
      </c>
      <c r="D1688" s="13" t="s">
        <v>4129</v>
      </c>
      <c r="E1688" s="30">
        <v>2</v>
      </c>
      <c r="F1688" s="81">
        <v>1</v>
      </c>
      <c r="G1688" s="30">
        <v>2</v>
      </c>
      <c r="H1688" s="30">
        <v>2</v>
      </c>
      <c r="I1688" s="86">
        <v>1</v>
      </c>
      <c r="J1688" s="86">
        <v>1</v>
      </c>
      <c r="K1688" s="89">
        <v>4</v>
      </c>
      <c r="L1688" s="90">
        <v>5</v>
      </c>
      <c r="M1688" s="131">
        <v>1</v>
      </c>
      <c r="N1688" s="28">
        <v>2</v>
      </c>
      <c r="O1688" s="52">
        <f t="shared" si="91"/>
        <v>21</v>
      </c>
      <c r="P1688" s="93">
        <v>1</v>
      </c>
      <c r="Q1688" s="110">
        <f t="shared" si="92"/>
        <v>2.1</v>
      </c>
    </row>
    <row r="1689" spans="1:17" customFormat="1">
      <c r="A1689" s="13">
        <v>17031270500</v>
      </c>
      <c r="B1689" s="13" t="s">
        <v>3402</v>
      </c>
      <c r="C1689" s="13" t="s">
        <v>4272</v>
      </c>
      <c r="D1689" s="13" t="s">
        <v>4129</v>
      </c>
      <c r="E1689" s="81">
        <v>1</v>
      </c>
      <c r="F1689" s="82">
        <v>3</v>
      </c>
      <c r="G1689" s="30">
        <v>2</v>
      </c>
      <c r="H1689" s="82">
        <v>3</v>
      </c>
      <c r="I1689" s="86">
        <v>1</v>
      </c>
      <c r="J1689" s="86">
        <v>1</v>
      </c>
      <c r="K1689" s="87">
        <v>2</v>
      </c>
      <c r="L1689" s="90">
        <v>5</v>
      </c>
      <c r="M1689" s="131">
        <v>1</v>
      </c>
      <c r="N1689" s="28">
        <v>2</v>
      </c>
      <c r="O1689" s="52">
        <f t="shared" si="91"/>
        <v>21</v>
      </c>
      <c r="P1689" s="93">
        <v>1</v>
      </c>
      <c r="Q1689" s="110">
        <f t="shared" si="92"/>
        <v>2.1</v>
      </c>
    </row>
    <row r="1690" spans="1:17" customFormat="1">
      <c r="A1690" s="13">
        <v>17031500200</v>
      </c>
      <c r="B1690" s="13" t="s">
        <v>3058</v>
      </c>
      <c r="C1690" s="13" t="s">
        <v>4272</v>
      </c>
      <c r="D1690" s="13" t="s">
        <v>4129</v>
      </c>
      <c r="E1690" s="81">
        <v>1</v>
      </c>
      <c r="F1690" s="81">
        <v>1</v>
      </c>
      <c r="G1690" s="82">
        <v>3</v>
      </c>
      <c r="H1690" s="81">
        <v>1</v>
      </c>
      <c r="I1690" s="86">
        <v>1</v>
      </c>
      <c r="J1690" s="88">
        <v>3</v>
      </c>
      <c r="K1690" s="88">
        <v>3</v>
      </c>
      <c r="L1690" s="90">
        <v>5</v>
      </c>
      <c r="M1690" s="131">
        <v>1</v>
      </c>
      <c r="N1690" s="28">
        <v>2</v>
      </c>
      <c r="O1690" s="52">
        <f t="shared" si="91"/>
        <v>21</v>
      </c>
      <c r="P1690" s="93">
        <v>1</v>
      </c>
      <c r="Q1690" s="110">
        <f t="shared" si="92"/>
        <v>2.1</v>
      </c>
    </row>
    <row r="1691" spans="1:17" customFormat="1">
      <c r="A1691" s="13">
        <v>17031380700</v>
      </c>
      <c r="B1691" s="13" t="s">
        <v>3310</v>
      </c>
      <c r="C1691" s="13" t="s">
        <v>4272</v>
      </c>
      <c r="D1691" s="13" t="s">
        <v>4129</v>
      </c>
      <c r="E1691" s="81">
        <v>1</v>
      </c>
      <c r="F1691" s="81">
        <v>1</v>
      </c>
      <c r="G1691" s="81">
        <v>1</v>
      </c>
      <c r="H1691" s="83">
        <v>4</v>
      </c>
      <c r="I1691" s="86">
        <v>1</v>
      </c>
      <c r="J1691" s="86">
        <v>1</v>
      </c>
      <c r="K1691" s="89">
        <v>4</v>
      </c>
      <c r="L1691" s="90">
        <v>5</v>
      </c>
      <c r="M1691" s="131">
        <v>1</v>
      </c>
      <c r="N1691" s="28">
        <v>2</v>
      </c>
      <c r="O1691" s="52">
        <f t="shared" si="91"/>
        <v>21</v>
      </c>
      <c r="P1691" s="93">
        <v>1</v>
      </c>
      <c r="Q1691" s="110">
        <f t="shared" si="92"/>
        <v>2.1</v>
      </c>
    </row>
    <row r="1692" spans="1:17" customFormat="1">
      <c r="A1692" s="13">
        <v>17031381400</v>
      </c>
      <c r="B1692" s="13" t="s">
        <v>3314</v>
      </c>
      <c r="C1692" s="13" t="s">
        <v>4272</v>
      </c>
      <c r="D1692" s="13" t="s">
        <v>4129</v>
      </c>
      <c r="E1692" s="81">
        <v>1</v>
      </c>
      <c r="F1692" s="83">
        <v>4</v>
      </c>
      <c r="G1692" s="81">
        <v>1</v>
      </c>
      <c r="H1692" s="83">
        <v>4</v>
      </c>
      <c r="I1692" s="86">
        <v>1</v>
      </c>
      <c r="J1692" s="86">
        <v>1</v>
      </c>
      <c r="K1692" s="86">
        <v>1</v>
      </c>
      <c r="L1692" s="90">
        <v>5</v>
      </c>
      <c r="M1692" s="131">
        <v>1</v>
      </c>
      <c r="N1692" s="28">
        <v>2</v>
      </c>
      <c r="O1692" s="52">
        <f t="shared" si="91"/>
        <v>21</v>
      </c>
      <c r="P1692" s="93">
        <v>1</v>
      </c>
      <c r="Q1692" s="110">
        <f t="shared" si="92"/>
        <v>2.1</v>
      </c>
    </row>
    <row r="1693" spans="1:17" customFormat="1">
      <c r="A1693" s="13">
        <v>17031430200</v>
      </c>
      <c r="B1693" s="13" t="s">
        <v>3172</v>
      </c>
      <c r="C1693" s="13" t="s">
        <v>4272</v>
      </c>
      <c r="D1693" s="13" t="s">
        <v>4129</v>
      </c>
      <c r="E1693" s="30">
        <v>2</v>
      </c>
      <c r="F1693" s="81">
        <v>1</v>
      </c>
      <c r="G1693" s="81">
        <v>1</v>
      </c>
      <c r="H1693" s="83">
        <v>4</v>
      </c>
      <c r="I1693" s="86">
        <v>1</v>
      </c>
      <c r="J1693" s="86">
        <v>1</v>
      </c>
      <c r="K1693" s="88">
        <v>3</v>
      </c>
      <c r="L1693" s="90">
        <v>5</v>
      </c>
      <c r="M1693" s="131">
        <v>1</v>
      </c>
      <c r="N1693" s="28">
        <v>2</v>
      </c>
      <c r="O1693" s="52">
        <f t="shared" si="91"/>
        <v>21</v>
      </c>
      <c r="P1693" s="93">
        <v>1</v>
      </c>
      <c r="Q1693" s="110">
        <f t="shared" si="92"/>
        <v>2.1</v>
      </c>
    </row>
    <row r="1694" spans="1:17" customFormat="1">
      <c r="A1694" s="13">
        <v>17031231500</v>
      </c>
      <c r="B1694" s="13" t="s">
        <v>3495</v>
      </c>
      <c r="C1694" s="13" t="s">
        <v>4272</v>
      </c>
      <c r="D1694" s="13" t="s">
        <v>4129</v>
      </c>
      <c r="E1694" s="30">
        <v>2</v>
      </c>
      <c r="F1694" s="81">
        <v>1</v>
      </c>
      <c r="G1694" s="82">
        <v>3</v>
      </c>
      <c r="H1694" s="81">
        <v>1</v>
      </c>
      <c r="I1694" s="86">
        <v>1</v>
      </c>
      <c r="J1694" s="87">
        <v>2</v>
      </c>
      <c r="K1694" s="88">
        <v>3</v>
      </c>
      <c r="L1694" s="90">
        <v>5</v>
      </c>
      <c r="M1694" s="131">
        <v>1</v>
      </c>
      <c r="N1694" s="28">
        <v>2</v>
      </c>
      <c r="O1694" s="52">
        <f t="shared" si="91"/>
        <v>21</v>
      </c>
      <c r="P1694" s="93">
        <v>1</v>
      </c>
      <c r="Q1694" s="110">
        <f t="shared" si="92"/>
        <v>2.1</v>
      </c>
    </row>
    <row r="1695" spans="1:17" customFormat="1">
      <c r="A1695" s="13">
        <v>17031430700</v>
      </c>
      <c r="B1695" s="13" t="s">
        <v>3182</v>
      </c>
      <c r="C1695" s="13" t="s">
        <v>4272</v>
      </c>
      <c r="D1695" s="13" t="s">
        <v>4129</v>
      </c>
      <c r="E1695" s="81">
        <v>1</v>
      </c>
      <c r="F1695" s="81">
        <v>1</v>
      </c>
      <c r="G1695" s="82">
        <v>3</v>
      </c>
      <c r="H1695" s="30">
        <v>2</v>
      </c>
      <c r="I1695" s="86">
        <v>1</v>
      </c>
      <c r="J1695" s="86">
        <v>1</v>
      </c>
      <c r="K1695" s="89">
        <v>4</v>
      </c>
      <c r="L1695" s="90">
        <v>5</v>
      </c>
      <c r="M1695" s="131">
        <v>1</v>
      </c>
      <c r="N1695" s="28">
        <v>2</v>
      </c>
      <c r="O1695" s="52">
        <f t="shared" si="91"/>
        <v>21</v>
      </c>
      <c r="P1695" s="93">
        <v>1</v>
      </c>
      <c r="Q1695" s="110">
        <f t="shared" si="92"/>
        <v>2.1</v>
      </c>
    </row>
    <row r="1696" spans="1:17" customFormat="1">
      <c r="A1696" s="13">
        <v>17031351400</v>
      </c>
      <c r="B1696" s="13" t="s">
        <v>3298</v>
      </c>
      <c r="C1696" s="13" t="s">
        <v>4272</v>
      </c>
      <c r="D1696" s="13" t="s">
        <v>4129</v>
      </c>
      <c r="E1696" s="81">
        <v>1</v>
      </c>
      <c r="F1696" s="30">
        <v>2</v>
      </c>
      <c r="G1696" s="30">
        <v>2</v>
      </c>
      <c r="H1696" s="81">
        <v>1</v>
      </c>
      <c r="I1696" s="86">
        <v>1</v>
      </c>
      <c r="J1696" s="86">
        <v>1</v>
      </c>
      <c r="K1696" s="90">
        <v>5</v>
      </c>
      <c r="L1696" s="90">
        <v>5</v>
      </c>
      <c r="M1696" s="131">
        <v>1</v>
      </c>
      <c r="N1696" s="28">
        <v>2</v>
      </c>
      <c r="O1696" s="52">
        <f t="shared" si="91"/>
        <v>21</v>
      </c>
      <c r="P1696" s="93">
        <v>1</v>
      </c>
      <c r="Q1696" s="110">
        <f t="shared" si="92"/>
        <v>2.1</v>
      </c>
    </row>
    <row r="1697" spans="1:17" customFormat="1">
      <c r="A1697" s="13">
        <v>17031611000</v>
      </c>
      <c r="B1697" s="13" t="s">
        <v>2954</v>
      </c>
      <c r="C1697" s="13" t="s">
        <v>4272</v>
      </c>
      <c r="D1697" s="13" t="s">
        <v>4129</v>
      </c>
      <c r="E1697" s="81">
        <v>1</v>
      </c>
      <c r="F1697" s="84">
        <v>5</v>
      </c>
      <c r="G1697" s="82">
        <v>3</v>
      </c>
      <c r="H1697" s="81">
        <v>1</v>
      </c>
      <c r="I1697" s="86">
        <v>1</v>
      </c>
      <c r="J1697" s="86">
        <v>1</v>
      </c>
      <c r="K1697" s="88">
        <v>3</v>
      </c>
      <c r="L1697" s="88">
        <v>3</v>
      </c>
      <c r="M1697" s="131">
        <v>1</v>
      </c>
      <c r="N1697" s="28">
        <v>2</v>
      </c>
      <c r="O1697" s="52">
        <f t="shared" si="91"/>
        <v>21</v>
      </c>
      <c r="P1697" s="93">
        <v>1</v>
      </c>
      <c r="Q1697" s="110">
        <f t="shared" si="92"/>
        <v>2.1</v>
      </c>
    </row>
    <row r="1698" spans="1:17" customFormat="1">
      <c r="A1698" s="13">
        <v>17031821402</v>
      </c>
      <c r="B1698" s="13" t="s">
        <v>4123</v>
      </c>
      <c r="C1698" s="13" t="s">
        <v>4272</v>
      </c>
      <c r="D1698" s="13" t="s">
        <v>4121</v>
      </c>
      <c r="E1698" s="30">
        <v>2</v>
      </c>
      <c r="F1698" s="81">
        <v>1</v>
      </c>
      <c r="G1698" s="83">
        <v>4</v>
      </c>
      <c r="H1698" s="81">
        <v>1</v>
      </c>
      <c r="I1698" s="86">
        <v>1</v>
      </c>
      <c r="J1698" s="86">
        <v>1</v>
      </c>
      <c r="K1698" s="88">
        <v>3</v>
      </c>
      <c r="L1698" s="89">
        <v>4</v>
      </c>
      <c r="M1698" s="88">
        <v>3</v>
      </c>
      <c r="N1698" s="93">
        <v>1</v>
      </c>
      <c r="O1698" s="52">
        <f t="shared" si="91"/>
        <v>21</v>
      </c>
      <c r="P1698" s="93">
        <v>1</v>
      </c>
      <c r="Q1698" s="110">
        <f t="shared" si="92"/>
        <v>2.1</v>
      </c>
    </row>
    <row r="1699" spans="1:17" customFormat="1">
      <c r="A1699" s="13">
        <v>17031826202</v>
      </c>
      <c r="B1699" s="13" t="s">
        <v>4118</v>
      </c>
      <c r="C1699" s="13" t="s">
        <v>4272</v>
      </c>
      <c r="D1699" s="13" t="s">
        <v>4104</v>
      </c>
      <c r="E1699" s="83">
        <v>4</v>
      </c>
      <c r="F1699" s="81">
        <v>1</v>
      </c>
      <c r="G1699" s="84">
        <v>5</v>
      </c>
      <c r="H1699" s="81">
        <v>1</v>
      </c>
      <c r="I1699" s="86">
        <v>1</v>
      </c>
      <c r="J1699" s="86">
        <v>1</v>
      </c>
      <c r="K1699" s="89">
        <v>4</v>
      </c>
      <c r="L1699" s="86">
        <v>1</v>
      </c>
      <c r="M1699" s="87">
        <v>2</v>
      </c>
      <c r="N1699" s="93">
        <v>1</v>
      </c>
      <c r="O1699" s="52">
        <f t="shared" si="91"/>
        <v>21</v>
      </c>
      <c r="P1699" s="93">
        <v>1</v>
      </c>
      <c r="Q1699" s="110">
        <f t="shared" si="92"/>
        <v>2.1</v>
      </c>
    </row>
    <row r="1700" spans="1:17" customFormat="1">
      <c r="A1700" s="13">
        <v>17031826000</v>
      </c>
      <c r="B1700" s="13" t="s">
        <v>4112</v>
      </c>
      <c r="C1700" s="13" t="s">
        <v>4272</v>
      </c>
      <c r="D1700" s="13" t="s">
        <v>4104</v>
      </c>
      <c r="E1700" s="81">
        <v>1</v>
      </c>
      <c r="F1700" s="83">
        <v>4</v>
      </c>
      <c r="G1700" s="84">
        <v>5</v>
      </c>
      <c r="H1700" s="81">
        <v>1</v>
      </c>
      <c r="I1700" s="86">
        <v>1</v>
      </c>
      <c r="J1700" s="86">
        <v>1</v>
      </c>
      <c r="K1700" s="87">
        <v>2</v>
      </c>
      <c r="L1700" s="89">
        <v>4</v>
      </c>
      <c r="M1700" s="131">
        <v>1</v>
      </c>
      <c r="N1700" s="93">
        <v>1</v>
      </c>
      <c r="O1700" s="52">
        <f t="shared" si="91"/>
        <v>21</v>
      </c>
      <c r="P1700" s="93">
        <v>1</v>
      </c>
      <c r="Q1700" s="110">
        <f t="shared" si="92"/>
        <v>2.1</v>
      </c>
    </row>
    <row r="1701" spans="1:17" customFormat="1">
      <c r="A1701" s="13">
        <v>17197884004</v>
      </c>
      <c r="B1701" s="13" t="s">
        <v>123</v>
      </c>
      <c r="C1701" s="13" t="s">
        <v>363</v>
      </c>
      <c r="D1701" s="13" t="s">
        <v>124</v>
      </c>
      <c r="E1701" s="81">
        <v>1</v>
      </c>
      <c r="F1701" s="81">
        <v>1</v>
      </c>
      <c r="G1701" s="83">
        <v>4</v>
      </c>
      <c r="H1701" s="81">
        <v>1</v>
      </c>
      <c r="I1701" s="89">
        <v>4</v>
      </c>
      <c r="J1701" s="84">
        <v>5</v>
      </c>
      <c r="K1701" s="86">
        <v>1</v>
      </c>
      <c r="L1701" s="86">
        <v>1</v>
      </c>
      <c r="M1701" s="87">
        <v>2</v>
      </c>
      <c r="N1701" s="93">
        <v>1</v>
      </c>
      <c r="O1701" s="52">
        <f t="shared" si="91"/>
        <v>21</v>
      </c>
      <c r="P1701" s="93">
        <v>1</v>
      </c>
      <c r="Q1701" s="110">
        <f t="shared" si="92"/>
        <v>2.1</v>
      </c>
    </row>
    <row r="1702" spans="1:17" customFormat="1">
      <c r="A1702" s="13">
        <v>17031817000</v>
      </c>
      <c r="B1702" s="13" t="s">
        <v>4233</v>
      </c>
      <c r="C1702" s="13" t="s">
        <v>4272</v>
      </c>
      <c r="D1702" s="13" t="s">
        <v>4234</v>
      </c>
      <c r="E1702" s="81">
        <v>1</v>
      </c>
      <c r="F1702" s="82">
        <v>3</v>
      </c>
      <c r="G1702" s="81">
        <v>1</v>
      </c>
      <c r="H1702" s="30">
        <v>2</v>
      </c>
      <c r="I1702" s="86">
        <v>1</v>
      </c>
      <c r="J1702" s="86">
        <v>1</v>
      </c>
      <c r="K1702" s="89">
        <v>4</v>
      </c>
      <c r="L1702" s="89">
        <v>4</v>
      </c>
      <c r="M1702" s="88">
        <v>3</v>
      </c>
      <c r="N1702" s="93">
        <v>1</v>
      </c>
      <c r="O1702" s="52">
        <f t="shared" si="91"/>
        <v>21</v>
      </c>
      <c r="P1702" s="93">
        <v>1</v>
      </c>
      <c r="Q1702" s="110">
        <f t="shared" si="92"/>
        <v>2.1</v>
      </c>
    </row>
    <row r="1703" spans="1:17" customFormat="1">
      <c r="A1703" s="13">
        <v>17089854400</v>
      </c>
      <c r="B1703" s="13" t="s">
        <v>1038</v>
      </c>
      <c r="C1703" s="13" t="s">
        <v>1029</v>
      </c>
      <c r="D1703" s="13" t="s">
        <v>1533</v>
      </c>
      <c r="E1703" s="30">
        <v>2</v>
      </c>
      <c r="F1703" s="82">
        <v>3</v>
      </c>
      <c r="G1703" s="82">
        <v>3</v>
      </c>
      <c r="H1703" s="30">
        <v>2</v>
      </c>
      <c r="I1703" s="87">
        <v>2</v>
      </c>
      <c r="J1703" s="87">
        <v>2</v>
      </c>
      <c r="K1703" s="87">
        <v>2</v>
      </c>
      <c r="L1703" s="86">
        <v>1</v>
      </c>
      <c r="M1703" s="88">
        <v>3</v>
      </c>
      <c r="N1703" s="93">
        <v>1</v>
      </c>
      <c r="O1703" s="52">
        <f t="shared" si="91"/>
        <v>21</v>
      </c>
      <c r="P1703" s="93">
        <v>1</v>
      </c>
      <c r="Q1703" s="110">
        <f t="shared" si="92"/>
        <v>2.1</v>
      </c>
    </row>
    <row r="1704" spans="1:17" customFormat="1">
      <c r="A1704" s="13">
        <v>17097860805</v>
      </c>
      <c r="B1704" s="13" t="s">
        <v>895</v>
      </c>
      <c r="C1704" s="13" t="s">
        <v>896</v>
      </c>
      <c r="D1704" s="13" t="s">
        <v>897</v>
      </c>
      <c r="E1704" s="82">
        <v>3</v>
      </c>
      <c r="F1704" s="81">
        <v>1</v>
      </c>
      <c r="G1704" s="30">
        <v>2</v>
      </c>
      <c r="H1704" s="30">
        <v>2</v>
      </c>
      <c r="I1704" s="87">
        <v>2</v>
      </c>
      <c r="J1704" s="89">
        <v>4</v>
      </c>
      <c r="K1704" s="86">
        <v>1</v>
      </c>
      <c r="L1704" s="86">
        <v>1</v>
      </c>
      <c r="M1704" s="88">
        <v>3</v>
      </c>
      <c r="N1704" s="28">
        <v>2</v>
      </c>
      <c r="O1704" s="52">
        <f t="shared" si="91"/>
        <v>21</v>
      </c>
      <c r="P1704" s="93">
        <v>1</v>
      </c>
      <c r="Q1704" s="110">
        <f t="shared" si="92"/>
        <v>2.1</v>
      </c>
    </row>
    <row r="1705" spans="1:17" customFormat="1">
      <c r="A1705" s="13">
        <v>17031826301</v>
      </c>
      <c r="B1705" s="13" t="s">
        <v>1788</v>
      </c>
      <c r="C1705" s="13" t="s">
        <v>4272</v>
      </c>
      <c r="D1705" s="13" t="s">
        <v>1789</v>
      </c>
      <c r="E1705" s="30">
        <v>2</v>
      </c>
      <c r="F1705" s="30">
        <v>2</v>
      </c>
      <c r="G1705" s="83">
        <v>4</v>
      </c>
      <c r="H1705" s="81">
        <v>1</v>
      </c>
      <c r="I1705" s="87">
        <v>2</v>
      </c>
      <c r="J1705" s="86">
        <v>1</v>
      </c>
      <c r="K1705" s="86">
        <v>1</v>
      </c>
      <c r="L1705" s="87">
        <v>2</v>
      </c>
      <c r="M1705" s="88">
        <v>3</v>
      </c>
      <c r="N1705" s="120">
        <v>2</v>
      </c>
      <c r="O1705" s="52">
        <f t="shared" si="91"/>
        <v>20</v>
      </c>
      <c r="P1705" s="93">
        <v>1</v>
      </c>
      <c r="Q1705" s="110">
        <f t="shared" si="92"/>
        <v>2</v>
      </c>
    </row>
    <row r="1706" spans="1:17" customFormat="1">
      <c r="A1706" s="13">
        <v>17031827805</v>
      </c>
      <c r="B1706" s="13" t="s">
        <v>1799</v>
      </c>
      <c r="C1706" s="13" t="s">
        <v>4272</v>
      </c>
      <c r="D1706" s="13" t="s">
        <v>1789</v>
      </c>
      <c r="E1706" s="81">
        <v>1</v>
      </c>
      <c r="F1706" s="81">
        <v>1</v>
      </c>
      <c r="G1706" s="82">
        <v>3</v>
      </c>
      <c r="H1706" s="30">
        <v>2</v>
      </c>
      <c r="I1706" s="87">
        <v>2</v>
      </c>
      <c r="J1706" s="88">
        <v>3</v>
      </c>
      <c r="K1706" s="87">
        <v>2</v>
      </c>
      <c r="L1706" s="86">
        <v>1</v>
      </c>
      <c r="M1706" s="88">
        <v>3</v>
      </c>
      <c r="N1706" s="120">
        <v>2</v>
      </c>
      <c r="O1706" s="52">
        <f t="shared" si="91"/>
        <v>20</v>
      </c>
      <c r="P1706" s="93">
        <v>1</v>
      </c>
      <c r="Q1706" s="110">
        <f t="shared" si="92"/>
        <v>2</v>
      </c>
    </row>
    <row r="1707" spans="1:17" customFormat="1">
      <c r="A1707" s="13">
        <v>17097861303</v>
      </c>
      <c r="B1707" s="13" t="s">
        <v>594</v>
      </c>
      <c r="C1707" s="13" t="s">
        <v>896</v>
      </c>
      <c r="D1707" s="13" t="s">
        <v>588</v>
      </c>
      <c r="E1707" s="30">
        <v>2</v>
      </c>
      <c r="F1707" s="30">
        <v>2</v>
      </c>
      <c r="G1707" s="30">
        <v>2</v>
      </c>
      <c r="H1707" s="81">
        <v>1</v>
      </c>
      <c r="I1707" s="86">
        <v>1</v>
      </c>
      <c r="J1707" s="86">
        <v>1</v>
      </c>
      <c r="K1707" s="87">
        <v>2</v>
      </c>
      <c r="L1707" s="88">
        <v>3</v>
      </c>
      <c r="M1707" s="90">
        <v>5</v>
      </c>
      <c r="N1707" s="93">
        <v>1</v>
      </c>
      <c r="O1707" s="52">
        <f t="shared" si="91"/>
        <v>20</v>
      </c>
      <c r="P1707" s="93">
        <v>1</v>
      </c>
      <c r="Q1707" s="110">
        <f t="shared" si="92"/>
        <v>2</v>
      </c>
    </row>
    <row r="1708" spans="1:17" customFormat="1">
      <c r="A1708" s="13">
        <v>17097861301</v>
      </c>
      <c r="B1708" s="13" t="s">
        <v>592</v>
      </c>
      <c r="C1708" s="13" t="s">
        <v>896</v>
      </c>
      <c r="D1708" s="13" t="s">
        <v>588</v>
      </c>
      <c r="E1708" s="81">
        <v>1</v>
      </c>
      <c r="F1708" s="30">
        <v>2</v>
      </c>
      <c r="G1708" s="82">
        <v>3</v>
      </c>
      <c r="H1708" s="81">
        <v>1</v>
      </c>
      <c r="I1708" s="87">
        <v>2</v>
      </c>
      <c r="J1708" s="86">
        <v>1</v>
      </c>
      <c r="K1708" s="87">
        <v>2</v>
      </c>
      <c r="L1708" s="88">
        <v>3</v>
      </c>
      <c r="M1708" s="89">
        <v>4</v>
      </c>
      <c r="N1708" s="93">
        <v>1</v>
      </c>
      <c r="O1708" s="52">
        <f t="shared" si="91"/>
        <v>20</v>
      </c>
      <c r="P1708" s="93">
        <v>1</v>
      </c>
      <c r="Q1708" s="110">
        <f t="shared" si="92"/>
        <v>2</v>
      </c>
    </row>
    <row r="1709" spans="1:17" customFormat="1">
      <c r="A1709" s="13">
        <v>17031830003</v>
      </c>
      <c r="B1709" s="13" t="s">
        <v>2262</v>
      </c>
      <c r="C1709" s="13" t="s">
        <v>4272</v>
      </c>
      <c r="D1709" s="13" t="s">
        <v>2260</v>
      </c>
      <c r="E1709" s="30">
        <v>2</v>
      </c>
      <c r="F1709" s="30">
        <v>2</v>
      </c>
      <c r="G1709" s="81">
        <v>1</v>
      </c>
      <c r="H1709" s="30">
        <v>2</v>
      </c>
      <c r="I1709" s="87">
        <v>2</v>
      </c>
      <c r="J1709" s="88">
        <v>3</v>
      </c>
      <c r="K1709" s="86">
        <v>1</v>
      </c>
      <c r="L1709" s="86">
        <v>1</v>
      </c>
      <c r="M1709" s="88">
        <v>3</v>
      </c>
      <c r="N1709" s="92">
        <v>3</v>
      </c>
      <c r="O1709" s="52">
        <f t="shared" si="91"/>
        <v>20</v>
      </c>
      <c r="P1709" s="93">
        <v>1</v>
      </c>
      <c r="Q1709" s="110">
        <f t="shared" si="92"/>
        <v>2</v>
      </c>
    </row>
    <row r="1710" spans="1:17" customFormat="1">
      <c r="A1710" s="13">
        <v>17031827600</v>
      </c>
      <c r="B1710" s="13" t="s">
        <v>2257</v>
      </c>
      <c r="C1710" s="13" t="s">
        <v>4272</v>
      </c>
      <c r="D1710" s="13" t="s">
        <v>2251</v>
      </c>
      <c r="E1710" s="81">
        <v>1</v>
      </c>
      <c r="F1710" s="83">
        <v>4</v>
      </c>
      <c r="G1710" s="83">
        <v>4</v>
      </c>
      <c r="H1710" s="81">
        <v>1</v>
      </c>
      <c r="I1710" s="86">
        <v>1</v>
      </c>
      <c r="J1710" s="86">
        <v>1</v>
      </c>
      <c r="K1710" s="87">
        <v>2</v>
      </c>
      <c r="L1710" s="89">
        <v>4</v>
      </c>
      <c r="M1710" s="131">
        <v>1</v>
      </c>
      <c r="N1710" s="93">
        <v>1</v>
      </c>
      <c r="O1710" s="52">
        <f t="shared" si="91"/>
        <v>20</v>
      </c>
      <c r="P1710" s="93">
        <v>1</v>
      </c>
      <c r="Q1710" s="110">
        <f t="shared" si="92"/>
        <v>2</v>
      </c>
    </row>
    <row r="1711" spans="1:17" customFormat="1">
      <c r="A1711" s="13">
        <v>17031820604</v>
      </c>
      <c r="B1711" s="13" t="s">
        <v>2288</v>
      </c>
      <c r="C1711" s="13" t="s">
        <v>4272</v>
      </c>
      <c r="D1711" s="13" t="s">
        <v>2289</v>
      </c>
      <c r="E1711" s="30">
        <v>2</v>
      </c>
      <c r="F1711" s="83">
        <v>4</v>
      </c>
      <c r="G1711" s="30">
        <v>2</v>
      </c>
      <c r="H1711" s="30">
        <v>2</v>
      </c>
      <c r="I1711" s="87">
        <v>2</v>
      </c>
      <c r="J1711" s="88">
        <v>3</v>
      </c>
      <c r="K1711" s="86">
        <v>1</v>
      </c>
      <c r="L1711" s="86">
        <v>1</v>
      </c>
      <c r="M1711" s="87">
        <v>2</v>
      </c>
      <c r="N1711" s="93">
        <v>1</v>
      </c>
      <c r="O1711" s="52">
        <f t="shared" si="91"/>
        <v>20</v>
      </c>
      <c r="P1711" s="93">
        <v>1</v>
      </c>
      <c r="Q1711" s="110">
        <f t="shared" si="92"/>
        <v>2</v>
      </c>
    </row>
    <row r="1712" spans="1:17" customFormat="1">
      <c r="A1712" s="13">
        <v>17197881200</v>
      </c>
      <c r="B1712" s="13" t="s">
        <v>296</v>
      </c>
      <c r="C1712" s="13" t="s">
        <v>363</v>
      </c>
      <c r="D1712" s="13" t="s">
        <v>320</v>
      </c>
      <c r="E1712" s="81">
        <v>1</v>
      </c>
      <c r="F1712" s="84">
        <v>5</v>
      </c>
      <c r="G1712" s="82">
        <v>3</v>
      </c>
      <c r="H1712" s="81">
        <v>1</v>
      </c>
      <c r="I1712" s="86">
        <v>1</v>
      </c>
      <c r="J1712" s="88">
        <v>3</v>
      </c>
      <c r="K1712" s="86">
        <v>1</v>
      </c>
      <c r="L1712" s="86">
        <v>1</v>
      </c>
      <c r="M1712" s="87">
        <v>2</v>
      </c>
      <c r="N1712" s="120">
        <v>2</v>
      </c>
      <c r="O1712" s="52">
        <f t="shared" si="91"/>
        <v>20</v>
      </c>
      <c r="P1712" s="93">
        <v>1</v>
      </c>
      <c r="Q1712" s="110">
        <f t="shared" si="92"/>
        <v>2</v>
      </c>
    </row>
    <row r="1713" spans="1:17" customFormat="1">
      <c r="A1713" s="13">
        <v>17197882500</v>
      </c>
      <c r="B1713" s="13" t="s">
        <v>221</v>
      </c>
      <c r="C1713" s="13" t="s">
        <v>363</v>
      </c>
      <c r="D1713" s="13" t="s">
        <v>320</v>
      </c>
      <c r="E1713" s="81">
        <v>1</v>
      </c>
      <c r="F1713" s="84">
        <v>5</v>
      </c>
      <c r="G1713" s="30">
        <v>2</v>
      </c>
      <c r="H1713" s="81">
        <v>1</v>
      </c>
      <c r="I1713" s="86">
        <v>1</v>
      </c>
      <c r="J1713" s="86">
        <v>1</v>
      </c>
      <c r="K1713" s="87">
        <v>2</v>
      </c>
      <c r="L1713" s="89">
        <v>4</v>
      </c>
      <c r="M1713" s="131">
        <v>1</v>
      </c>
      <c r="N1713" s="120">
        <v>2</v>
      </c>
      <c r="O1713" s="52">
        <f t="shared" si="91"/>
        <v>20</v>
      </c>
      <c r="P1713" s="93">
        <v>1</v>
      </c>
      <c r="Q1713" s="110">
        <f t="shared" si="92"/>
        <v>2</v>
      </c>
    </row>
    <row r="1714" spans="1:17" customFormat="1">
      <c r="A1714" s="13">
        <v>17031827100</v>
      </c>
      <c r="B1714" s="13" t="s">
        <v>2332</v>
      </c>
      <c r="C1714" s="13" t="s">
        <v>4272</v>
      </c>
      <c r="D1714" s="13" t="s">
        <v>2438</v>
      </c>
      <c r="E1714" s="81">
        <v>1</v>
      </c>
      <c r="F1714" s="30">
        <v>2</v>
      </c>
      <c r="G1714" s="84">
        <v>5</v>
      </c>
      <c r="H1714" s="81">
        <v>1</v>
      </c>
      <c r="I1714" s="86">
        <v>1</v>
      </c>
      <c r="J1714" s="86">
        <v>1</v>
      </c>
      <c r="K1714" s="87">
        <v>2</v>
      </c>
      <c r="L1714" s="89">
        <v>4</v>
      </c>
      <c r="M1714" s="87">
        <v>2</v>
      </c>
      <c r="N1714" s="93">
        <v>1</v>
      </c>
      <c r="O1714" s="52">
        <f t="shared" si="91"/>
        <v>20</v>
      </c>
      <c r="P1714" s="93">
        <v>1</v>
      </c>
      <c r="Q1714" s="110">
        <f t="shared" ref="Q1714:Q1745" si="93">+O1714/10</f>
        <v>2</v>
      </c>
    </row>
    <row r="1715" spans="1:17" customFormat="1">
      <c r="A1715" s="13">
        <v>17111870302</v>
      </c>
      <c r="B1715" s="13" t="s">
        <v>512</v>
      </c>
      <c r="C1715" s="13" t="s">
        <v>571</v>
      </c>
      <c r="D1715" s="13" t="s">
        <v>508</v>
      </c>
      <c r="E1715" s="81">
        <v>1</v>
      </c>
      <c r="F1715" s="83">
        <v>4</v>
      </c>
      <c r="G1715" s="30">
        <v>2</v>
      </c>
      <c r="H1715" s="81">
        <v>1</v>
      </c>
      <c r="I1715" s="87">
        <v>2</v>
      </c>
      <c r="J1715" s="88">
        <v>3</v>
      </c>
      <c r="K1715" s="87">
        <v>2</v>
      </c>
      <c r="L1715" s="88">
        <v>3</v>
      </c>
      <c r="M1715" s="131">
        <v>1</v>
      </c>
      <c r="N1715" s="93">
        <v>1</v>
      </c>
      <c r="O1715" s="52">
        <f t="shared" si="91"/>
        <v>20</v>
      </c>
      <c r="P1715" s="93">
        <v>1</v>
      </c>
      <c r="Q1715" s="110">
        <f t="shared" si="93"/>
        <v>2</v>
      </c>
    </row>
    <row r="1716" spans="1:17" customFormat="1">
      <c r="A1716" s="13">
        <v>17031826500</v>
      </c>
      <c r="B1716" s="13" t="s">
        <v>2597</v>
      </c>
      <c r="C1716" s="13" t="s">
        <v>4272</v>
      </c>
      <c r="D1716" s="13" t="s">
        <v>2591</v>
      </c>
      <c r="E1716" s="81">
        <v>1</v>
      </c>
      <c r="F1716" s="81">
        <v>1</v>
      </c>
      <c r="G1716" s="82">
        <v>3</v>
      </c>
      <c r="H1716" s="81">
        <v>1</v>
      </c>
      <c r="I1716" s="87">
        <v>2</v>
      </c>
      <c r="J1716" s="87">
        <v>2</v>
      </c>
      <c r="K1716" s="88">
        <v>3</v>
      </c>
      <c r="L1716" s="89">
        <v>4</v>
      </c>
      <c r="M1716" s="87">
        <v>2</v>
      </c>
      <c r="N1716" s="93">
        <v>1</v>
      </c>
      <c r="O1716" s="52">
        <f t="shared" si="91"/>
        <v>20</v>
      </c>
      <c r="P1716" s="93">
        <v>1</v>
      </c>
      <c r="Q1716" s="110">
        <f t="shared" si="93"/>
        <v>2</v>
      </c>
    </row>
    <row r="1717" spans="1:17" customFormat="1">
      <c r="A1717" s="13">
        <v>17031825505</v>
      </c>
      <c r="B1717" s="13" t="s">
        <v>2642</v>
      </c>
      <c r="C1717" s="13" t="s">
        <v>4272</v>
      </c>
      <c r="D1717" s="13" t="s">
        <v>2638</v>
      </c>
      <c r="E1717" s="30">
        <v>2</v>
      </c>
      <c r="F1717" s="82">
        <v>3</v>
      </c>
      <c r="G1717" s="83">
        <v>4</v>
      </c>
      <c r="H1717" s="81">
        <v>1</v>
      </c>
      <c r="I1717" s="87">
        <v>2</v>
      </c>
      <c r="J1717" s="86">
        <v>1</v>
      </c>
      <c r="K1717" s="86">
        <v>1</v>
      </c>
      <c r="L1717" s="86">
        <v>1</v>
      </c>
      <c r="M1717" s="89">
        <v>4</v>
      </c>
      <c r="N1717" s="93">
        <v>1</v>
      </c>
      <c r="O1717" s="52">
        <f t="shared" si="91"/>
        <v>20</v>
      </c>
      <c r="P1717" s="93">
        <v>1</v>
      </c>
      <c r="Q1717" s="110">
        <f t="shared" si="93"/>
        <v>2</v>
      </c>
    </row>
    <row r="1718" spans="1:17" customFormat="1">
      <c r="A1718" s="13">
        <v>17031825504</v>
      </c>
      <c r="B1718" s="13" t="s">
        <v>2640</v>
      </c>
      <c r="C1718" s="13" t="s">
        <v>4272</v>
      </c>
      <c r="D1718" s="13" t="s">
        <v>2638</v>
      </c>
      <c r="E1718" s="81">
        <v>1</v>
      </c>
      <c r="F1718" s="81">
        <v>1</v>
      </c>
      <c r="G1718" s="84">
        <v>5</v>
      </c>
      <c r="H1718" s="81">
        <v>1</v>
      </c>
      <c r="I1718" s="86">
        <v>1</v>
      </c>
      <c r="J1718" s="87">
        <v>2</v>
      </c>
      <c r="K1718" s="89">
        <v>4</v>
      </c>
      <c r="L1718" s="86">
        <v>1</v>
      </c>
      <c r="M1718" s="88">
        <v>3</v>
      </c>
      <c r="N1718" s="93">
        <v>1</v>
      </c>
      <c r="O1718" s="52">
        <f t="shared" si="91"/>
        <v>20</v>
      </c>
      <c r="P1718" s="93">
        <v>1</v>
      </c>
      <c r="Q1718" s="110">
        <f t="shared" si="93"/>
        <v>2</v>
      </c>
    </row>
    <row r="1719" spans="1:17" customFormat="1">
      <c r="A1719" s="13">
        <v>17031520600</v>
      </c>
      <c r="B1719" s="13" t="s">
        <v>3078</v>
      </c>
      <c r="C1719" s="13" t="s">
        <v>4272</v>
      </c>
      <c r="D1719" s="13" t="s">
        <v>4129</v>
      </c>
      <c r="E1719" s="81">
        <v>1</v>
      </c>
      <c r="F1719" s="83">
        <v>4</v>
      </c>
      <c r="G1719" s="82">
        <v>3</v>
      </c>
      <c r="H1719" s="81">
        <v>1</v>
      </c>
      <c r="I1719" s="87">
        <v>2</v>
      </c>
      <c r="J1719" s="86">
        <v>1</v>
      </c>
      <c r="K1719" s="86">
        <v>1</v>
      </c>
      <c r="L1719" s="86">
        <v>1</v>
      </c>
      <c r="M1719" s="89">
        <v>4</v>
      </c>
      <c r="N1719" s="28">
        <v>2</v>
      </c>
      <c r="O1719" s="52">
        <f t="shared" si="91"/>
        <v>20</v>
      </c>
      <c r="P1719" s="93">
        <v>1</v>
      </c>
      <c r="Q1719" s="110">
        <f t="shared" si="93"/>
        <v>2</v>
      </c>
    </row>
    <row r="1720" spans="1:17" customFormat="1">
      <c r="A1720" s="13">
        <v>17031460400</v>
      </c>
      <c r="B1720" s="13" t="s">
        <v>3116</v>
      </c>
      <c r="C1720" s="13" t="s">
        <v>4272</v>
      </c>
      <c r="D1720" s="13" t="s">
        <v>4129</v>
      </c>
      <c r="E1720" s="30">
        <v>2</v>
      </c>
      <c r="F1720" s="81">
        <v>1</v>
      </c>
      <c r="G1720" s="30">
        <v>2</v>
      </c>
      <c r="H1720" s="81">
        <v>1</v>
      </c>
      <c r="I1720" s="87">
        <v>2</v>
      </c>
      <c r="J1720" s="87">
        <v>2</v>
      </c>
      <c r="K1720" s="87">
        <v>2</v>
      </c>
      <c r="L1720" s="89">
        <v>4</v>
      </c>
      <c r="M1720" s="87">
        <v>2</v>
      </c>
      <c r="N1720" s="28">
        <v>2</v>
      </c>
      <c r="O1720" s="52">
        <f t="shared" si="91"/>
        <v>20</v>
      </c>
      <c r="P1720" s="93">
        <v>1</v>
      </c>
      <c r="Q1720" s="110">
        <f t="shared" si="93"/>
        <v>2</v>
      </c>
    </row>
    <row r="1721" spans="1:17" customFormat="1">
      <c r="A1721" s="13">
        <v>17031460500</v>
      </c>
      <c r="B1721" s="13" t="s">
        <v>3118</v>
      </c>
      <c r="C1721" s="13" t="s">
        <v>4272</v>
      </c>
      <c r="D1721" s="13" t="s">
        <v>4129</v>
      </c>
      <c r="E1721" s="81">
        <v>1</v>
      </c>
      <c r="F1721" s="81">
        <v>1</v>
      </c>
      <c r="G1721" s="30">
        <v>2</v>
      </c>
      <c r="H1721" s="81">
        <v>1</v>
      </c>
      <c r="I1721" s="87">
        <v>2</v>
      </c>
      <c r="J1721" s="87">
        <v>2</v>
      </c>
      <c r="K1721" s="89">
        <v>4</v>
      </c>
      <c r="L1721" s="88">
        <v>3</v>
      </c>
      <c r="M1721" s="87">
        <v>2</v>
      </c>
      <c r="N1721" s="28">
        <v>2</v>
      </c>
      <c r="O1721" s="52">
        <f t="shared" si="91"/>
        <v>20</v>
      </c>
      <c r="P1721" s="93">
        <v>1</v>
      </c>
      <c r="Q1721" s="110">
        <f t="shared" si="93"/>
        <v>2</v>
      </c>
    </row>
    <row r="1722" spans="1:17" customFormat="1">
      <c r="A1722" s="13">
        <v>17031151100</v>
      </c>
      <c r="B1722" s="13" t="s">
        <v>3742</v>
      </c>
      <c r="C1722" s="13" t="s">
        <v>4272</v>
      </c>
      <c r="D1722" s="13" t="s">
        <v>4129</v>
      </c>
      <c r="E1722" s="30">
        <v>2</v>
      </c>
      <c r="F1722" s="81">
        <v>1</v>
      </c>
      <c r="G1722" s="81">
        <v>1</v>
      </c>
      <c r="H1722" s="83">
        <v>4</v>
      </c>
      <c r="I1722" s="86">
        <v>1</v>
      </c>
      <c r="J1722" s="87">
        <v>2</v>
      </c>
      <c r="K1722" s="87">
        <v>2</v>
      </c>
      <c r="L1722" s="88">
        <v>3</v>
      </c>
      <c r="M1722" s="87">
        <v>2</v>
      </c>
      <c r="N1722" s="28">
        <v>2</v>
      </c>
      <c r="O1722" s="52">
        <f t="shared" si="91"/>
        <v>20</v>
      </c>
      <c r="P1722" s="93">
        <v>1</v>
      </c>
      <c r="Q1722" s="110">
        <f t="shared" si="93"/>
        <v>2</v>
      </c>
    </row>
    <row r="1723" spans="1:17" customFormat="1">
      <c r="A1723" s="13">
        <v>17031500100</v>
      </c>
      <c r="B1723" s="13" t="s">
        <v>3056</v>
      </c>
      <c r="C1723" s="13" t="s">
        <v>4272</v>
      </c>
      <c r="D1723" s="13" t="s">
        <v>4129</v>
      </c>
      <c r="E1723" s="81">
        <v>1</v>
      </c>
      <c r="F1723" s="81">
        <v>1</v>
      </c>
      <c r="G1723" s="82">
        <v>3</v>
      </c>
      <c r="H1723" s="81">
        <v>1</v>
      </c>
      <c r="I1723" s="86">
        <v>1</v>
      </c>
      <c r="J1723" s="86">
        <v>1</v>
      </c>
      <c r="K1723" s="89">
        <v>4</v>
      </c>
      <c r="L1723" s="89">
        <v>4</v>
      </c>
      <c r="M1723" s="87">
        <v>2</v>
      </c>
      <c r="N1723" s="28">
        <v>2</v>
      </c>
      <c r="O1723" s="52">
        <f t="shared" si="91"/>
        <v>20</v>
      </c>
      <c r="P1723" s="93">
        <v>1</v>
      </c>
      <c r="Q1723" s="110">
        <f t="shared" si="93"/>
        <v>2</v>
      </c>
    </row>
    <row r="1724" spans="1:17" customFormat="1">
      <c r="A1724" s="13">
        <v>17031381200</v>
      </c>
      <c r="B1724" s="13" t="s">
        <v>3312</v>
      </c>
      <c r="C1724" s="13" t="s">
        <v>4272</v>
      </c>
      <c r="D1724" s="13" t="s">
        <v>4129</v>
      </c>
      <c r="E1724" s="81">
        <v>1</v>
      </c>
      <c r="F1724" s="30">
        <v>2</v>
      </c>
      <c r="G1724" s="81">
        <v>1</v>
      </c>
      <c r="H1724" s="83">
        <v>4</v>
      </c>
      <c r="I1724" s="86">
        <v>1</v>
      </c>
      <c r="J1724" s="86">
        <v>1</v>
      </c>
      <c r="K1724" s="86">
        <v>1</v>
      </c>
      <c r="L1724" s="90">
        <v>5</v>
      </c>
      <c r="M1724" s="87">
        <v>2</v>
      </c>
      <c r="N1724" s="28">
        <v>2</v>
      </c>
      <c r="O1724" s="52">
        <f t="shared" si="91"/>
        <v>20</v>
      </c>
      <c r="P1724" s="93">
        <v>1</v>
      </c>
      <c r="Q1724" s="110">
        <f t="shared" si="93"/>
        <v>2</v>
      </c>
    </row>
    <row r="1725" spans="1:17" customFormat="1">
      <c r="A1725" s="13">
        <v>17031450300</v>
      </c>
      <c r="B1725" s="13" t="s">
        <v>3106</v>
      </c>
      <c r="C1725" s="13" t="s">
        <v>4272</v>
      </c>
      <c r="D1725" s="13" t="s">
        <v>4129</v>
      </c>
      <c r="E1725" s="81">
        <v>1</v>
      </c>
      <c r="F1725" s="81">
        <v>1</v>
      </c>
      <c r="G1725" s="81">
        <v>1</v>
      </c>
      <c r="H1725" s="81">
        <v>1</v>
      </c>
      <c r="I1725" s="87">
        <v>2</v>
      </c>
      <c r="J1725" s="87">
        <v>2</v>
      </c>
      <c r="K1725" s="90">
        <v>5</v>
      </c>
      <c r="L1725" s="88">
        <v>3</v>
      </c>
      <c r="M1725" s="87">
        <v>2</v>
      </c>
      <c r="N1725" s="28">
        <v>2</v>
      </c>
      <c r="O1725" s="52">
        <f t="shared" si="91"/>
        <v>20</v>
      </c>
      <c r="P1725" s="93">
        <v>1</v>
      </c>
      <c r="Q1725" s="110">
        <f t="shared" si="93"/>
        <v>2</v>
      </c>
    </row>
    <row r="1726" spans="1:17" customFormat="1">
      <c r="A1726" s="13">
        <v>17031730500</v>
      </c>
      <c r="B1726" s="13" t="s">
        <v>2756</v>
      </c>
      <c r="C1726" s="13" t="s">
        <v>4272</v>
      </c>
      <c r="D1726" s="13" t="s">
        <v>4129</v>
      </c>
      <c r="E1726" s="30">
        <v>2</v>
      </c>
      <c r="F1726" s="81">
        <v>1</v>
      </c>
      <c r="G1726" s="82">
        <v>3</v>
      </c>
      <c r="H1726" s="81">
        <v>1</v>
      </c>
      <c r="I1726" s="86">
        <v>1</v>
      </c>
      <c r="J1726" s="88">
        <v>3</v>
      </c>
      <c r="K1726" s="86">
        <v>1</v>
      </c>
      <c r="L1726" s="89">
        <v>4</v>
      </c>
      <c r="M1726" s="87">
        <v>2</v>
      </c>
      <c r="N1726" s="28">
        <v>2</v>
      </c>
      <c r="O1726" s="52">
        <f t="shared" si="91"/>
        <v>20</v>
      </c>
      <c r="P1726" s="93">
        <v>1</v>
      </c>
      <c r="Q1726" s="110">
        <f t="shared" si="93"/>
        <v>2</v>
      </c>
    </row>
    <row r="1727" spans="1:17" customFormat="1">
      <c r="A1727" s="13">
        <v>17031661000</v>
      </c>
      <c r="B1727" s="13" t="s">
        <v>2934</v>
      </c>
      <c r="C1727" s="13" t="s">
        <v>4272</v>
      </c>
      <c r="D1727" s="13" t="s">
        <v>4129</v>
      </c>
      <c r="E1727" s="81">
        <v>1</v>
      </c>
      <c r="F1727" s="81">
        <v>1</v>
      </c>
      <c r="G1727" s="84">
        <v>5</v>
      </c>
      <c r="H1727" s="81">
        <v>1</v>
      </c>
      <c r="I1727" s="86">
        <v>1</v>
      </c>
      <c r="J1727" s="86">
        <v>1</v>
      </c>
      <c r="K1727" s="88">
        <v>3</v>
      </c>
      <c r="L1727" s="88">
        <v>3</v>
      </c>
      <c r="M1727" s="87">
        <v>2</v>
      </c>
      <c r="N1727" s="28">
        <v>2</v>
      </c>
      <c r="O1727" s="52">
        <f t="shared" si="91"/>
        <v>20</v>
      </c>
      <c r="P1727" s="93">
        <v>1</v>
      </c>
      <c r="Q1727" s="110">
        <f t="shared" si="93"/>
        <v>2</v>
      </c>
    </row>
    <row r="1728" spans="1:17" customFormat="1">
      <c r="A1728" s="13">
        <v>17031671400</v>
      </c>
      <c r="B1728" s="13" t="s">
        <v>2854</v>
      </c>
      <c r="C1728" s="13" t="s">
        <v>4272</v>
      </c>
      <c r="D1728" s="13" t="s">
        <v>4129</v>
      </c>
      <c r="E1728" s="82">
        <v>3</v>
      </c>
      <c r="F1728" s="81">
        <v>1</v>
      </c>
      <c r="G1728" s="83">
        <v>4</v>
      </c>
      <c r="H1728" s="81">
        <v>1</v>
      </c>
      <c r="I1728" s="86">
        <v>1</v>
      </c>
      <c r="J1728" s="86">
        <v>1</v>
      </c>
      <c r="K1728" s="86">
        <v>1</v>
      </c>
      <c r="L1728" s="89">
        <v>4</v>
      </c>
      <c r="M1728" s="87">
        <v>2</v>
      </c>
      <c r="N1728" s="28">
        <v>2</v>
      </c>
      <c r="O1728" s="52">
        <f t="shared" si="91"/>
        <v>20</v>
      </c>
      <c r="P1728" s="93">
        <v>1</v>
      </c>
      <c r="Q1728" s="110">
        <f t="shared" si="93"/>
        <v>2</v>
      </c>
    </row>
    <row r="1729" spans="1:17" customFormat="1">
      <c r="A1729" s="13">
        <v>17031430400</v>
      </c>
      <c r="B1729" s="13" t="s">
        <v>3176</v>
      </c>
      <c r="C1729" s="13" t="s">
        <v>4272</v>
      </c>
      <c r="D1729" s="13" t="s">
        <v>4129</v>
      </c>
      <c r="E1729" s="81">
        <v>1</v>
      </c>
      <c r="F1729" s="30">
        <v>2</v>
      </c>
      <c r="G1729" s="30">
        <v>2</v>
      </c>
      <c r="H1729" s="30">
        <v>2</v>
      </c>
      <c r="I1729" s="86">
        <v>1</v>
      </c>
      <c r="J1729" s="86">
        <v>1</v>
      </c>
      <c r="K1729" s="87">
        <v>2</v>
      </c>
      <c r="L1729" s="90">
        <v>5</v>
      </c>
      <c r="M1729" s="87">
        <v>2</v>
      </c>
      <c r="N1729" s="28">
        <v>2</v>
      </c>
      <c r="O1729" s="52">
        <f t="shared" si="91"/>
        <v>20</v>
      </c>
      <c r="P1729" s="93">
        <v>1</v>
      </c>
      <c r="Q1729" s="110">
        <f t="shared" si="93"/>
        <v>2</v>
      </c>
    </row>
    <row r="1730" spans="1:17" customFormat="1">
      <c r="A1730" s="13">
        <v>17031301802</v>
      </c>
      <c r="B1730" s="13" t="s">
        <v>3360</v>
      </c>
      <c r="C1730" s="13" t="s">
        <v>4272</v>
      </c>
      <c r="D1730" s="13" t="s">
        <v>4129</v>
      </c>
      <c r="E1730" s="81">
        <v>1</v>
      </c>
      <c r="F1730" s="81">
        <v>1</v>
      </c>
      <c r="G1730" s="81">
        <v>1</v>
      </c>
      <c r="H1730" s="30">
        <v>2</v>
      </c>
      <c r="I1730" s="86">
        <v>1</v>
      </c>
      <c r="J1730" s="86">
        <v>1</v>
      </c>
      <c r="K1730" s="90">
        <v>5</v>
      </c>
      <c r="L1730" s="89">
        <v>4</v>
      </c>
      <c r="M1730" s="87">
        <v>2</v>
      </c>
      <c r="N1730" s="28">
        <v>2</v>
      </c>
      <c r="O1730" s="52">
        <f t="shared" ref="O1730:O1793" si="94">SUM(E1730:N1730)</f>
        <v>20</v>
      </c>
      <c r="P1730" s="93">
        <v>1</v>
      </c>
      <c r="Q1730" s="110">
        <f t="shared" si="93"/>
        <v>2</v>
      </c>
    </row>
    <row r="1731" spans="1:17" customFormat="1">
      <c r="A1731" s="13">
        <v>17031490600</v>
      </c>
      <c r="B1731" s="13" t="s">
        <v>3144</v>
      </c>
      <c r="C1731" s="13" t="s">
        <v>4272</v>
      </c>
      <c r="D1731" s="13" t="s">
        <v>4129</v>
      </c>
      <c r="E1731" s="81">
        <v>1</v>
      </c>
      <c r="F1731" s="81">
        <v>1</v>
      </c>
      <c r="G1731" s="83">
        <v>4</v>
      </c>
      <c r="H1731" s="81">
        <v>1</v>
      </c>
      <c r="I1731" s="87">
        <v>2</v>
      </c>
      <c r="J1731" s="86">
        <v>1</v>
      </c>
      <c r="K1731" s="86">
        <v>1</v>
      </c>
      <c r="L1731" s="90">
        <v>5</v>
      </c>
      <c r="M1731" s="87">
        <v>2</v>
      </c>
      <c r="N1731" s="28">
        <v>2</v>
      </c>
      <c r="O1731" s="52">
        <f t="shared" si="94"/>
        <v>20</v>
      </c>
      <c r="P1731" s="93">
        <v>1</v>
      </c>
      <c r="Q1731" s="110">
        <f t="shared" si="93"/>
        <v>2</v>
      </c>
    </row>
    <row r="1732" spans="1:17" customFormat="1">
      <c r="A1732" s="13">
        <v>17031510300</v>
      </c>
      <c r="B1732" s="13" t="s">
        <v>3066</v>
      </c>
      <c r="C1732" s="13" t="s">
        <v>4272</v>
      </c>
      <c r="D1732" s="13" t="s">
        <v>4129</v>
      </c>
      <c r="E1732" s="82">
        <v>3</v>
      </c>
      <c r="F1732" s="81">
        <v>1</v>
      </c>
      <c r="G1732" s="83">
        <v>4</v>
      </c>
      <c r="H1732" s="81">
        <v>1</v>
      </c>
      <c r="I1732" s="86">
        <v>1</v>
      </c>
      <c r="J1732" s="86">
        <v>1</v>
      </c>
      <c r="K1732" s="88">
        <v>3</v>
      </c>
      <c r="L1732" s="87">
        <v>2</v>
      </c>
      <c r="M1732" s="87">
        <v>2</v>
      </c>
      <c r="N1732" s="28">
        <v>2</v>
      </c>
      <c r="O1732" s="52">
        <f t="shared" si="94"/>
        <v>20</v>
      </c>
      <c r="P1732" s="93">
        <v>1</v>
      </c>
      <c r="Q1732" s="110">
        <f t="shared" si="93"/>
        <v>2</v>
      </c>
    </row>
    <row r="1733" spans="1:17" customFormat="1">
      <c r="A1733" s="13">
        <v>17031490902</v>
      </c>
      <c r="B1733" s="13" t="s">
        <v>3152</v>
      </c>
      <c r="C1733" s="13" t="s">
        <v>4272</v>
      </c>
      <c r="D1733" s="13" t="s">
        <v>4129</v>
      </c>
      <c r="E1733" s="30">
        <v>2</v>
      </c>
      <c r="F1733" s="81">
        <v>1</v>
      </c>
      <c r="G1733" s="81">
        <v>1</v>
      </c>
      <c r="H1733" s="81">
        <v>1</v>
      </c>
      <c r="I1733" s="86">
        <v>1</v>
      </c>
      <c r="J1733" s="88">
        <v>3</v>
      </c>
      <c r="K1733" s="87">
        <v>2</v>
      </c>
      <c r="L1733" s="90">
        <v>5</v>
      </c>
      <c r="M1733" s="87">
        <v>2</v>
      </c>
      <c r="N1733" s="28">
        <v>2</v>
      </c>
      <c r="O1733" s="52">
        <f t="shared" si="94"/>
        <v>20</v>
      </c>
      <c r="P1733" s="93">
        <v>1</v>
      </c>
      <c r="Q1733" s="110">
        <f t="shared" si="93"/>
        <v>2</v>
      </c>
    </row>
    <row r="1734" spans="1:17" customFormat="1">
      <c r="A1734" s="13">
        <v>17031730700</v>
      </c>
      <c r="B1734" s="13" t="s">
        <v>2760</v>
      </c>
      <c r="C1734" s="13" t="s">
        <v>4272</v>
      </c>
      <c r="D1734" s="13" t="s">
        <v>4129</v>
      </c>
      <c r="E1734" s="81">
        <v>1</v>
      </c>
      <c r="F1734" s="82">
        <v>3</v>
      </c>
      <c r="G1734" s="82">
        <v>3</v>
      </c>
      <c r="H1734" s="81">
        <v>1</v>
      </c>
      <c r="I1734" s="86">
        <v>1</v>
      </c>
      <c r="J1734" s="86">
        <v>1</v>
      </c>
      <c r="K1734" s="87">
        <v>2</v>
      </c>
      <c r="L1734" s="90">
        <v>5</v>
      </c>
      <c r="M1734" s="131">
        <v>1</v>
      </c>
      <c r="N1734" s="28">
        <v>2</v>
      </c>
      <c r="O1734" s="52">
        <f t="shared" si="94"/>
        <v>20</v>
      </c>
      <c r="P1734" s="93">
        <v>1</v>
      </c>
      <c r="Q1734" s="110">
        <f t="shared" si="93"/>
        <v>2</v>
      </c>
    </row>
    <row r="1735" spans="1:17" customFormat="1">
      <c r="A1735" s="13">
        <v>17031230400</v>
      </c>
      <c r="B1735" s="13" t="s">
        <v>3588</v>
      </c>
      <c r="C1735" s="13" t="s">
        <v>4272</v>
      </c>
      <c r="D1735" s="13" t="s">
        <v>4129</v>
      </c>
      <c r="E1735" s="82">
        <v>3</v>
      </c>
      <c r="F1735" s="30">
        <v>2</v>
      </c>
      <c r="G1735" s="82">
        <v>3</v>
      </c>
      <c r="H1735" s="30">
        <v>2</v>
      </c>
      <c r="I1735" s="86">
        <v>1</v>
      </c>
      <c r="J1735" s="86">
        <v>1</v>
      </c>
      <c r="K1735" s="86">
        <v>1</v>
      </c>
      <c r="L1735" s="89">
        <v>4</v>
      </c>
      <c r="M1735" s="131">
        <v>1</v>
      </c>
      <c r="N1735" s="28">
        <v>2</v>
      </c>
      <c r="O1735" s="52">
        <f t="shared" si="94"/>
        <v>20</v>
      </c>
      <c r="P1735" s="93">
        <v>1</v>
      </c>
      <c r="Q1735" s="110">
        <f t="shared" si="93"/>
        <v>2</v>
      </c>
    </row>
    <row r="1736" spans="1:17" customFormat="1">
      <c r="A1736" s="13">
        <v>17031260200</v>
      </c>
      <c r="B1736" s="13" t="s">
        <v>3384</v>
      </c>
      <c r="C1736" s="13" t="s">
        <v>4272</v>
      </c>
      <c r="D1736" s="13" t="s">
        <v>4129</v>
      </c>
      <c r="E1736" s="81">
        <v>1</v>
      </c>
      <c r="F1736" s="81">
        <v>1</v>
      </c>
      <c r="G1736" s="30">
        <v>2</v>
      </c>
      <c r="H1736" s="81">
        <v>1</v>
      </c>
      <c r="I1736" s="87">
        <v>2</v>
      </c>
      <c r="J1736" s="86">
        <v>1</v>
      </c>
      <c r="K1736" s="89">
        <v>4</v>
      </c>
      <c r="L1736" s="90">
        <v>5</v>
      </c>
      <c r="M1736" s="131">
        <v>1</v>
      </c>
      <c r="N1736" s="28">
        <v>2</v>
      </c>
      <c r="O1736" s="52">
        <f t="shared" si="94"/>
        <v>20</v>
      </c>
      <c r="P1736" s="93">
        <v>1</v>
      </c>
      <c r="Q1736" s="110">
        <f t="shared" si="93"/>
        <v>2</v>
      </c>
    </row>
    <row r="1737" spans="1:17" customFormat="1">
      <c r="A1737" s="13">
        <v>17031650100</v>
      </c>
      <c r="B1737" s="13" t="s">
        <v>2906</v>
      </c>
      <c r="C1737" s="13" t="s">
        <v>4272</v>
      </c>
      <c r="D1737" s="13" t="s">
        <v>4129</v>
      </c>
      <c r="E1737" s="30">
        <v>2</v>
      </c>
      <c r="F1737" s="30">
        <v>2</v>
      </c>
      <c r="G1737" s="82">
        <v>3</v>
      </c>
      <c r="H1737" s="30">
        <v>2</v>
      </c>
      <c r="I1737" s="86">
        <v>1</v>
      </c>
      <c r="J1737" s="87">
        <v>2</v>
      </c>
      <c r="K1737" s="87">
        <v>2</v>
      </c>
      <c r="L1737" s="88">
        <v>3</v>
      </c>
      <c r="M1737" s="131">
        <v>1</v>
      </c>
      <c r="N1737" s="28">
        <v>2</v>
      </c>
      <c r="O1737" s="52">
        <f t="shared" si="94"/>
        <v>20</v>
      </c>
      <c r="P1737" s="93">
        <v>1</v>
      </c>
      <c r="Q1737" s="110">
        <f t="shared" si="93"/>
        <v>2</v>
      </c>
    </row>
    <row r="1738" spans="1:17" customFormat="1">
      <c r="A1738" s="13">
        <v>17031670800</v>
      </c>
      <c r="B1738" s="13" t="s">
        <v>2844</v>
      </c>
      <c r="C1738" s="13" t="s">
        <v>4272</v>
      </c>
      <c r="D1738" s="13" t="s">
        <v>4129</v>
      </c>
      <c r="E1738" s="81">
        <v>1</v>
      </c>
      <c r="F1738" s="81">
        <v>1</v>
      </c>
      <c r="G1738" s="84">
        <v>5</v>
      </c>
      <c r="H1738" s="81">
        <v>1</v>
      </c>
      <c r="I1738" s="86">
        <v>1</v>
      </c>
      <c r="J1738" s="86">
        <v>1</v>
      </c>
      <c r="K1738" s="87">
        <v>2</v>
      </c>
      <c r="L1738" s="90">
        <v>5</v>
      </c>
      <c r="M1738" s="131">
        <v>1</v>
      </c>
      <c r="N1738" s="28">
        <v>2</v>
      </c>
      <c r="O1738" s="52">
        <f t="shared" si="94"/>
        <v>20</v>
      </c>
      <c r="P1738" s="93">
        <v>1</v>
      </c>
      <c r="Q1738" s="110">
        <f t="shared" si="93"/>
        <v>2</v>
      </c>
    </row>
    <row r="1739" spans="1:17" customFormat="1">
      <c r="A1739" s="13">
        <v>17031580700</v>
      </c>
      <c r="B1739" s="13" t="s">
        <v>3038</v>
      </c>
      <c r="C1739" s="13" t="s">
        <v>4272</v>
      </c>
      <c r="D1739" s="13" t="s">
        <v>4129</v>
      </c>
      <c r="E1739" s="30">
        <v>2</v>
      </c>
      <c r="F1739" s="30">
        <v>2</v>
      </c>
      <c r="G1739" s="82">
        <v>3</v>
      </c>
      <c r="H1739" s="30">
        <v>2</v>
      </c>
      <c r="I1739" s="86">
        <v>1</v>
      </c>
      <c r="J1739" s="87">
        <v>2</v>
      </c>
      <c r="K1739" s="86">
        <v>1</v>
      </c>
      <c r="L1739" s="89">
        <v>4</v>
      </c>
      <c r="M1739" s="131">
        <v>1</v>
      </c>
      <c r="N1739" s="28">
        <v>2</v>
      </c>
      <c r="O1739" s="52">
        <f t="shared" si="94"/>
        <v>20</v>
      </c>
      <c r="P1739" s="93">
        <v>1</v>
      </c>
      <c r="Q1739" s="110">
        <f t="shared" si="93"/>
        <v>2</v>
      </c>
    </row>
    <row r="1740" spans="1:17" customFormat="1">
      <c r="A1740" s="13">
        <v>17031252101</v>
      </c>
      <c r="B1740" s="13" t="s">
        <v>3374</v>
      </c>
      <c r="C1740" s="13" t="s">
        <v>4272</v>
      </c>
      <c r="D1740" s="13" t="s">
        <v>4129</v>
      </c>
      <c r="E1740" s="30">
        <v>2</v>
      </c>
      <c r="F1740" s="82">
        <v>3</v>
      </c>
      <c r="G1740" s="81">
        <v>1</v>
      </c>
      <c r="H1740" s="30">
        <v>2</v>
      </c>
      <c r="I1740" s="86">
        <v>1</v>
      </c>
      <c r="J1740" s="86">
        <v>1</v>
      </c>
      <c r="K1740" s="88">
        <v>3</v>
      </c>
      <c r="L1740" s="89">
        <v>4</v>
      </c>
      <c r="M1740" s="131">
        <v>1</v>
      </c>
      <c r="N1740" s="28">
        <v>2</v>
      </c>
      <c r="O1740" s="52">
        <f t="shared" si="94"/>
        <v>20</v>
      </c>
      <c r="P1740" s="93">
        <v>1</v>
      </c>
      <c r="Q1740" s="110">
        <f t="shared" si="93"/>
        <v>2</v>
      </c>
    </row>
    <row r="1741" spans="1:17" customFormat="1">
      <c r="A1741" s="13">
        <v>17031222700</v>
      </c>
      <c r="B1741" s="13" t="s">
        <v>3576</v>
      </c>
      <c r="C1741" s="13" t="s">
        <v>4272</v>
      </c>
      <c r="D1741" s="13" t="s">
        <v>4129</v>
      </c>
      <c r="E1741" s="81">
        <v>1</v>
      </c>
      <c r="F1741" s="30">
        <v>2</v>
      </c>
      <c r="G1741" s="30">
        <v>2</v>
      </c>
      <c r="H1741" s="83">
        <v>4</v>
      </c>
      <c r="I1741" s="86">
        <v>1</v>
      </c>
      <c r="J1741" s="86">
        <v>1</v>
      </c>
      <c r="K1741" s="87">
        <v>2</v>
      </c>
      <c r="L1741" s="89">
        <v>4</v>
      </c>
      <c r="M1741" s="131">
        <v>1</v>
      </c>
      <c r="N1741" s="28">
        <v>2</v>
      </c>
      <c r="O1741" s="52">
        <f t="shared" si="94"/>
        <v>20</v>
      </c>
      <c r="P1741" s="93">
        <v>1</v>
      </c>
      <c r="Q1741" s="110">
        <f t="shared" si="93"/>
        <v>2</v>
      </c>
    </row>
    <row r="1742" spans="1:17" customFormat="1">
      <c r="A1742" s="13">
        <v>17031611200</v>
      </c>
      <c r="B1742" s="13" t="s">
        <v>2958</v>
      </c>
      <c r="C1742" s="13" t="s">
        <v>4272</v>
      </c>
      <c r="D1742" s="13" t="s">
        <v>4129</v>
      </c>
      <c r="E1742" s="30">
        <v>2</v>
      </c>
      <c r="F1742" s="83">
        <v>4</v>
      </c>
      <c r="G1742" s="83">
        <v>4</v>
      </c>
      <c r="H1742" s="81">
        <v>1</v>
      </c>
      <c r="I1742" s="86">
        <v>1</v>
      </c>
      <c r="J1742" s="86">
        <v>1</v>
      </c>
      <c r="K1742" s="86">
        <v>1</v>
      </c>
      <c r="L1742" s="88">
        <v>3</v>
      </c>
      <c r="M1742" s="131">
        <v>1</v>
      </c>
      <c r="N1742" s="28">
        <v>2</v>
      </c>
      <c r="O1742" s="52">
        <f t="shared" si="94"/>
        <v>20</v>
      </c>
      <c r="P1742" s="93">
        <v>1</v>
      </c>
      <c r="Q1742" s="110">
        <f t="shared" si="93"/>
        <v>2</v>
      </c>
    </row>
    <row r="1743" spans="1:17" customFormat="1">
      <c r="A1743" s="13">
        <v>17031440201</v>
      </c>
      <c r="B1743" s="13" t="s">
        <v>3200</v>
      </c>
      <c r="C1743" s="13" t="s">
        <v>4272</v>
      </c>
      <c r="D1743" s="13" t="s">
        <v>4129</v>
      </c>
      <c r="E1743" s="81">
        <v>1</v>
      </c>
      <c r="F1743" s="81">
        <v>1</v>
      </c>
      <c r="G1743" s="30">
        <v>2</v>
      </c>
      <c r="H1743" s="30">
        <v>2</v>
      </c>
      <c r="I1743" s="86">
        <v>1</v>
      </c>
      <c r="J1743" s="86">
        <v>1</v>
      </c>
      <c r="K1743" s="90">
        <v>5</v>
      </c>
      <c r="L1743" s="89">
        <v>4</v>
      </c>
      <c r="M1743" s="131">
        <v>1</v>
      </c>
      <c r="N1743" s="28">
        <v>2</v>
      </c>
      <c r="O1743" s="52">
        <f t="shared" si="94"/>
        <v>20</v>
      </c>
      <c r="P1743" s="93">
        <v>1</v>
      </c>
      <c r="Q1743" s="110">
        <f t="shared" si="93"/>
        <v>2</v>
      </c>
    </row>
    <row r="1744" spans="1:17" customFormat="1">
      <c r="A1744" s="13">
        <v>17031140602</v>
      </c>
      <c r="B1744" s="13" t="s">
        <v>3712</v>
      </c>
      <c r="C1744" s="13" t="s">
        <v>4272</v>
      </c>
      <c r="D1744" s="13" t="s">
        <v>4129</v>
      </c>
      <c r="E1744" s="30">
        <v>2</v>
      </c>
      <c r="F1744" s="30">
        <v>2</v>
      </c>
      <c r="G1744" s="30">
        <v>2</v>
      </c>
      <c r="H1744" s="82">
        <v>3</v>
      </c>
      <c r="I1744" s="86">
        <v>1</v>
      </c>
      <c r="J1744" s="86">
        <v>1</v>
      </c>
      <c r="K1744" s="87">
        <v>2</v>
      </c>
      <c r="L1744" s="89">
        <v>4</v>
      </c>
      <c r="M1744" s="131">
        <v>1</v>
      </c>
      <c r="N1744" s="28">
        <v>2</v>
      </c>
      <c r="O1744" s="52">
        <f t="shared" si="94"/>
        <v>20</v>
      </c>
      <c r="P1744" s="93">
        <v>1</v>
      </c>
      <c r="Q1744" s="110">
        <f t="shared" si="93"/>
        <v>2</v>
      </c>
    </row>
    <row r="1745" spans="1:17" customFormat="1">
      <c r="A1745" s="13">
        <v>17031240700</v>
      </c>
      <c r="B1745" s="13" t="s">
        <v>3505</v>
      </c>
      <c r="C1745" s="13" t="s">
        <v>4272</v>
      </c>
      <c r="D1745" s="13" t="s">
        <v>4129</v>
      </c>
      <c r="E1745" s="81">
        <v>1</v>
      </c>
      <c r="F1745" s="30">
        <v>2</v>
      </c>
      <c r="G1745" s="30">
        <v>2</v>
      </c>
      <c r="H1745" s="83">
        <v>4</v>
      </c>
      <c r="I1745" s="86">
        <v>1</v>
      </c>
      <c r="J1745" s="86">
        <v>1</v>
      </c>
      <c r="K1745" s="86">
        <v>1</v>
      </c>
      <c r="L1745" s="90">
        <v>5</v>
      </c>
      <c r="M1745" s="131">
        <v>1</v>
      </c>
      <c r="N1745" s="28">
        <v>2</v>
      </c>
      <c r="O1745" s="52">
        <f t="shared" si="94"/>
        <v>20</v>
      </c>
      <c r="P1745" s="93">
        <v>1</v>
      </c>
      <c r="Q1745" s="110">
        <f t="shared" si="93"/>
        <v>2</v>
      </c>
    </row>
    <row r="1746" spans="1:17" customFormat="1">
      <c r="A1746" s="13">
        <v>17031420600</v>
      </c>
      <c r="B1746" s="13" t="s">
        <v>3160</v>
      </c>
      <c r="C1746" s="13" t="s">
        <v>4272</v>
      </c>
      <c r="D1746" s="13" t="s">
        <v>4129</v>
      </c>
      <c r="E1746" s="81">
        <v>1</v>
      </c>
      <c r="F1746" s="82">
        <v>3</v>
      </c>
      <c r="G1746" s="81">
        <v>1</v>
      </c>
      <c r="H1746" s="83">
        <v>4</v>
      </c>
      <c r="I1746" s="86">
        <v>1</v>
      </c>
      <c r="J1746" s="86">
        <v>1</v>
      </c>
      <c r="K1746" s="86">
        <v>1</v>
      </c>
      <c r="L1746" s="90">
        <v>5</v>
      </c>
      <c r="M1746" s="131">
        <v>1</v>
      </c>
      <c r="N1746" s="28">
        <v>2</v>
      </c>
      <c r="O1746" s="52">
        <f t="shared" si="94"/>
        <v>20</v>
      </c>
      <c r="P1746" s="93">
        <v>1</v>
      </c>
      <c r="Q1746" s="110">
        <f t="shared" ref="Q1746:Q1761" si="95">+O1746/10</f>
        <v>2</v>
      </c>
    </row>
    <row r="1747" spans="1:17" customFormat="1">
      <c r="A1747" s="13">
        <v>17031420100</v>
      </c>
      <c r="B1747" s="13" t="s">
        <v>3258</v>
      </c>
      <c r="C1747" s="13" t="s">
        <v>4272</v>
      </c>
      <c r="D1747" s="13" t="s">
        <v>4129</v>
      </c>
      <c r="E1747" s="82">
        <v>3</v>
      </c>
      <c r="F1747" s="81">
        <v>1</v>
      </c>
      <c r="G1747" s="81">
        <v>1</v>
      </c>
      <c r="H1747" s="81">
        <v>1</v>
      </c>
      <c r="I1747" s="87">
        <v>2</v>
      </c>
      <c r="J1747" s="86">
        <v>1</v>
      </c>
      <c r="K1747" s="88">
        <v>3</v>
      </c>
      <c r="L1747" s="90">
        <v>5</v>
      </c>
      <c r="M1747" s="131">
        <v>1</v>
      </c>
      <c r="N1747" s="28">
        <v>2</v>
      </c>
      <c r="O1747" s="52">
        <f t="shared" si="94"/>
        <v>20</v>
      </c>
      <c r="P1747" s="93">
        <v>1</v>
      </c>
      <c r="Q1747" s="110">
        <f t="shared" si="95"/>
        <v>2</v>
      </c>
    </row>
    <row r="1748" spans="1:17" customFormat="1">
      <c r="A1748" s="13">
        <v>17031252202</v>
      </c>
      <c r="B1748" s="13" t="s">
        <v>3380</v>
      </c>
      <c r="C1748" s="13" t="s">
        <v>4272</v>
      </c>
      <c r="D1748" s="13" t="s">
        <v>4129</v>
      </c>
      <c r="E1748" s="81">
        <v>1</v>
      </c>
      <c r="F1748" s="30">
        <v>2</v>
      </c>
      <c r="G1748" s="81">
        <v>1</v>
      </c>
      <c r="H1748" s="30">
        <v>2</v>
      </c>
      <c r="I1748" s="86">
        <v>1</v>
      </c>
      <c r="J1748" s="86">
        <v>1</v>
      </c>
      <c r="K1748" s="89">
        <v>4</v>
      </c>
      <c r="L1748" s="90">
        <v>5</v>
      </c>
      <c r="M1748" s="131">
        <v>1</v>
      </c>
      <c r="N1748" s="28">
        <v>2</v>
      </c>
      <c r="O1748" s="52">
        <f t="shared" si="94"/>
        <v>20</v>
      </c>
      <c r="P1748" s="93">
        <v>1</v>
      </c>
      <c r="Q1748" s="110">
        <f t="shared" si="95"/>
        <v>2</v>
      </c>
    </row>
    <row r="1749" spans="1:17" customFormat="1">
      <c r="A1749" s="13">
        <v>17031431400</v>
      </c>
      <c r="B1749" s="13" t="s">
        <v>3194</v>
      </c>
      <c r="C1749" s="13" t="s">
        <v>4272</v>
      </c>
      <c r="D1749" s="13" t="s">
        <v>4129</v>
      </c>
      <c r="E1749" s="30">
        <v>2</v>
      </c>
      <c r="F1749" s="81">
        <v>1</v>
      </c>
      <c r="G1749" s="30">
        <v>2</v>
      </c>
      <c r="H1749" s="81">
        <v>1</v>
      </c>
      <c r="I1749" s="86">
        <v>1</v>
      </c>
      <c r="J1749" s="86">
        <v>1</v>
      </c>
      <c r="K1749" s="89">
        <v>4</v>
      </c>
      <c r="L1749" s="90">
        <v>5</v>
      </c>
      <c r="M1749" s="131">
        <v>1</v>
      </c>
      <c r="N1749" s="28">
        <v>2</v>
      </c>
      <c r="O1749" s="52">
        <f t="shared" si="94"/>
        <v>20</v>
      </c>
      <c r="P1749" s="93">
        <v>1</v>
      </c>
      <c r="Q1749" s="110">
        <f t="shared" si="95"/>
        <v>2</v>
      </c>
    </row>
    <row r="1750" spans="1:17" customFormat="1">
      <c r="A1750" s="13">
        <v>17031251000</v>
      </c>
      <c r="B1750" s="13" t="s">
        <v>3462</v>
      </c>
      <c r="C1750" s="13" t="s">
        <v>4272</v>
      </c>
      <c r="D1750" s="13" t="s">
        <v>4129</v>
      </c>
      <c r="E1750" s="81">
        <v>1</v>
      </c>
      <c r="F1750" s="30">
        <v>2</v>
      </c>
      <c r="G1750" s="82">
        <v>3</v>
      </c>
      <c r="H1750" s="30">
        <v>2</v>
      </c>
      <c r="I1750" s="86">
        <v>1</v>
      </c>
      <c r="J1750" s="86">
        <v>1</v>
      </c>
      <c r="K1750" s="88">
        <v>3</v>
      </c>
      <c r="L1750" s="89">
        <v>4</v>
      </c>
      <c r="M1750" s="131">
        <v>1</v>
      </c>
      <c r="N1750" s="28">
        <v>2</v>
      </c>
      <c r="O1750" s="52">
        <f t="shared" si="94"/>
        <v>20</v>
      </c>
      <c r="P1750" s="93">
        <v>1</v>
      </c>
      <c r="Q1750" s="110">
        <f t="shared" si="95"/>
        <v>2</v>
      </c>
    </row>
    <row r="1751" spans="1:17" customFormat="1">
      <c r="A1751" s="13">
        <v>17031260900</v>
      </c>
      <c r="B1751" s="13" t="s">
        <v>3398</v>
      </c>
      <c r="C1751" s="13" t="s">
        <v>4272</v>
      </c>
      <c r="D1751" s="13" t="s">
        <v>4129</v>
      </c>
      <c r="E1751" s="30">
        <v>2</v>
      </c>
      <c r="F1751" s="30">
        <v>2</v>
      </c>
      <c r="G1751" s="81">
        <v>1</v>
      </c>
      <c r="H1751" s="30">
        <v>2</v>
      </c>
      <c r="I1751" s="86">
        <v>1</v>
      </c>
      <c r="J1751" s="87">
        <v>2</v>
      </c>
      <c r="K1751" s="87">
        <v>2</v>
      </c>
      <c r="L1751" s="90">
        <v>5</v>
      </c>
      <c r="M1751" s="131">
        <v>1</v>
      </c>
      <c r="N1751" s="28">
        <v>2</v>
      </c>
      <c r="O1751" s="52">
        <f t="shared" si="94"/>
        <v>20</v>
      </c>
      <c r="P1751" s="93">
        <v>1</v>
      </c>
      <c r="Q1751" s="110">
        <f t="shared" si="95"/>
        <v>2</v>
      </c>
    </row>
    <row r="1752" spans="1:17" customFormat="1">
      <c r="A1752" s="13">
        <v>17031420800</v>
      </c>
      <c r="B1752" s="13" t="s">
        <v>3164</v>
      </c>
      <c r="C1752" s="13" t="s">
        <v>4272</v>
      </c>
      <c r="D1752" s="13" t="s">
        <v>4129</v>
      </c>
      <c r="E1752" s="81">
        <v>1</v>
      </c>
      <c r="F1752" s="82">
        <v>3</v>
      </c>
      <c r="G1752" s="81">
        <v>1</v>
      </c>
      <c r="H1752" s="83">
        <v>4</v>
      </c>
      <c r="I1752" s="86">
        <v>1</v>
      </c>
      <c r="J1752" s="86">
        <v>1</v>
      </c>
      <c r="K1752" s="86">
        <v>1</v>
      </c>
      <c r="L1752" s="90">
        <v>5</v>
      </c>
      <c r="M1752" s="131">
        <v>1</v>
      </c>
      <c r="N1752" s="28">
        <v>2</v>
      </c>
      <c r="O1752" s="52">
        <f t="shared" si="94"/>
        <v>20</v>
      </c>
      <c r="P1752" s="93">
        <v>1</v>
      </c>
      <c r="Q1752" s="110">
        <f t="shared" si="95"/>
        <v>2</v>
      </c>
    </row>
    <row r="1753" spans="1:17" customFormat="1">
      <c r="A1753" s="13">
        <v>17031711100</v>
      </c>
      <c r="B1753" s="13" t="s">
        <v>2722</v>
      </c>
      <c r="C1753" s="13" t="s">
        <v>4272</v>
      </c>
      <c r="D1753" s="13" t="s">
        <v>4129</v>
      </c>
      <c r="E1753" s="81">
        <v>1</v>
      </c>
      <c r="F1753" s="81">
        <v>1</v>
      </c>
      <c r="G1753" s="84">
        <v>5</v>
      </c>
      <c r="H1753" s="81">
        <v>1</v>
      </c>
      <c r="I1753" s="86">
        <v>1</v>
      </c>
      <c r="J1753" s="87">
        <v>2</v>
      </c>
      <c r="K1753" s="87">
        <v>2</v>
      </c>
      <c r="L1753" s="89">
        <v>4</v>
      </c>
      <c r="M1753" s="131">
        <v>1</v>
      </c>
      <c r="N1753" s="28">
        <v>2</v>
      </c>
      <c r="O1753" s="52">
        <f t="shared" si="94"/>
        <v>20</v>
      </c>
      <c r="P1753" s="93">
        <v>1</v>
      </c>
      <c r="Q1753" s="110">
        <f t="shared" si="95"/>
        <v>2</v>
      </c>
    </row>
    <row r="1754" spans="1:17" customFormat="1">
      <c r="A1754" s="13">
        <v>17031691500</v>
      </c>
      <c r="B1754" s="13" t="s">
        <v>2792</v>
      </c>
      <c r="C1754" s="13" t="s">
        <v>4272</v>
      </c>
      <c r="D1754" s="13" t="s">
        <v>4129</v>
      </c>
      <c r="E1754" s="81">
        <v>1</v>
      </c>
      <c r="F1754" s="30">
        <v>2</v>
      </c>
      <c r="G1754" s="81">
        <v>1</v>
      </c>
      <c r="H1754" s="81">
        <v>1</v>
      </c>
      <c r="I1754" s="87">
        <v>2</v>
      </c>
      <c r="J1754" s="86">
        <v>1</v>
      </c>
      <c r="K1754" s="89">
        <v>4</v>
      </c>
      <c r="L1754" s="90">
        <v>5</v>
      </c>
      <c r="M1754" s="131">
        <v>1</v>
      </c>
      <c r="N1754" s="28">
        <v>2</v>
      </c>
      <c r="O1754" s="52">
        <f t="shared" si="94"/>
        <v>20</v>
      </c>
      <c r="P1754" s="93">
        <v>1</v>
      </c>
      <c r="Q1754" s="110">
        <f t="shared" si="95"/>
        <v>2</v>
      </c>
    </row>
    <row r="1755" spans="1:17" customFormat="1">
      <c r="A1755" s="13">
        <v>17031260400</v>
      </c>
      <c r="B1755" s="13" t="s">
        <v>3388</v>
      </c>
      <c r="C1755" s="13" t="s">
        <v>4272</v>
      </c>
      <c r="D1755" s="13" t="s">
        <v>4129</v>
      </c>
      <c r="E1755" s="30">
        <v>2</v>
      </c>
      <c r="F1755" s="81">
        <v>1</v>
      </c>
      <c r="G1755" s="81">
        <v>1</v>
      </c>
      <c r="H1755" s="30">
        <v>2</v>
      </c>
      <c r="I1755" s="86">
        <v>1</v>
      </c>
      <c r="J1755" s="86">
        <v>1</v>
      </c>
      <c r="K1755" s="89">
        <v>4</v>
      </c>
      <c r="L1755" s="90">
        <v>5</v>
      </c>
      <c r="M1755" s="131">
        <v>1</v>
      </c>
      <c r="N1755" s="28">
        <v>2</v>
      </c>
      <c r="O1755" s="52">
        <f t="shared" si="94"/>
        <v>20</v>
      </c>
      <c r="P1755" s="93">
        <v>1</v>
      </c>
      <c r="Q1755" s="110">
        <f t="shared" si="95"/>
        <v>2</v>
      </c>
    </row>
    <row r="1756" spans="1:17" customFormat="1">
      <c r="A1756" s="13">
        <v>17031290900</v>
      </c>
      <c r="B1756" s="13" t="s">
        <v>3326</v>
      </c>
      <c r="C1756" s="13" t="s">
        <v>4272</v>
      </c>
      <c r="D1756" s="13" t="s">
        <v>4129</v>
      </c>
      <c r="E1756" s="30">
        <v>2</v>
      </c>
      <c r="F1756" s="81">
        <v>1</v>
      </c>
      <c r="G1756" s="30">
        <v>2</v>
      </c>
      <c r="H1756" s="30">
        <v>2</v>
      </c>
      <c r="I1756" s="86">
        <v>1</v>
      </c>
      <c r="J1756" s="86">
        <v>1</v>
      </c>
      <c r="K1756" s="89">
        <v>4</v>
      </c>
      <c r="L1756" s="89">
        <v>4</v>
      </c>
      <c r="M1756" s="131">
        <v>1</v>
      </c>
      <c r="N1756" s="28">
        <v>2</v>
      </c>
      <c r="O1756" s="52">
        <f t="shared" si="94"/>
        <v>20</v>
      </c>
      <c r="P1756" s="93">
        <v>1</v>
      </c>
      <c r="Q1756" s="110">
        <f t="shared" si="95"/>
        <v>2</v>
      </c>
    </row>
    <row r="1757" spans="1:17" customFormat="1">
      <c r="A1757" s="13">
        <v>17031671100</v>
      </c>
      <c r="B1757" s="13" t="s">
        <v>2848</v>
      </c>
      <c r="C1757" s="13" t="s">
        <v>4272</v>
      </c>
      <c r="D1757" s="13" t="s">
        <v>4129</v>
      </c>
      <c r="E1757" s="81">
        <v>1</v>
      </c>
      <c r="F1757" s="81">
        <v>1</v>
      </c>
      <c r="G1757" s="83">
        <v>4</v>
      </c>
      <c r="H1757" s="81">
        <v>1</v>
      </c>
      <c r="I1757" s="86">
        <v>1</v>
      </c>
      <c r="J1757" s="86">
        <v>1</v>
      </c>
      <c r="K1757" s="88">
        <v>3</v>
      </c>
      <c r="L1757" s="90">
        <v>5</v>
      </c>
      <c r="M1757" s="131">
        <v>1</v>
      </c>
      <c r="N1757" s="28">
        <v>2</v>
      </c>
      <c r="O1757" s="52">
        <f t="shared" si="94"/>
        <v>20</v>
      </c>
      <c r="P1757" s="93">
        <v>1</v>
      </c>
      <c r="Q1757" s="110">
        <f t="shared" si="95"/>
        <v>2</v>
      </c>
    </row>
    <row r="1758" spans="1:17" customFormat="1">
      <c r="A1758" s="13">
        <v>17031681000</v>
      </c>
      <c r="B1758" s="13" t="s">
        <v>2872</v>
      </c>
      <c r="C1758" s="13" t="s">
        <v>4272</v>
      </c>
      <c r="D1758" s="13" t="s">
        <v>4129</v>
      </c>
      <c r="E1758" s="30">
        <v>2</v>
      </c>
      <c r="F1758" s="81">
        <v>1</v>
      </c>
      <c r="G1758" s="84">
        <v>5</v>
      </c>
      <c r="H1758" s="81">
        <v>1</v>
      </c>
      <c r="I1758" s="86">
        <v>1</v>
      </c>
      <c r="J1758" s="86">
        <v>1</v>
      </c>
      <c r="K1758" s="86">
        <v>1</v>
      </c>
      <c r="L1758" s="90">
        <v>5</v>
      </c>
      <c r="M1758" s="131">
        <v>1</v>
      </c>
      <c r="N1758" s="28">
        <v>2</v>
      </c>
      <c r="O1758" s="52">
        <f t="shared" si="94"/>
        <v>20</v>
      </c>
      <c r="P1758" s="93">
        <v>1</v>
      </c>
      <c r="Q1758" s="110">
        <f t="shared" si="95"/>
        <v>2</v>
      </c>
    </row>
    <row r="1759" spans="1:17" customFormat="1">
      <c r="A1759" s="13">
        <v>17031690300</v>
      </c>
      <c r="B1759" s="13" t="s">
        <v>2882</v>
      </c>
      <c r="C1759" s="13" t="s">
        <v>4272</v>
      </c>
      <c r="D1759" s="13" t="s">
        <v>4129</v>
      </c>
      <c r="E1759" s="81">
        <v>1</v>
      </c>
      <c r="F1759" s="30">
        <v>2</v>
      </c>
      <c r="G1759" s="30">
        <v>2</v>
      </c>
      <c r="H1759" s="81">
        <v>1</v>
      </c>
      <c r="I1759" s="86">
        <v>1</v>
      </c>
      <c r="J1759" s="86">
        <v>1</v>
      </c>
      <c r="K1759" s="89">
        <v>4</v>
      </c>
      <c r="L1759" s="90">
        <v>5</v>
      </c>
      <c r="M1759" s="131">
        <v>1</v>
      </c>
      <c r="N1759" s="28">
        <v>2</v>
      </c>
      <c r="O1759" s="52">
        <f t="shared" si="94"/>
        <v>20</v>
      </c>
      <c r="P1759" s="93">
        <v>1</v>
      </c>
      <c r="Q1759" s="110">
        <f t="shared" si="95"/>
        <v>2</v>
      </c>
    </row>
    <row r="1760" spans="1:17" customFormat="1">
      <c r="A1760" s="13">
        <v>17031280900</v>
      </c>
      <c r="B1760" s="13" t="s">
        <v>3422</v>
      </c>
      <c r="C1760" s="13" t="s">
        <v>4272</v>
      </c>
      <c r="D1760" s="13" t="s">
        <v>4129</v>
      </c>
      <c r="E1760" s="81">
        <v>1</v>
      </c>
      <c r="F1760" s="81">
        <v>1</v>
      </c>
      <c r="G1760" s="30">
        <v>2</v>
      </c>
      <c r="H1760" s="82">
        <v>3</v>
      </c>
      <c r="I1760" s="86">
        <v>1</v>
      </c>
      <c r="J1760" s="86">
        <v>1</v>
      </c>
      <c r="K1760" s="88">
        <v>3</v>
      </c>
      <c r="L1760" s="90">
        <v>5</v>
      </c>
      <c r="M1760" s="131">
        <v>1</v>
      </c>
      <c r="N1760" s="28">
        <v>2</v>
      </c>
      <c r="O1760" s="52">
        <f t="shared" si="94"/>
        <v>20</v>
      </c>
      <c r="P1760" s="93">
        <v>1</v>
      </c>
      <c r="Q1760" s="110">
        <f t="shared" si="95"/>
        <v>2</v>
      </c>
    </row>
    <row r="1761" spans="1:17" customFormat="1">
      <c r="A1761" s="13">
        <v>17031826201</v>
      </c>
      <c r="B1761" s="13" t="s">
        <v>4116</v>
      </c>
      <c r="C1761" s="13" t="s">
        <v>4272</v>
      </c>
      <c r="D1761" s="13" t="s">
        <v>4104</v>
      </c>
      <c r="E1761" s="82">
        <v>3</v>
      </c>
      <c r="F1761" s="30">
        <v>2</v>
      </c>
      <c r="G1761" s="84">
        <v>5</v>
      </c>
      <c r="H1761" s="81">
        <v>1</v>
      </c>
      <c r="I1761" s="86">
        <v>1</v>
      </c>
      <c r="J1761" s="86">
        <v>1</v>
      </c>
      <c r="K1761" s="88">
        <v>3</v>
      </c>
      <c r="L1761" s="86">
        <v>1</v>
      </c>
      <c r="M1761" s="87">
        <v>2</v>
      </c>
      <c r="N1761" s="93">
        <v>1</v>
      </c>
      <c r="O1761" s="52">
        <f t="shared" si="94"/>
        <v>20</v>
      </c>
      <c r="P1761" s="93">
        <v>1</v>
      </c>
      <c r="Q1761" s="110">
        <f t="shared" si="95"/>
        <v>2</v>
      </c>
    </row>
    <row r="1762" spans="1:17" customFormat="1">
      <c r="A1762" s="13">
        <v>17031835000</v>
      </c>
      <c r="B1762" s="13" t="s">
        <v>1547</v>
      </c>
      <c r="C1762" s="13" t="s">
        <v>4272</v>
      </c>
      <c r="D1762" s="13" t="s">
        <v>4129</v>
      </c>
      <c r="E1762" s="83">
        <v>4</v>
      </c>
      <c r="F1762" s="30">
        <v>2</v>
      </c>
      <c r="G1762" s="81">
        <v>1</v>
      </c>
      <c r="H1762" s="30">
        <v>2</v>
      </c>
      <c r="I1762" s="85">
        <v>0</v>
      </c>
      <c r="J1762" s="91">
        <v>0</v>
      </c>
      <c r="K1762" s="91">
        <v>0</v>
      </c>
      <c r="L1762" s="91">
        <v>0</v>
      </c>
      <c r="M1762" s="131">
        <v>1</v>
      </c>
      <c r="N1762" s="28">
        <v>2</v>
      </c>
      <c r="O1762" s="52">
        <f t="shared" si="94"/>
        <v>12</v>
      </c>
      <c r="P1762" s="93">
        <v>1</v>
      </c>
      <c r="Q1762" s="110">
        <f t="shared" ref="Q1762:Q1768" si="96">+O1762/6</f>
        <v>2</v>
      </c>
    </row>
    <row r="1763" spans="1:17" customFormat="1">
      <c r="A1763" s="13">
        <v>17031836600</v>
      </c>
      <c r="B1763" s="13" t="s">
        <v>1575</v>
      </c>
      <c r="C1763" s="13" t="s">
        <v>4272</v>
      </c>
      <c r="D1763" s="13" t="s">
        <v>4129</v>
      </c>
      <c r="E1763" s="82">
        <v>3</v>
      </c>
      <c r="F1763" s="30">
        <v>2</v>
      </c>
      <c r="G1763" s="81">
        <v>1</v>
      </c>
      <c r="H1763" s="82">
        <v>3</v>
      </c>
      <c r="I1763" s="85">
        <v>0</v>
      </c>
      <c r="J1763" s="91">
        <v>0</v>
      </c>
      <c r="K1763" s="91">
        <v>0</v>
      </c>
      <c r="L1763" s="91">
        <v>0</v>
      </c>
      <c r="M1763" s="131">
        <v>1</v>
      </c>
      <c r="N1763" s="28">
        <v>2</v>
      </c>
      <c r="O1763" s="52">
        <f t="shared" si="94"/>
        <v>12</v>
      </c>
      <c r="P1763" s="93">
        <v>1</v>
      </c>
      <c r="Q1763" s="110">
        <f t="shared" si="96"/>
        <v>2</v>
      </c>
    </row>
    <row r="1764" spans="1:17" customFormat="1">
      <c r="A1764" s="13">
        <v>17031838600</v>
      </c>
      <c r="B1764" s="13" t="s">
        <v>1493</v>
      </c>
      <c r="C1764" s="13" t="s">
        <v>4272</v>
      </c>
      <c r="D1764" s="13" t="s">
        <v>4129</v>
      </c>
      <c r="E1764" s="30">
        <v>2</v>
      </c>
      <c r="F1764" s="30">
        <v>2</v>
      </c>
      <c r="G1764" s="30">
        <v>2</v>
      </c>
      <c r="H1764" s="82">
        <v>3</v>
      </c>
      <c r="I1764" s="85">
        <v>0</v>
      </c>
      <c r="J1764" s="91">
        <v>0</v>
      </c>
      <c r="K1764" s="91">
        <v>0</v>
      </c>
      <c r="L1764" s="91">
        <v>0</v>
      </c>
      <c r="M1764" s="131">
        <v>1</v>
      </c>
      <c r="N1764" s="28">
        <v>2</v>
      </c>
      <c r="O1764" s="52">
        <f t="shared" si="94"/>
        <v>12</v>
      </c>
      <c r="P1764" s="93">
        <v>1</v>
      </c>
      <c r="Q1764" s="110">
        <f t="shared" si="96"/>
        <v>2</v>
      </c>
    </row>
    <row r="1765" spans="1:17" customFormat="1">
      <c r="A1765" s="13">
        <v>17089853100</v>
      </c>
      <c r="B1765" s="13" t="s">
        <v>942</v>
      </c>
      <c r="C1765" s="13" t="s">
        <v>1029</v>
      </c>
      <c r="D1765" s="13" t="s">
        <v>1533</v>
      </c>
      <c r="E1765" s="30">
        <v>2</v>
      </c>
      <c r="F1765" s="84">
        <v>5</v>
      </c>
      <c r="G1765" s="81">
        <v>1</v>
      </c>
      <c r="H1765" s="81">
        <v>1</v>
      </c>
      <c r="I1765" s="85">
        <v>0</v>
      </c>
      <c r="J1765" s="91">
        <v>0</v>
      </c>
      <c r="K1765" s="91">
        <v>0</v>
      </c>
      <c r="L1765" s="91">
        <v>0</v>
      </c>
      <c r="M1765" s="87">
        <v>2</v>
      </c>
      <c r="N1765" s="93">
        <v>1</v>
      </c>
      <c r="O1765" s="52">
        <f t="shared" si="94"/>
        <v>12</v>
      </c>
      <c r="P1765" s="93">
        <v>1</v>
      </c>
      <c r="Q1765" s="110">
        <f t="shared" si="96"/>
        <v>2</v>
      </c>
    </row>
    <row r="1766" spans="1:17" customFormat="1">
      <c r="A1766" s="13">
        <v>17089854700</v>
      </c>
      <c r="B1766" s="13" t="s">
        <v>867</v>
      </c>
      <c r="C1766" s="13" t="s">
        <v>1029</v>
      </c>
      <c r="D1766" s="13" t="s">
        <v>1533</v>
      </c>
      <c r="E1766" s="81">
        <v>1</v>
      </c>
      <c r="F1766" s="84">
        <v>5</v>
      </c>
      <c r="G1766" s="30">
        <v>2</v>
      </c>
      <c r="H1766" s="81">
        <v>1</v>
      </c>
      <c r="I1766" s="85">
        <v>0</v>
      </c>
      <c r="J1766" s="91">
        <v>0</v>
      </c>
      <c r="K1766" s="91">
        <v>0</v>
      </c>
      <c r="L1766" s="91">
        <v>0</v>
      </c>
      <c r="M1766" s="87">
        <v>2</v>
      </c>
      <c r="N1766" s="93">
        <v>1</v>
      </c>
      <c r="O1766" s="52">
        <f t="shared" si="94"/>
        <v>12</v>
      </c>
      <c r="P1766" s="93">
        <v>1</v>
      </c>
      <c r="Q1766" s="110">
        <f t="shared" si="96"/>
        <v>2</v>
      </c>
    </row>
    <row r="1767" spans="1:17" customFormat="1">
      <c r="A1767" s="13">
        <v>17089854100</v>
      </c>
      <c r="B1767" s="13" t="s">
        <v>960</v>
      </c>
      <c r="C1767" s="13" t="s">
        <v>1029</v>
      </c>
      <c r="D1767" s="13" t="s">
        <v>1533</v>
      </c>
      <c r="E1767" s="30">
        <v>2</v>
      </c>
      <c r="F1767" s="84">
        <v>5</v>
      </c>
      <c r="G1767" s="81">
        <v>1</v>
      </c>
      <c r="H1767" s="81">
        <v>1</v>
      </c>
      <c r="I1767" s="85">
        <v>0</v>
      </c>
      <c r="J1767" s="91">
        <v>0</v>
      </c>
      <c r="K1767" s="91">
        <v>0</v>
      </c>
      <c r="L1767" s="91">
        <v>0</v>
      </c>
      <c r="M1767" s="87">
        <v>2</v>
      </c>
      <c r="N1767" s="93">
        <v>1</v>
      </c>
      <c r="O1767" s="52">
        <f t="shared" si="94"/>
        <v>12</v>
      </c>
      <c r="P1767" s="93">
        <v>1</v>
      </c>
      <c r="Q1767" s="110">
        <f t="shared" si="96"/>
        <v>2</v>
      </c>
    </row>
    <row r="1768" spans="1:17" customFormat="1">
      <c r="A1768" s="13">
        <v>17089854600</v>
      </c>
      <c r="B1768" s="13" t="s">
        <v>865</v>
      </c>
      <c r="C1768" s="13" t="s">
        <v>1029</v>
      </c>
      <c r="D1768" s="13" t="s">
        <v>1533</v>
      </c>
      <c r="E1768" s="82">
        <v>3</v>
      </c>
      <c r="F1768" s="83">
        <v>4</v>
      </c>
      <c r="G1768" s="30">
        <v>2</v>
      </c>
      <c r="H1768" s="81">
        <v>1</v>
      </c>
      <c r="I1768" s="85">
        <v>0</v>
      </c>
      <c r="J1768" s="91">
        <v>0</v>
      </c>
      <c r="K1768" s="91">
        <v>0</v>
      </c>
      <c r="L1768" s="91">
        <v>0</v>
      </c>
      <c r="M1768" s="131">
        <v>1</v>
      </c>
      <c r="N1768" s="93">
        <v>1</v>
      </c>
      <c r="O1768" s="52">
        <f t="shared" si="94"/>
        <v>12</v>
      </c>
      <c r="P1768" s="93">
        <v>1</v>
      </c>
      <c r="Q1768" s="110">
        <f t="shared" si="96"/>
        <v>2</v>
      </c>
    </row>
    <row r="1769" spans="1:17" customFormat="1">
      <c r="A1769" s="13">
        <v>17097860301</v>
      </c>
      <c r="B1769" s="13" t="s">
        <v>552</v>
      </c>
      <c r="C1769" s="13" t="s">
        <v>896</v>
      </c>
      <c r="D1769" s="13" t="s">
        <v>548</v>
      </c>
      <c r="E1769" s="81">
        <v>1</v>
      </c>
      <c r="F1769" s="82">
        <v>3</v>
      </c>
      <c r="G1769" s="30">
        <v>2</v>
      </c>
      <c r="H1769" s="81">
        <v>1</v>
      </c>
      <c r="I1769" s="86">
        <v>1</v>
      </c>
      <c r="J1769" s="87">
        <v>2</v>
      </c>
      <c r="K1769" s="87">
        <v>2</v>
      </c>
      <c r="L1769" s="87">
        <v>2</v>
      </c>
      <c r="M1769" s="89">
        <v>4</v>
      </c>
      <c r="N1769" s="93">
        <v>1</v>
      </c>
      <c r="O1769" s="52">
        <f t="shared" si="94"/>
        <v>19</v>
      </c>
      <c r="P1769" s="93">
        <v>1</v>
      </c>
      <c r="Q1769" s="110">
        <f t="shared" ref="Q1769:Q1800" si="97">+O1769/10</f>
        <v>1.9</v>
      </c>
    </row>
    <row r="1770" spans="1:17" customFormat="1">
      <c r="A1770" s="13">
        <v>17031826303</v>
      </c>
      <c r="B1770" s="13" t="s">
        <v>1791</v>
      </c>
      <c r="C1770" s="13" t="s">
        <v>4272</v>
      </c>
      <c r="D1770" s="13" t="s">
        <v>1789</v>
      </c>
      <c r="E1770" s="30">
        <v>2</v>
      </c>
      <c r="F1770" s="81">
        <v>1</v>
      </c>
      <c r="G1770" s="82">
        <v>3</v>
      </c>
      <c r="H1770" s="81">
        <v>1</v>
      </c>
      <c r="I1770" s="87">
        <v>2</v>
      </c>
      <c r="J1770" s="86">
        <v>1</v>
      </c>
      <c r="K1770" s="87">
        <v>2</v>
      </c>
      <c r="L1770" s="86">
        <v>1</v>
      </c>
      <c r="M1770" s="89">
        <v>4</v>
      </c>
      <c r="N1770" s="120">
        <v>2</v>
      </c>
      <c r="O1770" s="52">
        <f t="shared" si="94"/>
        <v>19</v>
      </c>
      <c r="P1770" s="93">
        <v>1</v>
      </c>
      <c r="Q1770" s="110">
        <f t="shared" si="97"/>
        <v>1.9</v>
      </c>
    </row>
    <row r="1771" spans="1:17" customFormat="1">
      <c r="A1771" s="13">
        <v>17097861304</v>
      </c>
      <c r="B1771" s="13" t="s">
        <v>596</v>
      </c>
      <c r="C1771" s="13" t="s">
        <v>896</v>
      </c>
      <c r="D1771" s="13" t="s">
        <v>588</v>
      </c>
      <c r="E1771" s="81">
        <v>1</v>
      </c>
      <c r="F1771" s="82">
        <v>3</v>
      </c>
      <c r="G1771" s="30">
        <v>2</v>
      </c>
      <c r="H1771" s="81">
        <v>1</v>
      </c>
      <c r="I1771" s="86">
        <v>1</v>
      </c>
      <c r="J1771" s="86">
        <v>1</v>
      </c>
      <c r="K1771" s="86">
        <v>1</v>
      </c>
      <c r="L1771" s="88">
        <v>3</v>
      </c>
      <c r="M1771" s="90">
        <v>5</v>
      </c>
      <c r="N1771" s="93">
        <v>1</v>
      </c>
      <c r="O1771" s="52">
        <f t="shared" si="94"/>
        <v>19</v>
      </c>
      <c r="P1771" s="93">
        <v>1</v>
      </c>
      <c r="Q1771" s="110">
        <f t="shared" si="97"/>
        <v>1.9</v>
      </c>
    </row>
    <row r="1772" spans="1:17" customFormat="1">
      <c r="A1772" s="13">
        <v>17031829402</v>
      </c>
      <c r="B1772" s="13" t="s">
        <v>1988</v>
      </c>
      <c r="C1772" s="13" t="s">
        <v>4272</v>
      </c>
      <c r="D1772" s="13" t="s">
        <v>2161</v>
      </c>
      <c r="E1772" s="81">
        <v>1</v>
      </c>
      <c r="F1772" s="82">
        <v>3</v>
      </c>
      <c r="G1772" s="81">
        <v>1</v>
      </c>
      <c r="H1772" s="81">
        <v>1</v>
      </c>
      <c r="I1772" s="87">
        <v>2</v>
      </c>
      <c r="J1772" s="89">
        <v>4</v>
      </c>
      <c r="K1772" s="86">
        <v>1</v>
      </c>
      <c r="L1772" s="87">
        <v>2</v>
      </c>
      <c r="M1772" s="88">
        <v>3</v>
      </c>
      <c r="N1772" s="93">
        <v>1</v>
      </c>
      <c r="O1772" s="52">
        <f t="shared" si="94"/>
        <v>19</v>
      </c>
      <c r="P1772" s="93">
        <v>1</v>
      </c>
      <c r="Q1772" s="110">
        <f t="shared" si="97"/>
        <v>1.9</v>
      </c>
    </row>
    <row r="1773" spans="1:17" customFormat="1">
      <c r="A1773" s="13">
        <v>17031817200</v>
      </c>
      <c r="B1773" s="13" t="s">
        <v>2165</v>
      </c>
      <c r="C1773" s="13" t="s">
        <v>4272</v>
      </c>
      <c r="D1773" s="13" t="s">
        <v>2166</v>
      </c>
      <c r="E1773" s="82">
        <v>3</v>
      </c>
      <c r="F1773" s="81">
        <v>1</v>
      </c>
      <c r="G1773" s="82">
        <v>3</v>
      </c>
      <c r="H1773" s="81">
        <v>1</v>
      </c>
      <c r="I1773" s="86">
        <v>1</v>
      </c>
      <c r="J1773" s="86">
        <v>1</v>
      </c>
      <c r="K1773" s="87">
        <v>2</v>
      </c>
      <c r="L1773" s="89">
        <v>4</v>
      </c>
      <c r="M1773" s="87">
        <v>2</v>
      </c>
      <c r="N1773" s="93">
        <v>1</v>
      </c>
      <c r="O1773" s="52">
        <f t="shared" si="94"/>
        <v>19</v>
      </c>
      <c r="P1773" s="93">
        <v>1</v>
      </c>
      <c r="Q1773" s="110">
        <f t="shared" si="97"/>
        <v>1.9</v>
      </c>
    </row>
    <row r="1774" spans="1:17" customFormat="1">
      <c r="A1774" s="13">
        <v>17031825501</v>
      </c>
      <c r="B1774" s="13" t="s">
        <v>2637</v>
      </c>
      <c r="C1774" s="13" t="s">
        <v>4272</v>
      </c>
      <c r="D1774" s="13" t="s">
        <v>2638</v>
      </c>
      <c r="E1774" s="30">
        <v>2</v>
      </c>
      <c r="F1774" s="81">
        <v>1</v>
      </c>
      <c r="G1774" s="83">
        <v>4</v>
      </c>
      <c r="H1774" s="81">
        <v>1</v>
      </c>
      <c r="I1774" s="87">
        <v>2</v>
      </c>
      <c r="J1774" s="86">
        <v>1</v>
      </c>
      <c r="K1774" s="87">
        <v>2</v>
      </c>
      <c r="L1774" s="87">
        <v>2</v>
      </c>
      <c r="M1774" s="88">
        <v>3</v>
      </c>
      <c r="N1774" s="93">
        <v>1</v>
      </c>
      <c r="O1774" s="52">
        <f t="shared" si="94"/>
        <v>19</v>
      </c>
      <c r="P1774" s="93">
        <v>1</v>
      </c>
      <c r="Q1774" s="110">
        <f t="shared" si="97"/>
        <v>1.9</v>
      </c>
    </row>
    <row r="1775" spans="1:17" customFormat="1">
      <c r="A1775" s="13">
        <v>17031711500</v>
      </c>
      <c r="B1775" s="13" t="s">
        <v>2730</v>
      </c>
      <c r="C1775" s="13" t="s">
        <v>4272</v>
      </c>
      <c r="D1775" s="13" t="s">
        <v>4129</v>
      </c>
      <c r="E1775" s="81">
        <v>1</v>
      </c>
      <c r="F1775" s="30">
        <v>2</v>
      </c>
      <c r="G1775" s="30">
        <v>2</v>
      </c>
      <c r="H1775" s="81">
        <v>1</v>
      </c>
      <c r="I1775" s="86">
        <v>1</v>
      </c>
      <c r="J1775" s="86">
        <v>1</v>
      </c>
      <c r="K1775" s="86">
        <v>1</v>
      </c>
      <c r="L1775" s="90">
        <v>5</v>
      </c>
      <c r="M1775" s="88">
        <v>3</v>
      </c>
      <c r="N1775" s="28">
        <v>2</v>
      </c>
      <c r="O1775" s="52">
        <f t="shared" si="94"/>
        <v>19</v>
      </c>
      <c r="P1775" s="93">
        <v>1</v>
      </c>
      <c r="Q1775" s="110">
        <f t="shared" si="97"/>
        <v>1.9</v>
      </c>
    </row>
    <row r="1776" spans="1:17" customFormat="1">
      <c r="A1776" s="13">
        <v>17031250200</v>
      </c>
      <c r="B1776" s="13" t="s">
        <v>3448</v>
      </c>
      <c r="C1776" s="13" t="s">
        <v>4272</v>
      </c>
      <c r="D1776" s="13" t="s">
        <v>4129</v>
      </c>
      <c r="E1776" s="81">
        <v>1</v>
      </c>
      <c r="F1776" s="81">
        <v>1</v>
      </c>
      <c r="G1776" s="81">
        <v>1</v>
      </c>
      <c r="H1776" s="30">
        <v>2</v>
      </c>
      <c r="I1776" s="87">
        <v>2</v>
      </c>
      <c r="J1776" s="86">
        <v>1</v>
      </c>
      <c r="K1776" s="86">
        <v>1</v>
      </c>
      <c r="L1776" s="90">
        <v>5</v>
      </c>
      <c r="M1776" s="88">
        <v>3</v>
      </c>
      <c r="N1776" s="28">
        <v>2</v>
      </c>
      <c r="O1776" s="52">
        <f t="shared" si="94"/>
        <v>19</v>
      </c>
      <c r="P1776" s="93">
        <v>1</v>
      </c>
      <c r="Q1776" s="110">
        <f t="shared" si="97"/>
        <v>1.9</v>
      </c>
    </row>
    <row r="1777" spans="1:17" customFormat="1">
      <c r="A1777" s="13">
        <v>17031660302</v>
      </c>
      <c r="B1777" s="13" t="s">
        <v>2920</v>
      </c>
      <c r="C1777" s="13" t="s">
        <v>4272</v>
      </c>
      <c r="D1777" s="13" t="s">
        <v>4129</v>
      </c>
      <c r="E1777" s="30">
        <v>2</v>
      </c>
      <c r="F1777" s="81">
        <v>1</v>
      </c>
      <c r="G1777" s="83">
        <v>4</v>
      </c>
      <c r="H1777" s="30">
        <v>2</v>
      </c>
      <c r="I1777" s="86">
        <v>1</v>
      </c>
      <c r="J1777" s="86">
        <v>1</v>
      </c>
      <c r="K1777" s="87">
        <v>2</v>
      </c>
      <c r="L1777" s="87">
        <v>2</v>
      </c>
      <c r="M1777" s="87">
        <v>2</v>
      </c>
      <c r="N1777" s="28">
        <v>2</v>
      </c>
      <c r="O1777" s="52">
        <f t="shared" si="94"/>
        <v>19</v>
      </c>
      <c r="P1777" s="93">
        <v>1</v>
      </c>
      <c r="Q1777" s="110">
        <f t="shared" si="97"/>
        <v>1.9</v>
      </c>
    </row>
    <row r="1778" spans="1:17" customFormat="1">
      <c r="A1778" s="13">
        <v>17031750100</v>
      </c>
      <c r="B1778" s="13" t="s">
        <v>2770</v>
      </c>
      <c r="C1778" s="13" t="s">
        <v>4272</v>
      </c>
      <c r="D1778" s="13" t="s">
        <v>4129</v>
      </c>
      <c r="E1778" s="81">
        <v>1</v>
      </c>
      <c r="F1778" s="81">
        <v>1</v>
      </c>
      <c r="G1778" s="83">
        <v>4</v>
      </c>
      <c r="H1778" s="81">
        <v>1</v>
      </c>
      <c r="I1778" s="86">
        <v>1</v>
      </c>
      <c r="J1778" s="86">
        <v>1</v>
      </c>
      <c r="K1778" s="87">
        <v>2</v>
      </c>
      <c r="L1778" s="89">
        <v>4</v>
      </c>
      <c r="M1778" s="87">
        <v>2</v>
      </c>
      <c r="N1778" s="28">
        <v>2</v>
      </c>
      <c r="O1778" s="52">
        <f t="shared" si="94"/>
        <v>19</v>
      </c>
      <c r="P1778" s="93">
        <v>1</v>
      </c>
      <c r="Q1778" s="110">
        <f t="shared" si="97"/>
        <v>1.9</v>
      </c>
    </row>
    <row r="1779" spans="1:17" customFormat="1">
      <c r="A1779" s="13">
        <v>17031710700</v>
      </c>
      <c r="B1779" s="13" t="s">
        <v>2822</v>
      </c>
      <c r="C1779" s="13" t="s">
        <v>4272</v>
      </c>
      <c r="D1779" s="13" t="s">
        <v>4129</v>
      </c>
      <c r="E1779" s="81">
        <v>1</v>
      </c>
      <c r="F1779" s="81">
        <v>1</v>
      </c>
      <c r="G1779" s="82">
        <v>3</v>
      </c>
      <c r="H1779" s="81">
        <v>1</v>
      </c>
      <c r="I1779" s="87">
        <v>2</v>
      </c>
      <c r="J1779" s="87">
        <v>2</v>
      </c>
      <c r="K1779" s="86">
        <v>1</v>
      </c>
      <c r="L1779" s="89">
        <v>4</v>
      </c>
      <c r="M1779" s="87">
        <v>2</v>
      </c>
      <c r="N1779" s="28">
        <v>2</v>
      </c>
      <c r="O1779" s="52">
        <f t="shared" si="94"/>
        <v>19</v>
      </c>
      <c r="P1779" s="93">
        <v>1</v>
      </c>
      <c r="Q1779" s="110">
        <f t="shared" si="97"/>
        <v>1.9</v>
      </c>
    </row>
    <row r="1780" spans="1:17" customFormat="1">
      <c r="A1780" s="13">
        <v>17031570500</v>
      </c>
      <c r="B1780" s="13" t="s">
        <v>3022</v>
      </c>
      <c r="C1780" s="13" t="s">
        <v>4272</v>
      </c>
      <c r="D1780" s="13" t="s">
        <v>4129</v>
      </c>
      <c r="E1780" s="81">
        <v>1</v>
      </c>
      <c r="F1780" s="30">
        <v>2</v>
      </c>
      <c r="G1780" s="81">
        <v>1</v>
      </c>
      <c r="H1780" s="82">
        <v>3</v>
      </c>
      <c r="I1780" s="86">
        <v>1</v>
      </c>
      <c r="J1780" s="86">
        <v>1</v>
      </c>
      <c r="K1780" s="86">
        <v>1</v>
      </c>
      <c r="L1780" s="90">
        <v>5</v>
      </c>
      <c r="M1780" s="87">
        <v>2</v>
      </c>
      <c r="N1780" s="28">
        <v>2</v>
      </c>
      <c r="O1780" s="52">
        <f t="shared" si="94"/>
        <v>19</v>
      </c>
      <c r="P1780" s="93">
        <v>1</v>
      </c>
      <c r="Q1780" s="110">
        <f t="shared" si="97"/>
        <v>1.9</v>
      </c>
    </row>
    <row r="1781" spans="1:17" customFormat="1">
      <c r="A1781" s="13">
        <v>17031250600</v>
      </c>
      <c r="B1781" s="13" t="s">
        <v>3456</v>
      </c>
      <c r="C1781" s="13" t="s">
        <v>4272</v>
      </c>
      <c r="D1781" s="13" t="s">
        <v>4129</v>
      </c>
      <c r="E1781" s="81">
        <v>1</v>
      </c>
      <c r="F1781" s="81">
        <v>1</v>
      </c>
      <c r="G1781" s="30">
        <v>2</v>
      </c>
      <c r="H1781" s="82">
        <v>3</v>
      </c>
      <c r="I1781" s="86">
        <v>1</v>
      </c>
      <c r="J1781" s="86">
        <v>1</v>
      </c>
      <c r="K1781" s="87">
        <v>2</v>
      </c>
      <c r="L1781" s="89">
        <v>4</v>
      </c>
      <c r="M1781" s="87">
        <v>2</v>
      </c>
      <c r="N1781" s="28">
        <v>2</v>
      </c>
      <c r="O1781" s="52">
        <f t="shared" si="94"/>
        <v>19</v>
      </c>
      <c r="P1781" s="93">
        <v>1</v>
      </c>
      <c r="Q1781" s="110">
        <f t="shared" si="97"/>
        <v>1.9</v>
      </c>
    </row>
    <row r="1782" spans="1:17" customFormat="1">
      <c r="A1782" s="13">
        <v>17031660500</v>
      </c>
      <c r="B1782" s="13" t="s">
        <v>2924</v>
      </c>
      <c r="C1782" s="13" t="s">
        <v>4272</v>
      </c>
      <c r="D1782" s="13" t="s">
        <v>4129</v>
      </c>
      <c r="E1782" s="82">
        <v>3</v>
      </c>
      <c r="F1782" s="81">
        <v>1</v>
      </c>
      <c r="G1782" s="30">
        <v>2</v>
      </c>
      <c r="H1782" s="30">
        <v>2</v>
      </c>
      <c r="I1782" s="86">
        <v>1</v>
      </c>
      <c r="J1782" s="86">
        <v>1</v>
      </c>
      <c r="K1782" s="88">
        <v>3</v>
      </c>
      <c r="L1782" s="87">
        <v>2</v>
      </c>
      <c r="M1782" s="87">
        <v>2</v>
      </c>
      <c r="N1782" s="28">
        <v>2</v>
      </c>
      <c r="O1782" s="52">
        <f t="shared" si="94"/>
        <v>19</v>
      </c>
      <c r="P1782" s="93">
        <v>1</v>
      </c>
      <c r="Q1782" s="110">
        <f t="shared" si="97"/>
        <v>1.9</v>
      </c>
    </row>
    <row r="1783" spans="1:17" customFormat="1">
      <c r="A1783" s="13">
        <v>17031630800</v>
      </c>
      <c r="B1783" s="13" t="s">
        <v>2888</v>
      </c>
      <c r="C1783" s="13" t="s">
        <v>4272</v>
      </c>
      <c r="D1783" s="13" t="s">
        <v>4129</v>
      </c>
      <c r="E1783" s="30">
        <v>2</v>
      </c>
      <c r="F1783" s="30">
        <v>2</v>
      </c>
      <c r="G1783" s="30">
        <v>2</v>
      </c>
      <c r="H1783" s="30">
        <v>2</v>
      </c>
      <c r="I1783" s="86">
        <v>1</v>
      </c>
      <c r="J1783" s="86">
        <v>1</v>
      </c>
      <c r="K1783" s="87">
        <v>2</v>
      </c>
      <c r="L1783" s="88">
        <v>3</v>
      </c>
      <c r="M1783" s="87">
        <v>2</v>
      </c>
      <c r="N1783" s="28">
        <v>2</v>
      </c>
      <c r="O1783" s="52">
        <f t="shared" si="94"/>
        <v>19</v>
      </c>
      <c r="P1783" s="93">
        <v>1</v>
      </c>
      <c r="Q1783" s="110">
        <f t="shared" si="97"/>
        <v>1.9</v>
      </c>
    </row>
    <row r="1784" spans="1:17" customFormat="1">
      <c r="A1784" s="13">
        <v>17031251200</v>
      </c>
      <c r="B1784" s="13" t="s">
        <v>3466</v>
      </c>
      <c r="C1784" s="13" t="s">
        <v>4272</v>
      </c>
      <c r="D1784" s="13" t="s">
        <v>4129</v>
      </c>
      <c r="E1784" s="81">
        <v>1</v>
      </c>
      <c r="F1784" s="82">
        <v>3</v>
      </c>
      <c r="G1784" s="30">
        <v>2</v>
      </c>
      <c r="H1784" s="30">
        <v>2</v>
      </c>
      <c r="I1784" s="86">
        <v>1</v>
      </c>
      <c r="J1784" s="86">
        <v>1</v>
      </c>
      <c r="K1784" s="87">
        <v>2</v>
      </c>
      <c r="L1784" s="89">
        <v>4</v>
      </c>
      <c r="M1784" s="131">
        <v>1</v>
      </c>
      <c r="N1784" s="28">
        <v>2</v>
      </c>
      <c r="O1784" s="52">
        <f t="shared" si="94"/>
        <v>19</v>
      </c>
      <c r="P1784" s="93">
        <v>1</v>
      </c>
      <c r="Q1784" s="110">
        <f t="shared" si="97"/>
        <v>1.9</v>
      </c>
    </row>
    <row r="1785" spans="1:17" customFormat="1">
      <c r="A1785" s="13">
        <v>17031190200</v>
      </c>
      <c r="B1785" s="13" t="s">
        <v>3694</v>
      </c>
      <c r="C1785" s="13" t="s">
        <v>4272</v>
      </c>
      <c r="D1785" s="13" t="s">
        <v>4129</v>
      </c>
      <c r="E1785" s="30">
        <v>2</v>
      </c>
      <c r="F1785" s="81">
        <v>1</v>
      </c>
      <c r="G1785" s="81">
        <v>1</v>
      </c>
      <c r="H1785" s="83">
        <v>4</v>
      </c>
      <c r="I1785" s="87">
        <v>2</v>
      </c>
      <c r="J1785" s="86">
        <v>1</v>
      </c>
      <c r="K1785" s="87">
        <v>2</v>
      </c>
      <c r="L1785" s="88">
        <v>3</v>
      </c>
      <c r="M1785" s="131">
        <v>1</v>
      </c>
      <c r="N1785" s="28">
        <v>2</v>
      </c>
      <c r="O1785" s="52">
        <f t="shared" si="94"/>
        <v>19</v>
      </c>
      <c r="P1785" s="93">
        <v>1</v>
      </c>
      <c r="Q1785" s="110">
        <f t="shared" si="97"/>
        <v>1.9</v>
      </c>
    </row>
    <row r="1786" spans="1:17" customFormat="1">
      <c r="A1786" s="13">
        <v>17031251100</v>
      </c>
      <c r="B1786" s="13" t="s">
        <v>3464</v>
      </c>
      <c r="C1786" s="13" t="s">
        <v>4272</v>
      </c>
      <c r="D1786" s="13" t="s">
        <v>4129</v>
      </c>
      <c r="E1786" s="81">
        <v>1</v>
      </c>
      <c r="F1786" s="81">
        <v>1</v>
      </c>
      <c r="G1786" s="30">
        <v>2</v>
      </c>
      <c r="H1786" s="30">
        <v>2</v>
      </c>
      <c r="I1786" s="86">
        <v>1</v>
      </c>
      <c r="J1786" s="86">
        <v>1</v>
      </c>
      <c r="K1786" s="89">
        <v>4</v>
      </c>
      <c r="L1786" s="89">
        <v>4</v>
      </c>
      <c r="M1786" s="131">
        <v>1</v>
      </c>
      <c r="N1786" s="28">
        <v>2</v>
      </c>
      <c r="O1786" s="52">
        <f t="shared" si="94"/>
        <v>19</v>
      </c>
      <c r="P1786" s="93">
        <v>1</v>
      </c>
      <c r="Q1786" s="110">
        <f t="shared" si="97"/>
        <v>1.9</v>
      </c>
    </row>
    <row r="1787" spans="1:17" customFormat="1">
      <c r="A1787" s="13">
        <v>17031610400</v>
      </c>
      <c r="B1787" s="13" t="s">
        <v>2950</v>
      </c>
      <c r="C1787" s="13" t="s">
        <v>4272</v>
      </c>
      <c r="D1787" s="13" t="s">
        <v>4129</v>
      </c>
      <c r="E1787" s="30">
        <v>2</v>
      </c>
      <c r="F1787" s="81">
        <v>1</v>
      </c>
      <c r="G1787" s="82">
        <v>3</v>
      </c>
      <c r="H1787" s="30">
        <v>2</v>
      </c>
      <c r="I1787" s="86">
        <v>1</v>
      </c>
      <c r="J1787" s="86">
        <v>1</v>
      </c>
      <c r="K1787" s="87">
        <v>2</v>
      </c>
      <c r="L1787" s="89">
        <v>4</v>
      </c>
      <c r="M1787" s="131">
        <v>1</v>
      </c>
      <c r="N1787" s="28">
        <v>2</v>
      </c>
      <c r="O1787" s="52">
        <f t="shared" si="94"/>
        <v>19</v>
      </c>
      <c r="P1787" s="93">
        <v>1</v>
      </c>
      <c r="Q1787" s="110">
        <f t="shared" si="97"/>
        <v>1.9</v>
      </c>
    </row>
    <row r="1788" spans="1:17" customFormat="1">
      <c r="A1788" s="13">
        <v>17031612100</v>
      </c>
      <c r="B1788" s="13" t="s">
        <v>2976</v>
      </c>
      <c r="C1788" s="13" t="s">
        <v>4272</v>
      </c>
      <c r="D1788" s="13" t="s">
        <v>4129</v>
      </c>
      <c r="E1788" s="30">
        <v>2</v>
      </c>
      <c r="F1788" s="81">
        <v>1</v>
      </c>
      <c r="G1788" s="83">
        <v>4</v>
      </c>
      <c r="H1788" s="30">
        <v>2</v>
      </c>
      <c r="I1788" s="86">
        <v>1</v>
      </c>
      <c r="J1788" s="86">
        <v>1</v>
      </c>
      <c r="K1788" s="86">
        <v>1</v>
      </c>
      <c r="L1788" s="89">
        <v>4</v>
      </c>
      <c r="M1788" s="131">
        <v>1</v>
      </c>
      <c r="N1788" s="28">
        <v>2</v>
      </c>
      <c r="O1788" s="52">
        <f t="shared" si="94"/>
        <v>19</v>
      </c>
      <c r="P1788" s="93">
        <v>1</v>
      </c>
      <c r="Q1788" s="110">
        <f t="shared" si="97"/>
        <v>1.9</v>
      </c>
    </row>
    <row r="1789" spans="1:17" customFormat="1">
      <c r="A1789" s="13">
        <v>17031250300</v>
      </c>
      <c r="B1789" s="13" t="s">
        <v>3450</v>
      </c>
      <c r="C1789" s="13" t="s">
        <v>4272</v>
      </c>
      <c r="D1789" s="13" t="s">
        <v>4129</v>
      </c>
      <c r="E1789" s="30">
        <v>2</v>
      </c>
      <c r="F1789" s="81">
        <v>1</v>
      </c>
      <c r="G1789" s="30">
        <v>2</v>
      </c>
      <c r="H1789" s="82">
        <v>3</v>
      </c>
      <c r="I1789" s="86">
        <v>1</v>
      </c>
      <c r="J1789" s="86">
        <v>1</v>
      </c>
      <c r="K1789" s="86">
        <v>1</v>
      </c>
      <c r="L1789" s="90">
        <v>5</v>
      </c>
      <c r="M1789" s="131">
        <v>1</v>
      </c>
      <c r="N1789" s="28">
        <v>2</v>
      </c>
      <c r="O1789" s="52">
        <f t="shared" si="94"/>
        <v>19</v>
      </c>
      <c r="P1789" s="93">
        <v>1</v>
      </c>
      <c r="Q1789" s="110">
        <f t="shared" si="97"/>
        <v>1.9</v>
      </c>
    </row>
    <row r="1790" spans="1:17" customFormat="1">
      <c r="A1790" s="13">
        <v>17031711000</v>
      </c>
      <c r="B1790" s="13" t="s">
        <v>2828</v>
      </c>
      <c r="C1790" s="13" t="s">
        <v>4272</v>
      </c>
      <c r="D1790" s="13" t="s">
        <v>4129</v>
      </c>
      <c r="E1790" s="81">
        <v>1</v>
      </c>
      <c r="F1790" s="81">
        <v>1</v>
      </c>
      <c r="G1790" s="84">
        <v>5</v>
      </c>
      <c r="H1790" s="81">
        <v>1</v>
      </c>
      <c r="I1790" s="86">
        <v>1</v>
      </c>
      <c r="J1790" s="86">
        <v>1</v>
      </c>
      <c r="K1790" s="86">
        <v>1</v>
      </c>
      <c r="L1790" s="90">
        <v>5</v>
      </c>
      <c r="M1790" s="131">
        <v>1</v>
      </c>
      <c r="N1790" s="28">
        <v>2</v>
      </c>
      <c r="O1790" s="52">
        <f t="shared" si="94"/>
        <v>19</v>
      </c>
      <c r="P1790" s="93">
        <v>1</v>
      </c>
      <c r="Q1790" s="110">
        <f t="shared" si="97"/>
        <v>1.9</v>
      </c>
    </row>
    <row r="1791" spans="1:17" customFormat="1">
      <c r="A1791" s="13">
        <v>17031690900</v>
      </c>
      <c r="B1791" s="13" t="s">
        <v>2780</v>
      </c>
      <c r="C1791" s="13" t="s">
        <v>4272</v>
      </c>
      <c r="D1791" s="13" t="s">
        <v>4129</v>
      </c>
      <c r="E1791" s="82">
        <v>3</v>
      </c>
      <c r="F1791" s="81">
        <v>1</v>
      </c>
      <c r="G1791" s="83">
        <v>4</v>
      </c>
      <c r="H1791" s="81">
        <v>1</v>
      </c>
      <c r="I1791" s="86">
        <v>1</v>
      </c>
      <c r="J1791" s="86">
        <v>1</v>
      </c>
      <c r="K1791" s="86">
        <v>1</v>
      </c>
      <c r="L1791" s="89">
        <v>4</v>
      </c>
      <c r="M1791" s="131">
        <v>1</v>
      </c>
      <c r="N1791" s="28">
        <v>2</v>
      </c>
      <c r="O1791" s="52">
        <f t="shared" si="94"/>
        <v>19</v>
      </c>
      <c r="P1791" s="93">
        <v>1</v>
      </c>
      <c r="Q1791" s="110">
        <f t="shared" si="97"/>
        <v>1.9</v>
      </c>
    </row>
    <row r="1792" spans="1:17" customFormat="1">
      <c r="A1792" s="13">
        <v>17031292500</v>
      </c>
      <c r="B1792" s="13" t="s">
        <v>3336</v>
      </c>
      <c r="C1792" s="13" t="s">
        <v>4272</v>
      </c>
      <c r="D1792" s="13" t="s">
        <v>4129</v>
      </c>
      <c r="E1792" s="81">
        <v>1</v>
      </c>
      <c r="F1792" s="30">
        <v>2</v>
      </c>
      <c r="G1792" s="81">
        <v>1</v>
      </c>
      <c r="H1792" s="81">
        <v>1</v>
      </c>
      <c r="I1792" s="86">
        <v>1</v>
      </c>
      <c r="J1792" s="86">
        <v>1</v>
      </c>
      <c r="K1792" s="89">
        <v>4</v>
      </c>
      <c r="L1792" s="90">
        <v>5</v>
      </c>
      <c r="M1792" s="131">
        <v>1</v>
      </c>
      <c r="N1792" s="28">
        <v>2</v>
      </c>
      <c r="O1792" s="52">
        <f t="shared" si="94"/>
        <v>19</v>
      </c>
      <c r="P1792" s="93">
        <v>1</v>
      </c>
      <c r="Q1792" s="110">
        <f t="shared" si="97"/>
        <v>1.9</v>
      </c>
    </row>
    <row r="1793" spans="1:17" customFormat="1">
      <c r="A1793" s="13">
        <v>17031510200</v>
      </c>
      <c r="B1793" s="13" t="s">
        <v>3064</v>
      </c>
      <c r="C1793" s="13" t="s">
        <v>4272</v>
      </c>
      <c r="D1793" s="13" t="s">
        <v>4129</v>
      </c>
      <c r="E1793" s="82">
        <v>3</v>
      </c>
      <c r="F1793" s="81">
        <v>1</v>
      </c>
      <c r="G1793" s="83">
        <v>4</v>
      </c>
      <c r="H1793" s="81">
        <v>1</v>
      </c>
      <c r="I1793" s="86">
        <v>1</v>
      </c>
      <c r="J1793" s="86">
        <v>1</v>
      </c>
      <c r="K1793" s="87">
        <v>2</v>
      </c>
      <c r="L1793" s="88">
        <v>3</v>
      </c>
      <c r="M1793" s="131">
        <v>1</v>
      </c>
      <c r="N1793" s="28">
        <v>2</v>
      </c>
      <c r="O1793" s="52">
        <f t="shared" si="94"/>
        <v>19</v>
      </c>
      <c r="P1793" s="93">
        <v>1</v>
      </c>
      <c r="Q1793" s="110">
        <f t="shared" si="97"/>
        <v>1.9</v>
      </c>
    </row>
    <row r="1794" spans="1:17" customFormat="1">
      <c r="A1794" s="13">
        <v>17031400300</v>
      </c>
      <c r="B1794" s="13" t="s">
        <v>3230</v>
      </c>
      <c r="C1794" s="13" t="s">
        <v>4272</v>
      </c>
      <c r="D1794" s="13" t="s">
        <v>4129</v>
      </c>
      <c r="E1794" s="30">
        <v>2</v>
      </c>
      <c r="F1794" s="81">
        <v>1</v>
      </c>
      <c r="G1794" s="30">
        <v>2</v>
      </c>
      <c r="H1794" s="30">
        <v>2</v>
      </c>
      <c r="I1794" s="86">
        <v>1</v>
      </c>
      <c r="J1794" s="86">
        <v>1</v>
      </c>
      <c r="K1794" s="87">
        <v>2</v>
      </c>
      <c r="L1794" s="90">
        <v>5</v>
      </c>
      <c r="M1794" s="131">
        <v>1</v>
      </c>
      <c r="N1794" s="28">
        <v>2</v>
      </c>
      <c r="O1794" s="52">
        <f t="shared" ref="O1794:O1857" si="98">SUM(E1794:N1794)</f>
        <v>19</v>
      </c>
      <c r="P1794" s="93">
        <v>1</v>
      </c>
      <c r="Q1794" s="110">
        <f t="shared" si="97"/>
        <v>1.9</v>
      </c>
    </row>
    <row r="1795" spans="1:17" customFormat="1">
      <c r="A1795" s="13">
        <v>17031671500</v>
      </c>
      <c r="B1795" s="13" t="s">
        <v>2856</v>
      </c>
      <c r="C1795" s="13" t="s">
        <v>4272</v>
      </c>
      <c r="D1795" s="13" t="s">
        <v>4129</v>
      </c>
      <c r="E1795" s="81">
        <v>1</v>
      </c>
      <c r="F1795" s="81">
        <v>1</v>
      </c>
      <c r="G1795" s="83">
        <v>4</v>
      </c>
      <c r="H1795" s="81">
        <v>1</v>
      </c>
      <c r="I1795" s="86">
        <v>1</v>
      </c>
      <c r="J1795" s="86">
        <v>1</v>
      </c>
      <c r="K1795" s="88">
        <v>3</v>
      </c>
      <c r="L1795" s="89">
        <v>4</v>
      </c>
      <c r="M1795" s="131">
        <v>1</v>
      </c>
      <c r="N1795" s="28">
        <v>2</v>
      </c>
      <c r="O1795" s="52">
        <f t="shared" si="98"/>
        <v>19</v>
      </c>
      <c r="P1795" s="93">
        <v>1</v>
      </c>
      <c r="Q1795" s="110">
        <f t="shared" si="97"/>
        <v>1.9</v>
      </c>
    </row>
    <row r="1796" spans="1:17" customFormat="1">
      <c r="A1796" s="13">
        <v>17031381800</v>
      </c>
      <c r="B1796" s="13" t="s">
        <v>3212</v>
      </c>
      <c r="C1796" s="13" t="s">
        <v>4272</v>
      </c>
      <c r="D1796" s="13" t="s">
        <v>4129</v>
      </c>
      <c r="E1796" s="81">
        <v>1</v>
      </c>
      <c r="F1796" s="82">
        <v>3</v>
      </c>
      <c r="G1796" s="81">
        <v>1</v>
      </c>
      <c r="H1796" s="30">
        <v>2</v>
      </c>
      <c r="I1796" s="86">
        <v>1</v>
      </c>
      <c r="J1796" s="86">
        <v>1</v>
      </c>
      <c r="K1796" s="87">
        <v>2</v>
      </c>
      <c r="L1796" s="90">
        <v>5</v>
      </c>
      <c r="M1796" s="131">
        <v>1</v>
      </c>
      <c r="N1796" s="28">
        <v>2</v>
      </c>
      <c r="O1796" s="52">
        <f t="shared" si="98"/>
        <v>19</v>
      </c>
      <c r="P1796" s="93">
        <v>1</v>
      </c>
      <c r="Q1796" s="110">
        <f t="shared" si="97"/>
        <v>1.9</v>
      </c>
    </row>
    <row r="1797" spans="1:17" customFormat="1">
      <c r="A1797" s="13">
        <v>17031520200</v>
      </c>
      <c r="B1797" s="13" t="s">
        <v>3070</v>
      </c>
      <c r="C1797" s="13" t="s">
        <v>4272</v>
      </c>
      <c r="D1797" s="13" t="s">
        <v>4129</v>
      </c>
      <c r="E1797" s="81">
        <v>1</v>
      </c>
      <c r="F1797" s="82">
        <v>3</v>
      </c>
      <c r="G1797" s="82">
        <v>3</v>
      </c>
      <c r="H1797" s="81">
        <v>1</v>
      </c>
      <c r="I1797" s="86">
        <v>1</v>
      </c>
      <c r="J1797" s="87">
        <v>2</v>
      </c>
      <c r="K1797" s="86">
        <v>1</v>
      </c>
      <c r="L1797" s="89">
        <v>4</v>
      </c>
      <c r="M1797" s="131">
        <v>1</v>
      </c>
      <c r="N1797" s="28">
        <v>2</v>
      </c>
      <c r="O1797" s="52">
        <f t="shared" si="98"/>
        <v>19</v>
      </c>
      <c r="P1797" s="93">
        <v>1</v>
      </c>
      <c r="Q1797" s="110">
        <f t="shared" si="97"/>
        <v>1.9</v>
      </c>
    </row>
    <row r="1798" spans="1:17" customFormat="1">
      <c r="A1798" s="13">
        <v>17031430800</v>
      </c>
      <c r="B1798" s="13" t="s">
        <v>3184</v>
      </c>
      <c r="C1798" s="13" t="s">
        <v>4272</v>
      </c>
      <c r="D1798" s="13" t="s">
        <v>4129</v>
      </c>
      <c r="E1798" s="81">
        <v>1</v>
      </c>
      <c r="F1798" s="81">
        <v>1</v>
      </c>
      <c r="G1798" s="81">
        <v>1</v>
      </c>
      <c r="H1798" s="30">
        <v>2</v>
      </c>
      <c r="I1798" s="86">
        <v>1</v>
      </c>
      <c r="J1798" s="86">
        <v>1</v>
      </c>
      <c r="K1798" s="89">
        <v>4</v>
      </c>
      <c r="L1798" s="90">
        <v>5</v>
      </c>
      <c r="M1798" s="131">
        <v>1</v>
      </c>
      <c r="N1798" s="28">
        <v>2</v>
      </c>
      <c r="O1798" s="52">
        <f t="shared" si="98"/>
        <v>19</v>
      </c>
      <c r="P1798" s="93">
        <v>1</v>
      </c>
      <c r="Q1798" s="110">
        <f t="shared" si="97"/>
        <v>1.9</v>
      </c>
    </row>
    <row r="1799" spans="1:17" customFormat="1">
      <c r="A1799" s="13">
        <v>17031252000</v>
      </c>
      <c r="B1799" s="13" t="s">
        <v>3372</v>
      </c>
      <c r="C1799" s="13" t="s">
        <v>4272</v>
      </c>
      <c r="D1799" s="13" t="s">
        <v>4129</v>
      </c>
      <c r="E1799" s="30">
        <v>2</v>
      </c>
      <c r="F1799" s="81">
        <v>1</v>
      </c>
      <c r="G1799" s="81">
        <v>1</v>
      </c>
      <c r="H1799" s="82">
        <v>3</v>
      </c>
      <c r="I1799" s="86">
        <v>1</v>
      </c>
      <c r="J1799" s="86">
        <v>1</v>
      </c>
      <c r="K1799" s="87">
        <v>2</v>
      </c>
      <c r="L1799" s="90">
        <v>5</v>
      </c>
      <c r="M1799" s="131">
        <v>1</v>
      </c>
      <c r="N1799" s="28">
        <v>2</v>
      </c>
      <c r="O1799" s="52">
        <f t="shared" si="98"/>
        <v>19</v>
      </c>
      <c r="P1799" s="93">
        <v>1</v>
      </c>
      <c r="Q1799" s="110">
        <f t="shared" si="97"/>
        <v>1.9</v>
      </c>
    </row>
    <row r="1800" spans="1:17" customFormat="1">
      <c r="A1800" s="13">
        <v>17031191200</v>
      </c>
      <c r="B1800" s="13" t="s">
        <v>3611</v>
      </c>
      <c r="C1800" s="13" t="s">
        <v>4272</v>
      </c>
      <c r="D1800" s="13" t="s">
        <v>4129</v>
      </c>
      <c r="E1800" s="30">
        <v>2</v>
      </c>
      <c r="F1800" s="81">
        <v>1</v>
      </c>
      <c r="G1800" s="81">
        <v>1</v>
      </c>
      <c r="H1800" s="30">
        <v>2</v>
      </c>
      <c r="I1800" s="86">
        <v>1</v>
      </c>
      <c r="J1800" s="86">
        <v>1</v>
      </c>
      <c r="K1800" s="88">
        <v>3</v>
      </c>
      <c r="L1800" s="90">
        <v>5</v>
      </c>
      <c r="M1800" s="131">
        <v>1</v>
      </c>
      <c r="N1800" s="28">
        <v>2</v>
      </c>
      <c r="O1800" s="52">
        <f t="shared" si="98"/>
        <v>19</v>
      </c>
      <c r="P1800" s="93">
        <v>1</v>
      </c>
      <c r="Q1800" s="110">
        <f t="shared" si="97"/>
        <v>1.9</v>
      </c>
    </row>
    <row r="1801" spans="1:17" customFormat="1">
      <c r="A1801" s="13">
        <v>17031380100</v>
      </c>
      <c r="B1801" s="13" t="s">
        <v>3304</v>
      </c>
      <c r="C1801" s="13" t="s">
        <v>4272</v>
      </c>
      <c r="D1801" s="13" t="s">
        <v>4129</v>
      </c>
      <c r="E1801" s="81">
        <v>1</v>
      </c>
      <c r="F1801" s="30">
        <v>2</v>
      </c>
      <c r="G1801" s="30">
        <v>2</v>
      </c>
      <c r="H1801" s="83">
        <v>4</v>
      </c>
      <c r="I1801" s="86">
        <v>1</v>
      </c>
      <c r="J1801" s="86">
        <v>1</v>
      </c>
      <c r="K1801" s="86">
        <v>1</v>
      </c>
      <c r="L1801" s="89">
        <v>4</v>
      </c>
      <c r="M1801" s="131">
        <v>1</v>
      </c>
      <c r="N1801" s="28">
        <v>2</v>
      </c>
      <c r="O1801" s="52">
        <f t="shared" si="98"/>
        <v>19</v>
      </c>
      <c r="P1801" s="93">
        <v>1</v>
      </c>
      <c r="Q1801" s="110">
        <f t="shared" ref="Q1801:Q1818" si="99">+O1801/10</f>
        <v>1.9</v>
      </c>
    </row>
    <row r="1802" spans="1:17" customFormat="1">
      <c r="A1802" s="13">
        <v>17031440102</v>
      </c>
      <c r="B1802" s="13" t="s">
        <v>3198</v>
      </c>
      <c r="C1802" s="13" t="s">
        <v>4272</v>
      </c>
      <c r="D1802" s="13" t="s">
        <v>4129</v>
      </c>
      <c r="E1802" s="81">
        <v>1</v>
      </c>
      <c r="F1802" s="81">
        <v>1</v>
      </c>
      <c r="G1802" s="81">
        <v>1</v>
      </c>
      <c r="H1802" s="81">
        <v>1</v>
      </c>
      <c r="I1802" s="86">
        <v>1</v>
      </c>
      <c r="J1802" s="86">
        <v>1</v>
      </c>
      <c r="K1802" s="90">
        <v>5</v>
      </c>
      <c r="L1802" s="90">
        <v>5</v>
      </c>
      <c r="M1802" s="131">
        <v>1</v>
      </c>
      <c r="N1802" s="28">
        <v>2</v>
      </c>
      <c r="O1802" s="52">
        <f t="shared" si="98"/>
        <v>19</v>
      </c>
      <c r="P1802" s="93">
        <v>1</v>
      </c>
      <c r="Q1802" s="110">
        <f t="shared" si="99"/>
        <v>1.9</v>
      </c>
    </row>
    <row r="1803" spans="1:17" customFormat="1">
      <c r="A1803" s="13">
        <v>17031260700</v>
      </c>
      <c r="B1803" s="13" t="s">
        <v>3394</v>
      </c>
      <c r="C1803" s="13" t="s">
        <v>4272</v>
      </c>
      <c r="D1803" s="13" t="s">
        <v>4129</v>
      </c>
      <c r="E1803" s="82">
        <v>3</v>
      </c>
      <c r="F1803" s="81">
        <v>1</v>
      </c>
      <c r="G1803" s="30">
        <v>2</v>
      </c>
      <c r="H1803" s="30">
        <v>2</v>
      </c>
      <c r="I1803" s="86">
        <v>1</v>
      </c>
      <c r="J1803" s="86">
        <v>1</v>
      </c>
      <c r="K1803" s="86">
        <v>1</v>
      </c>
      <c r="L1803" s="90">
        <v>5</v>
      </c>
      <c r="M1803" s="131">
        <v>1</v>
      </c>
      <c r="N1803" s="28">
        <v>2</v>
      </c>
      <c r="O1803" s="52">
        <f t="shared" si="98"/>
        <v>19</v>
      </c>
      <c r="P1803" s="93">
        <v>1</v>
      </c>
      <c r="Q1803" s="110">
        <f t="shared" si="99"/>
        <v>1.9</v>
      </c>
    </row>
    <row r="1804" spans="1:17" customFormat="1">
      <c r="A1804" s="13">
        <v>17031252102</v>
      </c>
      <c r="B1804" s="13" t="s">
        <v>3376</v>
      </c>
      <c r="C1804" s="13" t="s">
        <v>4272</v>
      </c>
      <c r="D1804" s="13" t="s">
        <v>4129</v>
      </c>
      <c r="E1804" s="81">
        <v>1</v>
      </c>
      <c r="F1804" s="30">
        <v>2</v>
      </c>
      <c r="G1804" s="30">
        <v>2</v>
      </c>
      <c r="H1804" s="30">
        <v>2</v>
      </c>
      <c r="I1804" s="86">
        <v>1</v>
      </c>
      <c r="J1804" s="86">
        <v>1</v>
      </c>
      <c r="K1804" s="88">
        <v>3</v>
      </c>
      <c r="L1804" s="89">
        <v>4</v>
      </c>
      <c r="M1804" s="131">
        <v>1</v>
      </c>
      <c r="N1804" s="28">
        <v>2</v>
      </c>
      <c r="O1804" s="52">
        <f t="shared" si="98"/>
        <v>19</v>
      </c>
      <c r="P1804" s="93">
        <v>1</v>
      </c>
      <c r="Q1804" s="110">
        <f t="shared" si="99"/>
        <v>1.9</v>
      </c>
    </row>
    <row r="1805" spans="1:17" customFormat="1">
      <c r="A1805" s="13">
        <v>17031390400</v>
      </c>
      <c r="B1805" s="13" t="s">
        <v>3222</v>
      </c>
      <c r="C1805" s="13" t="s">
        <v>4272</v>
      </c>
      <c r="D1805" s="13" t="s">
        <v>4129</v>
      </c>
      <c r="E1805" s="30">
        <v>2</v>
      </c>
      <c r="F1805" s="30">
        <v>2</v>
      </c>
      <c r="G1805" s="81">
        <v>1</v>
      </c>
      <c r="H1805" s="82">
        <v>3</v>
      </c>
      <c r="I1805" s="87">
        <v>2</v>
      </c>
      <c r="J1805" s="86">
        <v>1</v>
      </c>
      <c r="K1805" s="86">
        <v>1</v>
      </c>
      <c r="L1805" s="89">
        <v>4</v>
      </c>
      <c r="M1805" s="131">
        <v>1</v>
      </c>
      <c r="N1805" s="28">
        <v>2</v>
      </c>
      <c r="O1805" s="52">
        <f t="shared" si="98"/>
        <v>19</v>
      </c>
      <c r="P1805" s="93">
        <v>1</v>
      </c>
      <c r="Q1805" s="110">
        <f t="shared" si="99"/>
        <v>1.9</v>
      </c>
    </row>
    <row r="1806" spans="1:17" customFormat="1">
      <c r="A1806" s="13">
        <v>17031440101</v>
      </c>
      <c r="B1806" s="13" t="s">
        <v>3196</v>
      </c>
      <c r="C1806" s="13" t="s">
        <v>4272</v>
      </c>
      <c r="D1806" s="13" t="s">
        <v>4129</v>
      </c>
      <c r="E1806" s="81">
        <v>1</v>
      </c>
      <c r="F1806" s="81">
        <v>1</v>
      </c>
      <c r="G1806" s="81">
        <v>1</v>
      </c>
      <c r="H1806" s="81">
        <v>1</v>
      </c>
      <c r="I1806" s="86">
        <v>1</v>
      </c>
      <c r="J1806" s="86">
        <v>1</v>
      </c>
      <c r="K1806" s="90">
        <v>5</v>
      </c>
      <c r="L1806" s="90">
        <v>5</v>
      </c>
      <c r="M1806" s="131">
        <v>1</v>
      </c>
      <c r="N1806" s="28">
        <v>2</v>
      </c>
      <c r="O1806" s="52">
        <f t="shared" si="98"/>
        <v>19</v>
      </c>
      <c r="P1806" s="93">
        <v>1</v>
      </c>
      <c r="Q1806" s="110">
        <f t="shared" si="99"/>
        <v>1.9</v>
      </c>
    </row>
    <row r="1807" spans="1:17" customFormat="1">
      <c r="A1807" s="13">
        <v>17031231200</v>
      </c>
      <c r="B1807" s="13" t="s">
        <v>3493</v>
      </c>
      <c r="C1807" s="13" t="s">
        <v>4272</v>
      </c>
      <c r="D1807" s="13" t="s">
        <v>4129</v>
      </c>
      <c r="E1807" s="81">
        <v>1</v>
      </c>
      <c r="F1807" s="82">
        <v>3</v>
      </c>
      <c r="G1807" s="30">
        <v>2</v>
      </c>
      <c r="H1807" s="30">
        <v>2</v>
      </c>
      <c r="I1807" s="86">
        <v>1</v>
      </c>
      <c r="J1807" s="86">
        <v>1</v>
      </c>
      <c r="K1807" s="87">
        <v>2</v>
      </c>
      <c r="L1807" s="89">
        <v>4</v>
      </c>
      <c r="M1807" s="131">
        <v>1</v>
      </c>
      <c r="N1807" s="28">
        <v>2</v>
      </c>
      <c r="O1807" s="52">
        <f t="shared" si="98"/>
        <v>19</v>
      </c>
      <c r="P1807" s="93">
        <v>1</v>
      </c>
      <c r="Q1807" s="110">
        <f t="shared" si="99"/>
        <v>1.9</v>
      </c>
    </row>
    <row r="1808" spans="1:17" customFormat="1">
      <c r="A1808" s="13">
        <v>17031300800</v>
      </c>
      <c r="B1808" s="13" t="s">
        <v>3344</v>
      </c>
      <c r="C1808" s="13" t="s">
        <v>4272</v>
      </c>
      <c r="D1808" s="13" t="s">
        <v>4129</v>
      </c>
      <c r="E1808" s="82">
        <v>3</v>
      </c>
      <c r="F1808" s="81">
        <v>1</v>
      </c>
      <c r="G1808" s="30">
        <v>2</v>
      </c>
      <c r="H1808" s="81">
        <v>1</v>
      </c>
      <c r="I1808" s="86">
        <v>1</v>
      </c>
      <c r="J1808" s="86">
        <v>1</v>
      </c>
      <c r="K1808" s="87">
        <v>2</v>
      </c>
      <c r="L1808" s="90">
        <v>5</v>
      </c>
      <c r="M1808" s="131">
        <v>1</v>
      </c>
      <c r="N1808" s="28">
        <v>2</v>
      </c>
      <c r="O1808" s="52">
        <f t="shared" si="98"/>
        <v>19</v>
      </c>
      <c r="P1808" s="93">
        <v>1</v>
      </c>
      <c r="Q1808" s="110">
        <f t="shared" si="99"/>
        <v>1.9</v>
      </c>
    </row>
    <row r="1809" spans="1:17" customFormat="1">
      <c r="A1809" s="13">
        <v>17031611400</v>
      </c>
      <c r="B1809" s="13" t="s">
        <v>2962</v>
      </c>
      <c r="C1809" s="13" t="s">
        <v>4272</v>
      </c>
      <c r="D1809" s="13" t="s">
        <v>4129</v>
      </c>
      <c r="E1809" s="81">
        <v>1</v>
      </c>
      <c r="F1809" s="30">
        <v>2</v>
      </c>
      <c r="G1809" s="83">
        <v>4</v>
      </c>
      <c r="H1809" s="30">
        <v>2</v>
      </c>
      <c r="I1809" s="86">
        <v>1</v>
      </c>
      <c r="J1809" s="86">
        <v>1</v>
      </c>
      <c r="K1809" s="86">
        <v>1</v>
      </c>
      <c r="L1809" s="89">
        <v>4</v>
      </c>
      <c r="M1809" s="131">
        <v>1</v>
      </c>
      <c r="N1809" s="28">
        <v>2</v>
      </c>
      <c r="O1809" s="52">
        <f t="shared" si="98"/>
        <v>19</v>
      </c>
      <c r="P1809" s="93">
        <v>1</v>
      </c>
      <c r="Q1809" s="110">
        <f t="shared" si="99"/>
        <v>1.9</v>
      </c>
    </row>
    <row r="1810" spans="1:17" customFormat="1">
      <c r="A1810" s="13">
        <v>17031430500</v>
      </c>
      <c r="B1810" s="13" t="s">
        <v>3178</v>
      </c>
      <c r="C1810" s="13" t="s">
        <v>4272</v>
      </c>
      <c r="D1810" s="13" t="s">
        <v>4129</v>
      </c>
      <c r="E1810" s="30">
        <v>2</v>
      </c>
      <c r="F1810" s="81">
        <v>1</v>
      </c>
      <c r="G1810" s="82">
        <v>3</v>
      </c>
      <c r="H1810" s="30">
        <v>2</v>
      </c>
      <c r="I1810" s="86">
        <v>1</v>
      </c>
      <c r="J1810" s="86">
        <v>1</v>
      </c>
      <c r="K1810" s="86">
        <v>1</v>
      </c>
      <c r="L1810" s="90">
        <v>5</v>
      </c>
      <c r="M1810" s="131">
        <v>1</v>
      </c>
      <c r="N1810" s="28">
        <v>2</v>
      </c>
      <c r="O1810" s="52">
        <f t="shared" si="98"/>
        <v>19</v>
      </c>
      <c r="P1810" s="93">
        <v>1</v>
      </c>
      <c r="Q1810" s="110">
        <f t="shared" si="99"/>
        <v>1.9</v>
      </c>
    </row>
    <row r="1811" spans="1:17" customFormat="1">
      <c r="A1811" s="13">
        <v>17031260300</v>
      </c>
      <c r="B1811" s="13" t="s">
        <v>3386</v>
      </c>
      <c r="C1811" s="13" t="s">
        <v>4272</v>
      </c>
      <c r="D1811" s="13" t="s">
        <v>4129</v>
      </c>
      <c r="E1811" s="81">
        <v>1</v>
      </c>
      <c r="F1811" s="30">
        <v>2</v>
      </c>
      <c r="G1811" s="81">
        <v>1</v>
      </c>
      <c r="H1811" s="30">
        <v>2</v>
      </c>
      <c r="I1811" s="86">
        <v>1</v>
      </c>
      <c r="J1811" s="86">
        <v>1</v>
      </c>
      <c r="K1811" s="88">
        <v>3</v>
      </c>
      <c r="L1811" s="90">
        <v>5</v>
      </c>
      <c r="M1811" s="131">
        <v>1</v>
      </c>
      <c r="N1811" s="28">
        <v>2</v>
      </c>
      <c r="O1811" s="52">
        <f t="shared" si="98"/>
        <v>19</v>
      </c>
      <c r="P1811" s="93">
        <v>1</v>
      </c>
      <c r="Q1811" s="110">
        <f t="shared" si="99"/>
        <v>1.9</v>
      </c>
    </row>
    <row r="1812" spans="1:17" customFormat="1">
      <c r="A1812" s="13">
        <v>17031260600</v>
      </c>
      <c r="B1812" s="13" t="s">
        <v>3392</v>
      </c>
      <c r="C1812" s="13" t="s">
        <v>4272</v>
      </c>
      <c r="D1812" s="13" t="s">
        <v>4129</v>
      </c>
      <c r="E1812" s="81">
        <v>1</v>
      </c>
      <c r="F1812" s="30">
        <v>2</v>
      </c>
      <c r="G1812" s="30">
        <v>2</v>
      </c>
      <c r="H1812" s="82">
        <v>3</v>
      </c>
      <c r="I1812" s="86">
        <v>1</v>
      </c>
      <c r="J1812" s="86">
        <v>1</v>
      </c>
      <c r="K1812" s="86">
        <v>1</v>
      </c>
      <c r="L1812" s="90">
        <v>5</v>
      </c>
      <c r="M1812" s="131">
        <v>1</v>
      </c>
      <c r="N1812" s="28">
        <v>2</v>
      </c>
      <c r="O1812" s="52">
        <f t="shared" si="98"/>
        <v>19</v>
      </c>
      <c r="P1812" s="93">
        <v>1</v>
      </c>
      <c r="Q1812" s="110">
        <f t="shared" si="99"/>
        <v>1.9</v>
      </c>
    </row>
    <row r="1813" spans="1:17" customFormat="1">
      <c r="A1813" s="13">
        <v>17031681200</v>
      </c>
      <c r="B1813" s="13" t="s">
        <v>2876</v>
      </c>
      <c r="C1813" s="13" t="s">
        <v>4272</v>
      </c>
      <c r="D1813" s="13" t="s">
        <v>4129</v>
      </c>
      <c r="E1813" s="81">
        <v>1</v>
      </c>
      <c r="F1813" s="82">
        <v>3</v>
      </c>
      <c r="G1813" s="83">
        <v>4</v>
      </c>
      <c r="H1813" s="81">
        <v>1</v>
      </c>
      <c r="I1813" s="86">
        <v>1</v>
      </c>
      <c r="J1813" s="86">
        <v>1</v>
      </c>
      <c r="K1813" s="86">
        <v>1</v>
      </c>
      <c r="L1813" s="89">
        <v>4</v>
      </c>
      <c r="M1813" s="131">
        <v>1</v>
      </c>
      <c r="N1813" s="28">
        <v>2</v>
      </c>
      <c r="O1813" s="52">
        <f t="shared" si="98"/>
        <v>19</v>
      </c>
      <c r="P1813" s="93">
        <v>1</v>
      </c>
      <c r="Q1813" s="110">
        <f t="shared" si="99"/>
        <v>1.9</v>
      </c>
    </row>
    <row r="1814" spans="1:17" customFormat="1">
      <c r="A1814" s="13">
        <v>17031260100</v>
      </c>
      <c r="B1814" s="13" t="s">
        <v>3382</v>
      </c>
      <c r="C1814" s="13" t="s">
        <v>4272</v>
      </c>
      <c r="D1814" s="13" t="s">
        <v>4129</v>
      </c>
      <c r="E1814" s="81">
        <v>1</v>
      </c>
      <c r="F1814" s="81">
        <v>1</v>
      </c>
      <c r="G1814" s="30">
        <v>2</v>
      </c>
      <c r="H1814" s="30">
        <v>2</v>
      </c>
      <c r="I1814" s="86">
        <v>1</v>
      </c>
      <c r="J1814" s="86">
        <v>1</v>
      </c>
      <c r="K1814" s="88">
        <v>3</v>
      </c>
      <c r="L1814" s="90">
        <v>5</v>
      </c>
      <c r="M1814" s="131">
        <v>1</v>
      </c>
      <c r="N1814" s="28">
        <v>2</v>
      </c>
      <c r="O1814" s="52">
        <f t="shared" si="98"/>
        <v>19</v>
      </c>
      <c r="P1814" s="93">
        <v>1</v>
      </c>
      <c r="Q1814" s="110">
        <f t="shared" si="99"/>
        <v>1.9</v>
      </c>
    </row>
    <row r="1815" spans="1:17" customFormat="1">
      <c r="A1815" s="13">
        <v>17031340600</v>
      </c>
      <c r="B1815" s="13" t="s">
        <v>3288</v>
      </c>
      <c r="C1815" s="13" t="s">
        <v>4272</v>
      </c>
      <c r="D1815" s="13" t="s">
        <v>4129</v>
      </c>
      <c r="E1815" s="81">
        <v>1</v>
      </c>
      <c r="F1815" s="82">
        <v>3</v>
      </c>
      <c r="G1815" s="81">
        <v>1</v>
      </c>
      <c r="H1815" s="85">
        <v>0</v>
      </c>
      <c r="I1815" s="86">
        <v>1</v>
      </c>
      <c r="J1815" s="86">
        <v>1</v>
      </c>
      <c r="K1815" s="89">
        <v>4</v>
      </c>
      <c r="L1815" s="90">
        <v>5</v>
      </c>
      <c r="M1815" s="131">
        <v>1</v>
      </c>
      <c r="N1815" s="28">
        <v>2</v>
      </c>
      <c r="O1815" s="52">
        <f t="shared" si="98"/>
        <v>19</v>
      </c>
      <c r="P1815" s="93">
        <v>1</v>
      </c>
      <c r="Q1815" s="110">
        <f t="shared" si="99"/>
        <v>1.9</v>
      </c>
    </row>
    <row r="1816" spans="1:17" customFormat="1">
      <c r="A1816" s="13">
        <v>17031821401</v>
      </c>
      <c r="B1816" s="13" t="s">
        <v>4120</v>
      </c>
      <c r="C1816" s="13" t="s">
        <v>4272</v>
      </c>
      <c r="D1816" s="13" t="s">
        <v>4121</v>
      </c>
      <c r="E1816" s="81">
        <v>1</v>
      </c>
      <c r="F1816" s="81">
        <v>1</v>
      </c>
      <c r="G1816" s="83">
        <v>4</v>
      </c>
      <c r="H1816" s="81">
        <v>1</v>
      </c>
      <c r="I1816" s="86">
        <v>1</v>
      </c>
      <c r="J1816" s="86">
        <v>1</v>
      </c>
      <c r="K1816" s="87">
        <v>2</v>
      </c>
      <c r="L1816" s="90">
        <v>5</v>
      </c>
      <c r="M1816" s="87">
        <v>2</v>
      </c>
      <c r="N1816" s="93">
        <v>1</v>
      </c>
      <c r="O1816" s="52">
        <f t="shared" si="98"/>
        <v>19</v>
      </c>
      <c r="P1816" s="93">
        <v>1</v>
      </c>
      <c r="Q1816" s="110">
        <f t="shared" si="99"/>
        <v>1.9</v>
      </c>
    </row>
    <row r="1817" spans="1:17" customFormat="1">
      <c r="A1817" s="13">
        <v>17031825803</v>
      </c>
      <c r="B1817" s="13" t="s">
        <v>4108</v>
      </c>
      <c r="C1817" s="13" t="s">
        <v>4272</v>
      </c>
      <c r="D1817" s="13" t="s">
        <v>4104</v>
      </c>
      <c r="E1817" s="81">
        <v>1</v>
      </c>
      <c r="F1817" s="30">
        <v>2</v>
      </c>
      <c r="G1817" s="84">
        <v>5</v>
      </c>
      <c r="H1817" s="81">
        <v>1</v>
      </c>
      <c r="I1817" s="87">
        <v>2</v>
      </c>
      <c r="J1817" s="86">
        <v>1</v>
      </c>
      <c r="K1817" s="87">
        <v>2</v>
      </c>
      <c r="L1817" s="86">
        <v>1</v>
      </c>
      <c r="M1817" s="88">
        <v>3</v>
      </c>
      <c r="N1817" s="93">
        <v>1</v>
      </c>
      <c r="O1817" s="52">
        <f t="shared" si="98"/>
        <v>19</v>
      </c>
      <c r="P1817" s="93">
        <v>1</v>
      </c>
      <c r="Q1817" s="110">
        <f t="shared" si="99"/>
        <v>1.9</v>
      </c>
    </row>
    <row r="1818" spans="1:17" customFormat="1">
      <c r="A1818" s="13">
        <v>17031814900</v>
      </c>
      <c r="B1818" s="13" t="s">
        <v>4143</v>
      </c>
      <c r="C1818" s="13" t="s">
        <v>4272</v>
      </c>
      <c r="D1818" s="13" t="s">
        <v>4137</v>
      </c>
      <c r="E1818" s="30">
        <v>2</v>
      </c>
      <c r="F1818" s="30">
        <v>2</v>
      </c>
      <c r="G1818" s="81">
        <v>1</v>
      </c>
      <c r="H1818" s="82">
        <v>3</v>
      </c>
      <c r="I1818" s="86">
        <v>1</v>
      </c>
      <c r="J1818" s="87">
        <v>2</v>
      </c>
      <c r="K1818" s="87">
        <v>2</v>
      </c>
      <c r="L1818" s="88">
        <v>3</v>
      </c>
      <c r="M1818" s="87">
        <v>2</v>
      </c>
      <c r="N1818" s="93">
        <v>1</v>
      </c>
      <c r="O1818" s="52">
        <f t="shared" si="98"/>
        <v>19</v>
      </c>
      <c r="P1818" s="93">
        <v>1</v>
      </c>
      <c r="Q1818" s="110">
        <f t="shared" si="99"/>
        <v>1.9</v>
      </c>
    </row>
    <row r="1819" spans="1:17" customFormat="1">
      <c r="A1819" s="13">
        <v>17089851302</v>
      </c>
      <c r="B1819" s="13" t="s">
        <v>976</v>
      </c>
      <c r="C1819" s="13" t="s">
        <v>1029</v>
      </c>
      <c r="D1819" s="13" t="s">
        <v>60</v>
      </c>
      <c r="E1819" s="30">
        <v>2</v>
      </c>
      <c r="F1819" s="83">
        <v>4</v>
      </c>
      <c r="G1819" s="81">
        <v>1</v>
      </c>
      <c r="H1819" s="81">
        <v>1</v>
      </c>
      <c r="I1819" s="85">
        <v>0</v>
      </c>
      <c r="J1819" s="91">
        <v>0</v>
      </c>
      <c r="K1819" s="91">
        <v>0</v>
      </c>
      <c r="L1819" s="91">
        <v>0</v>
      </c>
      <c r="M1819" s="131">
        <v>1</v>
      </c>
      <c r="N1819" s="120">
        <v>2</v>
      </c>
      <c r="O1819" s="52">
        <f t="shared" si="98"/>
        <v>11</v>
      </c>
      <c r="P1819" s="93">
        <v>1</v>
      </c>
      <c r="Q1819" s="110">
        <f t="shared" ref="Q1819:Q1831" si="100">+O1819/6</f>
        <v>1.8333333333333333</v>
      </c>
    </row>
    <row r="1820" spans="1:17" customFormat="1">
      <c r="A1820" s="13">
        <v>17031835100</v>
      </c>
      <c r="B1820" s="13" t="s">
        <v>1549</v>
      </c>
      <c r="C1820" s="13" t="s">
        <v>4272</v>
      </c>
      <c r="D1820" s="13" t="s">
        <v>4129</v>
      </c>
      <c r="E1820" s="30">
        <v>2</v>
      </c>
      <c r="F1820" s="30">
        <v>2</v>
      </c>
      <c r="G1820" s="81">
        <v>1</v>
      </c>
      <c r="H1820" s="81">
        <v>1</v>
      </c>
      <c r="I1820" s="85">
        <v>0</v>
      </c>
      <c r="J1820" s="91">
        <v>0</v>
      </c>
      <c r="K1820" s="91">
        <v>0</v>
      </c>
      <c r="L1820" s="91">
        <v>0</v>
      </c>
      <c r="M1820" s="88">
        <v>3</v>
      </c>
      <c r="N1820" s="28">
        <v>2</v>
      </c>
      <c r="O1820" s="52">
        <f t="shared" si="98"/>
        <v>11</v>
      </c>
      <c r="P1820" s="93">
        <v>1</v>
      </c>
      <c r="Q1820" s="110">
        <f t="shared" si="100"/>
        <v>1.8333333333333333</v>
      </c>
    </row>
    <row r="1821" spans="1:17" customFormat="1">
      <c r="A1821" s="13">
        <v>17031830500</v>
      </c>
      <c r="B1821" s="13" t="s">
        <v>1693</v>
      </c>
      <c r="C1821" s="13" t="s">
        <v>4272</v>
      </c>
      <c r="D1821" s="13" t="s">
        <v>4129</v>
      </c>
      <c r="E1821" s="30">
        <v>2</v>
      </c>
      <c r="F1821" s="30">
        <v>2</v>
      </c>
      <c r="G1821" s="81">
        <v>1</v>
      </c>
      <c r="H1821" s="30">
        <v>2</v>
      </c>
      <c r="I1821" s="85">
        <v>0</v>
      </c>
      <c r="J1821" s="91">
        <v>0</v>
      </c>
      <c r="K1821" s="91">
        <v>0</v>
      </c>
      <c r="L1821" s="91">
        <v>0</v>
      </c>
      <c r="M1821" s="87">
        <v>2</v>
      </c>
      <c r="N1821" s="28">
        <v>2</v>
      </c>
      <c r="O1821" s="52">
        <f t="shared" si="98"/>
        <v>11</v>
      </c>
      <c r="P1821" s="93">
        <v>1</v>
      </c>
      <c r="Q1821" s="110">
        <f t="shared" si="100"/>
        <v>1.8333333333333333</v>
      </c>
    </row>
    <row r="1822" spans="1:17" customFormat="1">
      <c r="A1822" s="13">
        <v>17031834200</v>
      </c>
      <c r="B1822" s="13" t="s">
        <v>1639</v>
      </c>
      <c r="C1822" s="13" t="s">
        <v>4272</v>
      </c>
      <c r="D1822" s="13" t="s">
        <v>4129</v>
      </c>
      <c r="E1822" s="81">
        <v>1</v>
      </c>
      <c r="F1822" s="81">
        <v>1</v>
      </c>
      <c r="G1822" s="82">
        <v>3</v>
      </c>
      <c r="H1822" s="30">
        <v>2</v>
      </c>
      <c r="I1822" s="85">
        <v>0</v>
      </c>
      <c r="J1822" s="91">
        <v>0</v>
      </c>
      <c r="K1822" s="91">
        <v>0</v>
      </c>
      <c r="L1822" s="91">
        <v>0</v>
      </c>
      <c r="M1822" s="87">
        <v>2</v>
      </c>
      <c r="N1822" s="28">
        <v>2</v>
      </c>
      <c r="O1822" s="52">
        <f t="shared" si="98"/>
        <v>11</v>
      </c>
      <c r="P1822" s="93">
        <v>1</v>
      </c>
      <c r="Q1822" s="110">
        <f t="shared" si="100"/>
        <v>1.8333333333333333</v>
      </c>
    </row>
    <row r="1823" spans="1:17" customFormat="1">
      <c r="A1823" s="13">
        <v>17031834000</v>
      </c>
      <c r="B1823" s="13" t="s">
        <v>1637</v>
      </c>
      <c r="C1823" s="13" t="s">
        <v>4272</v>
      </c>
      <c r="D1823" s="13" t="s">
        <v>4129</v>
      </c>
      <c r="E1823" s="82">
        <v>3</v>
      </c>
      <c r="F1823" s="81">
        <v>1</v>
      </c>
      <c r="G1823" s="30">
        <v>2</v>
      </c>
      <c r="H1823" s="81">
        <v>1</v>
      </c>
      <c r="I1823" s="85">
        <v>0</v>
      </c>
      <c r="J1823" s="91">
        <v>0</v>
      </c>
      <c r="K1823" s="91">
        <v>0</v>
      </c>
      <c r="L1823" s="91">
        <v>0</v>
      </c>
      <c r="M1823" s="87">
        <v>2</v>
      </c>
      <c r="N1823" s="28">
        <v>2</v>
      </c>
      <c r="O1823" s="52">
        <f t="shared" si="98"/>
        <v>11</v>
      </c>
      <c r="P1823" s="93">
        <v>1</v>
      </c>
      <c r="Q1823" s="110">
        <f t="shared" si="100"/>
        <v>1.8333333333333333</v>
      </c>
    </row>
    <row r="1824" spans="1:17" customFormat="1">
      <c r="A1824" s="13">
        <v>17031836500</v>
      </c>
      <c r="B1824" s="13" t="s">
        <v>1573</v>
      </c>
      <c r="C1824" s="13" t="s">
        <v>4272</v>
      </c>
      <c r="D1824" s="13" t="s">
        <v>4129</v>
      </c>
      <c r="E1824" s="81">
        <v>1</v>
      </c>
      <c r="F1824" s="84">
        <v>5</v>
      </c>
      <c r="G1824" s="81">
        <v>1</v>
      </c>
      <c r="H1824" s="81">
        <v>1</v>
      </c>
      <c r="I1824" s="85">
        <v>0</v>
      </c>
      <c r="J1824" s="91">
        <v>0</v>
      </c>
      <c r="K1824" s="91">
        <v>0</v>
      </c>
      <c r="L1824" s="91">
        <v>0</v>
      </c>
      <c r="M1824" s="131">
        <v>1</v>
      </c>
      <c r="N1824" s="28">
        <v>2</v>
      </c>
      <c r="O1824" s="52">
        <f t="shared" si="98"/>
        <v>11</v>
      </c>
      <c r="P1824" s="93">
        <v>1</v>
      </c>
      <c r="Q1824" s="110">
        <f t="shared" si="100"/>
        <v>1.8333333333333333</v>
      </c>
    </row>
    <row r="1825" spans="1:17" customFormat="1">
      <c r="A1825" s="13">
        <v>17031837100</v>
      </c>
      <c r="B1825" s="13" t="s">
        <v>1585</v>
      </c>
      <c r="C1825" s="13" t="s">
        <v>4272</v>
      </c>
      <c r="D1825" s="13" t="s">
        <v>4129</v>
      </c>
      <c r="E1825" s="81">
        <v>1</v>
      </c>
      <c r="F1825" s="30">
        <v>2</v>
      </c>
      <c r="G1825" s="30">
        <v>2</v>
      </c>
      <c r="H1825" s="82">
        <v>3</v>
      </c>
      <c r="I1825" s="85">
        <v>0</v>
      </c>
      <c r="J1825" s="91">
        <v>0</v>
      </c>
      <c r="K1825" s="91">
        <v>0</v>
      </c>
      <c r="L1825" s="91">
        <v>0</v>
      </c>
      <c r="M1825" s="131">
        <v>1</v>
      </c>
      <c r="N1825" s="28">
        <v>2</v>
      </c>
      <c r="O1825" s="52">
        <f t="shared" si="98"/>
        <v>11</v>
      </c>
      <c r="P1825" s="93">
        <v>1</v>
      </c>
      <c r="Q1825" s="110">
        <f t="shared" si="100"/>
        <v>1.8333333333333333</v>
      </c>
    </row>
    <row r="1826" spans="1:17" customFormat="1">
      <c r="A1826" s="13">
        <v>17031838800</v>
      </c>
      <c r="B1826" s="13" t="s">
        <v>1497</v>
      </c>
      <c r="C1826" s="13" t="s">
        <v>4272</v>
      </c>
      <c r="D1826" s="13" t="s">
        <v>4129</v>
      </c>
      <c r="E1826" s="83">
        <v>4</v>
      </c>
      <c r="F1826" s="30">
        <v>2</v>
      </c>
      <c r="G1826" s="81">
        <v>1</v>
      </c>
      <c r="H1826" s="81">
        <v>1</v>
      </c>
      <c r="I1826" s="85">
        <v>0</v>
      </c>
      <c r="J1826" s="91">
        <v>0</v>
      </c>
      <c r="K1826" s="91">
        <v>0</v>
      </c>
      <c r="L1826" s="91">
        <v>0</v>
      </c>
      <c r="M1826" s="131">
        <v>1</v>
      </c>
      <c r="N1826" s="28">
        <v>2</v>
      </c>
      <c r="O1826" s="52">
        <f t="shared" si="98"/>
        <v>11</v>
      </c>
      <c r="P1826" s="93">
        <v>1</v>
      </c>
      <c r="Q1826" s="110">
        <f t="shared" si="100"/>
        <v>1.8333333333333333</v>
      </c>
    </row>
    <row r="1827" spans="1:17" customFormat="1">
      <c r="A1827" s="13">
        <v>17031838700</v>
      </c>
      <c r="B1827" s="13" t="s">
        <v>1495</v>
      </c>
      <c r="C1827" s="13" t="s">
        <v>4272</v>
      </c>
      <c r="D1827" s="13" t="s">
        <v>4129</v>
      </c>
      <c r="E1827" s="30">
        <v>2</v>
      </c>
      <c r="F1827" s="82">
        <v>3</v>
      </c>
      <c r="G1827" s="81">
        <v>1</v>
      </c>
      <c r="H1827" s="30">
        <v>2</v>
      </c>
      <c r="I1827" s="85">
        <v>0</v>
      </c>
      <c r="J1827" s="91">
        <v>0</v>
      </c>
      <c r="K1827" s="91">
        <v>0</v>
      </c>
      <c r="L1827" s="91">
        <v>0</v>
      </c>
      <c r="M1827" s="131">
        <v>1</v>
      </c>
      <c r="N1827" s="28">
        <v>2</v>
      </c>
      <c r="O1827" s="52">
        <f t="shared" si="98"/>
        <v>11</v>
      </c>
      <c r="P1827" s="93">
        <v>1</v>
      </c>
      <c r="Q1827" s="110">
        <f t="shared" si="100"/>
        <v>1.8333333333333333</v>
      </c>
    </row>
    <row r="1828" spans="1:17" customFormat="1">
      <c r="A1828" s="13">
        <v>17031831400</v>
      </c>
      <c r="B1828" s="13" t="s">
        <v>1601</v>
      </c>
      <c r="C1828" s="13" t="s">
        <v>4272</v>
      </c>
      <c r="D1828" s="13" t="s">
        <v>4129</v>
      </c>
      <c r="E1828" s="82">
        <v>3</v>
      </c>
      <c r="F1828" s="81">
        <v>1</v>
      </c>
      <c r="G1828" s="30">
        <v>2</v>
      </c>
      <c r="H1828" s="30">
        <v>2</v>
      </c>
      <c r="I1828" s="85">
        <v>0</v>
      </c>
      <c r="J1828" s="91">
        <v>0</v>
      </c>
      <c r="K1828" s="91">
        <v>0</v>
      </c>
      <c r="L1828" s="91">
        <v>0</v>
      </c>
      <c r="M1828" s="131">
        <v>1</v>
      </c>
      <c r="N1828" s="28">
        <v>2</v>
      </c>
      <c r="O1828" s="52">
        <f t="shared" si="98"/>
        <v>11</v>
      </c>
      <c r="P1828" s="93">
        <v>1</v>
      </c>
      <c r="Q1828" s="110">
        <f t="shared" si="100"/>
        <v>1.8333333333333333</v>
      </c>
    </row>
    <row r="1829" spans="1:17" customFormat="1">
      <c r="A1829" s="13">
        <v>17031836800</v>
      </c>
      <c r="B1829" s="13" t="s">
        <v>1579</v>
      </c>
      <c r="C1829" s="13" t="s">
        <v>4272</v>
      </c>
      <c r="D1829" s="13" t="s">
        <v>4129</v>
      </c>
      <c r="E1829" s="81">
        <v>1</v>
      </c>
      <c r="F1829" s="82">
        <v>3</v>
      </c>
      <c r="G1829" s="81">
        <v>1</v>
      </c>
      <c r="H1829" s="82">
        <v>3</v>
      </c>
      <c r="I1829" s="85">
        <v>0</v>
      </c>
      <c r="J1829" s="91">
        <v>0</v>
      </c>
      <c r="K1829" s="91">
        <v>0</v>
      </c>
      <c r="L1829" s="91">
        <v>0</v>
      </c>
      <c r="M1829" s="131">
        <v>1</v>
      </c>
      <c r="N1829" s="28">
        <v>2</v>
      </c>
      <c r="O1829" s="52">
        <f t="shared" si="98"/>
        <v>11</v>
      </c>
      <c r="P1829" s="93">
        <v>1</v>
      </c>
      <c r="Q1829" s="110">
        <f t="shared" si="100"/>
        <v>1.8333333333333333</v>
      </c>
    </row>
    <row r="1830" spans="1:17" customFormat="1">
      <c r="A1830" s="13">
        <v>17089853600</v>
      </c>
      <c r="B1830" s="13" t="s">
        <v>952</v>
      </c>
      <c r="C1830" s="13" t="s">
        <v>1029</v>
      </c>
      <c r="D1830" s="13" t="s">
        <v>1533</v>
      </c>
      <c r="E1830" s="81">
        <v>1</v>
      </c>
      <c r="F1830" s="84">
        <v>5</v>
      </c>
      <c r="G1830" s="81">
        <v>1</v>
      </c>
      <c r="H1830" s="81">
        <v>1</v>
      </c>
      <c r="I1830" s="85">
        <v>0</v>
      </c>
      <c r="J1830" s="91">
        <v>0</v>
      </c>
      <c r="K1830" s="91">
        <v>0</v>
      </c>
      <c r="L1830" s="91">
        <v>0</v>
      </c>
      <c r="M1830" s="87">
        <v>2</v>
      </c>
      <c r="N1830" s="93">
        <v>1</v>
      </c>
      <c r="O1830" s="52">
        <f t="shared" si="98"/>
        <v>11</v>
      </c>
      <c r="P1830" s="93">
        <v>1</v>
      </c>
      <c r="Q1830" s="110">
        <f t="shared" si="100"/>
        <v>1.8333333333333333</v>
      </c>
    </row>
    <row r="1831" spans="1:17" customFormat="1">
      <c r="A1831" s="13">
        <v>17089853500</v>
      </c>
      <c r="B1831" s="13" t="s">
        <v>950</v>
      </c>
      <c r="C1831" s="13" t="s">
        <v>1029</v>
      </c>
      <c r="D1831" s="13" t="s">
        <v>1533</v>
      </c>
      <c r="E1831" s="81">
        <v>1</v>
      </c>
      <c r="F1831" s="84">
        <v>5</v>
      </c>
      <c r="G1831" s="81">
        <v>1</v>
      </c>
      <c r="H1831" s="81">
        <v>1</v>
      </c>
      <c r="I1831" s="85">
        <v>0</v>
      </c>
      <c r="J1831" s="91">
        <v>0</v>
      </c>
      <c r="K1831" s="91">
        <v>0</v>
      </c>
      <c r="L1831" s="91">
        <v>0</v>
      </c>
      <c r="M1831" s="87">
        <v>2</v>
      </c>
      <c r="N1831" s="93">
        <v>1</v>
      </c>
      <c r="O1831" s="52">
        <f t="shared" si="98"/>
        <v>11</v>
      </c>
      <c r="P1831" s="93">
        <v>1</v>
      </c>
      <c r="Q1831" s="110">
        <f t="shared" si="100"/>
        <v>1.8333333333333333</v>
      </c>
    </row>
    <row r="1832" spans="1:17" customFormat="1">
      <c r="A1832" s="13">
        <v>17197883700</v>
      </c>
      <c r="B1832" s="13" t="s">
        <v>97</v>
      </c>
      <c r="C1832" s="13" t="s">
        <v>363</v>
      </c>
      <c r="D1832" s="13" t="s">
        <v>1807</v>
      </c>
      <c r="E1832" s="30">
        <v>2</v>
      </c>
      <c r="F1832" s="30">
        <v>2</v>
      </c>
      <c r="G1832" s="30">
        <v>2</v>
      </c>
      <c r="H1832" s="81">
        <v>1</v>
      </c>
      <c r="I1832" s="87">
        <v>2</v>
      </c>
      <c r="J1832" s="88">
        <v>3</v>
      </c>
      <c r="K1832" s="87">
        <v>2</v>
      </c>
      <c r="L1832" s="86">
        <v>1</v>
      </c>
      <c r="M1832" s="87">
        <v>2</v>
      </c>
      <c r="N1832" s="93">
        <v>1</v>
      </c>
      <c r="O1832" s="52">
        <f t="shared" si="98"/>
        <v>18</v>
      </c>
      <c r="P1832" s="93">
        <v>1</v>
      </c>
      <c r="Q1832" s="110">
        <f t="shared" ref="Q1832:Q1863" si="101">+O1832/10</f>
        <v>1.8</v>
      </c>
    </row>
    <row r="1833" spans="1:17" customFormat="1">
      <c r="A1833" s="13">
        <v>17197883803</v>
      </c>
      <c r="B1833" s="13" t="s">
        <v>99</v>
      </c>
      <c r="C1833" s="13" t="s">
        <v>363</v>
      </c>
      <c r="D1833" s="13" t="s">
        <v>2161</v>
      </c>
      <c r="E1833" s="30">
        <v>2</v>
      </c>
      <c r="F1833" s="81">
        <v>1</v>
      </c>
      <c r="G1833" s="82">
        <v>3</v>
      </c>
      <c r="H1833" s="81">
        <v>1</v>
      </c>
      <c r="I1833" s="87">
        <v>2</v>
      </c>
      <c r="J1833" s="88">
        <v>3</v>
      </c>
      <c r="K1833" s="86">
        <v>1</v>
      </c>
      <c r="L1833" s="86">
        <v>1</v>
      </c>
      <c r="M1833" s="88">
        <v>3</v>
      </c>
      <c r="N1833" s="93">
        <v>1</v>
      </c>
      <c r="O1833" s="52">
        <f t="shared" si="98"/>
        <v>18</v>
      </c>
      <c r="P1833" s="93">
        <v>1</v>
      </c>
      <c r="Q1833" s="110">
        <f t="shared" si="101"/>
        <v>1.8</v>
      </c>
    </row>
    <row r="1834" spans="1:17" customFormat="1">
      <c r="A1834" s="13">
        <v>17031830400</v>
      </c>
      <c r="B1834" s="13" t="s">
        <v>1879</v>
      </c>
      <c r="C1834" s="13" t="s">
        <v>4272</v>
      </c>
      <c r="D1834" s="13" t="s">
        <v>2161</v>
      </c>
      <c r="E1834" s="30">
        <v>2</v>
      </c>
      <c r="F1834" s="30">
        <v>2</v>
      </c>
      <c r="G1834" s="30">
        <v>2</v>
      </c>
      <c r="H1834" s="81">
        <v>1</v>
      </c>
      <c r="I1834" s="87">
        <v>2</v>
      </c>
      <c r="J1834" s="87">
        <v>2</v>
      </c>
      <c r="K1834" s="86">
        <v>1</v>
      </c>
      <c r="L1834" s="88">
        <v>3</v>
      </c>
      <c r="M1834" s="87">
        <v>2</v>
      </c>
      <c r="N1834" s="93">
        <v>1</v>
      </c>
      <c r="O1834" s="52">
        <f t="shared" si="98"/>
        <v>18</v>
      </c>
      <c r="P1834" s="93">
        <v>1</v>
      </c>
      <c r="Q1834" s="110">
        <f t="shared" si="101"/>
        <v>1.8</v>
      </c>
    </row>
    <row r="1835" spans="1:17" customFormat="1">
      <c r="A1835" s="13">
        <v>17097862800</v>
      </c>
      <c r="B1835" s="13" t="s">
        <v>664</v>
      </c>
      <c r="C1835" s="13" t="s">
        <v>896</v>
      </c>
      <c r="D1835" s="13" t="s">
        <v>665</v>
      </c>
      <c r="E1835" s="81">
        <v>1</v>
      </c>
      <c r="F1835" s="84">
        <v>5</v>
      </c>
      <c r="G1835" s="81">
        <v>1</v>
      </c>
      <c r="H1835" s="81">
        <v>1</v>
      </c>
      <c r="I1835" s="86">
        <v>1</v>
      </c>
      <c r="J1835" s="86">
        <v>1</v>
      </c>
      <c r="K1835" s="87">
        <v>2</v>
      </c>
      <c r="L1835" s="87">
        <v>2</v>
      </c>
      <c r="M1835" s="88">
        <v>3</v>
      </c>
      <c r="N1835" s="93">
        <v>1</v>
      </c>
      <c r="O1835" s="52">
        <f t="shared" si="98"/>
        <v>18</v>
      </c>
      <c r="P1835" s="93">
        <v>1</v>
      </c>
      <c r="Q1835" s="110">
        <f t="shared" si="101"/>
        <v>1.8</v>
      </c>
    </row>
    <row r="1836" spans="1:17" customFormat="1">
      <c r="A1836" s="13">
        <v>17031824900</v>
      </c>
      <c r="B1836" s="13" t="s">
        <v>2250</v>
      </c>
      <c r="C1836" s="13" t="s">
        <v>4272</v>
      </c>
      <c r="D1836" s="13" t="s">
        <v>2251</v>
      </c>
      <c r="E1836" s="81">
        <v>1</v>
      </c>
      <c r="F1836" s="82">
        <v>3</v>
      </c>
      <c r="G1836" s="30">
        <v>2</v>
      </c>
      <c r="H1836" s="81">
        <v>1</v>
      </c>
      <c r="I1836" s="86">
        <v>1</v>
      </c>
      <c r="J1836" s="88">
        <v>3</v>
      </c>
      <c r="K1836" s="86">
        <v>1</v>
      </c>
      <c r="L1836" s="88">
        <v>3</v>
      </c>
      <c r="M1836" s="87">
        <v>2</v>
      </c>
      <c r="N1836" s="93">
        <v>1</v>
      </c>
      <c r="O1836" s="52">
        <f t="shared" si="98"/>
        <v>18</v>
      </c>
      <c r="P1836" s="93">
        <v>1</v>
      </c>
      <c r="Q1836" s="110">
        <f t="shared" si="101"/>
        <v>1.8</v>
      </c>
    </row>
    <row r="1837" spans="1:17" customFormat="1">
      <c r="A1837" s="13">
        <v>17031827000</v>
      </c>
      <c r="B1837" s="13" t="s">
        <v>2330</v>
      </c>
      <c r="C1837" s="13" t="s">
        <v>4272</v>
      </c>
      <c r="D1837" s="13" t="s">
        <v>2438</v>
      </c>
      <c r="E1837" s="81">
        <v>1</v>
      </c>
      <c r="F1837" s="30">
        <v>2</v>
      </c>
      <c r="G1837" s="84">
        <v>5</v>
      </c>
      <c r="H1837" s="81">
        <v>1</v>
      </c>
      <c r="I1837" s="86">
        <v>1</v>
      </c>
      <c r="J1837" s="86">
        <v>1</v>
      </c>
      <c r="K1837" s="86">
        <v>1</v>
      </c>
      <c r="L1837" s="89">
        <v>4</v>
      </c>
      <c r="M1837" s="131">
        <v>1</v>
      </c>
      <c r="N1837" s="93">
        <v>1</v>
      </c>
      <c r="O1837" s="52">
        <f t="shared" si="98"/>
        <v>18</v>
      </c>
      <c r="P1837" s="93">
        <v>1</v>
      </c>
      <c r="Q1837" s="110">
        <f t="shared" si="101"/>
        <v>1.8</v>
      </c>
    </row>
    <row r="1838" spans="1:17" customFormat="1">
      <c r="A1838" s="13">
        <v>17031828702</v>
      </c>
      <c r="B1838" s="13" t="s">
        <v>2426</v>
      </c>
      <c r="C1838" s="13" t="s">
        <v>4272</v>
      </c>
      <c r="D1838" s="13" t="s">
        <v>2427</v>
      </c>
      <c r="E1838" s="30">
        <v>2</v>
      </c>
      <c r="F1838" s="81">
        <v>1</v>
      </c>
      <c r="G1838" s="30">
        <v>2</v>
      </c>
      <c r="H1838" s="81">
        <v>1</v>
      </c>
      <c r="I1838" s="87">
        <v>2</v>
      </c>
      <c r="J1838" s="88">
        <v>3</v>
      </c>
      <c r="K1838" s="87">
        <v>2</v>
      </c>
      <c r="L1838" s="86">
        <v>1</v>
      </c>
      <c r="M1838" s="88">
        <v>3</v>
      </c>
      <c r="N1838" s="93">
        <v>1</v>
      </c>
      <c r="O1838" s="52">
        <f t="shared" si="98"/>
        <v>18</v>
      </c>
      <c r="P1838" s="93">
        <v>1</v>
      </c>
      <c r="Q1838" s="110">
        <f t="shared" si="101"/>
        <v>1.8</v>
      </c>
    </row>
    <row r="1839" spans="1:17" customFormat="1">
      <c r="A1839" s="13">
        <v>17031829200</v>
      </c>
      <c r="B1839" s="13" t="s">
        <v>2694</v>
      </c>
      <c r="C1839" s="13" t="s">
        <v>4272</v>
      </c>
      <c r="D1839" s="13" t="s">
        <v>2695</v>
      </c>
      <c r="E1839" s="30">
        <v>2</v>
      </c>
      <c r="F1839" s="82">
        <v>3</v>
      </c>
      <c r="G1839" s="82">
        <v>3</v>
      </c>
      <c r="H1839" s="81">
        <v>1</v>
      </c>
      <c r="I1839" s="86">
        <v>1</v>
      </c>
      <c r="J1839" s="86">
        <v>1</v>
      </c>
      <c r="K1839" s="88">
        <v>3</v>
      </c>
      <c r="L1839" s="86">
        <v>1</v>
      </c>
      <c r="M1839" s="87">
        <v>2</v>
      </c>
      <c r="N1839" s="93">
        <v>1</v>
      </c>
      <c r="O1839" s="52">
        <f t="shared" si="98"/>
        <v>18</v>
      </c>
      <c r="P1839" s="93">
        <v>1</v>
      </c>
      <c r="Q1839" s="110">
        <f t="shared" si="101"/>
        <v>1.8</v>
      </c>
    </row>
    <row r="1840" spans="1:17" customFormat="1">
      <c r="A1840" s="13">
        <v>17031520500</v>
      </c>
      <c r="B1840" s="13" t="s">
        <v>3076</v>
      </c>
      <c r="C1840" s="13" t="s">
        <v>4272</v>
      </c>
      <c r="D1840" s="13" t="s">
        <v>4129</v>
      </c>
      <c r="E1840" s="81">
        <v>1</v>
      </c>
      <c r="F1840" s="82">
        <v>3</v>
      </c>
      <c r="G1840" s="30">
        <v>2</v>
      </c>
      <c r="H1840" s="81">
        <v>1</v>
      </c>
      <c r="I1840" s="88">
        <v>3</v>
      </c>
      <c r="J1840" s="86">
        <v>1</v>
      </c>
      <c r="K1840" s="86">
        <v>1</v>
      </c>
      <c r="L1840" s="86">
        <v>1</v>
      </c>
      <c r="M1840" s="88">
        <v>3</v>
      </c>
      <c r="N1840" s="28">
        <v>2</v>
      </c>
      <c r="O1840" s="52">
        <f t="shared" si="98"/>
        <v>18</v>
      </c>
      <c r="P1840" s="93">
        <v>1</v>
      </c>
      <c r="Q1840" s="110">
        <f t="shared" si="101"/>
        <v>1.8</v>
      </c>
    </row>
    <row r="1841" spans="1:17" customFormat="1">
      <c r="A1841" s="13">
        <v>17031431200</v>
      </c>
      <c r="B1841" s="13" t="s">
        <v>3188</v>
      </c>
      <c r="C1841" s="13" t="s">
        <v>4272</v>
      </c>
      <c r="D1841" s="13" t="s">
        <v>4129</v>
      </c>
      <c r="E1841" s="81">
        <v>1</v>
      </c>
      <c r="F1841" s="81">
        <v>1</v>
      </c>
      <c r="G1841" s="30">
        <v>2</v>
      </c>
      <c r="H1841" s="30">
        <v>2</v>
      </c>
      <c r="I1841" s="86">
        <v>1</v>
      </c>
      <c r="J1841" s="86">
        <v>1</v>
      </c>
      <c r="K1841" s="86">
        <v>1</v>
      </c>
      <c r="L1841" s="89">
        <v>4</v>
      </c>
      <c r="M1841" s="88">
        <v>3</v>
      </c>
      <c r="N1841" s="28">
        <v>2</v>
      </c>
      <c r="O1841" s="52">
        <f t="shared" si="98"/>
        <v>18</v>
      </c>
      <c r="P1841" s="93">
        <v>1</v>
      </c>
      <c r="Q1841" s="110">
        <f t="shared" si="101"/>
        <v>1.8</v>
      </c>
    </row>
    <row r="1842" spans="1:17" customFormat="1">
      <c r="A1842" s="13">
        <v>17031491200</v>
      </c>
      <c r="B1842" s="13" t="s">
        <v>3050</v>
      </c>
      <c r="C1842" s="13" t="s">
        <v>4272</v>
      </c>
      <c r="D1842" s="13" t="s">
        <v>4129</v>
      </c>
      <c r="E1842" s="81">
        <v>1</v>
      </c>
      <c r="F1842" s="30">
        <v>2</v>
      </c>
      <c r="G1842" s="30">
        <v>2</v>
      </c>
      <c r="H1842" s="81">
        <v>1</v>
      </c>
      <c r="I1842" s="86">
        <v>1</v>
      </c>
      <c r="J1842" s="86">
        <v>1</v>
      </c>
      <c r="K1842" s="87">
        <v>2</v>
      </c>
      <c r="L1842" s="88">
        <v>3</v>
      </c>
      <c r="M1842" s="88">
        <v>3</v>
      </c>
      <c r="N1842" s="28">
        <v>2</v>
      </c>
      <c r="O1842" s="52">
        <f t="shared" si="98"/>
        <v>18</v>
      </c>
      <c r="P1842" s="93">
        <v>1</v>
      </c>
      <c r="Q1842" s="110">
        <f t="shared" si="101"/>
        <v>1.8</v>
      </c>
    </row>
    <row r="1843" spans="1:17" customFormat="1">
      <c r="A1843" s="13">
        <v>17031490800</v>
      </c>
      <c r="B1843" s="13" t="s">
        <v>3148</v>
      </c>
      <c r="C1843" s="13" t="s">
        <v>4272</v>
      </c>
      <c r="D1843" s="13" t="s">
        <v>4129</v>
      </c>
      <c r="E1843" s="81">
        <v>1</v>
      </c>
      <c r="F1843" s="81">
        <v>1</v>
      </c>
      <c r="G1843" s="30">
        <v>2</v>
      </c>
      <c r="H1843" s="81">
        <v>1</v>
      </c>
      <c r="I1843" s="87">
        <v>2</v>
      </c>
      <c r="J1843" s="86">
        <v>1</v>
      </c>
      <c r="K1843" s="86">
        <v>1</v>
      </c>
      <c r="L1843" s="90">
        <v>5</v>
      </c>
      <c r="M1843" s="87">
        <v>2</v>
      </c>
      <c r="N1843" s="28">
        <v>2</v>
      </c>
      <c r="O1843" s="52">
        <f t="shared" si="98"/>
        <v>18</v>
      </c>
      <c r="P1843" s="93">
        <v>1</v>
      </c>
      <c r="Q1843" s="110">
        <f t="shared" si="101"/>
        <v>1.8</v>
      </c>
    </row>
    <row r="1844" spans="1:17" customFormat="1">
      <c r="A1844" s="13">
        <v>17031710800</v>
      </c>
      <c r="B1844" s="13" t="s">
        <v>2824</v>
      </c>
      <c r="C1844" s="13" t="s">
        <v>4272</v>
      </c>
      <c r="D1844" s="13" t="s">
        <v>4129</v>
      </c>
      <c r="E1844" s="81">
        <v>1</v>
      </c>
      <c r="F1844" s="81">
        <v>1</v>
      </c>
      <c r="G1844" s="82">
        <v>3</v>
      </c>
      <c r="H1844" s="81">
        <v>1</v>
      </c>
      <c r="I1844" s="86">
        <v>1</v>
      </c>
      <c r="J1844" s="86">
        <v>1</v>
      </c>
      <c r="K1844" s="87">
        <v>2</v>
      </c>
      <c r="L1844" s="89">
        <v>4</v>
      </c>
      <c r="M1844" s="87">
        <v>2</v>
      </c>
      <c r="N1844" s="28">
        <v>2</v>
      </c>
      <c r="O1844" s="52">
        <f t="shared" si="98"/>
        <v>18</v>
      </c>
      <c r="P1844" s="93">
        <v>1</v>
      </c>
      <c r="Q1844" s="110">
        <f t="shared" si="101"/>
        <v>1.8</v>
      </c>
    </row>
    <row r="1845" spans="1:17" customFormat="1">
      <c r="A1845" s="13">
        <v>17031691400</v>
      </c>
      <c r="B1845" s="13" t="s">
        <v>2790</v>
      </c>
      <c r="C1845" s="13" t="s">
        <v>4272</v>
      </c>
      <c r="D1845" s="13" t="s">
        <v>4129</v>
      </c>
      <c r="E1845" s="81">
        <v>1</v>
      </c>
      <c r="F1845" s="30">
        <v>2</v>
      </c>
      <c r="G1845" s="81">
        <v>1</v>
      </c>
      <c r="H1845" s="81">
        <v>1</v>
      </c>
      <c r="I1845" s="86">
        <v>1</v>
      </c>
      <c r="J1845" s="86">
        <v>1</v>
      </c>
      <c r="K1845" s="88">
        <v>3</v>
      </c>
      <c r="L1845" s="89">
        <v>4</v>
      </c>
      <c r="M1845" s="87">
        <v>2</v>
      </c>
      <c r="N1845" s="28">
        <v>2</v>
      </c>
      <c r="O1845" s="52">
        <f t="shared" si="98"/>
        <v>18</v>
      </c>
      <c r="P1845" s="93">
        <v>1</v>
      </c>
      <c r="Q1845" s="110">
        <f t="shared" si="101"/>
        <v>1.8</v>
      </c>
    </row>
    <row r="1846" spans="1:17" customFormat="1">
      <c r="A1846" s="13">
        <v>17031230700</v>
      </c>
      <c r="B1846" s="13" t="s">
        <v>3485</v>
      </c>
      <c r="C1846" s="13" t="s">
        <v>4272</v>
      </c>
      <c r="D1846" s="13" t="s">
        <v>4129</v>
      </c>
      <c r="E1846" s="30">
        <v>2</v>
      </c>
      <c r="F1846" s="30">
        <v>2</v>
      </c>
      <c r="G1846" s="81">
        <v>1</v>
      </c>
      <c r="H1846" s="82">
        <v>3</v>
      </c>
      <c r="I1846" s="86">
        <v>1</v>
      </c>
      <c r="J1846" s="86">
        <v>1</v>
      </c>
      <c r="K1846" s="87">
        <v>2</v>
      </c>
      <c r="L1846" s="88">
        <v>3</v>
      </c>
      <c r="M1846" s="131">
        <v>1</v>
      </c>
      <c r="N1846" s="28">
        <v>2</v>
      </c>
      <c r="O1846" s="52">
        <f t="shared" si="98"/>
        <v>18</v>
      </c>
      <c r="P1846" s="93">
        <v>1</v>
      </c>
      <c r="Q1846" s="110">
        <f t="shared" si="101"/>
        <v>1.8</v>
      </c>
    </row>
    <row r="1847" spans="1:17" customFormat="1">
      <c r="A1847" s="13">
        <v>17031660400</v>
      </c>
      <c r="B1847" s="13" t="s">
        <v>2922</v>
      </c>
      <c r="C1847" s="13" t="s">
        <v>4272</v>
      </c>
      <c r="D1847" s="13" t="s">
        <v>4129</v>
      </c>
      <c r="E1847" s="81">
        <v>1</v>
      </c>
      <c r="F1847" s="81">
        <v>1</v>
      </c>
      <c r="G1847" s="83">
        <v>4</v>
      </c>
      <c r="H1847" s="81">
        <v>1</v>
      </c>
      <c r="I1847" s="86">
        <v>1</v>
      </c>
      <c r="J1847" s="86">
        <v>1</v>
      </c>
      <c r="K1847" s="88">
        <v>3</v>
      </c>
      <c r="L1847" s="88">
        <v>3</v>
      </c>
      <c r="M1847" s="131">
        <v>1</v>
      </c>
      <c r="N1847" s="28">
        <v>2</v>
      </c>
      <c r="O1847" s="52">
        <f t="shared" si="98"/>
        <v>18</v>
      </c>
      <c r="P1847" s="93">
        <v>1</v>
      </c>
      <c r="Q1847" s="110">
        <f t="shared" si="101"/>
        <v>1.8</v>
      </c>
    </row>
    <row r="1848" spans="1:17" customFormat="1">
      <c r="A1848" s="13">
        <v>17031670500</v>
      </c>
      <c r="B1848" s="13" t="s">
        <v>2838</v>
      </c>
      <c r="C1848" s="13" t="s">
        <v>4272</v>
      </c>
      <c r="D1848" s="13" t="s">
        <v>4129</v>
      </c>
      <c r="E1848" s="81">
        <v>1</v>
      </c>
      <c r="F1848" s="81">
        <v>1</v>
      </c>
      <c r="G1848" s="84">
        <v>5</v>
      </c>
      <c r="H1848" s="81">
        <v>1</v>
      </c>
      <c r="I1848" s="86">
        <v>1</v>
      </c>
      <c r="J1848" s="86">
        <v>1</v>
      </c>
      <c r="K1848" s="86">
        <v>1</v>
      </c>
      <c r="L1848" s="89">
        <v>4</v>
      </c>
      <c r="M1848" s="131">
        <v>1</v>
      </c>
      <c r="N1848" s="28">
        <v>2</v>
      </c>
      <c r="O1848" s="52">
        <f t="shared" si="98"/>
        <v>18</v>
      </c>
      <c r="P1848" s="93">
        <v>1</v>
      </c>
      <c r="Q1848" s="110">
        <f t="shared" si="101"/>
        <v>1.8</v>
      </c>
    </row>
    <row r="1849" spans="1:17" customFormat="1">
      <c r="A1849" s="13">
        <v>17031660700</v>
      </c>
      <c r="B1849" s="13" t="s">
        <v>2928</v>
      </c>
      <c r="C1849" s="13" t="s">
        <v>4272</v>
      </c>
      <c r="D1849" s="13" t="s">
        <v>4129</v>
      </c>
      <c r="E1849" s="81">
        <v>1</v>
      </c>
      <c r="F1849" s="81">
        <v>1</v>
      </c>
      <c r="G1849" s="30">
        <v>2</v>
      </c>
      <c r="H1849" s="81">
        <v>1</v>
      </c>
      <c r="I1849" s="86">
        <v>1</v>
      </c>
      <c r="J1849" s="86">
        <v>1</v>
      </c>
      <c r="K1849" s="89">
        <v>4</v>
      </c>
      <c r="L1849" s="89">
        <v>4</v>
      </c>
      <c r="M1849" s="131">
        <v>1</v>
      </c>
      <c r="N1849" s="28">
        <v>2</v>
      </c>
      <c r="O1849" s="52">
        <f t="shared" si="98"/>
        <v>18</v>
      </c>
      <c r="P1849" s="93">
        <v>1</v>
      </c>
      <c r="Q1849" s="110">
        <f t="shared" si="101"/>
        <v>1.8</v>
      </c>
    </row>
    <row r="1850" spans="1:17" customFormat="1">
      <c r="A1850" s="13">
        <v>17031691200</v>
      </c>
      <c r="B1850" s="13" t="s">
        <v>2786</v>
      </c>
      <c r="C1850" s="13" t="s">
        <v>4272</v>
      </c>
      <c r="D1850" s="13" t="s">
        <v>4129</v>
      </c>
      <c r="E1850" s="81">
        <v>1</v>
      </c>
      <c r="F1850" s="81">
        <v>1</v>
      </c>
      <c r="G1850" s="30">
        <v>2</v>
      </c>
      <c r="H1850" s="81">
        <v>1</v>
      </c>
      <c r="I1850" s="86">
        <v>1</v>
      </c>
      <c r="J1850" s="86">
        <v>1</v>
      </c>
      <c r="K1850" s="88">
        <v>3</v>
      </c>
      <c r="L1850" s="90">
        <v>5</v>
      </c>
      <c r="M1850" s="131">
        <v>1</v>
      </c>
      <c r="N1850" s="28">
        <v>2</v>
      </c>
      <c r="O1850" s="52">
        <f t="shared" si="98"/>
        <v>18</v>
      </c>
      <c r="P1850" s="93">
        <v>1</v>
      </c>
      <c r="Q1850" s="110">
        <f t="shared" si="101"/>
        <v>1.8</v>
      </c>
    </row>
    <row r="1851" spans="1:17" customFormat="1">
      <c r="A1851" s="13">
        <v>17031301100</v>
      </c>
      <c r="B1851" s="13" t="s">
        <v>3348</v>
      </c>
      <c r="C1851" s="13" t="s">
        <v>4272</v>
      </c>
      <c r="D1851" s="13" t="s">
        <v>4129</v>
      </c>
      <c r="E1851" s="81">
        <v>1</v>
      </c>
      <c r="F1851" s="81">
        <v>1</v>
      </c>
      <c r="G1851" s="81">
        <v>1</v>
      </c>
      <c r="H1851" s="82">
        <v>3</v>
      </c>
      <c r="I1851" s="86">
        <v>1</v>
      </c>
      <c r="J1851" s="86">
        <v>1</v>
      </c>
      <c r="K1851" s="88">
        <v>3</v>
      </c>
      <c r="L1851" s="89">
        <v>4</v>
      </c>
      <c r="M1851" s="131">
        <v>1</v>
      </c>
      <c r="N1851" s="28">
        <v>2</v>
      </c>
      <c r="O1851" s="52">
        <f t="shared" si="98"/>
        <v>18</v>
      </c>
      <c r="P1851" s="93">
        <v>1</v>
      </c>
      <c r="Q1851" s="110">
        <f t="shared" si="101"/>
        <v>1.8</v>
      </c>
    </row>
    <row r="1852" spans="1:17" customFormat="1">
      <c r="A1852" s="13">
        <v>17031670900</v>
      </c>
      <c r="B1852" s="13" t="s">
        <v>2846</v>
      </c>
      <c r="C1852" s="13" t="s">
        <v>4272</v>
      </c>
      <c r="D1852" s="13" t="s">
        <v>4129</v>
      </c>
      <c r="E1852" s="81">
        <v>1</v>
      </c>
      <c r="F1852" s="81">
        <v>1</v>
      </c>
      <c r="G1852" s="83">
        <v>4</v>
      </c>
      <c r="H1852" s="81">
        <v>1</v>
      </c>
      <c r="I1852" s="86">
        <v>1</v>
      </c>
      <c r="J1852" s="86">
        <v>1</v>
      </c>
      <c r="K1852" s="86">
        <v>1</v>
      </c>
      <c r="L1852" s="90">
        <v>5</v>
      </c>
      <c r="M1852" s="131">
        <v>1</v>
      </c>
      <c r="N1852" s="28">
        <v>2</v>
      </c>
      <c r="O1852" s="52">
        <f t="shared" si="98"/>
        <v>18</v>
      </c>
      <c r="P1852" s="93">
        <v>1</v>
      </c>
      <c r="Q1852" s="110">
        <f t="shared" si="101"/>
        <v>1.8</v>
      </c>
    </row>
    <row r="1853" spans="1:17" customFormat="1">
      <c r="A1853" s="13">
        <v>17031470100</v>
      </c>
      <c r="B1853" s="13" t="s">
        <v>3126</v>
      </c>
      <c r="C1853" s="13" t="s">
        <v>4272</v>
      </c>
      <c r="D1853" s="13" t="s">
        <v>4129</v>
      </c>
      <c r="E1853" s="81">
        <v>1</v>
      </c>
      <c r="F1853" s="30">
        <v>2</v>
      </c>
      <c r="G1853" s="81">
        <v>1</v>
      </c>
      <c r="H1853" s="81">
        <v>1</v>
      </c>
      <c r="I1853" s="86">
        <v>1</v>
      </c>
      <c r="J1853" s="86">
        <v>1</v>
      </c>
      <c r="K1853" s="88">
        <v>3</v>
      </c>
      <c r="L1853" s="90">
        <v>5</v>
      </c>
      <c r="M1853" s="131">
        <v>1</v>
      </c>
      <c r="N1853" s="28">
        <v>2</v>
      </c>
      <c r="O1853" s="52">
        <f t="shared" si="98"/>
        <v>18</v>
      </c>
      <c r="P1853" s="93">
        <v>1</v>
      </c>
      <c r="Q1853" s="110">
        <f t="shared" si="101"/>
        <v>1.8</v>
      </c>
    </row>
    <row r="1854" spans="1:17" customFormat="1">
      <c r="A1854" s="13">
        <v>17031251500</v>
      </c>
      <c r="B1854" s="13" t="s">
        <v>3472</v>
      </c>
      <c r="C1854" s="13" t="s">
        <v>4272</v>
      </c>
      <c r="D1854" s="13" t="s">
        <v>4129</v>
      </c>
      <c r="E1854" s="81">
        <v>1</v>
      </c>
      <c r="F1854" s="30">
        <v>2</v>
      </c>
      <c r="G1854" s="81">
        <v>1</v>
      </c>
      <c r="H1854" s="82">
        <v>3</v>
      </c>
      <c r="I1854" s="86">
        <v>1</v>
      </c>
      <c r="J1854" s="86">
        <v>1</v>
      </c>
      <c r="K1854" s="86">
        <v>1</v>
      </c>
      <c r="L1854" s="90">
        <v>5</v>
      </c>
      <c r="M1854" s="131">
        <v>1</v>
      </c>
      <c r="N1854" s="28">
        <v>2</v>
      </c>
      <c r="O1854" s="52">
        <f t="shared" si="98"/>
        <v>18</v>
      </c>
      <c r="P1854" s="93">
        <v>1</v>
      </c>
      <c r="Q1854" s="110">
        <f t="shared" si="101"/>
        <v>1.8</v>
      </c>
    </row>
    <row r="1855" spans="1:17" customFormat="1">
      <c r="A1855" s="13">
        <v>17031710300</v>
      </c>
      <c r="B1855" s="13" t="s">
        <v>2814</v>
      </c>
      <c r="C1855" s="13" t="s">
        <v>4272</v>
      </c>
      <c r="D1855" s="13" t="s">
        <v>4129</v>
      </c>
      <c r="E1855" s="81">
        <v>1</v>
      </c>
      <c r="F1855" s="82">
        <v>3</v>
      </c>
      <c r="G1855" s="83">
        <v>4</v>
      </c>
      <c r="H1855" s="81">
        <v>1</v>
      </c>
      <c r="I1855" s="86">
        <v>1</v>
      </c>
      <c r="J1855" s="86">
        <v>1</v>
      </c>
      <c r="K1855" s="86">
        <v>1</v>
      </c>
      <c r="L1855" s="88">
        <v>3</v>
      </c>
      <c r="M1855" s="131">
        <v>1</v>
      </c>
      <c r="N1855" s="28">
        <v>2</v>
      </c>
      <c r="O1855" s="52">
        <f t="shared" si="98"/>
        <v>18</v>
      </c>
      <c r="P1855" s="93">
        <v>1</v>
      </c>
      <c r="Q1855" s="110">
        <f t="shared" si="101"/>
        <v>1.8</v>
      </c>
    </row>
    <row r="1856" spans="1:17" customFormat="1">
      <c r="A1856" s="13">
        <v>17031660900</v>
      </c>
      <c r="B1856" s="13" t="s">
        <v>2932</v>
      </c>
      <c r="C1856" s="13" t="s">
        <v>4272</v>
      </c>
      <c r="D1856" s="13" t="s">
        <v>4129</v>
      </c>
      <c r="E1856" s="81">
        <v>1</v>
      </c>
      <c r="F1856" s="30">
        <v>2</v>
      </c>
      <c r="G1856" s="83">
        <v>4</v>
      </c>
      <c r="H1856" s="81">
        <v>1</v>
      </c>
      <c r="I1856" s="86">
        <v>1</v>
      </c>
      <c r="J1856" s="86">
        <v>1</v>
      </c>
      <c r="K1856" s="87">
        <v>2</v>
      </c>
      <c r="L1856" s="88">
        <v>3</v>
      </c>
      <c r="M1856" s="131">
        <v>1</v>
      </c>
      <c r="N1856" s="28">
        <v>2</v>
      </c>
      <c r="O1856" s="52">
        <f t="shared" si="98"/>
        <v>18</v>
      </c>
      <c r="P1856" s="93">
        <v>1</v>
      </c>
      <c r="Q1856" s="110">
        <f t="shared" si="101"/>
        <v>1.8</v>
      </c>
    </row>
    <row r="1857" spans="1:17" customFormat="1">
      <c r="A1857" s="13">
        <v>17031430300</v>
      </c>
      <c r="B1857" s="13" t="s">
        <v>3174</v>
      </c>
      <c r="C1857" s="13" t="s">
        <v>4272</v>
      </c>
      <c r="D1857" s="13" t="s">
        <v>4129</v>
      </c>
      <c r="E1857" s="81">
        <v>1</v>
      </c>
      <c r="F1857" s="82">
        <v>3</v>
      </c>
      <c r="G1857" s="81">
        <v>1</v>
      </c>
      <c r="H1857" s="30">
        <v>2</v>
      </c>
      <c r="I1857" s="86">
        <v>1</v>
      </c>
      <c r="J1857" s="86">
        <v>1</v>
      </c>
      <c r="K1857" s="86">
        <v>1</v>
      </c>
      <c r="L1857" s="90">
        <v>5</v>
      </c>
      <c r="M1857" s="131">
        <v>1</v>
      </c>
      <c r="N1857" s="28">
        <v>2</v>
      </c>
      <c r="O1857" s="52">
        <f t="shared" si="98"/>
        <v>18</v>
      </c>
      <c r="P1857" s="93">
        <v>1</v>
      </c>
      <c r="Q1857" s="110">
        <f t="shared" si="101"/>
        <v>1.8</v>
      </c>
    </row>
    <row r="1858" spans="1:17" customFormat="1">
      <c r="A1858" s="13">
        <v>17031431301</v>
      </c>
      <c r="B1858" s="13" t="s">
        <v>3190</v>
      </c>
      <c r="C1858" s="13" t="s">
        <v>4272</v>
      </c>
      <c r="D1858" s="13" t="s">
        <v>4129</v>
      </c>
      <c r="E1858" s="81">
        <v>1</v>
      </c>
      <c r="F1858" s="81">
        <v>1</v>
      </c>
      <c r="G1858" s="30">
        <v>2</v>
      </c>
      <c r="H1858" s="30">
        <v>2</v>
      </c>
      <c r="I1858" s="86">
        <v>1</v>
      </c>
      <c r="J1858" s="86">
        <v>1</v>
      </c>
      <c r="K1858" s="87">
        <v>2</v>
      </c>
      <c r="L1858" s="90">
        <v>5</v>
      </c>
      <c r="M1858" s="131">
        <v>1</v>
      </c>
      <c r="N1858" s="28">
        <v>2</v>
      </c>
      <c r="O1858" s="52">
        <f t="shared" ref="O1858:O1921" si="102">SUM(E1858:N1858)</f>
        <v>18</v>
      </c>
      <c r="P1858" s="93">
        <v>1</v>
      </c>
      <c r="Q1858" s="110">
        <f t="shared" si="101"/>
        <v>1.8</v>
      </c>
    </row>
    <row r="1859" spans="1:17" customFormat="1">
      <c r="A1859" s="13">
        <v>17031670600</v>
      </c>
      <c r="B1859" s="13" t="s">
        <v>2840</v>
      </c>
      <c r="C1859" s="13" t="s">
        <v>4272</v>
      </c>
      <c r="D1859" s="13" t="s">
        <v>4129</v>
      </c>
      <c r="E1859" s="81">
        <v>1</v>
      </c>
      <c r="F1859" s="81">
        <v>1</v>
      </c>
      <c r="G1859" s="83">
        <v>4</v>
      </c>
      <c r="H1859" s="81">
        <v>1</v>
      </c>
      <c r="I1859" s="86">
        <v>1</v>
      </c>
      <c r="J1859" s="86">
        <v>1</v>
      </c>
      <c r="K1859" s="86">
        <v>1</v>
      </c>
      <c r="L1859" s="90">
        <v>5</v>
      </c>
      <c r="M1859" s="131">
        <v>1</v>
      </c>
      <c r="N1859" s="28">
        <v>2</v>
      </c>
      <c r="O1859" s="52">
        <f t="shared" si="102"/>
        <v>18</v>
      </c>
      <c r="P1859" s="93">
        <v>1</v>
      </c>
      <c r="Q1859" s="110">
        <f t="shared" si="101"/>
        <v>1.8</v>
      </c>
    </row>
    <row r="1860" spans="1:17" customFormat="1">
      <c r="A1860" s="13">
        <v>17031292200</v>
      </c>
      <c r="B1860" s="13" t="s">
        <v>3332</v>
      </c>
      <c r="C1860" s="13" t="s">
        <v>4272</v>
      </c>
      <c r="D1860" s="13" t="s">
        <v>4129</v>
      </c>
      <c r="E1860" s="30">
        <v>2</v>
      </c>
      <c r="F1860" s="81">
        <v>1</v>
      </c>
      <c r="G1860" s="81">
        <v>1</v>
      </c>
      <c r="H1860" s="82">
        <v>3</v>
      </c>
      <c r="I1860" s="86">
        <v>1</v>
      </c>
      <c r="J1860" s="86">
        <v>1</v>
      </c>
      <c r="K1860" s="86">
        <v>1</v>
      </c>
      <c r="L1860" s="90">
        <v>5</v>
      </c>
      <c r="M1860" s="131">
        <v>1</v>
      </c>
      <c r="N1860" s="28">
        <v>2</v>
      </c>
      <c r="O1860" s="52">
        <f t="shared" si="102"/>
        <v>18</v>
      </c>
      <c r="P1860" s="93">
        <v>1</v>
      </c>
      <c r="Q1860" s="110">
        <f t="shared" si="101"/>
        <v>1.8</v>
      </c>
    </row>
    <row r="1861" spans="1:17" customFormat="1">
      <c r="A1861" s="13">
        <v>17031390300</v>
      </c>
      <c r="B1861" s="13" t="s">
        <v>3220</v>
      </c>
      <c r="C1861" s="13" t="s">
        <v>4272</v>
      </c>
      <c r="D1861" s="13" t="s">
        <v>4129</v>
      </c>
      <c r="E1861" s="81">
        <v>1</v>
      </c>
      <c r="F1861" s="30">
        <v>2</v>
      </c>
      <c r="G1861" s="81">
        <v>1</v>
      </c>
      <c r="H1861" s="30">
        <v>2</v>
      </c>
      <c r="I1861" s="86">
        <v>1</v>
      </c>
      <c r="J1861" s="86">
        <v>1</v>
      </c>
      <c r="K1861" s="88">
        <v>3</v>
      </c>
      <c r="L1861" s="89">
        <v>4</v>
      </c>
      <c r="M1861" s="131">
        <v>1</v>
      </c>
      <c r="N1861" s="28">
        <v>2</v>
      </c>
      <c r="O1861" s="52">
        <f t="shared" si="102"/>
        <v>18</v>
      </c>
      <c r="P1861" s="93">
        <v>1</v>
      </c>
      <c r="Q1861" s="110">
        <f t="shared" si="101"/>
        <v>1.8</v>
      </c>
    </row>
    <row r="1862" spans="1:17" customFormat="1">
      <c r="A1862" s="13">
        <v>17031611100</v>
      </c>
      <c r="B1862" s="13" t="s">
        <v>2956</v>
      </c>
      <c r="C1862" s="13" t="s">
        <v>4272</v>
      </c>
      <c r="D1862" s="13" t="s">
        <v>4129</v>
      </c>
      <c r="E1862" s="30">
        <v>2</v>
      </c>
      <c r="F1862" s="82">
        <v>3</v>
      </c>
      <c r="G1862" s="82">
        <v>3</v>
      </c>
      <c r="H1862" s="81">
        <v>1</v>
      </c>
      <c r="I1862" s="86">
        <v>1</v>
      </c>
      <c r="J1862" s="86">
        <v>1</v>
      </c>
      <c r="K1862" s="86">
        <v>1</v>
      </c>
      <c r="L1862" s="88">
        <v>3</v>
      </c>
      <c r="M1862" s="131">
        <v>1</v>
      </c>
      <c r="N1862" s="28">
        <v>2</v>
      </c>
      <c r="O1862" s="52">
        <f t="shared" si="102"/>
        <v>18</v>
      </c>
      <c r="P1862" s="93">
        <v>1</v>
      </c>
      <c r="Q1862" s="110">
        <f t="shared" si="101"/>
        <v>1.8</v>
      </c>
    </row>
    <row r="1863" spans="1:17" customFormat="1">
      <c r="A1863" s="13">
        <v>17031460302</v>
      </c>
      <c r="B1863" s="13" t="s">
        <v>3114</v>
      </c>
      <c r="C1863" s="13" t="s">
        <v>4272</v>
      </c>
      <c r="D1863" s="13" t="s">
        <v>4129</v>
      </c>
      <c r="E1863" s="81">
        <v>1</v>
      </c>
      <c r="F1863" s="81">
        <v>1</v>
      </c>
      <c r="G1863" s="81">
        <v>1</v>
      </c>
      <c r="H1863" s="81">
        <v>1</v>
      </c>
      <c r="I1863" s="86">
        <v>1</v>
      </c>
      <c r="J1863" s="86">
        <v>1</v>
      </c>
      <c r="K1863" s="89">
        <v>4</v>
      </c>
      <c r="L1863" s="90">
        <v>5</v>
      </c>
      <c r="M1863" s="131">
        <v>1</v>
      </c>
      <c r="N1863" s="28">
        <v>2</v>
      </c>
      <c r="O1863" s="52">
        <f t="shared" si="102"/>
        <v>18</v>
      </c>
      <c r="P1863" s="93">
        <v>1</v>
      </c>
      <c r="Q1863" s="110">
        <f t="shared" si="101"/>
        <v>1.8</v>
      </c>
    </row>
    <row r="1864" spans="1:17" customFormat="1">
      <c r="A1864" s="13">
        <v>17031400400</v>
      </c>
      <c r="B1864" s="13" t="s">
        <v>3232</v>
      </c>
      <c r="C1864" s="13" t="s">
        <v>4272</v>
      </c>
      <c r="D1864" s="13" t="s">
        <v>4129</v>
      </c>
      <c r="E1864" s="81">
        <v>1</v>
      </c>
      <c r="F1864" s="81">
        <v>1</v>
      </c>
      <c r="G1864" s="81">
        <v>1</v>
      </c>
      <c r="H1864" s="82">
        <v>3</v>
      </c>
      <c r="I1864" s="87">
        <v>2</v>
      </c>
      <c r="J1864" s="86">
        <v>1</v>
      </c>
      <c r="K1864" s="86">
        <v>1</v>
      </c>
      <c r="L1864" s="90">
        <v>5</v>
      </c>
      <c r="M1864" s="131">
        <v>1</v>
      </c>
      <c r="N1864" s="28">
        <v>2</v>
      </c>
      <c r="O1864" s="52">
        <f t="shared" si="102"/>
        <v>18</v>
      </c>
      <c r="P1864" s="93">
        <v>1</v>
      </c>
      <c r="Q1864" s="110">
        <f t="shared" ref="Q1864:Q1895" si="103">+O1864/10</f>
        <v>1.8</v>
      </c>
    </row>
    <row r="1865" spans="1:17" customFormat="1">
      <c r="A1865" s="13">
        <v>17031611700</v>
      </c>
      <c r="B1865" s="13" t="s">
        <v>2968</v>
      </c>
      <c r="C1865" s="13" t="s">
        <v>4272</v>
      </c>
      <c r="D1865" s="13" t="s">
        <v>4129</v>
      </c>
      <c r="E1865" s="81">
        <v>1</v>
      </c>
      <c r="F1865" s="82">
        <v>3</v>
      </c>
      <c r="G1865" s="82">
        <v>3</v>
      </c>
      <c r="H1865" s="81">
        <v>1</v>
      </c>
      <c r="I1865" s="86">
        <v>1</v>
      </c>
      <c r="J1865" s="86">
        <v>1</v>
      </c>
      <c r="K1865" s="86">
        <v>1</v>
      </c>
      <c r="L1865" s="89">
        <v>4</v>
      </c>
      <c r="M1865" s="131">
        <v>1</v>
      </c>
      <c r="N1865" s="28">
        <v>2</v>
      </c>
      <c r="O1865" s="52">
        <f t="shared" si="102"/>
        <v>18</v>
      </c>
      <c r="P1865" s="93">
        <v>1</v>
      </c>
      <c r="Q1865" s="110">
        <f t="shared" si="103"/>
        <v>1.8</v>
      </c>
    </row>
    <row r="1866" spans="1:17" customFormat="1">
      <c r="A1866" s="13">
        <v>17031360200</v>
      </c>
      <c r="B1866" s="13" t="s">
        <v>3302</v>
      </c>
      <c r="C1866" s="13" t="s">
        <v>4272</v>
      </c>
      <c r="D1866" s="13" t="s">
        <v>4129</v>
      </c>
      <c r="E1866" s="81">
        <v>1</v>
      </c>
      <c r="F1866" s="81">
        <v>1</v>
      </c>
      <c r="G1866" s="30">
        <v>2</v>
      </c>
      <c r="H1866" s="83">
        <v>4</v>
      </c>
      <c r="I1866" s="86">
        <v>1</v>
      </c>
      <c r="J1866" s="86">
        <v>1</v>
      </c>
      <c r="K1866" s="86">
        <v>1</v>
      </c>
      <c r="L1866" s="89">
        <v>4</v>
      </c>
      <c r="M1866" s="131">
        <v>1</v>
      </c>
      <c r="N1866" s="28">
        <v>2</v>
      </c>
      <c r="O1866" s="52">
        <f t="shared" si="102"/>
        <v>18</v>
      </c>
      <c r="P1866" s="93">
        <v>1</v>
      </c>
      <c r="Q1866" s="110">
        <f t="shared" si="103"/>
        <v>1.8</v>
      </c>
    </row>
    <row r="1867" spans="1:17" customFormat="1">
      <c r="A1867" s="13">
        <v>17031271300</v>
      </c>
      <c r="B1867" s="13" t="s">
        <v>3406</v>
      </c>
      <c r="C1867" s="13" t="s">
        <v>4272</v>
      </c>
      <c r="D1867" s="13" t="s">
        <v>4129</v>
      </c>
      <c r="E1867" s="30">
        <v>2</v>
      </c>
      <c r="F1867" s="85">
        <v>0</v>
      </c>
      <c r="G1867" s="30">
        <v>2</v>
      </c>
      <c r="H1867" s="30">
        <v>2</v>
      </c>
      <c r="I1867" s="86">
        <v>1</v>
      </c>
      <c r="J1867" s="87">
        <v>2</v>
      </c>
      <c r="K1867" s="86">
        <v>1</v>
      </c>
      <c r="L1867" s="90">
        <v>5</v>
      </c>
      <c r="M1867" s="131">
        <v>1</v>
      </c>
      <c r="N1867" s="28">
        <v>2</v>
      </c>
      <c r="O1867" s="52">
        <f t="shared" si="102"/>
        <v>18</v>
      </c>
      <c r="P1867" s="93">
        <v>1</v>
      </c>
      <c r="Q1867" s="110">
        <f t="shared" si="103"/>
        <v>1.8</v>
      </c>
    </row>
    <row r="1868" spans="1:17" customFormat="1">
      <c r="A1868" s="13">
        <v>17031670700</v>
      </c>
      <c r="B1868" s="13" t="s">
        <v>2842</v>
      </c>
      <c r="C1868" s="13" t="s">
        <v>4272</v>
      </c>
      <c r="D1868" s="13" t="s">
        <v>4129</v>
      </c>
      <c r="E1868" s="81">
        <v>1</v>
      </c>
      <c r="F1868" s="81">
        <v>1</v>
      </c>
      <c r="G1868" s="83">
        <v>4</v>
      </c>
      <c r="H1868" s="81">
        <v>1</v>
      </c>
      <c r="I1868" s="86">
        <v>1</v>
      </c>
      <c r="J1868" s="86">
        <v>1</v>
      </c>
      <c r="K1868" s="86">
        <v>1</v>
      </c>
      <c r="L1868" s="90">
        <v>5</v>
      </c>
      <c r="M1868" s="131">
        <v>1</v>
      </c>
      <c r="N1868" s="28">
        <v>2</v>
      </c>
      <c r="O1868" s="52">
        <f t="shared" si="102"/>
        <v>18</v>
      </c>
      <c r="P1868" s="93">
        <v>1</v>
      </c>
      <c r="Q1868" s="110">
        <f t="shared" si="103"/>
        <v>1.8</v>
      </c>
    </row>
    <row r="1869" spans="1:17" customFormat="1">
      <c r="A1869" s="13">
        <v>17031670400</v>
      </c>
      <c r="B1869" s="13" t="s">
        <v>2836</v>
      </c>
      <c r="C1869" s="13" t="s">
        <v>4272</v>
      </c>
      <c r="D1869" s="13" t="s">
        <v>4129</v>
      </c>
      <c r="E1869" s="81">
        <v>1</v>
      </c>
      <c r="F1869" s="81">
        <v>1</v>
      </c>
      <c r="G1869" s="84">
        <v>5</v>
      </c>
      <c r="H1869" s="81">
        <v>1</v>
      </c>
      <c r="I1869" s="86">
        <v>1</v>
      </c>
      <c r="J1869" s="86">
        <v>1</v>
      </c>
      <c r="K1869" s="86">
        <v>1</v>
      </c>
      <c r="L1869" s="89">
        <v>4</v>
      </c>
      <c r="M1869" s="131">
        <v>1</v>
      </c>
      <c r="N1869" s="28">
        <v>2</v>
      </c>
      <c r="O1869" s="52">
        <f t="shared" si="102"/>
        <v>18</v>
      </c>
      <c r="P1869" s="93">
        <v>1</v>
      </c>
      <c r="Q1869" s="110">
        <f t="shared" si="103"/>
        <v>1.8</v>
      </c>
    </row>
    <row r="1870" spans="1:17" customFormat="1">
      <c r="A1870" s="13">
        <v>17031825700</v>
      </c>
      <c r="B1870" s="13" t="s">
        <v>4095</v>
      </c>
      <c r="C1870" s="13" t="s">
        <v>4272</v>
      </c>
      <c r="D1870" s="13" t="s">
        <v>4096</v>
      </c>
      <c r="E1870" s="81">
        <v>1</v>
      </c>
      <c r="F1870" s="82">
        <v>3</v>
      </c>
      <c r="G1870" s="30">
        <v>2</v>
      </c>
      <c r="H1870" s="81">
        <v>1</v>
      </c>
      <c r="I1870" s="86">
        <v>1</v>
      </c>
      <c r="J1870" s="86">
        <v>1</v>
      </c>
      <c r="K1870" s="87">
        <v>2</v>
      </c>
      <c r="L1870" s="89">
        <v>4</v>
      </c>
      <c r="M1870" s="87">
        <v>2</v>
      </c>
      <c r="N1870" s="93">
        <v>1</v>
      </c>
      <c r="O1870" s="52">
        <f t="shared" si="102"/>
        <v>18</v>
      </c>
      <c r="P1870" s="93">
        <v>1</v>
      </c>
      <c r="Q1870" s="110">
        <f t="shared" si="103"/>
        <v>1.8</v>
      </c>
    </row>
    <row r="1871" spans="1:17" customFormat="1">
      <c r="A1871" s="13">
        <v>17031817101</v>
      </c>
      <c r="B1871" s="13" t="s">
        <v>4236</v>
      </c>
      <c r="C1871" s="13" t="s">
        <v>4272</v>
      </c>
      <c r="D1871" s="13" t="s">
        <v>4234</v>
      </c>
      <c r="E1871" s="81">
        <v>1</v>
      </c>
      <c r="F1871" s="84">
        <v>5</v>
      </c>
      <c r="G1871" s="81">
        <v>1</v>
      </c>
      <c r="H1871" s="81">
        <v>1</v>
      </c>
      <c r="I1871" s="86">
        <v>1</v>
      </c>
      <c r="J1871" s="86">
        <v>1</v>
      </c>
      <c r="K1871" s="86">
        <v>1</v>
      </c>
      <c r="L1871" s="88">
        <v>3</v>
      </c>
      <c r="M1871" s="88">
        <v>3</v>
      </c>
      <c r="N1871" s="93">
        <v>1</v>
      </c>
      <c r="O1871" s="52">
        <f t="shared" si="102"/>
        <v>18</v>
      </c>
      <c r="P1871" s="93">
        <v>1</v>
      </c>
      <c r="Q1871" s="110">
        <f t="shared" si="103"/>
        <v>1.8</v>
      </c>
    </row>
    <row r="1872" spans="1:17" customFormat="1">
      <c r="A1872" s="13">
        <v>17197883605</v>
      </c>
      <c r="B1872" s="13" t="s">
        <v>92</v>
      </c>
      <c r="C1872" s="13" t="s">
        <v>363</v>
      </c>
      <c r="D1872" s="13" t="s">
        <v>93</v>
      </c>
      <c r="E1872" s="81">
        <v>1</v>
      </c>
      <c r="F1872" s="81">
        <v>1</v>
      </c>
      <c r="G1872" s="82">
        <v>3</v>
      </c>
      <c r="H1872" s="81">
        <v>1</v>
      </c>
      <c r="I1872" s="87">
        <v>2</v>
      </c>
      <c r="J1872" s="87">
        <v>2</v>
      </c>
      <c r="K1872" s="86">
        <v>1</v>
      </c>
      <c r="L1872" s="89">
        <v>4</v>
      </c>
      <c r="M1872" s="131">
        <v>1</v>
      </c>
      <c r="N1872" s="93">
        <v>1</v>
      </c>
      <c r="O1872" s="52">
        <f t="shared" si="102"/>
        <v>17</v>
      </c>
      <c r="P1872" s="93">
        <v>1</v>
      </c>
      <c r="Q1872" s="110">
        <f t="shared" si="103"/>
        <v>1.7</v>
      </c>
    </row>
    <row r="1873" spans="1:17" customFormat="1">
      <c r="A1873" s="13">
        <v>17031826700</v>
      </c>
      <c r="B1873" s="13" t="s">
        <v>1918</v>
      </c>
      <c r="C1873" s="13" t="s">
        <v>4272</v>
      </c>
      <c r="D1873" s="13" t="s">
        <v>1914</v>
      </c>
      <c r="E1873" s="81">
        <v>1</v>
      </c>
      <c r="F1873" s="81">
        <v>1</v>
      </c>
      <c r="G1873" s="82">
        <v>3</v>
      </c>
      <c r="H1873" s="81">
        <v>1</v>
      </c>
      <c r="I1873" s="86">
        <v>1</v>
      </c>
      <c r="J1873" s="86">
        <v>1</v>
      </c>
      <c r="K1873" s="86">
        <v>1</v>
      </c>
      <c r="L1873" s="90">
        <v>5</v>
      </c>
      <c r="M1873" s="87">
        <v>2</v>
      </c>
      <c r="N1873" s="93">
        <v>1</v>
      </c>
      <c r="O1873" s="52">
        <f t="shared" si="102"/>
        <v>17</v>
      </c>
      <c r="P1873" s="93">
        <v>1</v>
      </c>
      <c r="Q1873" s="110">
        <f t="shared" si="103"/>
        <v>1.7</v>
      </c>
    </row>
    <row r="1874" spans="1:17" customFormat="1">
      <c r="A1874" s="13">
        <v>17031828504</v>
      </c>
      <c r="B1874" s="13" t="s">
        <v>1831</v>
      </c>
      <c r="C1874" s="13" t="s">
        <v>4272</v>
      </c>
      <c r="D1874" s="13" t="s">
        <v>2235</v>
      </c>
      <c r="E1874" s="30">
        <v>2</v>
      </c>
      <c r="F1874" s="82">
        <v>3</v>
      </c>
      <c r="G1874" s="83">
        <v>4</v>
      </c>
      <c r="H1874" s="81">
        <v>1</v>
      </c>
      <c r="I1874" s="86">
        <v>1</v>
      </c>
      <c r="J1874" s="86">
        <v>1</v>
      </c>
      <c r="K1874" s="86">
        <v>1</v>
      </c>
      <c r="L1874" s="86">
        <v>1</v>
      </c>
      <c r="M1874" s="87">
        <v>2</v>
      </c>
      <c r="N1874" s="93">
        <v>1</v>
      </c>
      <c r="O1874" s="52">
        <f t="shared" si="102"/>
        <v>17</v>
      </c>
      <c r="P1874" s="93">
        <v>1</v>
      </c>
      <c r="Q1874" s="110">
        <f t="shared" si="103"/>
        <v>1.7</v>
      </c>
    </row>
    <row r="1875" spans="1:17" customFormat="1">
      <c r="A1875" s="13">
        <v>17031826402</v>
      </c>
      <c r="B1875" s="13" t="s">
        <v>2595</v>
      </c>
      <c r="C1875" s="13" t="s">
        <v>4272</v>
      </c>
      <c r="D1875" s="13" t="s">
        <v>2591</v>
      </c>
      <c r="E1875" s="81">
        <v>1</v>
      </c>
      <c r="F1875" s="30">
        <v>2</v>
      </c>
      <c r="G1875" s="82">
        <v>3</v>
      </c>
      <c r="H1875" s="81">
        <v>1</v>
      </c>
      <c r="I1875" s="86">
        <v>1</v>
      </c>
      <c r="J1875" s="86">
        <v>1</v>
      </c>
      <c r="K1875" s="89">
        <v>4</v>
      </c>
      <c r="L1875" s="86">
        <v>1</v>
      </c>
      <c r="M1875" s="87">
        <v>2</v>
      </c>
      <c r="N1875" s="93">
        <v>1</v>
      </c>
      <c r="O1875" s="52">
        <f t="shared" si="102"/>
        <v>17</v>
      </c>
      <c r="P1875" s="93">
        <v>1</v>
      </c>
      <c r="Q1875" s="110">
        <f t="shared" si="103"/>
        <v>1.7</v>
      </c>
    </row>
    <row r="1876" spans="1:17" customFormat="1">
      <c r="A1876" s="13">
        <v>17031829700</v>
      </c>
      <c r="B1876" s="13" t="s">
        <v>2703</v>
      </c>
      <c r="C1876" s="13" t="s">
        <v>4272</v>
      </c>
      <c r="D1876" s="13" t="s">
        <v>2680</v>
      </c>
      <c r="E1876" s="81">
        <v>1</v>
      </c>
      <c r="F1876" s="83">
        <v>4</v>
      </c>
      <c r="G1876" s="30">
        <v>2</v>
      </c>
      <c r="H1876" s="81">
        <v>1</v>
      </c>
      <c r="I1876" s="86">
        <v>1</v>
      </c>
      <c r="J1876" s="86">
        <v>1</v>
      </c>
      <c r="K1876" s="89">
        <v>4</v>
      </c>
      <c r="L1876" s="86">
        <v>1</v>
      </c>
      <c r="M1876" s="131">
        <v>1</v>
      </c>
      <c r="N1876" s="93">
        <v>1</v>
      </c>
      <c r="O1876" s="52">
        <f t="shared" si="102"/>
        <v>17</v>
      </c>
      <c r="P1876" s="93">
        <v>1</v>
      </c>
      <c r="Q1876" s="110">
        <f t="shared" si="103"/>
        <v>1.7</v>
      </c>
    </row>
    <row r="1877" spans="1:17" customFormat="1">
      <c r="A1877" s="13">
        <v>17031530503</v>
      </c>
      <c r="B1877" s="13" t="s">
        <v>3092</v>
      </c>
      <c r="C1877" s="13" t="s">
        <v>4272</v>
      </c>
      <c r="D1877" s="13" t="s">
        <v>4129</v>
      </c>
      <c r="E1877" s="81">
        <v>1</v>
      </c>
      <c r="F1877" s="81">
        <v>1</v>
      </c>
      <c r="G1877" s="81">
        <v>1</v>
      </c>
      <c r="H1877" s="81">
        <v>1</v>
      </c>
      <c r="I1877" s="86">
        <v>1</v>
      </c>
      <c r="J1877" s="86">
        <v>1</v>
      </c>
      <c r="K1877" s="86">
        <v>1</v>
      </c>
      <c r="L1877" s="90">
        <v>5</v>
      </c>
      <c r="M1877" s="88">
        <v>3</v>
      </c>
      <c r="N1877" s="28">
        <v>2</v>
      </c>
      <c r="O1877" s="52">
        <f t="shared" si="102"/>
        <v>17</v>
      </c>
      <c r="P1877" s="93">
        <v>1</v>
      </c>
      <c r="Q1877" s="110">
        <f t="shared" si="103"/>
        <v>1.7</v>
      </c>
    </row>
    <row r="1878" spans="1:17" customFormat="1">
      <c r="A1878" s="13">
        <v>17031630900</v>
      </c>
      <c r="B1878" s="13" t="s">
        <v>2890</v>
      </c>
      <c r="C1878" s="13" t="s">
        <v>4272</v>
      </c>
      <c r="D1878" s="13" t="s">
        <v>4129</v>
      </c>
      <c r="E1878" s="81">
        <v>1</v>
      </c>
      <c r="F1878" s="81">
        <v>1</v>
      </c>
      <c r="G1878" s="30">
        <v>2</v>
      </c>
      <c r="H1878" s="30">
        <v>2</v>
      </c>
      <c r="I1878" s="86">
        <v>1</v>
      </c>
      <c r="J1878" s="86">
        <v>1</v>
      </c>
      <c r="K1878" s="87">
        <v>2</v>
      </c>
      <c r="L1878" s="88">
        <v>3</v>
      </c>
      <c r="M1878" s="87">
        <v>2</v>
      </c>
      <c r="N1878" s="28">
        <v>2</v>
      </c>
      <c r="O1878" s="52">
        <f t="shared" si="102"/>
        <v>17</v>
      </c>
      <c r="P1878" s="93">
        <v>1</v>
      </c>
      <c r="Q1878" s="110">
        <f t="shared" si="103"/>
        <v>1.7</v>
      </c>
    </row>
    <row r="1879" spans="1:17" customFormat="1">
      <c r="A1879" s="13">
        <v>17031691000</v>
      </c>
      <c r="B1879" s="13" t="s">
        <v>2782</v>
      </c>
      <c r="C1879" s="13" t="s">
        <v>4272</v>
      </c>
      <c r="D1879" s="13" t="s">
        <v>4129</v>
      </c>
      <c r="E1879" s="81">
        <v>1</v>
      </c>
      <c r="F1879" s="30">
        <v>2</v>
      </c>
      <c r="G1879" s="81">
        <v>1</v>
      </c>
      <c r="H1879" s="81">
        <v>1</v>
      </c>
      <c r="I1879" s="86">
        <v>1</v>
      </c>
      <c r="J1879" s="86">
        <v>1</v>
      </c>
      <c r="K1879" s="87">
        <v>2</v>
      </c>
      <c r="L1879" s="89">
        <v>4</v>
      </c>
      <c r="M1879" s="87">
        <v>2</v>
      </c>
      <c r="N1879" s="28">
        <v>2</v>
      </c>
      <c r="O1879" s="52">
        <f t="shared" si="102"/>
        <v>17</v>
      </c>
      <c r="P1879" s="93">
        <v>1</v>
      </c>
      <c r="Q1879" s="110">
        <f t="shared" si="103"/>
        <v>1.7</v>
      </c>
    </row>
    <row r="1880" spans="1:17" customFormat="1">
      <c r="A1880" s="13">
        <v>17031671900</v>
      </c>
      <c r="B1880" s="13" t="s">
        <v>2862</v>
      </c>
      <c r="C1880" s="13" t="s">
        <v>4272</v>
      </c>
      <c r="D1880" s="13" t="s">
        <v>4129</v>
      </c>
      <c r="E1880" s="81">
        <v>1</v>
      </c>
      <c r="F1880" s="81">
        <v>1</v>
      </c>
      <c r="G1880" s="83">
        <v>4</v>
      </c>
      <c r="H1880" s="81">
        <v>1</v>
      </c>
      <c r="I1880" s="86">
        <v>1</v>
      </c>
      <c r="J1880" s="86">
        <v>1</v>
      </c>
      <c r="K1880" s="86">
        <v>1</v>
      </c>
      <c r="L1880" s="88">
        <v>3</v>
      </c>
      <c r="M1880" s="87">
        <v>2</v>
      </c>
      <c r="N1880" s="28">
        <v>2</v>
      </c>
      <c r="O1880" s="52">
        <f t="shared" si="102"/>
        <v>17</v>
      </c>
      <c r="P1880" s="93">
        <v>1</v>
      </c>
      <c r="Q1880" s="110">
        <f t="shared" si="103"/>
        <v>1.7</v>
      </c>
    </row>
    <row r="1881" spans="1:17" customFormat="1">
      <c r="A1881" s="13">
        <v>17031250700</v>
      </c>
      <c r="B1881" s="13" t="s">
        <v>3458</v>
      </c>
      <c r="C1881" s="13" t="s">
        <v>4272</v>
      </c>
      <c r="D1881" s="13" t="s">
        <v>4129</v>
      </c>
      <c r="E1881" s="81">
        <v>1</v>
      </c>
      <c r="F1881" s="30">
        <v>2</v>
      </c>
      <c r="G1881" s="81">
        <v>1</v>
      </c>
      <c r="H1881" s="30">
        <v>2</v>
      </c>
      <c r="I1881" s="86">
        <v>1</v>
      </c>
      <c r="J1881" s="86">
        <v>1</v>
      </c>
      <c r="K1881" s="86">
        <v>1</v>
      </c>
      <c r="L1881" s="89">
        <v>4</v>
      </c>
      <c r="M1881" s="87">
        <v>2</v>
      </c>
      <c r="N1881" s="28">
        <v>2</v>
      </c>
      <c r="O1881" s="52">
        <f t="shared" si="102"/>
        <v>17</v>
      </c>
      <c r="P1881" s="93">
        <v>1</v>
      </c>
      <c r="Q1881" s="110">
        <f t="shared" si="103"/>
        <v>1.7</v>
      </c>
    </row>
    <row r="1882" spans="1:17" customFormat="1">
      <c r="A1882" s="13">
        <v>17031251300</v>
      </c>
      <c r="B1882" s="13" t="s">
        <v>3468</v>
      </c>
      <c r="C1882" s="13" t="s">
        <v>4272</v>
      </c>
      <c r="D1882" s="13" t="s">
        <v>4129</v>
      </c>
      <c r="E1882" s="81">
        <v>1</v>
      </c>
      <c r="F1882" s="81">
        <v>1</v>
      </c>
      <c r="G1882" s="30">
        <v>2</v>
      </c>
      <c r="H1882" s="30">
        <v>2</v>
      </c>
      <c r="I1882" s="86">
        <v>1</v>
      </c>
      <c r="J1882" s="86">
        <v>1</v>
      </c>
      <c r="K1882" s="86">
        <v>1</v>
      </c>
      <c r="L1882" s="89">
        <v>4</v>
      </c>
      <c r="M1882" s="87">
        <v>2</v>
      </c>
      <c r="N1882" s="28">
        <v>2</v>
      </c>
      <c r="O1882" s="52">
        <f t="shared" si="102"/>
        <v>17</v>
      </c>
      <c r="P1882" s="93">
        <v>1</v>
      </c>
      <c r="Q1882" s="110">
        <f t="shared" si="103"/>
        <v>1.7</v>
      </c>
    </row>
    <row r="1883" spans="1:17" customFormat="1">
      <c r="A1883" s="13">
        <v>17031491100</v>
      </c>
      <c r="B1883" s="13" t="s">
        <v>3048</v>
      </c>
      <c r="C1883" s="13" t="s">
        <v>4272</v>
      </c>
      <c r="D1883" s="13" t="s">
        <v>4129</v>
      </c>
      <c r="E1883" s="81">
        <v>1</v>
      </c>
      <c r="F1883" s="81">
        <v>1</v>
      </c>
      <c r="G1883" s="30">
        <v>2</v>
      </c>
      <c r="H1883" s="81">
        <v>1</v>
      </c>
      <c r="I1883" s="86">
        <v>1</v>
      </c>
      <c r="J1883" s="86">
        <v>1</v>
      </c>
      <c r="K1883" s="88">
        <v>3</v>
      </c>
      <c r="L1883" s="88">
        <v>3</v>
      </c>
      <c r="M1883" s="87">
        <v>2</v>
      </c>
      <c r="N1883" s="28">
        <v>2</v>
      </c>
      <c r="O1883" s="52">
        <f t="shared" si="102"/>
        <v>17</v>
      </c>
      <c r="P1883" s="93">
        <v>1</v>
      </c>
      <c r="Q1883" s="110">
        <f t="shared" si="103"/>
        <v>1.7</v>
      </c>
    </row>
    <row r="1884" spans="1:17" customFormat="1">
      <c r="A1884" s="13">
        <v>17031750600</v>
      </c>
      <c r="B1884" s="13" t="s">
        <v>2671</v>
      </c>
      <c r="C1884" s="13" t="s">
        <v>4272</v>
      </c>
      <c r="D1884" s="13" t="s">
        <v>4129</v>
      </c>
      <c r="E1884" s="81">
        <v>1</v>
      </c>
      <c r="F1884" s="81">
        <v>1</v>
      </c>
      <c r="G1884" s="30">
        <v>2</v>
      </c>
      <c r="H1884" s="81">
        <v>1</v>
      </c>
      <c r="I1884" s="86">
        <v>1</v>
      </c>
      <c r="J1884" s="86">
        <v>1</v>
      </c>
      <c r="K1884" s="87">
        <v>2</v>
      </c>
      <c r="L1884" s="89">
        <v>4</v>
      </c>
      <c r="M1884" s="87">
        <v>2</v>
      </c>
      <c r="N1884" s="28">
        <v>2</v>
      </c>
      <c r="O1884" s="52">
        <f t="shared" si="102"/>
        <v>17</v>
      </c>
      <c r="P1884" s="93">
        <v>1</v>
      </c>
      <c r="Q1884" s="110">
        <f t="shared" si="103"/>
        <v>1.7</v>
      </c>
    </row>
    <row r="1885" spans="1:17" customFormat="1">
      <c r="A1885" s="13">
        <v>17031611600</v>
      </c>
      <c r="B1885" s="13" t="s">
        <v>2966</v>
      </c>
      <c r="C1885" s="13" t="s">
        <v>4272</v>
      </c>
      <c r="D1885" s="13" t="s">
        <v>4129</v>
      </c>
      <c r="E1885" s="81">
        <v>1</v>
      </c>
      <c r="F1885" s="81">
        <v>1</v>
      </c>
      <c r="G1885" s="82">
        <v>3</v>
      </c>
      <c r="H1885" s="81">
        <v>1</v>
      </c>
      <c r="I1885" s="86">
        <v>1</v>
      </c>
      <c r="J1885" s="86">
        <v>1</v>
      </c>
      <c r="K1885" s="86">
        <v>1</v>
      </c>
      <c r="L1885" s="89">
        <v>4</v>
      </c>
      <c r="M1885" s="87">
        <v>2</v>
      </c>
      <c r="N1885" s="28">
        <v>2</v>
      </c>
      <c r="O1885" s="52">
        <f t="shared" si="102"/>
        <v>17</v>
      </c>
      <c r="P1885" s="93">
        <v>1</v>
      </c>
      <c r="Q1885" s="110">
        <f t="shared" si="103"/>
        <v>1.7</v>
      </c>
    </row>
    <row r="1886" spans="1:17" customFormat="1">
      <c r="A1886" s="13">
        <v>17031231100</v>
      </c>
      <c r="B1886" s="13" t="s">
        <v>3491</v>
      </c>
      <c r="C1886" s="13" t="s">
        <v>4272</v>
      </c>
      <c r="D1886" s="13" t="s">
        <v>4129</v>
      </c>
      <c r="E1886" s="30">
        <v>2</v>
      </c>
      <c r="F1886" s="81">
        <v>1</v>
      </c>
      <c r="G1886" s="30">
        <v>2</v>
      </c>
      <c r="H1886" s="30">
        <v>2</v>
      </c>
      <c r="I1886" s="86">
        <v>1</v>
      </c>
      <c r="J1886" s="86">
        <v>1</v>
      </c>
      <c r="K1886" s="86">
        <v>1</v>
      </c>
      <c r="L1886" s="89">
        <v>4</v>
      </c>
      <c r="M1886" s="131">
        <v>1</v>
      </c>
      <c r="N1886" s="28">
        <v>2</v>
      </c>
      <c r="O1886" s="52">
        <f t="shared" si="102"/>
        <v>17</v>
      </c>
      <c r="P1886" s="93">
        <v>1</v>
      </c>
      <c r="Q1886" s="110">
        <f t="shared" si="103"/>
        <v>1.7</v>
      </c>
    </row>
    <row r="1887" spans="1:17" customFormat="1">
      <c r="A1887" s="13">
        <v>17031261000</v>
      </c>
      <c r="B1887" s="13" t="s">
        <v>3400</v>
      </c>
      <c r="C1887" s="13" t="s">
        <v>4272</v>
      </c>
      <c r="D1887" s="13" t="s">
        <v>4129</v>
      </c>
      <c r="E1887" s="81">
        <v>1</v>
      </c>
      <c r="F1887" s="81">
        <v>1</v>
      </c>
      <c r="G1887" s="81">
        <v>1</v>
      </c>
      <c r="H1887" s="30">
        <v>2</v>
      </c>
      <c r="I1887" s="86">
        <v>1</v>
      </c>
      <c r="J1887" s="86">
        <v>1</v>
      </c>
      <c r="K1887" s="87">
        <v>2</v>
      </c>
      <c r="L1887" s="90">
        <v>5</v>
      </c>
      <c r="M1887" s="131">
        <v>1</v>
      </c>
      <c r="N1887" s="28">
        <v>2</v>
      </c>
      <c r="O1887" s="52">
        <f t="shared" si="102"/>
        <v>17</v>
      </c>
      <c r="P1887" s="93">
        <v>1</v>
      </c>
      <c r="Q1887" s="110">
        <f t="shared" si="103"/>
        <v>1.7</v>
      </c>
    </row>
    <row r="1888" spans="1:17" customFormat="1">
      <c r="A1888" s="13">
        <v>17031660600</v>
      </c>
      <c r="B1888" s="13" t="s">
        <v>2926</v>
      </c>
      <c r="C1888" s="13" t="s">
        <v>4272</v>
      </c>
      <c r="D1888" s="13" t="s">
        <v>4129</v>
      </c>
      <c r="E1888" s="82">
        <v>3</v>
      </c>
      <c r="F1888" s="81">
        <v>1</v>
      </c>
      <c r="G1888" s="30">
        <v>2</v>
      </c>
      <c r="H1888" s="81">
        <v>1</v>
      </c>
      <c r="I1888" s="86">
        <v>1</v>
      </c>
      <c r="J1888" s="86">
        <v>1</v>
      </c>
      <c r="K1888" s="88">
        <v>3</v>
      </c>
      <c r="L1888" s="87">
        <v>2</v>
      </c>
      <c r="M1888" s="131">
        <v>1</v>
      </c>
      <c r="N1888" s="28">
        <v>2</v>
      </c>
      <c r="O1888" s="52">
        <f t="shared" si="102"/>
        <v>17</v>
      </c>
      <c r="P1888" s="93">
        <v>1</v>
      </c>
      <c r="Q1888" s="110">
        <f t="shared" si="103"/>
        <v>1.7</v>
      </c>
    </row>
    <row r="1889" spans="1:17" customFormat="1">
      <c r="A1889" s="13">
        <v>17031670200</v>
      </c>
      <c r="B1889" s="13" t="s">
        <v>2832</v>
      </c>
      <c r="C1889" s="13" t="s">
        <v>4272</v>
      </c>
      <c r="D1889" s="13" t="s">
        <v>4129</v>
      </c>
      <c r="E1889" s="81">
        <v>1</v>
      </c>
      <c r="F1889" s="85">
        <v>0</v>
      </c>
      <c r="G1889" s="83">
        <v>4</v>
      </c>
      <c r="H1889" s="81">
        <v>1</v>
      </c>
      <c r="I1889" s="86">
        <v>1</v>
      </c>
      <c r="J1889" s="86">
        <v>1</v>
      </c>
      <c r="K1889" s="87">
        <v>2</v>
      </c>
      <c r="L1889" s="89">
        <v>4</v>
      </c>
      <c r="M1889" s="131">
        <v>1</v>
      </c>
      <c r="N1889" s="28">
        <v>2</v>
      </c>
      <c r="O1889" s="52">
        <f t="shared" si="102"/>
        <v>17</v>
      </c>
      <c r="P1889" s="93">
        <v>1</v>
      </c>
      <c r="Q1889" s="110">
        <f t="shared" si="103"/>
        <v>1.7</v>
      </c>
    </row>
    <row r="1890" spans="1:17" customFormat="1">
      <c r="A1890" s="13">
        <v>17031660301</v>
      </c>
      <c r="B1890" s="13" t="s">
        <v>2918</v>
      </c>
      <c r="C1890" s="13" t="s">
        <v>4272</v>
      </c>
      <c r="D1890" s="13" t="s">
        <v>4129</v>
      </c>
      <c r="E1890" s="82">
        <v>3</v>
      </c>
      <c r="F1890" s="81">
        <v>1</v>
      </c>
      <c r="G1890" s="82">
        <v>3</v>
      </c>
      <c r="H1890" s="81">
        <v>1</v>
      </c>
      <c r="I1890" s="86">
        <v>1</v>
      </c>
      <c r="J1890" s="86">
        <v>1</v>
      </c>
      <c r="K1890" s="87">
        <v>2</v>
      </c>
      <c r="L1890" s="87">
        <v>2</v>
      </c>
      <c r="M1890" s="131">
        <v>1</v>
      </c>
      <c r="N1890" s="28">
        <v>2</v>
      </c>
      <c r="O1890" s="52">
        <f t="shared" si="102"/>
        <v>17</v>
      </c>
      <c r="P1890" s="93">
        <v>1</v>
      </c>
      <c r="Q1890" s="110">
        <f t="shared" si="103"/>
        <v>1.7</v>
      </c>
    </row>
    <row r="1891" spans="1:17" customFormat="1">
      <c r="A1891" s="13">
        <v>17031251600</v>
      </c>
      <c r="B1891" s="13" t="s">
        <v>3474</v>
      </c>
      <c r="C1891" s="13" t="s">
        <v>4272</v>
      </c>
      <c r="D1891" s="13" t="s">
        <v>4129</v>
      </c>
      <c r="E1891" s="81">
        <v>1</v>
      </c>
      <c r="F1891" s="81">
        <v>1</v>
      </c>
      <c r="G1891" s="81">
        <v>1</v>
      </c>
      <c r="H1891" s="30">
        <v>2</v>
      </c>
      <c r="I1891" s="86">
        <v>1</v>
      </c>
      <c r="J1891" s="86">
        <v>1</v>
      </c>
      <c r="K1891" s="87">
        <v>2</v>
      </c>
      <c r="L1891" s="90">
        <v>5</v>
      </c>
      <c r="M1891" s="131">
        <v>1</v>
      </c>
      <c r="N1891" s="28">
        <v>2</v>
      </c>
      <c r="O1891" s="52">
        <f t="shared" si="102"/>
        <v>17</v>
      </c>
      <c r="P1891" s="93">
        <v>1</v>
      </c>
      <c r="Q1891" s="110">
        <f t="shared" si="103"/>
        <v>1.7</v>
      </c>
    </row>
    <row r="1892" spans="1:17" customFormat="1">
      <c r="A1892" s="13">
        <v>17031440800</v>
      </c>
      <c r="B1892" s="13" t="s">
        <v>3102</v>
      </c>
      <c r="C1892" s="13" t="s">
        <v>4272</v>
      </c>
      <c r="D1892" s="13" t="s">
        <v>4129</v>
      </c>
      <c r="E1892" s="30">
        <v>2</v>
      </c>
      <c r="F1892" s="81">
        <v>1</v>
      </c>
      <c r="G1892" s="81">
        <v>1</v>
      </c>
      <c r="H1892" s="81">
        <v>1</v>
      </c>
      <c r="I1892" s="87">
        <v>2</v>
      </c>
      <c r="J1892" s="86">
        <v>1</v>
      </c>
      <c r="K1892" s="86">
        <v>1</v>
      </c>
      <c r="L1892" s="90">
        <v>5</v>
      </c>
      <c r="M1892" s="131">
        <v>1</v>
      </c>
      <c r="N1892" s="28">
        <v>2</v>
      </c>
      <c r="O1892" s="52">
        <f t="shared" si="102"/>
        <v>17</v>
      </c>
      <c r="P1892" s="93">
        <v>1</v>
      </c>
      <c r="Q1892" s="110">
        <f t="shared" si="103"/>
        <v>1.7</v>
      </c>
    </row>
    <row r="1893" spans="1:17" customFormat="1">
      <c r="A1893" s="13">
        <v>17031430101</v>
      </c>
      <c r="B1893" s="13" t="s">
        <v>3168</v>
      </c>
      <c r="C1893" s="13" t="s">
        <v>4272</v>
      </c>
      <c r="D1893" s="13" t="s">
        <v>4129</v>
      </c>
      <c r="E1893" s="81">
        <v>1</v>
      </c>
      <c r="F1893" s="81">
        <v>1</v>
      </c>
      <c r="G1893" s="81">
        <v>1</v>
      </c>
      <c r="H1893" s="30">
        <v>2</v>
      </c>
      <c r="I1893" s="86">
        <v>1</v>
      </c>
      <c r="J1893" s="86">
        <v>1</v>
      </c>
      <c r="K1893" s="87">
        <v>2</v>
      </c>
      <c r="L1893" s="90">
        <v>5</v>
      </c>
      <c r="M1893" s="131">
        <v>1</v>
      </c>
      <c r="N1893" s="28">
        <v>2</v>
      </c>
      <c r="O1893" s="52">
        <f t="shared" si="102"/>
        <v>17</v>
      </c>
      <c r="P1893" s="93">
        <v>1</v>
      </c>
      <c r="Q1893" s="110">
        <f t="shared" si="103"/>
        <v>1.7</v>
      </c>
    </row>
    <row r="1894" spans="1:17" customFormat="1">
      <c r="A1894" s="13">
        <v>17031710200</v>
      </c>
      <c r="B1894" s="13" t="s">
        <v>2812</v>
      </c>
      <c r="C1894" s="13" t="s">
        <v>4272</v>
      </c>
      <c r="D1894" s="13" t="s">
        <v>4129</v>
      </c>
      <c r="E1894" s="81">
        <v>1</v>
      </c>
      <c r="F1894" s="81">
        <v>1</v>
      </c>
      <c r="G1894" s="84">
        <v>5</v>
      </c>
      <c r="H1894" s="81">
        <v>1</v>
      </c>
      <c r="I1894" s="86">
        <v>1</v>
      </c>
      <c r="J1894" s="86">
        <v>1</v>
      </c>
      <c r="K1894" s="86">
        <v>1</v>
      </c>
      <c r="L1894" s="88">
        <v>3</v>
      </c>
      <c r="M1894" s="131">
        <v>1</v>
      </c>
      <c r="N1894" s="28">
        <v>2</v>
      </c>
      <c r="O1894" s="52">
        <f t="shared" si="102"/>
        <v>17</v>
      </c>
      <c r="P1894" s="93">
        <v>1</v>
      </c>
      <c r="Q1894" s="110">
        <f t="shared" si="103"/>
        <v>1.7</v>
      </c>
    </row>
    <row r="1895" spans="1:17" customFormat="1">
      <c r="A1895" s="13">
        <v>17031530200</v>
      </c>
      <c r="B1895" s="13" t="s">
        <v>3082</v>
      </c>
      <c r="C1895" s="13" t="s">
        <v>4272</v>
      </c>
      <c r="D1895" s="13" t="s">
        <v>4129</v>
      </c>
      <c r="E1895" s="81">
        <v>1</v>
      </c>
      <c r="F1895" s="81">
        <v>1</v>
      </c>
      <c r="G1895" s="83">
        <v>4</v>
      </c>
      <c r="H1895" s="81">
        <v>1</v>
      </c>
      <c r="I1895" s="86">
        <v>1</v>
      </c>
      <c r="J1895" s="86">
        <v>1</v>
      </c>
      <c r="K1895" s="86">
        <v>1</v>
      </c>
      <c r="L1895" s="89">
        <v>4</v>
      </c>
      <c r="M1895" s="131">
        <v>1</v>
      </c>
      <c r="N1895" s="28">
        <v>2</v>
      </c>
      <c r="O1895" s="52">
        <f t="shared" si="102"/>
        <v>17</v>
      </c>
      <c r="P1895" s="93">
        <v>1</v>
      </c>
      <c r="Q1895" s="110">
        <f t="shared" si="103"/>
        <v>1.7</v>
      </c>
    </row>
    <row r="1896" spans="1:17" customFormat="1">
      <c r="A1896" s="13">
        <v>17031431302</v>
      </c>
      <c r="B1896" s="13" t="s">
        <v>3192</v>
      </c>
      <c r="C1896" s="13" t="s">
        <v>4272</v>
      </c>
      <c r="D1896" s="13" t="s">
        <v>4129</v>
      </c>
      <c r="E1896" s="81">
        <v>1</v>
      </c>
      <c r="F1896" s="81">
        <v>1</v>
      </c>
      <c r="G1896" s="30">
        <v>2</v>
      </c>
      <c r="H1896" s="81">
        <v>1</v>
      </c>
      <c r="I1896" s="86">
        <v>1</v>
      </c>
      <c r="J1896" s="86">
        <v>1</v>
      </c>
      <c r="K1896" s="87">
        <v>2</v>
      </c>
      <c r="L1896" s="90">
        <v>5</v>
      </c>
      <c r="M1896" s="131">
        <v>1</v>
      </c>
      <c r="N1896" s="28">
        <v>2</v>
      </c>
      <c r="O1896" s="52">
        <f t="shared" si="102"/>
        <v>17</v>
      </c>
      <c r="P1896" s="93">
        <v>1</v>
      </c>
      <c r="Q1896" s="110">
        <f t="shared" ref="Q1896:Q1909" si="104">+O1896/10</f>
        <v>1.7</v>
      </c>
    </row>
    <row r="1897" spans="1:17" customFormat="1">
      <c r="A1897" s="13">
        <v>17031420500</v>
      </c>
      <c r="B1897" s="13" t="s">
        <v>3158</v>
      </c>
      <c r="C1897" s="13" t="s">
        <v>4272</v>
      </c>
      <c r="D1897" s="13" t="s">
        <v>4129</v>
      </c>
      <c r="E1897" s="81">
        <v>1</v>
      </c>
      <c r="F1897" s="30">
        <v>2</v>
      </c>
      <c r="G1897" s="81">
        <v>1</v>
      </c>
      <c r="H1897" s="30">
        <v>2</v>
      </c>
      <c r="I1897" s="86">
        <v>1</v>
      </c>
      <c r="J1897" s="86">
        <v>1</v>
      </c>
      <c r="K1897" s="86">
        <v>1</v>
      </c>
      <c r="L1897" s="90">
        <v>5</v>
      </c>
      <c r="M1897" s="131">
        <v>1</v>
      </c>
      <c r="N1897" s="28">
        <v>2</v>
      </c>
      <c r="O1897" s="52">
        <f t="shared" si="102"/>
        <v>17</v>
      </c>
      <c r="P1897" s="93">
        <v>1</v>
      </c>
      <c r="Q1897" s="110">
        <f t="shared" si="104"/>
        <v>1.7</v>
      </c>
    </row>
    <row r="1898" spans="1:17" customFormat="1">
      <c r="A1898" s="13">
        <v>17031681100</v>
      </c>
      <c r="B1898" s="13" t="s">
        <v>2874</v>
      </c>
      <c r="C1898" s="13" t="s">
        <v>4272</v>
      </c>
      <c r="D1898" s="13" t="s">
        <v>4129</v>
      </c>
      <c r="E1898" s="81">
        <v>1</v>
      </c>
      <c r="F1898" s="81">
        <v>1</v>
      </c>
      <c r="G1898" s="83">
        <v>4</v>
      </c>
      <c r="H1898" s="81">
        <v>1</v>
      </c>
      <c r="I1898" s="86">
        <v>1</v>
      </c>
      <c r="J1898" s="86">
        <v>1</v>
      </c>
      <c r="K1898" s="86">
        <v>1</v>
      </c>
      <c r="L1898" s="89">
        <v>4</v>
      </c>
      <c r="M1898" s="131">
        <v>1</v>
      </c>
      <c r="N1898" s="28">
        <v>2</v>
      </c>
      <c r="O1898" s="52">
        <f t="shared" si="102"/>
        <v>17</v>
      </c>
      <c r="P1898" s="93">
        <v>1</v>
      </c>
      <c r="Q1898" s="110">
        <f t="shared" si="104"/>
        <v>1.7</v>
      </c>
    </row>
    <row r="1899" spans="1:17" customFormat="1">
      <c r="A1899" s="13">
        <v>17031530501</v>
      </c>
      <c r="B1899" s="13" t="s">
        <v>3088</v>
      </c>
      <c r="C1899" s="13" t="s">
        <v>4272</v>
      </c>
      <c r="D1899" s="13" t="s">
        <v>4129</v>
      </c>
      <c r="E1899" s="82">
        <v>3</v>
      </c>
      <c r="F1899" s="81">
        <v>1</v>
      </c>
      <c r="G1899" s="81">
        <v>1</v>
      </c>
      <c r="H1899" s="81">
        <v>1</v>
      </c>
      <c r="I1899" s="86">
        <v>1</v>
      </c>
      <c r="J1899" s="86">
        <v>1</v>
      </c>
      <c r="K1899" s="86">
        <v>1</v>
      </c>
      <c r="L1899" s="90">
        <v>5</v>
      </c>
      <c r="M1899" s="131">
        <v>1</v>
      </c>
      <c r="N1899" s="28">
        <v>2</v>
      </c>
      <c r="O1899" s="52">
        <f t="shared" si="102"/>
        <v>17</v>
      </c>
      <c r="P1899" s="93">
        <v>1</v>
      </c>
      <c r="Q1899" s="110">
        <f t="shared" si="104"/>
        <v>1.7</v>
      </c>
    </row>
    <row r="1900" spans="1:17" customFormat="1">
      <c r="A1900" s="13">
        <v>17031280800</v>
      </c>
      <c r="B1900" s="13" t="s">
        <v>3420</v>
      </c>
      <c r="C1900" s="13" t="s">
        <v>4272</v>
      </c>
      <c r="D1900" s="13" t="s">
        <v>4129</v>
      </c>
      <c r="E1900" s="81">
        <v>1</v>
      </c>
      <c r="F1900" s="85">
        <v>0</v>
      </c>
      <c r="G1900" s="81">
        <v>1</v>
      </c>
      <c r="H1900" s="82">
        <v>3</v>
      </c>
      <c r="I1900" s="86">
        <v>1</v>
      </c>
      <c r="J1900" s="87">
        <v>2</v>
      </c>
      <c r="K1900" s="86">
        <v>1</v>
      </c>
      <c r="L1900" s="90">
        <v>5</v>
      </c>
      <c r="M1900" s="131">
        <v>1</v>
      </c>
      <c r="N1900" s="28">
        <v>2</v>
      </c>
      <c r="O1900" s="52">
        <f t="shared" si="102"/>
        <v>17</v>
      </c>
      <c r="P1900" s="93">
        <v>1</v>
      </c>
      <c r="Q1900" s="110">
        <f t="shared" si="104"/>
        <v>1.7</v>
      </c>
    </row>
    <row r="1901" spans="1:17" customFormat="1">
      <c r="A1901" s="13">
        <v>17031710600</v>
      </c>
      <c r="B1901" s="13" t="s">
        <v>2820</v>
      </c>
      <c r="C1901" s="13" t="s">
        <v>4272</v>
      </c>
      <c r="D1901" s="13" t="s">
        <v>4129</v>
      </c>
      <c r="E1901" s="81">
        <v>1</v>
      </c>
      <c r="F1901" s="81">
        <v>1</v>
      </c>
      <c r="G1901" s="82">
        <v>3</v>
      </c>
      <c r="H1901" s="81">
        <v>1</v>
      </c>
      <c r="I1901" s="87">
        <v>2</v>
      </c>
      <c r="J1901" s="87">
        <v>2</v>
      </c>
      <c r="K1901" s="86">
        <v>1</v>
      </c>
      <c r="L1901" s="88">
        <v>3</v>
      </c>
      <c r="M1901" s="131">
        <v>1</v>
      </c>
      <c r="N1901" s="28">
        <v>2</v>
      </c>
      <c r="O1901" s="52">
        <f t="shared" si="102"/>
        <v>17</v>
      </c>
      <c r="P1901" s="93">
        <v>1</v>
      </c>
      <c r="Q1901" s="110">
        <f t="shared" si="104"/>
        <v>1.7</v>
      </c>
    </row>
    <row r="1902" spans="1:17" customFormat="1">
      <c r="A1902" s="13">
        <v>17031251700</v>
      </c>
      <c r="B1902" s="13" t="s">
        <v>3476</v>
      </c>
      <c r="C1902" s="13" t="s">
        <v>4272</v>
      </c>
      <c r="D1902" s="13" t="s">
        <v>4129</v>
      </c>
      <c r="E1902" s="81">
        <v>1</v>
      </c>
      <c r="F1902" s="81">
        <v>1</v>
      </c>
      <c r="G1902" s="30">
        <v>2</v>
      </c>
      <c r="H1902" s="30">
        <v>2</v>
      </c>
      <c r="I1902" s="86">
        <v>1</v>
      </c>
      <c r="J1902" s="86">
        <v>1</v>
      </c>
      <c r="K1902" s="86">
        <v>1</v>
      </c>
      <c r="L1902" s="90">
        <v>5</v>
      </c>
      <c r="M1902" s="131">
        <v>1</v>
      </c>
      <c r="N1902" s="28">
        <v>2</v>
      </c>
      <c r="O1902" s="52">
        <f t="shared" si="102"/>
        <v>17</v>
      </c>
      <c r="P1902" s="93">
        <v>1</v>
      </c>
      <c r="Q1902" s="110">
        <f t="shared" si="104"/>
        <v>1.7</v>
      </c>
    </row>
    <row r="1903" spans="1:17" customFormat="1">
      <c r="A1903" s="13">
        <v>17031251900</v>
      </c>
      <c r="B1903" s="13" t="s">
        <v>3370</v>
      </c>
      <c r="C1903" s="13" t="s">
        <v>4272</v>
      </c>
      <c r="D1903" s="13" t="s">
        <v>4129</v>
      </c>
      <c r="E1903" s="81">
        <v>1</v>
      </c>
      <c r="F1903" s="81">
        <v>1</v>
      </c>
      <c r="G1903" s="81">
        <v>1</v>
      </c>
      <c r="H1903" s="81">
        <v>1</v>
      </c>
      <c r="I1903" s="86">
        <v>1</v>
      </c>
      <c r="J1903" s="86">
        <v>1</v>
      </c>
      <c r="K1903" s="88">
        <v>3</v>
      </c>
      <c r="L1903" s="90">
        <v>5</v>
      </c>
      <c r="M1903" s="131">
        <v>1</v>
      </c>
      <c r="N1903" s="28">
        <v>2</v>
      </c>
      <c r="O1903" s="52">
        <f t="shared" si="102"/>
        <v>17</v>
      </c>
      <c r="P1903" s="93">
        <v>1</v>
      </c>
      <c r="Q1903" s="110">
        <f t="shared" si="104"/>
        <v>1.7</v>
      </c>
    </row>
    <row r="1904" spans="1:17" customFormat="1">
      <c r="A1904" s="13">
        <v>17031671800</v>
      </c>
      <c r="B1904" s="13" t="s">
        <v>2860</v>
      </c>
      <c r="C1904" s="13" t="s">
        <v>4272</v>
      </c>
      <c r="D1904" s="13" t="s">
        <v>4129</v>
      </c>
      <c r="E1904" s="81">
        <v>1</v>
      </c>
      <c r="F1904" s="81">
        <v>1</v>
      </c>
      <c r="G1904" s="82">
        <v>3</v>
      </c>
      <c r="H1904" s="81">
        <v>1</v>
      </c>
      <c r="I1904" s="88">
        <v>3</v>
      </c>
      <c r="J1904" s="86">
        <v>1</v>
      </c>
      <c r="K1904" s="86">
        <v>1</v>
      </c>
      <c r="L1904" s="88">
        <v>3</v>
      </c>
      <c r="M1904" s="131">
        <v>1</v>
      </c>
      <c r="N1904" s="28">
        <v>2</v>
      </c>
      <c r="O1904" s="52">
        <f t="shared" si="102"/>
        <v>17</v>
      </c>
      <c r="P1904" s="93">
        <v>1</v>
      </c>
      <c r="Q1904" s="110">
        <f t="shared" si="104"/>
        <v>1.7</v>
      </c>
    </row>
    <row r="1905" spans="1:17" customFormat="1">
      <c r="A1905" s="13">
        <v>17031460700</v>
      </c>
      <c r="B1905" s="13" t="s">
        <v>3122</v>
      </c>
      <c r="C1905" s="13" t="s">
        <v>4272</v>
      </c>
      <c r="D1905" s="13" t="s">
        <v>4129</v>
      </c>
      <c r="E1905" s="81">
        <v>1</v>
      </c>
      <c r="F1905" s="30">
        <v>2</v>
      </c>
      <c r="G1905" s="81">
        <v>1</v>
      </c>
      <c r="H1905" s="81">
        <v>1</v>
      </c>
      <c r="I1905" s="86">
        <v>1</v>
      </c>
      <c r="J1905" s="86">
        <v>1</v>
      </c>
      <c r="K1905" s="87">
        <v>2</v>
      </c>
      <c r="L1905" s="90">
        <v>5</v>
      </c>
      <c r="M1905" s="131">
        <v>1</v>
      </c>
      <c r="N1905" s="28">
        <v>2</v>
      </c>
      <c r="O1905" s="52">
        <f t="shared" si="102"/>
        <v>17</v>
      </c>
      <c r="P1905" s="93">
        <v>1</v>
      </c>
      <c r="Q1905" s="110">
        <f t="shared" si="104"/>
        <v>1.7</v>
      </c>
    </row>
    <row r="1906" spans="1:17" customFormat="1">
      <c r="A1906" s="13">
        <v>17031380500</v>
      </c>
      <c r="B1906" s="13" t="s">
        <v>3308</v>
      </c>
      <c r="C1906" s="13" t="s">
        <v>4272</v>
      </c>
      <c r="D1906" s="13" t="s">
        <v>4129</v>
      </c>
      <c r="E1906" s="84">
        <v>5</v>
      </c>
      <c r="F1906" s="85">
        <v>0</v>
      </c>
      <c r="G1906" s="81">
        <v>1</v>
      </c>
      <c r="H1906" s="85">
        <v>0</v>
      </c>
      <c r="I1906" s="86">
        <v>1</v>
      </c>
      <c r="J1906" s="86">
        <v>1</v>
      </c>
      <c r="K1906" s="86">
        <v>1</v>
      </c>
      <c r="L1906" s="90">
        <v>5</v>
      </c>
      <c r="M1906" s="131">
        <v>1</v>
      </c>
      <c r="N1906" s="28">
        <v>2</v>
      </c>
      <c r="O1906" s="52">
        <f t="shared" si="102"/>
        <v>17</v>
      </c>
      <c r="P1906" s="93">
        <v>1</v>
      </c>
      <c r="Q1906" s="110">
        <f t="shared" si="104"/>
        <v>1.7</v>
      </c>
    </row>
    <row r="1907" spans="1:17" customFormat="1">
      <c r="A1907" s="13">
        <v>17031710100</v>
      </c>
      <c r="B1907" s="13" t="s">
        <v>2810</v>
      </c>
      <c r="C1907" s="13" t="s">
        <v>4272</v>
      </c>
      <c r="D1907" s="13" t="s">
        <v>4129</v>
      </c>
      <c r="E1907" s="81">
        <v>1</v>
      </c>
      <c r="F1907" s="81">
        <v>1</v>
      </c>
      <c r="G1907" s="83">
        <v>4</v>
      </c>
      <c r="H1907" s="81">
        <v>1</v>
      </c>
      <c r="I1907" s="86">
        <v>1</v>
      </c>
      <c r="J1907" s="86">
        <v>1</v>
      </c>
      <c r="K1907" s="86">
        <v>1</v>
      </c>
      <c r="L1907" s="89">
        <v>4</v>
      </c>
      <c r="M1907" s="131">
        <v>1</v>
      </c>
      <c r="N1907" s="28">
        <v>2</v>
      </c>
      <c r="O1907" s="52">
        <f t="shared" si="102"/>
        <v>17</v>
      </c>
      <c r="P1907" s="93">
        <v>1</v>
      </c>
      <c r="Q1907" s="110">
        <f t="shared" si="104"/>
        <v>1.7</v>
      </c>
    </row>
    <row r="1908" spans="1:17" customFormat="1">
      <c r="A1908" s="13">
        <v>17031670300</v>
      </c>
      <c r="B1908" s="13" t="s">
        <v>2834</v>
      </c>
      <c r="C1908" s="13" t="s">
        <v>4272</v>
      </c>
      <c r="D1908" s="13" t="s">
        <v>4129</v>
      </c>
      <c r="E1908" s="81">
        <v>1</v>
      </c>
      <c r="F1908" s="81">
        <v>1</v>
      </c>
      <c r="G1908" s="83">
        <v>4</v>
      </c>
      <c r="H1908" s="81">
        <v>1</v>
      </c>
      <c r="I1908" s="86">
        <v>1</v>
      </c>
      <c r="J1908" s="86">
        <v>1</v>
      </c>
      <c r="K1908" s="86">
        <v>1</v>
      </c>
      <c r="L1908" s="89">
        <v>4</v>
      </c>
      <c r="M1908" s="131">
        <v>1</v>
      </c>
      <c r="N1908" s="28">
        <v>2</v>
      </c>
      <c r="O1908" s="52">
        <f t="shared" si="102"/>
        <v>17</v>
      </c>
      <c r="P1908" s="93">
        <v>1</v>
      </c>
      <c r="Q1908" s="110">
        <f t="shared" si="104"/>
        <v>1.7</v>
      </c>
    </row>
    <row r="1909" spans="1:17" customFormat="1">
      <c r="A1909" s="13">
        <v>17031825802</v>
      </c>
      <c r="B1909" s="13" t="s">
        <v>4106</v>
      </c>
      <c r="C1909" s="13" t="s">
        <v>4272</v>
      </c>
      <c r="D1909" s="13" t="s">
        <v>4104</v>
      </c>
      <c r="E1909" s="81">
        <v>1</v>
      </c>
      <c r="F1909" s="81">
        <v>1</v>
      </c>
      <c r="G1909" s="84">
        <v>5</v>
      </c>
      <c r="H1909" s="81">
        <v>1</v>
      </c>
      <c r="I1909" s="86">
        <v>1</v>
      </c>
      <c r="J1909" s="86">
        <v>1</v>
      </c>
      <c r="K1909" s="87">
        <v>2</v>
      </c>
      <c r="L1909" s="87">
        <v>2</v>
      </c>
      <c r="M1909" s="87">
        <v>2</v>
      </c>
      <c r="N1909" s="93">
        <v>1</v>
      </c>
      <c r="O1909" s="52">
        <f t="shared" si="102"/>
        <v>17</v>
      </c>
      <c r="P1909" s="93">
        <v>1</v>
      </c>
      <c r="Q1909" s="110">
        <f t="shared" si="104"/>
        <v>1.7</v>
      </c>
    </row>
    <row r="1910" spans="1:17" customFormat="1">
      <c r="A1910" s="13">
        <v>17097866100</v>
      </c>
      <c r="B1910" s="13" t="s">
        <v>564</v>
      </c>
      <c r="C1910" s="13" t="s">
        <v>896</v>
      </c>
      <c r="D1910" s="13" t="s">
        <v>625</v>
      </c>
      <c r="E1910" s="81">
        <v>1</v>
      </c>
      <c r="F1910" s="84">
        <v>5</v>
      </c>
      <c r="G1910" s="81">
        <v>1</v>
      </c>
      <c r="H1910" s="81">
        <v>1</v>
      </c>
      <c r="I1910" s="85">
        <v>0</v>
      </c>
      <c r="J1910" s="91">
        <v>0</v>
      </c>
      <c r="K1910" s="91">
        <v>0</v>
      </c>
      <c r="L1910" s="91">
        <v>0</v>
      </c>
      <c r="M1910" s="131">
        <v>1</v>
      </c>
      <c r="N1910" s="93">
        <v>1</v>
      </c>
      <c r="O1910" s="52">
        <f t="shared" si="102"/>
        <v>10</v>
      </c>
      <c r="P1910" s="93">
        <v>1</v>
      </c>
      <c r="Q1910" s="110">
        <f t="shared" ref="Q1910:Q1921" si="105">+O1910/6</f>
        <v>1.6666666666666667</v>
      </c>
    </row>
    <row r="1911" spans="1:17" customFormat="1">
      <c r="A1911" s="13">
        <v>17031834300</v>
      </c>
      <c r="B1911" s="13" t="s">
        <v>1641</v>
      </c>
      <c r="C1911" s="13" t="s">
        <v>4272</v>
      </c>
      <c r="D1911" s="13" t="s">
        <v>4129</v>
      </c>
      <c r="E1911" s="81">
        <v>1</v>
      </c>
      <c r="F1911" s="81">
        <v>1</v>
      </c>
      <c r="G1911" s="82">
        <v>3</v>
      </c>
      <c r="H1911" s="81">
        <v>1</v>
      </c>
      <c r="I1911" s="85">
        <v>0</v>
      </c>
      <c r="J1911" s="91">
        <v>0</v>
      </c>
      <c r="K1911" s="91">
        <v>0</v>
      </c>
      <c r="L1911" s="91">
        <v>0</v>
      </c>
      <c r="M1911" s="87">
        <v>2</v>
      </c>
      <c r="N1911" s="28">
        <v>2</v>
      </c>
      <c r="O1911" s="52">
        <f t="shared" si="102"/>
        <v>10</v>
      </c>
      <c r="P1911" s="93">
        <v>1</v>
      </c>
      <c r="Q1911" s="110">
        <f t="shared" si="105"/>
        <v>1.6666666666666667</v>
      </c>
    </row>
    <row r="1912" spans="1:17" customFormat="1">
      <c r="A1912" s="13">
        <v>17031831200</v>
      </c>
      <c r="B1912" s="13" t="s">
        <v>1707</v>
      </c>
      <c r="C1912" s="13" t="s">
        <v>4272</v>
      </c>
      <c r="D1912" s="13" t="s">
        <v>4129</v>
      </c>
      <c r="E1912" s="81">
        <v>1</v>
      </c>
      <c r="F1912" s="30">
        <v>2</v>
      </c>
      <c r="G1912" s="81">
        <v>1</v>
      </c>
      <c r="H1912" s="82">
        <v>3</v>
      </c>
      <c r="I1912" s="85">
        <v>0</v>
      </c>
      <c r="J1912" s="91">
        <v>0</v>
      </c>
      <c r="K1912" s="91">
        <v>0</v>
      </c>
      <c r="L1912" s="91">
        <v>0</v>
      </c>
      <c r="M1912" s="131">
        <v>1</v>
      </c>
      <c r="N1912" s="28">
        <v>2</v>
      </c>
      <c r="O1912" s="52">
        <f t="shared" si="102"/>
        <v>10</v>
      </c>
      <c r="P1912" s="93">
        <v>1</v>
      </c>
      <c r="Q1912" s="110">
        <f t="shared" si="105"/>
        <v>1.6666666666666667</v>
      </c>
    </row>
    <row r="1913" spans="1:17" customFormat="1">
      <c r="A1913" s="13">
        <v>17031834500</v>
      </c>
      <c r="B1913" s="13" t="s">
        <v>1645</v>
      </c>
      <c r="C1913" s="13" t="s">
        <v>4272</v>
      </c>
      <c r="D1913" s="13" t="s">
        <v>4129</v>
      </c>
      <c r="E1913" s="81">
        <v>1</v>
      </c>
      <c r="F1913" s="30">
        <v>2</v>
      </c>
      <c r="G1913" s="30">
        <v>2</v>
      </c>
      <c r="H1913" s="30">
        <v>2</v>
      </c>
      <c r="I1913" s="85">
        <v>0</v>
      </c>
      <c r="J1913" s="91">
        <v>0</v>
      </c>
      <c r="K1913" s="91">
        <v>0</v>
      </c>
      <c r="L1913" s="91">
        <v>0</v>
      </c>
      <c r="M1913" s="131">
        <v>1</v>
      </c>
      <c r="N1913" s="28">
        <v>2</v>
      </c>
      <c r="O1913" s="52">
        <f t="shared" si="102"/>
        <v>10</v>
      </c>
      <c r="P1913" s="93">
        <v>1</v>
      </c>
      <c r="Q1913" s="110">
        <f t="shared" si="105"/>
        <v>1.6666666666666667</v>
      </c>
    </row>
    <row r="1914" spans="1:17" customFormat="1">
      <c r="A1914" s="13">
        <v>17031837300</v>
      </c>
      <c r="B1914" s="13" t="s">
        <v>1587</v>
      </c>
      <c r="C1914" s="13" t="s">
        <v>4272</v>
      </c>
      <c r="D1914" s="13" t="s">
        <v>4129</v>
      </c>
      <c r="E1914" s="30">
        <v>2</v>
      </c>
      <c r="F1914" s="82">
        <v>3</v>
      </c>
      <c r="G1914" s="81">
        <v>1</v>
      </c>
      <c r="H1914" s="81">
        <v>1</v>
      </c>
      <c r="I1914" s="85">
        <v>0</v>
      </c>
      <c r="J1914" s="91">
        <v>0</v>
      </c>
      <c r="K1914" s="91">
        <v>0</v>
      </c>
      <c r="L1914" s="91">
        <v>0</v>
      </c>
      <c r="M1914" s="131">
        <v>1</v>
      </c>
      <c r="N1914" s="28">
        <v>2</v>
      </c>
      <c r="O1914" s="52">
        <f t="shared" si="102"/>
        <v>10</v>
      </c>
      <c r="P1914" s="93">
        <v>1</v>
      </c>
      <c r="Q1914" s="110">
        <f t="shared" si="105"/>
        <v>1.6666666666666667</v>
      </c>
    </row>
    <row r="1915" spans="1:17" customFormat="1">
      <c r="A1915" s="13">
        <v>17031835900</v>
      </c>
      <c r="B1915" s="13" t="s">
        <v>1561</v>
      </c>
      <c r="C1915" s="13" t="s">
        <v>4272</v>
      </c>
      <c r="D1915" s="13" t="s">
        <v>4129</v>
      </c>
      <c r="E1915" s="81">
        <v>1</v>
      </c>
      <c r="F1915" s="30">
        <v>2</v>
      </c>
      <c r="G1915" s="30">
        <v>2</v>
      </c>
      <c r="H1915" s="30">
        <v>2</v>
      </c>
      <c r="I1915" s="85">
        <v>0</v>
      </c>
      <c r="J1915" s="91">
        <v>0</v>
      </c>
      <c r="K1915" s="91">
        <v>0</v>
      </c>
      <c r="L1915" s="91">
        <v>0</v>
      </c>
      <c r="M1915" s="131">
        <v>1</v>
      </c>
      <c r="N1915" s="28">
        <v>2</v>
      </c>
      <c r="O1915" s="52">
        <f t="shared" si="102"/>
        <v>10</v>
      </c>
      <c r="P1915" s="93">
        <v>1</v>
      </c>
      <c r="Q1915" s="110">
        <f t="shared" si="105"/>
        <v>1.6666666666666667</v>
      </c>
    </row>
    <row r="1916" spans="1:17" customFormat="1">
      <c r="A1916" s="13">
        <v>17031837400</v>
      </c>
      <c r="B1916" s="13" t="s">
        <v>1589</v>
      </c>
      <c r="C1916" s="13" t="s">
        <v>4272</v>
      </c>
      <c r="D1916" s="13" t="s">
        <v>4129</v>
      </c>
      <c r="E1916" s="81">
        <v>1</v>
      </c>
      <c r="F1916" s="30">
        <v>2</v>
      </c>
      <c r="G1916" s="81">
        <v>1</v>
      </c>
      <c r="H1916" s="82">
        <v>3</v>
      </c>
      <c r="I1916" s="85">
        <v>0</v>
      </c>
      <c r="J1916" s="91">
        <v>0</v>
      </c>
      <c r="K1916" s="91">
        <v>0</v>
      </c>
      <c r="L1916" s="91">
        <v>0</v>
      </c>
      <c r="M1916" s="131">
        <v>1</v>
      </c>
      <c r="N1916" s="28">
        <v>2</v>
      </c>
      <c r="O1916" s="52">
        <f t="shared" si="102"/>
        <v>10</v>
      </c>
      <c r="P1916" s="93">
        <v>1</v>
      </c>
      <c r="Q1916" s="110">
        <f t="shared" si="105"/>
        <v>1.6666666666666667</v>
      </c>
    </row>
    <row r="1917" spans="1:17" customFormat="1">
      <c r="A1917" s="13">
        <v>17089850201</v>
      </c>
      <c r="B1917" s="13" t="s">
        <v>1062</v>
      </c>
      <c r="C1917" s="13" t="s">
        <v>1029</v>
      </c>
      <c r="D1917" s="13" t="s">
        <v>57</v>
      </c>
      <c r="E1917" s="81">
        <v>1</v>
      </c>
      <c r="F1917" s="82">
        <v>3</v>
      </c>
      <c r="G1917" s="81">
        <v>1</v>
      </c>
      <c r="H1917" s="81">
        <v>1</v>
      </c>
      <c r="I1917" s="85">
        <v>0</v>
      </c>
      <c r="J1917" s="91">
        <v>0</v>
      </c>
      <c r="K1917" s="91">
        <v>0</v>
      </c>
      <c r="L1917" s="91">
        <v>0</v>
      </c>
      <c r="M1917" s="88">
        <v>3</v>
      </c>
      <c r="N1917" s="131">
        <v>1</v>
      </c>
      <c r="O1917" s="52">
        <f t="shared" si="102"/>
        <v>10</v>
      </c>
      <c r="P1917" s="93">
        <v>1</v>
      </c>
      <c r="Q1917" s="110">
        <f t="shared" si="105"/>
        <v>1.6666666666666667</v>
      </c>
    </row>
    <row r="1918" spans="1:17" customFormat="1">
      <c r="A1918" s="13">
        <v>17089850301</v>
      </c>
      <c r="B1918" s="13" t="s">
        <v>1066</v>
      </c>
      <c r="C1918" s="13" t="s">
        <v>1029</v>
      </c>
      <c r="D1918" s="13" t="s">
        <v>57</v>
      </c>
      <c r="E1918" s="81">
        <v>1</v>
      </c>
      <c r="F1918" s="83">
        <v>4</v>
      </c>
      <c r="G1918" s="81">
        <v>1</v>
      </c>
      <c r="H1918" s="81">
        <v>1</v>
      </c>
      <c r="I1918" s="85">
        <v>0</v>
      </c>
      <c r="J1918" s="91">
        <v>0</v>
      </c>
      <c r="K1918" s="91">
        <v>0</v>
      </c>
      <c r="L1918" s="91">
        <v>0</v>
      </c>
      <c r="M1918" s="87">
        <v>2</v>
      </c>
      <c r="N1918" s="131">
        <v>1</v>
      </c>
      <c r="O1918" s="52">
        <f t="shared" si="102"/>
        <v>10</v>
      </c>
      <c r="P1918" s="93">
        <v>1</v>
      </c>
      <c r="Q1918" s="110">
        <f t="shared" si="105"/>
        <v>1.6666666666666667</v>
      </c>
    </row>
    <row r="1919" spans="1:17" customFormat="1">
      <c r="A1919" s="13">
        <v>17089853200</v>
      </c>
      <c r="B1919" s="13" t="s">
        <v>944</v>
      </c>
      <c r="C1919" s="13" t="s">
        <v>1029</v>
      </c>
      <c r="D1919" s="13" t="s">
        <v>1533</v>
      </c>
      <c r="E1919" s="81">
        <v>1</v>
      </c>
      <c r="F1919" s="84">
        <v>5</v>
      </c>
      <c r="G1919" s="81">
        <v>1</v>
      </c>
      <c r="H1919" s="81">
        <v>1</v>
      </c>
      <c r="I1919" s="85">
        <v>0</v>
      </c>
      <c r="J1919" s="91">
        <v>0</v>
      </c>
      <c r="K1919" s="91">
        <v>0</v>
      </c>
      <c r="L1919" s="91">
        <v>0</v>
      </c>
      <c r="M1919" s="131">
        <v>1</v>
      </c>
      <c r="N1919" s="93">
        <v>1</v>
      </c>
      <c r="O1919" s="52">
        <f t="shared" si="102"/>
        <v>10</v>
      </c>
      <c r="P1919" s="93">
        <v>1</v>
      </c>
      <c r="Q1919" s="110">
        <f t="shared" si="105"/>
        <v>1.6666666666666667</v>
      </c>
    </row>
    <row r="1920" spans="1:17" customFormat="1">
      <c r="A1920" s="13">
        <v>17089852904</v>
      </c>
      <c r="B1920" s="13" t="s">
        <v>922</v>
      </c>
      <c r="C1920" s="13" t="s">
        <v>1029</v>
      </c>
      <c r="D1920" s="13" t="s">
        <v>1533</v>
      </c>
      <c r="E1920" s="81">
        <v>1</v>
      </c>
      <c r="F1920" s="84">
        <v>5</v>
      </c>
      <c r="G1920" s="81">
        <v>1</v>
      </c>
      <c r="H1920" s="81">
        <v>1</v>
      </c>
      <c r="I1920" s="85">
        <v>0</v>
      </c>
      <c r="J1920" s="91">
        <v>0</v>
      </c>
      <c r="K1920" s="91">
        <v>0</v>
      </c>
      <c r="L1920" s="91">
        <v>0</v>
      </c>
      <c r="M1920" s="131">
        <v>1</v>
      </c>
      <c r="N1920" s="93">
        <v>1</v>
      </c>
      <c r="O1920" s="52">
        <f t="shared" si="102"/>
        <v>10</v>
      </c>
      <c r="P1920" s="93">
        <v>1</v>
      </c>
      <c r="Q1920" s="110">
        <f t="shared" si="105"/>
        <v>1.6666666666666667</v>
      </c>
    </row>
    <row r="1921" spans="1:17" customFormat="1">
      <c r="A1921" s="13">
        <v>17089853300</v>
      </c>
      <c r="B1921" s="13" t="s">
        <v>946</v>
      </c>
      <c r="C1921" s="13" t="s">
        <v>1029</v>
      </c>
      <c r="D1921" s="13" t="s">
        <v>1533</v>
      </c>
      <c r="E1921" s="81">
        <v>1</v>
      </c>
      <c r="F1921" s="84">
        <v>5</v>
      </c>
      <c r="G1921" s="81">
        <v>1</v>
      </c>
      <c r="H1921" s="81">
        <v>1</v>
      </c>
      <c r="I1921" s="85">
        <v>0</v>
      </c>
      <c r="J1921" s="91">
        <v>0</v>
      </c>
      <c r="K1921" s="91">
        <v>0</v>
      </c>
      <c r="L1921" s="91">
        <v>0</v>
      </c>
      <c r="M1921" s="131">
        <v>1</v>
      </c>
      <c r="N1921" s="93">
        <v>1</v>
      </c>
      <c r="O1921" s="52">
        <f t="shared" si="102"/>
        <v>10</v>
      </c>
      <c r="P1921" s="93">
        <v>1</v>
      </c>
      <c r="Q1921" s="110">
        <f t="shared" si="105"/>
        <v>1.6666666666666667</v>
      </c>
    </row>
    <row r="1922" spans="1:17" customFormat="1">
      <c r="A1922" s="13">
        <v>17031826600</v>
      </c>
      <c r="B1922" s="13" t="s">
        <v>1916</v>
      </c>
      <c r="C1922" s="13" t="s">
        <v>4272</v>
      </c>
      <c r="D1922" s="13" t="s">
        <v>1914</v>
      </c>
      <c r="E1922" s="81">
        <v>1</v>
      </c>
      <c r="F1922" s="81">
        <v>1</v>
      </c>
      <c r="G1922" s="82">
        <v>3</v>
      </c>
      <c r="H1922" s="81">
        <v>1</v>
      </c>
      <c r="I1922" s="86">
        <v>1</v>
      </c>
      <c r="J1922" s="86">
        <v>1</v>
      </c>
      <c r="K1922" s="86">
        <v>1</v>
      </c>
      <c r="L1922" s="90">
        <v>5</v>
      </c>
      <c r="M1922" s="131">
        <v>1</v>
      </c>
      <c r="N1922" s="93">
        <v>1</v>
      </c>
      <c r="O1922" s="52">
        <f t="shared" ref="O1922:O1985" si="106">SUM(E1922:N1922)</f>
        <v>16</v>
      </c>
      <c r="P1922" s="93">
        <v>1</v>
      </c>
      <c r="Q1922" s="110">
        <f t="shared" ref="Q1922:Q1959" si="107">+O1922/10</f>
        <v>1.6</v>
      </c>
    </row>
    <row r="1923" spans="1:17" customFormat="1">
      <c r="A1923" s="13">
        <v>17031821500</v>
      </c>
      <c r="B1923" s="13" t="s">
        <v>1913</v>
      </c>
      <c r="C1923" s="13" t="s">
        <v>4272</v>
      </c>
      <c r="D1923" s="13" t="s">
        <v>1914</v>
      </c>
      <c r="E1923" s="81">
        <v>1</v>
      </c>
      <c r="F1923" s="81">
        <v>1</v>
      </c>
      <c r="G1923" s="30">
        <v>2</v>
      </c>
      <c r="H1923" s="81">
        <v>1</v>
      </c>
      <c r="I1923" s="86">
        <v>1</v>
      </c>
      <c r="J1923" s="86">
        <v>1</v>
      </c>
      <c r="K1923" s="88">
        <v>3</v>
      </c>
      <c r="L1923" s="89">
        <v>4</v>
      </c>
      <c r="M1923" s="131">
        <v>1</v>
      </c>
      <c r="N1923" s="93">
        <v>1</v>
      </c>
      <c r="O1923" s="52">
        <f t="shared" si="106"/>
        <v>16</v>
      </c>
      <c r="P1923" s="93">
        <v>1</v>
      </c>
      <c r="Q1923" s="110">
        <f t="shared" si="107"/>
        <v>1.6</v>
      </c>
    </row>
    <row r="1924" spans="1:17" customFormat="1">
      <c r="A1924" s="13">
        <v>17031824800</v>
      </c>
      <c r="B1924" s="13" t="s">
        <v>2437</v>
      </c>
      <c r="C1924" s="13" t="s">
        <v>4272</v>
      </c>
      <c r="D1924" s="13" t="s">
        <v>2588</v>
      </c>
      <c r="E1924" s="82">
        <v>3</v>
      </c>
      <c r="F1924" s="81">
        <v>1</v>
      </c>
      <c r="G1924" s="82">
        <v>3</v>
      </c>
      <c r="H1924" s="81">
        <v>1</v>
      </c>
      <c r="I1924" s="86">
        <v>1</v>
      </c>
      <c r="J1924" s="86">
        <v>1</v>
      </c>
      <c r="K1924" s="87">
        <v>2</v>
      </c>
      <c r="L1924" s="87">
        <v>2</v>
      </c>
      <c r="M1924" s="131">
        <v>1</v>
      </c>
      <c r="N1924" s="93">
        <v>1</v>
      </c>
      <c r="O1924" s="52">
        <f t="shared" si="106"/>
        <v>16</v>
      </c>
      <c r="P1924" s="93">
        <v>1</v>
      </c>
      <c r="Q1924" s="110">
        <f t="shared" si="107"/>
        <v>1.6</v>
      </c>
    </row>
    <row r="1925" spans="1:17" customFormat="1">
      <c r="A1925" s="13">
        <v>17197883603</v>
      </c>
      <c r="B1925" s="13" t="s">
        <v>90</v>
      </c>
      <c r="C1925" s="13" t="s">
        <v>363</v>
      </c>
      <c r="D1925" s="13" t="s">
        <v>2161</v>
      </c>
      <c r="E1925" s="81">
        <v>1</v>
      </c>
      <c r="F1925" s="30">
        <v>2</v>
      </c>
      <c r="G1925" s="30">
        <v>2</v>
      </c>
      <c r="H1925" s="81">
        <v>1</v>
      </c>
      <c r="I1925" s="87">
        <v>2</v>
      </c>
      <c r="J1925" s="87">
        <v>2</v>
      </c>
      <c r="K1925" s="86">
        <v>1</v>
      </c>
      <c r="L1925" s="87">
        <v>2</v>
      </c>
      <c r="M1925" s="87">
        <v>2</v>
      </c>
      <c r="N1925" s="93">
        <v>1</v>
      </c>
      <c r="O1925" s="52">
        <f t="shared" si="106"/>
        <v>16</v>
      </c>
      <c r="P1925" s="93">
        <v>1</v>
      </c>
      <c r="Q1925" s="110">
        <f t="shared" si="107"/>
        <v>1.6</v>
      </c>
    </row>
    <row r="1926" spans="1:17" customFormat="1">
      <c r="A1926" s="13">
        <v>17031826902</v>
      </c>
      <c r="B1926" s="13" t="s">
        <v>2442</v>
      </c>
      <c r="C1926" s="13" t="s">
        <v>4272</v>
      </c>
      <c r="D1926" s="13" t="s">
        <v>2438</v>
      </c>
      <c r="E1926" s="81">
        <v>1</v>
      </c>
      <c r="F1926" s="30">
        <v>2</v>
      </c>
      <c r="G1926" s="83">
        <v>4</v>
      </c>
      <c r="H1926" s="81">
        <v>1</v>
      </c>
      <c r="I1926" s="86">
        <v>1</v>
      </c>
      <c r="J1926" s="86">
        <v>1</v>
      </c>
      <c r="K1926" s="86">
        <v>1</v>
      </c>
      <c r="L1926" s="88">
        <v>3</v>
      </c>
      <c r="M1926" s="131">
        <v>1</v>
      </c>
      <c r="N1926" s="93">
        <v>1</v>
      </c>
      <c r="O1926" s="52">
        <f t="shared" si="106"/>
        <v>16</v>
      </c>
      <c r="P1926" s="93">
        <v>1</v>
      </c>
      <c r="Q1926" s="110">
        <f t="shared" si="107"/>
        <v>1.6</v>
      </c>
    </row>
    <row r="1927" spans="1:17" customFormat="1">
      <c r="A1927" s="13">
        <v>17031490700</v>
      </c>
      <c r="B1927" s="13" t="s">
        <v>3146</v>
      </c>
      <c r="C1927" s="13" t="s">
        <v>4272</v>
      </c>
      <c r="D1927" s="13" t="s">
        <v>4129</v>
      </c>
      <c r="E1927" s="81">
        <v>1</v>
      </c>
      <c r="F1927" s="81">
        <v>1</v>
      </c>
      <c r="G1927" s="30">
        <v>2</v>
      </c>
      <c r="H1927" s="81">
        <v>1</v>
      </c>
      <c r="I1927" s="86">
        <v>1</v>
      </c>
      <c r="J1927" s="86">
        <v>1</v>
      </c>
      <c r="K1927" s="86">
        <v>1</v>
      </c>
      <c r="L1927" s="89">
        <v>4</v>
      </c>
      <c r="M1927" s="87">
        <v>2</v>
      </c>
      <c r="N1927" s="28">
        <v>2</v>
      </c>
      <c r="O1927" s="52">
        <f t="shared" si="106"/>
        <v>16</v>
      </c>
      <c r="P1927" s="93">
        <v>1</v>
      </c>
      <c r="Q1927" s="110">
        <f t="shared" si="107"/>
        <v>1.6</v>
      </c>
    </row>
    <row r="1928" spans="1:17" customFormat="1">
      <c r="A1928" s="13">
        <v>17031611800</v>
      </c>
      <c r="B1928" s="13" t="s">
        <v>2970</v>
      </c>
      <c r="C1928" s="13" t="s">
        <v>4272</v>
      </c>
      <c r="D1928" s="13" t="s">
        <v>4129</v>
      </c>
      <c r="E1928" s="81">
        <v>1</v>
      </c>
      <c r="F1928" s="81">
        <v>1</v>
      </c>
      <c r="G1928" s="82">
        <v>3</v>
      </c>
      <c r="H1928" s="81">
        <v>1</v>
      </c>
      <c r="I1928" s="86">
        <v>1</v>
      </c>
      <c r="J1928" s="86">
        <v>1</v>
      </c>
      <c r="K1928" s="86">
        <v>1</v>
      </c>
      <c r="L1928" s="88">
        <v>3</v>
      </c>
      <c r="M1928" s="87">
        <v>2</v>
      </c>
      <c r="N1928" s="28">
        <v>2</v>
      </c>
      <c r="O1928" s="52">
        <f t="shared" si="106"/>
        <v>16</v>
      </c>
      <c r="P1928" s="93">
        <v>1</v>
      </c>
      <c r="Q1928" s="110">
        <f t="shared" si="107"/>
        <v>1.6</v>
      </c>
    </row>
    <row r="1929" spans="1:17" customFormat="1">
      <c r="A1929" s="13">
        <v>17031530400</v>
      </c>
      <c r="B1929" s="13" t="s">
        <v>3086</v>
      </c>
      <c r="C1929" s="13" t="s">
        <v>4272</v>
      </c>
      <c r="D1929" s="13" t="s">
        <v>4129</v>
      </c>
      <c r="E1929" s="81">
        <v>1</v>
      </c>
      <c r="F1929" s="81">
        <v>1</v>
      </c>
      <c r="G1929" s="81">
        <v>1</v>
      </c>
      <c r="H1929" s="81">
        <v>1</v>
      </c>
      <c r="I1929" s="86">
        <v>1</v>
      </c>
      <c r="J1929" s="86">
        <v>1</v>
      </c>
      <c r="K1929" s="86">
        <v>1</v>
      </c>
      <c r="L1929" s="90">
        <v>5</v>
      </c>
      <c r="M1929" s="87">
        <v>2</v>
      </c>
      <c r="N1929" s="28">
        <v>2</v>
      </c>
      <c r="O1929" s="52">
        <f t="shared" si="106"/>
        <v>16</v>
      </c>
      <c r="P1929" s="93">
        <v>1</v>
      </c>
      <c r="Q1929" s="110">
        <f t="shared" si="107"/>
        <v>1.6</v>
      </c>
    </row>
    <row r="1930" spans="1:17" customFormat="1">
      <c r="A1930" s="13">
        <v>17031530600</v>
      </c>
      <c r="B1930" s="13" t="s">
        <v>3094</v>
      </c>
      <c r="C1930" s="13" t="s">
        <v>4272</v>
      </c>
      <c r="D1930" s="13" t="s">
        <v>4129</v>
      </c>
      <c r="E1930" s="81">
        <v>1</v>
      </c>
      <c r="F1930" s="81">
        <v>1</v>
      </c>
      <c r="G1930" s="81">
        <v>1</v>
      </c>
      <c r="H1930" s="81">
        <v>1</v>
      </c>
      <c r="I1930" s="86">
        <v>1</v>
      </c>
      <c r="J1930" s="86">
        <v>1</v>
      </c>
      <c r="K1930" s="86">
        <v>1</v>
      </c>
      <c r="L1930" s="90">
        <v>5</v>
      </c>
      <c r="M1930" s="87">
        <v>2</v>
      </c>
      <c r="N1930" s="28">
        <v>2</v>
      </c>
      <c r="O1930" s="52">
        <f t="shared" si="106"/>
        <v>16</v>
      </c>
      <c r="P1930" s="93">
        <v>1</v>
      </c>
      <c r="Q1930" s="110">
        <f t="shared" si="107"/>
        <v>1.6</v>
      </c>
    </row>
    <row r="1931" spans="1:17" customFormat="1">
      <c r="A1931" s="13">
        <v>17031430102</v>
      </c>
      <c r="B1931" s="13" t="s">
        <v>3170</v>
      </c>
      <c r="C1931" s="13" t="s">
        <v>4272</v>
      </c>
      <c r="D1931" s="13" t="s">
        <v>4129</v>
      </c>
      <c r="E1931" s="81">
        <v>1</v>
      </c>
      <c r="F1931" s="81">
        <v>1</v>
      </c>
      <c r="G1931" s="81">
        <v>1</v>
      </c>
      <c r="H1931" s="81">
        <v>1</v>
      </c>
      <c r="I1931" s="86">
        <v>1</v>
      </c>
      <c r="J1931" s="86">
        <v>1</v>
      </c>
      <c r="K1931" s="87">
        <v>2</v>
      </c>
      <c r="L1931" s="90">
        <v>5</v>
      </c>
      <c r="M1931" s="131">
        <v>1</v>
      </c>
      <c r="N1931" s="28">
        <v>2</v>
      </c>
      <c r="O1931" s="52">
        <f t="shared" si="106"/>
        <v>16</v>
      </c>
      <c r="P1931" s="93">
        <v>1</v>
      </c>
      <c r="Q1931" s="110">
        <f t="shared" si="107"/>
        <v>1.6</v>
      </c>
    </row>
    <row r="1932" spans="1:17" customFormat="1">
      <c r="A1932" s="13">
        <v>17031491300</v>
      </c>
      <c r="B1932" s="13" t="s">
        <v>3052</v>
      </c>
      <c r="C1932" s="13" t="s">
        <v>4272</v>
      </c>
      <c r="D1932" s="13" t="s">
        <v>4129</v>
      </c>
      <c r="E1932" s="81">
        <v>1</v>
      </c>
      <c r="F1932" s="81">
        <v>1</v>
      </c>
      <c r="G1932" s="81">
        <v>1</v>
      </c>
      <c r="H1932" s="81">
        <v>1</v>
      </c>
      <c r="I1932" s="86">
        <v>1</v>
      </c>
      <c r="J1932" s="86">
        <v>1</v>
      </c>
      <c r="K1932" s="89">
        <v>4</v>
      </c>
      <c r="L1932" s="88">
        <v>3</v>
      </c>
      <c r="M1932" s="131">
        <v>1</v>
      </c>
      <c r="N1932" s="28">
        <v>2</v>
      </c>
      <c r="O1932" s="52">
        <f t="shared" si="106"/>
        <v>16</v>
      </c>
      <c r="P1932" s="93">
        <v>1</v>
      </c>
      <c r="Q1932" s="110">
        <f t="shared" si="107"/>
        <v>1.6</v>
      </c>
    </row>
    <row r="1933" spans="1:17" customFormat="1">
      <c r="A1933" s="13">
        <v>17031460200</v>
      </c>
      <c r="B1933" s="13" t="s">
        <v>3110</v>
      </c>
      <c r="C1933" s="13" t="s">
        <v>4272</v>
      </c>
      <c r="D1933" s="13" t="s">
        <v>4129</v>
      </c>
      <c r="E1933" s="30">
        <v>2</v>
      </c>
      <c r="F1933" s="81">
        <v>1</v>
      </c>
      <c r="G1933" s="81">
        <v>1</v>
      </c>
      <c r="H1933" s="81">
        <v>1</v>
      </c>
      <c r="I1933" s="86">
        <v>1</v>
      </c>
      <c r="J1933" s="86">
        <v>1</v>
      </c>
      <c r="K1933" s="86">
        <v>1</v>
      </c>
      <c r="L1933" s="90">
        <v>5</v>
      </c>
      <c r="M1933" s="131">
        <v>1</v>
      </c>
      <c r="N1933" s="28">
        <v>2</v>
      </c>
      <c r="O1933" s="52">
        <f t="shared" si="106"/>
        <v>16</v>
      </c>
      <c r="P1933" s="93">
        <v>1</v>
      </c>
      <c r="Q1933" s="110">
        <f t="shared" si="107"/>
        <v>1.6</v>
      </c>
    </row>
    <row r="1934" spans="1:17" customFormat="1">
      <c r="A1934" s="13">
        <v>17031670100</v>
      </c>
      <c r="B1934" s="13" t="s">
        <v>2830</v>
      </c>
      <c r="C1934" s="13" t="s">
        <v>4272</v>
      </c>
      <c r="D1934" s="13" t="s">
        <v>4129</v>
      </c>
      <c r="E1934" s="81">
        <v>1</v>
      </c>
      <c r="F1934" s="81">
        <v>1</v>
      </c>
      <c r="G1934" s="82">
        <v>3</v>
      </c>
      <c r="H1934" s="81">
        <v>1</v>
      </c>
      <c r="I1934" s="86">
        <v>1</v>
      </c>
      <c r="J1934" s="86">
        <v>1</v>
      </c>
      <c r="K1934" s="86">
        <v>1</v>
      </c>
      <c r="L1934" s="89">
        <v>4</v>
      </c>
      <c r="M1934" s="131">
        <v>1</v>
      </c>
      <c r="N1934" s="28">
        <v>2</v>
      </c>
      <c r="O1934" s="52">
        <f t="shared" si="106"/>
        <v>16</v>
      </c>
      <c r="P1934" s="93">
        <v>1</v>
      </c>
      <c r="Q1934" s="110">
        <f t="shared" si="107"/>
        <v>1.6</v>
      </c>
    </row>
    <row r="1935" spans="1:17" customFormat="1">
      <c r="A1935" s="13">
        <v>17031560200</v>
      </c>
      <c r="B1935" s="13" t="s">
        <v>2998</v>
      </c>
      <c r="C1935" s="13" t="s">
        <v>4272</v>
      </c>
      <c r="D1935" s="13" t="s">
        <v>4129</v>
      </c>
      <c r="E1935" s="81">
        <v>1</v>
      </c>
      <c r="F1935" s="82">
        <v>3</v>
      </c>
      <c r="G1935" s="81">
        <v>1</v>
      </c>
      <c r="H1935" s="30">
        <v>2</v>
      </c>
      <c r="I1935" s="86">
        <v>1</v>
      </c>
      <c r="J1935" s="86">
        <v>1</v>
      </c>
      <c r="K1935" s="86">
        <v>1</v>
      </c>
      <c r="L1935" s="88">
        <v>3</v>
      </c>
      <c r="M1935" s="131">
        <v>1</v>
      </c>
      <c r="N1935" s="28">
        <v>2</v>
      </c>
      <c r="O1935" s="52">
        <f t="shared" si="106"/>
        <v>16</v>
      </c>
      <c r="P1935" s="93">
        <v>1</v>
      </c>
      <c r="Q1935" s="110">
        <f t="shared" si="107"/>
        <v>1.6</v>
      </c>
    </row>
    <row r="1936" spans="1:17" customFormat="1">
      <c r="A1936" s="13">
        <v>17031400500</v>
      </c>
      <c r="B1936" s="13" t="s">
        <v>3234</v>
      </c>
      <c r="C1936" s="13" t="s">
        <v>4272</v>
      </c>
      <c r="D1936" s="13" t="s">
        <v>4129</v>
      </c>
      <c r="E1936" s="81">
        <v>1</v>
      </c>
      <c r="F1936" s="30">
        <v>2</v>
      </c>
      <c r="G1936" s="81">
        <v>1</v>
      </c>
      <c r="H1936" s="81">
        <v>1</v>
      </c>
      <c r="I1936" s="86">
        <v>1</v>
      </c>
      <c r="J1936" s="86">
        <v>1</v>
      </c>
      <c r="K1936" s="86">
        <v>1</v>
      </c>
      <c r="L1936" s="90">
        <v>5</v>
      </c>
      <c r="M1936" s="131">
        <v>1</v>
      </c>
      <c r="N1936" s="28">
        <v>2</v>
      </c>
      <c r="O1936" s="52">
        <f t="shared" si="106"/>
        <v>16</v>
      </c>
      <c r="P1936" s="93">
        <v>1</v>
      </c>
      <c r="Q1936" s="110">
        <f t="shared" si="107"/>
        <v>1.6</v>
      </c>
    </row>
    <row r="1937" spans="1:17" customFormat="1">
      <c r="A1937" s="13">
        <v>17031420700</v>
      </c>
      <c r="B1937" s="13" t="s">
        <v>3162</v>
      </c>
      <c r="C1937" s="13" t="s">
        <v>4272</v>
      </c>
      <c r="D1937" s="13" t="s">
        <v>4129</v>
      </c>
      <c r="E1937" s="81">
        <v>1</v>
      </c>
      <c r="F1937" s="81">
        <v>1</v>
      </c>
      <c r="G1937" s="81">
        <v>1</v>
      </c>
      <c r="H1937" s="81">
        <v>1</v>
      </c>
      <c r="I1937" s="86">
        <v>1</v>
      </c>
      <c r="J1937" s="86">
        <v>1</v>
      </c>
      <c r="K1937" s="87">
        <v>2</v>
      </c>
      <c r="L1937" s="90">
        <v>5</v>
      </c>
      <c r="M1937" s="131">
        <v>1</v>
      </c>
      <c r="N1937" s="28">
        <v>2</v>
      </c>
      <c r="O1937" s="52">
        <f t="shared" si="106"/>
        <v>16</v>
      </c>
      <c r="P1937" s="93">
        <v>1</v>
      </c>
      <c r="Q1937" s="110">
        <f t="shared" si="107"/>
        <v>1.6</v>
      </c>
    </row>
    <row r="1938" spans="1:17" customFormat="1">
      <c r="A1938" s="13">
        <v>17031260500</v>
      </c>
      <c r="B1938" s="13" t="s">
        <v>3390</v>
      </c>
      <c r="C1938" s="13" t="s">
        <v>4272</v>
      </c>
      <c r="D1938" s="13" t="s">
        <v>4129</v>
      </c>
      <c r="E1938" s="81">
        <v>1</v>
      </c>
      <c r="F1938" s="81">
        <v>1</v>
      </c>
      <c r="G1938" s="81">
        <v>1</v>
      </c>
      <c r="H1938" s="30">
        <v>2</v>
      </c>
      <c r="I1938" s="86">
        <v>1</v>
      </c>
      <c r="J1938" s="86">
        <v>1</v>
      </c>
      <c r="K1938" s="87">
        <v>2</v>
      </c>
      <c r="L1938" s="89">
        <v>4</v>
      </c>
      <c r="M1938" s="131">
        <v>1</v>
      </c>
      <c r="N1938" s="28">
        <v>2</v>
      </c>
      <c r="O1938" s="52">
        <f t="shared" si="106"/>
        <v>16</v>
      </c>
      <c r="P1938" s="93">
        <v>1</v>
      </c>
      <c r="Q1938" s="110">
        <f t="shared" si="107"/>
        <v>1.6</v>
      </c>
    </row>
    <row r="1939" spans="1:17" customFormat="1">
      <c r="A1939" s="13">
        <v>17031671600</v>
      </c>
      <c r="B1939" s="13" t="s">
        <v>2858</v>
      </c>
      <c r="C1939" s="13" t="s">
        <v>4272</v>
      </c>
      <c r="D1939" s="13" t="s">
        <v>4129</v>
      </c>
      <c r="E1939" s="81">
        <v>1</v>
      </c>
      <c r="F1939" s="81">
        <v>1</v>
      </c>
      <c r="G1939" s="82">
        <v>3</v>
      </c>
      <c r="H1939" s="81">
        <v>1</v>
      </c>
      <c r="I1939" s="86">
        <v>1</v>
      </c>
      <c r="J1939" s="86">
        <v>1</v>
      </c>
      <c r="K1939" s="86">
        <v>1</v>
      </c>
      <c r="L1939" s="89">
        <v>4</v>
      </c>
      <c r="M1939" s="131">
        <v>1</v>
      </c>
      <c r="N1939" s="28">
        <v>2</v>
      </c>
      <c r="O1939" s="52">
        <f t="shared" si="106"/>
        <v>16</v>
      </c>
      <c r="P1939" s="93">
        <v>1</v>
      </c>
      <c r="Q1939" s="110">
        <f t="shared" si="107"/>
        <v>1.6</v>
      </c>
    </row>
    <row r="1940" spans="1:17" customFormat="1">
      <c r="A1940" s="13">
        <v>17031611900</v>
      </c>
      <c r="B1940" s="13" t="s">
        <v>2972</v>
      </c>
      <c r="C1940" s="13" t="s">
        <v>4272</v>
      </c>
      <c r="D1940" s="13" t="s">
        <v>4129</v>
      </c>
      <c r="E1940" s="81">
        <v>1</v>
      </c>
      <c r="F1940" s="81">
        <v>1</v>
      </c>
      <c r="G1940" s="83">
        <v>4</v>
      </c>
      <c r="H1940" s="81">
        <v>1</v>
      </c>
      <c r="I1940" s="86">
        <v>1</v>
      </c>
      <c r="J1940" s="86">
        <v>1</v>
      </c>
      <c r="K1940" s="86">
        <v>1</v>
      </c>
      <c r="L1940" s="88">
        <v>3</v>
      </c>
      <c r="M1940" s="131">
        <v>1</v>
      </c>
      <c r="N1940" s="28">
        <v>2</v>
      </c>
      <c r="O1940" s="52">
        <f t="shared" si="106"/>
        <v>16</v>
      </c>
      <c r="P1940" s="93">
        <v>1</v>
      </c>
      <c r="Q1940" s="110">
        <f t="shared" si="107"/>
        <v>1.6</v>
      </c>
    </row>
    <row r="1941" spans="1:17" customFormat="1">
      <c r="A1941" s="13">
        <v>17031681400</v>
      </c>
      <c r="B1941" s="13" t="s">
        <v>2880</v>
      </c>
      <c r="C1941" s="13" t="s">
        <v>4272</v>
      </c>
      <c r="D1941" s="13" t="s">
        <v>4129</v>
      </c>
      <c r="E1941" s="30">
        <v>2</v>
      </c>
      <c r="F1941" s="81">
        <v>1</v>
      </c>
      <c r="G1941" s="82">
        <v>3</v>
      </c>
      <c r="H1941" s="81">
        <v>1</v>
      </c>
      <c r="I1941" s="86">
        <v>1</v>
      </c>
      <c r="J1941" s="86">
        <v>1</v>
      </c>
      <c r="K1941" s="86">
        <v>1</v>
      </c>
      <c r="L1941" s="88">
        <v>3</v>
      </c>
      <c r="M1941" s="131">
        <v>1</v>
      </c>
      <c r="N1941" s="28">
        <v>2</v>
      </c>
      <c r="O1941" s="52">
        <f t="shared" si="106"/>
        <v>16</v>
      </c>
      <c r="P1941" s="93">
        <v>1</v>
      </c>
      <c r="Q1941" s="110">
        <f t="shared" si="107"/>
        <v>1.6</v>
      </c>
    </row>
    <row r="1942" spans="1:17" customFormat="1">
      <c r="A1942" s="13">
        <v>17031671300</v>
      </c>
      <c r="B1942" s="13" t="s">
        <v>2852</v>
      </c>
      <c r="C1942" s="13" t="s">
        <v>4272</v>
      </c>
      <c r="D1942" s="13" t="s">
        <v>4129</v>
      </c>
      <c r="E1942" s="81">
        <v>1</v>
      </c>
      <c r="F1942" s="81">
        <v>1</v>
      </c>
      <c r="G1942" s="82">
        <v>3</v>
      </c>
      <c r="H1942" s="81">
        <v>1</v>
      </c>
      <c r="I1942" s="86">
        <v>1</v>
      </c>
      <c r="J1942" s="86">
        <v>1</v>
      </c>
      <c r="K1942" s="86">
        <v>1</v>
      </c>
      <c r="L1942" s="89">
        <v>4</v>
      </c>
      <c r="M1942" s="131">
        <v>1</v>
      </c>
      <c r="N1942" s="28">
        <v>2</v>
      </c>
      <c r="O1942" s="52">
        <f t="shared" si="106"/>
        <v>16</v>
      </c>
      <c r="P1942" s="93">
        <v>1</v>
      </c>
      <c r="Q1942" s="110">
        <f t="shared" si="107"/>
        <v>1.6</v>
      </c>
    </row>
    <row r="1943" spans="1:17" customFormat="1">
      <c r="A1943" s="13">
        <v>17031612000</v>
      </c>
      <c r="B1943" s="13" t="s">
        <v>2974</v>
      </c>
      <c r="C1943" s="13" t="s">
        <v>4272</v>
      </c>
      <c r="D1943" s="13" t="s">
        <v>4129</v>
      </c>
      <c r="E1943" s="81">
        <v>1</v>
      </c>
      <c r="F1943" s="81">
        <v>1</v>
      </c>
      <c r="G1943" s="83">
        <v>4</v>
      </c>
      <c r="H1943" s="81">
        <v>1</v>
      </c>
      <c r="I1943" s="86">
        <v>1</v>
      </c>
      <c r="J1943" s="86">
        <v>1</v>
      </c>
      <c r="K1943" s="86">
        <v>1</v>
      </c>
      <c r="L1943" s="88">
        <v>3</v>
      </c>
      <c r="M1943" s="131">
        <v>1</v>
      </c>
      <c r="N1943" s="28">
        <v>2</v>
      </c>
      <c r="O1943" s="52">
        <f t="shared" si="106"/>
        <v>16</v>
      </c>
      <c r="P1943" s="93">
        <v>1</v>
      </c>
      <c r="Q1943" s="110">
        <f t="shared" si="107"/>
        <v>1.6</v>
      </c>
    </row>
    <row r="1944" spans="1:17" customFormat="1">
      <c r="A1944" s="13">
        <v>17031540101</v>
      </c>
      <c r="B1944" s="13" t="s">
        <v>3096</v>
      </c>
      <c r="C1944" s="13" t="s">
        <v>4272</v>
      </c>
      <c r="D1944" s="13" t="s">
        <v>4129</v>
      </c>
      <c r="E1944" s="81">
        <v>1</v>
      </c>
      <c r="F1944" s="30">
        <v>2</v>
      </c>
      <c r="G1944" s="81">
        <v>1</v>
      </c>
      <c r="H1944" s="81">
        <v>1</v>
      </c>
      <c r="I1944" s="86">
        <v>1</v>
      </c>
      <c r="J1944" s="86">
        <v>1</v>
      </c>
      <c r="K1944" s="88">
        <v>3</v>
      </c>
      <c r="L1944" s="88">
        <v>3</v>
      </c>
      <c r="M1944" s="131">
        <v>1</v>
      </c>
      <c r="N1944" s="28">
        <v>2</v>
      </c>
      <c r="O1944" s="52">
        <f t="shared" si="106"/>
        <v>16</v>
      </c>
      <c r="P1944" s="93">
        <v>1</v>
      </c>
      <c r="Q1944" s="110">
        <f t="shared" si="107"/>
        <v>1.6</v>
      </c>
    </row>
    <row r="1945" spans="1:17" customFormat="1">
      <c r="A1945" s="13">
        <v>17031680600</v>
      </c>
      <c r="B1945" s="13" t="s">
        <v>2868</v>
      </c>
      <c r="C1945" s="13" t="s">
        <v>4272</v>
      </c>
      <c r="D1945" s="13" t="s">
        <v>4129</v>
      </c>
      <c r="E1945" s="81">
        <v>1</v>
      </c>
      <c r="F1945" s="81">
        <v>1</v>
      </c>
      <c r="G1945" s="82">
        <v>3</v>
      </c>
      <c r="H1945" s="81">
        <v>1</v>
      </c>
      <c r="I1945" s="86">
        <v>1</v>
      </c>
      <c r="J1945" s="86">
        <v>1</v>
      </c>
      <c r="K1945" s="86">
        <v>1</v>
      </c>
      <c r="L1945" s="89">
        <v>4</v>
      </c>
      <c r="M1945" s="131">
        <v>1</v>
      </c>
      <c r="N1945" s="28">
        <v>2</v>
      </c>
      <c r="O1945" s="52">
        <f t="shared" si="106"/>
        <v>16</v>
      </c>
      <c r="P1945" s="93">
        <v>1</v>
      </c>
      <c r="Q1945" s="110">
        <f t="shared" si="107"/>
        <v>1.6</v>
      </c>
    </row>
    <row r="1946" spans="1:17" customFormat="1">
      <c r="A1946" s="13">
        <v>17031400800</v>
      </c>
      <c r="B1946" s="13" t="s">
        <v>3236</v>
      </c>
      <c r="C1946" s="13" t="s">
        <v>4272</v>
      </c>
      <c r="D1946" s="13" t="s">
        <v>4129</v>
      </c>
      <c r="E1946" s="81">
        <v>1</v>
      </c>
      <c r="F1946" s="81">
        <v>1</v>
      </c>
      <c r="G1946" s="81">
        <v>1</v>
      </c>
      <c r="H1946" s="81">
        <v>1</v>
      </c>
      <c r="I1946" s="86">
        <v>1</v>
      </c>
      <c r="J1946" s="86">
        <v>1</v>
      </c>
      <c r="K1946" s="87">
        <v>2</v>
      </c>
      <c r="L1946" s="90">
        <v>5</v>
      </c>
      <c r="M1946" s="131">
        <v>1</v>
      </c>
      <c r="N1946" s="28">
        <v>2</v>
      </c>
      <c r="O1946" s="52">
        <f t="shared" si="106"/>
        <v>16</v>
      </c>
      <c r="P1946" s="93">
        <v>1</v>
      </c>
      <c r="Q1946" s="110">
        <f t="shared" si="107"/>
        <v>1.6</v>
      </c>
    </row>
    <row r="1947" spans="1:17" customFormat="1">
      <c r="A1947" s="13">
        <v>17031291200</v>
      </c>
      <c r="B1947" s="13" t="s">
        <v>3328</v>
      </c>
      <c r="C1947" s="13" t="s">
        <v>4272</v>
      </c>
      <c r="D1947" s="13" t="s">
        <v>4129</v>
      </c>
      <c r="E1947" s="81">
        <v>1</v>
      </c>
      <c r="F1947" s="81">
        <v>1</v>
      </c>
      <c r="G1947" s="81">
        <v>1</v>
      </c>
      <c r="H1947" s="30">
        <v>2</v>
      </c>
      <c r="I1947" s="86">
        <v>1</v>
      </c>
      <c r="J1947" s="86">
        <v>1</v>
      </c>
      <c r="K1947" s="87">
        <v>2</v>
      </c>
      <c r="L1947" s="89">
        <v>4</v>
      </c>
      <c r="M1947" s="131">
        <v>1</v>
      </c>
      <c r="N1947" s="28">
        <v>2</v>
      </c>
      <c r="O1947" s="52">
        <f t="shared" si="106"/>
        <v>16</v>
      </c>
      <c r="P1947" s="93">
        <v>1</v>
      </c>
      <c r="Q1947" s="110">
        <f t="shared" si="107"/>
        <v>1.6</v>
      </c>
    </row>
    <row r="1948" spans="1:17" customFormat="1">
      <c r="A1948" s="13">
        <v>17031540102</v>
      </c>
      <c r="B1948" s="13" t="s">
        <v>3098</v>
      </c>
      <c r="C1948" s="13" t="s">
        <v>4272</v>
      </c>
      <c r="D1948" s="13" t="s">
        <v>4129</v>
      </c>
      <c r="E1948" s="81">
        <v>1</v>
      </c>
      <c r="F1948" s="81">
        <v>1</v>
      </c>
      <c r="G1948" s="30">
        <v>2</v>
      </c>
      <c r="H1948" s="81">
        <v>1</v>
      </c>
      <c r="I1948" s="86">
        <v>1</v>
      </c>
      <c r="J1948" s="86">
        <v>1</v>
      </c>
      <c r="K1948" s="88">
        <v>3</v>
      </c>
      <c r="L1948" s="88">
        <v>3</v>
      </c>
      <c r="M1948" s="131">
        <v>1</v>
      </c>
      <c r="N1948" s="28">
        <v>2</v>
      </c>
      <c r="O1948" s="52">
        <f t="shared" si="106"/>
        <v>16</v>
      </c>
      <c r="P1948" s="93">
        <v>1</v>
      </c>
      <c r="Q1948" s="110">
        <f t="shared" si="107"/>
        <v>1.6</v>
      </c>
    </row>
    <row r="1949" spans="1:17" customFormat="1">
      <c r="A1949" s="13">
        <v>17031825801</v>
      </c>
      <c r="B1949" s="13" t="s">
        <v>4103</v>
      </c>
      <c r="C1949" s="13" t="s">
        <v>4272</v>
      </c>
      <c r="D1949" s="13" t="s">
        <v>4104</v>
      </c>
      <c r="E1949" s="81">
        <v>1</v>
      </c>
      <c r="F1949" s="81">
        <v>1</v>
      </c>
      <c r="G1949" s="83">
        <v>4</v>
      </c>
      <c r="H1949" s="81">
        <v>1</v>
      </c>
      <c r="I1949" s="86">
        <v>1</v>
      </c>
      <c r="J1949" s="86">
        <v>1</v>
      </c>
      <c r="K1949" s="87">
        <v>2</v>
      </c>
      <c r="L1949" s="87">
        <v>2</v>
      </c>
      <c r="M1949" s="87">
        <v>2</v>
      </c>
      <c r="N1949" s="93">
        <v>1</v>
      </c>
      <c r="O1949" s="52">
        <f t="shared" si="106"/>
        <v>16</v>
      </c>
      <c r="P1949" s="93">
        <v>1</v>
      </c>
      <c r="Q1949" s="110">
        <f t="shared" si="107"/>
        <v>1.6</v>
      </c>
    </row>
    <row r="1950" spans="1:17" customFormat="1">
      <c r="A1950" s="13">
        <v>17031826401</v>
      </c>
      <c r="B1950" s="13" t="s">
        <v>2593</v>
      </c>
      <c r="C1950" s="13" t="s">
        <v>4272</v>
      </c>
      <c r="D1950" s="13" t="s">
        <v>2591</v>
      </c>
      <c r="E1950" s="81">
        <v>1</v>
      </c>
      <c r="F1950" s="81">
        <v>1</v>
      </c>
      <c r="G1950" s="30">
        <v>2</v>
      </c>
      <c r="H1950" s="81">
        <v>1</v>
      </c>
      <c r="I1950" s="86">
        <v>1</v>
      </c>
      <c r="J1950" s="86">
        <v>1</v>
      </c>
      <c r="K1950" s="87">
        <v>2</v>
      </c>
      <c r="L1950" s="87">
        <v>2</v>
      </c>
      <c r="M1950" s="88">
        <v>3</v>
      </c>
      <c r="N1950" s="93">
        <v>1</v>
      </c>
      <c r="O1950" s="52">
        <f t="shared" si="106"/>
        <v>15</v>
      </c>
      <c r="P1950" s="93">
        <v>1</v>
      </c>
      <c r="Q1950" s="110">
        <f t="shared" si="107"/>
        <v>1.5</v>
      </c>
    </row>
    <row r="1951" spans="1:17" customFormat="1">
      <c r="A1951" s="13">
        <v>17031829000</v>
      </c>
      <c r="B1951" s="13" t="s">
        <v>2690</v>
      </c>
      <c r="C1951" s="13" t="s">
        <v>4272</v>
      </c>
      <c r="D1951" s="13" t="s">
        <v>2680</v>
      </c>
      <c r="E1951" s="81">
        <v>1</v>
      </c>
      <c r="F1951" s="85">
        <v>0</v>
      </c>
      <c r="G1951" s="83">
        <v>4</v>
      </c>
      <c r="H1951" s="81">
        <v>1</v>
      </c>
      <c r="I1951" s="86">
        <v>1</v>
      </c>
      <c r="J1951" s="86">
        <v>1</v>
      </c>
      <c r="K1951" s="89">
        <v>4</v>
      </c>
      <c r="L1951" s="86">
        <v>1</v>
      </c>
      <c r="M1951" s="131">
        <v>1</v>
      </c>
      <c r="N1951" s="93">
        <v>1</v>
      </c>
      <c r="O1951" s="52">
        <f t="shared" si="106"/>
        <v>15</v>
      </c>
      <c r="P1951" s="93">
        <v>1</v>
      </c>
      <c r="Q1951" s="110">
        <f t="shared" si="107"/>
        <v>1.5</v>
      </c>
    </row>
    <row r="1952" spans="1:17" customFormat="1">
      <c r="A1952" s="13">
        <v>17031710500</v>
      </c>
      <c r="B1952" s="13" t="s">
        <v>2818</v>
      </c>
      <c r="C1952" s="13" t="s">
        <v>4272</v>
      </c>
      <c r="D1952" s="13" t="s">
        <v>4129</v>
      </c>
      <c r="E1952" s="81">
        <v>1</v>
      </c>
      <c r="F1952" s="81">
        <v>1</v>
      </c>
      <c r="G1952" s="30">
        <v>2</v>
      </c>
      <c r="H1952" s="81">
        <v>1</v>
      </c>
      <c r="I1952" s="86">
        <v>1</v>
      </c>
      <c r="J1952" s="86">
        <v>1</v>
      </c>
      <c r="K1952" s="87">
        <v>2</v>
      </c>
      <c r="L1952" s="88">
        <v>3</v>
      </c>
      <c r="M1952" s="131">
        <v>1</v>
      </c>
      <c r="N1952" s="28">
        <v>2</v>
      </c>
      <c r="O1952" s="52">
        <f t="shared" si="106"/>
        <v>15</v>
      </c>
      <c r="P1952" s="93">
        <v>1</v>
      </c>
      <c r="Q1952" s="110">
        <f t="shared" si="107"/>
        <v>1.5</v>
      </c>
    </row>
    <row r="1953" spans="1:17" customFormat="1">
      <c r="A1953" s="13">
        <v>17031660800</v>
      </c>
      <c r="B1953" s="13" t="s">
        <v>2930</v>
      </c>
      <c r="C1953" s="13" t="s">
        <v>4272</v>
      </c>
      <c r="D1953" s="13" t="s">
        <v>4129</v>
      </c>
      <c r="E1953" s="82">
        <v>3</v>
      </c>
      <c r="F1953" s="81">
        <v>1</v>
      </c>
      <c r="G1953" s="30">
        <v>2</v>
      </c>
      <c r="H1953" s="81">
        <v>1</v>
      </c>
      <c r="I1953" s="86">
        <v>1</v>
      </c>
      <c r="J1953" s="86">
        <v>1</v>
      </c>
      <c r="K1953" s="86">
        <v>1</v>
      </c>
      <c r="L1953" s="87">
        <v>2</v>
      </c>
      <c r="M1953" s="131">
        <v>1</v>
      </c>
      <c r="N1953" s="28">
        <v>2</v>
      </c>
      <c r="O1953" s="52">
        <f t="shared" si="106"/>
        <v>15</v>
      </c>
      <c r="P1953" s="93">
        <v>1</v>
      </c>
      <c r="Q1953" s="110">
        <f t="shared" si="107"/>
        <v>1.5</v>
      </c>
    </row>
    <row r="1954" spans="1:17" customFormat="1">
      <c r="A1954" s="13">
        <v>17031491000</v>
      </c>
      <c r="B1954" s="13" t="s">
        <v>3046</v>
      </c>
      <c r="C1954" s="13" t="s">
        <v>4272</v>
      </c>
      <c r="D1954" s="13" t="s">
        <v>4129</v>
      </c>
      <c r="E1954" s="81">
        <v>1</v>
      </c>
      <c r="F1954" s="81">
        <v>1</v>
      </c>
      <c r="G1954" s="30">
        <v>2</v>
      </c>
      <c r="H1954" s="81">
        <v>1</v>
      </c>
      <c r="I1954" s="86">
        <v>1</v>
      </c>
      <c r="J1954" s="86">
        <v>1</v>
      </c>
      <c r="K1954" s="86">
        <v>1</v>
      </c>
      <c r="L1954" s="89">
        <v>4</v>
      </c>
      <c r="M1954" s="131">
        <v>1</v>
      </c>
      <c r="N1954" s="28">
        <v>2</v>
      </c>
      <c r="O1954" s="52">
        <f t="shared" si="106"/>
        <v>15</v>
      </c>
      <c r="P1954" s="93">
        <v>1</v>
      </c>
      <c r="Q1954" s="110">
        <f t="shared" si="107"/>
        <v>1.5</v>
      </c>
    </row>
    <row r="1955" spans="1:17" customFormat="1">
      <c r="A1955" s="13">
        <v>17031672000</v>
      </c>
      <c r="B1955" s="13" t="s">
        <v>2864</v>
      </c>
      <c r="C1955" s="13" t="s">
        <v>4272</v>
      </c>
      <c r="D1955" s="13" t="s">
        <v>4129</v>
      </c>
      <c r="E1955" s="81">
        <v>1</v>
      </c>
      <c r="F1955" s="81">
        <v>1</v>
      </c>
      <c r="G1955" s="82">
        <v>3</v>
      </c>
      <c r="H1955" s="81">
        <v>1</v>
      </c>
      <c r="I1955" s="86">
        <v>1</v>
      </c>
      <c r="J1955" s="86">
        <v>1</v>
      </c>
      <c r="K1955" s="86">
        <v>1</v>
      </c>
      <c r="L1955" s="88">
        <v>3</v>
      </c>
      <c r="M1955" s="131">
        <v>1</v>
      </c>
      <c r="N1955" s="28">
        <v>2</v>
      </c>
      <c r="O1955" s="52">
        <f t="shared" si="106"/>
        <v>15</v>
      </c>
      <c r="P1955" s="93">
        <v>1</v>
      </c>
      <c r="Q1955" s="110">
        <f t="shared" si="107"/>
        <v>1.5</v>
      </c>
    </row>
    <row r="1956" spans="1:17" customFormat="1">
      <c r="A1956" s="13">
        <v>17031680500</v>
      </c>
      <c r="B1956" s="13" t="s">
        <v>2866</v>
      </c>
      <c r="C1956" s="13" t="s">
        <v>4272</v>
      </c>
      <c r="D1956" s="13" t="s">
        <v>4129</v>
      </c>
      <c r="E1956" s="81">
        <v>1</v>
      </c>
      <c r="F1956" s="81">
        <v>1</v>
      </c>
      <c r="G1956" s="30">
        <v>2</v>
      </c>
      <c r="H1956" s="81">
        <v>1</v>
      </c>
      <c r="I1956" s="86">
        <v>1</v>
      </c>
      <c r="J1956" s="86">
        <v>1</v>
      </c>
      <c r="K1956" s="86">
        <v>1</v>
      </c>
      <c r="L1956" s="89">
        <v>4</v>
      </c>
      <c r="M1956" s="131">
        <v>1</v>
      </c>
      <c r="N1956" s="28">
        <v>2</v>
      </c>
      <c r="O1956" s="52">
        <f t="shared" si="106"/>
        <v>15</v>
      </c>
      <c r="P1956" s="93">
        <v>1</v>
      </c>
      <c r="Q1956" s="110">
        <f t="shared" si="107"/>
        <v>1.5</v>
      </c>
    </row>
    <row r="1957" spans="1:17" customFormat="1">
      <c r="A1957" s="13">
        <v>17031421200</v>
      </c>
      <c r="B1957" s="13" t="s">
        <v>3166</v>
      </c>
      <c r="C1957" s="13" t="s">
        <v>4272</v>
      </c>
      <c r="D1957" s="13" t="s">
        <v>4129</v>
      </c>
      <c r="E1957" s="81">
        <v>1</v>
      </c>
      <c r="F1957" s="81">
        <v>1</v>
      </c>
      <c r="G1957" s="81">
        <v>1</v>
      </c>
      <c r="H1957" s="30">
        <v>2</v>
      </c>
      <c r="I1957" s="86">
        <v>1</v>
      </c>
      <c r="J1957" s="86">
        <v>1</v>
      </c>
      <c r="K1957" s="86">
        <v>1</v>
      </c>
      <c r="L1957" s="89">
        <v>4</v>
      </c>
      <c r="M1957" s="131">
        <v>1</v>
      </c>
      <c r="N1957" s="28">
        <v>2</v>
      </c>
      <c r="O1957" s="52">
        <f t="shared" si="106"/>
        <v>15</v>
      </c>
      <c r="P1957" s="93">
        <v>1</v>
      </c>
      <c r="Q1957" s="110">
        <f t="shared" si="107"/>
        <v>1.5</v>
      </c>
    </row>
    <row r="1958" spans="1:17" customFormat="1">
      <c r="A1958" s="13">
        <v>17031691100</v>
      </c>
      <c r="B1958" s="13" t="s">
        <v>2784</v>
      </c>
      <c r="C1958" s="13" t="s">
        <v>4272</v>
      </c>
      <c r="D1958" s="13" t="s">
        <v>4129</v>
      </c>
      <c r="E1958" s="81">
        <v>1</v>
      </c>
      <c r="F1958" s="81">
        <v>1</v>
      </c>
      <c r="G1958" s="30">
        <v>2</v>
      </c>
      <c r="H1958" s="81">
        <v>1</v>
      </c>
      <c r="I1958" s="86">
        <v>1</v>
      </c>
      <c r="J1958" s="86">
        <v>1</v>
      </c>
      <c r="K1958" s="86">
        <v>1</v>
      </c>
      <c r="L1958" s="89">
        <v>4</v>
      </c>
      <c r="M1958" s="131">
        <v>1</v>
      </c>
      <c r="N1958" s="28">
        <v>2</v>
      </c>
      <c r="O1958" s="52">
        <f t="shared" si="106"/>
        <v>15</v>
      </c>
      <c r="P1958" s="93">
        <v>1</v>
      </c>
      <c r="Q1958" s="110">
        <f t="shared" si="107"/>
        <v>1.5</v>
      </c>
    </row>
    <row r="1959" spans="1:17" customFormat="1">
      <c r="A1959" s="13">
        <v>17031826100</v>
      </c>
      <c r="B1959" s="13" t="s">
        <v>4114</v>
      </c>
      <c r="C1959" s="13" t="s">
        <v>4272</v>
      </c>
      <c r="D1959" s="13" t="s">
        <v>4104</v>
      </c>
      <c r="E1959" s="81">
        <v>1</v>
      </c>
      <c r="F1959" s="81">
        <v>1</v>
      </c>
      <c r="G1959" s="83">
        <v>4</v>
      </c>
      <c r="H1959" s="81">
        <v>1</v>
      </c>
      <c r="I1959" s="86">
        <v>1</v>
      </c>
      <c r="J1959" s="86">
        <v>1</v>
      </c>
      <c r="K1959" s="88">
        <v>3</v>
      </c>
      <c r="L1959" s="86">
        <v>1</v>
      </c>
      <c r="M1959" s="131">
        <v>1</v>
      </c>
      <c r="N1959" s="93">
        <v>1</v>
      </c>
      <c r="O1959" s="52">
        <f t="shared" si="106"/>
        <v>15</v>
      </c>
      <c r="P1959" s="93">
        <v>1</v>
      </c>
      <c r="Q1959" s="110">
        <f t="shared" si="107"/>
        <v>1.5</v>
      </c>
    </row>
    <row r="1960" spans="1:17" customFormat="1">
      <c r="A1960" s="13">
        <v>17031835600</v>
      </c>
      <c r="B1960" s="13" t="s">
        <v>1555</v>
      </c>
      <c r="C1960" s="13" t="s">
        <v>4272</v>
      </c>
      <c r="D1960" s="13" t="s">
        <v>4129</v>
      </c>
      <c r="E1960" s="81">
        <v>1</v>
      </c>
      <c r="F1960" s="82">
        <v>3</v>
      </c>
      <c r="G1960" s="81">
        <v>1</v>
      </c>
      <c r="H1960" s="81">
        <v>1</v>
      </c>
      <c r="I1960" s="85">
        <v>0</v>
      </c>
      <c r="J1960" s="91">
        <v>0</v>
      </c>
      <c r="K1960" s="91">
        <v>0</v>
      </c>
      <c r="L1960" s="91">
        <v>0</v>
      </c>
      <c r="M1960" s="131">
        <v>1</v>
      </c>
      <c r="N1960" s="28">
        <v>2</v>
      </c>
      <c r="O1960" s="52">
        <f t="shared" si="106"/>
        <v>9</v>
      </c>
      <c r="P1960" s="93">
        <v>1</v>
      </c>
      <c r="Q1960" s="110">
        <f>+O1960/6</f>
        <v>1.5</v>
      </c>
    </row>
    <row r="1961" spans="1:17" customFormat="1">
      <c r="A1961" s="13">
        <v>17031828503</v>
      </c>
      <c r="B1961" s="13" t="s">
        <v>2234</v>
      </c>
      <c r="C1961" s="13" t="s">
        <v>4272</v>
      </c>
      <c r="D1961" s="13" t="s">
        <v>2235</v>
      </c>
      <c r="E1961" s="81">
        <v>1</v>
      </c>
      <c r="F1961" s="81">
        <v>1</v>
      </c>
      <c r="G1961" s="81">
        <v>1</v>
      </c>
      <c r="H1961" s="81">
        <v>1</v>
      </c>
      <c r="I1961" s="87">
        <v>2</v>
      </c>
      <c r="J1961" s="86">
        <v>1</v>
      </c>
      <c r="K1961" s="88">
        <v>3</v>
      </c>
      <c r="L1961" s="86">
        <v>1</v>
      </c>
      <c r="M1961" s="87">
        <v>2</v>
      </c>
      <c r="N1961" s="93">
        <v>1</v>
      </c>
      <c r="O1961" s="52">
        <f t="shared" si="106"/>
        <v>14</v>
      </c>
      <c r="P1961" s="93">
        <v>1</v>
      </c>
      <c r="Q1961" s="110">
        <f t="shared" ref="Q1961:Q1969" si="108">+O1961/10</f>
        <v>1.4</v>
      </c>
    </row>
    <row r="1962" spans="1:17" customFormat="1">
      <c r="A1962" s="13">
        <v>17031826304</v>
      </c>
      <c r="B1962" s="13" t="s">
        <v>2590</v>
      </c>
      <c r="C1962" s="13" t="s">
        <v>4272</v>
      </c>
      <c r="D1962" s="13" t="s">
        <v>2591</v>
      </c>
      <c r="E1962" s="81">
        <v>1</v>
      </c>
      <c r="F1962" s="81">
        <v>1</v>
      </c>
      <c r="G1962" s="83">
        <v>4</v>
      </c>
      <c r="H1962" s="81">
        <v>1</v>
      </c>
      <c r="I1962" s="86">
        <v>1</v>
      </c>
      <c r="J1962" s="86">
        <v>1</v>
      </c>
      <c r="K1962" s="87">
        <v>2</v>
      </c>
      <c r="L1962" s="86">
        <v>1</v>
      </c>
      <c r="M1962" s="131">
        <v>1</v>
      </c>
      <c r="N1962" s="93">
        <v>1</v>
      </c>
      <c r="O1962" s="52">
        <f t="shared" si="106"/>
        <v>14</v>
      </c>
      <c r="P1962" s="93">
        <v>1</v>
      </c>
      <c r="Q1962" s="110">
        <f t="shared" si="108"/>
        <v>1.4</v>
      </c>
    </row>
    <row r="1963" spans="1:17" customFormat="1">
      <c r="A1963" s="13">
        <v>17031829401</v>
      </c>
      <c r="B1963" s="13" t="s">
        <v>2701</v>
      </c>
      <c r="C1963" s="13" t="s">
        <v>4272</v>
      </c>
      <c r="D1963" s="13" t="s">
        <v>2680</v>
      </c>
      <c r="E1963" s="81">
        <v>1</v>
      </c>
      <c r="F1963" s="83">
        <v>4</v>
      </c>
      <c r="G1963" s="30">
        <v>2</v>
      </c>
      <c r="H1963" s="81">
        <v>1</v>
      </c>
      <c r="I1963" s="86">
        <v>1</v>
      </c>
      <c r="J1963" s="86">
        <v>1</v>
      </c>
      <c r="K1963" s="86">
        <v>1</v>
      </c>
      <c r="L1963" s="86">
        <v>1</v>
      </c>
      <c r="M1963" s="131">
        <v>1</v>
      </c>
      <c r="N1963" s="93">
        <v>1</v>
      </c>
      <c r="O1963" s="52">
        <f t="shared" si="106"/>
        <v>14</v>
      </c>
      <c r="P1963" s="93">
        <v>1</v>
      </c>
      <c r="Q1963" s="110">
        <f t="shared" si="108"/>
        <v>1.4</v>
      </c>
    </row>
    <row r="1964" spans="1:17" customFormat="1">
      <c r="A1964" s="13">
        <v>17031460100</v>
      </c>
      <c r="B1964" s="13" t="s">
        <v>3108</v>
      </c>
      <c r="C1964" s="13" t="s">
        <v>4272</v>
      </c>
      <c r="D1964" s="13" t="s">
        <v>4129</v>
      </c>
      <c r="E1964" s="81">
        <v>1</v>
      </c>
      <c r="F1964" s="81">
        <v>1</v>
      </c>
      <c r="G1964" s="81">
        <v>1</v>
      </c>
      <c r="H1964" s="81">
        <v>1</v>
      </c>
      <c r="I1964" s="86">
        <v>1</v>
      </c>
      <c r="J1964" s="86">
        <v>1</v>
      </c>
      <c r="K1964" s="86">
        <v>1</v>
      </c>
      <c r="L1964" s="89">
        <v>4</v>
      </c>
      <c r="M1964" s="131">
        <v>1</v>
      </c>
      <c r="N1964" s="28">
        <v>2</v>
      </c>
      <c r="O1964" s="52">
        <f t="shared" si="106"/>
        <v>14</v>
      </c>
      <c r="P1964" s="93">
        <v>1</v>
      </c>
      <c r="Q1964" s="110">
        <f t="shared" si="108"/>
        <v>1.4</v>
      </c>
    </row>
    <row r="1965" spans="1:17" customFormat="1">
      <c r="A1965" s="13">
        <v>17031710400</v>
      </c>
      <c r="B1965" s="13" t="s">
        <v>2816</v>
      </c>
      <c r="C1965" s="13" t="s">
        <v>4272</v>
      </c>
      <c r="D1965" s="13" t="s">
        <v>4129</v>
      </c>
      <c r="E1965" s="81">
        <v>1</v>
      </c>
      <c r="F1965" s="81">
        <v>1</v>
      </c>
      <c r="G1965" s="30">
        <v>2</v>
      </c>
      <c r="H1965" s="81">
        <v>1</v>
      </c>
      <c r="I1965" s="87">
        <v>2</v>
      </c>
      <c r="J1965" s="86">
        <v>1</v>
      </c>
      <c r="K1965" s="86">
        <v>1</v>
      </c>
      <c r="L1965" s="87">
        <v>2</v>
      </c>
      <c r="M1965" s="131">
        <v>1</v>
      </c>
      <c r="N1965" s="28">
        <v>2</v>
      </c>
      <c r="O1965" s="52">
        <f t="shared" si="106"/>
        <v>14</v>
      </c>
      <c r="P1965" s="93">
        <v>1</v>
      </c>
      <c r="Q1965" s="110">
        <f t="shared" si="108"/>
        <v>1.4</v>
      </c>
    </row>
    <row r="1966" spans="1:17" customFormat="1">
      <c r="A1966" s="13">
        <v>17031351500</v>
      </c>
      <c r="B1966" s="13" t="s">
        <v>3300</v>
      </c>
      <c r="C1966" s="13" t="s">
        <v>4272</v>
      </c>
      <c r="D1966" s="13" t="s">
        <v>4129</v>
      </c>
      <c r="E1966" s="81">
        <v>1</v>
      </c>
      <c r="F1966" s="85">
        <v>0</v>
      </c>
      <c r="G1966" s="30">
        <v>2</v>
      </c>
      <c r="H1966" s="85">
        <v>0</v>
      </c>
      <c r="I1966" s="86">
        <v>1</v>
      </c>
      <c r="J1966" s="86">
        <v>1</v>
      </c>
      <c r="K1966" s="86">
        <v>1</v>
      </c>
      <c r="L1966" s="90">
        <v>5</v>
      </c>
      <c r="M1966" s="131">
        <v>1</v>
      </c>
      <c r="N1966" s="28">
        <v>2</v>
      </c>
      <c r="O1966" s="52">
        <f t="shared" si="106"/>
        <v>14</v>
      </c>
      <c r="P1966" s="93">
        <v>1</v>
      </c>
      <c r="Q1966" s="110">
        <f t="shared" si="108"/>
        <v>1.4</v>
      </c>
    </row>
    <row r="1967" spans="1:17" customFormat="1">
      <c r="A1967" s="13">
        <v>17031681300</v>
      </c>
      <c r="B1967" s="13" t="s">
        <v>2878</v>
      </c>
      <c r="C1967" s="13" t="s">
        <v>4272</v>
      </c>
      <c r="D1967" s="13" t="s">
        <v>4129</v>
      </c>
      <c r="E1967" s="81">
        <v>1</v>
      </c>
      <c r="F1967" s="81">
        <v>1</v>
      </c>
      <c r="G1967" s="81">
        <v>1</v>
      </c>
      <c r="H1967" s="81">
        <v>1</v>
      </c>
      <c r="I1967" s="86">
        <v>1</v>
      </c>
      <c r="J1967" s="86">
        <v>1</v>
      </c>
      <c r="K1967" s="86">
        <v>1</v>
      </c>
      <c r="L1967" s="89">
        <v>4</v>
      </c>
      <c r="M1967" s="131">
        <v>1</v>
      </c>
      <c r="N1967" s="28">
        <v>2</v>
      </c>
      <c r="O1967" s="52">
        <f t="shared" si="106"/>
        <v>14</v>
      </c>
      <c r="P1967" s="93">
        <v>1</v>
      </c>
      <c r="Q1967" s="110">
        <f t="shared" si="108"/>
        <v>1.4</v>
      </c>
    </row>
    <row r="1968" spans="1:17" customFormat="1">
      <c r="A1968" s="13">
        <v>17031460600</v>
      </c>
      <c r="B1968" s="13" t="s">
        <v>3120</v>
      </c>
      <c r="C1968" s="13" t="s">
        <v>4272</v>
      </c>
      <c r="D1968" s="13" t="s">
        <v>4129</v>
      </c>
      <c r="E1968" s="81">
        <v>1</v>
      </c>
      <c r="F1968" s="81">
        <v>1</v>
      </c>
      <c r="G1968" s="81">
        <v>1</v>
      </c>
      <c r="H1968" s="81">
        <v>1</v>
      </c>
      <c r="I1968" s="86">
        <v>1</v>
      </c>
      <c r="J1968" s="86">
        <v>1</v>
      </c>
      <c r="K1968" s="86">
        <v>1</v>
      </c>
      <c r="L1968" s="89">
        <v>4</v>
      </c>
      <c r="M1968" s="131">
        <v>1</v>
      </c>
      <c r="N1968" s="28">
        <v>2</v>
      </c>
      <c r="O1968" s="52">
        <f t="shared" si="106"/>
        <v>14</v>
      </c>
      <c r="P1968" s="93">
        <v>1</v>
      </c>
      <c r="Q1968" s="110">
        <f t="shared" si="108"/>
        <v>1.4</v>
      </c>
    </row>
    <row r="1969" spans="1:17" customFormat="1">
      <c r="A1969" s="13">
        <v>17031350400</v>
      </c>
      <c r="B1969" s="13" t="s">
        <v>3292</v>
      </c>
      <c r="C1969" s="13" t="s">
        <v>4272</v>
      </c>
      <c r="D1969" s="13" t="s">
        <v>4129</v>
      </c>
      <c r="E1969" s="81">
        <v>1</v>
      </c>
      <c r="F1969" s="85">
        <v>0</v>
      </c>
      <c r="G1969" s="81">
        <v>1</v>
      </c>
      <c r="H1969" s="85">
        <v>0</v>
      </c>
      <c r="I1969" s="86">
        <v>1</v>
      </c>
      <c r="J1969" s="87">
        <v>2</v>
      </c>
      <c r="K1969" s="87">
        <v>2</v>
      </c>
      <c r="L1969" s="89">
        <v>4</v>
      </c>
      <c r="M1969" s="131">
        <v>1</v>
      </c>
      <c r="N1969" s="28">
        <v>2</v>
      </c>
      <c r="O1969" s="52">
        <f t="shared" si="106"/>
        <v>14</v>
      </c>
      <c r="P1969" s="93">
        <v>1</v>
      </c>
      <c r="Q1969" s="110">
        <f t="shared" si="108"/>
        <v>1.4</v>
      </c>
    </row>
    <row r="1970" spans="1:17" customFormat="1">
      <c r="A1970" s="13">
        <v>17031834700</v>
      </c>
      <c r="B1970" s="13" t="s">
        <v>1649</v>
      </c>
      <c r="C1970" s="13" t="s">
        <v>4272</v>
      </c>
      <c r="D1970" s="13" t="s">
        <v>4129</v>
      </c>
      <c r="E1970" s="30">
        <v>2</v>
      </c>
      <c r="F1970" s="81">
        <v>1</v>
      </c>
      <c r="G1970" s="81">
        <v>1</v>
      </c>
      <c r="H1970" s="81">
        <v>1</v>
      </c>
      <c r="I1970" s="85">
        <v>0</v>
      </c>
      <c r="J1970" s="91">
        <v>0</v>
      </c>
      <c r="K1970" s="91">
        <v>0</v>
      </c>
      <c r="L1970" s="91">
        <v>0</v>
      </c>
      <c r="M1970" s="131">
        <v>1</v>
      </c>
      <c r="N1970" s="28">
        <v>2</v>
      </c>
      <c r="O1970" s="52">
        <f t="shared" si="106"/>
        <v>8</v>
      </c>
      <c r="P1970" s="93">
        <v>1</v>
      </c>
      <c r="Q1970" s="110">
        <f>+O1970/6</f>
        <v>1.3333333333333333</v>
      </c>
    </row>
    <row r="1971" spans="1:17" customFormat="1">
      <c r="A1971" s="13">
        <v>17031836100</v>
      </c>
      <c r="B1971" s="13" t="s">
        <v>1565</v>
      </c>
      <c r="C1971" s="13" t="s">
        <v>4272</v>
      </c>
      <c r="D1971" s="13" t="s">
        <v>4129</v>
      </c>
      <c r="E1971" s="81">
        <v>1</v>
      </c>
      <c r="F1971" s="81">
        <v>1</v>
      </c>
      <c r="G1971" s="30">
        <v>2</v>
      </c>
      <c r="H1971" s="81">
        <v>1</v>
      </c>
      <c r="I1971" s="85">
        <v>0</v>
      </c>
      <c r="J1971" s="91">
        <v>0</v>
      </c>
      <c r="K1971" s="91">
        <v>0</v>
      </c>
      <c r="L1971" s="91">
        <v>0</v>
      </c>
      <c r="M1971" s="131">
        <v>1</v>
      </c>
      <c r="N1971" s="28">
        <v>2</v>
      </c>
      <c r="O1971" s="52">
        <f t="shared" si="106"/>
        <v>8</v>
      </c>
      <c r="P1971" s="93">
        <v>1</v>
      </c>
      <c r="Q1971" s="110">
        <f>+O1971/6</f>
        <v>1.3333333333333333</v>
      </c>
    </row>
    <row r="1972" spans="1:17" customFormat="1">
      <c r="A1972" s="13">
        <v>17031834800</v>
      </c>
      <c r="B1972" s="13" t="s">
        <v>1651</v>
      </c>
      <c r="C1972" s="13" t="s">
        <v>4272</v>
      </c>
      <c r="D1972" s="13" t="s">
        <v>4129</v>
      </c>
      <c r="E1972" s="30">
        <v>2</v>
      </c>
      <c r="F1972" s="81">
        <v>1</v>
      </c>
      <c r="G1972" s="81">
        <v>1</v>
      </c>
      <c r="H1972" s="81">
        <v>1</v>
      </c>
      <c r="I1972" s="85">
        <v>0</v>
      </c>
      <c r="J1972" s="91">
        <v>0</v>
      </c>
      <c r="K1972" s="91">
        <v>0</v>
      </c>
      <c r="L1972" s="91">
        <v>0</v>
      </c>
      <c r="M1972" s="131">
        <v>1</v>
      </c>
      <c r="N1972" s="28">
        <v>2</v>
      </c>
      <c r="O1972" s="52">
        <f t="shared" si="106"/>
        <v>8</v>
      </c>
      <c r="P1972" s="93">
        <v>1</v>
      </c>
      <c r="Q1972" s="110">
        <f>+O1972/6</f>
        <v>1.3333333333333333</v>
      </c>
    </row>
    <row r="1973" spans="1:17" customFormat="1">
      <c r="A1973" s="13">
        <v>17031833900</v>
      </c>
      <c r="B1973" s="13" t="s">
        <v>1635</v>
      </c>
      <c r="C1973" s="13" t="s">
        <v>4272</v>
      </c>
      <c r="D1973" s="13" t="s">
        <v>4129</v>
      </c>
      <c r="E1973" s="81">
        <v>1</v>
      </c>
      <c r="F1973" s="30">
        <v>2</v>
      </c>
      <c r="G1973" s="81">
        <v>1</v>
      </c>
      <c r="H1973" s="81">
        <v>1</v>
      </c>
      <c r="I1973" s="85">
        <v>0</v>
      </c>
      <c r="J1973" s="91">
        <v>0</v>
      </c>
      <c r="K1973" s="91">
        <v>0</v>
      </c>
      <c r="L1973" s="91">
        <v>0</v>
      </c>
      <c r="M1973" s="131">
        <v>1</v>
      </c>
      <c r="N1973" s="28">
        <v>2</v>
      </c>
      <c r="O1973" s="52">
        <f t="shared" si="106"/>
        <v>8</v>
      </c>
      <c r="P1973" s="93">
        <v>1</v>
      </c>
      <c r="Q1973" s="110">
        <f>+O1973/6</f>
        <v>1.3333333333333333</v>
      </c>
    </row>
    <row r="1974" spans="1:17" customFormat="1">
      <c r="A1974" s="13">
        <v>17031834900</v>
      </c>
      <c r="B1974" s="13" t="s">
        <v>1545</v>
      </c>
      <c r="C1974" s="13" t="s">
        <v>4272</v>
      </c>
      <c r="D1974" s="13" t="s">
        <v>4129</v>
      </c>
      <c r="E1974" s="81">
        <v>1</v>
      </c>
      <c r="F1974" s="30">
        <v>2</v>
      </c>
      <c r="G1974" s="81">
        <v>1</v>
      </c>
      <c r="H1974" s="81">
        <v>1</v>
      </c>
      <c r="I1974" s="85">
        <v>0</v>
      </c>
      <c r="J1974" s="91">
        <v>0</v>
      </c>
      <c r="K1974" s="91">
        <v>0</v>
      </c>
      <c r="L1974" s="91">
        <v>0</v>
      </c>
      <c r="M1974" s="131">
        <v>1</v>
      </c>
      <c r="N1974" s="28">
        <v>2</v>
      </c>
      <c r="O1974" s="52">
        <f t="shared" si="106"/>
        <v>8</v>
      </c>
      <c r="P1974" s="93">
        <v>1</v>
      </c>
      <c r="Q1974" s="110">
        <f>+O1974/6</f>
        <v>1.3333333333333333</v>
      </c>
    </row>
    <row r="1975" spans="1:17" customFormat="1">
      <c r="A1975" s="13">
        <v>17031351100</v>
      </c>
      <c r="B1975" s="13" t="s">
        <v>3296</v>
      </c>
      <c r="C1975" s="13" t="s">
        <v>4272</v>
      </c>
      <c r="D1975" s="13" t="s">
        <v>4129</v>
      </c>
      <c r="E1975" s="81">
        <v>1</v>
      </c>
      <c r="F1975" s="81">
        <v>1</v>
      </c>
      <c r="G1975" s="81">
        <v>1</v>
      </c>
      <c r="H1975" s="85">
        <v>0</v>
      </c>
      <c r="I1975" s="86">
        <v>1</v>
      </c>
      <c r="J1975" s="86">
        <v>1</v>
      </c>
      <c r="K1975" s="86">
        <v>1</v>
      </c>
      <c r="L1975" s="89">
        <v>4</v>
      </c>
      <c r="M1975" s="131">
        <v>1</v>
      </c>
      <c r="N1975" s="28">
        <v>2</v>
      </c>
      <c r="O1975" s="52">
        <f t="shared" si="106"/>
        <v>13</v>
      </c>
      <c r="P1975" s="93">
        <v>1</v>
      </c>
      <c r="Q1975" s="110">
        <f>+O1975/10</f>
        <v>1.3</v>
      </c>
    </row>
    <row r="1976" spans="1:17" customFormat="1">
      <c r="A1976" s="13">
        <v>17031831300</v>
      </c>
      <c r="B1976" s="13" t="s">
        <v>1599</v>
      </c>
      <c r="C1976" s="13" t="s">
        <v>4272</v>
      </c>
      <c r="D1976" s="13" t="s">
        <v>4129</v>
      </c>
      <c r="E1976" s="81">
        <v>1</v>
      </c>
      <c r="F1976" s="81">
        <v>1</v>
      </c>
      <c r="G1976" s="81">
        <v>1</v>
      </c>
      <c r="H1976" s="81">
        <v>1</v>
      </c>
      <c r="I1976" s="85">
        <v>0</v>
      </c>
      <c r="J1976" s="91">
        <v>0</v>
      </c>
      <c r="K1976" s="91">
        <v>0</v>
      </c>
      <c r="L1976" s="91">
        <v>0</v>
      </c>
      <c r="M1976" s="131">
        <v>1</v>
      </c>
      <c r="N1976" s="28">
        <v>2</v>
      </c>
      <c r="O1976" s="52">
        <f t="shared" si="106"/>
        <v>7</v>
      </c>
      <c r="P1976" s="93">
        <v>1</v>
      </c>
      <c r="Q1976" s="110">
        <f>+O1976/6</f>
        <v>1.1666666666666667</v>
      </c>
    </row>
    <row r="1977" spans="1:17" customFormat="1">
      <c r="A1977" s="13">
        <v>17031834600</v>
      </c>
      <c r="B1977" s="13" t="s">
        <v>1647</v>
      </c>
      <c r="C1977" s="13" t="s">
        <v>4272</v>
      </c>
      <c r="D1977" s="13" t="s">
        <v>4129</v>
      </c>
      <c r="E1977" s="81">
        <v>1</v>
      </c>
      <c r="F1977" s="81">
        <v>1</v>
      </c>
      <c r="G1977" s="81">
        <v>1</v>
      </c>
      <c r="H1977" s="81">
        <v>1</v>
      </c>
      <c r="I1977" s="85">
        <v>0</v>
      </c>
      <c r="J1977" s="91">
        <v>0</v>
      </c>
      <c r="K1977" s="91">
        <v>0</v>
      </c>
      <c r="L1977" s="91">
        <v>0</v>
      </c>
      <c r="M1977" s="131">
        <v>1</v>
      </c>
      <c r="N1977" s="28">
        <v>2</v>
      </c>
      <c r="O1977" s="52">
        <f t="shared" si="106"/>
        <v>7</v>
      </c>
      <c r="P1977" s="93">
        <v>1</v>
      </c>
      <c r="Q1977" s="110">
        <f>+O1977/6</f>
        <v>1.1666666666666667</v>
      </c>
    </row>
    <row r="1978" spans="1:17" customFormat="1">
      <c r="A1978" s="13">
        <v>17031835500</v>
      </c>
      <c r="B1978" s="13" t="s">
        <v>1553</v>
      </c>
      <c r="C1978" s="13" t="s">
        <v>4272</v>
      </c>
      <c r="D1978" s="13" t="s">
        <v>4129</v>
      </c>
      <c r="E1978" s="81">
        <v>1</v>
      </c>
      <c r="F1978" s="81">
        <v>1</v>
      </c>
      <c r="G1978" s="81">
        <v>1</v>
      </c>
      <c r="H1978" s="81">
        <v>1</v>
      </c>
      <c r="I1978" s="85">
        <v>0</v>
      </c>
      <c r="J1978" s="91">
        <v>0</v>
      </c>
      <c r="K1978" s="91">
        <v>0</v>
      </c>
      <c r="L1978" s="91">
        <v>0</v>
      </c>
      <c r="M1978" s="131">
        <v>1</v>
      </c>
      <c r="N1978" s="28">
        <v>2</v>
      </c>
      <c r="O1978" s="52">
        <f t="shared" si="106"/>
        <v>7</v>
      </c>
      <c r="P1978" s="93">
        <v>1</v>
      </c>
      <c r="Q1978" s="110">
        <f>+O1978/6</f>
        <v>1.1666666666666667</v>
      </c>
    </row>
    <row r="1979" spans="1:17" customFormat="1">
      <c r="A1979" s="13">
        <v>17031828506</v>
      </c>
      <c r="B1979" s="13" t="s">
        <v>2239</v>
      </c>
      <c r="C1979" s="13" t="s">
        <v>4272</v>
      </c>
      <c r="D1979" s="13" t="s">
        <v>2235</v>
      </c>
      <c r="E1979" s="81">
        <v>1</v>
      </c>
      <c r="F1979" s="81">
        <v>1</v>
      </c>
      <c r="G1979" s="81">
        <v>1</v>
      </c>
      <c r="H1979" s="81">
        <v>1</v>
      </c>
      <c r="I1979" s="86">
        <v>1</v>
      </c>
      <c r="J1979" s="86">
        <v>1</v>
      </c>
      <c r="K1979" s="86">
        <v>1</v>
      </c>
      <c r="L1979" s="86">
        <v>1</v>
      </c>
      <c r="M1979" s="87">
        <v>2</v>
      </c>
      <c r="N1979" s="93">
        <v>1</v>
      </c>
      <c r="O1979" s="52">
        <f t="shared" si="106"/>
        <v>11</v>
      </c>
      <c r="P1979" s="93">
        <v>1</v>
      </c>
      <c r="Q1979" s="110">
        <f>+O1979/10</f>
        <v>1.1000000000000001</v>
      </c>
    </row>
    <row r="1980" spans="1:17" customFormat="1">
      <c r="A1980" s="13">
        <v>17031381700</v>
      </c>
      <c r="B1980" s="13" t="s">
        <v>3210</v>
      </c>
      <c r="C1980" s="13" t="s">
        <v>4272</v>
      </c>
      <c r="D1980" s="13" t="s">
        <v>4129</v>
      </c>
      <c r="E1980" s="85">
        <v>0</v>
      </c>
      <c r="F1980" s="85">
        <v>0</v>
      </c>
      <c r="G1980" s="81">
        <v>1</v>
      </c>
      <c r="H1980" s="85">
        <v>0</v>
      </c>
      <c r="I1980" s="91">
        <v>0</v>
      </c>
      <c r="J1980" s="91">
        <v>0</v>
      </c>
      <c r="K1980" s="91">
        <v>0</v>
      </c>
      <c r="L1980" s="91">
        <v>0</v>
      </c>
      <c r="M1980" s="85">
        <v>0</v>
      </c>
      <c r="N1980" s="28">
        <v>2</v>
      </c>
      <c r="O1980" s="52">
        <f t="shared" si="106"/>
        <v>3</v>
      </c>
      <c r="P1980" s="85">
        <v>0</v>
      </c>
      <c r="Q1980" s="110">
        <f t="shared" ref="Q1980:Q1986" si="109">+O1980/6</f>
        <v>0.5</v>
      </c>
    </row>
    <row r="1981" spans="1:17" customFormat="1">
      <c r="A1981" s="13">
        <v>17031835700</v>
      </c>
      <c r="B1981" s="13" t="s">
        <v>1557</v>
      </c>
      <c r="C1981" s="13" t="s">
        <v>4272</v>
      </c>
      <c r="D1981" s="13" t="s">
        <v>4129</v>
      </c>
      <c r="E1981" s="85">
        <v>0</v>
      </c>
      <c r="F1981" s="85">
        <v>0</v>
      </c>
      <c r="G1981" s="85">
        <v>0</v>
      </c>
      <c r="H1981" s="85">
        <v>0</v>
      </c>
      <c r="I1981" s="85">
        <v>0</v>
      </c>
      <c r="J1981" s="91">
        <v>0</v>
      </c>
      <c r="K1981" s="91">
        <v>0</v>
      </c>
      <c r="L1981" s="91">
        <v>0</v>
      </c>
      <c r="M1981" s="85">
        <v>0</v>
      </c>
      <c r="N1981" s="28">
        <v>2</v>
      </c>
      <c r="O1981" s="52">
        <f t="shared" si="106"/>
        <v>2</v>
      </c>
      <c r="P1981" s="85">
        <v>0</v>
      </c>
      <c r="Q1981" s="110">
        <f t="shared" si="109"/>
        <v>0.33333333333333331</v>
      </c>
    </row>
    <row r="1982" spans="1:17" customFormat="1">
      <c r="A1982" s="13">
        <v>17031980000</v>
      </c>
      <c r="B1982" s="13" t="s">
        <v>1515</v>
      </c>
      <c r="C1982" s="13" t="s">
        <v>4272</v>
      </c>
      <c r="D1982" s="13" t="s">
        <v>4129</v>
      </c>
      <c r="E1982" s="85">
        <v>0</v>
      </c>
      <c r="F1982" s="85">
        <v>0</v>
      </c>
      <c r="G1982" s="85">
        <v>0</v>
      </c>
      <c r="H1982" s="85">
        <v>0</v>
      </c>
      <c r="I1982" s="85">
        <v>0</v>
      </c>
      <c r="J1982" s="91">
        <v>0</v>
      </c>
      <c r="K1982" s="91">
        <v>0</v>
      </c>
      <c r="L1982" s="91">
        <v>0</v>
      </c>
      <c r="M1982" s="85">
        <v>0</v>
      </c>
      <c r="N1982" s="28">
        <v>2</v>
      </c>
      <c r="O1982" s="52">
        <f t="shared" si="106"/>
        <v>2</v>
      </c>
      <c r="P1982" s="85">
        <v>0</v>
      </c>
      <c r="Q1982" s="110">
        <f t="shared" si="109"/>
        <v>0.33333333333333331</v>
      </c>
    </row>
    <row r="1983" spans="1:17" customFormat="1">
      <c r="A1983" s="13">
        <v>17031980100</v>
      </c>
      <c r="B1983" s="13" t="s">
        <v>1517</v>
      </c>
      <c r="C1983" s="13" t="s">
        <v>4272</v>
      </c>
      <c r="D1983" s="13" t="s">
        <v>4129</v>
      </c>
      <c r="E1983" s="85">
        <v>0</v>
      </c>
      <c r="F1983" s="85">
        <v>0</v>
      </c>
      <c r="G1983" s="85">
        <v>0</v>
      </c>
      <c r="H1983" s="85">
        <v>0</v>
      </c>
      <c r="I1983" s="85">
        <v>0</v>
      </c>
      <c r="J1983" s="91">
        <v>0</v>
      </c>
      <c r="K1983" s="91">
        <v>0</v>
      </c>
      <c r="L1983" s="91">
        <v>0</v>
      </c>
      <c r="M1983" s="85">
        <v>0</v>
      </c>
      <c r="N1983" s="28">
        <v>2</v>
      </c>
      <c r="O1983" s="52">
        <f t="shared" si="106"/>
        <v>2</v>
      </c>
      <c r="P1983" s="85">
        <v>0</v>
      </c>
      <c r="Q1983" s="110">
        <f t="shared" si="109"/>
        <v>0.33333333333333331</v>
      </c>
    </row>
    <row r="1984" spans="1:17" customFormat="1">
      <c r="A1984" s="13">
        <v>17197980000</v>
      </c>
      <c r="B1984" s="13" t="s">
        <v>134</v>
      </c>
      <c r="C1984" s="13" t="s">
        <v>363</v>
      </c>
      <c r="D1984" s="13" t="s">
        <v>71</v>
      </c>
      <c r="E1984" s="85">
        <v>0</v>
      </c>
      <c r="F1984" s="85">
        <v>0</v>
      </c>
      <c r="G1984" s="85">
        <v>0</v>
      </c>
      <c r="H1984" s="85">
        <v>0</v>
      </c>
      <c r="I1984" s="85">
        <v>0</v>
      </c>
      <c r="J1984" s="91">
        <v>0</v>
      </c>
      <c r="K1984" s="91">
        <v>0</v>
      </c>
      <c r="L1984" s="91">
        <v>0</v>
      </c>
      <c r="M1984" s="85">
        <v>0</v>
      </c>
      <c r="N1984" s="85">
        <v>0</v>
      </c>
      <c r="O1984" s="52">
        <f t="shared" si="106"/>
        <v>0</v>
      </c>
      <c r="P1984" s="85">
        <v>0</v>
      </c>
      <c r="Q1984" s="110">
        <f t="shared" si="109"/>
        <v>0</v>
      </c>
    </row>
    <row r="1985" spans="1:17" customFormat="1">
      <c r="A1985" s="13">
        <v>17031990000</v>
      </c>
      <c r="B1985" s="13" t="s">
        <v>1519</v>
      </c>
      <c r="C1985" s="13" t="s">
        <v>4272</v>
      </c>
      <c r="D1985" s="13" t="s">
        <v>56</v>
      </c>
      <c r="E1985" s="85">
        <v>0</v>
      </c>
      <c r="F1985" s="85">
        <v>0</v>
      </c>
      <c r="G1985" s="85">
        <v>0</v>
      </c>
      <c r="H1985" s="85">
        <v>0</v>
      </c>
      <c r="I1985" s="85">
        <v>0</v>
      </c>
      <c r="J1985" s="91">
        <v>0</v>
      </c>
      <c r="K1985" s="91">
        <v>0</v>
      </c>
      <c r="L1985" s="91">
        <v>0</v>
      </c>
      <c r="M1985" s="85">
        <v>0</v>
      </c>
      <c r="N1985" s="85">
        <v>0</v>
      </c>
      <c r="O1985" s="52">
        <f t="shared" si="106"/>
        <v>0</v>
      </c>
      <c r="P1985" s="85">
        <v>0</v>
      </c>
      <c r="Q1985" s="110">
        <f t="shared" si="109"/>
        <v>0</v>
      </c>
    </row>
    <row r="1986" spans="1:17" customFormat="1">
      <c r="A1986" s="13">
        <v>17097990000</v>
      </c>
      <c r="B1986" s="13" t="s">
        <v>568</v>
      </c>
      <c r="C1986" s="13" t="s">
        <v>896</v>
      </c>
      <c r="D1986" s="13" t="s">
        <v>56</v>
      </c>
      <c r="E1986" s="85">
        <v>0</v>
      </c>
      <c r="F1986" s="85">
        <v>0</v>
      </c>
      <c r="G1986" s="85">
        <v>0</v>
      </c>
      <c r="H1986" s="85">
        <v>0</v>
      </c>
      <c r="I1986" s="85">
        <v>0</v>
      </c>
      <c r="J1986" s="91">
        <v>0</v>
      </c>
      <c r="K1986" s="91">
        <v>0</v>
      </c>
      <c r="L1986" s="91">
        <v>0</v>
      </c>
      <c r="M1986" s="117">
        <v>0</v>
      </c>
      <c r="N1986" s="85">
        <v>0</v>
      </c>
      <c r="O1986" s="52">
        <f t="shared" ref="O1986:O2049" si="110">SUM(E1986:N1986)</f>
        <v>0</v>
      </c>
      <c r="P1986" s="85">
        <v>0</v>
      </c>
      <c r="Q1986" s="110">
        <f t="shared" si="109"/>
        <v>0</v>
      </c>
    </row>
    <row r="1988" spans="1:17">
      <c r="O1988" s="96">
        <f>(1987-175)/5</f>
        <v>362.4</v>
      </c>
    </row>
  </sheetData>
  <sheetCalcPr fullCalcOnLoad="1"/>
  <sortState ref="A2:Q1986">
    <sortCondition descending="1" ref="Q2:Q1986"/>
  </sortState>
  <phoneticPr fontId="35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251"/>
  <sheetViews>
    <sheetView topLeftCell="A226" workbookViewId="0">
      <selection activeCell="G241" sqref="G241"/>
    </sheetView>
  </sheetViews>
  <sheetFormatPr baseColWidth="10" defaultColWidth="8.83203125" defaultRowHeight="14"/>
  <cols>
    <col min="1" max="1" width="22.83203125" customWidth="1"/>
    <col min="2" max="2" width="19.33203125" customWidth="1"/>
    <col min="3" max="3" width="12" bestFit="1" customWidth="1"/>
    <col min="4" max="4" width="11" bestFit="1" customWidth="1"/>
    <col min="5" max="5" width="22.83203125" bestFit="1" customWidth="1"/>
    <col min="6" max="6" width="19.33203125" bestFit="1" customWidth="1"/>
    <col min="7" max="10" width="12" bestFit="1" customWidth="1"/>
    <col min="11" max="11" width="10" bestFit="1" customWidth="1"/>
    <col min="12" max="29" width="12" bestFit="1" customWidth="1"/>
    <col min="30" max="30" width="11" bestFit="1" customWidth="1"/>
    <col min="31" max="41" width="12" bestFit="1" customWidth="1"/>
    <col min="42" max="42" width="11" bestFit="1" customWidth="1"/>
    <col min="43" max="48" width="12" bestFit="1" customWidth="1"/>
    <col min="49" max="50" width="11" bestFit="1" customWidth="1"/>
    <col min="51" max="61" width="12" bestFit="1" customWidth="1"/>
    <col min="62" max="62" width="11" bestFit="1" customWidth="1"/>
    <col min="63" max="73" width="12" bestFit="1" customWidth="1"/>
    <col min="74" max="74" width="11" bestFit="1" customWidth="1"/>
    <col min="75" max="84" width="12" bestFit="1" customWidth="1"/>
    <col min="85" max="85" width="11" bestFit="1" customWidth="1"/>
    <col min="86" max="97" width="12" bestFit="1" customWidth="1"/>
    <col min="98" max="98" width="11" bestFit="1" customWidth="1"/>
    <col min="99" max="119" width="12" bestFit="1" customWidth="1"/>
    <col min="120" max="120" width="11" bestFit="1" customWidth="1"/>
    <col min="121" max="126" width="12" bestFit="1" customWidth="1"/>
    <col min="127" max="127" width="11" bestFit="1" customWidth="1"/>
    <col min="128" max="129" width="12" bestFit="1" customWidth="1"/>
    <col min="130" max="130" width="11" bestFit="1" customWidth="1"/>
    <col min="131" max="136" width="12" bestFit="1" customWidth="1"/>
    <col min="137" max="137" width="11" bestFit="1" customWidth="1"/>
    <col min="138" max="145" width="12" bestFit="1" customWidth="1"/>
    <col min="146" max="146" width="11" bestFit="1" customWidth="1"/>
    <col min="147" max="155" width="12" bestFit="1" customWidth="1"/>
    <col min="156" max="156" width="11" bestFit="1" customWidth="1"/>
    <col min="157" max="159" width="12" bestFit="1" customWidth="1"/>
    <col min="160" max="160" width="11" bestFit="1" customWidth="1"/>
    <col min="161" max="161" width="12" bestFit="1" customWidth="1"/>
    <col min="162" max="162" width="11" bestFit="1" customWidth="1"/>
    <col min="163" max="173" width="12" bestFit="1" customWidth="1"/>
    <col min="174" max="174" width="11" bestFit="1" customWidth="1"/>
    <col min="175" max="179" width="12" bestFit="1" customWidth="1"/>
    <col min="180" max="180" width="10" bestFit="1" customWidth="1"/>
    <col min="181" max="194" width="12" bestFit="1" customWidth="1"/>
    <col min="195" max="195" width="11" bestFit="1" customWidth="1"/>
    <col min="196" max="200" width="12" bestFit="1" customWidth="1"/>
    <col min="201" max="201" width="11" bestFit="1" customWidth="1"/>
    <col min="202" max="203" width="12" bestFit="1" customWidth="1"/>
    <col min="204" max="204" width="11" bestFit="1" customWidth="1"/>
    <col min="205" max="212" width="12" bestFit="1" customWidth="1"/>
    <col min="213" max="213" width="11" bestFit="1" customWidth="1"/>
    <col min="214" max="214" width="10" bestFit="1" customWidth="1"/>
    <col min="215" max="215" width="11" bestFit="1" customWidth="1"/>
    <col min="216" max="219" width="12" bestFit="1" customWidth="1"/>
    <col min="220" max="220" width="11" bestFit="1" customWidth="1"/>
    <col min="221" max="236" width="12" bestFit="1" customWidth="1"/>
    <col min="237" max="237" width="10" bestFit="1" customWidth="1"/>
    <col min="238" max="239" width="12" bestFit="1" customWidth="1"/>
    <col min="240" max="240" width="7.33203125" customWidth="1"/>
    <col min="241" max="241" width="11.33203125" bestFit="1" customWidth="1"/>
  </cols>
  <sheetData>
    <row r="1" spans="1:8">
      <c r="A1" s="50" t="s">
        <v>20</v>
      </c>
      <c r="B1" t="s">
        <v>77</v>
      </c>
      <c r="E1" s="7" t="s">
        <v>20</v>
      </c>
      <c r="F1" s="7" t="s">
        <v>77</v>
      </c>
      <c r="G1" s="7" t="s">
        <v>79</v>
      </c>
    </row>
    <row r="2" spans="1:8">
      <c r="A2" s="51" t="s">
        <v>4273</v>
      </c>
      <c r="B2" s="166">
        <v>38014.292323101079</v>
      </c>
      <c r="E2" t="s">
        <v>4273</v>
      </c>
      <c r="F2" s="165">
        <v>38014.292323101079</v>
      </c>
      <c r="G2">
        <v>3</v>
      </c>
      <c r="H2">
        <v>49</v>
      </c>
    </row>
    <row r="3" spans="1:8">
      <c r="A3" s="51" t="s">
        <v>1030</v>
      </c>
      <c r="B3" s="166">
        <v>38443.499500765487</v>
      </c>
      <c r="E3" t="s">
        <v>1030</v>
      </c>
      <c r="F3" s="165">
        <v>38443.499500765487</v>
      </c>
      <c r="G3" s="125">
        <v>3</v>
      </c>
    </row>
    <row r="4" spans="1:8">
      <c r="A4" s="51" t="s">
        <v>4276</v>
      </c>
      <c r="B4" s="166">
        <v>41600.721066555998</v>
      </c>
      <c r="E4" t="s">
        <v>4276</v>
      </c>
      <c r="F4" s="165">
        <v>41600.721066555998</v>
      </c>
      <c r="G4" s="125">
        <v>3</v>
      </c>
    </row>
    <row r="5" spans="1:8">
      <c r="A5" s="51" t="s">
        <v>897</v>
      </c>
      <c r="B5" s="166">
        <v>29557.292238392238</v>
      </c>
      <c r="E5" t="s">
        <v>897</v>
      </c>
      <c r="F5" s="165">
        <v>29557.292238392238</v>
      </c>
      <c r="G5" s="125">
        <v>2</v>
      </c>
    </row>
    <row r="6" spans="1:8">
      <c r="A6" s="51" t="s">
        <v>4289</v>
      </c>
      <c r="B6" s="166">
        <v>48269.233139372314</v>
      </c>
      <c r="E6" t="s">
        <v>4289</v>
      </c>
      <c r="F6" s="165">
        <v>48269.233139372314</v>
      </c>
      <c r="G6" s="125">
        <v>4</v>
      </c>
    </row>
    <row r="7" spans="1:8">
      <c r="A7" s="51" t="s">
        <v>1533</v>
      </c>
      <c r="B7" s="166">
        <v>21328.286272290399</v>
      </c>
      <c r="E7" t="s">
        <v>1533</v>
      </c>
      <c r="F7" s="165">
        <v>21328.286272290399</v>
      </c>
      <c r="G7" s="125">
        <v>1</v>
      </c>
    </row>
    <row r="8" spans="1:8">
      <c r="A8" s="51" t="s">
        <v>76</v>
      </c>
      <c r="B8" s="166">
        <v>107330.43145925501</v>
      </c>
      <c r="E8" t="s">
        <v>76</v>
      </c>
      <c r="F8" s="165">
        <v>107330.43145925501</v>
      </c>
      <c r="G8" s="125">
        <v>5</v>
      </c>
    </row>
    <row r="9" spans="1:8">
      <c r="A9" s="51" t="s">
        <v>4208</v>
      </c>
      <c r="B9" s="166">
        <v>67502.425292921471</v>
      </c>
      <c r="E9" t="s">
        <v>4208</v>
      </c>
      <c r="F9" s="165">
        <v>67502.425292921471</v>
      </c>
      <c r="G9" s="125">
        <v>5</v>
      </c>
    </row>
    <row r="10" spans="1:8">
      <c r="A10" s="51" t="s">
        <v>913</v>
      </c>
      <c r="B10" s="166">
        <v>67502.425292921471</v>
      </c>
      <c r="E10" t="s">
        <v>913</v>
      </c>
      <c r="F10" s="165">
        <v>67502.425292921471</v>
      </c>
      <c r="G10" s="125">
        <v>5</v>
      </c>
    </row>
    <row r="11" spans="1:8">
      <c r="A11" s="51" t="s">
        <v>4211</v>
      </c>
      <c r="B11" s="166">
        <v>130977.07721549062</v>
      </c>
      <c r="E11" t="s">
        <v>4211</v>
      </c>
      <c r="F11" s="165">
        <v>130977.07721549062</v>
      </c>
      <c r="G11" s="125">
        <v>5</v>
      </c>
    </row>
    <row r="12" spans="1:8">
      <c r="A12" s="51" t="s">
        <v>4214</v>
      </c>
      <c r="B12" s="166">
        <v>32691.487793632314</v>
      </c>
      <c r="E12" t="s">
        <v>4214</v>
      </c>
      <c r="F12" s="165">
        <v>32691.487793632314</v>
      </c>
      <c r="G12" s="125">
        <v>3</v>
      </c>
    </row>
    <row r="13" spans="1:8">
      <c r="A13" s="51" t="s">
        <v>67</v>
      </c>
      <c r="B13" s="166">
        <v>42483.328354770587</v>
      </c>
      <c r="E13" t="s">
        <v>67</v>
      </c>
      <c r="F13" s="165">
        <v>42483.328354770587</v>
      </c>
      <c r="G13" s="125">
        <v>4</v>
      </c>
    </row>
    <row r="14" spans="1:8">
      <c r="A14" s="51" t="s">
        <v>806</v>
      </c>
      <c r="B14" s="166">
        <v>21538.776800117321</v>
      </c>
      <c r="E14" t="s">
        <v>806</v>
      </c>
      <c r="F14" s="165">
        <v>21538.776800117321</v>
      </c>
      <c r="G14" s="125">
        <v>2</v>
      </c>
    </row>
    <row r="15" spans="1:8">
      <c r="A15" s="51" t="s">
        <v>4231</v>
      </c>
      <c r="B15" s="166">
        <v>901984.98275862064</v>
      </c>
      <c r="E15" t="s">
        <v>4231</v>
      </c>
      <c r="F15" s="165">
        <v>901984.98275862064</v>
      </c>
      <c r="G15" s="125">
        <v>5</v>
      </c>
    </row>
    <row r="16" spans="1:8">
      <c r="A16" s="51" t="s">
        <v>115</v>
      </c>
      <c r="B16" s="166">
        <v>28391.365450791465</v>
      </c>
      <c r="E16" t="s">
        <v>115</v>
      </c>
      <c r="F16" s="165">
        <v>28391.365450791465</v>
      </c>
      <c r="G16" s="125">
        <v>2</v>
      </c>
    </row>
    <row r="17" spans="1:7">
      <c r="A17" s="51" t="s">
        <v>4234</v>
      </c>
      <c r="B17" s="166">
        <v>16994.722825232027</v>
      </c>
      <c r="E17" t="s">
        <v>4234</v>
      </c>
      <c r="F17" s="165">
        <v>16994.722825232027</v>
      </c>
      <c r="G17" s="125">
        <v>1</v>
      </c>
    </row>
    <row r="18" spans="1:7">
      <c r="A18" s="51" t="s">
        <v>4241</v>
      </c>
      <c r="B18" s="166">
        <v>39853.063480819525</v>
      </c>
      <c r="E18" t="s">
        <v>4241</v>
      </c>
      <c r="F18" s="165">
        <v>39853.063480819525</v>
      </c>
      <c r="G18" s="125">
        <v>3</v>
      </c>
    </row>
    <row r="19" spans="1:7">
      <c r="A19" s="51" t="s">
        <v>4134</v>
      </c>
      <c r="B19" s="166">
        <v>25006.519677481283</v>
      </c>
      <c r="E19" t="s">
        <v>4134</v>
      </c>
      <c r="F19" s="165">
        <v>25006.519677481283</v>
      </c>
      <c r="G19" s="125">
        <v>2</v>
      </c>
    </row>
    <row r="20" spans="1:7">
      <c r="A20" s="51" t="s">
        <v>4137</v>
      </c>
      <c r="B20" s="166">
        <v>16235.257108565576</v>
      </c>
      <c r="E20" t="s">
        <v>4137</v>
      </c>
      <c r="F20" s="165">
        <v>16235.257108565576</v>
      </c>
      <c r="G20" s="125">
        <v>1</v>
      </c>
    </row>
    <row r="21" spans="1:7">
      <c r="A21" s="51" t="s">
        <v>65</v>
      </c>
      <c r="B21" s="166">
        <v>24410.936944937832</v>
      </c>
      <c r="E21" t="s">
        <v>65</v>
      </c>
      <c r="F21" s="165">
        <v>24410.936944937832</v>
      </c>
      <c r="G21" s="125">
        <v>2</v>
      </c>
    </row>
    <row r="22" spans="1:7">
      <c r="A22" s="51" t="s">
        <v>4158</v>
      </c>
      <c r="B22" s="166">
        <v>48254.471795803431</v>
      </c>
      <c r="E22" t="s">
        <v>4158</v>
      </c>
      <c r="F22" s="165">
        <v>48254.471795803431</v>
      </c>
      <c r="G22" s="125">
        <v>4</v>
      </c>
    </row>
    <row r="23" spans="1:7">
      <c r="A23" s="51" t="s">
        <v>4163</v>
      </c>
      <c r="B23" s="166">
        <v>12733.966759470177</v>
      </c>
      <c r="E23" t="s">
        <v>4163</v>
      </c>
      <c r="F23" s="165">
        <v>12733.966759470177</v>
      </c>
      <c r="G23" s="125">
        <v>1</v>
      </c>
    </row>
    <row r="24" spans="1:7">
      <c r="A24" s="51" t="s">
        <v>1485</v>
      </c>
      <c r="B24" s="166">
        <v>32929.938513752983</v>
      </c>
      <c r="E24" t="s">
        <v>1485</v>
      </c>
      <c r="F24" s="165">
        <v>32929.938513752983</v>
      </c>
      <c r="G24" s="125">
        <v>3</v>
      </c>
    </row>
    <row r="25" spans="1:7">
      <c r="A25" s="51" t="s">
        <v>124</v>
      </c>
      <c r="B25" s="166">
        <v>9052.6842190276202</v>
      </c>
      <c r="E25" t="s">
        <v>124</v>
      </c>
      <c r="F25" s="165">
        <v>9052.6842190276202</v>
      </c>
      <c r="G25" s="125">
        <v>1</v>
      </c>
    </row>
    <row r="26" spans="1:7">
      <c r="A26" s="51" t="s">
        <v>4174</v>
      </c>
      <c r="B26" s="166">
        <v>36176.702237626174</v>
      </c>
      <c r="E26" t="s">
        <v>4174</v>
      </c>
      <c r="F26" s="165">
        <v>36176.702237626174</v>
      </c>
      <c r="G26" s="125">
        <v>3</v>
      </c>
    </row>
    <row r="27" spans="1:7">
      <c r="A27" s="51" t="s">
        <v>4177</v>
      </c>
      <c r="B27" s="166">
        <v>38909.150655572368</v>
      </c>
      <c r="E27" t="s">
        <v>4177</v>
      </c>
      <c r="F27" s="165">
        <v>38909.150655572368</v>
      </c>
      <c r="G27" s="125">
        <v>3</v>
      </c>
    </row>
    <row r="28" spans="1:7">
      <c r="A28" s="51" t="s">
        <v>4182</v>
      </c>
      <c r="B28" s="166">
        <v>23453.824428285385</v>
      </c>
      <c r="E28" t="s">
        <v>4182</v>
      </c>
      <c r="F28" s="165">
        <v>23453.824428285385</v>
      </c>
      <c r="G28" s="125">
        <v>2</v>
      </c>
    </row>
    <row r="29" spans="1:7">
      <c r="A29" s="51" t="s">
        <v>4078</v>
      </c>
      <c r="B29" s="166">
        <v>45331.945705610189</v>
      </c>
      <c r="E29" t="s">
        <v>4078</v>
      </c>
      <c r="F29" s="165">
        <v>45331.945705610189</v>
      </c>
      <c r="G29" s="125">
        <v>4</v>
      </c>
    </row>
    <row r="30" spans="1:7">
      <c r="A30" s="51" t="s">
        <v>477</v>
      </c>
      <c r="B30" s="166">
        <v>72541.480037140209</v>
      </c>
      <c r="E30" t="s">
        <v>477</v>
      </c>
      <c r="F30" s="165">
        <v>72541.480037140209</v>
      </c>
      <c r="G30" s="125">
        <v>5</v>
      </c>
    </row>
    <row r="31" spans="1:7">
      <c r="A31" s="51" t="s">
        <v>4083</v>
      </c>
      <c r="B31" s="166">
        <v>21362.532549697495</v>
      </c>
      <c r="E31" t="s">
        <v>4083</v>
      </c>
      <c r="F31" s="165">
        <v>21362.532549697495</v>
      </c>
      <c r="G31" s="125">
        <v>1</v>
      </c>
    </row>
    <row r="32" spans="1:7">
      <c r="A32" s="51" t="s">
        <v>4096</v>
      </c>
      <c r="B32" s="166">
        <v>16109.81621493105</v>
      </c>
      <c r="E32" t="s">
        <v>4096</v>
      </c>
      <c r="F32" s="165">
        <v>16109.81621493105</v>
      </c>
      <c r="G32" s="125">
        <v>1</v>
      </c>
    </row>
    <row r="33" spans="1:7">
      <c r="A33" s="51" t="s">
        <v>4099</v>
      </c>
      <c r="B33" s="166">
        <v>124435.56889856994</v>
      </c>
      <c r="E33" t="s">
        <v>4099</v>
      </c>
      <c r="F33" s="165">
        <v>124435.56889856994</v>
      </c>
      <c r="G33" s="125">
        <v>5</v>
      </c>
    </row>
    <row r="34" spans="1:7">
      <c r="A34" s="51" t="s">
        <v>4104</v>
      </c>
      <c r="B34" s="166">
        <v>17222.009961665139</v>
      </c>
      <c r="E34" t="s">
        <v>4104</v>
      </c>
      <c r="F34" s="165">
        <v>17222.009961665139</v>
      </c>
      <c r="G34" s="125">
        <v>1</v>
      </c>
    </row>
    <row r="35" spans="1:7">
      <c r="A35" s="51" t="s">
        <v>4121</v>
      </c>
      <c r="B35" s="166">
        <v>11927.125845564773</v>
      </c>
      <c r="E35" t="s">
        <v>4121</v>
      </c>
      <c r="F35" s="165">
        <v>11927.125845564773</v>
      </c>
      <c r="G35" s="125">
        <v>1</v>
      </c>
    </row>
    <row r="36" spans="1:7">
      <c r="A36" s="51" t="s">
        <v>4126</v>
      </c>
      <c r="B36" s="166">
        <v>35532.502606330738</v>
      </c>
      <c r="E36" t="s">
        <v>4126</v>
      </c>
      <c r="F36" s="165">
        <v>35532.502606330738</v>
      </c>
      <c r="G36" s="125">
        <v>3</v>
      </c>
    </row>
    <row r="37" spans="1:7">
      <c r="A37" s="51" t="s">
        <v>57</v>
      </c>
      <c r="B37" s="166">
        <v>19116.053248786182</v>
      </c>
      <c r="E37" t="s">
        <v>57</v>
      </c>
      <c r="F37" s="165">
        <v>19116.053248786182</v>
      </c>
      <c r="G37" s="125">
        <v>1</v>
      </c>
    </row>
    <row r="38" spans="1:7">
      <c r="A38" s="51" t="s">
        <v>482</v>
      </c>
      <c r="B38" s="166">
        <v>33501.895189097479</v>
      </c>
      <c r="E38" t="s">
        <v>482</v>
      </c>
      <c r="F38" s="165">
        <v>33501.895189097479</v>
      </c>
      <c r="G38" s="125">
        <v>3</v>
      </c>
    </row>
    <row r="39" spans="1:7">
      <c r="A39" s="51" t="s">
        <v>152</v>
      </c>
      <c r="B39" s="166">
        <v>20486.600318471337</v>
      </c>
      <c r="E39" t="s">
        <v>152</v>
      </c>
      <c r="F39" s="165">
        <v>20486.600318471337</v>
      </c>
      <c r="G39" s="125">
        <v>1</v>
      </c>
    </row>
    <row r="40" spans="1:7">
      <c r="A40" s="51" t="s">
        <v>4129</v>
      </c>
      <c r="B40" s="166">
        <v>30042.773184651011</v>
      </c>
      <c r="E40" t="s">
        <v>4129</v>
      </c>
      <c r="F40" s="165">
        <v>30042.773184651011</v>
      </c>
      <c r="G40" s="125">
        <v>2</v>
      </c>
    </row>
    <row r="41" spans="1:7">
      <c r="A41" s="51" t="s">
        <v>2680</v>
      </c>
      <c r="B41" s="166">
        <v>16738.603051922313</v>
      </c>
      <c r="E41" t="s">
        <v>2680</v>
      </c>
      <c r="F41" s="165">
        <v>16738.603051922313</v>
      </c>
      <c r="G41" s="125">
        <v>1</v>
      </c>
    </row>
    <row r="42" spans="1:7">
      <c r="A42" s="51" t="s">
        <v>2706</v>
      </c>
      <c r="B42" s="166">
        <v>29104.104508912966</v>
      </c>
      <c r="E42" t="s">
        <v>2706</v>
      </c>
      <c r="F42" s="165">
        <v>29104.104508912966</v>
      </c>
      <c r="G42" s="125">
        <v>2</v>
      </c>
    </row>
    <row r="43" spans="1:7">
      <c r="A43" s="51" t="s">
        <v>2715</v>
      </c>
      <c r="B43" s="166">
        <v>10590.78015520139</v>
      </c>
      <c r="E43" t="s">
        <v>2715</v>
      </c>
      <c r="F43" s="165">
        <v>10590.78015520139</v>
      </c>
      <c r="G43" s="125">
        <v>1</v>
      </c>
    </row>
    <row r="44" spans="1:7">
      <c r="A44" s="51" t="s">
        <v>1410</v>
      </c>
      <c r="B44" s="166">
        <v>67077.524504568646</v>
      </c>
      <c r="E44" t="s">
        <v>1410</v>
      </c>
      <c r="F44" s="165">
        <v>67077.524504568646</v>
      </c>
      <c r="G44" s="125">
        <v>5</v>
      </c>
    </row>
    <row r="45" spans="1:7">
      <c r="A45" s="51" t="s">
        <v>2638</v>
      </c>
      <c r="B45" s="166">
        <v>18266.910283537876</v>
      </c>
      <c r="E45" t="s">
        <v>2638</v>
      </c>
      <c r="F45" s="165">
        <v>18266.910283537876</v>
      </c>
      <c r="G45" s="125">
        <v>1</v>
      </c>
    </row>
    <row r="46" spans="1:7">
      <c r="A46" s="51" t="s">
        <v>2649</v>
      </c>
      <c r="B46" s="166">
        <v>68872.61221374046</v>
      </c>
      <c r="E46" t="s">
        <v>2649</v>
      </c>
      <c r="F46" s="165">
        <v>68872.61221374046</v>
      </c>
      <c r="G46" s="125">
        <v>5</v>
      </c>
    </row>
    <row r="47" spans="1:7">
      <c r="A47" s="51" t="s">
        <v>251</v>
      </c>
      <c r="B47" s="166">
        <v>20532.26126601718</v>
      </c>
      <c r="E47" t="s">
        <v>251</v>
      </c>
      <c r="F47" s="165">
        <v>20532.26126601718</v>
      </c>
      <c r="G47" s="125">
        <v>1</v>
      </c>
    </row>
    <row r="48" spans="1:7">
      <c r="A48" s="51" t="s">
        <v>2654</v>
      </c>
      <c r="B48" s="166">
        <v>39356.147031963468</v>
      </c>
      <c r="E48" t="s">
        <v>2654</v>
      </c>
      <c r="F48" s="165">
        <v>39356.147031963468</v>
      </c>
      <c r="G48" s="125">
        <v>3</v>
      </c>
    </row>
    <row r="49" spans="1:7">
      <c r="A49" s="51" t="s">
        <v>102</v>
      </c>
      <c r="B49" s="166">
        <v>25067.383218307303</v>
      </c>
      <c r="E49" t="s">
        <v>102</v>
      </c>
      <c r="F49" s="165">
        <v>25067.383218307303</v>
      </c>
      <c r="G49" s="125">
        <v>2</v>
      </c>
    </row>
    <row r="50" spans="1:7">
      <c r="A50" s="51" t="s">
        <v>489</v>
      </c>
      <c r="B50" s="166">
        <v>35245.335517757652</v>
      </c>
      <c r="E50" t="s">
        <v>489</v>
      </c>
      <c r="F50" s="165">
        <v>35245.335517757652</v>
      </c>
      <c r="G50" s="125">
        <v>3</v>
      </c>
    </row>
    <row r="51" spans="1:7">
      <c r="A51" s="51" t="s">
        <v>1417</v>
      </c>
      <c r="B51" s="166">
        <v>46160.550620302449</v>
      </c>
      <c r="E51" t="s">
        <v>1417</v>
      </c>
      <c r="F51" s="165">
        <v>46160.550620302449</v>
      </c>
      <c r="G51">
        <v>4</v>
      </c>
    </row>
    <row r="52" spans="1:7">
      <c r="A52" s="51" t="s">
        <v>829</v>
      </c>
      <c r="B52" s="166">
        <v>83762.632500000007</v>
      </c>
      <c r="E52" t="s">
        <v>829</v>
      </c>
      <c r="F52" s="165">
        <v>83762.632500000007</v>
      </c>
      <c r="G52" s="125">
        <v>5</v>
      </c>
    </row>
    <row r="53" spans="1:7">
      <c r="A53" s="51" t="s">
        <v>832</v>
      </c>
      <c r="B53" s="166">
        <v>86581.829684499316</v>
      </c>
      <c r="E53" t="s">
        <v>832</v>
      </c>
      <c r="F53" s="165">
        <v>86581.829684499316</v>
      </c>
      <c r="G53" s="125">
        <v>5</v>
      </c>
    </row>
    <row r="54" spans="1:7">
      <c r="A54" s="51" t="s">
        <v>2661</v>
      </c>
      <c r="B54" s="166">
        <v>45037.841717497089</v>
      </c>
      <c r="E54" t="s">
        <v>2661</v>
      </c>
      <c r="F54" s="165">
        <v>45037.841717497089</v>
      </c>
      <c r="G54" s="125">
        <v>4</v>
      </c>
    </row>
    <row r="55" spans="1:7">
      <c r="A55" s="51" t="s">
        <v>2591</v>
      </c>
      <c r="B55" s="166">
        <v>13405.359737399041</v>
      </c>
      <c r="E55" t="s">
        <v>2591</v>
      </c>
      <c r="F55" s="165">
        <v>13405.359737399041</v>
      </c>
      <c r="G55" s="125">
        <v>1</v>
      </c>
    </row>
    <row r="56" spans="1:7">
      <c r="A56" s="51" t="s">
        <v>1430</v>
      </c>
      <c r="B56" s="166">
        <v>53259.364371877156</v>
      </c>
      <c r="E56" t="s">
        <v>1430</v>
      </c>
      <c r="F56" s="165">
        <v>53259.364371877156</v>
      </c>
      <c r="G56" s="125">
        <v>4</v>
      </c>
    </row>
    <row r="57" spans="1:7">
      <c r="A57" s="51" t="s">
        <v>1041</v>
      </c>
      <c r="B57" s="166">
        <v>0</v>
      </c>
      <c r="E57" t="s">
        <v>58</v>
      </c>
      <c r="F57" s="165">
        <v>44078.601748251749</v>
      </c>
      <c r="G57" s="125">
        <v>4</v>
      </c>
    </row>
    <row r="58" spans="1:7">
      <c r="A58" s="51" t="s">
        <v>58</v>
      </c>
      <c r="B58" s="166">
        <v>44078.601748251749</v>
      </c>
      <c r="E58" t="s">
        <v>2600</v>
      </c>
      <c r="F58" s="165">
        <v>21174.637070641606</v>
      </c>
      <c r="G58" s="125">
        <v>1</v>
      </c>
    </row>
    <row r="59" spans="1:7">
      <c r="A59" s="51" t="s">
        <v>2600</v>
      </c>
      <c r="B59" s="166">
        <v>21174.637070641606</v>
      </c>
      <c r="E59" t="s">
        <v>64</v>
      </c>
      <c r="F59" s="165">
        <v>35822.229560871121</v>
      </c>
      <c r="G59" s="125">
        <v>3</v>
      </c>
    </row>
    <row r="60" spans="1:7">
      <c r="A60" s="51" t="s">
        <v>64</v>
      </c>
      <c r="B60" s="166">
        <v>35822.229560871121</v>
      </c>
      <c r="E60" t="s">
        <v>60</v>
      </c>
      <c r="F60" s="165">
        <v>24331.788849040568</v>
      </c>
      <c r="G60" s="125">
        <v>2</v>
      </c>
    </row>
    <row r="61" spans="1:7">
      <c r="A61" s="51" t="s">
        <v>60</v>
      </c>
      <c r="B61" s="166">
        <v>24331.788849040568</v>
      </c>
      <c r="E61" t="s">
        <v>2605</v>
      </c>
      <c r="F61" s="165">
        <v>24331.78884904056</v>
      </c>
      <c r="G61" s="125">
        <v>2</v>
      </c>
    </row>
    <row r="62" spans="1:7">
      <c r="A62" s="51" t="s">
        <v>2605</v>
      </c>
      <c r="B62" s="166">
        <v>24331.78884904056</v>
      </c>
      <c r="E62" t="s">
        <v>2610</v>
      </c>
      <c r="F62" s="165">
        <v>79673.212666405045</v>
      </c>
      <c r="G62" s="125">
        <v>5</v>
      </c>
    </row>
    <row r="63" spans="1:7">
      <c r="A63" s="51" t="s">
        <v>2610</v>
      </c>
      <c r="B63" s="166">
        <v>79673.212666405045</v>
      </c>
      <c r="E63" t="s">
        <v>2508</v>
      </c>
      <c r="F63" s="165">
        <v>79673.212666405045</v>
      </c>
      <c r="G63" s="125">
        <v>5</v>
      </c>
    </row>
    <row r="64" spans="1:7">
      <c r="A64" s="51" t="s">
        <v>2508</v>
      </c>
      <c r="B64" s="166">
        <v>79673.212666405045</v>
      </c>
      <c r="E64" t="s">
        <v>2511</v>
      </c>
      <c r="F64" s="165">
        <v>79673.212666405045</v>
      </c>
      <c r="G64" s="125">
        <v>5</v>
      </c>
    </row>
    <row r="65" spans="1:7">
      <c r="A65" s="51" t="s">
        <v>2511</v>
      </c>
      <c r="B65" s="166">
        <v>79673.212666405045</v>
      </c>
      <c r="E65" t="s">
        <v>2522</v>
      </c>
      <c r="F65" s="165">
        <v>55741.956709956721</v>
      </c>
      <c r="G65" s="125">
        <v>4</v>
      </c>
    </row>
    <row r="66" spans="1:7">
      <c r="A66" s="51" t="s">
        <v>2522</v>
      </c>
      <c r="B66" s="166">
        <v>55741.956709956721</v>
      </c>
      <c r="E66" t="s">
        <v>2531</v>
      </c>
      <c r="F66" s="165">
        <v>24050.515814009566</v>
      </c>
      <c r="G66" s="125">
        <v>2</v>
      </c>
    </row>
    <row r="67" spans="1:7">
      <c r="A67" s="51" t="s">
        <v>2531</v>
      </c>
      <c r="B67" s="166">
        <v>24050.515814009566</v>
      </c>
      <c r="E67" t="s">
        <v>2542</v>
      </c>
      <c r="F67" s="165">
        <v>39448.995677039973</v>
      </c>
      <c r="G67" s="125">
        <v>3</v>
      </c>
    </row>
    <row r="68" spans="1:7">
      <c r="A68" s="51" t="s">
        <v>164</v>
      </c>
      <c r="B68" s="166">
        <v>0</v>
      </c>
      <c r="E68" t="s">
        <v>2466</v>
      </c>
      <c r="F68" s="165">
        <v>23780.754785412049</v>
      </c>
      <c r="G68" s="125">
        <v>2</v>
      </c>
    </row>
    <row r="69" spans="1:7">
      <c r="A69" s="51" t="s">
        <v>2542</v>
      </c>
      <c r="B69" s="166">
        <v>39448.995677039973</v>
      </c>
      <c r="E69" t="s">
        <v>2475</v>
      </c>
      <c r="F69" s="165">
        <v>31128.673499577344</v>
      </c>
      <c r="G69" s="125">
        <v>2</v>
      </c>
    </row>
    <row r="70" spans="1:7">
      <c r="A70" s="51" t="s">
        <v>2466</v>
      </c>
      <c r="B70" s="166">
        <v>23780.754785412049</v>
      </c>
      <c r="E70" t="s">
        <v>2478</v>
      </c>
      <c r="F70" s="165">
        <v>30536.708548034163</v>
      </c>
      <c r="G70" s="125">
        <v>2</v>
      </c>
    </row>
    <row r="71" spans="1:7">
      <c r="A71" s="51" t="s">
        <v>246</v>
      </c>
      <c r="B71" s="166">
        <v>0</v>
      </c>
      <c r="E71" t="s">
        <v>2485</v>
      </c>
      <c r="F71" s="165">
        <v>108456.2793696275</v>
      </c>
      <c r="G71" s="125">
        <v>5</v>
      </c>
    </row>
    <row r="72" spans="1:7">
      <c r="A72" s="51" t="s">
        <v>2475</v>
      </c>
      <c r="B72" s="166">
        <v>31128.673499577344</v>
      </c>
      <c r="E72" t="s">
        <v>843</v>
      </c>
      <c r="F72" s="165">
        <v>35105.688439361002</v>
      </c>
      <c r="G72" s="125">
        <v>3</v>
      </c>
    </row>
    <row r="73" spans="1:7">
      <c r="A73" s="51" t="s">
        <v>2478</v>
      </c>
      <c r="B73" s="166">
        <v>30536.708548034163</v>
      </c>
      <c r="E73" t="s">
        <v>852</v>
      </c>
      <c r="F73" s="165">
        <v>34603.896168108775</v>
      </c>
      <c r="G73" s="125">
        <v>3</v>
      </c>
    </row>
    <row r="74" spans="1:7">
      <c r="A74" s="51" t="s">
        <v>2485</v>
      </c>
      <c r="B74" s="166">
        <v>108456.2793696275</v>
      </c>
      <c r="E74" t="s">
        <v>171</v>
      </c>
      <c r="F74" s="165">
        <v>54076.83713867957</v>
      </c>
      <c r="G74" s="125">
        <v>4</v>
      </c>
    </row>
    <row r="75" spans="1:7">
      <c r="A75" s="51" t="s">
        <v>843</v>
      </c>
      <c r="B75" s="166">
        <v>35105.688439361002</v>
      </c>
      <c r="E75" t="s">
        <v>2488</v>
      </c>
      <c r="F75" s="165">
        <v>54350.622538591604</v>
      </c>
      <c r="G75" s="125">
        <v>4</v>
      </c>
    </row>
    <row r="76" spans="1:7">
      <c r="A76" s="51" t="s">
        <v>852</v>
      </c>
      <c r="B76" s="166">
        <v>34603.896168108775</v>
      </c>
      <c r="E76" t="s">
        <v>66</v>
      </c>
      <c r="F76" s="165">
        <v>50879.503000697834</v>
      </c>
      <c r="G76" s="125">
        <v>4</v>
      </c>
    </row>
    <row r="77" spans="1:7">
      <c r="A77" s="51" t="s">
        <v>171</v>
      </c>
      <c r="B77" s="166">
        <v>54076.83713867957</v>
      </c>
      <c r="E77" t="s">
        <v>2499</v>
      </c>
      <c r="F77" s="165">
        <v>53911.51012750456</v>
      </c>
      <c r="G77" s="125">
        <v>4</v>
      </c>
    </row>
    <row r="78" spans="1:7">
      <c r="A78" s="51" t="s">
        <v>2488</v>
      </c>
      <c r="B78" s="166">
        <v>54350.622538591604</v>
      </c>
      <c r="E78" t="s">
        <v>2395</v>
      </c>
      <c r="F78" s="165">
        <v>132950.19821162443</v>
      </c>
      <c r="G78" s="125">
        <v>5</v>
      </c>
    </row>
    <row r="79" spans="1:7">
      <c r="A79" s="51" t="s">
        <v>66</v>
      </c>
      <c r="B79" s="166">
        <v>50879.503000697834</v>
      </c>
      <c r="E79" t="s">
        <v>2398</v>
      </c>
      <c r="F79" s="165">
        <v>25721.336704864363</v>
      </c>
      <c r="G79" s="125">
        <v>2</v>
      </c>
    </row>
    <row r="80" spans="1:7">
      <c r="A80" s="51" t="s">
        <v>2499</v>
      </c>
      <c r="B80" s="166">
        <v>53911.51012750456</v>
      </c>
      <c r="E80" t="s">
        <v>2401</v>
      </c>
      <c r="F80" s="165">
        <v>65174.162892687724</v>
      </c>
      <c r="G80" s="125">
        <v>5</v>
      </c>
    </row>
    <row r="81" spans="1:7">
      <c r="A81" s="51" t="s">
        <v>2395</v>
      </c>
      <c r="B81" s="166">
        <v>132950.19821162443</v>
      </c>
      <c r="E81" t="s">
        <v>2427</v>
      </c>
      <c r="F81" s="165">
        <v>16437.817593934666</v>
      </c>
      <c r="G81" s="125">
        <v>1</v>
      </c>
    </row>
    <row r="82" spans="1:7">
      <c r="A82" s="51" t="s">
        <v>2398</v>
      </c>
      <c r="B82" s="166">
        <v>25721.336704864363</v>
      </c>
      <c r="E82" t="s">
        <v>2430</v>
      </c>
      <c r="F82" s="165">
        <v>83528.066000000006</v>
      </c>
      <c r="G82" s="125">
        <v>5</v>
      </c>
    </row>
    <row r="83" spans="1:7">
      <c r="A83" s="51" t="s">
        <v>2401</v>
      </c>
      <c r="B83" s="166">
        <v>65174.162892687724</v>
      </c>
      <c r="E83" t="s">
        <v>855</v>
      </c>
      <c r="F83" s="165">
        <v>32785.700291072193</v>
      </c>
      <c r="G83" s="125">
        <v>3</v>
      </c>
    </row>
    <row r="84" spans="1:7">
      <c r="A84" s="51" t="s">
        <v>2427</v>
      </c>
      <c r="B84" s="166">
        <v>16437.817593934666</v>
      </c>
      <c r="E84" t="s">
        <v>754</v>
      </c>
      <c r="F84" s="165">
        <v>76716.502845318159</v>
      </c>
      <c r="G84" s="125">
        <v>5</v>
      </c>
    </row>
    <row r="85" spans="1:7">
      <c r="A85" s="51" t="s">
        <v>2430</v>
      </c>
      <c r="B85" s="166">
        <v>83528.066000000006</v>
      </c>
      <c r="E85" t="s">
        <v>761</v>
      </c>
      <c r="F85" s="165">
        <v>43990.480204505504</v>
      </c>
      <c r="G85" s="125">
        <v>4</v>
      </c>
    </row>
    <row r="86" spans="1:7">
      <c r="A86" s="51" t="s">
        <v>855</v>
      </c>
      <c r="B86" s="166">
        <v>32785.700291072193</v>
      </c>
      <c r="E86" t="s">
        <v>776</v>
      </c>
      <c r="F86" s="165">
        <v>25649.624687239368</v>
      </c>
      <c r="G86" s="125">
        <v>2</v>
      </c>
    </row>
    <row r="87" spans="1:7">
      <c r="A87" s="51" t="s">
        <v>754</v>
      </c>
      <c r="B87" s="166">
        <v>76716.502845318159</v>
      </c>
      <c r="E87" t="s">
        <v>2433</v>
      </c>
      <c r="F87" s="165">
        <v>20783.314275932902</v>
      </c>
      <c r="G87" s="125">
        <v>1</v>
      </c>
    </row>
    <row r="88" spans="1:7">
      <c r="A88" s="51" t="s">
        <v>761</v>
      </c>
      <c r="B88" s="166">
        <v>43990.480204505504</v>
      </c>
      <c r="E88" t="s">
        <v>508</v>
      </c>
      <c r="F88" s="165">
        <v>16334.099079072721</v>
      </c>
      <c r="G88" s="125">
        <v>1</v>
      </c>
    </row>
    <row r="89" spans="1:7">
      <c r="A89" s="51" t="s">
        <v>776</v>
      </c>
      <c r="B89" s="166">
        <v>25649.624687239368</v>
      </c>
      <c r="E89" t="s">
        <v>2438</v>
      </c>
      <c r="F89" s="165">
        <v>12174.202001423939</v>
      </c>
      <c r="G89" s="125">
        <v>1</v>
      </c>
    </row>
    <row r="90" spans="1:7">
      <c r="A90" s="51" t="s">
        <v>2433</v>
      </c>
      <c r="B90" s="166">
        <v>20783.314275932902</v>
      </c>
      <c r="E90" t="s">
        <v>2339</v>
      </c>
      <c r="F90" s="165">
        <v>35939.910473757547</v>
      </c>
      <c r="G90" s="125">
        <v>3</v>
      </c>
    </row>
    <row r="91" spans="1:7">
      <c r="A91" s="51" t="s">
        <v>508</v>
      </c>
      <c r="B91" s="166">
        <v>16334.099079072721</v>
      </c>
      <c r="E91" t="s">
        <v>779</v>
      </c>
      <c r="F91" s="165">
        <v>64444.992170168342</v>
      </c>
      <c r="G91" s="125">
        <v>5</v>
      </c>
    </row>
    <row r="92" spans="1:7">
      <c r="A92" s="51" t="s">
        <v>2438</v>
      </c>
      <c r="B92" s="166">
        <v>12174.202001423939</v>
      </c>
      <c r="E92" t="s">
        <v>2348</v>
      </c>
      <c r="F92" s="165">
        <v>15036.830425531914</v>
      </c>
      <c r="G92" s="125">
        <v>1</v>
      </c>
    </row>
    <row r="93" spans="1:7">
      <c r="A93" s="51" t="s">
        <v>2339</v>
      </c>
      <c r="B93" s="166">
        <v>35939.910473757547</v>
      </c>
      <c r="E93" t="s">
        <v>515</v>
      </c>
      <c r="F93" s="165">
        <v>26454.21217105263</v>
      </c>
      <c r="G93" s="125">
        <v>2</v>
      </c>
    </row>
    <row r="94" spans="1:7">
      <c r="A94" s="51" t="s">
        <v>779</v>
      </c>
      <c r="B94" s="166">
        <v>64444.992170168342</v>
      </c>
      <c r="E94" t="s">
        <v>2353</v>
      </c>
      <c r="F94" s="165">
        <v>26327.188910242723</v>
      </c>
      <c r="G94" s="125">
        <v>2</v>
      </c>
    </row>
    <row r="95" spans="1:7">
      <c r="A95" s="51" t="s">
        <v>2348</v>
      </c>
      <c r="B95" s="166">
        <v>15036.830425531914</v>
      </c>
      <c r="E95" t="s">
        <v>786</v>
      </c>
      <c r="F95" s="165">
        <v>93420.684910795288</v>
      </c>
      <c r="G95" s="125">
        <v>5</v>
      </c>
    </row>
    <row r="96" spans="1:7">
      <c r="A96" s="51" t="s">
        <v>515</v>
      </c>
      <c r="B96" s="166">
        <v>26454.21217105263</v>
      </c>
      <c r="E96" t="s">
        <v>2362</v>
      </c>
      <c r="F96" s="165">
        <v>36298.573495157536</v>
      </c>
      <c r="G96" s="125">
        <v>3</v>
      </c>
    </row>
    <row r="97" spans="1:7">
      <c r="A97" s="51" t="s">
        <v>2353</v>
      </c>
      <c r="B97" s="166">
        <v>26327.188910242723</v>
      </c>
      <c r="E97" t="s">
        <v>2372</v>
      </c>
      <c r="F97" s="165">
        <v>117582.0172454805</v>
      </c>
      <c r="G97" s="125">
        <v>5</v>
      </c>
    </row>
    <row r="98" spans="1:7">
      <c r="A98" s="51" t="s">
        <v>786</v>
      </c>
      <c r="B98" s="166">
        <v>93420.684910795288</v>
      </c>
      <c r="E98" t="s">
        <v>2375</v>
      </c>
      <c r="F98" s="165">
        <v>36324.067231910587</v>
      </c>
      <c r="G98" s="125">
        <v>3</v>
      </c>
    </row>
    <row r="99" spans="1:7">
      <c r="A99" s="51" t="s">
        <v>2362</v>
      </c>
      <c r="B99" s="166">
        <v>36298.573495157536</v>
      </c>
      <c r="E99" t="s">
        <v>518</v>
      </c>
      <c r="F99" s="165">
        <v>25488.072131147543</v>
      </c>
      <c r="G99" s="125">
        <v>2</v>
      </c>
    </row>
    <row r="100" spans="1:7">
      <c r="A100" s="51" t="s">
        <v>2372</v>
      </c>
      <c r="B100" s="166">
        <v>117582.0172454805</v>
      </c>
      <c r="E100" t="s">
        <v>258</v>
      </c>
      <c r="F100" s="165">
        <v>42780.97960363335</v>
      </c>
      <c r="G100" s="125">
        <v>4</v>
      </c>
    </row>
    <row r="101" spans="1:7">
      <c r="A101" s="51" t="s">
        <v>2375</v>
      </c>
      <c r="B101" s="166">
        <v>36324.067231910587</v>
      </c>
      <c r="E101" t="s">
        <v>2283</v>
      </c>
      <c r="F101" s="165">
        <v>13077.585421936077</v>
      </c>
      <c r="G101">
        <v>1</v>
      </c>
    </row>
    <row r="102" spans="1:7">
      <c r="A102" s="51" t="s">
        <v>518</v>
      </c>
      <c r="B102" s="166">
        <v>25488.072131147543</v>
      </c>
      <c r="E102" t="s">
        <v>2286</v>
      </c>
      <c r="F102" s="165">
        <v>22055.111214614706</v>
      </c>
      <c r="G102" s="125">
        <v>2</v>
      </c>
    </row>
    <row r="103" spans="1:7">
      <c r="A103" s="51" t="s">
        <v>258</v>
      </c>
      <c r="B103" s="166">
        <v>42780.97960363335</v>
      </c>
      <c r="E103" t="s">
        <v>1044</v>
      </c>
      <c r="F103" s="165">
        <v>34714.592071137457</v>
      </c>
      <c r="G103" s="125">
        <v>3</v>
      </c>
    </row>
    <row r="104" spans="1:7">
      <c r="A104" s="51" t="s">
        <v>2283</v>
      </c>
      <c r="B104" s="166">
        <v>13077.585421936077</v>
      </c>
      <c r="E104" t="s">
        <v>689</v>
      </c>
      <c r="F104" s="165">
        <v>60326.125541125541</v>
      </c>
      <c r="G104" s="125">
        <v>4</v>
      </c>
    </row>
    <row r="105" spans="1:7">
      <c r="A105" s="51" t="s">
        <v>2286</v>
      </c>
      <c r="B105" s="166">
        <v>22055.111214614706</v>
      </c>
      <c r="E105" t="s">
        <v>692</v>
      </c>
      <c r="F105" s="165">
        <v>27743.023143564358</v>
      </c>
      <c r="G105" s="125">
        <v>2</v>
      </c>
    </row>
    <row r="106" spans="1:7">
      <c r="A106" s="51" t="s">
        <v>1044</v>
      </c>
      <c r="B106" s="166">
        <v>34714.592071137457</v>
      </c>
      <c r="E106" t="s">
        <v>1235</v>
      </c>
      <c r="F106" s="165">
        <v>85778.481327321075</v>
      </c>
      <c r="G106" s="125">
        <v>5</v>
      </c>
    </row>
    <row r="107" spans="1:7">
      <c r="A107" s="51" t="s">
        <v>689</v>
      </c>
      <c r="B107" s="166">
        <v>60326.125541125541</v>
      </c>
      <c r="E107" t="s">
        <v>417</v>
      </c>
      <c r="F107" s="165">
        <v>41091.165220135714</v>
      </c>
      <c r="G107" s="125">
        <v>3</v>
      </c>
    </row>
    <row r="108" spans="1:7">
      <c r="A108" s="51" t="s">
        <v>692</v>
      </c>
      <c r="B108" s="166">
        <v>27743.023143564358</v>
      </c>
      <c r="E108" t="s">
        <v>320</v>
      </c>
      <c r="F108" s="165">
        <v>21661.580595931729</v>
      </c>
      <c r="G108" s="125">
        <v>2</v>
      </c>
    </row>
    <row r="109" spans="1:7">
      <c r="A109" s="51" t="s">
        <v>1235</v>
      </c>
      <c r="B109" s="166">
        <v>85778.481327321075</v>
      </c>
      <c r="E109" t="s">
        <v>2289</v>
      </c>
      <c r="F109" s="165">
        <v>16158.370725669194</v>
      </c>
      <c r="G109" s="125">
        <v>1</v>
      </c>
    </row>
    <row r="110" spans="1:7">
      <c r="A110" s="51" t="s">
        <v>417</v>
      </c>
      <c r="B110" s="166">
        <v>41091.165220135714</v>
      </c>
      <c r="E110" t="s">
        <v>2294</v>
      </c>
      <c r="F110" s="165">
        <v>154093.85833664943</v>
      </c>
      <c r="G110" s="125">
        <v>5</v>
      </c>
    </row>
    <row r="111" spans="1:7">
      <c r="A111" s="51" t="s">
        <v>320</v>
      </c>
      <c r="B111" s="166">
        <v>21661.580595931729</v>
      </c>
      <c r="E111" t="s">
        <v>695</v>
      </c>
      <c r="F111" s="165">
        <v>84629.596270161288</v>
      </c>
      <c r="G111" s="125">
        <v>5</v>
      </c>
    </row>
    <row r="112" spans="1:7">
      <c r="A112" s="51" t="s">
        <v>2289</v>
      </c>
      <c r="B112" s="166">
        <v>16158.370725669194</v>
      </c>
      <c r="E112" t="s">
        <v>2298</v>
      </c>
      <c r="F112" s="165">
        <v>45079.262958199346</v>
      </c>
      <c r="G112" s="125">
        <v>4</v>
      </c>
    </row>
    <row r="113" spans="1:7">
      <c r="A113" s="51" t="s">
        <v>2294</v>
      </c>
      <c r="B113" s="166">
        <v>154093.85833664943</v>
      </c>
      <c r="E113" t="s">
        <v>2305</v>
      </c>
      <c r="F113" s="165">
        <v>45079.262958199353</v>
      </c>
      <c r="G113" s="125">
        <v>4</v>
      </c>
    </row>
    <row r="114" spans="1:7">
      <c r="A114" s="51" t="s">
        <v>695</v>
      </c>
      <c r="B114" s="166">
        <v>84629.596270161288</v>
      </c>
      <c r="E114" t="s">
        <v>2308</v>
      </c>
      <c r="F114" s="165">
        <v>29473.54842035496</v>
      </c>
      <c r="G114" s="125">
        <v>2</v>
      </c>
    </row>
    <row r="115" spans="1:7">
      <c r="A115" s="51" t="s">
        <v>2298</v>
      </c>
      <c r="B115" s="166">
        <v>45079.262958199346</v>
      </c>
      <c r="E115" t="s">
        <v>700</v>
      </c>
      <c r="F115" s="165">
        <v>77536.898652724718</v>
      </c>
      <c r="G115" s="125">
        <v>5</v>
      </c>
    </row>
    <row r="116" spans="1:7">
      <c r="A116" s="51" t="s">
        <v>2305</v>
      </c>
      <c r="B116" s="166">
        <v>45079.262958199353</v>
      </c>
      <c r="E116" t="s">
        <v>703</v>
      </c>
      <c r="F116" s="165">
        <v>113201.84987766515</v>
      </c>
      <c r="G116" s="125">
        <v>5</v>
      </c>
    </row>
    <row r="117" spans="1:7">
      <c r="A117" s="51" t="s">
        <v>2308</v>
      </c>
      <c r="B117" s="166">
        <v>29473.54842035496</v>
      </c>
      <c r="E117" t="s">
        <v>708</v>
      </c>
      <c r="F117" s="165">
        <v>149577.90823225805</v>
      </c>
      <c r="G117" s="125">
        <v>5</v>
      </c>
    </row>
    <row r="118" spans="1:7">
      <c r="A118" s="51" t="s">
        <v>700</v>
      </c>
      <c r="B118" s="166">
        <v>77536.898652724718</v>
      </c>
      <c r="E118" t="s">
        <v>424</v>
      </c>
      <c r="F118" s="165">
        <v>29188.09152425341</v>
      </c>
      <c r="G118" s="125">
        <v>2</v>
      </c>
    </row>
    <row r="119" spans="1:7">
      <c r="A119" s="51" t="s">
        <v>703</v>
      </c>
      <c r="B119" s="166">
        <v>113201.84987766515</v>
      </c>
      <c r="E119" t="s">
        <v>721</v>
      </c>
      <c r="F119" s="165">
        <v>29344.383480151013</v>
      </c>
      <c r="G119" s="125">
        <v>2</v>
      </c>
    </row>
    <row r="120" spans="1:7">
      <c r="A120" s="51" t="s">
        <v>708</v>
      </c>
      <c r="B120" s="166">
        <v>149577.90823225805</v>
      </c>
      <c r="E120" t="s">
        <v>730</v>
      </c>
      <c r="F120" s="165">
        <v>45110.17844225969</v>
      </c>
      <c r="G120" s="125">
        <v>4</v>
      </c>
    </row>
    <row r="121" spans="1:7">
      <c r="A121" s="51" t="s">
        <v>424</v>
      </c>
      <c r="B121" s="166">
        <v>29188.09152425341</v>
      </c>
      <c r="E121" t="s">
        <v>735</v>
      </c>
      <c r="F121" s="165">
        <v>27510.078942994849</v>
      </c>
      <c r="G121" s="125">
        <v>2</v>
      </c>
    </row>
    <row r="122" spans="1:7">
      <c r="A122" s="51" t="s">
        <v>56</v>
      </c>
      <c r="B122" s="166">
        <v>0</v>
      </c>
      <c r="E122" t="s">
        <v>431</v>
      </c>
      <c r="F122" s="165">
        <v>54891.316189976387</v>
      </c>
      <c r="G122" s="125">
        <v>4</v>
      </c>
    </row>
    <row r="123" spans="1:7">
      <c r="A123" s="51" t="s">
        <v>721</v>
      </c>
      <c r="B123" s="166">
        <v>29344.383480151013</v>
      </c>
      <c r="E123" t="s">
        <v>2315</v>
      </c>
      <c r="F123" s="165">
        <v>18378.921005259257</v>
      </c>
      <c r="G123" s="125">
        <v>1</v>
      </c>
    </row>
    <row r="124" spans="1:7">
      <c r="A124" s="51" t="s">
        <v>730</v>
      </c>
      <c r="B124" s="166">
        <v>45110.17844225969</v>
      </c>
      <c r="E124" t="s">
        <v>2326</v>
      </c>
      <c r="F124" s="165">
        <v>42077.923437500001</v>
      </c>
      <c r="G124" s="125">
        <v>4</v>
      </c>
    </row>
    <row r="125" spans="1:7">
      <c r="A125" s="51" t="s">
        <v>735</v>
      </c>
      <c r="B125" s="166">
        <v>27510.078942994849</v>
      </c>
      <c r="E125" t="s">
        <v>738</v>
      </c>
      <c r="F125" s="165">
        <v>61877.808318976124</v>
      </c>
      <c r="G125" s="125">
        <v>5</v>
      </c>
    </row>
    <row r="126" spans="1:7">
      <c r="A126" s="51" t="s">
        <v>431</v>
      </c>
      <c r="B126" s="166">
        <v>54891.316189976387</v>
      </c>
      <c r="E126" t="s">
        <v>63</v>
      </c>
      <c r="F126" s="165">
        <v>42487.86606243706</v>
      </c>
      <c r="G126" s="125">
        <v>4</v>
      </c>
    </row>
    <row r="127" spans="1:7">
      <c r="A127" s="51" t="s">
        <v>2315</v>
      </c>
      <c r="B127" s="166">
        <v>18378.921005259257</v>
      </c>
      <c r="E127" t="s">
        <v>633</v>
      </c>
      <c r="F127" s="165">
        <v>96413.639862542957</v>
      </c>
      <c r="G127" s="125">
        <v>5</v>
      </c>
    </row>
    <row r="128" spans="1:7">
      <c r="A128" s="51" t="s">
        <v>2326</v>
      </c>
      <c r="B128" s="166">
        <v>42077.923437500001</v>
      </c>
      <c r="E128" t="s">
        <v>2217</v>
      </c>
      <c r="F128" s="165">
        <v>69166.376250992849</v>
      </c>
      <c r="G128" s="125">
        <v>5</v>
      </c>
    </row>
    <row r="129" spans="1:7">
      <c r="A129" s="51" t="s">
        <v>738</v>
      </c>
      <c r="B129" s="166">
        <v>61877.808318976124</v>
      </c>
      <c r="E129" t="s">
        <v>638</v>
      </c>
      <c r="F129" s="165">
        <v>28985.353962107591</v>
      </c>
      <c r="G129" s="125">
        <v>2</v>
      </c>
    </row>
    <row r="130" spans="1:7">
      <c r="A130" s="51" t="s">
        <v>63</v>
      </c>
      <c r="B130" s="166">
        <v>42487.86606243706</v>
      </c>
      <c r="E130" t="s">
        <v>1240</v>
      </c>
      <c r="F130" s="165">
        <v>51477.715944618132</v>
      </c>
      <c r="G130" s="125">
        <v>4</v>
      </c>
    </row>
    <row r="131" spans="1:7">
      <c r="A131" s="51" t="s">
        <v>633</v>
      </c>
      <c r="B131" s="166">
        <v>96413.639862542957</v>
      </c>
      <c r="E131" t="s">
        <v>343</v>
      </c>
      <c r="F131" s="165">
        <v>28572.151495631864</v>
      </c>
      <c r="G131" s="125">
        <v>2</v>
      </c>
    </row>
    <row r="132" spans="1:7">
      <c r="A132" s="51" t="s">
        <v>2217</v>
      </c>
      <c r="B132" s="166">
        <v>69166.376250992849</v>
      </c>
      <c r="E132" t="s">
        <v>2224</v>
      </c>
      <c r="F132" s="165">
        <v>40970.890698482566</v>
      </c>
      <c r="G132" s="125">
        <v>3</v>
      </c>
    </row>
    <row r="133" spans="1:7">
      <c r="A133" s="51" t="s">
        <v>638</v>
      </c>
      <c r="B133" s="166">
        <v>28985.353962107591</v>
      </c>
      <c r="E133" t="s">
        <v>643</v>
      </c>
      <c r="F133" s="165">
        <v>88095.118861121475</v>
      </c>
      <c r="G133" s="125">
        <v>5</v>
      </c>
    </row>
    <row r="134" spans="1:7">
      <c r="A134" s="51" t="s">
        <v>1240</v>
      </c>
      <c r="B134" s="166">
        <v>51477.715944618132</v>
      </c>
      <c r="E134" t="s">
        <v>2235</v>
      </c>
      <c r="F134" s="165">
        <v>20437.947596313978</v>
      </c>
      <c r="G134" s="125">
        <v>1</v>
      </c>
    </row>
    <row r="135" spans="1:7">
      <c r="A135" s="51" t="s">
        <v>343</v>
      </c>
      <c r="B135" s="166">
        <v>28572.151495631864</v>
      </c>
      <c r="E135" t="s">
        <v>2242</v>
      </c>
      <c r="F135" s="165">
        <v>23483.077360425017</v>
      </c>
      <c r="G135" s="125">
        <v>2</v>
      </c>
    </row>
    <row r="136" spans="1:7">
      <c r="A136" s="51" t="s">
        <v>2224</v>
      </c>
      <c r="B136" s="166">
        <v>40970.890698482566</v>
      </c>
      <c r="E136" t="s">
        <v>176</v>
      </c>
      <c r="F136" s="165">
        <v>27151.935328322223</v>
      </c>
      <c r="G136" s="125">
        <v>2</v>
      </c>
    </row>
    <row r="137" spans="1:7">
      <c r="A137" s="51" t="s">
        <v>643</v>
      </c>
      <c r="B137" s="166">
        <v>88095.118861121475</v>
      </c>
      <c r="E137" t="s">
        <v>434</v>
      </c>
      <c r="F137" s="165">
        <v>23467.757191422595</v>
      </c>
      <c r="G137" s="125">
        <v>2</v>
      </c>
    </row>
    <row r="138" spans="1:7">
      <c r="A138" s="51" t="s">
        <v>2235</v>
      </c>
      <c r="B138" s="166">
        <v>20437.947596313978</v>
      </c>
      <c r="E138" t="s">
        <v>2251</v>
      </c>
      <c r="F138" s="165">
        <v>13984.446274384396</v>
      </c>
      <c r="G138" s="125">
        <v>1</v>
      </c>
    </row>
    <row r="139" spans="1:7">
      <c r="A139" s="51" t="s">
        <v>2242</v>
      </c>
      <c r="B139" s="166">
        <v>23483.077360425017</v>
      </c>
      <c r="E139" t="s">
        <v>2260</v>
      </c>
      <c r="F139" s="165">
        <v>31643.656057656899</v>
      </c>
      <c r="G139" s="125">
        <v>3</v>
      </c>
    </row>
    <row r="140" spans="1:7">
      <c r="A140" s="51" t="s">
        <v>176</v>
      </c>
      <c r="B140" s="166">
        <v>27151.935328322223</v>
      </c>
      <c r="E140" t="s">
        <v>2166</v>
      </c>
      <c r="F140" s="165">
        <v>10301.445952677459</v>
      </c>
      <c r="G140" s="125">
        <v>1</v>
      </c>
    </row>
    <row r="141" spans="1:7">
      <c r="A141" s="51" t="s">
        <v>434</v>
      </c>
      <c r="B141" s="166">
        <v>23467.757191422595</v>
      </c>
      <c r="E141" t="s">
        <v>439</v>
      </c>
      <c r="F141" s="165">
        <v>23038.538608198283</v>
      </c>
      <c r="G141" s="125">
        <v>2</v>
      </c>
    </row>
    <row r="142" spans="1:7">
      <c r="A142" s="51" t="s">
        <v>2251</v>
      </c>
      <c r="B142" s="166">
        <v>13984.446274384396</v>
      </c>
      <c r="E142" t="s">
        <v>571</v>
      </c>
      <c r="F142" s="165">
        <v>32384.309425014821</v>
      </c>
      <c r="G142" s="125">
        <v>3</v>
      </c>
    </row>
    <row r="143" spans="1:7">
      <c r="A143" s="51" t="s">
        <v>2260</v>
      </c>
      <c r="B143" s="166">
        <v>31643.656057656899</v>
      </c>
      <c r="E143" t="s">
        <v>2179</v>
      </c>
      <c r="F143" s="165">
        <v>31959.857148479005</v>
      </c>
      <c r="G143" s="125">
        <v>3</v>
      </c>
    </row>
    <row r="144" spans="1:7">
      <c r="A144" s="51" t="s">
        <v>2166</v>
      </c>
      <c r="B144" s="166">
        <v>10301.445952677459</v>
      </c>
      <c r="E144" t="s">
        <v>650</v>
      </c>
      <c r="F144" s="165">
        <v>228421.34552102376</v>
      </c>
      <c r="G144" s="125">
        <v>5</v>
      </c>
    </row>
    <row r="145" spans="1:7">
      <c r="A145" s="51" t="s">
        <v>439</v>
      </c>
      <c r="B145" s="166">
        <v>23038.538608198283</v>
      </c>
      <c r="E145" t="s">
        <v>2194</v>
      </c>
      <c r="F145" s="165">
        <v>17445.587489034348</v>
      </c>
      <c r="G145" s="125">
        <v>1</v>
      </c>
    </row>
    <row r="146" spans="1:7">
      <c r="A146" s="51" t="s">
        <v>571</v>
      </c>
      <c r="B146" s="166">
        <v>32384.309425014821</v>
      </c>
      <c r="E146" t="s">
        <v>155</v>
      </c>
      <c r="F146" s="165">
        <v>9017.6208348590262</v>
      </c>
      <c r="G146" s="125">
        <v>1</v>
      </c>
    </row>
    <row r="147" spans="1:7">
      <c r="A147" s="51" t="s">
        <v>2179</v>
      </c>
      <c r="B147" s="166">
        <v>31959.857148479005</v>
      </c>
      <c r="E147" t="s">
        <v>277</v>
      </c>
      <c r="F147" s="165">
        <v>42347.563820704374</v>
      </c>
      <c r="G147" s="125">
        <v>4</v>
      </c>
    </row>
    <row r="148" spans="1:7">
      <c r="A148" s="51" t="s">
        <v>650</v>
      </c>
      <c r="B148" s="166">
        <v>228421.34552102376</v>
      </c>
      <c r="E148" t="s">
        <v>88</v>
      </c>
      <c r="F148" s="165">
        <v>23884.047202797203</v>
      </c>
      <c r="G148" s="125">
        <v>2</v>
      </c>
    </row>
    <row r="149" spans="1:7">
      <c r="A149" s="51" t="s">
        <v>2194</v>
      </c>
      <c r="B149" s="166">
        <v>17445.587489034348</v>
      </c>
      <c r="E149" t="s">
        <v>69</v>
      </c>
      <c r="F149" s="165">
        <v>27525.215316194815</v>
      </c>
      <c r="G149" s="125">
        <v>2</v>
      </c>
    </row>
    <row r="150" spans="1:7">
      <c r="A150" s="51" t="s">
        <v>155</v>
      </c>
      <c r="B150" s="166">
        <v>9017.6208348590262</v>
      </c>
      <c r="E150" t="s">
        <v>2205</v>
      </c>
      <c r="F150" s="165">
        <v>45349.72152986678</v>
      </c>
      <c r="G150" s="125">
        <v>4</v>
      </c>
    </row>
    <row r="151" spans="1:7">
      <c r="A151" s="51" t="s">
        <v>277</v>
      </c>
      <c r="B151" s="166">
        <v>42347.563820704374</v>
      </c>
      <c r="E151" t="s">
        <v>2106</v>
      </c>
      <c r="F151" s="165">
        <v>36544.31720420182</v>
      </c>
      <c r="G151">
        <v>3</v>
      </c>
    </row>
    <row r="152" spans="1:7">
      <c r="A152" s="51" t="s">
        <v>88</v>
      </c>
      <c r="B152" s="166">
        <v>23884.047202797203</v>
      </c>
      <c r="E152" t="s">
        <v>653</v>
      </c>
      <c r="F152" s="165">
        <v>31166.367306206543</v>
      </c>
      <c r="G152" s="125">
        <v>3</v>
      </c>
    </row>
    <row r="153" spans="1:7">
      <c r="A153" s="51" t="s">
        <v>69</v>
      </c>
      <c r="B153" s="166">
        <v>27525.215316194815</v>
      </c>
      <c r="E153" t="s">
        <v>1275</v>
      </c>
      <c r="F153" s="165">
        <v>49426.394055818331</v>
      </c>
      <c r="G153" s="125">
        <v>4</v>
      </c>
    </row>
    <row r="154" spans="1:7">
      <c r="A154" s="51" t="s">
        <v>2205</v>
      </c>
      <c r="B154" s="166">
        <v>45349.72152986678</v>
      </c>
      <c r="E154" t="s">
        <v>280</v>
      </c>
      <c r="F154" s="165">
        <v>34167.786463884571</v>
      </c>
      <c r="G154" s="125">
        <v>3</v>
      </c>
    </row>
    <row r="155" spans="1:7">
      <c r="A155" s="51" t="s">
        <v>2106</v>
      </c>
      <c r="B155" s="166">
        <v>36544.31720420182</v>
      </c>
      <c r="E155" t="s">
        <v>2123</v>
      </c>
      <c r="F155" s="165">
        <v>56100.595711841088</v>
      </c>
      <c r="G155" s="125">
        <v>4</v>
      </c>
    </row>
    <row r="156" spans="1:7">
      <c r="A156" s="51" t="s">
        <v>653</v>
      </c>
      <c r="B156" s="166">
        <v>31166.367306206543</v>
      </c>
      <c r="E156" t="s">
        <v>2141</v>
      </c>
      <c r="F156" s="165">
        <v>43309.274704913536</v>
      </c>
      <c r="G156" s="125">
        <v>4</v>
      </c>
    </row>
    <row r="157" spans="1:7">
      <c r="A157" s="51" t="s">
        <v>1275</v>
      </c>
      <c r="B157" s="166">
        <v>49426.394055818331</v>
      </c>
      <c r="E157" t="s">
        <v>68</v>
      </c>
      <c r="F157" s="165">
        <v>33995.305847255368</v>
      </c>
      <c r="G157" s="125">
        <v>3</v>
      </c>
    </row>
    <row r="158" spans="1:7">
      <c r="A158" s="51" t="s">
        <v>280</v>
      </c>
      <c r="B158" s="166">
        <v>34167.786463884571</v>
      </c>
      <c r="E158" t="s">
        <v>662</v>
      </c>
      <c r="F158" s="165">
        <v>111010.81588447653</v>
      </c>
      <c r="G158" s="125">
        <v>5</v>
      </c>
    </row>
    <row r="159" spans="1:7">
      <c r="A159" s="51" t="s">
        <v>2123</v>
      </c>
      <c r="B159" s="166">
        <v>56100.595711841088</v>
      </c>
      <c r="E159" t="s">
        <v>665</v>
      </c>
      <c r="F159" s="165">
        <v>8178.4746730521274</v>
      </c>
      <c r="G159" s="125">
        <v>1</v>
      </c>
    </row>
    <row r="160" spans="1:7">
      <c r="A160" s="51" t="s">
        <v>2141</v>
      </c>
      <c r="B160" s="166">
        <v>43309.274704913536</v>
      </c>
      <c r="E160" t="s">
        <v>2144</v>
      </c>
      <c r="F160" s="165">
        <v>56142.580485611514</v>
      </c>
      <c r="G160" s="125">
        <v>4</v>
      </c>
    </row>
    <row r="161" spans="1:7">
      <c r="A161" s="51" t="s">
        <v>68</v>
      </c>
      <c r="B161" s="166">
        <v>33995.305847255368</v>
      </c>
      <c r="E161" t="s">
        <v>2147</v>
      </c>
      <c r="F161" s="165">
        <v>93747.525806451595</v>
      </c>
      <c r="G161" s="125">
        <v>5</v>
      </c>
    </row>
    <row r="162" spans="1:7">
      <c r="A162" s="51" t="s">
        <v>662</v>
      </c>
      <c r="B162" s="166">
        <v>111010.81588447653</v>
      </c>
      <c r="E162" t="s">
        <v>2408</v>
      </c>
      <c r="F162" s="165">
        <v>130100.87638376384</v>
      </c>
      <c r="G162" s="125">
        <v>5</v>
      </c>
    </row>
    <row r="163" spans="1:7">
      <c r="A163" s="51" t="s">
        <v>665</v>
      </c>
      <c r="B163" s="166">
        <v>8178.4746730521274</v>
      </c>
      <c r="E163" t="s">
        <v>2054</v>
      </c>
      <c r="F163" s="165">
        <v>32333.064675809463</v>
      </c>
      <c r="G163" s="125">
        <v>3</v>
      </c>
    </row>
    <row r="164" spans="1:7">
      <c r="A164" s="51" t="s">
        <v>2144</v>
      </c>
      <c r="B164" s="166">
        <v>56142.580485611514</v>
      </c>
      <c r="E164" t="s">
        <v>1215</v>
      </c>
      <c r="F164" s="165">
        <v>226793.48002029685</v>
      </c>
      <c r="G164" s="125">
        <v>5</v>
      </c>
    </row>
    <row r="165" spans="1:7">
      <c r="A165" s="51" t="s">
        <v>2147</v>
      </c>
      <c r="B165" s="166">
        <v>93747.525806451595</v>
      </c>
      <c r="E165" t="s">
        <v>2061</v>
      </c>
      <c r="F165" s="165">
        <v>20374.971532794505</v>
      </c>
      <c r="G165" s="125">
        <v>1</v>
      </c>
    </row>
    <row r="166" spans="1:7">
      <c r="A166" s="51" t="s">
        <v>2408</v>
      </c>
      <c r="B166" s="166">
        <v>130100.87638376384</v>
      </c>
      <c r="E166" t="s">
        <v>2070</v>
      </c>
      <c r="F166" s="165">
        <v>25303.089927676832</v>
      </c>
      <c r="G166" s="125">
        <v>2</v>
      </c>
    </row>
    <row r="167" spans="1:7">
      <c r="A167" s="51" t="s">
        <v>2054</v>
      </c>
      <c r="B167" s="166">
        <v>32333.064675809463</v>
      </c>
      <c r="E167" t="s">
        <v>2097</v>
      </c>
      <c r="F167" s="165">
        <v>33551.823027102044</v>
      </c>
      <c r="G167" s="125">
        <v>3</v>
      </c>
    </row>
    <row r="168" spans="1:7">
      <c r="A168" s="51" t="s">
        <v>1215</v>
      </c>
      <c r="B168" s="166">
        <v>226793.48002029685</v>
      </c>
      <c r="E168" t="s">
        <v>1218</v>
      </c>
      <c r="F168" s="165">
        <v>157058.54451733833</v>
      </c>
      <c r="G168" s="125">
        <v>5</v>
      </c>
    </row>
    <row r="169" spans="1:7">
      <c r="A169" s="51" t="s">
        <v>2061</v>
      </c>
      <c r="B169" s="166">
        <v>20374.971532794505</v>
      </c>
      <c r="E169" t="s">
        <v>446</v>
      </c>
      <c r="F169" s="165">
        <v>34989.101296207395</v>
      </c>
      <c r="G169" s="125">
        <v>3</v>
      </c>
    </row>
    <row r="170" spans="1:7">
      <c r="A170" s="51" t="s">
        <v>2070</v>
      </c>
      <c r="B170" s="166">
        <v>25303.089927676832</v>
      </c>
      <c r="E170" t="s">
        <v>684</v>
      </c>
      <c r="F170" s="165">
        <v>53714.629213483146</v>
      </c>
      <c r="G170" s="125">
        <v>4</v>
      </c>
    </row>
    <row r="171" spans="1:7">
      <c r="A171" s="51" t="s">
        <v>2097</v>
      </c>
      <c r="B171" s="166">
        <v>33551.823027102044</v>
      </c>
      <c r="E171" t="s">
        <v>2265</v>
      </c>
      <c r="F171" s="165">
        <v>43101.63753007217</v>
      </c>
      <c r="G171" s="125">
        <v>4</v>
      </c>
    </row>
    <row r="172" spans="1:7">
      <c r="A172" s="51" t="s">
        <v>1218</v>
      </c>
      <c r="B172" s="166">
        <v>157058.54451733833</v>
      </c>
      <c r="E172" t="s">
        <v>2018</v>
      </c>
      <c r="F172" s="165">
        <v>47938.280162770636</v>
      </c>
      <c r="G172" s="125">
        <v>4</v>
      </c>
    </row>
    <row r="173" spans="1:7">
      <c r="A173" s="51" t="s">
        <v>446</v>
      </c>
      <c r="B173" s="166">
        <v>34989.101296207395</v>
      </c>
      <c r="E173" t="s">
        <v>1945</v>
      </c>
      <c r="F173" s="165">
        <v>33970.206820601838</v>
      </c>
      <c r="G173" s="125">
        <v>3</v>
      </c>
    </row>
    <row r="174" spans="1:7">
      <c r="A174" s="51" t="s">
        <v>684</v>
      </c>
      <c r="B174" s="166">
        <v>53714.629213483146</v>
      </c>
      <c r="E174" t="s">
        <v>1970</v>
      </c>
      <c r="F174" s="165">
        <v>43500.717778665603</v>
      </c>
      <c r="G174" s="125">
        <v>4</v>
      </c>
    </row>
    <row r="175" spans="1:7">
      <c r="A175" s="51" t="s">
        <v>2265</v>
      </c>
      <c r="B175" s="166">
        <v>43101.63753007217</v>
      </c>
      <c r="E175" t="s">
        <v>1975</v>
      </c>
      <c r="F175" s="165">
        <v>25572.051246854266</v>
      </c>
      <c r="G175" s="125">
        <v>2</v>
      </c>
    </row>
    <row r="176" spans="1:7">
      <c r="A176" s="51" t="s">
        <v>2018</v>
      </c>
      <c r="B176" s="166">
        <v>47938.280162770636</v>
      </c>
      <c r="E176" t="s">
        <v>1986</v>
      </c>
      <c r="F176" s="165">
        <v>56478.448731173921</v>
      </c>
      <c r="G176" s="125">
        <v>4</v>
      </c>
    </row>
    <row r="177" spans="1:7">
      <c r="A177" s="51" t="s">
        <v>1945</v>
      </c>
      <c r="B177" s="166">
        <v>33970.206820601838</v>
      </c>
      <c r="E177" t="s">
        <v>575</v>
      </c>
      <c r="F177" s="165">
        <v>8246.1371202113605</v>
      </c>
      <c r="G177" s="125">
        <v>1</v>
      </c>
    </row>
    <row r="178" spans="1:7">
      <c r="A178" s="51" t="s">
        <v>1970</v>
      </c>
      <c r="B178" s="166">
        <v>43500.717778665603</v>
      </c>
      <c r="E178" t="s">
        <v>2161</v>
      </c>
      <c r="F178" s="165">
        <v>9988.2261660978384</v>
      </c>
      <c r="G178" s="125">
        <v>1</v>
      </c>
    </row>
    <row r="179" spans="1:7">
      <c r="A179" s="51" t="s">
        <v>1975</v>
      </c>
      <c r="B179" s="166">
        <v>25572.051246854266</v>
      </c>
      <c r="E179" t="s">
        <v>2130</v>
      </c>
      <c r="F179" s="165">
        <v>53218.840581643526</v>
      </c>
      <c r="G179" s="125">
        <v>4</v>
      </c>
    </row>
    <row r="180" spans="1:7">
      <c r="A180" s="51" t="s">
        <v>1986</v>
      </c>
      <c r="B180" s="166">
        <v>56478.448731173921</v>
      </c>
      <c r="E180" t="s">
        <v>875</v>
      </c>
      <c r="F180" s="165">
        <v>34900.281448169575</v>
      </c>
      <c r="G180" s="125">
        <v>3</v>
      </c>
    </row>
    <row r="181" spans="1:7">
      <c r="A181" s="51" t="s">
        <v>575</v>
      </c>
      <c r="B181" s="166">
        <v>8246.1371202113605</v>
      </c>
      <c r="E181" t="s">
        <v>582</v>
      </c>
      <c r="F181" s="165">
        <v>43091.493737640078</v>
      </c>
      <c r="G181" s="125">
        <v>4</v>
      </c>
    </row>
    <row r="182" spans="1:7">
      <c r="A182" s="51" t="s">
        <v>2161</v>
      </c>
      <c r="B182" s="166">
        <v>9988.2261660978384</v>
      </c>
      <c r="E182" t="s">
        <v>2588</v>
      </c>
      <c r="F182" s="165">
        <v>12565.776849841322</v>
      </c>
      <c r="G182" s="125">
        <v>1</v>
      </c>
    </row>
    <row r="183" spans="1:7">
      <c r="A183" s="51" t="s">
        <v>2130</v>
      </c>
      <c r="B183" s="166">
        <v>53218.840581643526</v>
      </c>
      <c r="E183" t="s">
        <v>451</v>
      </c>
      <c r="F183" s="165">
        <v>57477.842962184877</v>
      </c>
      <c r="G183" s="125">
        <v>4</v>
      </c>
    </row>
    <row r="184" spans="1:7">
      <c r="A184" s="51" t="s">
        <v>875</v>
      </c>
      <c r="B184" s="166">
        <v>34900.281448169575</v>
      </c>
      <c r="E184" t="s">
        <v>1898</v>
      </c>
      <c r="F184" s="165">
        <v>34511.074618602361</v>
      </c>
      <c r="G184" s="125">
        <v>3</v>
      </c>
    </row>
    <row r="185" spans="1:7">
      <c r="A185" s="51" t="s">
        <v>582</v>
      </c>
      <c r="B185" s="166">
        <v>43091.493737640078</v>
      </c>
      <c r="E185" t="s">
        <v>1901</v>
      </c>
      <c r="F185" s="165">
        <v>15391.7076799062</v>
      </c>
      <c r="G185" s="125">
        <v>1</v>
      </c>
    </row>
    <row r="186" spans="1:7">
      <c r="A186" s="51" t="s">
        <v>2588</v>
      </c>
      <c r="B186" s="166">
        <v>12565.776849841322</v>
      </c>
      <c r="E186" t="s">
        <v>454</v>
      </c>
      <c r="F186" s="165">
        <v>49404.385167464112</v>
      </c>
      <c r="G186" s="125">
        <v>4</v>
      </c>
    </row>
    <row r="187" spans="1:7">
      <c r="A187" s="51" t="s">
        <v>451</v>
      </c>
      <c r="B187" s="166">
        <v>57477.842962184877</v>
      </c>
      <c r="E187" t="s">
        <v>1904</v>
      </c>
      <c r="F187" s="165">
        <v>53430.619405657002</v>
      </c>
      <c r="G187" s="125">
        <v>4</v>
      </c>
    </row>
    <row r="188" spans="1:7">
      <c r="A188" s="51" t="s">
        <v>1898</v>
      </c>
      <c r="B188" s="166">
        <v>34511.074618602361</v>
      </c>
      <c r="E188" t="s">
        <v>1909</v>
      </c>
      <c r="F188" s="165">
        <v>27225.234868485382</v>
      </c>
      <c r="G188" s="125">
        <v>2</v>
      </c>
    </row>
    <row r="189" spans="1:7">
      <c r="A189" s="51" t="s">
        <v>1901</v>
      </c>
      <c r="B189" s="166">
        <v>15391.7076799062</v>
      </c>
      <c r="E189" t="s">
        <v>1914</v>
      </c>
      <c r="F189" s="165">
        <v>10152.356262454794</v>
      </c>
      <c r="G189" s="125">
        <v>1</v>
      </c>
    </row>
    <row r="190" spans="1:7">
      <c r="A190" s="51" t="s">
        <v>454</v>
      </c>
      <c r="B190" s="166">
        <v>49404.385167464112</v>
      </c>
      <c r="E190" t="s">
        <v>1923</v>
      </c>
      <c r="F190" s="165">
        <v>47831.252583094734</v>
      </c>
      <c r="G190" s="125">
        <v>4</v>
      </c>
    </row>
    <row r="191" spans="1:7">
      <c r="A191" s="51" t="s">
        <v>1904</v>
      </c>
      <c r="B191" s="166">
        <v>53430.619405657002</v>
      </c>
      <c r="E191" t="s">
        <v>317</v>
      </c>
      <c r="F191" s="165">
        <v>30954.20816532258</v>
      </c>
      <c r="G191" s="125">
        <v>2</v>
      </c>
    </row>
    <row r="192" spans="1:7">
      <c r="A192" s="51" t="s">
        <v>1909</v>
      </c>
      <c r="B192" s="166">
        <v>27225.234868485382</v>
      </c>
      <c r="E192" t="s">
        <v>1935</v>
      </c>
      <c r="F192" s="165">
        <v>37546.393928744015</v>
      </c>
      <c r="G192" s="125">
        <v>3</v>
      </c>
    </row>
    <row r="193" spans="1:7">
      <c r="A193" s="51" t="s">
        <v>1914</v>
      </c>
      <c r="B193" s="166">
        <v>10152.356262454794</v>
      </c>
      <c r="E193" t="s">
        <v>1827</v>
      </c>
      <c r="F193" s="165">
        <v>91125.394098048549</v>
      </c>
      <c r="G193" s="125">
        <v>5</v>
      </c>
    </row>
    <row r="194" spans="1:7">
      <c r="A194" s="51" t="s">
        <v>1923</v>
      </c>
      <c r="B194" s="166">
        <v>47831.252583094734</v>
      </c>
      <c r="E194" t="s">
        <v>585</v>
      </c>
      <c r="F194" s="165">
        <v>23049.747662529389</v>
      </c>
      <c r="G194" s="125">
        <v>2</v>
      </c>
    </row>
    <row r="195" spans="1:7">
      <c r="A195" s="51" t="s">
        <v>317</v>
      </c>
      <c r="B195" s="166">
        <v>30954.20816532258</v>
      </c>
      <c r="E195" t="s">
        <v>588</v>
      </c>
      <c r="F195" s="165">
        <v>15691.953078970717</v>
      </c>
      <c r="G195" s="125">
        <v>1</v>
      </c>
    </row>
    <row r="196" spans="1:7">
      <c r="A196" s="51" t="s">
        <v>1935</v>
      </c>
      <c r="B196" s="166">
        <v>37546.393928744015</v>
      </c>
      <c r="E196" t="s">
        <v>599</v>
      </c>
      <c r="F196" s="165">
        <v>18745.087817638265</v>
      </c>
      <c r="G196" s="125">
        <v>1</v>
      </c>
    </row>
    <row r="197" spans="1:7">
      <c r="A197" s="51" t="s">
        <v>1827</v>
      </c>
      <c r="B197" s="166">
        <v>91125.394098048549</v>
      </c>
      <c r="E197" t="s">
        <v>602</v>
      </c>
      <c r="F197" s="165">
        <v>11833.616788807461</v>
      </c>
      <c r="G197" s="125">
        <v>1</v>
      </c>
    </row>
    <row r="198" spans="1:7">
      <c r="A198" s="51" t="s">
        <v>585</v>
      </c>
      <c r="B198" s="166">
        <v>23049.747662529389</v>
      </c>
      <c r="E198" t="s">
        <v>1832</v>
      </c>
      <c r="F198" s="165">
        <v>11266.596325909004</v>
      </c>
      <c r="G198" s="125">
        <v>1</v>
      </c>
    </row>
    <row r="199" spans="1:7">
      <c r="A199" s="51" t="s">
        <v>588</v>
      </c>
      <c r="B199" s="166">
        <v>15691.953078970717</v>
      </c>
      <c r="E199" t="s">
        <v>1928</v>
      </c>
      <c r="F199" s="165">
        <v>63644.199401834914</v>
      </c>
      <c r="G199" s="125">
        <v>5</v>
      </c>
    </row>
    <row r="200" spans="1:7">
      <c r="A200" s="51" t="s">
        <v>599</v>
      </c>
      <c r="B200" s="166">
        <v>18745.087817638265</v>
      </c>
      <c r="E200" t="s">
        <v>1835</v>
      </c>
      <c r="F200" s="165">
        <v>40739.69295344696</v>
      </c>
      <c r="G200" s="125">
        <v>3</v>
      </c>
    </row>
    <row r="201" spans="1:7">
      <c r="A201" s="51" t="s">
        <v>602</v>
      </c>
      <c r="B201" s="166">
        <v>11833.616788807461</v>
      </c>
      <c r="E201" t="s">
        <v>1840</v>
      </c>
      <c r="F201" s="165">
        <v>63644.199401834892</v>
      </c>
      <c r="G201">
        <v>5</v>
      </c>
    </row>
    <row r="202" spans="1:7">
      <c r="A202" s="51" t="s">
        <v>1832</v>
      </c>
      <c r="B202" s="166">
        <v>11266.596325909004</v>
      </c>
      <c r="E202" t="s">
        <v>1871</v>
      </c>
      <c r="F202" s="165">
        <v>49425.816358977536</v>
      </c>
      <c r="G202" s="125">
        <v>4</v>
      </c>
    </row>
    <row r="203" spans="1:7">
      <c r="A203" s="51" t="s">
        <v>1928</v>
      </c>
      <c r="B203" s="166">
        <v>63644.199401834914</v>
      </c>
      <c r="E203" t="s">
        <v>1786</v>
      </c>
      <c r="F203" s="165">
        <v>22199.90045904808</v>
      </c>
      <c r="G203" s="125">
        <v>2</v>
      </c>
    </row>
    <row r="204" spans="1:7">
      <c r="A204" s="51" t="s">
        <v>1835</v>
      </c>
      <c r="B204" s="166">
        <v>40739.69295344696</v>
      </c>
      <c r="E204" t="s">
        <v>61</v>
      </c>
      <c r="F204" s="165">
        <v>32913.803911758019</v>
      </c>
      <c r="G204" s="125">
        <v>3</v>
      </c>
    </row>
    <row r="205" spans="1:7">
      <c r="A205" s="51" t="s">
        <v>1840</v>
      </c>
      <c r="B205" s="166">
        <v>63644.199401834892</v>
      </c>
      <c r="E205" t="s">
        <v>1789</v>
      </c>
      <c r="F205" s="165">
        <v>22965.960871538813</v>
      </c>
      <c r="G205" s="125">
        <v>2</v>
      </c>
    </row>
    <row r="206" spans="1:7">
      <c r="A206" s="51" t="s">
        <v>1871</v>
      </c>
      <c r="B206" s="166">
        <v>49425.816358977536</v>
      </c>
      <c r="E206" t="s">
        <v>62</v>
      </c>
      <c r="F206" s="165">
        <v>50002.496936980649</v>
      </c>
      <c r="G206" s="125">
        <v>4</v>
      </c>
    </row>
    <row r="207" spans="1:7">
      <c r="A207" s="51" t="s">
        <v>1786</v>
      </c>
      <c r="B207" s="166">
        <v>22199.90045904808</v>
      </c>
      <c r="E207" t="s">
        <v>1807</v>
      </c>
      <c r="F207" s="165">
        <v>15487.41922675026</v>
      </c>
      <c r="G207" s="125">
        <v>1</v>
      </c>
    </row>
    <row r="208" spans="1:7">
      <c r="A208" s="51" t="s">
        <v>61</v>
      </c>
      <c r="B208" s="166">
        <v>32913.803911758019</v>
      </c>
      <c r="E208" t="s">
        <v>1810</v>
      </c>
      <c r="F208" s="165">
        <v>22657.751105216623</v>
      </c>
      <c r="G208" s="125">
        <v>2</v>
      </c>
    </row>
    <row r="209" spans="1:7">
      <c r="A209" s="51" t="s">
        <v>1789</v>
      </c>
      <c r="B209" s="166">
        <v>22965.960871538813</v>
      </c>
      <c r="E209" t="s">
        <v>1813</v>
      </c>
      <c r="F209" s="165">
        <v>13198.621714516781</v>
      </c>
      <c r="G209" s="125">
        <v>1</v>
      </c>
    </row>
    <row r="210" spans="1:7">
      <c r="A210" s="51" t="s">
        <v>62</v>
      </c>
      <c r="B210" s="166">
        <v>50002.496936980649</v>
      </c>
      <c r="E210" t="s">
        <v>1804</v>
      </c>
      <c r="F210" s="165">
        <v>25141.270861558532</v>
      </c>
      <c r="G210" s="125">
        <v>2</v>
      </c>
    </row>
    <row r="211" spans="1:7">
      <c r="A211" s="51" t="s">
        <v>1807</v>
      </c>
      <c r="B211" s="166">
        <v>15487.41922675026</v>
      </c>
      <c r="E211" t="s">
        <v>70</v>
      </c>
      <c r="F211" s="165">
        <v>37304.003112148494</v>
      </c>
      <c r="G211" s="125">
        <v>3</v>
      </c>
    </row>
    <row r="212" spans="1:7">
      <c r="A212" s="51" t="s">
        <v>1810</v>
      </c>
      <c r="B212" s="166">
        <v>22657.751105216623</v>
      </c>
      <c r="E212" t="s">
        <v>1822</v>
      </c>
      <c r="F212" s="165">
        <v>17939.769042880405</v>
      </c>
      <c r="G212" s="125">
        <v>1</v>
      </c>
    </row>
    <row r="213" spans="1:7">
      <c r="A213" s="51" t="s">
        <v>1813</v>
      </c>
      <c r="B213" s="166">
        <v>13198.621714516781</v>
      </c>
      <c r="E213" t="s">
        <v>158</v>
      </c>
      <c r="F213" s="165">
        <v>17162.701149425287</v>
      </c>
      <c r="G213" s="125">
        <v>1</v>
      </c>
    </row>
    <row r="214" spans="1:7">
      <c r="A214" s="51" t="s">
        <v>1804</v>
      </c>
      <c r="B214" s="166">
        <v>25141.270861558532</v>
      </c>
      <c r="E214" t="s">
        <v>605</v>
      </c>
      <c r="F214" s="165">
        <v>42933.129441624369</v>
      </c>
      <c r="G214" s="125">
        <v>4</v>
      </c>
    </row>
    <row r="215" spans="1:7">
      <c r="A215" s="51" t="s">
        <v>70</v>
      </c>
      <c r="B215" s="166">
        <v>37304.003112148494</v>
      </c>
      <c r="E215" t="s">
        <v>1712</v>
      </c>
      <c r="F215" s="165">
        <v>37659.192472198461</v>
      </c>
      <c r="G215" s="125">
        <v>3</v>
      </c>
    </row>
    <row r="216" spans="1:7">
      <c r="A216" s="51" t="s">
        <v>1822</v>
      </c>
      <c r="B216" s="166">
        <v>17939.769042880405</v>
      </c>
      <c r="E216" t="s">
        <v>1715</v>
      </c>
      <c r="F216" s="165">
        <v>31069.036946898752</v>
      </c>
      <c r="G216" s="125">
        <v>2</v>
      </c>
    </row>
    <row r="217" spans="1:7">
      <c r="A217" s="51" t="s">
        <v>158</v>
      </c>
      <c r="B217" s="166">
        <v>17162.701149425287</v>
      </c>
      <c r="E217" t="s">
        <v>73</v>
      </c>
      <c r="F217" s="165">
        <v>40286.4775862069</v>
      </c>
      <c r="G217" s="125">
        <v>3</v>
      </c>
    </row>
    <row r="218" spans="1:7">
      <c r="A218" s="51" t="s">
        <v>605</v>
      </c>
      <c r="B218" s="166">
        <v>42933.129441624369</v>
      </c>
      <c r="E218" t="s">
        <v>93</v>
      </c>
      <c r="F218" s="165">
        <v>14988.510169729274</v>
      </c>
      <c r="G218" s="125">
        <v>1</v>
      </c>
    </row>
    <row r="219" spans="1:7">
      <c r="A219" s="51" t="s">
        <v>1712</v>
      </c>
      <c r="B219" s="166">
        <v>37659.192472198461</v>
      </c>
      <c r="E219" t="s">
        <v>612</v>
      </c>
      <c r="F219" s="165">
        <v>51076.258750447974</v>
      </c>
      <c r="G219" s="125">
        <v>4</v>
      </c>
    </row>
    <row r="220" spans="1:7">
      <c r="A220" s="51" t="s">
        <v>1715</v>
      </c>
      <c r="B220" s="166">
        <v>31069.036946898752</v>
      </c>
      <c r="E220" t="s">
        <v>1724</v>
      </c>
      <c r="F220" s="165">
        <v>33191.242467129297</v>
      </c>
      <c r="G220" s="125">
        <v>3</v>
      </c>
    </row>
    <row r="221" spans="1:7">
      <c r="A221" s="51" t="s">
        <v>71</v>
      </c>
      <c r="B221" s="166">
        <v>0</v>
      </c>
      <c r="E221" t="s">
        <v>619</v>
      </c>
      <c r="F221" s="165">
        <v>37998.252987367705</v>
      </c>
      <c r="G221" s="125">
        <v>3</v>
      </c>
    </row>
    <row r="222" spans="1:7">
      <c r="A222" s="51" t="s">
        <v>73</v>
      </c>
      <c r="B222" s="166">
        <v>40286.4775862069</v>
      </c>
      <c r="E222" t="s">
        <v>72</v>
      </c>
      <c r="F222" s="165">
        <v>47069.121887287023</v>
      </c>
      <c r="G222" s="125">
        <v>4</v>
      </c>
    </row>
    <row r="223" spans="1:7">
      <c r="A223" s="51" t="s">
        <v>93</v>
      </c>
      <c r="B223" s="166">
        <v>14988.510169729274</v>
      </c>
      <c r="E223" t="s">
        <v>1733</v>
      </c>
      <c r="F223" s="165">
        <v>29062.20898021309</v>
      </c>
      <c r="G223" s="125">
        <v>2</v>
      </c>
    </row>
    <row r="224" spans="1:7">
      <c r="A224" s="51" t="s">
        <v>612</v>
      </c>
      <c r="B224" s="166">
        <v>51076.258750447974</v>
      </c>
      <c r="E224" t="s">
        <v>622</v>
      </c>
      <c r="F224" s="165">
        <v>34061.725428214362</v>
      </c>
      <c r="G224" s="125">
        <v>3</v>
      </c>
    </row>
    <row r="225" spans="1:7">
      <c r="A225" s="51" t="s">
        <v>1724</v>
      </c>
      <c r="B225" s="166">
        <v>33191.242467129297</v>
      </c>
      <c r="E225" t="s">
        <v>625</v>
      </c>
      <c r="F225" s="165">
        <v>18269.954949594739</v>
      </c>
      <c r="G225" s="125">
        <v>1</v>
      </c>
    </row>
    <row r="226" spans="1:7">
      <c r="A226" s="51" t="s">
        <v>619</v>
      </c>
      <c r="B226" s="166">
        <v>37998.252987367705</v>
      </c>
      <c r="E226" t="s">
        <v>1147</v>
      </c>
      <c r="F226" s="165">
        <v>82507.554504319211</v>
      </c>
      <c r="G226" s="125">
        <v>5</v>
      </c>
    </row>
    <row r="227" spans="1:7">
      <c r="A227" s="51" t="s">
        <v>72</v>
      </c>
      <c r="B227" s="166">
        <v>47069.121887287023</v>
      </c>
      <c r="E227" t="s">
        <v>1736</v>
      </c>
      <c r="F227" s="165">
        <v>29015.396736321338</v>
      </c>
      <c r="G227" s="125">
        <v>2</v>
      </c>
    </row>
    <row r="228" spans="1:7">
      <c r="A228" s="51" t="s">
        <v>1733</v>
      </c>
      <c r="B228" s="166">
        <v>29062.20898021309</v>
      </c>
      <c r="E228" t="s">
        <v>59</v>
      </c>
      <c r="F228" s="165">
        <v>41267.428454508256</v>
      </c>
      <c r="G228" s="125">
        <v>3</v>
      </c>
    </row>
    <row r="229" spans="1:7">
      <c r="A229" s="51" t="s">
        <v>622</v>
      </c>
      <c r="B229" s="166">
        <v>34061.725428214362</v>
      </c>
      <c r="E229" t="s">
        <v>2365</v>
      </c>
      <c r="F229" s="165">
        <v>37335.779173060539</v>
      </c>
      <c r="G229" s="125">
        <v>3</v>
      </c>
    </row>
    <row r="230" spans="1:7">
      <c r="A230" s="51" t="s">
        <v>625</v>
      </c>
      <c r="B230" s="166">
        <v>18269.954949594739</v>
      </c>
      <c r="E230" t="s">
        <v>1745</v>
      </c>
      <c r="F230" s="165">
        <v>56420.380500963394</v>
      </c>
      <c r="G230" s="125">
        <v>4</v>
      </c>
    </row>
    <row r="231" spans="1:7">
      <c r="A231" s="51" t="s">
        <v>1147</v>
      </c>
      <c r="B231" s="166">
        <v>82507.554504319211</v>
      </c>
      <c r="E231" t="s">
        <v>1164</v>
      </c>
      <c r="F231" s="165">
        <v>39278.17342515698</v>
      </c>
      <c r="G231" s="125">
        <v>3</v>
      </c>
    </row>
    <row r="232" spans="1:7">
      <c r="A232" s="51" t="s">
        <v>1736</v>
      </c>
      <c r="B232" s="166">
        <v>29015.396736321338</v>
      </c>
      <c r="E232" t="s">
        <v>1752</v>
      </c>
      <c r="F232" s="165">
        <v>42343.889722841908</v>
      </c>
      <c r="G232" s="125">
        <v>4</v>
      </c>
    </row>
    <row r="233" spans="1:7">
      <c r="A233" s="51" t="s">
        <v>59</v>
      </c>
      <c r="B233" s="166">
        <v>41267.428454508256</v>
      </c>
      <c r="E233" t="s">
        <v>1761</v>
      </c>
      <c r="F233" s="165">
        <v>36465.457474500639</v>
      </c>
      <c r="G233" s="125">
        <v>3</v>
      </c>
    </row>
    <row r="234" spans="1:7">
      <c r="A234" s="51" t="s">
        <v>2365</v>
      </c>
      <c r="B234" s="166">
        <v>37335.779173060539</v>
      </c>
      <c r="E234" t="s">
        <v>1088</v>
      </c>
      <c r="F234" s="165">
        <v>58083.731615925048</v>
      </c>
      <c r="G234" s="125">
        <v>4</v>
      </c>
    </row>
    <row r="235" spans="1:7">
      <c r="A235" s="51" t="s">
        <v>1745</v>
      </c>
      <c r="B235" s="166">
        <v>56420.380500963394</v>
      </c>
      <c r="E235" t="s">
        <v>1662</v>
      </c>
      <c r="F235" s="165">
        <v>81010.638867353337</v>
      </c>
      <c r="G235" s="125">
        <v>5</v>
      </c>
    </row>
    <row r="236" spans="1:7">
      <c r="A236" s="51" t="s">
        <v>1164</v>
      </c>
      <c r="B236" s="166">
        <v>39278.17342515698</v>
      </c>
      <c r="E236" t="s">
        <v>161</v>
      </c>
      <c r="F236" s="165">
        <v>23413.111635220124</v>
      </c>
      <c r="G236" s="125">
        <v>2</v>
      </c>
    </row>
    <row r="237" spans="1:7">
      <c r="A237" s="51" t="s">
        <v>1752</v>
      </c>
      <c r="B237" s="166">
        <v>42343.889722841908</v>
      </c>
      <c r="E237" t="s">
        <v>1097</v>
      </c>
      <c r="F237" s="165">
        <v>41692.592731277531</v>
      </c>
      <c r="G237" s="125">
        <v>4</v>
      </c>
    </row>
    <row r="238" spans="1:7">
      <c r="A238" s="51" t="s">
        <v>1761</v>
      </c>
      <c r="B238" s="166">
        <v>36465.457474500639</v>
      </c>
      <c r="E238" t="s">
        <v>1675</v>
      </c>
      <c r="F238" s="165">
        <v>145049.63871338312</v>
      </c>
      <c r="G238" s="125">
        <v>5</v>
      </c>
    </row>
    <row r="239" spans="1:7">
      <c r="A239" s="51" t="s">
        <v>1088</v>
      </c>
      <c r="B239" s="166">
        <v>58083.731615925048</v>
      </c>
      <c r="E239" t="s">
        <v>543</v>
      </c>
      <c r="F239" s="165">
        <v>25930.364283595372</v>
      </c>
      <c r="G239" s="125">
        <v>2</v>
      </c>
    </row>
    <row r="240" spans="1:7">
      <c r="A240" s="51" t="s">
        <v>1662</v>
      </c>
      <c r="B240" s="166">
        <v>81010.638867353337</v>
      </c>
      <c r="E240" t="s">
        <v>1686</v>
      </c>
      <c r="F240" s="165">
        <v>52869.446187363828</v>
      </c>
      <c r="G240" s="125">
        <v>4</v>
      </c>
    </row>
    <row r="241" spans="1:7">
      <c r="A241" s="51" t="s">
        <v>161</v>
      </c>
      <c r="B241" s="166">
        <v>23413.111635220124</v>
      </c>
      <c r="E241" t="s">
        <v>1114</v>
      </c>
      <c r="F241" s="165">
        <v>38052.61623851263</v>
      </c>
      <c r="G241" s="125">
        <v>3</v>
      </c>
    </row>
    <row r="242" spans="1:7">
      <c r="A242" s="51" t="s">
        <v>1097</v>
      </c>
      <c r="B242" s="166">
        <v>41692.592731277531</v>
      </c>
      <c r="E242" t="s">
        <v>457</v>
      </c>
      <c r="F242" s="165">
        <v>26110.414291481629</v>
      </c>
      <c r="G242" s="125">
        <v>2</v>
      </c>
    </row>
    <row r="243" spans="1:7">
      <c r="A243" s="51" t="s">
        <v>1675</v>
      </c>
      <c r="B243" s="166">
        <v>145049.63871338312</v>
      </c>
      <c r="E243" t="s">
        <v>1691</v>
      </c>
      <c r="F243" s="165">
        <v>19476.432384836407</v>
      </c>
      <c r="G243" s="125">
        <v>1</v>
      </c>
    </row>
    <row r="244" spans="1:7">
      <c r="A244" s="51" t="s">
        <v>543</v>
      </c>
      <c r="B244" s="166">
        <v>25930.364283595372</v>
      </c>
      <c r="E244" t="s">
        <v>548</v>
      </c>
      <c r="F244" s="165">
        <v>17025.511203047558</v>
      </c>
      <c r="G244" s="125">
        <v>1</v>
      </c>
    </row>
    <row r="245" spans="1:7">
      <c r="A245" s="51" t="s">
        <v>1686</v>
      </c>
      <c r="B245" s="166">
        <v>52869.446187363828</v>
      </c>
      <c r="E245" t="s">
        <v>22</v>
      </c>
      <c r="F245" s="165">
        <v>36601.727444505275</v>
      </c>
    </row>
    <row r="246" spans="1:7">
      <c r="A246" s="51" t="s">
        <v>1114</v>
      </c>
      <c r="B246" s="166">
        <v>38052.61623851263</v>
      </c>
    </row>
    <row r="247" spans="1:7">
      <c r="A247" s="51" t="s">
        <v>457</v>
      </c>
      <c r="B247" s="166">
        <v>26110.414291481629</v>
      </c>
    </row>
    <row r="248" spans="1:7">
      <c r="A248" s="51" t="s">
        <v>1691</v>
      </c>
      <c r="B248" s="166">
        <v>19476.432384836407</v>
      </c>
    </row>
    <row r="249" spans="1:7">
      <c r="A249" s="51" t="s">
        <v>548</v>
      </c>
      <c r="B249" s="166">
        <v>17025.511203047558</v>
      </c>
    </row>
    <row r="250" spans="1:7">
      <c r="A250" s="51" t="s">
        <v>21</v>
      </c>
      <c r="B250" s="166">
        <v>0</v>
      </c>
    </row>
    <row r="251" spans="1:7">
      <c r="A251" s="51" t="s">
        <v>22</v>
      </c>
      <c r="B251" s="166">
        <v>36601.727444505275</v>
      </c>
    </row>
  </sheetData>
  <sheetCalcPr fullCalcOnLoad="1"/>
  <sortState ref="E2:G244">
    <sortCondition ref="E2:E244"/>
  </sortState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U1986"/>
  <sheetViews>
    <sheetView workbookViewId="0">
      <pane ySplit="1" topLeftCell="A2" activePane="bottomLeft" state="frozen"/>
      <selection pane="bottomLeft" activeCell="Q24" sqref="Q24"/>
    </sheetView>
  </sheetViews>
  <sheetFormatPr baseColWidth="10" defaultColWidth="8.83203125" defaultRowHeight="14"/>
  <cols>
    <col min="1" max="1" width="8.83203125" style="125"/>
    <col min="2" max="2" width="15.1640625" style="125" customWidth="1"/>
    <col min="3" max="3" width="31" style="61" customWidth="1"/>
    <col min="4" max="4" width="9.33203125" style="61" customWidth="1"/>
    <col min="5" max="5" width="15.1640625" style="61" customWidth="1"/>
    <col min="6" max="6" width="9.1640625" style="61" bestFit="1" customWidth="1"/>
    <col min="7" max="7" width="18.5" style="61" customWidth="1"/>
    <col min="8" max="8" width="7.83203125" style="61" bestFit="1" customWidth="1"/>
    <col min="9" max="9" width="5" style="61" bestFit="1" customWidth="1"/>
    <col min="10" max="10" width="9.1640625" style="61" bestFit="1" customWidth="1"/>
    <col min="11" max="11" width="9.1640625" style="61" customWidth="1"/>
    <col min="12" max="12" width="11.5" style="61" customWidth="1"/>
    <col min="13" max="13" width="8.5" style="61" customWidth="1"/>
    <col min="14" max="14" width="10.1640625" style="61" customWidth="1"/>
    <col min="15" max="16" width="9.5" style="61" customWidth="1"/>
    <col min="17" max="17" width="11.5" style="52" customWidth="1"/>
    <col min="18" max="18" width="21.1640625" style="61" customWidth="1"/>
    <col min="19" max="20" width="9.1640625" style="61" customWidth="1"/>
    <col min="21" max="21" width="2" style="61" bestFit="1" customWidth="1"/>
    <col min="22" max="16384" width="8.83203125" style="61"/>
  </cols>
  <sheetData>
    <row r="1" spans="1:21" s="7" customFormat="1">
      <c r="A1" s="1" t="s">
        <v>4247</v>
      </c>
      <c r="B1" s="1" t="s">
        <v>4248</v>
      </c>
      <c r="C1" s="1" t="s">
        <v>4249</v>
      </c>
      <c r="D1" s="1" t="s">
        <v>4250</v>
      </c>
      <c r="E1" s="1" t="s">
        <v>4251</v>
      </c>
      <c r="F1" s="2" t="s">
        <v>52</v>
      </c>
      <c r="G1" s="3" t="s">
        <v>51</v>
      </c>
      <c r="H1" s="4" t="s">
        <v>50</v>
      </c>
      <c r="I1" s="4" t="s">
        <v>49</v>
      </c>
      <c r="J1" s="4" t="s">
        <v>48</v>
      </c>
      <c r="K1" s="4" t="s">
        <v>74</v>
      </c>
      <c r="L1" s="5" t="s">
        <v>47</v>
      </c>
      <c r="M1" s="4" t="s">
        <v>4261</v>
      </c>
      <c r="N1" s="2" t="s">
        <v>4262</v>
      </c>
      <c r="O1" s="5" t="s">
        <v>4263</v>
      </c>
      <c r="P1" s="134" t="s">
        <v>4264</v>
      </c>
      <c r="Q1" s="159" t="s">
        <v>78</v>
      </c>
      <c r="R1" s="147" t="s">
        <v>4269</v>
      </c>
      <c r="S1" s="4" t="s">
        <v>74</v>
      </c>
      <c r="T1" s="111" t="s">
        <v>75</v>
      </c>
    </row>
    <row r="2" spans="1:21" customFormat="1">
      <c r="A2" s="13" t="s">
        <v>3273</v>
      </c>
      <c r="B2" s="13">
        <v>17031320400</v>
      </c>
      <c r="C2" s="13" t="s">
        <v>3274</v>
      </c>
      <c r="D2" s="13" t="s">
        <v>4272</v>
      </c>
      <c r="E2" s="13" t="s">
        <v>4129</v>
      </c>
      <c r="F2" s="84">
        <v>9.6999999999999993</v>
      </c>
      <c r="G2" s="84">
        <v>18.600000000000001</v>
      </c>
      <c r="H2" s="81">
        <v>9.6</v>
      </c>
      <c r="I2" s="83">
        <v>25.1</v>
      </c>
      <c r="J2" s="84">
        <v>41.4</v>
      </c>
      <c r="K2" s="84">
        <f t="shared" ref="K2:K65" si="0">+J2+I2</f>
        <v>66.5</v>
      </c>
      <c r="L2" s="84">
        <v>433300</v>
      </c>
      <c r="M2" s="88">
        <v>6</v>
      </c>
      <c r="N2" s="90">
        <v>10</v>
      </c>
      <c r="O2" s="87">
        <v>3</v>
      </c>
      <c r="P2" s="135">
        <v>10</v>
      </c>
      <c r="Q2" s="133">
        <v>0</v>
      </c>
      <c r="R2" s="126">
        <v>30042.773184651422</v>
      </c>
      <c r="S2" s="84">
        <v>66.5</v>
      </c>
      <c r="T2" s="116">
        <v>5</v>
      </c>
      <c r="U2">
        <v>5</v>
      </c>
    </row>
    <row r="3" spans="1:21" customFormat="1">
      <c r="A3" s="13" t="s">
        <v>3315</v>
      </c>
      <c r="B3" s="13">
        <v>17031381500</v>
      </c>
      <c r="C3" s="13" t="s">
        <v>3208</v>
      </c>
      <c r="D3" s="13" t="s">
        <v>4272</v>
      </c>
      <c r="E3" s="13" t="s">
        <v>4129</v>
      </c>
      <c r="F3" s="84">
        <v>32.700000000000003</v>
      </c>
      <c r="G3" s="81">
        <v>56.1</v>
      </c>
      <c r="H3" s="83">
        <v>28.8</v>
      </c>
      <c r="I3" s="81">
        <v>3.1</v>
      </c>
      <c r="J3" s="81">
        <v>0</v>
      </c>
      <c r="K3" s="81">
        <f t="shared" si="0"/>
        <v>3.1</v>
      </c>
      <c r="L3" s="85" t="s">
        <v>3414</v>
      </c>
      <c r="M3" s="86">
        <v>1</v>
      </c>
      <c r="N3" s="88">
        <v>5</v>
      </c>
      <c r="O3" s="87">
        <v>4</v>
      </c>
      <c r="P3" s="135">
        <v>10</v>
      </c>
      <c r="Q3" s="133">
        <v>0</v>
      </c>
      <c r="R3" s="126">
        <v>30042.773184651422</v>
      </c>
      <c r="S3" s="81">
        <v>3.1</v>
      </c>
      <c r="T3" s="112">
        <v>1</v>
      </c>
      <c r="U3">
        <v>1</v>
      </c>
    </row>
    <row r="4" spans="1:21" customFormat="1">
      <c r="A4" s="13" t="s">
        <v>1479</v>
      </c>
      <c r="B4" s="13">
        <v>17043841110</v>
      </c>
      <c r="C4" s="13" t="s">
        <v>1480</v>
      </c>
      <c r="D4" s="13" t="s">
        <v>1522</v>
      </c>
      <c r="E4" s="13" t="s">
        <v>4158</v>
      </c>
      <c r="F4" s="30">
        <v>4.7</v>
      </c>
      <c r="G4" s="84">
        <v>24.3</v>
      </c>
      <c r="H4" s="83">
        <v>31.5</v>
      </c>
      <c r="I4" s="30">
        <v>14.3</v>
      </c>
      <c r="J4" s="82">
        <v>8</v>
      </c>
      <c r="K4" s="30">
        <f t="shared" si="0"/>
        <v>22.3</v>
      </c>
      <c r="L4" s="30">
        <v>218700</v>
      </c>
      <c r="M4" s="90">
        <v>10</v>
      </c>
      <c r="N4" s="90">
        <v>9</v>
      </c>
      <c r="O4" s="88">
        <v>6</v>
      </c>
      <c r="P4" s="140">
        <v>1</v>
      </c>
      <c r="Q4" s="133">
        <v>0</v>
      </c>
      <c r="R4" s="122">
        <v>48254.471795803431</v>
      </c>
      <c r="S4" s="30">
        <v>22.3</v>
      </c>
      <c r="T4" s="113">
        <v>2</v>
      </c>
      <c r="U4">
        <v>2</v>
      </c>
    </row>
    <row r="5" spans="1:21" customFormat="1">
      <c r="A5" s="13" t="s">
        <v>1148</v>
      </c>
      <c r="B5" s="13">
        <v>17043841313</v>
      </c>
      <c r="C5" s="13" t="s">
        <v>1149</v>
      </c>
      <c r="D5" s="13" t="s">
        <v>1522</v>
      </c>
      <c r="E5" s="99" t="s">
        <v>1736</v>
      </c>
      <c r="F5" s="81">
        <v>2.5</v>
      </c>
      <c r="G5" s="83">
        <v>28.9</v>
      </c>
      <c r="H5" s="84">
        <v>36.200000000000003</v>
      </c>
      <c r="I5" s="83">
        <v>23.1</v>
      </c>
      <c r="J5" s="82">
        <v>9.6</v>
      </c>
      <c r="K5" s="82">
        <f t="shared" si="0"/>
        <v>32.700000000000003</v>
      </c>
      <c r="L5" s="82">
        <v>260400</v>
      </c>
      <c r="M5" s="87">
        <v>4</v>
      </c>
      <c r="N5" s="89">
        <v>7</v>
      </c>
      <c r="O5" s="88">
        <v>5</v>
      </c>
      <c r="P5" s="140">
        <v>1</v>
      </c>
      <c r="Q5" s="133">
        <v>0</v>
      </c>
      <c r="R5" s="121">
        <v>29015.396736321345</v>
      </c>
      <c r="S5" s="82">
        <v>32.700000000000003</v>
      </c>
      <c r="T5" s="114">
        <v>3</v>
      </c>
      <c r="U5">
        <v>3</v>
      </c>
    </row>
    <row r="6" spans="1:21" customFormat="1">
      <c r="A6" s="13" t="s">
        <v>1457</v>
      </c>
      <c r="B6" s="13">
        <v>17043841323</v>
      </c>
      <c r="C6" s="13" t="s">
        <v>1458</v>
      </c>
      <c r="D6" s="13" t="s">
        <v>1522</v>
      </c>
      <c r="E6" s="13" t="s">
        <v>4214</v>
      </c>
      <c r="F6" s="82">
        <v>5.0999999999999996</v>
      </c>
      <c r="G6" s="82">
        <v>32.6</v>
      </c>
      <c r="H6" s="82">
        <v>23.6</v>
      </c>
      <c r="I6" s="82">
        <v>22.3</v>
      </c>
      <c r="J6" s="81">
        <v>2.8</v>
      </c>
      <c r="K6" s="82">
        <f t="shared" si="0"/>
        <v>25.1</v>
      </c>
      <c r="L6" s="82">
        <v>234100</v>
      </c>
      <c r="M6" s="90">
        <v>10</v>
      </c>
      <c r="N6" s="86">
        <v>2</v>
      </c>
      <c r="O6" s="90">
        <v>10</v>
      </c>
      <c r="P6" s="140">
        <v>1</v>
      </c>
      <c r="Q6" s="133">
        <v>0</v>
      </c>
      <c r="R6" s="123">
        <v>32691.487793632299</v>
      </c>
      <c r="S6" s="82">
        <v>25.1</v>
      </c>
      <c r="T6" s="114">
        <v>3</v>
      </c>
      <c r="U6">
        <v>3</v>
      </c>
    </row>
    <row r="7" spans="1:21" customFormat="1">
      <c r="A7" s="13" t="s">
        <v>1084</v>
      </c>
      <c r="B7" s="13">
        <v>17043842703</v>
      </c>
      <c r="C7" s="13" t="s">
        <v>1085</v>
      </c>
      <c r="D7" s="13" t="s">
        <v>1522</v>
      </c>
      <c r="E7" s="13" t="s">
        <v>1752</v>
      </c>
      <c r="F7" s="82">
        <v>6.2</v>
      </c>
      <c r="G7" s="84">
        <v>26.3</v>
      </c>
      <c r="H7" s="81">
        <v>14.3</v>
      </c>
      <c r="I7" s="83">
        <v>30.2</v>
      </c>
      <c r="J7" s="84">
        <v>24.4</v>
      </c>
      <c r="K7" s="83">
        <f t="shared" si="0"/>
        <v>54.599999999999994</v>
      </c>
      <c r="L7" s="83">
        <v>307400</v>
      </c>
      <c r="M7" s="90">
        <v>9</v>
      </c>
      <c r="N7" s="88">
        <v>6</v>
      </c>
      <c r="O7" s="90">
        <v>10</v>
      </c>
      <c r="P7" s="137">
        <v>5</v>
      </c>
      <c r="Q7" s="133">
        <v>0</v>
      </c>
      <c r="R7" s="122">
        <v>42343.889722841908</v>
      </c>
      <c r="S7" s="83">
        <v>54.599999999999994</v>
      </c>
      <c r="T7" s="115">
        <v>4</v>
      </c>
      <c r="U7">
        <v>4</v>
      </c>
    </row>
    <row r="8" spans="1:21" customFormat="1">
      <c r="A8" s="13" t="s">
        <v>1297</v>
      </c>
      <c r="B8" s="13">
        <v>17043842708</v>
      </c>
      <c r="C8" s="13" t="s">
        <v>1298</v>
      </c>
      <c r="D8" s="13" t="s">
        <v>1522</v>
      </c>
      <c r="E8" s="13" t="s">
        <v>2499</v>
      </c>
      <c r="F8" s="82">
        <v>5.8</v>
      </c>
      <c r="G8" s="82">
        <v>32.299999999999997</v>
      </c>
      <c r="H8" s="81">
        <v>11.1</v>
      </c>
      <c r="I8" s="84">
        <v>42.6</v>
      </c>
      <c r="J8" s="84">
        <v>34.700000000000003</v>
      </c>
      <c r="K8" s="84">
        <f t="shared" si="0"/>
        <v>77.300000000000011</v>
      </c>
      <c r="L8" s="84">
        <v>411900</v>
      </c>
      <c r="M8" s="90">
        <v>10</v>
      </c>
      <c r="N8" s="87">
        <v>3</v>
      </c>
      <c r="O8" s="89">
        <v>8</v>
      </c>
      <c r="P8" s="138">
        <v>4</v>
      </c>
      <c r="Q8" s="133">
        <v>0</v>
      </c>
      <c r="R8" s="124">
        <v>53911.510127504553</v>
      </c>
      <c r="S8" s="84">
        <v>77.300000000000011</v>
      </c>
      <c r="T8" s="116">
        <v>5</v>
      </c>
      <c r="U8">
        <v>5</v>
      </c>
    </row>
    <row r="9" spans="1:21" customFormat="1">
      <c r="A9" s="13" t="s">
        <v>1053</v>
      </c>
      <c r="B9" s="13">
        <v>17089852806</v>
      </c>
      <c r="C9" s="13" t="s">
        <v>1054</v>
      </c>
      <c r="D9" s="13" t="s">
        <v>1029</v>
      </c>
      <c r="E9" s="13" t="s">
        <v>67</v>
      </c>
      <c r="F9" s="81">
        <v>3</v>
      </c>
      <c r="G9" s="30">
        <v>33.1</v>
      </c>
      <c r="H9" s="81">
        <v>11.5</v>
      </c>
      <c r="I9" s="84">
        <v>34.5</v>
      </c>
      <c r="J9" s="84">
        <v>26.8</v>
      </c>
      <c r="K9" s="84">
        <f t="shared" si="0"/>
        <v>61.3</v>
      </c>
      <c r="L9" s="83">
        <v>355000</v>
      </c>
      <c r="M9" s="85"/>
      <c r="N9" s="85"/>
      <c r="O9" s="85"/>
      <c r="P9" s="141"/>
      <c r="Q9" s="133">
        <v>0</v>
      </c>
      <c r="R9" s="127">
        <v>42483.328354770587</v>
      </c>
      <c r="S9" s="84">
        <v>61.3</v>
      </c>
      <c r="T9" s="116">
        <v>5</v>
      </c>
      <c r="U9">
        <v>5</v>
      </c>
    </row>
    <row r="10" spans="1:21" customFormat="1">
      <c r="A10" s="13" t="s">
        <v>733</v>
      </c>
      <c r="B10" s="13">
        <v>17097860904</v>
      </c>
      <c r="C10" s="13" t="s">
        <v>734</v>
      </c>
      <c r="D10" s="13" t="s">
        <v>896</v>
      </c>
      <c r="E10" s="13" t="s">
        <v>735</v>
      </c>
      <c r="F10" s="83">
        <v>8.1</v>
      </c>
      <c r="G10" s="30">
        <v>36.1</v>
      </c>
      <c r="H10" s="83">
        <v>31.2</v>
      </c>
      <c r="I10" s="82">
        <v>16.600000000000001</v>
      </c>
      <c r="J10" s="82">
        <v>7.5</v>
      </c>
      <c r="K10" s="82">
        <f t="shared" si="0"/>
        <v>24.1</v>
      </c>
      <c r="L10" s="82">
        <v>238500</v>
      </c>
      <c r="M10" s="88">
        <v>6</v>
      </c>
      <c r="N10" s="87">
        <v>4</v>
      </c>
      <c r="O10" s="87">
        <v>4</v>
      </c>
      <c r="P10" s="140">
        <v>1</v>
      </c>
      <c r="Q10" s="133">
        <v>0</v>
      </c>
      <c r="R10" s="121">
        <v>27510.078942994849</v>
      </c>
      <c r="S10" s="82">
        <v>24.1</v>
      </c>
      <c r="T10" s="114">
        <v>3</v>
      </c>
      <c r="U10">
        <v>3</v>
      </c>
    </row>
    <row r="11" spans="1:21" customFormat="1">
      <c r="A11" s="13" t="s">
        <v>595</v>
      </c>
      <c r="B11" s="13">
        <v>17097861304</v>
      </c>
      <c r="C11" s="13" t="s">
        <v>596</v>
      </c>
      <c r="D11" s="13" t="s">
        <v>896</v>
      </c>
      <c r="E11" s="13" t="s">
        <v>588</v>
      </c>
      <c r="F11" s="84">
        <v>11.8</v>
      </c>
      <c r="G11" s="82">
        <v>32.299999999999997</v>
      </c>
      <c r="H11" s="83">
        <v>31.1</v>
      </c>
      <c r="I11" s="81">
        <v>4.7</v>
      </c>
      <c r="J11" s="81">
        <v>1.8</v>
      </c>
      <c r="K11" s="81">
        <f t="shared" si="0"/>
        <v>6.5</v>
      </c>
      <c r="L11" s="81">
        <v>158200</v>
      </c>
      <c r="M11" s="86">
        <v>2</v>
      </c>
      <c r="N11" s="86">
        <v>2</v>
      </c>
      <c r="O11" s="86">
        <v>2</v>
      </c>
      <c r="P11" s="137">
        <v>6</v>
      </c>
      <c r="Q11" s="133">
        <v>0</v>
      </c>
      <c r="R11" s="121">
        <v>15691.953078970719</v>
      </c>
      <c r="S11" s="81">
        <v>6.5</v>
      </c>
      <c r="T11" s="112">
        <v>1</v>
      </c>
      <c r="U11">
        <v>1</v>
      </c>
    </row>
    <row r="12" spans="1:21" customFormat="1">
      <c r="A12" s="13" t="s">
        <v>728</v>
      </c>
      <c r="B12" s="13">
        <v>17097864408</v>
      </c>
      <c r="C12" s="13" t="s">
        <v>729</v>
      </c>
      <c r="D12" s="13" t="s">
        <v>896</v>
      </c>
      <c r="E12" s="13" t="s">
        <v>730</v>
      </c>
      <c r="F12" s="81">
        <v>2.9</v>
      </c>
      <c r="G12" s="82">
        <v>30.2</v>
      </c>
      <c r="H12" s="30">
        <v>18.899999999999999</v>
      </c>
      <c r="I12" s="83">
        <v>30.1</v>
      </c>
      <c r="J12" s="83">
        <v>12.9</v>
      </c>
      <c r="K12" s="83">
        <f t="shared" si="0"/>
        <v>43</v>
      </c>
      <c r="L12" s="83">
        <v>311400</v>
      </c>
      <c r="M12" s="90">
        <v>9</v>
      </c>
      <c r="N12" s="90">
        <v>9</v>
      </c>
      <c r="O12" s="88">
        <v>6</v>
      </c>
      <c r="P12" s="140">
        <v>1</v>
      </c>
      <c r="Q12" s="133">
        <v>0</v>
      </c>
      <c r="R12" s="122">
        <v>45110.17844225969</v>
      </c>
      <c r="S12" s="83">
        <v>43</v>
      </c>
      <c r="T12" s="115">
        <v>4</v>
      </c>
      <c r="U12">
        <v>4</v>
      </c>
    </row>
    <row r="13" spans="1:21" customFormat="1">
      <c r="A13" s="13" t="s">
        <v>261</v>
      </c>
      <c r="B13" s="13">
        <v>17197881005</v>
      </c>
      <c r="C13" s="13" t="s">
        <v>262</v>
      </c>
      <c r="D13" s="13" t="s">
        <v>363</v>
      </c>
      <c r="E13" s="13" t="s">
        <v>258</v>
      </c>
      <c r="F13" s="82">
        <v>6.2</v>
      </c>
      <c r="G13" s="30">
        <v>34</v>
      </c>
      <c r="H13" s="82">
        <v>26.4</v>
      </c>
      <c r="I13" s="83">
        <v>26.8</v>
      </c>
      <c r="J13" s="82">
        <v>9.5</v>
      </c>
      <c r="K13" s="83">
        <f t="shared" si="0"/>
        <v>36.299999999999997</v>
      </c>
      <c r="L13" s="83">
        <v>372600</v>
      </c>
      <c r="M13" s="83">
        <v>8</v>
      </c>
      <c r="N13" s="30">
        <v>3</v>
      </c>
      <c r="O13" s="83">
        <v>7</v>
      </c>
      <c r="P13" s="142">
        <v>1</v>
      </c>
      <c r="Q13" s="133">
        <v>0</v>
      </c>
      <c r="R13" s="160">
        <v>42780.979603633357</v>
      </c>
      <c r="S13" s="83">
        <v>36.299999999999997</v>
      </c>
      <c r="T13" s="115">
        <v>4</v>
      </c>
      <c r="U13">
        <v>4</v>
      </c>
    </row>
    <row r="14" spans="1:21" customFormat="1">
      <c r="A14" s="13" t="s">
        <v>267</v>
      </c>
      <c r="B14" s="13">
        <v>17197881009</v>
      </c>
      <c r="C14" s="13" t="s">
        <v>268</v>
      </c>
      <c r="D14" s="13" t="s">
        <v>363</v>
      </c>
      <c r="E14" s="13" t="s">
        <v>258</v>
      </c>
      <c r="F14" s="81">
        <v>2.1</v>
      </c>
      <c r="G14" s="81">
        <v>38.5</v>
      </c>
      <c r="H14" s="30">
        <v>17.5</v>
      </c>
      <c r="I14" s="83">
        <v>29.8</v>
      </c>
      <c r="J14" s="82">
        <v>9.9</v>
      </c>
      <c r="K14" s="83">
        <f t="shared" si="0"/>
        <v>39.700000000000003</v>
      </c>
      <c r="L14" s="82">
        <v>275400</v>
      </c>
      <c r="M14" s="83">
        <v>8</v>
      </c>
      <c r="N14" s="81">
        <v>2</v>
      </c>
      <c r="O14" s="83">
        <v>8</v>
      </c>
      <c r="P14" s="142">
        <v>1</v>
      </c>
      <c r="Q14" s="133">
        <v>0</v>
      </c>
      <c r="R14" s="160">
        <v>42780.979603633357</v>
      </c>
      <c r="S14" s="83">
        <v>39.700000000000003</v>
      </c>
      <c r="T14" s="115">
        <v>4</v>
      </c>
      <c r="U14">
        <v>4</v>
      </c>
    </row>
    <row r="15" spans="1:21" customFormat="1">
      <c r="A15" s="13" t="s">
        <v>285</v>
      </c>
      <c r="B15" s="13">
        <v>17197881111</v>
      </c>
      <c r="C15" s="13" t="s">
        <v>286</v>
      </c>
      <c r="D15" s="13" t="s">
        <v>363</v>
      </c>
      <c r="E15" s="13" t="s">
        <v>280</v>
      </c>
      <c r="F15" s="81">
        <v>3.3</v>
      </c>
      <c r="G15" s="82">
        <v>30.9</v>
      </c>
      <c r="H15" s="84">
        <v>34.799999999999997</v>
      </c>
      <c r="I15" s="82">
        <v>21.2</v>
      </c>
      <c r="J15" s="82">
        <v>10.5</v>
      </c>
      <c r="K15" s="82">
        <f t="shared" si="0"/>
        <v>31.7</v>
      </c>
      <c r="L15" s="82">
        <v>268400</v>
      </c>
      <c r="M15" s="83">
        <v>8</v>
      </c>
      <c r="N15" s="81">
        <v>1</v>
      </c>
      <c r="O15" s="84">
        <v>9</v>
      </c>
      <c r="P15" s="145">
        <v>6</v>
      </c>
      <c r="Q15" s="133">
        <v>0</v>
      </c>
      <c r="R15" s="160">
        <v>34167.786463884564</v>
      </c>
      <c r="S15" s="82">
        <v>31.7</v>
      </c>
      <c r="T15" s="114">
        <v>3</v>
      </c>
      <c r="U15">
        <v>3</v>
      </c>
    </row>
    <row r="16" spans="1:21" customFormat="1">
      <c r="A16" s="13" t="s">
        <v>291</v>
      </c>
      <c r="B16" s="13">
        <v>17197881115</v>
      </c>
      <c r="C16" s="13" t="s">
        <v>292</v>
      </c>
      <c r="D16" s="13" t="s">
        <v>363</v>
      </c>
      <c r="E16" s="13" t="s">
        <v>280</v>
      </c>
      <c r="F16" s="82">
        <v>5.7</v>
      </c>
      <c r="G16" s="81">
        <v>37.200000000000003</v>
      </c>
      <c r="H16" s="83">
        <v>34.1</v>
      </c>
      <c r="I16" s="82">
        <v>16.8</v>
      </c>
      <c r="J16" s="83">
        <v>16</v>
      </c>
      <c r="K16" s="82">
        <f t="shared" si="0"/>
        <v>32.799999999999997</v>
      </c>
      <c r="L16" s="82">
        <v>255300</v>
      </c>
      <c r="M16" s="83">
        <v>8</v>
      </c>
      <c r="N16" s="30">
        <v>4</v>
      </c>
      <c r="O16" s="84">
        <v>10</v>
      </c>
      <c r="P16" s="145">
        <v>5</v>
      </c>
      <c r="Q16" s="133">
        <v>0</v>
      </c>
      <c r="R16" s="160">
        <v>34167.786463884564</v>
      </c>
      <c r="S16" s="82">
        <v>32.799999999999997</v>
      </c>
      <c r="T16" s="114">
        <v>3</v>
      </c>
      <c r="U16">
        <v>3</v>
      </c>
    </row>
    <row r="17" spans="1:21" customFormat="1">
      <c r="A17" s="13" t="s">
        <v>156</v>
      </c>
      <c r="B17" s="13">
        <v>17197883305</v>
      </c>
      <c r="C17" s="13" t="s">
        <v>157</v>
      </c>
      <c r="D17" s="13" t="s">
        <v>363</v>
      </c>
      <c r="E17" s="13" t="s">
        <v>158</v>
      </c>
      <c r="F17" s="82">
        <v>6.1</v>
      </c>
      <c r="G17" s="83">
        <v>29</v>
      </c>
      <c r="H17" s="84">
        <v>41</v>
      </c>
      <c r="I17" s="82">
        <v>16.3</v>
      </c>
      <c r="J17" s="82">
        <v>7.4</v>
      </c>
      <c r="K17" s="82">
        <f t="shared" si="0"/>
        <v>23.700000000000003</v>
      </c>
      <c r="L17" s="30">
        <v>220600</v>
      </c>
      <c r="M17" s="82">
        <v>6</v>
      </c>
      <c r="N17" s="81">
        <v>1</v>
      </c>
      <c r="O17" s="81">
        <v>2</v>
      </c>
      <c r="P17" s="142">
        <v>1</v>
      </c>
      <c r="Q17" s="133">
        <v>0</v>
      </c>
      <c r="R17" s="130">
        <v>17162.701149425287</v>
      </c>
      <c r="S17" s="82">
        <v>23.700000000000003</v>
      </c>
      <c r="T17" s="114">
        <v>3</v>
      </c>
      <c r="U17">
        <v>3</v>
      </c>
    </row>
    <row r="18" spans="1:21" customFormat="1">
      <c r="A18" s="13" t="s">
        <v>135</v>
      </c>
      <c r="B18" s="13">
        <v>17197980100</v>
      </c>
      <c r="C18" s="13" t="s">
        <v>0</v>
      </c>
      <c r="D18" s="13" t="s">
        <v>363</v>
      </c>
      <c r="E18" s="13"/>
      <c r="F18" s="81">
        <v>1.2</v>
      </c>
      <c r="G18" s="84">
        <v>11.5</v>
      </c>
      <c r="H18" s="82">
        <v>27.1</v>
      </c>
      <c r="I18" s="81">
        <v>1.9</v>
      </c>
      <c r="J18" s="81">
        <v>1.5</v>
      </c>
      <c r="K18" s="81">
        <f t="shared" si="0"/>
        <v>3.4</v>
      </c>
      <c r="L18" s="81">
        <v>17500</v>
      </c>
      <c r="M18" s="85"/>
      <c r="N18" s="85"/>
      <c r="O18" s="85"/>
      <c r="P18" s="141"/>
      <c r="Q18" s="133">
        <v>0</v>
      </c>
      <c r="R18" s="117">
        <v>0</v>
      </c>
      <c r="S18" s="81">
        <v>3.4</v>
      </c>
      <c r="T18" s="112">
        <v>1</v>
      </c>
      <c r="U18">
        <v>1</v>
      </c>
    </row>
    <row r="19" spans="1:21" customFormat="1">
      <c r="A19" s="13" t="s">
        <v>2126</v>
      </c>
      <c r="B19" s="13">
        <v>17031805402</v>
      </c>
      <c r="C19" s="13" t="s">
        <v>2127</v>
      </c>
      <c r="D19" s="13" t="s">
        <v>4272</v>
      </c>
      <c r="E19" s="13" t="s">
        <v>2123</v>
      </c>
      <c r="F19" s="82">
        <v>5</v>
      </c>
      <c r="G19" s="83">
        <v>27.6</v>
      </c>
      <c r="H19" s="82">
        <v>26.5</v>
      </c>
      <c r="I19" s="82">
        <v>21.1</v>
      </c>
      <c r="J19" s="30">
        <v>6.5</v>
      </c>
      <c r="K19" s="82">
        <f t="shared" si="0"/>
        <v>27.6</v>
      </c>
      <c r="L19" s="83">
        <v>357300</v>
      </c>
      <c r="M19" s="90">
        <v>9</v>
      </c>
      <c r="N19" s="89">
        <v>7</v>
      </c>
      <c r="O19" s="88">
        <v>6</v>
      </c>
      <c r="P19" s="137">
        <v>5</v>
      </c>
      <c r="Q19" s="133">
        <v>0.2</v>
      </c>
      <c r="R19" s="124">
        <v>56100.595711841088</v>
      </c>
      <c r="S19" s="82">
        <v>27.6</v>
      </c>
      <c r="T19" s="114">
        <v>3</v>
      </c>
      <c r="U19">
        <v>3</v>
      </c>
    </row>
    <row r="20" spans="1:21" customFormat="1">
      <c r="A20" s="13" t="s">
        <v>1333</v>
      </c>
      <c r="B20" s="13">
        <v>17043845200</v>
      </c>
      <c r="C20" s="13" t="s">
        <v>1334</v>
      </c>
      <c r="D20" s="13" t="s">
        <v>1522</v>
      </c>
      <c r="E20" s="13" t="s">
        <v>2372</v>
      </c>
      <c r="F20" s="30">
        <v>4.7</v>
      </c>
      <c r="G20" s="82">
        <v>31.8</v>
      </c>
      <c r="H20" s="81">
        <v>9.6999999999999993</v>
      </c>
      <c r="I20" s="84">
        <v>41</v>
      </c>
      <c r="J20" s="84">
        <v>34.6</v>
      </c>
      <c r="K20" s="84">
        <f t="shared" si="0"/>
        <v>75.599999999999994</v>
      </c>
      <c r="L20" s="84">
        <v>816000</v>
      </c>
      <c r="M20" s="90">
        <v>10</v>
      </c>
      <c r="N20" s="87">
        <v>4</v>
      </c>
      <c r="O20" s="90">
        <v>9</v>
      </c>
      <c r="P20" s="135">
        <v>9</v>
      </c>
      <c r="Q20" s="133">
        <v>0.2</v>
      </c>
      <c r="R20" s="124">
        <v>117582.0172454805</v>
      </c>
      <c r="S20" s="84">
        <v>75.599999999999994</v>
      </c>
      <c r="T20" s="116">
        <v>5</v>
      </c>
      <c r="U20">
        <v>5</v>
      </c>
    </row>
    <row r="21" spans="1:21" customFormat="1">
      <c r="A21" s="13" t="s">
        <v>600</v>
      </c>
      <c r="B21" s="13">
        <v>17097861403</v>
      </c>
      <c r="C21" s="13" t="s">
        <v>601</v>
      </c>
      <c r="D21" s="13" t="s">
        <v>896</v>
      </c>
      <c r="E21" s="13" t="s">
        <v>602</v>
      </c>
      <c r="F21" s="84">
        <v>13.3</v>
      </c>
      <c r="G21" s="82">
        <v>30.8</v>
      </c>
      <c r="H21" s="83">
        <v>34</v>
      </c>
      <c r="I21" s="30">
        <v>9</v>
      </c>
      <c r="J21" s="81">
        <v>1.4</v>
      </c>
      <c r="K21" s="81">
        <f t="shared" si="0"/>
        <v>10.4</v>
      </c>
      <c r="L21" s="81">
        <v>156400</v>
      </c>
      <c r="M21" s="87">
        <v>3</v>
      </c>
      <c r="N21" s="90">
        <v>10</v>
      </c>
      <c r="O21" s="89">
        <v>7</v>
      </c>
      <c r="P21" s="135">
        <v>9</v>
      </c>
      <c r="Q21" s="133">
        <v>0.2</v>
      </c>
      <c r="R21" s="121">
        <v>11833.616788807461</v>
      </c>
      <c r="S21" s="81">
        <v>10.4</v>
      </c>
      <c r="T21" s="112">
        <v>1</v>
      </c>
      <c r="U21">
        <v>1</v>
      </c>
    </row>
    <row r="22" spans="1:21" customFormat="1">
      <c r="A22" s="13" t="s">
        <v>613</v>
      </c>
      <c r="B22" s="13">
        <v>17097864511</v>
      </c>
      <c r="C22" s="13" t="s">
        <v>614</v>
      </c>
      <c r="D22" s="13" t="s">
        <v>896</v>
      </c>
      <c r="E22" s="13" t="s">
        <v>612</v>
      </c>
      <c r="F22" s="83">
        <v>8.4</v>
      </c>
      <c r="G22" s="82">
        <v>32.200000000000003</v>
      </c>
      <c r="H22" s="30">
        <v>19.100000000000001</v>
      </c>
      <c r="I22" s="84">
        <v>36.200000000000003</v>
      </c>
      <c r="J22" s="83">
        <v>19.5</v>
      </c>
      <c r="K22" s="84">
        <f t="shared" si="0"/>
        <v>55.7</v>
      </c>
      <c r="L22" s="84">
        <v>414700</v>
      </c>
      <c r="M22" s="89">
        <v>8</v>
      </c>
      <c r="N22" s="86">
        <v>1</v>
      </c>
      <c r="O22" s="89">
        <v>8</v>
      </c>
      <c r="P22" s="137">
        <v>5</v>
      </c>
      <c r="Q22" s="133">
        <v>0.2</v>
      </c>
      <c r="R22" s="122">
        <v>51076.258750447974</v>
      </c>
      <c r="S22" s="84">
        <v>55.7</v>
      </c>
      <c r="T22" s="116">
        <v>5</v>
      </c>
      <c r="U22">
        <v>5</v>
      </c>
    </row>
    <row r="23" spans="1:21" customFormat="1">
      <c r="A23" s="13" t="s">
        <v>1047</v>
      </c>
      <c r="B23" s="13">
        <v>17089850703</v>
      </c>
      <c r="C23" s="13" t="s">
        <v>1048</v>
      </c>
      <c r="D23" s="13" t="s">
        <v>1029</v>
      </c>
      <c r="E23" s="13" t="s">
        <v>1044</v>
      </c>
      <c r="F23" s="82">
        <v>5.2</v>
      </c>
      <c r="G23" s="83">
        <v>28.9</v>
      </c>
      <c r="H23" s="84">
        <v>38.4</v>
      </c>
      <c r="I23" s="81">
        <v>8.8000000000000007</v>
      </c>
      <c r="J23" s="82">
        <v>10.8</v>
      </c>
      <c r="K23" s="30">
        <f t="shared" si="0"/>
        <v>19.600000000000001</v>
      </c>
      <c r="L23" s="83">
        <v>346600</v>
      </c>
      <c r="M23" s="90">
        <v>9</v>
      </c>
      <c r="N23" s="87">
        <v>3</v>
      </c>
      <c r="O23" s="90">
        <v>9</v>
      </c>
      <c r="P23" s="140">
        <v>1</v>
      </c>
      <c r="Q23" s="133">
        <v>0.3</v>
      </c>
      <c r="R23" s="122">
        <v>34714.592071137457</v>
      </c>
      <c r="S23" s="30">
        <v>19.600000000000001</v>
      </c>
      <c r="T23" s="113">
        <v>2</v>
      </c>
      <c r="U23">
        <v>2</v>
      </c>
    </row>
    <row r="24" spans="1:21" customFormat="1">
      <c r="A24" s="13" t="s">
        <v>523</v>
      </c>
      <c r="B24" s="13">
        <v>17097862100</v>
      </c>
      <c r="C24" s="13" t="s">
        <v>524</v>
      </c>
      <c r="D24" s="13" t="s">
        <v>896</v>
      </c>
      <c r="E24" s="13" t="s">
        <v>625</v>
      </c>
      <c r="F24" s="84">
        <v>10.4</v>
      </c>
      <c r="G24" s="84">
        <v>26.4</v>
      </c>
      <c r="H24" s="83">
        <v>30</v>
      </c>
      <c r="I24" s="30">
        <v>9.8000000000000007</v>
      </c>
      <c r="J24" s="81">
        <v>2.4</v>
      </c>
      <c r="K24" s="81">
        <f t="shared" si="0"/>
        <v>12.200000000000001</v>
      </c>
      <c r="L24" s="81">
        <v>156000</v>
      </c>
      <c r="M24" s="87">
        <v>4</v>
      </c>
      <c r="N24" s="87">
        <v>4</v>
      </c>
      <c r="O24" s="86">
        <v>2</v>
      </c>
      <c r="P24" s="137">
        <v>5</v>
      </c>
      <c r="Q24" s="133">
        <v>0.3</v>
      </c>
      <c r="R24" s="121">
        <v>18269.954949594736</v>
      </c>
      <c r="S24" s="81">
        <v>12.200000000000001</v>
      </c>
      <c r="T24" s="112">
        <v>1</v>
      </c>
      <c r="U24">
        <v>1</v>
      </c>
    </row>
    <row r="25" spans="1:21" customFormat="1">
      <c r="A25" s="13" t="s">
        <v>400</v>
      </c>
      <c r="B25" s="13">
        <v>17197880304</v>
      </c>
      <c r="C25" s="13" t="s">
        <v>401</v>
      </c>
      <c r="D25" s="13" t="s">
        <v>363</v>
      </c>
      <c r="E25" s="13" t="s">
        <v>1485</v>
      </c>
      <c r="F25" s="81">
        <v>3</v>
      </c>
      <c r="G25" s="30">
        <v>35.4</v>
      </c>
      <c r="H25" s="81">
        <v>3.7</v>
      </c>
      <c r="I25" s="84">
        <v>46.6</v>
      </c>
      <c r="J25" s="84">
        <v>32.799999999999997</v>
      </c>
      <c r="K25" s="84">
        <f t="shared" si="0"/>
        <v>79.400000000000006</v>
      </c>
      <c r="L25" s="84">
        <v>471300</v>
      </c>
      <c r="M25" s="84">
        <v>9</v>
      </c>
      <c r="N25" s="82">
        <v>6</v>
      </c>
      <c r="O25" s="84">
        <v>10</v>
      </c>
      <c r="P25" s="142">
        <v>1</v>
      </c>
      <c r="Q25" s="133">
        <v>0.3</v>
      </c>
      <c r="R25" s="129">
        <v>32929.938513752968</v>
      </c>
      <c r="S25" s="84">
        <v>79.400000000000006</v>
      </c>
      <c r="T25" s="116">
        <v>5</v>
      </c>
      <c r="U25">
        <v>5</v>
      </c>
    </row>
    <row r="26" spans="1:21" customFormat="1">
      <c r="A26" s="13" t="s">
        <v>350</v>
      </c>
      <c r="B26" s="13">
        <v>17197880601</v>
      </c>
      <c r="C26" s="13" t="s">
        <v>351</v>
      </c>
      <c r="D26" s="13" t="s">
        <v>363</v>
      </c>
      <c r="E26" s="13" t="s">
        <v>343</v>
      </c>
      <c r="F26" s="30">
        <v>4.3</v>
      </c>
      <c r="G26" s="84">
        <v>26.7</v>
      </c>
      <c r="H26" s="82">
        <v>26.8</v>
      </c>
      <c r="I26" s="83">
        <v>23.9</v>
      </c>
      <c r="J26" s="83">
        <v>16.600000000000001</v>
      </c>
      <c r="K26" s="83">
        <f t="shared" si="0"/>
        <v>40.5</v>
      </c>
      <c r="L26" s="30">
        <v>232900</v>
      </c>
      <c r="M26" s="83">
        <v>7</v>
      </c>
      <c r="N26" s="83">
        <v>8</v>
      </c>
      <c r="O26" s="83">
        <v>8</v>
      </c>
      <c r="P26" s="144">
        <v>7</v>
      </c>
      <c r="Q26" s="133">
        <v>0.3</v>
      </c>
      <c r="R26" s="130">
        <v>28572.151495631868</v>
      </c>
      <c r="S26" s="83">
        <v>40.5</v>
      </c>
      <c r="T26" s="115">
        <v>4</v>
      </c>
      <c r="U26">
        <v>4</v>
      </c>
    </row>
    <row r="27" spans="1:21" customFormat="1">
      <c r="A27" s="13" t="s">
        <v>1667</v>
      </c>
      <c r="B27" s="13">
        <v>17031801200</v>
      </c>
      <c r="C27" s="13" t="s">
        <v>1668</v>
      </c>
      <c r="D27" s="13" t="s">
        <v>4272</v>
      </c>
      <c r="E27" s="13" t="s">
        <v>1662</v>
      </c>
      <c r="F27" s="81">
        <v>1.4</v>
      </c>
      <c r="G27" s="81">
        <v>36.299999999999997</v>
      </c>
      <c r="H27" s="81">
        <v>4</v>
      </c>
      <c r="I27" s="84">
        <v>38.200000000000003</v>
      </c>
      <c r="J27" s="84">
        <v>44.1</v>
      </c>
      <c r="K27" s="84">
        <f t="shared" si="0"/>
        <v>82.300000000000011</v>
      </c>
      <c r="L27" s="84">
        <v>915100</v>
      </c>
      <c r="M27" s="90">
        <v>10</v>
      </c>
      <c r="N27" s="87">
        <v>4</v>
      </c>
      <c r="O27" s="90">
        <v>10</v>
      </c>
      <c r="P27" s="136">
        <v>8</v>
      </c>
      <c r="Q27" s="133">
        <v>0.4</v>
      </c>
      <c r="R27" s="124">
        <v>81010.638867353337</v>
      </c>
      <c r="S27" s="84">
        <v>82.300000000000011</v>
      </c>
      <c r="T27" s="116">
        <v>5</v>
      </c>
      <c r="U27">
        <v>5</v>
      </c>
    </row>
    <row r="28" spans="1:21" customFormat="1">
      <c r="A28" s="13" t="s">
        <v>2329</v>
      </c>
      <c r="B28" s="13">
        <v>17031824006</v>
      </c>
      <c r="C28" s="13" t="s">
        <v>2214</v>
      </c>
      <c r="D28" s="13" t="s">
        <v>4272</v>
      </c>
      <c r="E28" s="13" t="s">
        <v>2326</v>
      </c>
      <c r="F28" s="81">
        <v>3.4</v>
      </c>
      <c r="G28" s="30">
        <v>34</v>
      </c>
      <c r="H28" s="30">
        <v>21.8</v>
      </c>
      <c r="I28" s="83">
        <v>29.5</v>
      </c>
      <c r="J28" s="83">
        <v>14.2</v>
      </c>
      <c r="K28" s="83">
        <f t="shared" si="0"/>
        <v>43.7</v>
      </c>
      <c r="L28" s="84">
        <v>496400</v>
      </c>
      <c r="M28" s="90">
        <v>9</v>
      </c>
      <c r="N28" s="87">
        <v>4</v>
      </c>
      <c r="O28" s="90">
        <v>9</v>
      </c>
      <c r="P28" s="137">
        <v>6</v>
      </c>
      <c r="Q28" s="133">
        <v>0.4</v>
      </c>
      <c r="R28" s="122">
        <v>42077.923437500001</v>
      </c>
      <c r="S28" s="83">
        <v>43.7</v>
      </c>
      <c r="T28" s="115">
        <v>4</v>
      </c>
      <c r="U28">
        <v>4</v>
      </c>
    </row>
    <row r="29" spans="1:21" customFormat="1">
      <c r="A29" s="13" t="s">
        <v>1520</v>
      </c>
      <c r="B29" s="13">
        <v>17043840202</v>
      </c>
      <c r="C29" s="13" t="s">
        <v>1521</v>
      </c>
      <c r="D29" s="13" t="s">
        <v>1522</v>
      </c>
      <c r="E29" s="13" t="s">
        <v>4273</v>
      </c>
      <c r="F29" s="30">
        <v>4</v>
      </c>
      <c r="G29" s="84">
        <v>25.9</v>
      </c>
      <c r="H29" s="82">
        <v>27.7</v>
      </c>
      <c r="I29" s="82">
        <v>21.4</v>
      </c>
      <c r="J29" s="30">
        <v>6.1</v>
      </c>
      <c r="K29" s="82">
        <f t="shared" si="0"/>
        <v>27.5</v>
      </c>
      <c r="L29" s="83">
        <v>371400</v>
      </c>
      <c r="M29" s="89">
        <v>7</v>
      </c>
      <c r="N29" s="87">
        <v>3</v>
      </c>
      <c r="O29" s="88">
        <v>6</v>
      </c>
      <c r="P29" s="138">
        <v>4</v>
      </c>
      <c r="Q29" s="133">
        <v>0.4</v>
      </c>
      <c r="R29" s="122">
        <v>38014.292323101079</v>
      </c>
      <c r="S29" s="82">
        <v>27.5</v>
      </c>
      <c r="T29" s="114">
        <v>3</v>
      </c>
      <c r="U29">
        <v>3</v>
      </c>
    </row>
    <row r="30" spans="1:21" customFormat="1">
      <c r="A30" s="13" t="s">
        <v>844</v>
      </c>
      <c r="B30" s="13">
        <v>17097860903</v>
      </c>
      <c r="C30" s="13" t="s">
        <v>845</v>
      </c>
      <c r="D30" s="13" t="s">
        <v>896</v>
      </c>
      <c r="E30" s="13" t="s">
        <v>843</v>
      </c>
      <c r="F30" s="83">
        <v>7.5</v>
      </c>
      <c r="G30" s="81">
        <v>38.5</v>
      </c>
      <c r="H30" s="83">
        <v>33.1</v>
      </c>
      <c r="I30" s="30">
        <v>12.8</v>
      </c>
      <c r="J30" s="81">
        <v>1.7</v>
      </c>
      <c r="K30" s="30">
        <f t="shared" si="0"/>
        <v>14.5</v>
      </c>
      <c r="L30" s="30">
        <v>191100</v>
      </c>
      <c r="M30" s="90">
        <v>9</v>
      </c>
      <c r="N30" s="88">
        <v>6</v>
      </c>
      <c r="O30" s="88">
        <v>5</v>
      </c>
      <c r="P30" s="136">
        <v>8</v>
      </c>
      <c r="Q30" s="133">
        <v>0.4</v>
      </c>
      <c r="R30" s="122">
        <v>35105.688439361002</v>
      </c>
      <c r="S30" s="30">
        <v>14.5</v>
      </c>
      <c r="T30" s="113">
        <v>2</v>
      </c>
      <c r="U30">
        <v>2</v>
      </c>
    </row>
    <row r="31" spans="1:21" customFormat="1">
      <c r="A31" s="13" t="s">
        <v>623</v>
      </c>
      <c r="B31" s="13">
        <v>17097861506</v>
      </c>
      <c r="C31" s="13" t="s">
        <v>624</v>
      </c>
      <c r="D31" s="13" t="s">
        <v>896</v>
      </c>
      <c r="E31" s="13" t="s">
        <v>625</v>
      </c>
      <c r="F31" s="83">
        <v>7.3</v>
      </c>
      <c r="G31" s="84">
        <v>27.1</v>
      </c>
      <c r="H31" s="30">
        <v>15.1</v>
      </c>
      <c r="I31" s="83">
        <v>30.2</v>
      </c>
      <c r="J31" s="83">
        <v>13.9</v>
      </c>
      <c r="K31" s="83">
        <f t="shared" si="0"/>
        <v>44.1</v>
      </c>
      <c r="L31" s="30">
        <v>223600</v>
      </c>
      <c r="M31" s="87">
        <v>4</v>
      </c>
      <c r="N31" s="86">
        <v>1</v>
      </c>
      <c r="O31" s="89">
        <v>7</v>
      </c>
      <c r="P31" s="140">
        <v>1</v>
      </c>
      <c r="Q31" s="133">
        <v>0.4</v>
      </c>
      <c r="R31" s="121">
        <v>18269.954949594736</v>
      </c>
      <c r="S31" s="83">
        <v>44.1</v>
      </c>
      <c r="T31" s="115">
        <v>4</v>
      </c>
      <c r="U31">
        <v>4</v>
      </c>
    </row>
    <row r="32" spans="1:21" customFormat="1">
      <c r="A32" s="13" t="s">
        <v>519</v>
      </c>
      <c r="B32" s="13">
        <v>17097861902</v>
      </c>
      <c r="C32" s="13" t="s">
        <v>520</v>
      </c>
      <c r="D32" s="13" t="s">
        <v>896</v>
      </c>
      <c r="E32" s="13" t="s">
        <v>625</v>
      </c>
      <c r="F32" s="83">
        <v>6.7</v>
      </c>
      <c r="G32" s="83">
        <v>28.7</v>
      </c>
      <c r="H32" s="82">
        <v>25.9</v>
      </c>
      <c r="I32" s="30">
        <v>12.3</v>
      </c>
      <c r="J32" s="30">
        <v>7</v>
      </c>
      <c r="K32" s="30">
        <f t="shared" si="0"/>
        <v>19.3</v>
      </c>
      <c r="L32" s="81">
        <v>170400</v>
      </c>
      <c r="M32" s="86">
        <v>2</v>
      </c>
      <c r="N32" s="89">
        <v>8</v>
      </c>
      <c r="O32" s="87">
        <v>3</v>
      </c>
      <c r="P32" s="140">
        <v>1</v>
      </c>
      <c r="Q32" s="133">
        <v>0.4</v>
      </c>
      <c r="R32" s="121">
        <v>18269.954949594736</v>
      </c>
      <c r="S32" s="30">
        <v>19.3</v>
      </c>
      <c r="T32" s="113">
        <v>2</v>
      </c>
      <c r="U32">
        <v>2</v>
      </c>
    </row>
    <row r="33" spans="1:21" customFormat="1">
      <c r="A33" s="13" t="s">
        <v>617</v>
      </c>
      <c r="B33" s="13">
        <v>17097864205</v>
      </c>
      <c r="C33" s="13" t="s">
        <v>618</v>
      </c>
      <c r="D33" s="13" t="s">
        <v>896</v>
      </c>
      <c r="E33" s="13" t="s">
        <v>619</v>
      </c>
      <c r="F33" s="83">
        <v>7.7</v>
      </c>
      <c r="G33" s="81">
        <v>36.299999999999997</v>
      </c>
      <c r="H33" s="82">
        <v>25.2</v>
      </c>
      <c r="I33" s="83">
        <v>27.2</v>
      </c>
      <c r="J33" s="82">
        <v>11.5</v>
      </c>
      <c r="K33" s="83">
        <f t="shared" si="0"/>
        <v>38.700000000000003</v>
      </c>
      <c r="L33" s="82">
        <v>262600</v>
      </c>
      <c r="M33" s="89">
        <v>8</v>
      </c>
      <c r="N33" s="89">
        <v>7</v>
      </c>
      <c r="O33" s="89">
        <v>7</v>
      </c>
      <c r="P33" s="140">
        <v>1</v>
      </c>
      <c r="Q33" s="133">
        <v>0.4</v>
      </c>
      <c r="R33" s="122">
        <v>37998.252987367705</v>
      </c>
      <c r="S33" s="83">
        <v>38.700000000000003</v>
      </c>
      <c r="T33" s="115">
        <v>4</v>
      </c>
      <c r="U33">
        <v>4</v>
      </c>
    </row>
    <row r="34" spans="1:21" customFormat="1">
      <c r="A34" s="13" t="s">
        <v>244</v>
      </c>
      <c r="B34" s="13">
        <v>17197883209</v>
      </c>
      <c r="C34" s="13" t="s">
        <v>245</v>
      </c>
      <c r="D34" s="13" t="s">
        <v>363</v>
      </c>
      <c r="E34" s="13" t="s">
        <v>320</v>
      </c>
      <c r="F34" s="84">
        <v>9</v>
      </c>
      <c r="G34" s="83">
        <v>28.4</v>
      </c>
      <c r="H34" s="84">
        <v>35.200000000000003</v>
      </c>
      <c r="I34" s="82">
        <v>21</v>
      </c>
      <c r="J34" s="81">
        <v>3.2</v>
      </c>
      <c r="K34" s="82">
        <f t="shared" si="0"/>
        <v>24.2</v>
      </c>
      <c r="L34" s="30">
        <v>196300</v>
      </c>
      <c r="M34" s="82">
        <v>6</v>
      </c>
      <c r="N34" s="83">
        <v>7</v>
      </c>
      <c r="O34" s="82">
        <v>6</v>
      </c>
      <c r="P34" s="142">
        <v>1</v>
      </c>
      <c r="Q34" s="133">
        <v>0.4</v>
      </c>
      <c r="R34" s="130">
        <v>21661.580595931711</v>
      </c>
      <c r="S34" s="82">
        <v>24.2</v>
      </c>
      <c r="T34" s="114">
        <v>3</v>
      </c>
      <c r="U34">
        <v>3</v>
      </c>
    </row>
    <row r="35" spans="1:21" customFormat="1">
      <c r="A35" s="13" t="s">
        <v>150</v>
      </c>
      <c r="B35" s="13">
        <v>17197883303</v>
      </c>
      <c r="C35" s="13" t="s">
        <v>151</v>
      </c>
      <c r="D35" s="13" t="s">
        <v>363</v>
      </c>
      <c r="E35" s="13" t="s">
        <v>152</v>
      </c>
      <c r="F35" s="30">
        <v>4.4000000000000004</v>
      </c>
      <c r="G35" s="83">
        <v>28.2</v>
      </c>
      <c r="H35" s="84">
        <v>34.4</v>
      </c>
      <c r="I35" s="30">
        <v>12.8</v>
      </c>
      <c r="J35" s="83">
        <v>15.6</v>
      </c>
      <c r="K35" s="82">
        <f t="shared" si="0"/>
        <v>28.4</v>
      </c>
      <c r="L35" s="82">
        <v>261500</v>
      </c>
      <c r="M35" s="82">
        <v>6</v>
      </c>
      <c r="N35" s="83">
        <v>7</v>
      </c>
      <c r="O35" s="83">
        <v>8</v>
      </c>
      <c r="P35" s="142">
        <v>1</v>
      </c>
      <c r="Q35" s="133">
        <v>0.4</v>
      </c>
      <c r="R35" s="130">
        <v>20486.600318471337</v>
      </c>
      <c r="S35" s="82">
        <v>28.4</v>
      </c>
      <c r="T35" s="114">
        <v>3</v>
      </c>
      <c r="U35">
        <v>3</v>
      </c>
    </row>
    <row r="36" spans="1:21" customFormat="1">
      <c r="A36" s="13" t="s">
        <v>153</v>
      </c>
      <c r="B36" s="13">
        <v>17197883304</v>
      </c>
      <c r="C36" s="13" t="s">
        <v>154</v>
      </c>
      <c r="D36" s="13" t="s">
        <v>363</v>
      </c>
      <c r="E36" s="13" t="s">
        <v>155</v>
      </c>
      <c r="F36" s="81">
        <v>2.5</v>
      </c>
      <c r="G36" s="83">
        <v>29.5</v>
      </c>
      <c r="H36" s="84">
        <v>44.8</v>
      </c>
      <c r="I36" s="81">
        <v>2.4</v>
      </c>
      <c r="J36" s="30">
        <v>3.6</v>
      </c>
      <c r="K36" s="81">
        <f t="shared" si="0"/>
        <v>6</v>
      </c>
      <c r="L36" s="82">
        <v>271800</v>
      </c>
      <c r="M36" s="84">
        <v>9</v>
      </c>
      <c r="N36" s="30">
        <v>4</v>
      </c>
      <c r="O36" s="84">
        <v>9</v>
      </c>
      <c r="P36" s="142">
        <v>1</v>
      </c>
      <c r="Q36" s="133">
        <v>0.4</v>
      </c>
      <c r="R36" s="130">
        <v>9017.6208348590262</v>
      </c>
      <c r="S36" s="81">
        <v>6</v>
      </c>
      <c r="T36" s="112">
        <v>1</v>
      </c>
      <c r="U36">
        <v>1</v>
      </c>
    </row>
    <row r="37" spans="1:21" customFormat="1">
      <c r="A37" s="13" t="s">
        <v>2739</v>
      </c>
      <c r="B37" s="13">
        <v>17031720500</v>
      </c>
      <c r="C37" s="13" t="s">
        <v>2740</v>
      </c>
      <c r="D37" s="13" t="s">
        <v>4272</v>
      </c>
      <c r="E37" s="13" t="s">
        <v>4129</v>
      </c>
      <c r="F37" s="81">
        <v>2.1</v>
      </c>
      <c r="G37" s="82">
        <v>31.5</v>
      </c>
      <c r="H37" s="81">
        <v>14.4</v>
      </c>
      <c r="I37" s="84">
        <v>33.4</v>
      </c>
      <c r="J37" s="84">
        <v>26.9</v>
      </c>
      <c r="K37" s="84">
        <f t="shared" si="0"/>
        <v>60.3</v>
      </c>
      <c r="L37" s="83">
        <v>324700</v>
      </c>
      <c r="M37" s="89">
        <v>8</v>
      </c>
      <c r="N37" s="88">
        <v>5</v>
      </c>
      <c r="O37" s="90">
        <v>10</v>
      </c>
      <c r="P37" s="137">
        <v>6</v>
      </c>
      <c r="Q37" s="133">
        <v>0.5</v>
      </c>
      <c r="R37" s="126">
        <v>30042.773184651422</v>
      </c>
      <c r="S37" s="84">
        <v>60.3</v>
      </c>
      <c r="T37" s="116">
        <v>5</v>
      </c>
      <c r="U37">
        <v>5</v>
      </c>
    </row>
    <row r="38" spans="1:21" customFormat="1">
      <c r="A38" s="13" t="s">
        <v>2025</v>
      </c>
      <c r="B38" s="13">
        <v>17031824105</v>
      </c>
      <c r="C38" s="13" t="s">
        <v>2026</v>
      </c>
      <c r="D38" s="13" t="s">
        <v>4272</v>
      </c>
      <c r="E38" s="13" t="s">
        <v>2018</v>
      </c>
      <c r="F38" s="30">
        <v>3.8</v>
      </c>
      <c r="G38" s="30">
        <v>33.6</v>
      </c>
      <c r="H38" s="30">
        <v>22</v>
      </c>
      <c r="I38" s="83">
        <v>27.8</v>
      </c>
      <c r="J38" s="83">
        <v>13.6</v>
      </c>
      <c r="K38" s="83">
        <f t="shared" si="0"/>
        <v>41.4</v>
      </c>
      <c r="L38" s="83">
        <v>336000</v>
      </c>
      <c r="M38" s="89">
        <v>8</v>
      </c>
      <c r="N38" s="86">
        <v>1</v>
      </c>
      <c r="O38" s="90">
        <v>9</v>
      </c>
      <c r="P38" s="137">
        <v>5</v>
      </c>
      <c r="Q38" s="133">
        <v>0.5</v>
      </c>
      <c r="R38" s="122">
        <v>47938.280162770621</v>
      </c>
      <c r="S38" s="83">
        <v>41.4</v>
      </c>
      <c r="T38" s="115">
        <v>4</v>
      </c>
      <c r="U38">
        <v>4</v>
      </c>
    </row>
    <row r="39" spans="1:21" customFormat="1">
      <c r="A39" s="13" t="s">
        <v>2042</v>
      </c>
      <c r="B39" s="13">
        <v>17031824119</v>
      </c>
      <c r="C39" s="13" t="s">
        <v>2043</v>
      </c>
      <c r="D39" s="13" t="s">
        <v>4272</v>
      </c>
      <c r="E39" s="13" t="s">
        <v>2018</v>
      </c>
      <c r="F39" s="81">
        <v>2.8</v>
      </c>
      <c r="G39" s="81">
        <v>39.299999999999997</v>
      </c>
      <c r="H39" s="82">
        <v>25.5</v>
      </c>
      <c r="I39" s="82">
        <v>22.7</v>
      </c>
      <c r="J39" s="83">
        <v>14.2</v>
      </c>
      <c r="K39" s="83">
        <f t="shared" si="0"/>
        <v>36.9</v>
      </c>
      <c r="L39" s="83">
        <v>340200</v>
      </c>
      <c r="M39" s="90">
        <v>9</v>
      </c>
      <c r="N39" s="90">
        <v>9</v>
      </c>
      <c r="O39" s="88">
        <v>6</v>
      </c>
      <c r="P39" s="136">
        <v>8</v>
      </c>
      <c r="Q39" s="133">
        <v>0.5</v>
      </c>
      <c r="R39" s="122">
        <v>47938.280162770599</v>
      </c>
      <c r="S39" s="83">
        <v>36.9</v>
      </c>
      <c r="T39" s="115">
        <v>4</v>
      </c>
      <c r="U39">
        <v>4</v>
      </c>
    </row>
    <row r="40" spans="1:21" customFormat="1">
      <c r="A40" s="13" t="s">
        <v>1309</v>
      </c>
      <c r="B40" s="13">
        <v>17043841114</v>
      </c>
      <c r="C40" s="13" t="s">
        <v>1310</v>
      </c>
      <c r="D40" s="13" t="s">
        <v>1522</v>
      </c>
      <c r="E40" s="13" t="s">
        <v>2398</v>
      </c>
      <c r="F40" s="30">
        <v>4</v>
      </c>
      <c r="G40" s="82">
        <v>30.2</v>
      </c>
      <c r="H40" s="30">
        <v>17.5</v>
      </c>
      <c r="I40" s="83">
        <v>31.5</v>
      </c>
      <c r="J40" s="83">
        <v>16.899999999999999</v>
      </c>
      <c r="K40" s="83">
        <f t="shared" si="0"/>
        <v>48.4</v>
      </c>
      <c r="L40" s="83">
        <v>357900</v>
      </c>
      <c r="M40" s="88">
        <v>5</v>
      </c>
      <c r="N40" s="88">
        <v>5</v>
      </c>
      <c r="O40" s="90">
        <v>9</v>
      </c>
      <c r="P40" s="140">
        <v>1</v>
      </c>
      <c r="Q40" s="133">
        <v>0.5</v>
      </c>
      <c r="R40" s="121">
        <v>25721.336704864359</v>
      </c>
      <c r="S40" s="83">
        <v>48.4</v>
      </c>
      <c r="T40" s="115">
        <v>4</v>
      </c>
      <c r="U40">
        <v>4</v>
      </c>
    </row>
    <row r="41" spans="1:21" customFormat="1">
      <c r="A41" s="13" t="s">
        <v>1225</v>
      </c>
      <c r="B41" s="13">
        <v>17043841310</v>
      </c>
      <c r="C41" s="13" t="s">
        <v>1226</v>
      </c>
      <c r="D41" s="13" t="s">
        <v>1522</v>
      </c>
      <c r="E41" s="13" t="s">
        <v>4126</v>
      </c>
      <c r="F41" s="81">
        <v>3.3</v>
      </c>
      <c r="G41" s="82">
        <v>32.6</v>
      </c>
      <c r="H41" s="30">
        <v>14.7</v>
      </c>
      <c r="I41" s="84">
        <v>36.6</v>
      </c>
      <c r="J41" s="83">
        <v>19.5</v>
      </c>
      <c r="K41" s="84">
        <f t="shared" si="0"/>
        <v>56.1</v>
      </c>
      <c r="L41" s="84">
        <v>444700</v>
      </c>
      <c r="M41" s="90">
        <v>9</v>
      </c>
      <c r="N41" s="87">
        <v>4</v>
      </c>
      <c r="O41" s="89">
        <v>8</v>
      </c>
      <c r="P41" s="140">
        <v>1</v>
      </c>
      <c r="Q41" s="133">
        <v>0.5</v>
      </c>
      <c r="R41" s="122">
        <v>35532.502606330738</v>
      </c>
      <c r="S41" s="84">
        <v>56.1</v>
      </c>
      <c r="T41" s="116">
        <v>5</v>
      </c>
      <c r="U41">
        <v>5</v>
      </c>
    </row>
    <row r="42" spans="1:21" customFormat="1">
      <c r="A42" s="13" t="s">
        <v>1267</v>
      </c>
      <c r="B42" s="13">
        <v>17043844202</v>
      </c>
      <c r="C42" s="13" t="s">
        <v>1268</v>
      </c>
      <c r="D42" s="13" t="s">
        <v>1522</v>
      </c>
      <c r="E42" s="13" t="s">
        <v>2224</v>
      </c>
      <c r="F42" s="82">
        <v>5.2</v>
      </c>
      <c r="G42" s="82">
        <v>30.7</v>
      </c>
      <c r="H42" s="82">
        <v>26.7</v>
      </c>
      <c r="I42" s="83">
        <v>23.7</v>
      </c>
      <c r="J42" s="83">
        <v>15.3</v>
      </c>
      <c r="K42" s="83">
        <f t="shared" si="0"/>
        <v>39</v>
      </c>
      <c r="L42" s="83">
        <v>333300</v>
      </c>
      <c r="M42" s="89">
        <v>8</v>
      </c>
      <c r="N42" s="86">
        <v>2</v>
      </c>
      <c r="O42" s="89">
        <v>7</v>
      </c>
      <c r="P42" s="138">
        <v>4</v>
      </c>
      <c r="Q42" s="133">
        <v>0.5</v>
      </c>
      <c r="R42" s="122">
        <v>40970.890698482566</v>
      </c>
      <c r="S42" s="83">
        <v>39</v>
      </c>
      <c r="T42" s="115">
        <v>4</v>
      </c>
      <c r="U42">
        <v>4</v>
      </c>
    </row>
    <row r="43" spans="1:21" customFormat="1">
      <c r="A43" s="13" t="s">
        <v>1125</v>
      </c>
      <c r="B43" s="13">
        <v>17043846315</v>
      </c>
      <c r="C43" s="13" t="s">
        <v>1126</v>
      </c>
      <c r="D43" s="13" t="s">
        <v>1522</v>
      </c>
      <c r="E43" s="13" t="s">
        <v>1114</v>
      </c>
      <c r="F43" s="82">
        <v>5.2</v>
      </c>
      <c r="G43" s="84">
        <v>26.7</v>
      </c>
      <c r="H43" s="30">
        <v>19.7</v>
      </c>
      <c r="I43" s="84">
        <v>36.700000000000003</v>
      </c>
      <c r="J43" s="83">
        <v>15.1</v>
      </c>
      <c r="K43" s="83">
        <f t="shared" si="0"/>
        <v>51.800000000000004</v>
      </c>
      <c r="L43" s="83">
        <v>313200</v>
      </c>
      <c r="M43" s="88">
        <v>6</v>
      </c>
      <c r="N43" s="87">
        <v>4</v>
      </c>
      <c r="O43" s="88">
        <v>6</v>
      </c>
      <c r="P43" s="140">
        <v>1</v>
      </c>
      <c r="Q43" s="133">
        <v>0.5</v>
      </c>
      <c r="R43" s="122">
        <v>38052.61623851263</v>
      </c>
      <c r="S43" s="83">
        <v>51.800000000000004</v>
      </c>
      <c r="T43" s="115">
        <v>4</v>
      </c>
      <c r="U43">
        <v>4</v>
      </c>
    </row>
    <row r="44" spans="1:21" customFormat="1">
      <c r="A44" s="13" t="s">
        <v>1141</v>
      </c>
      <c r="B44" s="13">
        <v>17043846408</v>
      </c>
      <c r="C44" s="13" t="s">
        <v>1142</v>
      </c>
      <c r="D44" s="13" t="s">
        <v>1522</v>
      </c>
      <c r="E44" s="13" t="s">
        <v>1733</v>
      </c>
      <c r="F44" s="81">
        <v>3.1</v>
      </c>
      <c r="G44" s="81">
        <v>46.1</v>
      </c>
      <c r="H44" s="81">
        <v>6.5</v>
      </c>
      <c r="I44" s="84">
        <v>44.5</v>
      </c>
      <c r="J44" s="84">
        <v>31.3</v>
      </c>
      <c r="K44" s="84">
        <f t="shared" si="0"/>
        <v>75.8</v>
      </c>
      <c r="L44" s="83">
        <v>367300</v>
      </c>
      <c r="M44" s="90">
        <v>9</v>
      </c>
      <c r="N44" s="90">
        <v>9</v>
      </c>
      <c r="O44" s="89">
        <v>7</v>
      </c>
      <c r="P44" s="140">
        <v>1</v>
      </c>
      <c r="Q44" s="133">
        <v>0.5</v>
      </c>
      <c r="R44" s="121">
        <v>29062.20898021309</v>
      </c>
      <c r="S44" s="84">
        <v>75.8</v>
      </c>
      <c r="T44" s="116">
        <v>5</v>
      </c>
      <c r="U44">
        <v>5</v>
      </c>
    </row>
    <row r="45" spans="1:21" customFormat="1">
      <c r="A45" s="13" t="s">
        <v>1013</v>
      </c>
      <c r="B45" s="13">
        <v>17089852401</v>
      </c>
      <c r="C45" s="13" t="s">
        <v>1014</v>
      </c>
      <c r="D45" s="13" t="s">
        <v>1029</v>
      </c>
      <c r="E45" s="13" t="s">
        <v>63</v>
      </c>
      <c r="F45" s="81">
        <v>2.9</v>
      </c>
      <c r="G45" s="81">
        <v>38.9</v>
      </c>
      <c r="H45" s="30">
        <v>19.899999999999999</v>
      </c>
      <c r="I45" s="83">
        <v>29.7</v>
      </c>
      <c r="J45" s="83">
        <v>18.5</v>
      </c>
      <c r="K45" s="83">
        <f t="shared" si="0"/>
        <v>48.2</v>
      </c>
      <c r="L45" s="84">
        <v>440600</v>
      </c>
      <c r="M45" s="85"/>
      <c r="N45" s="85"/>
      <c r="O45" s="85"/>
      <c r="P45" s="141"/>
      <c r="Q45" s="133">
        <v>0.5</v>
      </c>
      <c r="R45" s="127">
        <v>42487.86606243706</v>
      </c>
      <c r="S45" s="83">
        <v>48.2</v>
      </c>
      <c r="T45" s="115">
        <v>4</v>
      </c>
      <c r="U45">
        <v>4</v>
      </c>
    </row>
    <row r="46" spans="1:21" customFormat="1">
      <c r="A46" s="13" t="s">
        <v>868</v>
      </c>
      <c r="B46" s="13">
        <v>17089854800</v>
      </c>
      <c r="C46" s="13" t="s">
        <v>869</v>
      </c>
      <c r="D46" s="13" t="s">
        <v>1029</v>
      </c>
      <c r="E46" s="13" t="s">
        <v>66</v>
      </c>
      <c r="F46" s="30">
        <v>3.9</v>
      </c>
      <c r="G46" s="82">
        <v>32.6</v>
      </c>
      <c r="H46" s="81">
        <v>14.1</v>
      </c>
      <c r="I46" s="84">
        <v>41.7</v>
      </c>
      <c r="J46" s="83">
        <v>20.2</v>
      </c>
      <c r="K46" s="84">
        <f t="shared" si="0"/>
        <v>61.900000000000006</v>
      </c>
      <c r="L46" s="84">
        <v>380400</v>
      </c>
      <c r="M46" s="85"/>
      <c r="N46" s="85"/>
      <c r="O46" s="85"/>
      <c r="P46" s="141"/>
      <c r="Q46" s="133">
        <v>0.5</v>
      </c>
      <c r="R46" s="127">
        <v>50879.503000697834</v>
      </c>
      <c r="S46" s="84">
        <v>61.900000000000006</v>
      </c>
      <c r="T46" s="116">
        <v>5</v>
      </c>
      <c r="U46">
        <v>5</v>
      </c>
    </row>
    <row r="47" spans="1:21" customFormat="1">
      <c r="A47" s="13" t="s">
        <v>685</v>
      </c>
      <c r="B47" s="13">
        <v>17097861604</v>
      </c>
      <c r="C47" s="13" t="s">
        <v>686</v>
      </c>
      <c r="D47" s="13" t="s">
        <v>896</v>
      </c>
      <c r="E47" s="13" t="s">
        <v>684</v>
      </c>
      <c r="F47" s="30">
        <v>4.7</v>
      </c>
      <c r="G47" s="82">
        <v>30.4</v>
      </c>
      <c r="H47" s="30">
        <v>16.399999999999999</v>
      </c>
      <c r="I47" s="83">
        <v>30.4</v>
      </c>
      <c r="J47" s="83">
        <v>16.100000000000001</v>
      </c>
      <c r="K47" s="83">
        <f t="shared" si="0"/>
        <v>46.5</v>
      </c>
      <c r="L47" s="83">
        <v>315900</v>
      </c>
      <c r="M47" s="90">
        <v>10</v>
      </c>
      <c r="N47" s="89">
        <v>8</v>
      </c>
      <c r="O47" s="89">
        <v>7</v>
      </c>
      <c r="P47" s="140">
        <v>1</v>
      </c>
      <c r="Q47" s="133">
        <v>0.5</v>
      </c>
      <c r="R47" s="124">
        <v>53714.629213483146</v>
      </c>
      <c r="S47" s="83">
        <v>46.5</v>
      </c>
      <c r="T47" s="115">
        <v>4</v>
      </c>
      <c r="U47">
        <v>4</v>
      </c>
    </row>
    <row r="48" spans="1:21" customFormat="1">
      <c r="A48" s="13" t="s">
        <v>539</v>
      </c>
      <c r="B48" s="13">
        <v>17097862700</v>
      </c>
      <c r="C48" s="13" t="s">
        <v>540</v>
      </c>
      <c r="D48" s="13" t="s">
        <v>896</v>
      </c>
      <c r="E48" s="13" t="s">
        <v>625</v>
      </c>
      <c r="F48" s="84">
        <v>9</v>
      </c>
      <c r="G48" s="84">
        <v>24.3</v>
      </c>
      <c r="H48" s="83">
        <v>29.7</v>
      </c>
      <c r="I48" s="81">
        <v>5.9</v>
      </c>
      <c r="J48" s="81">
        <v>2.5</v>
      </c>
      <c r="K48" s="81">
        <f t="shared" si="0"/>
        <v>8.4</v>
      </c>
      <c r="L48" s="81">
        <v>156000</v>
      </c>
      <c r="M48" s="86">
        <v>2</v>
      </c>
      <c r="N48" s="89">
        <v>8</v>
      </c>
      <c r="O48" s="86">
        <v>2</v>
      </c>
      <c r="P48" s="137">
        <v>6</v>
      </c>
      <c r="Q48" s="133">
        <v>0.5</v>
      </c>
      <c r="R48" s="121">
        <v>18269.954949594736</v>
      </c>
      <c r="S48" s="81">
        <v>8.4</v>
      </c>
      <c r="T48" s="112">
        <v>1</v>
      </c>
      <c r="U48">
        <v>1</v>
      </c>
    </row>
    <row r="49" spans="1:21" customFormat="1">
      <c r="A49" s="13" t="s">
        <v>116</v>
      </c>
      <c r="B49" s="13">
        <v>17197883903</v>
      </c>
      <c r="C49" s="13" t="s">
        <v>117</v>
      </c>
      <c r="D49" s="13" t="s">
        <v>363</v>
      </c>
      <c r="E49" s="13" t="s">
        <v>115</v>
      </c>
      <c r="F49" s="81">
        <v>2.1</v>
      </c>
      <c r="G49" s="81">
        <v>43</v>
      </c>
      <c r="H49" s="84">
        <v>38.200000000000003</v>
      </c>
      <c r="I49" s="30">
        <v>14.6</v>
      </c>
      <c r="J49" s="30">
        <v>7</v>
      </c>
      <c r="K49" s="30">
        <f t="shared" si="0"/>
        <v>21.6</v>
      </c>
      <c r="L49" s="83">
        <v>302700</v>
      </c>
      <c r="M49" s="82">
        <v>5</v>
      </c>
      <c r="N49" s="81">
        <v>1</v>
      </c>
      <c r="O49" s="82">
        <v>6</v>
      </c>
      <c r="P49" s="142">
        <v>1</v>
      </c>
      <c r="Q49" s="133">
        <v>0.5</v>
      </c>
      <c r="R49" s="130">
        <v>28391.365450791465</v>
      </c>
      <c r="S49" s="30">
        <v>21.6</v>
      </c>
      <c r="T49" s="113">
        <v>2</v>
      </c>
      <c r="U49">
        <v>2</v>
      </c>
    </row>
    <row r="50" spans="1:21" customFormat="1">
      <c r="A50" s="13" t="s">
        <v>2737</v>
      </c>
      <c r="B50" s="13">
        <v>17031720400</v>
      </c>
      <c r="C50" s="13" t="s">
        <v>2738</v>
      </c>
      <c r="D50" s="13" t="s">
        <v>4272</v>
      </c>
      <c r="E50" s="13" t="s">
        <v>4129</v>
      </c>
      <c r="F50" s="83">
        <v>6.5</v>
      </c>
      <c r="G50" s="81">
        <v>38</v>
      </c>
      <c r="H50" s="30">
        <v>17.399999999999999</v>
      </c>
      <c r="I50" s="83">
        <v>27.3</v>
      </c>
      <c r="J50" s="83">
        <v>14.8</v>
      </c>
      <c r="K50" s="83">
        <f t="shared" si="0"/>
        <v>42.1</v>
      </c>
      <c r="L50" s="82">
        <v>268100</v>
      </c>
      <c r="M50" s="90">
        <v>9</v>
      </c>
      <c r="N50" s="88">
        <v>6</v>
      </c>
      <c r="O50" s="88">
        <v>6</v>
      </c>
      <c r="P50" s="136">
        <v>7</v>
      </c>
      <c r="Q50" s="133">
        <v>0.6</v>
      </c>
      <c r="R50" s="126">
        <v>30042.773184651422</v>
      </c>
      <c r="S50" s="83">
        <v>42.1</v>
      </c>
      <c r="T50" s="115">
        <v>4</v>
      </c>
      <c r="U50">
        <v>4</v>
      </c>
    </row>
    <row r="51" spans="1:21" customFormat="1">
      <c r="A51" s="13" t="s">
        <v>1439</v>
      </c>
      <c r="B51" s="13">
        <v>17043844802</v>
      </c>
      <c r="C51" s="13" t="s">
        <v>1336</v>
      </c>
      <c r="D51" s="13" t="s">
        <v>1522</v>
      </c>
      <c r="E51" s="13" t="s">
        <v>1430</v>
      </c>
      <c r="F51" s="30">
        <v>3.8</v>
      </c>
      <c r="G51" s="84">
        <v>24.2</v>
      </c>
      <c r="H51" s="30">
        <v>18.100000000000001</v>
      </c>
      <c r="I51" s="82">
        <v>21.7</v>
      </c>
      <c r="J51" s="83">
        <v>18.399999999999999</v>
      </c>
      <c r="K51" s="83">
        <f t="shared" si="0"/>
        <v>40.099999999999994</v>
      </c>
      <c r="L51" s="83">
        <v>345300</v>
      </c>
      <c r="M51" s="90">
        <v>9</v>
      </c>
      <c r="N51" s="89">
        <v>7</v>
      </c>
      <c r="O51" s="90">
        <v>9</v>
      </c>
      <c r="P51" s="136">
        <v>7</v>
      </c>
      <c r="Q51" s="133">
        <v>0.6</v>
      </c>
      <c r="R51" s="124">
        <v>53259.364371877156</v>
      </c>
      <c r="S51" s="83">
        <v>40.099999999999994</v>
      </c>
      <c r="T51" s="115">
        <v>4</v>
      </c>
      <c r="U51">
        <v>4</v>
      </c>
    </row>
    <row r="52" spans="1:21" customFormat="1">
      <c r="A52" s="13" t="s">
        <v>167</v>
      </c>
      <c r="B52" s="13">
        <v>17197883402</v>
      </c>
      <c r="C52" s="13" t="s">
        <v>168</v>
      </c>
      <c r="D52" s="13" t="s">
        <v>363</v>
      </c>
      <c r="E52" s="13" t="s">
        <v>161</v>
      </c>
      <c r="F52" s="30">
        <v>4.8</v>
      </c>
      <c r="G52" s="83">
        <v>29.7</v>
      </c>
      <c r="H52" s="84">
        <v>44.2</v>
      </c>
      <c r="I52" s="81">
        <v>3.6</v>
      </c>
      <c r="J52" s="81">
        <v>1.1000000000000001</v>
      </c>
      <c r="K52" s="81">
        <f t="shared" si="0"/>
        <v>4.7</v>
      </c>
      <c r="L52" s="81">
        <v>162700</v>
      </c>
      <c r="M52" s="83">
        <v>8</v>
      </c>
      <c r="N52" s="81">
        <v>2</v>
      </c>
      <c r="O52" s="83">
        <v>7</v>
      </c>
      <c r="P52" s="142">
        <v>1</v>
      </c>
      <c r="Q52" s="133">
        <v>0.6</v>
      </c>
      <c r="R52" s="130">
        <v>23413.111635220124</v>
      </c>
      <c r="S52" s="81">
        <v>4.7</v>
      </c>
      <c r="T52" s="112">
        <v>1</v>
      </c>
      <c r="U52">
        <v>1</v>
      </c>
    </row>
    <row r="53" spans="1:21" customFormat="1">
      <c r="A53" s="13" t="s">
        <v>1743</v>
      </c>
      <c r="B53" s="13">
        <v>17031819801</v>
      </c>
      <c r="C53" s="13" t="s">
        <v>1744</v>
      </c>
      <c r="D53" s="13" t="s">
        <v>4272</v>
      </c>
      <c r="E53" s="13" t="s">
        <v>1745</v>
      </c>
      <c r="F53" s="30">
        <v>3.5</v>
      </c>
      <c r="G53" s="83">
        <v>29.2</v>
      </c>
      <c r="H53" s="81">
        <v>7.2</v>
      </c>
      <c r="I53" s="84">
        <v>42.1</v>
      </c>
      <c r="J53" s="84">
        <v>31.9</v>
      </c>
      <c r="K53" s="84">
        <f t="shared" si="0"/>
        <v>74</v>
      </c>
      <c r="L53" s="84">
        <v>577800</v>
      </c>
      <c r="M53" s="90">
        <v>10</v>
      </c>
      <c r="N53" s="88">
        <v>5</v>
      </c>
      <c r="O53" s="90">
        <v>10</v>
      </c>
      <c r="P53" s="135">
        <v>9</v>
      </c>
      <c r="Q53" s="133">
        <v>0.7</v>
      </c>
      <c r="R53" s="124">
        <v>56420.380500963394</v>
      </c>
      <c r="S53" s="84">
        <v>74</v>
      </c>
      <c r="T53" s="116">
        <v>5</v>
      </c>
      <c r="U53">
        <v>5</v>
      </c>
    </row>
    <row r="54" spans="1:21" customFormat="1">
      <c r="A54" s="13" t="s">
        <v>1361</v>
      </c>
      <c r="B54" s="13">
        <v>17043840705</v>
      </c>
      <c r="C54" s="13" t="s">
        <v>1362</v>
      </c>
      <c r="D54" s="13" t="s">
        <v>1522</v>
      </c>
      <c r="E54" s="13" t="s">
        <v>2522</v>
      </c>
      <c r="F54" s="30">
        <v>4</v>
      </c>
      <c r="G54" s="84">
        <v>24.2</v>
      </c>
      <c r="H54" s="30">
        <v>21.8</v>
      </c>
      <c r="I54" s="83">
        <v>28.8</v>
      </c>
      <c r="J54" s="82">
        <v>10.1</v>
      </c>
      <c r="K54" s="83">
        <f t="shared" si="0"/>
        <v>38.9</v>
      </c>
      <c r="L54" s="83">
        <v>323600</v>
      </c>
      <c r="M54" s="90">
        <v>9</v>
      </c>
      <c r="N54" s="90">
        <v>10</v>
      </c>
      <c r="O54" s="89">
        <v>7</v>
      </c>
      <c r="P54" s="137">
        <v>5</v>
      </c>
      <c r="Q54" s="133">
        <v>0.7</v>
      </c>
      <c r="R54" s="124">
        <v>55741.956709956707</v>
      </c>
      <c r="S54" s="83">
        <v>38.9</v>
      </c>
      <c r="T54" s="115">
        <v>4</v>
      </c>
      <c r="U54">
        <v>4</v>
      </c>
    </row>
    <row r="55" spans="1:21" customFormat="1">
      <c r="A55" s="13" t="s">
        <v>1259</v>
      </c>
      <c r="B55" s="13">
        <v>17043843400</v>
      </c>
      <c r="C55" s="13" t="s">
        <v>1260</v>
      </c>
      <c r="D55" s="13" t="s">
        <v>1522</v>
      </c>
      <c r="E55" s="13" t="s">
        <v>2224</v>
      </c>
      <c r="F55" s="83">
        <v>7.3</v>
      </c>
      <c r="G55" s="84">
        <v>24.9</v>
      </c>
      <c r="H55" s="30">
        <v>22.1</v>
      </c>
      <c r="I55" s="83">
        <v>26.8</v>
      </c>
      <c r="J55" s="83">
        <v>14.3</v>
      </c>
      <c r="K55" s="83">
        <f t="shared" si="0"/>
        <v>41.1</v>
      </c>
      <c r="L55" s="82">
        <v>286200</v>
      </c>
      <c r="M55" s="90">
        <v>9</v>
      </c>
      <c r="N55" s="86">
        <v>1</v>
      </c>
      <c r="O55" s="90">
        <v>9</v>
      </c>
      <c r="P55" s="136">
        <v>7</v>
      </c>
      <c r="Q55" s="133">
        <v>0.7</v>
      </c>
      <c r="R55" s="122">
        <v>40970.890698482566</v>
      </c>
      <c r="S55" s="83">
        <v>41.1</v>
      </c>
      <c r="T55" s="115">
        <v>4</v>
      </c>
      <c r="U55">
        <v>4</v>
      </c>
    </row>
    <row r="56" spans="1:21" customFormat="1">
      <c r="A56" s="13" t="s">
        <v>1488</v>
      </c>
      <c r="B56" s="13">
        <v>17043845805</v>
      </c>
      <c r="C56" s="13" t="s">
        <v>1489</v>
      </c>
      <c r="D56" s="13" t="s">
        <v>1522</v>
      </c>
      <c r="E56" s="13" t="s">
        <v>4099</v>
      </c>
      <c r="F56" s="81">
        <v>3.4</v>
      </c>
      <c r="G56" s="83">
        <v>30.1</v>
      </c>
      <c r="H56" s="30">
        <v>21.2</v>
      </c>
      <c r="I56" s="82">
        <v>22</v>
      </c>
      <c r="J56" s="83">
        <v>16.7</v>
      </c>
      <c r="K56" s="83">
        <f t="shared" si="0"/>
        <v>38.700000000000003</v>
      </c>
      <c r="L56" s="82">
        <v>296100</v>
      </c>
      <c r="M56" s="89">
        <v>7</v>
      </c>
      <c r="N56" s="89">
        <v>8</v>
      </c>
      <c r="O56" s="86">
        <v>1</v>
      </c>
      <c r="P56" s="140">
        <v>1</v>
      </c>
      <c r="Q56" s="133">
        <v>0.7</v>
      </c>
      <c r="R56" s="124">
        <v>124435.56889856994</v>
      </c>
      <c r="S56" s="83">
        <v>38.700000000000003</v>
      </c>
      <c r="T56" s="115">
        <v>4</v>
      </c>
      <c r="U56">
        <v>4</v>
      </c>
    </row>
    <row r="57" spans="1:21" customFormat="1">
      <c r="A57" s="13" t="s">
        <v>791</v>
      </c>
      <c r="B57" s="13">
        <v>17097865400</v>
      </c>
      <c r="C57" s="13" t="s">
        <v>792</v>
      </c>
      <c r="D57" s="13" t="s">
        <v>896</v>
      </c>
      <c r="E57" s="13" t="s">
        <v>786</v>
      </c>
      <c r="F57" s="81">
        <v>1.7</v>
      </c>
      <c r="G57" s="84">
        <v>25.9</v>
      </c>
      <c r="H57" s="81">
        <v>9.5</v>
      </c>
      <c r="I57" s="83">
        <v>24.8</v>
      </c>
      <c r="J57" s="84">
        <v>28.5</v>
      </c>
      <c r="K57" s="83">
        <f t="shared" si="0"/>
        <v>53.3</v>
      </c>
      <c r="L57" s="84">
        <v>450700</v>
      </c>
      <c r="M57" s="90">
        <v>10</v>
      </c>
      <c r="N57" s="90">
        <v>10</v>
      </c>
      <c r="O57" s="89">
        <v>7</v>
      </c>
      <c r="P57" s="136">
        <v>7</v>
      </c>
      <c r="Q57" s="133">
        <v>0.7</v>
      </c>
      <c r="R57" s="124">
        <v>93420.684910795288</v>
      </c>
      <c r="S57" s="83">
        <v>53.3</v>
      </c>
      <c r="T57" s="115">
        <v>4</v>
      </c>
      <c r="U57">
        <v>4</v>
      </c>
    </row>
    <row r="58" spans="1:21" customFormat="1">
      <c r="A58" s="13" t="s">
        <v>384</v>
      </c>
      <c r="B58" s="13">
        <v>17197880118</v>
      </c>
      <c r="C58" s="13" t="s">
        <v>385</v>
      </c>
      <c r="D58" s="13" t="s">
        <v>363</v>
      </c>
      <c r="E58" s="13" t="s">
        <v>1485</v>
      </c>
      <c r="F58" s="30">
        <v>3.6</v>
      </c>
      <c r="G58" s="30">
        <v>35</v>
      </c>
      <c r="H58" s="81">
        <v>6.8</v>
      </c>
      <c r="I58" s="84">
        <v>43.9</v>
      </c>
      <c r="J58" s="84">
        <v>32.299999999999997</v>
      </c>
      <c r="K58" s="84">
        <f t="shared" si="0"/>
        <v>76.199999999999989</v>
      </c>
      <c r="L58" s="84">
        <v>441300</v>
      </c>
      <c r="M58" s="30">
        <v>4</v>
      </c>
      <c r="N58" s="81">
        <v>2</v>
      </c>
      <c r="O58" s="30">
        <v>4</v>
      </c>
      <c r="P58" s="142">
        <v>1</v>
      </c>
      <c r="Q58" s="133">
        <v>0.7</v>
      </c>
      <c r="R58" s="129">
        <v>32929.938513752968</v>
      </c>
      <c r="S58" s="84">
        <v>76.199999999999989</v>
      </c>
      <c r="T58" s="116">
        <v>5</v>
      </c>
      <c r="U58">
        <v>5</v>
      </c>
    </row>
    <row r="59" spans="1:21" customFormat="1">
      <c r="A59" s="13" t="s">
        <v>344</v>
      </c>
      <c r="B59" s="13">
        <v>17197880503</v>
      </c>
      <c r="C59" s="13" t="s">
        <v>345</v>
      </c>
      <c r="D59" s="13" t="s">
        <v>363</v>
      </c>
      <c r="E59" s="13" t="s">
        <v>317</v>
      </c>
      <c r="F59" s="30">
        <v>4.2</v>
      </c>
      <c r="G59" s="82">
        <v>32.1</v>
      </c>
      <c r="H59" s="83">
        <v>34.1</v>
      </c>
      <c r="I59" s="82">
        <v>20.3</v>
      </c>
      <c r="J59" s="82">
        <v>9.5</v>
      </c>
      <c r="K59" s="82">
        <f t="shared" si="0"/>
        <v>29.8</v>
      </c>
      <c r="L59" s="30">
        <v>199300</v>
      </c>
      <c r="M59" s="82">
        <v>5</v>
      </c>
      <c r="N59" s="81">
        <v>2</v>
      </c>
      <c r="O59" s="84">
        <v>9</v>
      </c>
      <c r="P59" s="142">
        <v>1</v>
      </c>
      <c r="Q59" s="133">
        <v>0.7</v>
      </c>
      <c r="R59" s="129">
        <v>30954.20816532258</v>
      </c>
      <c r="S59" s="82">
        <v>29.8</v>
      </c>
      <c r="T59" s="114">
        <v>3</v>
      </c>
      <c r="U59">
        <v>3</v>
      </c>
    </row>
    <row r="60" spans="1:21" customFormat="1">
      <c r="A60" s="13" t="s">
        <v>3007</v>
      </c>
      <c r="B60" s="13">
        <v>17031560900</v>
      </c>
      <c r="C60" s="13" t="s">
        <v>3008</v>
      </c>
      <c r="D60" s="13" t="s">
        <v>4272</v>
      </c>
      <c r="E60" s="13" t="s">
        <v>4129</v>
      </c>
      <c r="F60" s="30">
        <v>4</v>
      </c>
      <c r="G60" s="82">
        <v>30.8</v>
      </c>
      <c r="H60" s="84">
        <v>34.9</v>
      </c>
      <c r="I60" s="30">
        <v>13.5</v>
      </c>
      <c r="J60" s="82">
        <v>7.7</v>
      </c>
      <c r="K60" s="30">
        <f t="shared" si="0"/>
        <v>21.2</v>
      </c>
      <c r="L60" s="82">
        <v>281000</v>
      </c>
      <c r="M60" s="89">
        <v>8</v>
      </c>
      <c r="N60" s="87">
        <v>3</v>
      </c>
      <c r="O60" s="88">
        <v>6</v>
      </c>
      <c r="P60" s="136">
        <v>7</v>
      </c>
      <c r="Q60" s="133">
        <v>0.8</v>
      </c>
      <c r="R60" s="126">
        <v>30042.773184651422</v>
      </c>
      <c r="S60" s="30">
        <v>21.2</v>
      </c>
      <c r="T60" s="113">
        <v>2</v>
      </c>
      <c r="U60">
        <v>2</v>
      </c>
    </row>
    <row r="61" spans="1:21" customFormat="1">
      <c r="A61" s="13" t="s">
        <v>4308</v>
      </c>
      <c r="B61" s="13">
        <v>17031803100</v>
      </c>
      <c r="C61" s="13" t="s">
        <v>4309</v>
      </c>
      <c r="D61" s="13" t="s">
        <v>4272</v>
      </c>
      <c r="E61" s="13" t="s">
        <v>4289</v>
      </c>
      <c r="F61" s="81">
        <v>1.5</v>
      </c>
      <c r="G61" s="83">
        <v>28.5</v>
      </c>
      <c r="H61" s="30">
        <v>21.2</v>
      </c>
      <c r="I61" s="84">
        <v>34.6</v>
      </c>
      <c r="J61" s="83">
        <v>21.2</v>
      </c>
      <c r="K61" s="84">
        <f t="shared" si="0"/>
        <v>55.8</v>
      </c>
      <c r="L61" s="83">
        <v>374400</v>
      </c>
      <c r="M61" s="90">
        <v>10</v>
      </c>
      <c r="N61" s="87">
        <v>3</v>
      </c>
      <c r="O61" s="90">
        <v>10</v>
      </c>
      <c r="P61" s="137">
        <v>6</v>
      </c>
      <c r="Q61" s="133">
        <v>0.8</v>
      </c>
      <c r="R61" s="122">
        <v>48269.233139372314</v>
      </c>
      <c r="S61" s="84">
        <v>55.8</v>
      </c>
      <c r="T61" s="116">
        <v>5</v>
      </c>
      <c r="U61">
        <v>5</v>
      </c>
    </row>
    <row r="62" spans="1:21" customFormat="1">
      <c r="A62" s="13" t="s">
        <v>1874</v>
      </c>
      <c r="B62" s="13">
        <v>17031806802</v>
      </c>
      <c r="C62" s="13" t="s">
        <v>1875</v>
      </c>
      <c r="D62" s="13" t="s">
        <v>4272</v>
      </c>
      <c r="E62" s="13" t="s">
        <v>1871</v>
      </c>
      <c r="F62" s="30">
        <v>3.7</v>
      </c>
      <c r="G62" s="84">
        <v>25.1</v>
      </c>
      <c r="H62" s="81">
        <v>9.6</v>
      </c>
      <c r="I62" s="83">
        <v>27.1</v>
      </c>
      <c r="J62" s="84">
        <v>25.7</v>
      </c>
      <c r="K62" s="83">
        <f t="shared" si="0"/>
        <v>52.8</v>
      </c>
      <c r="L62" s="84">
        <v>441700</v>
      </c>
      <c r="M62" s="90">
        <v>9</v>
      </c>
      <c r="N62" s="86">
        <v>1</v>
      </c>
      <c r="O62" s="88">
        <v>5</v>
      </c>
      <c r="P62" s="136">
        <v>8</v>
      </c>
      <c r="Q62" s="133">
        <v>0.8</v>
      </c>
      <c r="R62" s="122">
        <v>49425.816358977529</v>
      </c>
      <c r="S62" s="83">
        <v>52.8</v>
      </c>
      <c r="T62" s="115">
        <v>4</v>
      </c>
      <c r="U62">
        <v>4</v>
      </c>
    </row>
    <row r="63" spans="1:21" customFormat="1">
      <c r="A63" s="13" t="s">
        <v>2040</v>
      </c>
      <c r="B63" s="13">
        <v>17031824117</v>
      </c>
      <c r="C63" s="13" t="s">
        <v>2041</v>
      </c>
      <c r="D63" s="13" t="s">
        <v>4272</v>
      </c>
      <c r="E63" s="13" t="s">
        <v>2018</v>
      </c>
      <c r="F63" s="81">
        <v>2.5</v>
      </c>
      <c r="G63" s="81">
        <v>36.9</v>
      </c>
      <c r="H63" s="82">
        <v>25.5</v>
      </c>
      <c r="I63" s="83">
        <v>26.3</v>
      </c>
      <c r="J63" s="82">
        <v>11.6</v>
      </c>
      <c r="K63" s="83">
        <f t="shared" si="0"/>
        <v>37.9</v>
      </c>
      <c r="L63" s="83">
        <v>327500</v>
      </c>
      <c r="M63" s="90">
        <v>9</v>
      </c>
      <c r="N63" s="90">
        <v>9</v>
      </c>
      <c r="O63" s="88">
        <v>6</v>
      </c>
      <c r="P63" s="136">
        <v>8</v>
      </c>
      <c r="Q63" s="133">
        <v>0.8</v>
      </c>
      <c r="R63" s="122">
        <v>47938.280162770599</v>
      </c>
      <c r="S63" s="83">
        <v>37.9</v>
      </c>
      <c r="T63" s="115">
        <v>4</v>
      </c>
      <c r="U63">
        <v>4</v>
      </c>
    </row>
    <row r="64" spans="1:21" customFormat="1">
      <c r="A64" s="13" t="s">
        <v>1453</v>
      </c>
      <c r="B64" s="13">
        <v>17043841316</v>
      </c>
      <c r="C64" s="13" t="s">
        <v>1454</v>
      </c>
      <c r="D64" s="13" t="s">
        <v>1522</v>
      </c>
      <c r="E64" s="13" t="s">
        <v>4214</v>
      </c>
      <c r="F64" s="30">
        <v>4.0999999999999996</v>
      </c>
      <c r="G64" s="30">
        <v>36.1</v>
      </c>
      <c r="H64" s="82">
        <v>27.7</v>
      </c>
      <c r="I64" s="83">
        <v>26.3</v>
      </c>
      <c r="J64" s="82">
        <v>8.4</v>
      </c>
      <c r="K64" s="82">
        <f t="shared" si="0"/>
        <v>34.700000000000003</v>
      </c>
      <c r="L64" s="83">
        <v>319000</v>
      </c>
      <c r="M64" s="90">
        <v>10</v>
      </c>
      <c r="N64" s="86">
        <v>1</v>
      </c>
      <c r="O64" s="89">
        <v>8</v>
      </c>
      <c r="P64" s="137">
        <v>6</v>
      </c>
      <c r="Q64" s="133">
        <v>0.8</v>
      </c>
      <c r="R64" s="123">
        <v>32691.487793632303</v>
      </c>
      <c r="S64" s="82">
        <v>34.700000000000003</v>
      </c>
      <c r="T64" s="114">
        <v>3</v>
      </c>
      <c r="U64">
        <v>3</v>
      </c>
    </row>
    <row r="65" spans="1:21" customFormat="1">
      <c r="A65" s="13" t="s">
        <v>1385</v>
      </c>
      <c r="B65" s="13">
        <v>17043841901</v>
      </c>
      <c r="C65" s="13" t="s">
        <v>1386</v>
      </c>
      <c r="D65" s="13" t="s">
        <v>1522</v>
      </c>
      <c r="E65" s="13" t="s">
        <v>2499</v>
      </c>
      <c r="F65" s="30">
        <v>4</v>
      </c>
      <c r="G65" s="83">
        <v>29.5</v>
      </c>
      <c r="H65" s="81">
        <v>8.3000000000000007</v>
      </c>
      <c r="I65" s="84">
        <v>43</v>
      </c>
      <c r="J65" s="84">
        <v>32.5</v>
      </c>
      <c r="K65" s="84">
        <f t="shared" si="0"/>
        <v>75.5</v>
      </c>
      <c r="L65" s="84">
        <v>449000</v>
      </c>
      <c r="M65" s="90">
        <v>9</v>
      </c>
      <c r="N65" s="89">
        <v>8</v>
      </c>
      <c r="O65" s="90">
        <v>9</v>
      </c>
      <c r="P65" s="136">
        <v>7</v>
      </c>
      <c r="Q65" s="133">
        <v>0.8</v>
      </c>
      <c r="R65" s="124">
        <v>53911.510127504553</v>
      </c>
      <c r="S65" s="84">
        <v>75.5</v>
      </c>
      <c r="T65" s="116">
        <v>5</v>
      </c>
      <c r="U65">
        <v>5</v>
      </c>
    </row>
    <row r="66" spans="1:21" customFormat="1">
      <c r="A66" s="13" t="s">
        <v>1375</v>
      </c>
      <c r="B66" s="13">
        <v>17043844002</v>
      </c>
      <c r="C66" s="13" t="s">
        <v>1376</v>
      </c>
      <c r="D66" s="13" t="s">
        <v>1522</v>
      </c>
      <c r="E66" s="13" t="s">
        <v>2522</v>
      </c>
      <c r="F66" s="30">
        <v>4.2</v>
      </c>
      <c r="G66" s="84">
        <v>27</v>
      </c>
      <c r="H66" s="81">
        <v>4.9000000000000004</v>
      </c>
      <c r="I66" s="84">
        <v>45</v>
      </c>
      <c r="J66" s="84">
        <v>31</v>
      </c>
      <c r="K66" s="84">
        <f t="shared" ref="K66:K129" si="1">+J66+I66</f>
        <v>76</v>
      </c>
      <c r="L66" s="84">
        <v>616000</v>
      </c>
      <c r="M66" s="90">
        <v>9</v>
      </c>
      <c r="N66" s="87">
        <v>3</v>
      </c>
      <c r="O66" s="89">
        <v>8</v>
      </c>
      <c r="P66" s="137">
        <v>5</v>
      </c>
      <c r="Q66" s="133">
        <v>0.8</v>
      </c>
      <c r="R66" s="124">
        <v>55741.956709956707</v>
      </c>
      <c r="S66" s="84">
        <v>76</v>
      </c>
      <c r="T66" s="116">
        <v>5</v>
      </c>
      <c r="U66">
        <v>5</v>
      </c>
    </row>
    <row r="67" spans="1:21" customFormat="1">
      <c r="A67" s="13" t="s">
        <v>447</v>
      </c>
      <c r="B67" s="13">
        <v>17111871305</v>
      </c>
      <c r="C67" s="13" t="s">
        <v>448</v>
      </c>
      <c r="D67" s="13" t="s">
        <v>571</v>
      </c>
      <c r="E67" s="13" t="s">
        <v>446</v>
      </c>
      <c r="F67" s="30">
        <v>3.9</v>
      </c>
      <c r="G67" s="30">
        <v>34.200000000000003</v>
      </c>
      <c r="H67" s="81">
        <v>11.1</v>
      </c>
      <c r="I67" s="84">
        <v>34.5</v>
      </c>
      <c r="J67" s="83">
        <v>16.100000000000001</v>
      </c>
      <c r="K67" s="83">
        <f t="shared" si="1"/>
        <v>50.6</v>
      </c>
      <c r="L67" s="83">
        <v>345900</v>
      </c>
      <c r="M67" s="90">
        <v>9</v>
      </c>
      <c r="N67" s="86">
        <v>2</v>
      </c>
      <c r="O67" s="90">
        <v>10</v>
      </c>
      <c r="P67" s="140">
        <v>2</v>
      </c>
      <c r="Q67" s="133">
        <v>0.8</v>
      </c>
      <c r="R67" s="122">
        <v>34989.101296207395</v>
      </c>
      <c r="S67" s="83">
        <v>50.6</v>
      </c>
      <c r="T67" s="115">
        <v>4</v>
      </c>
      <c r="U67">
        <v>4</v>
      </c>
    </row>
    <row r="68" spans="1:21" customFormat="1">
      <c r="A68" s="13" t="s">
        <v>179</v>
      </c>
      <c r="B68" s="13">
        <v>17197883510</v>
      </c>
      <c r="C68" s="13" t="s">
        <v>180</v>
      </c>
      <c r="D68" s="13" t="s">
        <v>363</v>
      </c>
      <c r="E68" s="13" t="s">
        <v>171</v>
      </c>
      <c r="F68" s="81">
        <v>1.9</v>
      </c>
      <c r="G68" s="30">
        <v>34.299999999999997</v>
      </c>
      <c r="H68" s="84">
        <v>37.1</v>
      </c>
      <c r="I68" s="82">
        <v>20.6</v>
      </c>
      <c r="J68" s="30">
        <v>6.4</v>
      </c>
      <c r="K68" s="82">
        <f t="shared" si="1"/>
        <v>27</v>
      </c>
      <c r="L68" s="82">
        <v>277500</v>
      </c>
      <c r="M68" s="84">
        <v>10</v>
      </c>
      <c r="N68" s="81">
        <v>1</v>
      </c>
      <c r="O68" s="83">
        <v>7</v>
      </c>
      <c r="P68" s="142">
        <v>1</v>
      </c>
      <c r="Q68" s="133">
        <v>0.8</v>
      </c>
      <c r="R68" s="128">
        <v>54076.837138679562</v>
      </c>
      <c r="S68" s="82">
        <v>27</v>
      </c>
      <c r="T68" s="114">
        <v>3</v>
      </c>
      <c r="U68">
        <v>3</v>
      </c>
    </row>
    <row r="69" spans="1:21" customFormat="1">
      <c r="A69" s="13" t="s">
        <v>2048</v>
      </c>
      <c r="B69" s="13">
        <v>17031801800</v>
      </c>
      <c r="C69" s="13" t="s">
        <v>2049</v>
      </c>
      <c r="D69" s="13" t="s">
        <v>4272</v>
      </c>
      <c r="E69" s="13" t="s">
        <v>2147</v>
      </c>
      <c r="F69" s="81">
        <v>2.2000000000000002</v>
      </c>
      <c r="G69" s="83">
        <v>29.4</v>
      </c>
      <c r="H69" s="81">
        <v>9.4</v>
      </c>
      <c r="I69" s="84">
        <v>42</v>
      </c>
      <c r="J69" s="84">
        <v>28.1</v>
      </c>
      <c r="K69" s="84">
        <f t="shared" si="1"/>
        <v>70.099999999999994</v>
      </c>
      <c r="L69" s="84">
        <v>566100</v>
      </c>
      <c r="M69" s="90">
        <v>10</v>
      </c>
      <c r="N69" s="90">
        <v>9</v>
      </c>
      <c r="O69" s="89">
        <v>8</v>
      </c>
      <c r="P69" s="138">
        <v>4</v>
      </c>
      <c r="Q69" s="133">
        <v>0.9</v>
      </c>
      <c r="R69" s="124">
        <v>93747.525806451609</v>
      </c>
      <c r="S69" s="84">
        <v>70.099999999999994</v>
      </c>
      <c r="T69" s="116">
        <v>5</v>
      </c>
      <c r="U69">
        <v>5</v>
      </c>
    </row>
    <row r="70" spans="1:21" customFormat="1">
      <c r="A70" s="13" t="s">
        <v>4194</v>
      </c>
      <c r="B70" s="13">
        <v>17031803500</v>
      </c>
      <c r="C70" s="13" t="s">
        <v>4195</v>
      </c>
      <c r="D70" s="13" t="s">
        <v>4272</v>
      </c>
      <c r="E70" s="13" t="s">
        <v>4289</v>
      </c>
      <c r="F70" s="81">
        <v>3</v>
      </c>
      <c r="G70" s="82">
        <v>32</v>
      </c>
      <c r="H70" s="81">
        <v>11.1</v>
      </c>
      <c r="I70" s="84">
        <v>39</v>
      </c>
      <c r="J70" s="84">
        <v>26.5</v>
      </c>
      <c r="K70" s="84">
        <f t="shared" si="1"/>
        <v>65.5</v>
      </c>
      <c r="L70" s="84">
        <v>409800</v>
      </c>
      <c r="M70" s="90">
        <v>10</v>
      </c>
      <c r="N70" s="90">
        <v>9</v>
      </c>
      <c r="O70" s="90">
        <v>10</v>
      </c>
      <c r="P70" s="136">
        <v>7</v>
      </c>
      <c r="Q70" s="133">
        <v>0.9</v>
      </c>
      <c r="R70" s="122">
        <v>48269.233139372314</v>
      </c>
      <c r="S70" s="84">
        <v>65.5</v>
      </c>
      <c r="T70" s="116">
        <v>5</v>
      </c>
      <c r="U70">
        <v>5</v>
      </c>
    </row>
    <row r="71" spans="1:21" customFormat="1">
      <c r="A71" s="13" t="s">
        <v>2506</v>
      </c>
      <c r="B71" s="13">
        <v>17031804606</v>
      </c>
      <c r="C71" s="13" t="s">
        <v>2507</v>
      </c>
      <c r="D71" s="13" t="s">
        <v>4272</v>
      </c>
      <c r="E71" s="13" t="s">
        <v>2508</v>
      </c>
      <c r="F71" s="81">
        <v>3.1</v>
      </c>
      <c r="G71" s="83">
        <v>27.6</v>
      </c>
      <c r="H71" s="30">
        <v>18.899999999999999</v>
      </c>
      <c r="I71" s="84">
        <v>32</v>
      </c>
      <c r="J71" s="83">
        <v>16.600000000000001</v>
      </c>
      <c r="K71" s="83">
        <f t="shared" si="1"/>
        <v>48.6</v>
      </c>
      <c r="L71" s="83">
        <v>348300</v>
      </c>
      <c r="M71" s="90">
        <v>10</v>
      </c>
      <c r="N71" s="88">
        <v>5</v>
      </c>
      <c r="O71" s="90">
        <v>10</v>
      </c>
      <c r="P71" s="140">
        <v>2</v>
      </c>
      <c r="Q71" s="133">
        <v>0.9</v>
      </c>
      <c r="R71" s="124">
        <v>79673.212666405045</v>
      </c>
      <c r="S71" s="83">
        <v>48.6</v>
      </c>
      <c r="T71" s="115">
        <v>4</v>
      </c>
      <c r="U71">
        <v>4</v>
      </c>
    </row>
    <row r="72" spans="1:21" customFormat="1">
      <c r="A72" s="13" t="s">
        <v>1359</v>
      </c>
      <c r="B72" s="13">
        <v>17043840600</v>
      </c>
      <c r="C72" s="13" t="s">
        <v>1360</v>
      </c>
      <c r="D72" s="13" t="s">
        <v>1522</v>
      </c>
      <c r="E72" s="13" t="s">
        <v>2522</v>
      </c>
      <c r="F72" s="30">
        <v>3.9</v>
      </c>
      <c r="G72" s="83">
        <v>29.4</v>
      </c>
      <c r="H72" s="30">
        <v>16</v>
      </c>
      <c r="I72" s="83">
        <v>28.6</v>
      </c>
      <c r="J72" s="83">
        <v>21.7</v>
      </c>
      <c r="K72" s="83">
        <f t="shared" si="1"/>
        <v>50.3</v>
      </c>
      <c r="L72" s="84">
        <v>381400</v>
      </c>
      <c r="M72" s="90">
        <v>10</v>
      </c>
      <c r="N72" s="88">
        <v>5</v>
      </c>
      <c r="O72" s="88">
        <v>6</v>
      </c>
      <c r="P72" s="136">
        <v>7</v>
      </c>
      <c r="Q72" s="133">
        <v>0.9</v>
      </c>
      <c r="R72" s="124">
        <v>55741.956709956707</v>
      </c>
      <c r="S72" s="83">
        <v>50.3</v>
      </c>
      <c r="T72" s="115">
        <v>4</v>
      </c>
      <c r="U72">
        <v>4</v>
      </c>
    </row>
    <row r="73" spans="1:21" customFormat="1">
      <c r="A73" s="13" t="s">
        <v>1255</v>
      </c>
      <c r="B73" s="13">
        <v>17043842709</v>
      </c>
      <c r="C73" s="13" t="s">
        <v>1256</v>
      </c>
      <c r="D73" s="13" t="s">
        <v>1522</v>
      </c>
      <c r="E73" s="13" t="s">
        <v>2224</v>
      </c>
      <c r="F73" s="30">
        <v>4.3</v>
      </c>
      <c r="G73" s="82">
        <v>31.2</v>
      </c>
      <c r="H73" s="30">
        <v>18.600000000000001</v>
      </c>
      <c r="I73" s="83">
        <v>27.2</v>
      </c>
      <c r="J73" s="82">
        <v>10.3</v>
      </c>
      <c r="K73" s="83">
        <f t="shared" si="1"/>
        <v>37.5</v>
      </c>
      <c r="L73" s="83">
        <v>298900</v>
      </c>
      <c r="M73" s="89">
        <v>8</v>
      </c>
      <c r="N73" s="87">
        <v>3</v>
      </c>
      <c r="O73" s="88">
        <v>6</v>
      </c>
      <c r="P73" s="140">
        <v>1</v>
      </c>
      <c r="Q73" s="133">
        <v>0.9</v>
      </c>
      <c r="R73" s="122">
        <v>40970.890698482566</v>
      </c>
      <c r="S73" s="83">
        <v>37.5</v>
      </c>
      <c r="T73" s="115">
        <v>4</v>
      </c>
      <c r="U73">
        <v>4</v>
      </c>
    </row>
    <row r="74" spans="1:21" customFormat="1">
      <c r="A74" s="13" t="s">
        <v>1437</v>
      </c>
      <c r="B74" s="13">
        <v>17043844801</v>
      </c>
      <c r="C74" s="13" t="s">
        <v>1438</v>
      </c>
      <c r="D74" s="13" t="s">
        <v>1522</v>
      </c>
      <c r="E74" s="13" t="s">
        <v>1430</v>
      </c>
      <c r="F74" s="81">
        <v>1.6</v>
      </c>
      <c r="G74" s="84">
        <v>22.5</v>
      </c>
      <c r="H74" s="30">
        <v>17.100000000000001</v>
      </c>
      <c r="I74" s="83">
        <v>26.8</v>
      </c>
      <c r="J74" s="83">
        <v>20.7</v>
      </c>
      <c r="K74" s="83">
        <f t="shared" si="1"/>
        <v>47.5</v>
      </c>
      <c r="L74" s="83">
        <v>345700</v>
      </c>
      <c r="M74" s="90">
        <v>9</v>
      </c>
      <c r="N74" s="89">
        <v>7</v>
      </c>
      <c r="O74" s="90">
        <v>9</v>
      </c>
      <c r="P74" s="136">
        <v>7</v>
      </c>
      <c r="Q74" s="133">
        <v>0.9</v>
      </c>
      <c r="R74" s="124">
        <v>53259.364371877156</v>
      </c>
      <c r="S74" s="83">
        <v>47.5</v>
      </c>
      <c r="T74" s="115">
        <v>4</v>
      </c>
      <c r="U74">
        <v>4</v>
      </c>
    </row>
    <row r="75" spans="1:21" customFormat="1">
      <c r="A75" s="13" t="s">
        <v>987</v>
      </c>
      <c r="B75" s="13">
        <v>17089851905</v>
      </c>
      <c r="C75" s="13" t="s">
        <v>988</v>
      </c>
      <c r="D75" s="13" t="s">
        <v>1029</v>
      </c>
      <c r="E75" s="13" t="s">
        <v>60</v>
      </c>
      <c r="F75" s="81">
        <v>2.4</v>
      </c>
      <c r="G75" s="30">
        <v>33.1</v>
      </c>
      <c r="H75" s="30">
        <v>19.5</v>
      </c>
      <c r="I75" s="83">
        <v>29.9</v>
      </c>
      <c r="J75" s="83">
        <v>14.3</v>
      </c>
      <c r="K75" s="83">
        <f t="shared" si="1"/>
        <v>44.2</v>
      </c>
      <c r="L75" s="83">
        <v>322900</v>
      </c>
      <c r="M75" s="85"/>
      <c r="N75" s="85"/>
      <c r="O75" s="85"/>
      <c r="P75" s="141"/>
      <c r="Q75" s="133">
        <v>0.9</v>
      </c>
      <c r="R75" s="127">
        <v>24331.78884904056</v>
      </c>
      <c r="S75" s="83">
        <v>44.2</v>
      </c>
      <c r="T75" s="115">
        <v>4</v>
      </c>
      <c r="U75">
        <v>4</v>
      </c>
    </row>
    <row r="76" spans="1:21" customFormat="1">
      <c r="A76" s="13" t="s">
        <v>1055</v>
      </c>
      <c r="B76" s="13">
        <v>17089852807</v>
      </c>
      <c r="C76" s="13" t="s">
        <v>1056</v>
      </c>
      <c r="D76" s="13" t="s">
        <v>1029</v>
      </c>
      <c r="E76" s="13" t="s">
        <v>68</v>
      </c>
      <c r="F76" s="30">
        <v>4</v>
      </c>
      <c r="G76" s="30">
        <v>35.200000000000003</v>
      </c>
      <c r="H76" s="81">
        <v>13.8</v>
      </c>
      <c r="I76" s="84">
        <v>36.299999999999997</v>
      </c>
      <c r="J76" s="84">
        <v>23.8</v>
      </c>
      <c r="K76" s="84">
        <f t="shared" si="1"/>
        <v>60.099999999999994</v>
      </c>
      <c r="L76" s="84">
        <v>467600</v>
      </c>
      <c r="M76" s="85"/>
      <c r="N76" s="85"/>
      <c r="O76" s="85"/>
      <c r="P76" s="141"/>
      <c r="Q76" s="133">
        <v>0.9</v>
      </c>
      <c r="R76" s="127">
        <v>33995.305847255368</v>
      </c>
      <c r="S76" s="84">
        <v>60.099999999999994</v>
      </c>
      <c r="T76" s="116">
        <v>5</v>
      </c>
      <c r="U76">
        <v>5</v>
      </c>
    </row>
    <row r="77" spans="1:21" customFormat="1">
      <c r="A77" s="13" t="s">
        <v>2731</v>
      </c>
      <c r="B77" s="13">
        <v>17031720100</v>
      </c>
      <c r="C77" s="13" t="s">
        <v>2732</v>
      </c>
      <c r="D77" s="13" t="s">
        <v>4272</v>
      </c>
      <c r="E77" s="13" t="s">
        <v>4129</v>
      </c>
      <c r="F77" s="81">
        <v>2.8</v>
      </c>
      <c r="G77" s="30">
        <v>33.5</v>
      </c>
      <c r="H77" s="81">
        <v>13.4</v>
      </c>
      <c r="I77" s="84">
        <v>32</v>
      </c>
      <c r="J77" s="84">
        <v>33.799999999999997</v>
      </c>
      <c r="K77" s="84">
        <f t="shared" si="1"/>
        <v>65.8</v>
      </c>
      <c r="L77" s="84">
        <v>380100</v>
      </c>
      <c r="M77" s="89">
        <v>7</v>
      </c>
      <c r="N77" s="87">
        <v>4</v>
      </c>
      <c r="O77" s="88">
        <v>5</v>
      </c>
      <c r="P77" s="135">
        <v>9</v>
      </c>
      <c r="Q77" s="133">
        <v>1</v>
      </c>
      <c r="R77" s="126">
        <v>30042.773184651422</v>
      </c>
      <c r="S77" s="84">
        <v>65.8</v>
      </c>
      <c r="T77" s="116">
        <v>5</v>
      </c>
      <c r="U77">
        <v>5</v>
      </c>
    </row>
    <row r="78" spans="1:21" customFormat="1">
      <c r="A78" s="13" t="s">
        <v>2292</v>
      </c>
      <c r="B78" s="13">
        <v>17031800600</v>
      </c>
      <c r="C78" s="13" t="s">
        <v>2293</v>
      </c>
      <c r="D78" s="13" t="s">
        <v>4272</v>
      </c>
      <c r="E78" s="13" t="s">
        <v>2294</v>
      </c>
      <c r="F78" s="81">
        <v>1.2</v>
      </c>
      <c r="G78" s="30">
        <v>35</v>
      </c>
      <c r="H78" s="81">
        <v>3</v>
      </c>
      <c r="I78" s="84">
        <v>39.9</v>
      </c>
      <c r="J78" s="84">
        <v>47.4</v>
      </c>
      <c r="K78" s="84">
        <f t="shared" si="1"/>
        <v>87.3</v>
      </c>
      <c r="L78" s="84" t="s">
        <v>2295</v>
      </c>
      <c r="M78" s="90">
        <v>10</v>
      </c>
      <c r="N78" s="87">
        <v>3</v>
      </c>
      <c r="O78" s="90">
        <v>9</v>
      </c>
      <c r="P78" s="135">
        <v>10</v>
      </c>
      <c r="Q78" s="133">
        <v>1</v>
      </c>
      <c r="R78" s="149">
        <v>154093.85833664943</v>
      </c>
      <c r="S78" s="84">
        <v>87.3</v>
      </c>
      <c r="T78" s="116">
        <v>5</v>
      </c>
      <c r="U78">
        <v>5</v>
      </c>
    </row>
    <row r="79" spans="1:21" customFormat="1">
      <c r="A79" s="13" t="s">
        <v>2113</v>
      </c>
      <c r="B79" s="13">
        <v>17031802701</v>
      </c>
      <c r="C79" s="13" t="s">
        <v>2114</v>
      </c>
      <c r="D79" s="13" t="s">
        <v>4272</v>
      </c>
      <c r="E79" s="13" t="s">
        <v>2106</v>
      </c>
      <c r="F79" s="81">
        <v>2.1</v>
      </c>
      <c r="G79" s="84">
        <v>25.3</v>
      </c>
      <c r="H79" s="30">
        <v>20.3</v>
      </c>
      <c r="I79" s="83">
        <v>25.4</v>
      </c>
      <c r="J79" s="82">
        <v>9.6999999999999993</v>
      </c>
      <c r="K79" s="82">
        <f t="shared" si="1"/>
        <v>35.099999999999994</v>
      </c>
      <c r="L79" s="83">
        <v>359600</v>
      </c>
      <c r="M79" s="88">
        <v>6</v>
      </c>
      <c r="N79" s="89">
        <v>7</v>
      </c>
      <c r="O79" s="88">
        <v>6</v>
      </c>
      <c r="P79" s="136">
        <v>8</v>
      </c>
      <c r="Q79" s="133">
        <v>1</v>
      </c>
      <c r="R79" s="122">
        <v>36544.31720420182</v>
      </c>
      <c r="S79" s="82">
        <v>35.099999999999994</v>
      </c>
      <c r="T79" s="114">
        <v>3</v>
      </c>
      <c r="U79">
        <v>3</v>
      </c>
    </row>
    <row r="80" spans="1:21" customFormat="1">
      <c r="A80" s="13" t="s">
        <v>1994</v>
      </c>
      <c r="B80" s="13">
        <v>17031812400</v>
      </c>
      <c r="C80" s="13" t="s">
        <v>1995</v>
      </c>
      <c r="D80" s="13" t="s">
        <v>4272</v>
      </c>
      <c r="E80" s="13" t="s">
        <v>2097</v>
      </c>
      <c r="F80" s="81">
        <v>2.2000000000000002</v>
      </c>
      <c r="G80" s="83">
        <v>28</v>
      </c>
      <c r="H80" s="81">
        <v>5.5</v>
      </c>
      <c r="I80" s="83">
        <v>29.9</v>
      </c>
      <c r="J80" s="84">
        <v>51.6</v>
      </c>
      <c r="K80" s="84">
        <f t="shared" si="1"/>
        <v>81.5</v>
      </c>
      <c r="L80" s="84">
        <v>704900</v>
      </c>
      <c r="M80" s="89">
        <v>8</v>
      </c>
      <c r="N80" s="87">
        <v>3</v>
      </c>
      <c r="O80" s="90">
        <v>10</v>
      </c>
      <c r="P80" s="136">
        <v>8</v>
      </c>
      <c r="Q80" s="133">
        <v>1</v>
      </c>
      <c r="R80" s="123">
        <v>33551.823027102044</v>
      </c>
      <c r="S80" s="84">
        <v>81.5</v>
      </c>
      <c r="T80" s="116">
        <v>5</v>
      </c>
      <c r="U80">
        <v>5</v>
      </c>
    </row>
    <row r="81" spans="1:21" customFormat="1">
      <c r="A81" s="13" t="s">
        <v>1115</v>
      </c>
      <c r="B81" s="13">
        <v>17043845808</v>
      </c>
      <c r="C81" s="13" t="s">
        <v>1116</v>
      </c>
      <c r="D81" s="13" t="s">
        <v>1522</v>
      </c>
      <c r="E81" s="13" t="s">
        <v>1114</v>
      </c>
      <c r="F81" s="81">
        <v>1.4</v>
      </c>
      <c r="G81" s="30">
        <v>35.299999999999997</v>
      </c>
      <c r="H81" s="30">
        <v>19.8</v>
      </c>
      <c r="I81" s="84">
        <v>36.1</v>
      </c>
      <c r="J81" s="83">
        <v>18.899999999999999</v>
      </c>
      <c r="K81" s="84">
        <f t="shared" si="1"/>
        <v>55</v>
      </c>
      <c r="L81" s="84">
        <v>417200</v>
      </c>
      <c r="M81" s="88">
        <v>6</v>
      </c>
      <c r="N81" s="89">
        <v>8</v>
      </c>
      <c r="O81" s="88">
        <v>6</v>
      </c>
      <c r="P81" s="138">
        <v>3</v>
      </c>
      <c r="Q81" s="133">
        <v>1</v>
      </c>
      <c r="R81" s="122">
        <v>38052.61623851263</v>
      </c>
      <c r="S81" s="84">
        <v>55</v>
      </c>
      <c r="T81" s="116">
        <v>5</v>
      </c>
      <c r="U81">
        <v>5</v>
      </c>
    </row>
    <row r="82" spans="1:21" customFormat="1">
      <c r="A82" s="13" t="s">
        <v>789</v>
      </c>
      <c r="B82" s="13">
        <v>17097865300</v>
      </c>
      <c r="C82" s="13" t="s">
        <v>790</v>
      </c>
      <c r="D82" s="13" t="s">
        <v>896</v>
      </c>
      <c r="E82" s="13" t="s">
        <v>786</v>
      </c>
      <c r="F82" s="30">
        <v>3.8</v>
      </c>
      <c r="G82" s="82">
        <v>31</v>
      </c>
      <c r="H82" s="81">
        <v>10</v>
      </c>
      <c r="I82" s="84">
        <v>38</v>
      </c>
      <c r="J82" s="84">
        <v>32.4</v>
      </c>
      <c r="K82" s="84">
        <f t="shared" si="1"/>
        <v>70.400000000000006</v>
      </c>
      <c r="L82" s="84">
        <v>546200</v>
      </c>
      <c r="M82" s="90">
        <v>10</v>
      </c>
      <c r="N82" s="87">
        <v>3</v>
      </c>
      <c r="O82" s="90">
        <v>10</v>
      </c>
      <c r="P82" s="136">
        <v>8</v>
      </c>
      <c r="Q82" s="133">
        <v>1</v>
      </c>
      <c r="R82" s="124">
        <v>93420.684910795288</v>
      </c>
      <c r="S82" s="84">
        <v>70.400000000000006</v>
      </c>
      <c r="T82" s="116">
        <v>5</v>
      </c>
      <c r="U82">
        <v>5</v>
      </c>
    </row>
    <row r="83" spans="1:21" customFormat="1">
      <c r="A83" s="13" t="s">
        <v>380</v>
      </c>
      <c r="B83" s="13">
        <v>17197880116</v>
      </c>
      <c r="C83" s="13" t="s">
        <v>381</v>
      </c>
      <c r="D83" s="13" t="s">
        <v>363</v>
      </c>
      <c r="E83" s="13" t="s">
        <v>1485</v>
      </c>
      <c r="F83" s="81">
        <v>1.6</v>
      </c>
      <c r="G83" s="83">
        <v>27.4</v>
      </c>
      <c r="H83" s="83">
        <v>31</v>
      </c>
      <c r="I83" s="82">
        <v>21</v>
      </c>
      <c r="J83" s="83">
        <v>15.3</v>
      </c>
      <c r="K83" s="83">
        <f t="shared" si="1"/>
        <v>36.299999999999997</v>
      </c>
      <c r="L83" s="30">
        <v>232700</v>
      </c>
      <c r="M83" s="30">
        <v>4</v>
      </c>
      <c r="N83" s="81">
        <v>2</v>
      </c>
      <c r="O83" s="30">
        <v>4</v>
      </c>
      <c r="P83" s="142">
        <v>1</v>
      </c>
      <c r="Q83" s="133">
        <v>1</v>
      </c>
      <c r="R83" s="129">
        <v>32929.938513752968</v>
      </c>
      <c r="S83" s="83">
        <v>36.299999999999997</v>
      </c>
      <c r="T83" s="115">
        <v>4</v>
      </c>
      <c r="U83">
        <v>4</v>
      </c>
    </row>
    <row r="84" spans="1:21" customFormat="1">
      <c r="A84" s="13" t="s">
        <v>191</v>
      </c>
      <c r="B84" s="13">
        <v>17197883517</v>
      </c>
      <c r="C84" s="13" t="s">
        <v>192</v>
      </c>
      <c r="D84" s="13" t="s">
        <v>363</v>
      </c>
      <c r="E84" s="13" t="s">
        <v>171</v>
      </c>
      <c r="F84" s="83">
        <v>7.4</v>
      </c>
      <c r="G84" s="30">
        <v>35.4</v>
      </c>
      <c r="H84" s="83">
        <v>28.3</v>
      </c>
      <c r="I84" s="83">
        <v>28.7</v>
      </c>
      <c r="J84" s="82">
        <v>10.8</v>
      </c>
      <c r="K84" s="83">
        <f t="shared" si="1"/>
        <v>39.5</v>
      </c>
      <c r="L84" s="82">
        <v>259500</v>
      </c>
      <c r="M84" s="84">
        <v>10</v>
      </c>
      <c r="N84" s="81">
        <v>1</v>
      </c>
      <c r="O84" s="83">
        <v>7</v>
      </c>
      <c r="P84" s="142">
        <v>1</v>
      </c>
      <c r="Q84" s="133">
        <v>1</v>
      </c>
      <c r="R84" s="128">
        <v>54076.837138679562</v>
      </c>
      <c r="S84" s="83">
        <v>39.5</v>
      </c>
      <c r="T84" s="115">
        <v>4</v>
      </c>
      <c r="U84">
        <v>4</v>
      </c>
    </row>
    <row r="85" spans="1:21" customFormat="1">
      <c r="A85" s="13" t="s">
        <v>84</v>
      </c>
      <c r="B85" s="13">
        <v>17197883522</v>
      </c>
      <c r="C85" s="13" t="s">
        <v>85</v>
      </c>
      <c r="D85" s="13" t="s">
        <v>363</v>
      </c>
      <c r="E85" s="13" t="s">
        <v>171</v>
      </c>
      <c r="F85" s="81">
        <v>3.2</v>
      </c>
      <c r="G85" s="82">
        <v>32.299999999999997</v>
      </c>
      <c r="H85" s="30">
        <v>21.1</v>
      </c>
      <c r="I85" s="83">
        <v>28.8</v>
      </c>
      <c r="J85" s="82">
        <v>9.3000000000000007</v>
      </c>
      <c r="K85" s="83">
        <f t="shared" si="1"/>
        <v>38.1</v>
      </c>
      <c r="L85" s="83">
        <v>338200</v>
      </c>
      <c r="M85" s="84">
        <v>10</v>
      </c>
      <c r="N85" s="81">
        <v>1</v>
      </c>
      <c r="O85" s="83">
        <v>7</v>
      </c>
      <c r="P85" s="142">
        <v>1</v>
      </c>
      <c r="Q85" s="133">
        <v>1</v>
      </c>
      <c r="R85" s="128">
        <v>54076.837138679562</v>
      </c>
      <c r="S85" s="83">
        <v>38.1</v>
      </c>
      <c r="T85" s="115">
        <v>4</v>
      </c>
      <c r="U85">
        <v>4</v>
      </c>
    </row>
    <row r="86" spans="1:21" customFormat="1">
      <c r="A86" s="13" t="s">
        <v>2156</v>
      </c>
      <c r="B86" s="13">
        <v>17031801701</v>
      </c>
      <c r="C86" s="13" t="s">
        <v>2157</v>
      </c>
      <c r="D86" s="13" t="s">
        <v>4272</v>
      </c>
      <c r="E86" s="13" t="s">
        <v>2147</v>
      </c>
      <c r="F86" s="81">
        <v>3.4</v>
      </c>
      <c r="G86" s="83">
        <v>27.9</v>
      </c>
      <c r="H86" s="81">
        <v>7.9</v>
      </c>
      <c r="I86" s="84">
        <v>34.1</v>
      </c>
      <c r="J86" s="84">
        <v>37.299999999999997</v>
      </c>
      <c r="K86" s="84">
        <f t="shared" si="1"/>
        <v>71.400000000000006</v>
      </c>
      <c r="L86" s="84">
        <v>648400</v>
      </c>
      <c r="M86" s="90">
        <v>10</v>
      </c>
      <c r="N86" s="87">
        <v>3</v>
      </c>
      <c r="O86" s="89">
        <v>8</v>
      </c>
      <c r="P86" s="136">
        <v>7</v>
      </c>
      <c r="Q86" s="133">
        <v>1.1000000000000001</v>
      </c>
      <c r="R86" s="124">
        <v>93747.525806451609</v>
      </c>
      <c r="S86" s="84">
        <v>71.400000000000006</v>
      </c>
      <c r="T86" s="116">
        <v>5</v>
      </c>
      <c r="U86">
        <v>5</v>
      </c>
    </row>
    <row r="87" spans="1:21" customFormat="1">
      <c r="A87" s="13" t="s">
        <v>2411</v>
      </c>
      <c r="B87" s="13">
        <v>17031802003</v>
      </c>
      <c r="C87" s="13" t="s">
        <v>2412</v>
      </c>
      <c r="D87" s="13" t="s">
        <v>4272</v>
      </c>
      <c r="E87" s="13" t="s">
        <v>2401</v>
      </c>
      <c r="F87" s="81">
        <v>0.8</v>
      </c>
      <c r="G87" s="81">
        <v>36.299999999999997</v>
      </c>
      <c r="H87" s="30">
        <v>21.3</v>
      </c>
      <c r="I87" s="83">
        <v>31.4</v>
      </c>
      <c r="J87" s="84">
        <v>21.9</v>
      </c>
      <c r="K87" s="83">
        <f t="shared" si="1"/>
        <v>53.3</v>
      </c>
      <c r="L87" s="84">
        <v>486000</v>
      </c>
      <c r="M87" s="90">
        <v>10</v>
      </c>
      <c r="N87" s="88">
        <v>5</v>
      </c>
      <c r="O87" s="89">
        <v>8</v>
      </c>
      <c r="P87" s="137">
        <v>6</v>
      </c>
      <c r="Q87" s="133">
        <v>1.1000000000000001</v>
      </c>
      <c r="R87" s="124">
        <v>65174.162892687731</v>
      </c>
      <c r="S87" s="83">
        <v>53.3</v>
      </c>
      <c r="T87" s="115">
        <v>4</v>
      </c>
      <c r="U87">
        <v>4</v>
      </c>
    </row>
    <row r="88" spans="1:21" customFormat="1">
      <c r="A88" s="13" t="s">
        <v>2382</v>
      </c>
      <c r="B88" s="13">
        <v>17031804105</v>
      </c>
      <c r="C88" s="13" t="s">
        <v>2383</v>
      </c>
      <c r="D88" s="13" t="s">
        <v>4272</v>
      </c>
      <c r="E88" s="13" t="s">
        <v>2375</v>
      </c>
      <c r="F88" s="30">
        <v>3.8</v>
      </c>
      <c r="G88" s="82">
        <v>30.2</v>
      </c>
      <c r="H88" s="30">
        <v>18.2</v>
      </c>
      <c r="I88" s="84">
        <v>37.9</v>
      </c>
      <c r="J88" s="84">
        <v>24.6</v>
      </c>
      <c r="K88" s="84">
        <f t="shared" si="1"/>
        <v>62.5</v>
      </c>
      <c r="L88" s="84">
        <v>387300</v>
      </c>
      <c r="M88" s="89">
        <v>8</v>
      </c>
      <c r="N88" s="90">
        <v>10</v>
      </c>
      <c r="O88" s="89">
        <v>8</v>
      </c>
      <c r="P88" s="140">
        <v>1</v>
      </c>
      <c r="Q88" s="133">
        <v>1.1000000000000001</v>
      </c>
      <c r="R88" s="150">
        <v>36324.067231910587</v>
      </c>
      <c r="S88" s="84">
        <v>62.5</v>
      </c>
      <c r="T88" s="116">
        <v>5</v>
      </c>
      <c r="U88">
        <v>5</v>
      </c>
    </row>
    <row r="89" spans="1:21" customFormat="1">
      <c r="A89" s="13" t="s">
        <v>1853</v>
      </c>
      <c r="B89" s="13">
        <v>17031804714</v>
      </c>
      <c r="C89" s="13" t="s">
        <v>1854</v>
      </c>
      <c r="D89" s="13" t="s">
        <v>4272</v>
      </c>
      <c r="E89" s="13" t="s">
        <v>1840</v>
      </c>
      <c r="F89" s="82">
        <v>5.4</v>
      </c>
      <c r="G89" s="83">
        <v>27.3</v>
      </c>
      <c r="H89" s="30">
        <v>19.399999999999999</v>
      </c>
      <c r="I89" s="83">
        <v>24.7</v>
      </c>
      <c r="J89" s="83">
        <v>14.3</v>
      </c>
      <c r="K89" s="83">
        <f t="shared" si="1"/>
        <v>39</v>
      </c>
      <c r="L89" s="83">
        <v>312900</v>
      </c>
      <c r="M89" s="90">
        <v>10</v>
      </c>
      <c r="N89" s="86">
        <v>1</v>
      </c>
      <c r="O89" s="88">
        <v>6</v>
      </c>
      <c r="P89" s="140">
        <v>1</v>
      </c>
      <c r="Q89" s="133">
        <v>1.1000000000000001</v>
      </c>
      <c r="R89" s="124">
        <v>63644.199401834914</v>
      </c>
      <c r="S89" s="83">
        <v>39</v>
      </c>
      <c r="T89" s="115">
        <v>4</v>
      </c>
      <c r="U89">
        <v>4</v>
      </c>
    </row>
    <row r="90" spans="1:21" customFormat="1">
      <c r="A90" s="13" t="s">
        <v>2021</v>
      </c>
      <c r="B90" s="13">
        <v>17031823901</v>
      </c>
      <c r="C90" s="13" t="s">
        <v>2022</v>
      </c>
      <c r="D90" s="13" t="s">
        <v>4272</v>
      </c>
      <c r="E90" s="13" t="s">
        <v>2018</v>
      </c>
      <c r="F90" s="30">
        <v>3.9</v>
      </c>
      <c r="G90" s="81">
        <v>36.6</v>
      </c>
      <c r="H90" s="30">
        <v>20.399999999999999</v>
      </c>
      <c r="I90" s="83">
        <v>25.3</v>
      </c>
      <c r="J90" s="83">
        <v>19.7</v>
      </c>
      <c r="K90" s="83">
        <f t="shared" si="1"/>
        <v>45</v>
      </c>
      <c r="L90" s="84">
        <v>410800</v>
      </c>
      <c r="M90" s="90">
        <v>9</v>
      </c>
      <c r="N90" s="87">
        <v>3</v>
      </c>
      <c r="O90" s="88">
        <v>6</v>
      </c>
      <c r="P90" s="137">
        <v>5</v>
      </c>
      <c r="Q90" s="133">
        <v>1.1000000000000001</v>
      </c>
      <c r="R90" s="122">
        <v>47938.280162770621</v>
      </c>
      <c r="S90" s="83">
        <v>45</v>
      </c>
      <c r="T90" s="115">
        <v>4</v>
      </c>
      <c r="U90">
        <v>4</v>
      </c>
    </row>
    <row r="91" spans="1:21" customFormat="1">
      <c r="A91" s="13" t="s">
        <v>1398</v>
      </c>
      <c r="B91" s="13">
        <v>17043841321</v>
      </c>
      <c r="C91" s="13" t="s">
        <v>1399</v>
      </c>
      <c r="D91" s="13" t="s">
        <v>1522</v>
      </c>
      <c r="E91" s="13" t="s">
        <v>4126</v>
      </c>
      <c r="F91" s="30">
        <v>3.7</v>
      </c>
      <c r="G91" s="30">
        <v>33.200000000000003</v>
      </c>
      <c r="H91" s="30">
        <v>20.6</v>
      </c>
      <c r="I91" s="83">
        <v>29.4</v>
      </c>
      <c r="J91" s="83">
        <v>17</v>
      </c>
      <c r="K91" s="83">
        <f t="shared" si="1"/>
        <v>46.4</v>
      </c>
      <c r="L91" s="83">
        <v>302000</v>
      </c>
      <c r="M91" s="90">
        <v>9</v>
      </c>
      <c r="N91" s="86">
        <v>2</v>
      </c>
      <c r="O91" s="89">
        <v>7</v>
      </c>
      <c r="P91" s="140">
        <v>1</v>
      </c>
      <c r="Q91" s="133">
        <v>1.1000000000000001</v>
      </c>
      <c r="R91" s="122">
        <v>35532.502606330738</v>
      </c>
      <c r="S91" s="83">
        <v>46.4</v>
      </c>
      <c r="T91" s="115">
        <v>4</v>
      </c>
      <c r="U91">
        <v>4</v>
      </c>
    </row>
    <row r="92" spans="1:21" customFormat="1">
      <c r="A92" s="13" t="s">
        <v>668</v>
      </c>
      <c r="B92" s="13">
        <v>17097862902</v>
      </c>
      <c r="C92" s="13" t="s">
        <v>669</v>
      </c>
      <c r="D92" s="13" t="s">
        <v>896</v>
      </c>
      <c r="E92" s="13" t="s">
        <v>665</v>
      </c>
      <c r="F92" s="84">
        <v>12.5</v>
      </c>
      <c r="G92" s="82">
        <v>31.9</v>
      </c>
      <c r="H92" s="84">
        <v>38.200000000000003</v>
      </c>
      <c r="I92" s="81">
        <v>3.1</v>
      </c>
      <c r="J92" s="30">
        <v>4.8</v>
      </c>
      <c r="K92" s="81">
        <f t="shared" si="1"/>
        <v>7.9</v>
      </c>
      <c r="L92" s="81">
        <v>130600</v>
      </c>
      <c r="M92" s="86">
        <v>1</v>
      </c>
      <c r="N92" s="90">
        <v>10</v>
      </c>
      <c r="O92" s="86">
        <v>1</v>
      </c>
      <c r="P92" s="136">
        <v>8</v>
      </c>
      <c r="Q92" s="133">
        <v>1.1000000000000001</v>
      </c>
      <c r="R92" s="121">
        <v>8178.4746730521274</v>
      </c>
      <c r="S92" s="81">
        <v>7.9</v>
      </c>
      <c r="T92" s="112">
        <v>1</v>
      </c>
      <c r="U92">
        <v>1</v>
      </c>
    </row>
    <row r="93" spans="1:21" customFormat="1">
      <c r="A93" s="13" t="s">
        <v>329</v>
      </c>
      <c r="B93" s="13">
        <v>17197880416</v>
      </c>
      <c r="C93" s="13" t="s">
        <v>330</v>
      </c>
      <c r="D93" s="13" t="s">
        <v>363</v>
      </c>
      <c r="E93" s="13" t="s">
        <v>875</v>
      </c>
      <c r="F93" s="30">
        <v>3.8</v>
      </c>
      <c r="G93" s="30">
        <v>33.1</v>
      </c>
      <c r="H93" s="82">
        <v>27.3</v>
      </c>
      <c r="I93" s="82">
        <v>19.2</v>
      </c>
      <c r="J93" s="82">
        <v>7.7</v>
      </c>
      <c r="K93" s="82">
        <f t="shared" si="1"/>
        <v>26.9</v>
      </c>
      <c r="L93" s="30">
        <v>208800</v>
      </c>
      <c r="M93" s="83">
        <v>7</v>
      </c>
      <c r="N93" s="30">
        <v>3</v>
      </c>
      <c r="O93" s="83">
        <v>7</v>
      </c>
      <c r="P93" s="142">
        <v>1</v>
      </c>
      <c r="Q93" s="133">
        <v>1.1000000000000001</v>
      </c>
      <c r="R93" s="160">
        <v>34900.281448169575</v>
      </c>
      <c r="S93" s="82">
        <v>26.9</v>
      </c>
      <c r="T93" s="114">
        <v>3</v>
      </c>
      <c r="U93">
        <v>3</v>
      </c>
    </row>
    <row r="94" spans="1:21" customFormat="1">
      <c r="A94" s="13" t="s">
        <v>142</v>
      </c>
      <c r="B94" s="13">
        <v>17197883213</v>
      </c>
      <c r="C94" s="13" t="s">
        <v>143</v>
      </c>
      <c r="D94" s="13" t="s">
        <v>363</v>
      </c>
      <c r="E94" s="13" t="s">
        <v>320</v>
      </c>
      <c r="F94" s="81">
        <v>3.3</v>
      </c>
      <c r="G94" s="82">
        <v>32.799999999999997</v>
      </c>
      <c r="H94" s="30">
        <v>20.100000000000001</v>
      </c>
      <c r="I94" s="83">
        <v>28.9</v>
      </c>
      <c r="J94" s="82">
        <v>12.1</v>
      </c>
      <c r="K94" s="83">
        <f t="shared" si="1"/>
        <v>41</v>
      </c>
      <c r="L94" s="82">
        <v>242400</v>
      </c>
      <c r="M94" s="82">
        <v>6</v>
      </c>
      <c r="N94" s="83">
        <v>7</v>
      </c>
      <c r="O94" s="82">
        <v>6</v>
      </c>
      <c r="P94" s="142">
        <v>1</v>
      </c>
      <c r="Q94" s="133">
        <v>1.1000000000000001</v>
      </c>
      <c r="R94" s="130">
        <v>21661.580595931711</v>
      </c>
      <c r="S94" s="83">
        <v>41</v>
      </c>
      <c r="T94" s="115">
        <v>4</v>
      </c>
      <c r="U94">
        <v>4</v>
      </c>
    </row>
    <row r="95" spans="1:21" customFormat="1">
      <c r="A95" s="13" t="s">
        <v>4310</v>
      </c>
      <c r="B95" s="13">
        <v>17031803200</v>
      </c>
      <c r="C95" s="13" t="s">
        <v>4311</v>
      </c>
      <c r="D95" s="13" t="s">
        <v>4272</v>
      </c>
      <c r="E95" s="13" t="s">
        <v>4289</v>
      </c>
      <c r="F95" s="81">
        <v>2.6</v>
      </c>
      <c r="G95" s="82">
        <v>30.3</v>
      </c>
      <c r="H95" s="82">
        <v>25.8</v>
      </c>
      <c r="I95" s="83">
        <v>25.8</v>
      </c>
      <c r="J95" s="83">
        <v>18</v>
      </c>
      <c r="K95" s="83">
        <f t="shared" si="1"/>
        <v>43.8</v>
      </c>
      <c r="L95" s="83">
        <v>351500</v>
      </c>
      <c r="M95" s="90">
        <v>10</v>
      </c>
      <c r="N95" s="88">
        <v>5</v>
      </c>
      <c r="O95" s="90">
        <v>10</v>
      </c>
      <c r="P95" s="136">
        <v>8</v>
      </c>
      <c r="Q95" s="133">
        <v>1.2</v>
      </c>
      <c r="R95" s="122">
        <v>48269.233139372314</v>
      </c>
      <c r="S95" s="83">
        <v>43.8</v>
      </c>
      <c r="T95" s="115">
        <v>4</v>
      </c>
      <c r="U95">
        <v>4</v>
      </c>
    </row>
    <row r="96" spans="1:21" customFormat="1">
      <c r="A96" s="13" t="s">
        <v>1888</v>
      </c>
      <c r="B96" s="13">
        <v>17031805702</v>
      </c>
      <c r="C96" s="13" t="s">
        <v>1889</v>
      </c>
      <c r="D96" s="13" t="s">
        <v>4272</v>
      </c>
      <c r="E96" s="13" t="s">
        <v>2130</v>
      </c>
      <c r="F96" s="81">
        <v>1.1000000000000001</v>
      </c>
      <c r="G96" s="84">
        <v>23.5</v>
      </c>
      <c r="H96" s="30">
        <v>19.8</v>
      </c>
      <c r="I96" s="84">
        <v>33.4</v>
      </c>
      <c r="J96" s="83">
        <v>18.5</v>
      </c>
      <c r="K96" s="83">
        <f t="shared" si="1"/>
        <v>51.9</v>
      </c>
      <c r="L96" s="84">
        <v>454200</v>
      </c>
      <c r="M96" s="90">
        <v>10</v>
      </c>
      <c r="N96" s="88">
        <v>5</v>
      </c>
      <c r="O96" s="90">
        <v>10</v>
      </c>
      <c r="P96" s="136">
        <v>8</v>
      </c>
      <c r="Q96" s="133">
        <v>1.2</v>
      </c>
      <c r="R96" s="124">
        <v>53218.840581643541</v>
      </c>
      <c r="S96" s="83">
        <v>51.9</v>
      </c>
      <c r="T96" s="115">
        <v>4</v>
      </c>
      <c r="U96">
        <v>4</v>
      </c>
    </row>
    <row r="97" spans="1:21" customFormat="1">
      <c r="A97" s="13" t="s">
        <v>1473</v>
      </c>
      <c r="B97" s="13">
        <v>17043841004</v>
      </c>
      <c r="C97" s="13" t="s">
        <v>1474</v>
      </c>
      <c r="D97" s="13" t="s">
        <v>1522</v>
      </c>
      <c r="E97" s="13" t="s">
        <v>4158</v>
      </c>
      <c r="F97" s="81">
        <v>3.4</v>
      </c>
      <c r="G97" s="84">
        <v>26.9</v>
      </c>
      <c r="H97" s="30">
        <v>18.899999999999999</v>
      </c>
      <c r="I97" s="82">
        <v>19.8</v>
      </c>
      <c r="J97" s="83">
        <v>14.8</v>
      </c>
      <c r="K97" s="82">
        <f t="shared" si="1"/>
        <v>34.6</v>
      </c>
      <c r="L97" s="83">
        <v>299300</v>
      </c>
      <c r="M97" s="89">
        <v>8</v>
      </c>
      <c r="N97" s="87">
        <v>4</v>
      </c>
      <c r="O97" s="88">
        <v>6</v>
      </c>
      <c r="P97" s="137">
        <v>5</v>
      </c>
      <c r="Q97" s="133">
        <v>1.2</v>
      </c>
      <c r="R97" s="122">
        <v>48254.471795803431</v>
      </c>
      <c r="S97" s="82">
        <v>34.6</v>
      </c>
      <c r="T97" s="114">
        <v>3</v>
      </c>
      <c r="U97">
        <v>3</v>
      </c>
    </row>
    <row r="98" spans="1:21" customFormat="1">
      <c r="A98" s="13" t="s">
        <v>858</v>
      </c>
      <c r="B98" s="13">
        <v>17089854501</v>
      </c>
      <c r="C98" s="13" t="s">
        <v>859</v>
      </c>
      <c r="D98" s="13" t="s">
        <v>1029</v>
      </c>
      <c r="E98" s="13" t="s">
        <v>64</v>
      </c>
      <c r="F98" s="82">
        <v>5.8</v>
      </c>
      <c r="G98" s="81">
        <v>36.4</v>
      </c>
      <c r="H98" s="30">
        <v>18.899999999999999</v>
      </c>
      <c r="I98" s="84">
        <v>33.9</v>
      </c>
      <c r="J98" s="83">
        <v>17.5</v>
      </c>
      <c r="K98" s="83">
        <f t="shared" si="1"/>
        <v>51.4</v>
      </c>
      <c r="L98" s="83">
        <v>373100</v>
      </c>
      <c r="M98" s="85"/>
      <c r="N98" s="85"/>
      <c r="O98" s="85"/>
      <c r="P98" s="141"/>
      <c r="Q98" s="133">
        <v>1.2</v>
      </c>
      <c r="R98" s="127">
        <v>35822.229560871121</v>
      </c>
      <c r="S98" s="83">
        <v>51.4</v>
      </c>
      <c r="T98" s="115">
        <v>4</v>
      </c>
      <c r="U98">
        <v>4</v>
      </c>
    </row>
    <row r="99" spans="1:21" customFormat="1">
      <c r="A99" s="13" t="s">
        <v>687</v>
      </c>
      <c r="B99" s="13">
        <v>17097861504</v>
      </c>
      <c r="C99" s="13" t="s">
        <v>574</v>
      </c>
      <c r="D99" s="13" t="s">
        <v>896</v>
      </c>
      <c r="E99" s="13" t="s">
        <v>575</v>
      </c>
      <c r="F99" s="83">
        <v>6.9</v>
      </c>
      <c r="G99" s="84">
        <v>24.3</v>
      </c>
      <c r="H99" s="82">
        <v>26.3</v>
      </c>
      <c r="I99" s="82">
        <v>17.2</v>
      </c>
      <c r="J99" s="82">
        <v>9.3000000000000007</v>
      </c>
      <c r="K99" s="82">
        <f t="shared" si="1"/>
        <v>26.5</v>
      </c>
      <c r="L99" s="81">
        <v>155000</v>
      </c>
      <c r="M99" s="89">
        <v>7</v>
      </c>
      <c r="N99" s="90">
        <v>10</v>
      </c>
      <c r="O99" s="86">
        <v>2</v>
      </c>
      <c r="P99" s="140">
        <v>1</v>
      </c>
      <c r="Q99" s="133">
        <v>1.2</v>
      </c>
      <c r="R99" s="121">
        <v>8246.1371202113605</v>
      </c>
      <c r="S99" s="82">
        <v>26.5</v>
      </c>
      <c r="T99" s="114">
        <v>3</v>
      </c>
      <c r="U99">
        <v>3</v>
      </c>
    </row>
    <row r="100" spans="1:21" customFormat="1">
      <c r="A100" s="13" t="s">
        <v>620</v>
      </c>
      <c r="B100" s="13">
        <v>17097864206</v>
      </c>
      <c r="C100" s="13" t="s">
        <v>621</v>
      </c>
      <c r="D100" s="13" t="s">
        <v>896</v>
      </c>
      <c r="E100" s="13" t="s">
        <v>622</v>
      </c>
      <c r="F100" s="82">
        <v>5.6</v>
      </c>
      <c r="G100" s="83">
        <v>28.4</v>
      </c>
      <c r="H100" s="84">
        <v>39.9</v>
      </c>
      <c r="I100" s="30">
        <v>9.8000000000000007</v>
      </c>
      <c r="J100" s="30">
        <v>5.5</v>
      </c>
      <c r="K100" s="30">
        <f t="shared" si="1"/>
        <v>15.3</v>
      </c>
      <c r="L100" s="30">
        <v>191500</v>
      </c>
      <c r="M100" s="89">
        <v>8</v>
      </c>
      <c r="N100" s="88">
        <v>6</v>
      </c>
      <c r="O100" s="86">
        <v>2</v>
      </c>
      <c r="P100" s="140">
        <v>1</v>
      </c>
      <c r="Q100" s="133">
        <v>1.2</v>
      </c>
      <c r="R100" s="122">
        <v>34061.725428214362</v>
      </c>
      <c r="S100" s="30">
        <v>15.3</v>
      </c>
      <c r="T100" s="113">
        <v>2</v>
      </c>
      <c r="U100">
        <v>2</v>
      </c>
    </row>
    <row r="101" spans="1:21" customFormat="1">
      <c r="A101" s="13" t="s">
        <v>572</v>
      </c>
      <c r="B101" s="13">
        <v>17111871107</v>
      </c>
      <c r="C101" s="13" t="s">
        <v>573</v>
      </c>
      <c r="D101" s="13" t="s">
        <v>571</v>
      </c>
      <c r="E101" s="13" t="s">
        <v>1030</v>
      </c>
      <c r="F101" s="81">
        <v>3.1</v>
      </c>
      <c r="G101" s="81">
        <v>42.9</v>
      </c>
      <c r="H101" s="30">
        <v>18.8</v>
      </c>
      <c r="I101" s="84">
        <v>34.299999999999997</v>
      </c>
      <c r="J101" s="83">
        <v>13</v>
      </c>
      <c r="K101" s="83">
        <f t="shared" si="1"/>
        <v>47.3</v>
      </c>
      <c r="L101" s="83">
        <v>354100</v>
      </c>
      <c r="M101" s="90">
        <v>10</v>
      </c>
      <c r="N101" s="86">
        <v>2</v>
      </c>
      <c r="O101" s="90">
        <v>9</v>
      </c>
      <c r="P101" s="140">
        <v>1</v>
      </c>
      <c r="Q101" s="133">
        <v>1.2</v>
      </c>
      <c r="R101" s="122">
        <v>38443.499500765494</v>
      </c>
      <c r="S101" s="83">
        <v>47.3</v>
      </c>
      <c r="T101" s="115">
        <v>4</v>
      </c>
      <c r="U101">
        <v>4</v>
      </c>
    </row>
    <row r="102" spans="1:21" customFormat="1">
      <c r="A102" s="13" t="s">
        <v>372</v>
      </c>
      <c r="B102" s="13">
        <v>17197880112</v>
      </c>
      <c r="C102" s="13" t="s">
        <v>373</v>
      </c>
      <c r="D102" s="13" t="s">
        <v>363</v>
      </c>
      <c r="E102" s="13" t="s">
        <v>1485</v>
      </c>
      <c r="F102" s="84">
        <v>10.1</v>
      </c>
      <c r="G102" s="84">
        <v>26.5</v>
      </c>
      <c r="H102" s="83">
        <v>33.700000000000003</v>
      </c>
      <c r="I102" s="82">
        <v>19.899999999999999</v>
      </c>
      <c r="J102" s="30">
        <v>4.2</v>
      </c>
      <c r="K102" s="82">
        <f t="shared" si="1"/>
        <v>24.099999999999998</v>
      </c>
      <c r="L102" s="30">
        <v>216700</v>
      </c>
      <c r="M102" s="30">
        <v>4</v>
      </c>
      <c r="N102" s="81">
        <v>1</v>
      </c>
      <c r="O102" s="30">
        <v>4</v>
      </c>
      <c r="P102" s="142">
        <v>1</v>
      </c>
      <c r="Q102" s="133">
        <v>1.2</v>
      </c>
      <c r="R102" s="129">
        <v>32929.938513752968</v>
      </c>
      <c r="S102" s="82">
        <v>24.099999999999998</v>
      </c>
      <c r="T102" s="114">
        <v>3</v>
      </c>
      <c r="U102">
        <v>3</v>
      </c>
    </row>
    <row r="103" spans="1:21" customFormat="1">
      <c r="A103" s="13" t="s">
        <v>335</v>
      </c>
      <c r="B103" s="13">
        <v>17197880419</v>
      </c>
      <c r="C103" s="13" t="s">
        <v>336</v>
      </c>
      <c r="D103" s="13" t="s">
        <v>363</v>
      </c>
      <c r="E103" s="13" t="s">
        <v>317</v>
      </c>
      <c r="F103" s="81">
        <v>2.8</v>
      </c>
      <c r="G103" s="81">
        <v>38.200000000000003</v>
      </c>
      <c r="H103" s="30">
        <v>19.899999999999999</v>
      </c>
      <c r="I103" s="82">
        <v>22.9</v>
      </c>
      <c r="J103" s="82">
        <v>7.6</v>
      </c>
      <c r="K103" s="82">
        <f t="shared" si="1"/>
        <v>30.5</v>
      </c>
      <c r="L103" s="82">
        <v>236000</v>
      </c>
      <c r="M103" s="83">
        <v>7</v>
      </c>
      <c r="N103" s="82">
        <v>5</v>
      </c>
      <c r="O103" s="30">
        <v>4</v>
      </c>
      <c r="P103" s="142">
        <v>1</v>
      </c>
      <c r="Q103" s="133">
        <v>1.2</v>
      </c>
      <c r="R103" s="129">
        <v>30954.20816532258</v>
      </c>
      <c r="S103" s="82">
        <v>30.5</v>
      </c>
      <c r="T103" s="114">
        <v>3</v>
      </c>
      <c r="U103">
        <v>3</v>
      </c>
    </row>
    <row r="104" spans="1:21" customFormat="1">
      <c r="A104" s="13" t="s">
        <v>189</v>
      </c>
      <c r="B104" s="13">
        <v>17197883516</v>
      </c>
      <c r="C104" s="13" t="s">
        <v>190</v>
      </c>
      <c r="D104" s="13" t="s">
        <v>363</v>
      </c>
      <c r="E104" s="13" t="s">
        <v>171</v>
      </c>
      <c r="F104" s="81">
        <v>2.6</v>
      </c>
      <c r="G104" s="30">
        <v>35.200000000000003</v>
      </c>
      <c r="H104" s="30">
        <v>17</v>
      </c>
      <c r="I104" s="84">
        <v>34.1</v>
      </c>
      <c r="J104" s="83">
        <v>16.5</v>
      </c>
      <c r="K104" s="83">
        <f t="shared" si="1"/>
        <v>50.6</v>
      </c>
      <c r="L104" s="84">
        <v>443900</v>
      </c>
      <c r="M104" s="84">
        <v>10</v>
      </c>
      <c r="N104" s="81">
        <v>1</v>
      </c>
      <c r="O104" s="83">
        <v>7</v>
      </c>
      <c r="P104" s="142">
        <v>1</v>
      </c>
      <c r="Q104" s="133">
        <v>1.2</v>
      </c>
      <c r="R104" s="128">
        <v>54076.837138679562</v>
      </c>
      <c r="S104" s="83">
        <v>50.6</v>
      </c>
      <c r="T104" s="115">
        <v>4</v>
      </c>
      <c r="U104">
        <v>4</v>
      </c>
    </row>
    <row r="105" spans="1:21" customFormat="1">
      <c r="A105" s="13" t="s">
        <v>1676</v>
      </c>
      <c r="B105" s="13">
        <v>17031800300</v>
      </c>
      <c r="C105" s="13" t="s">
        <v>1677</v>
      </c>
      <c r="D105" s="13" t="s">
        <v>4272</v>
      </c>
      <c r="E105" s="13" t="s">
        <v>1675</v>
      </c>
      <c r="F105" s="81">
        <v>2.6</v>
      </c>
      <c r="G105" s="82">
        <v>31.7</v>
      </c>
      <c r="H105" s="81">
        <v>1.5</v>
      </c>
      <c r="I105" s="84">
        <v>41.2</v>
      </c>
      <c r="J105" s="84">
        <v>46.9</v>
      </c>
      <c r="K105" s="84">
        <f t="shared" si="1"/>
        <v>88.1</v>
      </c>
      <c r="L105" s="84">
        <v>963700</v>
      </c>
      <c r="M105" s="90">
        <v>9</v>
      </c>
      <c r="N105" s="87">
        <v>3</v>
      </c>
      <c r="O105" s="90">
        <v>9</v>
      </c>
      <c r="P105" s="136">
        <v>8</v>
      </c>
      <c r="Q105" s="133">
        <v>1.3</v>
      </c>
      <c r="R105" s="124">
        <v>145049.63871338312</v>
      </c>
      <c r="S105" s="84">
        <v>88.1</v>
      </c>
      <c r="T105" s="116">
        <v>5</v>
      </c>
      <c r="U105">
        <v>5</v>
      </c>
    </row>
    <row r="106" spans="1:21" customFormat="1">
      <c r="A106" s="13" t="s">
        <v>1682</v>
      </c>
      <c r="B106" s="13">
        <v>17031800700</v>
      </c>
      <c r="C106" s="13" t="s">
        <v>1683</v>
      </c>
      <c r="D106" s="13" t="s">
        <v>4272</v>
      </c>
      <c r="E106" s="13" t="s">
        <v>1675</v>
      </c>
      <c r="F106" s="30">
        <v>3.5</v>
      </c>
      <c r="G106" s="30">
        <v>32.9</v>
      </c>
      <c r="H106" s="81">
        <v>4.5</v>
      </c>
      <c r="I106" s="84">
        <v>41.6</v>
      </c>
      <c r="J106" s="84">
        <v>44.4</v>
      </c>
      <c r="K106" s="84">
        <f t="shared" si="1"/>
        <v>86</v>
      </c>
      <c r="L106" s="84">
        <v>876100</v>
      </c>
      <c r="M106" s="90">
        <v>9</v>
      </c>
      <c r="N106" s="88">
        <v>6</v>
      </c>
      <c r="O106" s="90">
        <v>9</v>
      </c>
      <c r="P106" s="136">
        <v>7</v>
      </c>
      <c r="Q106" s="133">
        <v>1.3</v>
      </c>
      <c r="R106" s="124">
        <v>145049.63871338312</v>
      </c>
      <c r="S106" s="84">
        <v>86</v>
      </c>
      <c r="T106" s="116">
        <v>5</v>
      </c>
      <c r="U106">
        <v>5</v>
      </c>
    </row>
    <row r="107" spans="1:21" customFormat="1">
      <c r="A107" s="13" t="s">
        <v>2150</v>
      </c>
      <c r="B107" s="13">
        <v>17031801605</v>
      </c>
      <c r="C107" s="13" t="s">
        <v>2151</v>
      </c>
      <c r="D107" s="13" t="s">
        <v>4272</v>
      </c>
      <c r="E107" s="13" t="s">
        <v>2147</v>
      </c>
      <c r="F107" s="81">
        <v>2.5</v>
      </c>
      <c r="G107" s="83">
        <v>29.2</v>
      </c>
      <c r="H107" s="81">
        <v>11.5</v>
      </c>
      <c r="I107" s="83">
        <v>31.4</v>
      </c>
      <c r="J107" s="84">
        <v>34.799999999999997</v>
      </c>
      <c r="K107" s="84">
        <f t="shared" si="1"/>
        <v>66.199999999999989</v>
      </c>
      <c r="L107" s="84">
        <v>572100</v>
      </c>
      <c r="M107" s="90">
        <v>10</v>
      </c>
      <c r="N107" s="87">
        <v>4</v>
      </c>
      <c r="O107" s="90">
        <v>10</v>
      </c>
      <c r="P107" s="138">
        <v>3</v>
      </c>
      <c r="Q107" s="133">
        <v>1.3</v>
      </c>
      <c r="R107" s="149">
        <v>93747.525806451609</v>
      </c>
      <c r="S107" s="84">
        <v>66.199999999999989</v>
      </c>
      <c r="T107" s="116">
        <v>5</v>
      </c>
      <c r="U107">
        <v>5</v>
      </c>
    </row>
    <row r="108" spans="1:21" customFormat="1">
      <c r="A108" s="13" t="s">
        <v>1886</v>
      </c>
      <c r="B108" s="13">
        <v>17031805701</v>
      </c>
      <c r="C108" s="13" t="s">
        <v>1887</v>
      </c>
      <c r="D108" s="13" t="s">
        <v>4272</v>
      </c>
      <c r="E108" s="13" t="s">
        <v>2130</v>
      </c>
      <c r="F108" s="81">
        <v>2.6</v>
      </c>
      <c r="G108" s="83">
        <v>28.4</v>
      </c>
      <c r="H108" s="30">
        <v>19.100000000000001</v>
      </c>
      <c r="I108" s="84">
        <v>32.200000000000003</v>
      </c>
      <c r="J108" s="83">
        <v>21.8</v>
      </c>
      <c r="K108" s="83">
        <f t="shared" si="1"/>
        <v>54</v>
      </c>
      <c r="L108" s="84">
        <v>458400</v>
      </c>
      <c r="M108" s="90">
        <v>10</v>
      </c>
      <c r="N108" s="86">
        <v>2</v>
      </c>
      <c r="O108" s="89">
        <v>8</v>
      </c>
      <c r="P108" s="137">
        <v>6</v>
      </c>
      <c r="Q108" s="133">
        <v>1.3</v>
      </c>
      <c r="R108" s="149">
        <v>53218.840581643541</v>
      </c>
      <c r="S108" s="83">
        <v>54</v>
      </c>
      <c r="T108" s="115">
        <v>4</v>
      </c>
      <c r="U108">
        <v>4</v>
      </c>
    </row>
    <row r="109" spans="1:21" customFormat="1">
      <c r="A109" s="13" t="s">
        <v>2598</v>
      </c>
      <c r="B109" s="13">
        <v>17031828401</v>
      </c>
      <c r="C109" s="13" t="s">
        <v>2599</v>
      </c>
      <c r="D109" s="13" t="s">
        <v>4272</v>
      </c>
      <c r="E109" s="13" t="s">
        <v>2600</v>
      </c>
      <c r="F109" s="83">
        <v>8.6</v>
      </c>
      <c r="G109" s="84">
        <v>26.9</v>
      </c>
      <c r="H109" s="82">
        <v>23.8</v>
      </c>
      <c r="I109" s="83">
        <v>24</v>
      </c>
      <c r="J109" s="82">
        <v>12.4</v>
      </c>
      <c r="K109" s="83">
        <f t="shared" si="1"/>
        <v>36.4</v>
      </c>
      <c r="L109" s="81">
        <v>160900</v>
      </c>
      <c r="M109" s="88">
        <v>5</v>
      </c>
      <c r="N109" s="89">
        <v>8</v>
      </c>
      <c r="O109" s="88">
        <v>5</v>
      </c>
      <c r="P109" s="135">
        <v>10</v>
      </c>
      <c r="Q109" s="133">
        <v>1.3</v>
      </c>
      <c r="R109" s="121">
        <v>21174.637070641606</v>
      </c>
      <c r="S109" s="83">
        <v>36.4</v>
      </c>
      <c r="T109" s="115">
        <v>4</v>
      </c>
      <c r="U109">
        <v>4</v>
      </c>
    </row>
    <row r="110" spans="1:21" customFormat="1">
      <c r="A110" s="13" t="s">
        <v>1404</v>
      </c>
      <c r="B110" s="13">
        <v>17043841327</v>
      </c>
      <c r="C110" s="13" t="s">
        <v>1405</v>
      </c>
      <c r="D110" s="13" t="s">
        <v>1522</v>
      </c>
      <c r="E110" s="13" t="s">
        <v>4126</v>
      </c>
      <c r="F110" s="81">
        <v>3</v>
      </c>
      <c r="G110" s="30">
        <v>36</v>
      </c>
      <c r="H110" s="82">
        <v>24</v>
      </c>
      <c r="I110" s="83">
        <v>26</v>
      </c>
      <c r="J110" s="83">
        <v>14.6</v>
      </c>
      <c r="K110" s="83">
        <f t="shared" si="1"/>
        <v>40.6</v>
      </c>
      <c r="L110" s="83">
        <v>332500</v>
      </c>
      <c r="M110" s="90">
        <v>9</v>
      </c>
      <c r="N110" s="86">
        <v>2</v>
      </c>
      <c r="O110" s="90">
        <v>9</v>
      </c>
      <c r="P110" s="140">
        <v>1</v>
      </c>
      <c r="Q110" s="133">
        <v>1.3</v>
      </c>
      <c r="R110" s="122">
        <v>35532.502606330738</v>
      </c>
      <c r="S110" s="83">
        <v>40.6</v>
      </c>
      <c r="T110" s="115">
        <v>4</v>
      </c>
      <c r="U110">
        <v>4</v>
      </c>
    </row>
    <row r="111" spans="1:21" customFormat="1">
      <c r="A111" s="13" t="s">
        <v>1341</v>
      </c>
      <c r="B111" s="13">
        <v>17043845507</v>
      </c>
      <c r="C111" s="13" t="s">
        <v>1342</v>
      </c>
      <c r="D111" s="13" t="s">
        <v>1522</v>
      </c>
      <c r="E111" s="13" t="s">
        <v>1430</v>
      </c>
      <c r="F111" s="30">
        <v>3.7</v>
      </c>
      <c r="G111" s="83">
        <v>29.1</v>
      </c>
      <c r="H111" s="30">
        <v>18.8</v>
      </c>
      <c r="I111" s="83">
        <v>23.4</v>
      </c>
      <c r="J111" s="83">
        <v>20.6</v>
      </c>
      <c r="K111" s="83">
        <f t="shared" si="1"/>
        <v>44</v>
      </c>
      <c r="L111" s="83">
        <v>339800</v>
      </c>
      <c r="M111" s="90">
        <v>9</v>
      </c>
      <c r="N111" s="88">
        <v>5</v>
      </c>
      <c r="O111" s="89">
        <v>8</v>
      </c>
      <c r="P111" s="140">
        <v>2</v>
      </c>
      <c r="Q111" s="133">
        <v>1.3</v>
      </c>
      <c r="R111" s="124">
        <v>53259.364371877156</v>
      </c>
      <c r="S111" s="83">
        <v>44</v>
      </c>
      <c r="T111" s="115">
        <v>4</v>
      </c>
      <c r="U111">
        <v>4</v>
      </c>
    </row>
    <row r="112" spans="1:21" customFormat="1">
      <c r="A112" s="13" t="s">
        <v>1490</v>
      </c>
      <c r="B112" s="13">
        <v>17043845901</v>
      </c>
      <c r="C112" s="13" t="s">
        <v>1387</v>
      </c>
      <c r="D112" s="13" t="s">
        <v>1522</v>
      </c>
      <c r="E112" s="13" t="s">
        <v>4099</v>
      </c>
      <c r="F112" s="82">
        <v>5.2</v>
      </c>
      <c r="G112" s="82">
        <v>31.2</v>
      </c>
      <c r="H112" s="81">
        <v>9.5</v>
      </c>
      <c r="I112" s="83">
        <v>28.9</v>
      </c>
      <c r="J112" s="84">
        <v>40.200000000000003</v>
      </c>
      <c r="K112" s="84">
        <f t="shared" si="1"/>
        <v>69.099999999999994</v>
      </c>
      <c r="L112" s="84">
        <v>753200</v>
      </c>
      <c r="M112" s="90">
        <v>9</v>
      </c>
      <c r="N112" s="90">
        <v>9</v>
      </c>
      <c r="O112" s="88">
        <v>6</v>
      </c>
      <c r="P112" s="140">
        <v>1</v>
      </c>
      <c r="Q112" s="133">
        <v>1.3</v>
      </c>
      <c r="R112" s="149">
        <v>124435.56889856994</v>
      </c>
      <c r="S112" s="84">
        <v>69.099999999999994</v>
      </c>
      <c r="T112" s="116">
        <v>5</v>
      </c>
      <c r="U112">
        <v>5</v>
      </c>
    </row>
    <row r="113" spans="1:21" customFormat="1">
      <c r="A113" s="13" t="s">
        <v>1247</v>
      </c>
      <c r="B113" s="13">
        <v>17043846105</v>
      </c>
      <c r="C113" s="13" t="s">
        <v>1248</v>
      </c>
      <c r="D113" s="13" t="s">
        <v>1522</v>
      </c>
      <c r="E113" s="13" t="s">
        <v>1240</v>
      </c>
      <c r="F113" s="82">
        <v>5.7</v>
      </c>
      <c r="G113" s="84">
        <v>26.8</v>
      </c>
      <c r="H113" s="81">
        <v>13</v>
      </c>
      <c r="I113" s="84">
        <v>37.6</v>
      </c>
      <c r="J113" s="84">
        <v>21.9</v>
      </c>
      <c r="K113" s="84">
        <f t="shared" si="1"/>
        <v>59.5</v>
      </c>
      <c r="L113" s="84">
        <v>444900</v>
      </c>
      <c r="M113" s="90">
        <v>9</v>
      </c>
      <c r="N113" s="89">
        <v>8</v>
      </c>
      <c r="O113" s="90">
        <v>10</v>
      </c>
      <c r="P113" s="138">
        <v>4</v>
      </c>
      <c r="Q113" s="133">
        <v>1.3</v>
      </c>
      <c r="R113" s="150">
        <v>51477.715944618132</v>
      </c>
      <c r="S113" s="84">
        <v>59.5</v>
      </c>
      <c r="T113" s="116">
        <v>5</v>
      </c>
      <c r="U113">
        <v>5</v>
      </c>
    </row>
    <row r="114" spans="1:21" customFormat="1">
      <c r="A114" s="13" t="s">
        <v>1284</v>
      </c>
      <c r="B114" s="13">
        <v>17043846205</v>
      </c>
      <c r="C114" s="13" t="s">
        <v>1180</v>
      </c>
      <c r="D114" s="13" t="s">
        <v>1522</v>
      </c>
      <c r="E114" s="13" t="s">
        <v>1275</v>
      </c>
      <c r="F114" s="83">
        <v>6.8</v>
      </c>
      <c r="G114" s="30">
        <v>33.6</v>
      </c>
      <c r="H114" s="81">
        <v>10.5</v>
      </c>
      <c r="I114" s="84">
        <v>33.5</v>
      </c>
      <c r="J114" s="84">
        <v>39.5</v>
      </c>
      <c r="K114" s="84">
        <f t="shared" si="1"/>
        <v>73</v>
      </c>
      <c r="L114" s="84">
        <v>482500</v>
      </c>
      <c r="M114" s="90">
        <v>10</v>
      </c>
      <c r="N114" s="88">
        <v>6</v>
      </c>
      <c r="O114" s="90">
        <v>10</v>
      </c>
      <c r="P114" s="140">
        <v>1</v>
      </c>
      <c r="Q114" s="133">
        <v>1.3</v>
      </c>
      <c r="R114" s="150">
        <v>49426.394055818346</v>
      </c>
      <c r="S114" s="84">
        <v>73</v>
      </c>
      <c r="T114" s="116">
        <v>5</v>
      </c>
      <c r="U114">
        <v>5</v>
      </c>
    </row>
    <row r="115" spans="1:21" customFormat="1">
      <c r="A115" s="13" t="s">
        <v>1003</v>
      </c>
      <c r="B115" s="13">
        <v>17089852101</v>
      </c>
      <c r="C115" s="13" t="s">
        <v>1004</v>
      </c>
      <c r="D115" s="13" t="s">
        <v>1029</v>
      </c>
      <c r="E115" s="13" t="s">
        <v>61</v>
      </c>
      <c r="F115" s="30">
        <v>3.9</v>
      </c>
      <c r="G115" s="30">
        <v>34.4</v>
      </c>
      <c r="H115" s="30">
        <v>15.8</v>
      </c>
      <c r="I115" s="84">
        <v>32.4</v>
      </c>
      <c r="J115" s="84">
        <v>23.5</v>
      </c>
      <c r="K115" s="84">
        <f t="shared" si="1"/>
        <v>55.9</v>
      </c>
      <c r="L115" s="84">
        <v>467200</v>
      </c>
      <c r="M115" s="85"/>
      <c r="N115" s="85"/>
      <c r="O115" s="85"/>
      <c r="P115" s="141"/>
      <c r="Q115" s="133">
        <v>1.3</v>
      </c>
      <c r="R115" s="153">
        <v>32913.803911758019</v>
      </c>
      <c r="S115" s="84">
        <v>55.9</v>
      </c>
      <c r="T115" s="116">
        <v>5</v>
      </c>
      <c r="U115">
        <v>5</v>
      </c>
    </row>
    <row r="116" spans="1:21" customFormat="1">
      <c r="A116" s="13" t="s">
        <v>917</v>
      </c>
      <c r="B116" s="13">
        <v>17089852606</v>
      </c>
      <c r="C116" s="13" t="s">
        <v>918</v>
      </c>
      <c r="D116" s="13" t="s">
        <v>1029</v>
      </c>
      <c r="E116" s="13" t="s">
        <v>66</v>
      </c>
      <c r="F116" s="30">
        <v>4.0999999999999996</v>
      </c>
      <c r="G116" s="83">
        <v>29.1</v>
      </c>
      <c r="H116" s="81">
        <v>10.9</v>
      </c>
      <c r="I116" s="84">
        <v>40.6</v>
      </c>
      <c r="J116" s="84">
        <v>30.6</v>
      </c>
      <c r="K116" s="84">
        <f t="shared" si="1"/>
        <v>71.2</v>
      </c>
      <c r="L116" s="84">
        <v>408700</v>
      </c>
      <c r="M116" s="85"/>
      <c r="N116" s="85"/>
      <c r="O116" s="85"/>
      <c r="P116" s="141"/>
      <c r="Q116" s="133">
        <v>1.3</v>
      </c>
      <c r="R116" s="153">
        <v>50879.503000697834</v>
      </c>
      <c r="S116" s="84">
        <v>71.2</v>
      </c>
      <c r="T116" s="116">
        <v>5</v>
      </c>
      <c r="U116">
        <v>5</v>
      </c>
    </row>
    <row r="117" spans="1:21" customFormat="1">
      <c r="A117" s="13" t="s">
        <v>521</v>
      </c>
      <c r="B117" s="13">
        <v>17097862000</v>
      </c>
      <c r="C117" s="13" t="s">
        <v>522</v>
      </c>
      <c r="D117" s="13" t="s">
        <v>896</v>
      </c>
      <c r="E117" s="13" t="s">
        <v>625</v>
      </c>
      <c r="F117" s="84">
        <v>10.7</v>
      </c>
      <c r="G117" s="84">
        <v>26.1</v>
      </c>
      <c r="H117" s="84">
        <v>35.200000000000003</v>
      </c>
      <c r="I117" s="81">
        <v>5.4</v>
      </c>
      <c r="J117" s="81">
        <v>1.8</v>
      </c>
      <c r="K117" s="81">
        <f t="shared" si="1"/>
        <v>7.2</v>
      </c>
      <c r="L117" s="81">
        <v>147700</v>
      </c>
      <c r="M117" s="87">
        <v>4</v>
      </c>
      <c r="N117" s="89">
        <v>7</v>
      </c>
      <c r="O117" s="86">
        <v>2</v>
      </c>
      <c r="P117" s="137">
        <v>5</v>
      </c>
      <c r="Q117" s="133">
        <v>1.3</v>
      </c>
      <c r="R117" s="151">
        <v>18269.954949594736</v>
      </c>
      <c r="S117" s="81">
        <v>7.2</v>
      </c>
      <c r="T117" s="112">
        <v>1</v>
      </c>
      <c r="U117">
        <v>1</v>
      </c>
    </row>
    <row r="118" spans="1:21" customFormat="1">
      <c r="A118" s="13" t="s">
        <v>827</v>
      </c>
      <c r="B118" s="13">
        <v>17097864403</v>
      </c>
      <c r="C118" s="13" t="s">
        <v>828</v>
      </c>
      <c r="D118" s="13" t="s">
        <v>896</v>
      </c>
      <c r="E118" s="13" t="s">
        <v>829</v>
      </c>
      <c r="F118" s="81">
        <v>2.5</v>
      </c>
      <c r="G118" s="82">
        <v>30.4</v>
      </c>
      <c r="H118" s="81">
        <v>14.5</v>
      </c>
      <c r="I118" s="84">
        <v>38.799999999999997</v>
      </c>
      <c r="J118" s="84">
        <v>29.4</v>
      </c>
      <c r="K118" s="84">
        <f t="shared" si="1"/>
        <v>68.199999999999989</v>
      </c>
      <c r="L118" s="84">
        <v>756900</v>
      </c>
      <c r="M118" s="90">
        <v>10</v>
      </c>
      <c r="N118" s="88">
        <v>5</v>
      </c>
      <c r="O118" s="89">
        <v>8</v>
      </c>
      <c r="P118" s="140">
        <v>1</v>
      </c>
      <c r="Q118" s="133">
        <v>1.3</v>
      </c>
      <c r="R118" s="149">
        <v>83762.632500000007</v>
      </c>
      <c r="S118" s="84">
        <v>68.199999999999989</v>
      </c>
      <c r="T118" s="116">
        <v>5</v>
      </c>
      <c r="U118">
        <v>5</v>
      </c>
    </row>
    <row r="119" spans="1:21" customFormat="1">
      <c r="A119" s="13" t="s">
        <v>333</v>
      </c>
      <c r="B119" s="13">
        <v>17197880418</v>
      </c>
      <c r="C119" s="13" t="s">
        <v>334</v>
      </c>
      <c r="D119" s="13" t="s">
        <v>363</v>
      </c>
      <c r="E119" s="13" t="s">
        <v>875</v>
      </c>
      <c r="F119" s="82">
        <v>6.4</v>
      </c>
      <c r="G119" s="30">
        <v>35.4</v>
      </c>
      <c r="H119" s="30">
        <v>21.2</v>
      </c>
      <c r="I119" s="83">
        <v>30.1</v>
      </c>
      <c r="J119" s="82">
        <v>10.199999999999999</v>
      </c>
      <c r="K119" s="83">
        <f t="shared" si="1"/>
        <v>40.299999999999997</v>
      </c>
      <c r="L119" s="82">
        <v>264800</v>
      </c>
      <c r="M119" s="83">
        <v>7</v>
      </c>
      <c r="N119" s="30">
        <v>3</v>
      </c>
      <c r="O119" s="83">
        <v>7</v>
      </c>
      <c r="P119" s="142">
        <v>1</v>
      </c>
      <c r="Q119" s="133">
        <v>1.3</v>
      </c>
      <c r="R119" s="156">
        <v>34900.281448169575</v>
      </c>
      <c r="S119" s="83">
        <v>40.299999999999997</v>
      </c>
      <c r="T119" s="115">
        <v>4</v>
      </c>
      <c r="U119">
        <v>4</v>
      </c>
    </row>
    <row r="120" spans="1:21" customFormat="1">
      <c r="A120" s="13" t="s">
        <v>256</v>
      </c>
      <c r="B120" s="13">
        <v>17197881001</v>
      </c>
      <c r="C120" s="13" t="s">
        <v>257</v>
      </c>
      <c r="D120" s="13" t="s">
        <v>363</v>
      </c>
      <c r="E120" s="13" t="s">
        <v>258</v>
      </c>
      <c r="F120" s="82">
        <v>5.2</v>
      </c>
      <c r="G120" s="30">
        <v>35.4</v>
      </c>
      <c r="H120" s="83">
        <v>33.299999999999997</v>
      </c>
      <c r="I120" s="82">
        <v>20.8</v>
      </c>
      <c r="J120" s="82">
        <v>9.1999999999999993</v>
      </c>
      <c r="K120" s="82">
        <f t="shared" si="1"/>
        <v>30</v>
      </c>
      <c r="L120" s="83">
        <v>326000</v>
      </c>
      <c r="M120" s="83">
        <v>8</v>
      </c>
      <c r="N120" s="81">
        <v>1</v>
      </c>
      <c r="O120" s="83">
        <v>8</v>
      </c>
      <c r="P120" s="142">
        <v>1</v>
      </c>
      <c r="Q120" s="133">
        <v>1.3</v>
      </c>
      <c r="R120" s="156">
        <v>42780.979603633357</v>
      </c>
      <c r="S120" s="82">
        <v>30</v>
      </c>
      <c r="T120" s="114">
        <v>3</v>
      </c>
      <c r="U120">
        <v>3</v>
      </c>
    </row>
    <row r="121" spans="1:21" customFormat="1">
      <c r="A121" s="13" t="s">
        <v>3787</v>
      </c>
      <c r="B121" s="13">
        <v>17031110501</v>
      </c>
      <c r="C121" s="13" t="s">
        <v>3788</v>
      </c>
      <c r="D121" s="13" t="s">
        <v>4272</v>
      </c>
      <c r="E121" s="13" t="s">
        <v>4129</v>
      </c>
      <c r="F121" s="83">
        <v>6.9</v>
      </c>
      <c r="G121" s="83">
        <v>29.4</v>
      </c>
      <c r="H121" s="83">
        <v>32.5</v>
      </c>
      <c r="I121" s="82">
        <v>20.399999999999999</v>
      </c>
      <c r="J121" s="82">
        <v>9.5</v>
      </c>
      <c r="K121" s="82">
        <f t="shared" si="1"/>
        <v>29.9</v>
      </c>
      <c r="L121" s="83">
        <v>344200</v>
      </c>
      <c r="M121" s="89">
        <v>8</v>
      </c>
      <c r="N121" s="90">
        <v>9</v>
      </c>
      <c r="O121" s="87">
        <v>4</v>
      </c>
      <c r="P121" s="135">
        <v>10</v>
      </c>
      <c r="Q121" s="133">
        <v>1.4</v>
      </c>
      <c r="R121" s="148">
        <v>30042.773184651422</v>
      </c>
      <c r="S121" s="82">
        <v>29.9</v>
      </c>
      <c r="T121" s="114">
        <v>3</v>
      </c>
      <c r="U121">
        <v>3</v>
      </c>
    </row>
    <row r="122" spans="1:21" customFormat="1">
      <c r="A122" s="13" t="s">
        <v>1678</v>
      </c>
      <c r="B122" s="13">
        <v>17031800400</v>
      </c>
      <c r="C122" s="13" t="s">
        <v>1679</v>
      </c>
      <c r="D122" s="13" t="s">
        <v>4272</v>
      </c>
      <c r="E122" s="13" t="s">
        <v>1675</v>
      </c>
      <c r="F122" s="81">
        <v>2.1</v>
      </c>
      <c r="G122" s="82">
        <v>31.2</v>
      </c>
      <c r="H122" s="81">
        <v>3.2</v>
      </c>
      <c r="I122" s="84">
        <v>44.2</v>
      </c>
      <c r="J122" s="84">
        <v>43.5</v>
      </c>
      <c r="K122" s="84">
        <f t="shared" si="1"/>
        <v>87.7</v>
      </c>
      <c r="L122" s="84" t="s">
        <v>2295</v>
      </c>
      <c r="M122" s="90">
        <v>9</v>
      </c>
      <c r="N122" s="88">
        <v>6</v>
      </c>
      <c r="O122" s="90">
        <v>9</v>
      </c>
      <c r="P122" s="135">
        <v>9</v>
      </c>
      <c r="Q122" s="133">
        <v>1.4</v>
      </c>
      <c r="R122" s="149">
        <v>145049.63871338312</v>
      </c>
      <c r="S122" s="84">
        <v>87.7</v>
      </c>
      <c r="T122" s="116">
        <v>5</v>
      </c>
      <c r="U122">
        <v>5</v>
      </c>
    </row>
    <row r="123" spans="1:21" customFormat="1">
      <c r="A123" s="13" t="s">
        <v>1145</v>
      </c>
      <c r="B123" s="13">
        <v>17043841312</v>
      </c>
      <c r="C123" s="13" t="s">
        <v>1146</v>
      </c>
      <c r="D123" s="13" t="s">
        <v>1522</v>
      </c>
      <c r="E123" s="13" t="s">
        <v>1147</v>
      </c>
      <c r="F123" s="30">
        <v>3.9</v>
      </c>
      <c r="G123" s="83">
        <v>28.3</v>
      </c>
      <c r="H123" s="81">
        <v>14.2</v>
      </c>
      <c r="I123" s="84">
        <v>32.200000000000003</v>
      </c>
      <c r="J123" s="82">
        <v>9.4</v>
      </c>
      <c r="K123" s="83">
        <f t="shared" si="1"/>
        <v>41.6</v>
      </c>
      <c r="L123" s="84">
        <v>440600</v>
      </c>
      <c r="M123" s="90">
        <v>10</v>
      </c>
      <c r="N123" s="89">
        <v>7</v>
      </c>
      <c r="O123" s="90">
        <v>9</v>
      </c>
      <c r="P123" s="140">
        <v>1</v>
      </c>
      <c r="Q123" s="133">
        <v>1.4</v>
      </c>
      <c r="R123" s="149">
        <v>82507.554504319211</v>
      </c>
      <c r="S123" s="83">
        <v>41.6</v>
      </c>
      <c r="T123" s="115">
        <v>4</v>
      </c>
      <c r="U123">
        <v>4</v>
      </c>
    </row>
    <row r="124" spans="1:21" customFormat="1">
      <c r="A124" s="13" t="s">
        <v>1295</v>
      </c>
      <c r="B124" s="13">
        <v>17043842706</v>
      </c>
      <c r="C124" s="13" t="s">
        <v>1296</v>
      </c>
      <c r="D124" s="13" t="s">
        <v>1522</v>
      </c>
      <c r="E124" s="13" t="s">
        <v>2499</v>
      </c>
      <c r="F124" s="81">
        <v>3.1</v>
      </c>
      <c r="G124" s="84">
        <v>26.3</v>
      </c>
      <c r="H124" s="81">
        <v>10.199999999999999</v>
      </c>
      <c r="I124" s="84">
        <v>37.700000000000003</v>
      </c>
      <c r="J124" s="83">
        <v>21.5</v>
      </c>
      <c r="K124" s="84">
        <f t="shared" si="1"/>
        <v>59.2</v>
      </c>
      <c r="L124" s="84">
        <v>380600</v>
      </c>
      <c r="M124" s="90">
        <v>10</v>
      </c>
      <c r="N124" s="89">
        <v>7</v>
      </c>
      <c r="O124" s="90">
        <v>10</v>
      </c>
      <c r="P124" s="138">
        <v>3</v>
      </c>
      <c r="Q124" s="133">
        <v>1.4</v>
      </c>
      <c r="R124" s="149">
        <v>53911.510127504553</v>
      </c>
      <c r="S124" s="84">
        <v>59.2</v>
      </c>
      <c r="T124" s="116">
        <v>5</v>
      </c>
      <c r="U124">
        <v>5</v>
      </c>
    </row>
    <row r="125" spans="1:21" customFormat="1">
      <c r="A125" s="13" t="s">
        <v>1447</v>
      </c>
      <c r="B125" s="13">
        <v>17043846522</v>
      </c>
      <c r="C125" s="13" t="s">
        <v>1448</v>
      </c>
      <c r="D125" s="13" t="s">
        <v>1522</v>
      </c>
      <c r="E125" s="13" t="s">
        <v>1533</v>
      </c>
      <c r="F125" s="83">
        <v>7.1</v>
      </c>
      <c r="G125" s="30">
        <v>36</v>
      </c>
      <c r="H125" s="81">
        <v>9.3000000000000007</v>
      </c>
      <c r="I125" s="84">
        <v>46.5</v>
      </c>
      <c r="J125" s="83">
        <v>19.5</v>
      </c>
      <c r="K125" s="84">
        <f t="shared" si="1"/>
        <v>66</v>
      </c>
      <c r="L125" s="83">
        <v>335000</v>
      </c>
      <c r="M125" s="89">
        <v>8</v>
      </c>
      <c r="N125" s="88">
        <v>5</v>
      </c>
      <c r="O125" s="89">
        <v>8</v>
      </c>
      <c r="P125" s="140">
        <v>1</v>
      </c>
      <c r="Q125" s="133">
        <v>1.4</v>
      </c>
      <c r="R125" s="151">
        <v>21328.28627229041</v>
      </c>
      <c r="S125" s="84">
        <v>66</v>
      </c>
      <c r="T125" s="116">
        <v>5</v>
      </c>
      <c r="U125">
        <v>5</v>
      </c>
    </row>
    <row r="126" spans="1:21" customFormat="1">
      <c r="A126" s="13" t="s">
        <v>559</v>
      </c>
      <c r="B126" s="13">
        <v>17097860600</v>
      </c>
      <c r="C126" s="13" t="s">
        <v>560</v>
      </c>
      <c r="D126" s="13" t="s">
        <v>896</v>
      </c>
      <c r="E126" s="13" t="s">
        <v>548</v>
      </c>
      <c r="F126" s="83">
        <v>7.7</v>
      </c>
      <c r="G126" s="83">
        <v>28.6</v>
      </c>
      <c r="H126" s="84">
        <v>40.6</v>
      </c>
      <c r="I126" s="30">
        <v>10.3</v>
      </c>
      <c r="J126" s="30">
        <v>5.6</v>
      </c>
      <c r="K126" s="30">
        <f t="shared" si="1"/>
        <v>15.9</v>
      </c>
      <c r="L126" s="81">
        <v>180300</v>
      </c>
      <c r="M126" s="87">
        <v>3</v>
      </c>
      <c r="N126" s="87">
        <v>4</v>
      </c>
      <c r="O126" s="87">
        <v>4</v>
      </c>
      <c r="P126" s="137">
        <v>6</v>
      </c>
      <c r="Q126" s="133">
        <v>1.4</v>
      </c>
      <c r="R126" s="151">
        <v>17025.511203047558</v>
      </c>
      <c r="S126" s="30">
        <v>15.9</v>
      </c>
      <c r="T126" s="113">
        <v>2</v>
      </c>
      <c r="U126">
        <v>2</v>
      </c>
    </row>
    <row r="127" spans="1:21" customFormat="1">
      <c r="A127" s="13" t="s">
        <v>630</v>
      </c>
      <c r="B127" s="13">
        <v>17097861804</v>
      </c>
      <c r="C127" s="13" t="s">
        <v>631</v>
      </c>
      <c r="D127" s="13" t="s">
        <v>896</v>
      </c>
      <c r="E127" s="13" t="s">
        <v>625</v>
      </c>
      <c r="F127" s="30">
        <v>4.5999999999999996</v>
      </c>
      <c r="G127" s="84">
        <v>27.2</v>
      </c>
      <c r="H127" s="84">
        <v>37.700000000000003</v>
      </c>
      <c r="I127" s="30">
        <v>11.9</v>
      </c>
      <c r="J127" s="30">
        <v>3.4</v>
      </c>
      <c r="K127" s="30">
        <f t="shared" si="1"/>
        <v>15.3</v>
      </c>
      <c r="L127" s="81">
        <v>142800</v>
      </c>
      <c r="M127" s="86">
        <v>2</v>
      </c>
      <c r="N127" s="88">
        <v>6</v>
      </c>
      <c r="O127" s="86">
        <v>2</v>
      </c>
      <c r="P127" s="140">
        <v>1</v>
      </c>
      <c r="Q127" s="133">
        <v>1.4</v>
      </c>
      <c r="R127" s="151">
        <v>18269.954949594736</v>
      </c>
      <c r="S127" s="30">
        <v>15.3</v>
      </c>
      <c r="T127" s="113">
        <v>2</v>
      </c>
      <c r="U127">
        <v>2</v>
      </c>
    </row>
    <row r="128" spans="1:21" customFormat="1">
      <c r="A128" s="13" t="s">
        <v>777</v>
      </c>
      <c r="B128" s="13">
        <v>17097864101</v>
      </c>
      <c r="C128" s="13" t="s">
        <v>778</v>
      </c>
      <c r="D128" s="13" t="s">
        <v>896</v>
      </c>
      <c r="E128" s="13" t="s">
        <v>779</v>
      </c>
      <c r="F128" s="30">
        <v>3.5</v>
      </c>
      <c r="G128" s="30">
        <v>35.5</v>
      </c>
      <c r="H128" s="30">
        <v>21.7</v>
      </c>
      <c r="I128" s="83">
        <v>29.2</v>
      </c>
      <c r="J128" s="83">
        <v>16.7</v>
      </c>
      <c r="K128" s="83">
        <f t="shared" si="1"/>
        <v>45.9</v>
      </c>
      <c r="L128" s="83">
        <v>306800</v>
      </c>
      <c r="M128" s="90">
        <v>10</v>
      </c>
      <c r="N128" s="87">
        <v>4</v>
      </c>
      <c r="O128" s="88">
        <v>6</v>
      </c>
      <c r="P128" s="140">
        <v>1</v>
      </c>
      <c r="Q128" s="133">
        <v>1.4</v>
      </c>
      <c r="R128" s="149">
        <v>64444.992170168342</v>
      </c>
      <c r="S128" s="83">
        <v>45.9</v>
      </c>
      <c r="T128" s="115">
        <v>4</v>
      </c>
      <c r="U128">
        <v>4</v>
      </c>
    </row>
    <row r="129" spans="1:21" customFormat="1">
      <c r="A129" s="13" t="s">
        <v>422</v>
      </c>
      <c r="B129" s="13">
        <v>17111871106</v>
      </c>
      <c r="C129" s="13" t="s">
        <v>423</v>
      </c>
      <c r="D129" s="13" t="s">
        <v>571</v>
      </c>
      <c r="E129" s="13" t="s">
        <v>424</v>
      </c>
      <c r="F129" s="82">
        <v>5.8</v>
      </c>
      <c r="G129" s="81">
        <v>37.4</v>
      </c>
      <c r="H129" s="30">
        <v>22.4</v>
      </c>
      <c r="I129" s="83">
        <v>27.7</v>
      </c>
      <c r="J129" s="82">
        <v>12.1</v>
      </c>
      <c r="K129" s="83">
        <f t="shared" si="1"/>
        <v>39.799999999999997</v>
      </c>
      <c r="L129" s="83">
        <v>318600</v>
      </c>
      <c r="M129" s="90">
        <v>10</v>
      </c>
      <c r="N129" s="88">
        <v>6</v>
      </c>
      <c r="O129" s="89">
        <v>8</v>
      </c>
      <c r="P129" s="140">
        <v>1</v>
      </c>
      <c r="Q129" s="133">
        <v>1.4</v>
      </c>
      <c r="R129" s="151">
        <v>29188.09152425341</v>
      </c>
      <c r="S129" s="83">
        <v>39.799999999999997</v>
      </c>
      <c r="T129" s="115">
        <v>4</v>
      </c>
      <c r="U129">
        <v>4</v>
      </c>
    </row>
    <row r="130" spans="1:21" customFormat="1">
      <c r="A130" s="13" t="s">
        <v>494</v>
      </c>
      <c r="B130" s="13">
        <v>17111871108</v>
      </c>
      <c r="C130" s="13" t="s">
        <v>495</v>
      </c>
      <c r="D130" s="13" t="s">
        <v>571</v>
      </c>
      <c r="E130" s="13" t="s">
        <v>489</v>
      </c>
      <c r="F130" s="82">
        <v>5.6</v>
      </c>
      <c r="G130" s="81">
        <v>45.7</v>
      </c>
      <c r="H130" s="30">
        <v>15.3</v>
      </c>
      <c r="I130" s="84">
        <v>33.9</v>
      </c>
      <c r="J130" s="82">
        <v>11.4</v>
      </c>
      <c r="K130" s="83">
        <f t="shared" ref="K130:K193" si="2">+J130+I130</f>
        <v>45.3</v>
      </c>
      <c r="L130" s="82">
        <v>286600</v>
      </c>
      <c r="M130" s="90">
        <v>10</v>
      </c>
      <c r="N130" s="86">
        <v>2</v>
      </c>
      <c r="O130" s="90">
        <v>9</v>
      </c>
      <c r="P130" s="140">
        <v>1</v>
      </c>
      <c r="Q130" s="133">
        <v>1.4</v>
      </c>
      <c r="R130" s="150">
        <v>35245.335517757652</v>
      </c>
      <c r="S130" s="83">
        <v>45.3</v>
      </c>
      <c r="T130" s="115">
        <v>4</v>
      </c>
      <c r="U130">
        <v>4</v>
      </c>
    </row>
    <row r="131" spans="1:21" customFormat="1">
      <c r="A131" s="13" t="s">
        <v>386</v>
      </c>
      <c r="B131" s="13">
        <v>17197880119</v>
      </c>
      <c r="C131" s="13" t="s">
        <v>387</v>
      </c>
      <c r="D131" s="13" t="s">
        <v>363</v>
      </c>
      <c r="E131" s="13" t="s">
        <v>1485</v>
      </c>
      <c r="F131" s="82">
        <v>5.8</v>
      </c>
      <c r="G131" s="81">
        <v>37.299999999999997</v>
      </c>
      <c r="H131" s="81">
        <v>6.8</v>
      </c>
      <c r="I131" s="84">
        <v>38.9</v>
      </c>
      <c r="J131" s="84">
        <v>32.6</v>
      </c>
      <c r="K131" s="84">
        <f t="shared" si="2"/>
        <v>71.5</v>
      </c>
      <c r="L131" s="84">
        <v>384500</v>
      </c>
      <c r="M131" s="30">
        <v>4</v>
      </c>
      <c r="N131" s="81">
        <v>2</v>
      </c>
      <c r="O131" s="30">
        <v>4</v>
      </c>
      <c r="P131" s="142">
        <v>1</v>
      </c>
      <c r="Q131" s="133">
        <v>1.4</v>
      </c>
      <c r="R131" s="155">
        <v>32929.938513752968</v>
      </c>
      <c r="S131" s="84">
        <v>71.5</v>
      </c>
      <c r="T131" s="116">
        <v>5</v>
      </c>
      <c r="U131">
        <v>5</v>
      </c>
    </row>
    <row r="132" spans="1:21" customFormat="1">
      <c r="A132" s="13" t="s">
        <v>3015</v>
      </c>
      <c r="B132" s="13">
        <v>17031570200</v>
      </c>
      <c r="C132" s="13" t="s">
        <v>3016</v>
      </c>
      <c r="D132" s="13" t="s">
        <v>4272</v>
      </c>
      <c r="E132" s="13" t="s">
        <v>4129</v>
      </c>
      <c r="F132" s="81">
        <v>1</v>
      </c>
      <c r="G132" s="83">
        <v>29.6</v>
      </c>
      <c r="H132" s="83">
        <v>29.3</v>
      </c>
      <c r="I132" s="30">
        <v>10</v>
      </c>
      <c r="J132" s="82">
        <v>8.4</v>
      </c>
      <c r="K132" s="30">
        <f t="shared" si="2"/>
        <v>18.399999999999999</v>
      </c>
      <c r="L132" s="82">
        <v>267600</v>
      </c>
      <c r="M132" s="86">
        <v>1</v>
      </c>
      <c r="N132" s="90">
        <v>10</v>
      </c>
      <c r="O132" s="87">
        <v>3</v>
      </c>
      <c r="P132" s="137">
        <v>6</v>
      </c>
      <c r="Q132" s="133">
        <v>1.5</v>
      </c>
      <c r="R132" s="148">
        <v>30042.773184651422</v>
      </c>
      <c r="S132" s="30">
        <v>18.399999999999999</v>
      </c>
      <c r="T132" s="113">
        <v>2</v>
      </c>
      <c r="U132">
        <v>2</v>
      </c>
    </row>
    <row r="133" spans="1:21" customFormat="1">
      <c r="A133" s="13" t="s">
        <v>1966</v>
      </c>
      <c r="B133" s="13">
        <v>17031804106</v>
      </c>
      <c r="C133" s="13" t="s">
        <v>1967</v>
      </c>
      <c r="D133" s="13" t="s">
        <v>4272</v>
      </c>
      <c r="E133" s="13" t="s">
        <v>1945</v>
      </c>
      <c r="F133" s="82">
        <v>5.0999999999999996</v>
      </c>
      <c r="G133" s="84">
        <v>26.3</v>
      </c>
      <c r="H133" s="30">
        <v>18.600000000000001</v>
      </c>
      <c r="I133" s="84">
        <v>34.9</v>
      </c>
      <c r="J133" s="84">
        <v>22</v>
      </c>
      <c r="K133" s="84">
        <f t="shared" si="2"/>
        <v>56.9</v>
      </c>
      <c r="L133" s="83">
        <v>365200</v>
      </c>
      <c r="M133" s="90">
        <v>10</v>
      </c>
      <c r="N133" s="88">
        <v>5</v>
      </c>
      <c r="O133" s="89">
        <v>8</v>
      </c>
      <c r="P133" s="138">
        <v>4</v>
      </c>
      <c r="Q133" s="133">
        <v>1.5</v>
      </c>
      <c r="R133" s="150">
        <v>33970.206820601838</v>
      </c>
      <c r="S133" s="84">
        <v>56.9</v>
      </c>
      <c r="T133" s="116">
        <v>5</v>
      </c>
      <c r="U133">
        <v>5</v>
      </c>
    </row>
    <row r="134" spans="1:21" customFormat="1">
      <c r="A134" s="13" t="s">
        <v>2664</v>
      </c>
      <c r="B134" s="13">
        <v>17031804902</v>
      </c>
      <c r="C134" s="13" t="s">
        <v>2665</v>
      </c>
      <c r="D134" s="13" t="s">
        <v>4272</v>
      </c>
      <c r="E134" s="13" t="s">
        <v>2661</v>
      </c>
      <c r="F134" s="81">
        <v>2.6</v>
      </c>
      <c r="G134" s="84">
        <v>27</v>
      </c>
      <c r="H134" s="83">
        <v>29.9</v>
      </c>
      <c r="I134" s="82">
        <v>19.7</v>
      </c>
      <c r="J134" s="83">
        <v>13.5</v>
      </c>
      <c r="K134" s="82">
        <f t="shared" si="2"/>
        <v>33.200000000000003</v>
      </c>
      <c r="L134" s="83">
        <v>336200</v>
      </c>
      <c r="M134" s="89">
        <v>8</v>
      </c>
      <c r="N134" s="87">
        <v>3</v>
      </c>
      <c r="O134" s="89">
        <v>8</v>
      </c>
      <c r="P134" s="137">
        <v>6</v>
      </c>
      <c r="Q134" s="133">
        <v>1.5</v>
      </c>
      <c r="R134" s="150">
        <v>45037.841717497089</v>
      </c>
      <c r="S134" s="82">
        <v>33.200000000000003</v>
      </c>
      <c r="T134" s="114">
        <v>3</v>
      </c>
      <c r="U134">
        <v>3</v>
      </c>
    </row>
    <row r="135" spans="1:21" customFormat="1">
      <c r="A135" s="13" t="s">
        <v>4204</v>
      </c>
      <c r="B135" s="13">
        <v>17031805110</v>
      </c>
      <c r="C135" s="13" t="s">
        <v>4205</v>
      </c>
      <c r="D135" s="13" t="s">
        <v>4272</v>
      </c>
      <c r="E135" s="13" t="s">
        <v>4289</v>
      </c>
      <c r="F135" s="82">
        <v>5.5</v>
      </c>
      <c r="G135" s="83">
        <v>28</v>
      </c>
      <c r="H135" s="82">
        <v>23.4</v>
      </c>
      <c r="I135" s="83">
        <v>25</v>
      </c>
      <c r="J135" s="83">
        <v>14.1</v>
      </c>
      <c r="K135" s="83">
        <f t="shared" si="2"/>
        <v>39.1</v>
      </c>
      <c r="L135" s="82">
        <v>286100</v>
      </c>
      <c r="M135" s="90">
        <v>10</v>
      </c>
      <c r="N135" s="88">
        <v>5</v>
      </c>
      <c r="O135" s="88">
        <v>6</v>
      </c>
      <c r="P135" s="137">
        <v>5</v>
      </c>
      <c r="Q135" s="133">
        <v>1.5</v>
      </c>
      <c r="R135" s="150">
        <v>48269.233139372314</v>
      </c>
      <c r="S135" s="83">
        <v>39.1</v>
      </c>
      <c r="T135" s="115">
        <v>4</v>
      </c>
      <c r="U135">
        <v>4</v>
      </c>
    </row>
    <row r="136" spans="1:21" customFormat="1">
      <c r="A136" s="13" t="s">
        <v>2296</v>
      </c>
      <c r="B136" s="13">
        <v>17031819600</v>
      </c>
      <c r="C136" s="13" t="s">
        <v>2297</v>
      </c>
      <c r="D136" s="13" t="s">
        <v>4272</v>
      </c>
      <c r="E136" s="13" t="s">
        <v>2298</v>
      </c>
      <c r="F136" s="81">
        <v>2.8</v>
      </c>
      <c r="G136" s="82">
        <v>32.200000000000003</v>
      </c>
      <c r="H136" s="81">
        <v>12.4</v>
      </c>
      <c r="I136" s="84">
        <v>39.4</v>
      </c>
      <c r="J136" s="84">
        <v>22.3</v>
      </c>
      <c r="K136" s="84">
        <f t="shared" si="2"/>
        <v>61.7</v>
      </c>
      <c r="L136" s="84">
        <v>477300</v>
      </c>
      <c r="M136" s="90">
        <v>10</v>
      </c>
      <c r="N136" s="87">
        <v>3</v>
      </c>
      <c r="O136" s="90">
        <v>10</v>
      </c>
      <c r="P136" s="136">
        <v>7</v>
      </c>
      <c r="Q136" s="133">
        <v>1.5</v>
      </c>
      <c r="R136" s="150">
        <v>45079.262958199353</v>
      </c>
      <c r="S136" s="84">
        <v>61.7</v>
      </c>
      <c r="T136" s="116">
        <v>5</v>
      </c>
      <c r="U136">
        <v>5</v>
      </c>
    </row>
    <row r="137" spans="1:21" customFormat="1">
      <c r="A137" s="13" t="s">
        <v>1261</v>
      </c>
      <c r="B137" s="13">
        <v>17043843500</v>
      </c>
      <c r="C137" s="13" t="s">
        <v>1262</v>
      </c>
      <c r="D137" s="13" t="s">
        <v>1522</v>
      </c>
      <c r="E137" s="13" t="s">
        <v>2224</v>
      </c>
      <c r="F137" s="30">
        <v>4.5</v>
      </c>
      <c r="G137" s="83">
        <v>28.9</v>
      </c>
      <c r="H137" s="82">
        <v>23</v>
      </c>
      <c r="I137" s="84">
        <v>33.9</v>
      </c>
      <c r="J137" s="83">
        <v>15.6</v>
      </c>
      <c r="K137" s="83">
        <f t="shared" si="2"/>
        <v>49.5</v>
      </c>
      <c r="L137" s="82">
        <v>252100</v>
      </c>
      <c r="M137" s="90">
        <v>9</v>
      </c>
      <c r="N137" s="89">
        <v>7</v>
      </c>
      <c r="O137" s="88">
        <v>6</v>
      </c>
      <c r="P137" s="135">
        <v>9</v>
      </c>
      <c r="Q137" s="133">
        <v>1.5</v>
      </c>
      <c r="R137" s="150">
        <v>40970.890698482566</v>
      </c>
      <c r="S137" s="83">
        <v>49.5</v>
      </c>
      <c r="T137" s="115">
        <v>4</v>
      </c>
      <c r="U137">
        <v>4</v>
      </c>
    </row>
    <row r="138" spans="1:21" customFormat="1">
      <c r="A138" s="13" t="s">
        <v>641</v>
      </c>
      <c r="B138" s="13">
        <v>17097864107</v>
      </c>
      <c r="C138" s="13" t="s">
        <v>642</v>
      </c>
      <c r="D138" s="13" t="s">
        <v>896</v>
      </c>
      <c r="E138" s="13" t="s">
        <v>643</v>
      </c>
      <c r="F138" s="30">
        <v>4.5</v>
      </c>
      <c r="G138" s="30">
        <v>34.200000000000003</v>
      </c>
      <c r="H138" s="30">
        <v>15.3</v>
      </c>
      <c r="I138" s="83">
        <v>28.6</v>
      </c>
      <c r="J138" s="83">
        <v>14.7</v>
      </c>
      <c r="K138" s="83">
        <f t="shared" si="2"/>
        <v>43.3</v>
      </c>
      <c r="L138" s="82">
        <v>290500</v>
      </c>
      <c r="M138" s="90">
        <v>9</v>
      </c>
      <c r="N138" s="86">
        <v>1</v>
      </c>
      <c r="O138" s="90">
        <v>10</v>
      </c>
      <c r="P138" s="140">
        <v>2</v>
      </c>
      <c r="Q138" s="133">
        <v>1.5</v>
      </c>
      <c r="R138" s="149">
        <v>88095.118861121475</v>
      </c>
      <c r="S138" s="83">
        <v>43.3</v>
      </c>
      <c r="T138" s="115">
        <v>4</v>
      </c>
      <c r="U138">
        <v>4</v>
      </c>
    </row>
    <row r="139" spans="1:21" customFormat="1">
      <c r="A139" s="13" t="s">
        <v>4296</v>
      </c>
      <c r="B139" s="13">
        <v>17031803008</v>
      </c>
      <c r="C139" s="13" t="s">
        <v>4297</v>
      </c>
      <c r="D139" s="13" t="s">
        <v>4272</v>
      </c>
      <c r="E139" s="13" t="s">
        <v>4289</v>
      </c>
      <c r="F139" s="81">
        <v>3.1</v>
      </c>
      <c r="G139" s="83">
        <v>30</v>
      </c>
      <c r="H139" s="30">
        <v>21.9</v>
      </c>
      <c r="I139" s="83">
        <v>30.3</v>
      </c>
      <c r="J139" s="83">
        <v>19.399999999999999</v>
      </c>
      <c r="K139" s="83">
        <f t="shared" si="2"/>
        <v>49.7</v>
      </c>
      <c r="L139" s="84">
        <v>447700</v>
      </c>
      <c r="M139" s="90">
        <v>10</v>
      </c>
      <c r="N139" s="88">
        <v>6</v>
      </c>
      <c r="O139" s="90">
        <v>10</v>
      </c>
      <c r="P139" s="140">
        <v>1</v>
      </c>
      <c r="Q139" s="133">
        <v>1.6</v>
      </c>
      <c r="R139" s="122">
        <v>48269.233139372314</v>
      </c>
      <c r="S139" s="83">
        <v>49.7</v>
      </c>
      <c r="T139" s="115">
        <v>4</v>
      </c>
      <c r="U139">
        <v>4</v>
      </c>
    </row>
    <row r="140" spans="1:21" customFormat="1">
      <c r="A140" s="13" t="s">
        <v>4304</v>
      </c>
      <c r="B140" s="13">
        <v>17031803016</v>
      </c>
      <c r="C140" s="13" t="s">
        <v>4305</v>
      </c>
      <c r="D140" s="13" t="s">
        <v>4272</v>
      </c>
      <c r="E140" s="13" t="s">
        <v>4289</v>
      </c>
      <c r="F140" s="30">
        <v>4.2</v>
      </c>
      <c r="G140" s="82">
        <v>30.3</v>
      </c>
      <c r="H140" s="30">
        <v>16.2</v>
      </c>
      <c r="I140" s="83">
        <v>24.3</v>
      </c>
      <c r="J140" s="83">
        <v>16.600000000000001</v>
      </c>
      <c r="K140" s="83">
        <f t="shared" si="2"/>
        <v>40.900000000000006</v>
      </c>
      <c r="L140" s="83">
        <v>371500</v>
      </c>
      <c r="M140" s="89">
        <v>8</v>
      </c>
      <c r="N140" s="89">
        <v>8</v>
      </c>
      <c r="O140" s="89">
        <v>7</v>
      </c>
      <c r="P140" s="140">
        <v>1</v>
      </c>
      <c r="Q140" s="133">
        <v>1.6</v>
      </c>
      <c r="R140" s="150">
        <v>48269.233139372314</v>
      </c>
      <c r="S140" s="83">
        <v>40.900000000000006</v>
      </c>
      <c r="T140" s="115">
        <v>4</v>
      </c>
      <c r="U140">
        <v>4</v>
      </c>
    </row>
    <row r="141" spans="1:21" customFormat="1">
      <c r="A141" s="13" t="s">
        <v>1865</v>
      </c>
      <c r="B141" s="13">
        <v>17031804809</v>
      </c>
      <c r="C141" s="13" t="s">
        <v>1866</v>
      </c>
      <c r="D141" s="13" t="s">
        <v>4272</v>
      </c>
      <c r="E141" s="13" t="s">
        <v>1840</v>
      </c>
      <c r="F141" s="30">
        <v>4.3</v>
      </c>
      <c r="G141" s="84">
        <v>25.5</v>
      </c>
      <c r="H141" s="82">
        <v>24.1</v>
      </c>
      <c r="I141" s="82">
        <v>21.5</v>
      </c>
      <c r="J141" s="82">
        <v>9.6</v>
      </c>
      <c r="K141" s="82">
        <f t="shared" si="2"/>
        <v>31.1</v>
      </c>
      <c r="L141" s="83">
        <v>316100</v>
      </c>
      <c r="M141" s="90">
        <v>10</v>
      </c>
      <c r="N141" s="86">
        <v>1</v>
      </c>
      <c r="O141" s="90">
        <v>10</v>
      </c>
      <c r="P141" s="138">
        <v>4</v>
      </c>
      <c r="Q141" s="133">
        <v>1.6</v>
      </c>
      <c r="R141" s="149">
        <v>63644.199401834914</v>
      </c>
      <c r="S141" s="82">
        <v>31.1</v>
      </c>
      <c r="T141" s="114">
        <v>3</v>
      </c>
      <c r="U141">
        <v>3</v>
      </c>
    </row>
    <row r="142" spans="1:21" customFormat="1">
      <c r="A142" s="13" t="s">
        <v>2547</v>
      </c>
      <c r="B142" s="13">
        <v>17031809000</v>
      </c>
      <c r="C142" s="13" t="s">
        <v>2548</v>
      </c>
      <c r="D142" s="13" t="s">
        <v>4272</v>
      </c>
      <c r="E142" s="13" t="s">
        <v>2542</v>
      </c>
      <c r="F142" s="81">
        <v>1.2</v>
      </c>
      <c r="G142" s="84">
        <v>25.9</v>
      </c>
      <c r="H142" s="81">
        <v>5.8</v>
      </c>
      <c r="I142" s="84">
        <v>36.200000000000003</v>
      </c>
      <c r="J142" s="84">
        <v>43.1</v>
      </c>
      <c r="K142" s="84">
        <f t="shared" si="2"/>
        <v>79.300000000000011</v>
      </c>
      <c r="L142" s="84">
        <v>603000</v>
      </c>
      <c r="M142" s="90">
        <v>9</v>
      </c>
      <c r="N142" s="89">
        <v>7</v>
      </c>
      <c r="O142" s="90">
        <v>10</v>
      </c>
      <c r="P142" s="137">
        <v>6</v>
      </c>
      <c r="Q142" s="133">
        <v>1.6</v>
      </c>
      <c r="R142" s="150">
        <v>39448.99567703998</v>
      </c>
      <c r="S142" s="84">
        <v>79.300000000000011</v>
      </c>
      <c r="T142" s="116">
        <v>5</v>
      </c>
      <c r="U142">
        <v>5</v>
      </c>
    </row>
    <row r="143" spans="1:21" customFormat="1">
      <c r="A143" s="13" t="s">
        <v>1892</v>
      </c>
      <c r="B143" s="13">
        <v>17031810400</v>
      </c>
      <c r="C143" s="13" t="s">
        <v>1893</v>
      </c>
      <c r="D143" s="13" t="s">
        <v>4272</v>
      </c>
      <c r="E143" s="13" t="s">
        <v>2130</v>
      </c>
      <c r="F143" s="81">
        <v>3.2</v>
      </c>
      <c r="G143" s="83">
        <v>27.4</v>
      </c>
      <c r="H143" s="82">
        <v>24.4</v>
      </c>
      <c r="I143" s="82">
        <v>22.9</v>
      </c>
      <c r="J143" s="84">
        <v>23.6</v>
      </c>
      <c r="K143" s="83">
        <f t="shared" si="2"/>
        <v>46.5</v>
      </c>
      <c r="L143" s="84">
        <v>418400</v>
      </c>
      <c r="M143" s="90">
        <v>10</v>
      </c>
      <c r="N143" s="88">
        <v>6</v>
      </c>
      <c r="O143" s="90">
        <v>9</v>
      </c>
      <c r="P143" s="136">
        <v>8</v>
      </c>
      <c r="Q143" s="133">
        <v>1.6</v>
      </c>
      <c r="R143" s="149">
        <v>53218.840581643541</v>
      </c>
      <c r="S143" s="83">
        <v>46.5</v>
      </c>
      <c r="T143" s="115">
        <v>4</v>
      </c>
      <c r="U143">
        <v>4</v>
      </c>
    </row>
    <row r="144" spans="1:21" customFormat="1">
      <c r="A144" s="13" t="s">
        <v>1335</v>
      </c>
      <c r="B144" s="13">
        <v>17043845300</v>
      </c>
      <c r="C144" s="13" t="s">
        <v>1232</v>
      </c>
      <c r="D144" s="13" t="s">
        <v>1522</v>
      </c>
      <c r="E144" s="13" t="s">
        <v>2372</v>
      </c>
      <c r="F144" s="82">
        <v>6.2</v>
      </c>
      <c r="G144" s="82">
        <v>30.2</v>
      </c>
      <c r="H144" s="81">
        <v>7.2</v>
      </c>
      <c r="I144" s="84">
        <v>41</v>
      </c>
      <c r="J144" s="84">
        <v>38.799999999999997</v>
      </c>
      <c r="K144" s="84">
        <f t="shared" si="2"/>
        <v>79.8</v>
      </c>
      <c r="L144" s="84" t="s">
        <v>2295</v>
      </c>
      <c r="M144" s="90">
        <v>10</v>
      </c>
      <c r="N144" s="90">
        <v>10</v>
      </c>
      <c r="O144" s="90">
        <v>9</v>
      </c>
      <c r="P144" s="135">
        <v>9</v>
      </c>
      <c r="Q144" s="133">
        <v>1.6</v>
      </c>
      <c r="R144" s="149">
        <v>117582.0172454805</v>
      </c>
      <c r="S144" s="84">
        <v>79.8</v>
      </c>
      <c r="T144" s="116">
        <v>5</v>
      </c>
      <c r="U144">
        <v>5</v>
      </c>
    </row>
    <row r="145" spans="1:21" customFormat="1">
      <c r="A145" s="13" t="s">
        <v>1349</v>
      </c>
      <c r="B145" s="13">
        <v>17043845702</v>
      </c>
      <c r="C145" s="13" t="s">
        <v>1350</v>
      </c>
      <c r="D145" s="13" t="s">
        <v>1522</v>
      </c>
      <c r="E145" s="13" t="s">
        <v>1430</v>
      </c>
      <c r="F145" s="30">
        <v>4</v>
      </c>
      <c r="G145" s="83">
        <v>29</v>
      </c>
      <c r="H145" s="82">
        <v>25.9</v>
      </c>
      <c r="I145" s="84">
        <v>33.299999999999997</v>
      </c>
      <c r="J145" s="83">
        <v>14.8</v>
      </c>
      <c r="K145" s="83">
        <f t="shared" si="2"/>
        <v>48.099999999999994</v>
      </c>
      <c r="L145" s="84">
        <v>377200</v>
      </c>
      <c r="M145" s="89">
        <v>8</v>
      </c>
      <c r="N145" s="86">
        <v>2</v>
      </c>
      <c r="O145" s="90">
        <v>10</v>
      </c>
      <c r="P145" s="138">
        <v>4</v>
      </c>
      <c r="Q145" s="133">
        <v>1.6</v>
      </c>
      <c r="R145" s="149">
        <v>53259.364371877156</v>
      </c>
      <c r="S145" s="83">
        <v>48.099999999999994</v>
      </c>
      <c r="T145" s="115">
        <v>4</v>
      </c>
      <c r="U145">
        <v>4</v>
      </c>
    </row>
    <row r="146" spans="1:21" customFormat="1">
      <c r="A146" s="13" t="s">
        <v>533</v>
      </c>
      <c r="B146" s="13">
        <v>17097862501</v>
      </c>
      <c r="C146" s="13" t="s">
        <v>534</v>
      </c>
      <c r="D146" s="13" t="s">
        <v>896</v>
      </c>
      <c r="E146" s="13" t="s">
        <v>625</v>
      </c>
      <c r="F146" s="82">
        <v>6.2</v>
      </c>
      <c r="G146" s="84">
        <v>25.8</v>
      </c>
      <c r="H146" s="82">
        <v>26</v>
      </c>
      <c r="I146" s="81">
        <v>2.4</v>
      </c>
      <c r="J146" s="81">
        <v>1.3</v>
      </c>
      <c r="K146" s="81">
        <f t="shared" si="2"/>
        <v>3.7</v>
      </c>
      <c r="L146" s="81">
        <v>150500</v>
      </c>
      <c r="M146" s="87">
        <v>3</v>
      </c>
      <c r="N146" s="89">
        <v>7</v>
      </c>
      <c r="O146" s="86">
        <v>2</v>
      </c>
      <c r="P146" s="137">
        <v>6</v>
      </c>
      <c r="Q146" s="133">
        <v>1.6</v>
      </c>
      <c r="R146" s="151">
        <v>18269.954949594736</v>
      </c>
      <c r="S146" s="81">
        <v>3.7</v>
      </c>
      <c r="T146" s="112">
        <v>1</v>
      </c>
      <c r="U146">
        <v>1</v>
      </c>
    </row>
    <row r="147" spans="1:21" customFormat="1">
      <c r="A147" s="13" t="s">
        <v>409</v>
      </c>
      <c r="B147" s="13">
        <v>17111871105</v>
      </c>
      <c r="C147" s="13" t="s">
        <v>410</v>
      </c>
      <c r="D147" s="13" t="s">
        <v>571</v>
      </c>
      <c r="E147" s="13" t="s">
        <v>1044</v>
      </c>
      <c r="F147" s="82">
        <v>5.5</v>
      </c>
      <c r="G147" s="81">
        <v>36.4</v>
      </c>
      <c r="H147" s="30">
        <v>19</v>
      </c>
      <c r="I147" s="83">
        <v>27.1</v>
      </c>
      <c r="J147" s="83">
        <v>14</v>
      </c>
      <c r="K147" s="83">
        <f t="shared" si="2"/>
        <v>41.1</v>
      </c>
      <c r="L147" s="82">
        <v>267500</v>
      </c>
      <c r="M147" s="90">
        <v>9</v>
      </c>
      <c r="N147" s="88">
        <v>6</v>
      </c>
      <c r="O147" s="88">
        <v>6</v>
      </c>
      <c r="P147" s="140">
        <v>1</v>
      </c>
      <c r="Q147" s="133">
        <v>1.6</v>
      </c>
      <c r="R147" s="150">
        <v>34714.592071137457</v>
      </c>
      <c r="S147" s="83">
        <v>41.1</v>
      </c>
      <c r="T147" s="115">
        <v>4</v>
      </c>
      <c r="U147">
        <v>4</v>
      </c>
    </row>
    <row r="148" spans="1:21" customFormat="1">
      <c r="A148" s="13" t="s">
        <v>315</v>
      </c>
      <c r="B148" s="13">
        <v>17197880408</v>
      </c>
      <c r="C148" s="13" t="s">
        <v>316</v>
      </c>
      <c r="D148" s="13" t="s">
        <v>363</v>
      </c>
      <c r="E148" s="13" t="s">
        <v>317</v>
      </c>
      <c r="F148" s="81">
        <v>3.1</v>
      </c>
      <c r="G148" s="30">
        <v>33.9</v>
      </c>
      <c r="H148" s="82">
        <v>27.5</v>
      </c>
      <c r="I148" s="82">
        <v>17.8</v>
      </c>
      <c r="J148" s="82">
        <v>12</v>
      </c>
      <c r="K148" s="82">
        <f t="shared" si="2"/>
        <v>29.8</v>
      </c>
      <c r="L148" s="30">
        <v>216400</v>
      </c>
      <c r="M148" s="83">
        <v>7</v>
      </c>
      <c r="N148" s="82">
        <v>5</v>
      </c>
      <c r="O148" s="30">
        <v>4</v>
      </c>
      <c r="P148" s="142">
        <v>1</v>
      </c>
      <c r="Q148" s="133">
        <v>1.6</v>
      </c>
      <c r="R148" s="155">
        <v>30954.20816532258</v>
      </c>
      <c r="S148" s="82">
        <v>29.8</v>
      </c>
      <c r="T148" s="114">
        <v>3</v>
      </c>
      <c r="U148">
        <v>3</v>
      </c>
    </row>
    <row r="149" spans="1:21" customFormat="1">
      <c r="A149" s="13" t="s">
        <v>271</v>
      </c>
      <c r="B149" s="13">
        <v>17197881011</v>
      </c>
      <c r="C149" s="13" t="s">
        <v>272</v>
      </c>
      <c r="D149" s="13" t="s">
        <v>363</v>
      </c>
      <c r="E149" s="13" t="s">
        <v>258</v>
      </c>
      <c r="F149" s="83">
        <v>7.6</v>
      </c>
      <c r="G149" s="30">
        <v>34.4</v>
      </c>
      <c r="H149" s="82">
        <v>25</v>
      </c>
      <c r="I149" s="82">
        <v>22.8</v>
      </c>
      <c r="J149" s="82">
        <v>12.4</v>
      </c>
      <c r="K149" s="82">
        <f t="shared" si="2"/>
        <v>35.200000000000003</v>
      </c>
      <c r="L149" s="83">
        <v>354700</v>
      </c>
      <c r="M149" s="83">
        <v>8</v>
      </c>
      <c r="N149" s="81">
        <v>2</v>
      </c>
      <c r="O149" s="83">
        <v>8</v>
      </c>
      <c r="P149" s="142">
        <v>1</v>
      </c>
      <c r="Q149" s="133">
        <v>1.6</v>
      </c>
      <c r="R149" s="156">
        <v>42780.979603633357</v>
      </c>
      <c r="S149" s="82">
        <v>35.200000000000003</v>
      </c>
      <c r="T149" s="114">
        <v>3</v>
      </c>
      <c r="U149">
        <v>3</v>
      </c>
    </row>
    <row r="150" spans="1:21" customFormat="1">
      <c r="A150" s="13" t="s">
        <v>275</v>
      </c>
      <c r="B150" s="13">
        <v>17197881105</v>
      </c>
      <c r="C150" s="13" t="s">
        <v>276</v>
      </c>
      <c r="D150" s="13" t="s">
        <v>363</v>
      </c>
      <c r="E150" s="13" t="s">
        <v>277</v>
      </c>
      <c r="F150" s="82">
        <v>5.8</v>
      </c>
      <c r="G150" s="81">
        <v>38.5</v>
      </c>
      <c r="H150" s="82">
        <v>26.1</v>
      </c>
      <c r="I150" s="83">
        <v>23.2</v>
      </c>
      <c r="J150" s="82">
        <v>11.2</v>
      </c>
      <c r="K150" s="82">
        <f t="shared" si="2"/>
        <v>34.4</v>
      </c>
      <c r="L150" s="84">
        <v>377500</v>
      </c>
      <c r="M150" s="84">
        <v>9</v>
      </c>
      <c r="N150" s="81">
        <v>1</v>
      </c>
      <c r="O150" s="83">
        <v>7</v>
      </c>
      <c r="P150" s="143">
        <v>4</v>
      </c>
      <c r="Q150" s="133">
        <v>1.6</v>
      </c>
      <c r="R150" s="156">
        <v>42347.563820704374</v>
      </c>
      <c r="S150" s="82">
        <v>34.4</v>
      </c>
      <c r="T150" s="114">
        <v>3</v>
      </c>
      <c r="U150">
        <v>3</v>
      </c>
    </row>
    <row r="151" spans="1:21" customFormat="1">
      <c r="A151" s="13" t="s">
        <v>183</v>
      </c>
      <c r="B151" s="13">
        <v>17197883513</v>
      </c>
      <c r="C151" s="13" t="s">
        <v>184</v>
      </c>
      <c r="D151" s="13" t="s">
        <v>363</v>
      </c>
      <c r="E151" s="13" t="s">
        <v>171</v>
      </c>
      <c r="F151" s="83">
        <v>7.3</v>
      </c>
      <c r="G151" s="81">
        <v>39.9</v>
      </c>
      <c r="H151" s="83">
        <v>30.5</v>
      </c>
      <c r="I151" s="82">
        <v>20.9</v>
      </c>
      <c r="J151" s="82">
        <v>9.9</v>
      </c>
      <c r="K151" s="82">
        <f t="shared" si="2"/>
        <v>30.799999999999997</v>
      </c>
      <c r="L151" s="82">
        <v>265300</v>
      </c>
      <c r="M151" s="84">
        <v>10</v>
      </c>
      <c r="N151" s="81">
        <v>1</v>
      </c>
      <c r="O151" s="83">
        <v>7</v>
      </c>
      <c r="P151" s="142">
        <v>1</v>
      </c>
      <c r="Q151" s="133">
        <v>1.6</v>
      </c>
      <c r="R151" s="158">
        <v>54076.837138679562</v>
      </c>
      <c r="S151" s="82">
        <v>30.799999999999997</v>
      </c>
      <c r="T151" s="114">
        <v>3</v>
      </c>
      <c r="U151">
        <v>3</v>
      </c>
    </row>
    <row r="152" spans="1:21" customFormat="1">
      <c r="A152" s="13" t="s">
        <v>3791</v>
      </c>
      <c r="B152" s="13">
        <v>17031120100</v>
      </c>
      <c r="C152" s="13" t="s">
        <v>3792</v>
      </c>
      <c r="D152" s="13" t="s">
        <v>4272</v>
      </c>
      <c r="E152" s="13" t="s">
        <v>4129</v>
      </c>
      <c r="F152" s="30">
        <v>3.9</v>
      </c>
      <c r="G152" s="82">
        <v>30.9</v>
      </c>
      <c r="H152" s="81">
        <v>11.5</v>
      </c>
      <c r="I152" s="83">
        <v>24</v>
      </c>
      <c r="J152" s="84">
        <v>34</v>
      </c>
      <c r="K152" s="84">
        <f t="shared" si="2"/>
        <v>58</v>
      </c>
      <c r="L152" s="84">
        <v>482200</v>
      </c>
      <c r="M152" s="90">
        <v>9</v>
      </c>
      <c r="N152" s="87">
        <v>4</v>
      </c>
      <c r="O152" s="90">
        <v>9</v>
      </c>
      <c r="P152" s="136">
        <v>8</v>
      </c>
      <c r="Q152" s="133">
        <v>1.7</v>
      </c>
      <c r="R152" s="148">
        <v>30042.773184651422</v>
      </c>
      <c r="S152" s="84">
        <v>58</v>
      </c>
      <c r="T152" s="116">
        <v>5</v>
      </c>
      <c r="U152">
        <v>5</v>
      </c>
    </row>
    <row r="153" spans="1:21" customFormat="1">
      <c r="A153" s="13" t="s">
        <v>2512</v>
      </c>
      <c r="B153" s="13">
        <v>17031770202</v>
      </c>
      <c r="C153" s="13" t="s">
        <v>2513</v>
      </c>
      <c r="D153" s="13" t="s">
        <v>4272</v>
      </c>
      <c r="E153" s="13" t="s">
        <v>2511</v>
      </c>
      <c r="F153" s="81">
        <v>3</v>
      </c>
      <c r="G153" s="84">
        <v>21.9</v>
      </c>
      <c r="H153" s="83">
        <v>32.6</v>
      </c>
      <c r="I153" s="82">
        <v>16.2</v>
      </c>
      <c r="J153" s="82">
        <v>7.5</v>
      </c>
      <c r="K153" s="82">
        <f t="shared" si="2"/>
        <v>23.7</v>
      </c>
      <c r="L153" s="30">
        <v>230300</v>
      </c>
      <c r="M153" s="88">
        <v>5</v>
      </c>
      <c r="N153" s="90">
        <v>9</v>
      </c>
      <c r="O153" s="89">
        <v>7</v>
      </c>
      <c r="P153" s="140">
        <v>2</v>
      </c>
      <c r="Q153" s="133">
        <v>1.7</v>
      </c>
      <c r="R153" s="149">
        <v>79673.212666405045</v>
      </c>
      <c r="S153" s="82">
        <v>23.7</v>
      </c>
      <c r="T153" s="114">
        <v>3</v>
      </c>
      <c r="U153">
        <v>3</v>
      </c>
    </row>
    <row r="154" spans="1:21" customFormat="1">
      <c r="A154" s="13" t="s">
        <v>2368</v>
      </c>
      <c r="B154" s="13">
        <v>17031818500</v>
      </c>
      <c r="C154" s="13" t="s">
        <v>2369</v>
      </c>
      <c r="D154" s="13" t="s">
        <v>4272</v>
      </c>
      <c r="E154" s="13" t="s">
        <v>2365</v>
      </c>
      <c r="F154" s="81">
        <v>1.1000000000000001</v>
      </c>
      <c r="G154" s="83">
        <v>28.3</v>
      </c>
      <c r="H154" s="82">
        <v>27.9</v>
      </c>
      <c r="I154" s="82">
        <v>20</v>
      </c>
      <c r="J154" s="83">
        <v>13.7</v>
      </c>
      <c r="K154" s="82">
        <f t="shared" si="2"/>
        <v>33.700000000000003</v>
      </c>
      <c r="L154" s="83">
        <v>334400</v>
      </c>
      <c r="M154" s="89">
        <v>7</v>
      </c>
      <c r="N154" s="89">
        <v>8</v>
      </c>
      <c r="O154" s="90">
        <v>9</v>
      </c>
      <c r="P154" s="140">
        <v>2</v>
      </c>
      <c r="Q154" s="133">
        <v>1.7</v>
      </c>
      <c r="R154" s="150">
        <v>36298.573495157536</v>
      </c>
      <c r="S154" s="82">
        <v>33.700000000000003</v>
      </c>
      <c r="T154" s="114">
        <v>3</v>
      </c>
      <c r="U154">
        <v>3</v>
      </c>
    </row>
    <row r="155" spans="1:21" customFormat="1">
      <c r="A155" s="13" t="s">
        <v>1191</v>
      </c>
      <c r="B155" s="13">
        <v>17043846405</v>
      </c>
      <c r="C155" s="13" t="s">
        <v>1192</v>
      </c>
      <c r="D155" s="13" t="s">
        <v>1522</v>
      </c>
      <c r="E155" s="13" t="s">
        <v>1275</v>
      </c>
      <c r="F155" s="81">
        <v>3</v>
      </c>
      <c r="G155" s="83">
        <v>28.5</v>
      </c>
      <c r="H155" s="81">
        <v>11.1</v>
      </c>
      <c r="I155" s="84">
        <v>33.4</v>
      </c>
      <c r="J155" s="84">
        <v>28.3</v>
      </c>
      <c r="K155" s="84">
        <f t="shared" si="2"/>
        <v>61.7</v>
      </c>
      <c r="L155" s="84">
        <v>531000</v>
      </c>
      <c r="M155" s="89">
        <v>8</v>
      </c>
      <c r="N155" s="90">
        <v>9</v>
      </c>
      <c r="O155" s="88">
        <v>6</v>
      </c>
      <c r="P155" s="137">
        <v>6</v>
      </c>
      <c r="Q155" s="133">
        <v>1.7</v>
      </c>
      <c r="R155" s="150">
        <v>49426.394055818346</v>
      </c>
      <c r="S155" s="84">
        <v>61.7</v>
      </c>
      <c r="T155" s="116">
        <v>5</v>
      </c>
      <c r="U155">
        <v>5</v>
      </c>
    </row>
    <row r="156" spans="1:21" customFormat="1">
      <c r="A156" s="13" t="s">
        <v>394</v>
      </c>
      <c r="B156" s="13">
        <v>17197880203</v>
      </c>
      <c r="C156" s="13" t="s">
        <v>395</v>
      </c>
      <c r="D156" s="13" t="s">
        <v>363</v>
      </c>
      <c r="E156" s="13" t="s">
        <v>1485</v>
      </c>
      <c r="F156" s="83">
        <v>7.1</v>
      </c>
      <c r="G156" s="83">
        <v>28.7</v>
      </c>
      <c r="H156" s="84">
        <v>35</v>
      </c>
      <c r="I156" s="30">
        <v>10.7</v>
      </c>
      <c r="J156" s="81">
        <v>2.2999999999999998</v>
      </c>
      <c r="K156" s="30">
        <f t="shared" si="2"/>
        <v>13</v>
      </c>
      <c r="L156" s="81">
        <v>157700</v>
      </c>
      <c r="M156" s="30">
        <v>4</v>
      </c>
      <c r="N156" s="84">
        <v>9</v>
      </c>
      <c r="O156" s="82">
        <v>6</v>
      </c>
      <c r="P156" s="142">
        <v>1</v>
      </c>
      <c r="Q156" s="133">
        <v>1.7</v>
      </c>
      <c r="R156" s="155">
        <v>32929.938513752968</v>
      </c>
      <c r="S156" s="30">
        <v>13</v>
      </c>
      <c r="T156" s="113">
        <v>2</v>
      </c>
      <c r="U156">
        <v>2</v>
      </c>
    </row>
    <row r="157" spans="1:21" customFormat="1">
      <c r="A157" s="13" t="s">
        <v>287</v>
      </c>
      <c r="B157" s="13">
        <v>17197881112</v>
      </c>
      <c r="C157" s="13" t="s">
        <v>288</v>
      </c>
      <c r="D157" s="13" t="s">
        <v>363</v>
      </c>
      <c r="E157" s="13" t="s">
        <v>280</v>
      </c>
      <c r="F157" s="81">
        <v>2.7</v>
      </c>
      <c r="G157" s="81">
        <v>36.299999999999997</v>
      </c>
      <c r="H157" s="82">
        <v>27.6</v>
      </c>
      <c r="I157" s="82">
        <v>20.8</v>
      </c>
      <c r="J157" s="83">
        <v>14</v>
      </c>
      <c r="K157" s="82">
        <f t="shared" si="2"/>
        <v>34.799999999999997</v>
      </c>
      <c r="L157" s="82">
        <v>292000</v>
      </c>
      <c r="M157" s="83">
        <v>8</v>
      </c>
      <c r="N157" s="81">
        <v>1</v>
      </c>
      <c r="O157" s="84">
        <v>9</v>
      </c>
      <c r="P157" s="142">
        <v>1</v>
      </c>
      <c r="Q157" s="133">
        <v>1.7</v>
      </c>
      <c r="R157" s="156">
        <v>34167.786463884564</v>
      </c>
      <c r="S157" s="82">
        <v>34.799999999999997</v>
      </c>
      <c r="T157" s="114">
        <v>3</v>
      </c>
      <c r="U157">
        <v>3</v>
      </c>
    </row>
    <row r="158" spans="1:21" customFormat="1">
      <c r="A158" s="13" t="s">
        <v>3675</v>
      </c>
      <c r="B158" s="13">
        <v>17031170500</v>
      </c>
      <c r="C158" s="13" t="s">
        <v>3676</v>
      </c>
      <c r="D158" s="13" t="s">
        <v>4272</v>
      </c>
      <c r="E158" s="13" t="s">
        <v>4129</v>
      </c>
      <c r="F158" s="30">
        <v>3.9</v>
      </c>
      <c r="G158" s="82">
        <v>31.1</v>
      </c>
      <c r="H158" s="83">
        <v>32</v>
      </c>
      <c r="I158" s="30">
        <v>13.8</v>
      </c>
      <c r="J158" s="82">
        <v>10.4</v>
      </c>
      <c r="K158" s="82">
        <f t="shared" si="2"/>
        <v>24.200000000000003</v>
      </c>
      <c r="L158" s="83">
        <v>309700</v>
      </c>
      <c r="M158" s="89">
        <v>8</v>
      </c>
      <c r="N158" s="86">
        <v>1</v>
      </c>
      <c r="O158" s="88">
        <v>6</v>
      </c>
      <c r="P158" s="137">
        <v>5</v>
      </c>
      <c r="Q158" s="133">
        <v>1.8</v>
      </c>
      <c r="R158" s="148">
        <v>30042.773184651422</v>
      </c>
      <c r="S158" s="82">
        <v>24.200000000000003</v>
      </c>
      <c r="T158" s="114">
        <v>3</v>
      </c>
      <c r="U158">
        <v>3</v>
      </c>
    </row>
    <row r="159" spans="1:21" customFormat="1">
      <c r="A159" s="13" t="s">
        <v>2763</v>
      </c>
      <c r="B159" s="13">
        <v>17031740200</v>
      </c>
      <c r="C159" s="13" t="s">
        <v>2764</v>
      </c>
      <c r="D159" s="13" t="s">
        <v>4272</v>
      </c>
      <c r="E159" s="13" t="s">
        <v>4129</v>
      </c>
      <c r="F159" s="30">
        <v>3.5</v>
      </c>
      <c r="G159" s="83">
        <v>30.1</v>
      </c>
      <c r="H159" s="83">
        <v>31</v>
      </c>
      <c r="I159" s="82">
        <v>15.9</v>
      </c>
      <c r="J159" s="83">
        <v>15.2</v>
      </c>
      <c r="K159" s="82">
        <f t="shared" si="2"/>
        <v>31.1</v>
      </c>
      <c r="L159" s="82">
        <v>279200</v>
      </c>
      <c r="M159" s="88">
        <v>5</v>
      </c>
      <c r="N159" s="89">
        <v>8</v>
      </c>
      <c r="O159" s="89">
        <v>7</v>
      </c>
      <c r="P159" s="140">
        <v>2</v>
      </c>
      <c r="Q159" s="133">
        <v>1.8</v>
      </c>
      <c r="R159" s="148">
        <v>30042.773184651422</v>
      </c>
      <c r="S159" s="82">
        <v>31.1</v>
      </c>
      <c r="T159" s="114">
        <v>3</v>
      </c>
      <c r="U159">
        <v>3</v>
      </c>
    </row>
    <row r="160" spans="1:21" customFormat="1">
      <c r="A160" s="13" t="s">
        <v>2148</v>
      </c>
      <c r="B160" s="13">
        <v>17031801601</v>
      </c>
      <c r="C160" s="13" t="s">
        <v>2149</v>
      </c>
      <c r="D160" s="13" t="s">
        <v>4272</v>
      </c>
      <c r="E160" s="13" t="s">
        <v>2147</v>
      </c>
      <c r="F160" s="81">
        <v>2.1</v>
      </c>
      <c r="G160" s="82">
        <v>31.6</v>
      </c>
      <c r="H160" s="81">
        <v>12.2</v>
      </c>
      <c r="I160" s="84">
        <v>35.5</v>
      </c>
      <c r="J160" s="84">
        <v>31.2</v>
      </c>
      <c r="K160" s="84">
        <f t="shared" si="2"/>
        <v>66.7</v>
      </c>
      <c r="L160" s="84">
        <v>551800</v>
      </c>
      <c r="M160" s="89">
        <v>8</v>
      </c>
      <c r="N160" s="90">
        <v>10</v>
      </c>
      <c r="O160" s="89">
        <v>7</v>
      </c>
      <c r="P160" s="137">
        <v>5</v>
      </c>
      <c r="Q160" s="133">
        <v>1.8</v>
      </c>
      <c r="R160" s="149">
        <v>93747.525806451609</v>
      </c>
      <c r="S160" s="84">
        <v>66.7</v>
      </c>
      <c r="T160" s="116">
        <v>5</v>
      </c>
      <c r="U160">
        <v>5</v>
      </c>
    </row>
    <row r="161" spans="1:21" customFormat="1">
      <c r="A161" s="13" t="s">
        <v>2406</v>
      </c>
      <c r="B161" s="13">
        <v>17031801902</v>
      </c>
      <c r="C161" s="13" t="s">
        <v>2407</v>
      </c>
      <c r="D161" s="13" t="s">
        <v>4272</v>
      </c>
      <c r="E161" s="13" t="s">
        <v>2408</v>
      </c>
      <c r="F161" s="81">
        <v>1.9</v>
      </c>
      <c r="G161" s="83">
        <v>28.4</v>
      </c>
      <c r="H161" s="81">
        <v>7.6</v>
      </c>
      <c r="I161" s="84">
        <v>43.3</v>
      </c>
      <c r="J161" s="84">
        <v>28.8</v>
      </c>
      <c r="K161" s="84">
        <f t="shared" si="2"/>
        <v>72.099999999999994</v>
      </c>
      <c r="L161" s="84">
        <v>731200</v>
      </c>
      <c r="M161" s="90">
        <v>10</v>
      </c>
      <c r="N161" s="87">
        <v>3</v>
      </c>
      <c r="O161" s="90">
        <v>9</v>
      </c>
      <c r="P161" s="138">
        <v>4</v>
      </c>
      <c r="Q161" s="133">
        <v>1.8</v>
      </c>
      <c r="R161" s="149">
        <v>130100.87638376384</v>
      </c>
      <c r="S161" s="84">
        <v>72.099999999999994</v>
      </c>
      <c r="T161" s="116">
        <v>5</v>
      </c>
      <c r="U161">
        <v>5</v>
      </c>
    </row>
    <row r="162" spans="1:21" customFormat="1">
      <c r="A162" s="13" t="s">
        <v>1762</v>
      </c>
      <c r="B162" s="13">
        <v>17031802403</v>
      </c>
      <c r="C162" s="13" t="s">
        <v>1763</v>
      </c>
      <c r="D162" s="13" t="s">
        <v>4272</v>
      </c>
      <c r="E162" s="13" t="s">
        <v>1761</v>
      </c>
      <c r="F162" s="81">
        <v>2.1</v>
      </c>
      <c r="G162" s="83">
        <v>28.9</v>
      </c>
      <c r="H162" s="82">
        <v>27.4</v>
      </c>
      <c r="I162" s="83">
        <v>23.3</v>
      </c>
      <c r="J162" s="83">
        <v>16.7</v>
      </c>
      <c r="K162" s="83">
        <f t="shared" si="2"/>
        <v>40</v>
      </c>
      <c r="L162" s="82">
        <v>258600</v>
      </c>
      <c r="M162" s="86">
        <v>2</v>
      </c>
      <c r="N162" s="89">
        <v>8</v>
      </c>
      <c r="O162" s="87">
        <v>4</v>
      </c>
      <c r="P162" s="136">
        <v>7</v>
      </c>
      <c r="Q162" s="133">
        <v>1.8</v>
      </c>
      <c r="R162" s="150">
        <v>36465.457474500639</v>
      </c>
      <c r="S162" s="83">
        <v>40</v>
      </c>
      <c r="T162" s="115">
        <v>4</v>
      </c>
      <c r="U162">
        <v>4</v>
      </c>
    </row>
    <row r="163" spans="1:21" customFormat="1">
      <c r="A163" s="13" t="s">
        <v>1766</v>
      </c>
      <c r="B163" s="13">
        <v>17031802503</v>
      </c>
      <c r="C163" s="13" t="s">
        <v>1653</v>
      </c>
      <c r="D163" s="13" t="s">
        <v>4272</v>
      </c>
      <c r="E163" s="13" t="s">
        <v>1761</v>
      </c>
      <c r="F163" s="82">
        <v>5.2</v>
      </c>
      <c r="G163" s="84">
        <v>26.3</v>
      </c>
      <c r="H163" s="82">
        <v>25</v>
      </c>
      <c r="I163" s="84">
        <v>32.4</v>
      </c>
      <c r="J163" s="82">
        <v>9.5</v>
      </c>
      <c r="K163" s="83">
        <f t="shared" si="2"/>
        <v>41.9</v>
      </c>
      <c r="L163" s="82">
        <v>241300</v>
      </c>
      <c r="M163" s="88">
        <v>5</v>
      </c>
      <c r="N163" s="87">
        <v>3</v>
      </c>
      <c r="O163" s="88">
        <v>5</v>
      </c>
      <c r="P163" s="137">
        <v>5</v>
      </c>
      <c r="Q163" s="133">
        <v>1.8</v>
      </c>
      <c r="R163" s="150">
        <v>36465.457474500639</v>
      </c>
      <c r="S163" s="83">
        <v>41.9</v>
      </c>
      <c r="T163" s="115">
        <v>4</v>
      </c>
      <c r="U163">
        <v>4</v>
      </c>
    </row>
    <row r="164" spans="1:21" customFormat="1">
      <c r="A164" s="13" t="s">
        <v>1960</v>
      </c>
      <c r="B164" s="13">
        <v>17031803701</v>
      </c>
      <c r="C164" s="13" t="s">
        <v>1961</v>
      </c>
      <c r="D164" s="13" t="s">
        <v>4272</v>
      </c>
      <c r="E164" s="13" t="s">
        <v>1945</v>
      </c>
      <c r="F164" s="82">
        <v>5.0999999999999996</v>
      </c>
      <c r="G164" s="83">
        <v>28.3</v>
      </c>
      <c r="H164" s="81">
        <v>12.9</v>
      </c>
      <c r="I164" s="84">
        <v>41.3</v>
      </c>
      <c r="J164" s="83">
        <v>19.7</v>
      </c>
      <c r="K164" s="84">
        <f t="shared" si="2"/>
        <v>61</v>
      </c>
      <c r="L164" s="82">
        <v>249700</v>
      </c>
      <c r="M164" s="90">
        <v>9</v>
      </c>
      <c r="N164" s="90">
        <v>9</v>
      </c>
      <c r="O164" s="89">
        <v>8</v>
      </c>
      <c r="P164" s="135">
        <v>9</v>
      </c>
      <c r="Q164" s="133">
        <v>1.8</v>
      </c>
      <c r="R164" s="150">
        <v>33970.206820601838</v>
      </c>
      <c r="S164" s="84">
        <v>61</v>
      </c>
      <c r="T164" s="116">
        <v>5</v>
      </c>
      <c r="U164">
        <v>5</v>
      </c>
    </row>
    <row r="165" spans="1:21" customFormat="1">
      <c r="A165" s="13" t="s">
        <v>1884</v>
      </c>
      <c r="B165" s="13">
        <v>17031805600</v>
      </c>
      <c r="C165" s="13" t="s">
        <v>1885</v>
      </c>
      <c r="D165" s="13" t="s">
        <v>4272</v>
      </c>
      <c r="E165" s="13" t="s">
        <v>2130</v>
      </c>
      <c r="F165" s="82">
        <v>6.1</v>
      </c>
      <c r="G165" s="83">
        <v>29.6</v>
      </c>
      <c r="H165" s="81">
        <v>11</v>
      </c>
      <c r="I165" s="84">
        <v>36.6</v>
      </c>
      <c r="J165" s="84">
        <v>24.8</v>
      </c>
      <c r="K165" s="84">
        <f t="shared" si="2"/>
        <v>61.400000000000006</v>
      </c>
      <c r="L165" s="84">
        <v>607900</v>
      </c>
      <c r="M165" s="90">
        <v>10</v>
      </c>
      <c r="N165" s="88">
        <v>6</v>
      </c>
      <c r="O165" s="90">
        <v>9</v>
      </c>
      <c r="P165" s="136">
        <v>8</v>
      </c>
      <c r="Q165" s="133">
        <v>1.8</v>
      </c>
      <c r="R165" s="149">
        <v>53218.840581643541</v>
      </c>
      <c r="S165" s="84">
        <v>61.400000000000006</v>
      </c>
      <c r="T165" s="116">
        <v>5</v>
      </c>
      <c r="U165">
        <v>5</v>
      </c>
    </row>
    <row r="166" spans="1:21" customFormat="1">
      <c r="A166" s="13" t="s">
        <v>2370</v>
      </c>
      <c r="B166" s="13">
        <v>17031820000</v>
      </c>
      <c r="C166" s="13" t="s">
        <v>2371</v>
      </c>
      <c r="D166" s="13" t="s">
        <v>4272</v>
      </c>
      <c r="E166" s="13" t="s">
        <v>2372</v>
      </c>
      <c r="F166" s="81">
        <v>0.8</v>
      </c>
      <c r="G166" s="30">
        <v>36.1</v>
      </c>
      <c r="H166" s="81">
        <v>6.7</v>
      </c>
      <c r="I166" s="84">
        <v>35.5</v>
      </c>
      <c r="J166" s="84">
        <v>38.9</v>
      </c>
      <c r="K166" s="84">
        <f t="shared" si="2"/>
        <v>74.400000000000006</v>
      </c>
      <c r="L166" s="84">
        <v>792700</v>
      </c>
      <c r="M166" s="90">
        <v>9</v>
      </c>
      <c r="N166" s="86">
        <v>1</v>
      </c>
      <c r="O166" s="89">
        <v>8</v>
      </c>
      <c r="P166" s="135">
        <v>9</v>
      </c>
      <c r="Q166" s="133">
        <v>1.8</v>
      </c>
      <c r="R166" s="149">
        <v>117582.0172454805</v>
      </c>
      <c r="S166" s="84">
        <v>74.400000000000006</v>
      </c>
      <c r="T166" s="116">
        <v>5</v>
      </c>
      <c r="U166">
        <v>5</v>
      </c>
    </row>
    <row r="167" spans="1:21" customFormat="1">
      <c r="A167" s="13" t="s">
        <v>2471</v>
      </c>
      <c r="B167" s="13">
        <v>17031821900</v>
      </c>
      <c r="C167" s="13" t="s">
        <v>2472</v>
      </c>
      <c r="D167" s="13" t="s">
        <v>4272</v>
      </c>
      <c r="E167" s="13" t="s">
        <v>2466</v>
      </c>
      <c r="F167" s="82">
        <v>5.8</v>
      </c>
      <c r="G167" s="30">
        <v>35.5</v>
      </c>
      <c r="H167" s="82">
        <v>25.7</v>
      </c>
      <c r="I167" s="82">
        <v>20</v>
      </c>
      <c r="J167" s="83">
        <v>14.1</v>
      </c>
      <c r="K167" s="82">
        <f t="shared" si="2"/>
        <v>34.1</v>
      </c>
      <c r="L167" s="30">
        <v>220700</v>
      </c>
      <c r="M167" s="89">
        <v>8</v>
      </c>
      <c r="N167" s="90">
        <v>10</v>
      </c>
      <c r="O167" s="89">
        <v>8</v>
      </c>
      <c r="P167" s="138">
        <v>4</v>
      </c>
      <c r="Q167" s="133">
        <v>1.8</v>
      </c>
      <c r="R167" s="151">
        <v>23780.754785412049</v>
      </c>
      <c r="S167" s="82">
        <v>34.1</v>
      </c>
      <c r="T167" s="114">
        <v>3</v>
      </c>
      <c r="U167">
        <v>3</v>
      </c>
    </row>
    <row r="168" spans="1:21" customFormat="1">
      <c r="A168" s="13" t="s">
        <v>1216</v>
      </c>
      <c r="B168" s="13">
        <v>17043844305</v>
      </c>
      <c r="C168" s="13" t="s">
        <v>1217</v>
      </c>
      <c r="D168" s="13" t="s">
        <v>1522</v>
      </c>
      <c r="E168" s="13" t="s">
        <v>1218</v>
      </c>
      <c r="F168" s="30">
        <v>3.7</v>
      </c>
      <c r="G168" s="84">
        <v>27</v>
      </c>
      <c r="H168" s="82">
        <v>24.7</v>
      </c>
      <c r="I168" s="83">
        <v>27.6</v>
      </c>
      <c r="J168" s="82">
        <v>11.3</v>
      </c>
      <c r="K168" s="83">
        <f t="shared" si="2"/>
        <v>38.900000000000006</v>
      </c>
      <c r="L168" s="30">
        <v>231200</v>
      </c>
      <c r="M168" s="89">
        <v>7</v>
      </c>
      <c r="N168" s="90">
        <v>10</v>
      </c>
      <c r="O168" s="87">
        <v>4</v>
      </c>
      <c r="P168" s="140">
        <v>1</v>
      </c>
      <c r="Q168" s="133">
        <v>1.8</v>
      </c>
      <c r="R168" s="149">
        <v>157058.54451733833</v>
      </c>
      <c r="S168" s="83">
        <v>38.900000000000006</v>
      </c>
      <c r="T168" s="115">
        <v>4</v>
      </c>
      <c r="U168">
        <v>4</v>
      </c>
    </row>
    <row r="169" spans="1:21" customFormat="1">
      <c r="A169" s="13" t="s">
        <v>1420</v>
      </c>
      <c r="B169" s="13">
        <v>17043845802</v>
      </c>
      <c r="C169" s="13" t="s">
        <v>1421</v>
      </c>
      <c r="D169" s="13" t="s">
        <v>1522</v>
      </c>
      <c r="E169" s="13" t="s">
        <v>1417</v>
      </c>
      <c r="F169" s="30">
        <v>3.5</v>
      </c>
      <c r="G169" s="82">
        <v>30.6</v>
      </c>
      <c r="H169" s="82">
        <v>26.7</v>
      </c>
      <c r="I169" s="83">
        <v>25.9</v>
      </c>
      <c r="J169" s="83">
        <v>16.7</v>
      </c>
      <c r="K169" s="83">
        <f t="shared" si="2"/>
        <v>42.599999999999994</v>
      </c>
      <c r="L169" s="83">
        <v>296700</v>
      </c>
      <c r="M169" s="90">
        <v>9</v>
      </c>
      <c r="N169" s="89">
        <v>8</v>
      </c>
      <c r="O169" s="90">
        <v>10</v>
      </c>
      <c r="P169" s="140">
        <v>1</v>
      </c>
      <c r="Q169" s="133">
        <v>1.8</v>
      </c>
      <c r="R169" s="150">
        <v>46160.550620302456</v>
      </c>
      <c r="S169" s="83">
        <v>42.599999999999994</v>
      </c>
      <c r="T169" s="115">
        <v>4</v>
      </c>
      <c r="U169">
        <v>4</v>
      </c>
    </row>
    <row r="170" spans="1:21" customFormat="1">
      <c r="A170" s="13" t="s">
        <v>1093</v>
      </c>
      <c r="B170" s="13">
        <v>17043845902</v>
      </c>
      <c r="C170" s="13" t="s">
        <v>1094</v>
      </c>
      <c r="D170" s="13" t="s">
        <v>1522</v>
      </c>
      <c r="E170" s="13" t="s">
        <v>1088</v>
      </c>
      <c r="F170" s="81">
        <v>2.8</v>
      </c>
      <c r="G170" s="83">
        <v>28.4</v>
      </c>
      <c r="H170" s="82">
        <v>25.5</v>
      </c>
      <c r="I170" s="84">
        <v>34.200000000000003</v>
      </c>
      <c r="J170" s="83">
        <v>18.2</v>
      </c>
      <c r="K170" s="83">
        <f t="shared" si="2"/>
        <v>52.400000000000006</v>
      </c>
      <c r="L170" s="84">
        <v>454500</v>
      </c>
      <c r="M170" s="90">
        <v>9</v>
      </c>
      <c r="N170" s="90">
        <v>9</v>
      </c>
      <c r="O170" s="89">
        <v>7</v>
      </c>
      <c r="P170" s="140">
        <v>1</v>
      </c>
      <c r="Q170" s="133">
        <v>1.8</v>
      </c>
      <c r="R170" s="149">
        <v>58083.731615925055</v>
      </c>
      <c r="S170" s="83">
        <v>52.400000000000006</v>
      </c>
      <c r="T170" s="115">
        <v>4</v>
      </c>
      <c r="U170">
        <v>4</v>
      </c>
    </row>
    <row r="171" spans="1:21" customFormat="1">
      <c r="A171" s="13" t="s">
        <v>1205</v>
      </c>
      <c r="B171" s="13">
        <v>17043846514</v>
      </c>
      <c r="C171" s="13" t="s">
        <v>1206</v>
      </c>
      <c r="D171" s="13" t="s">
        <v>1522</v>
      </c>
      <c r="E171" s="13" t="s">
        <v>1275</v>
      </c>
      <c r="F171" s="30">
        <v>4.9000000000000004</v>
      </c>
      <c r="G171" s="81">
        <v>37.200000000000003</v>
      </c>
      <c r="H171" s="81">
        <v>11.5</v>
      </c>
      <c r="I171" s="84">
        <v>37.200000000000003</v>
      </c>
      <c r="J171" s="84">
        <v>31.9</v>
      </c>
      <c r="K171" s="84">
        <f t="shared" si="2"/>
        <v>69.099999999999994</v>
      </c>
      <c r="L171" s="83">
        <v>327800</v>
      </c>
      <c r="M171" s="90">
        <v>10</v>
      </c>
      <c r="N171" s="86">
        <v>2</v>
      </c>
      <c r="O171" s="90">
        <v>10</v>
      </c>
      <c r="P171" s="140">
        <v>1</v>
      </c>
      <c r="Q171" s="133">
        <v>1.8</v>
      </c>
      <c r="R171" s="150">
        <v>49426.394055818346</v>
      </c>
      <c r="S171" s="84">
        <v>69.099999999999994</v>
      </c>
      <c r="T171" s="116">
        <v>5</v>
      </c>
      <c r="U171">
        <v>5</v>
      </c>
    </row>
    <row r="172" spans="1:21" customFormat="1">
      <c r="A172" s="13" t="s">
        <v>1005</v>
      </c>
      <c r="B172" s="13">
        <v>17089852102</v>
      </c>
      <c r="C172" s="13" t="s">
        <v>1006</v>
      </c>
      <c r="D172" s="13" t="s">
        <v>1029</v>
      </c>
      <c r="E172" s="13" t="s">
        <v>61</v>
      </c>
      <c r="F172" s="81">
        <v>3</v>
      </c>
      <c r="G172" s="30">
        <v>34.700000000000003</v>
      </c>
      <c r="H172" s="81">
        <v>11.5</v>
      </c>
      <c r="I172" s="84">
        <v>37.4</v>
      </c>
      <c r="J172" s="83">
        <v>17.899999999999999</v>
      </c>
      <c r="K172" s="84">
        <f t="shared" si="2"/>
        <v>55.3</v>
      </c>
      <c r="L172" s="83">
        <v>365600</v>
      </c>
      <c r="M172" s="85"/>
      <c r="N172" s="85"/>
      <c r="O172" s="85"/>
      <c r="P172" s="141"/>
      <c r="Q172" s="133">
        <v>1.8</v>
      </c>
      <c r="R172" s="153">
        <v>32913.803911758019</v>
      </c>
      <c r="S172" s="84">
        <v>55.3</v>
      </c>
      <c r="T172" s="116">
        <v>5</v>
      </c>
      <c r="U172">
        <v>5</v>
      </c>
    </row>
    <row r="173" spans="1:21" customFormat="1">
      <c r="A173" s="13" t="s">
        <v>544</v>
      </c>
      <c r="B173" s="13">
        <v>17097860103</v>
      </c>
      <c r="C173" s="13" t="s">
        <v>545</v>
      </c>
      <c r="D173" s="13" t="s">
        <v>896</v>
      </c>
      <c r="E173" s="13" t="s">
        <v>543</v>
      </c>
      <c r="F173" s="83">
        <v>7.2</v>
      </c>
      <c r="G173" s="83">
        <v>28.1</v>
      </c>
      <c r="H173" s="82">
        <v>28</v>
      </c>
      <c r="I173" s="82">
        <v>17.899999999999999</v>
      </c>
      <c r="J173" s="82">
        <v>8.4</v>
      </c>
      <c r="K173" s="82">
        <f t="shared" si="2"/>
        <v>26.299999999999997</v>
      </c>
      <c r="L173" s="30">
        <v>218900</v>
      </c>
      <c r="M173" s="89">
        <v>8</v>
      </c>
      <c r="N173" s="86">
        <v>1</v>
      </c>
      <c r="O173" s="89">
        <v>7</v>
      </c>
      <c r="P173" s="136">
        <v>7</v>
      </c>
      <c r="Q173" s="133">
        <v>1.8</v>
      </c>
      <c r="R173" s="151">
        <v>25930.364283595372</v>
      </c>
      <c r="S173" s="82">
        <v>26.299999999999997</v>
      </c>
      <c r="T173" s="114">
        <v>3</v>
      </c>
      <c r="U173">
        <v>3</v>
      </c>
    </row>
    <row r="174" spans="1:21" customFormat="1">
      <c r="A174" s="13" t="s">
        <v>529</v>
      </c>
      <c r="B174" s="13">
        <v>17097862401</v>
      </c>
      <c r="C174" s="13" t="s">
        <v>530</v>
      </c>
      <c r="D174" s="13" t="s">
        <v>896</v>
      </c>
      <c r="E174" s="13" t="s">
        <v>625</v>
      </c>
      <c r="F174" s="82">
        <v>6.2</v>
      </c>
      <c r="G174" s="84">
        <v>26.8</v>
      </c>
      <c r="H174" s="83">
        <v>29.1</v>
      </c>
      <c r="I174" s="81">
        <v>4.5</v>
      </c>
      <c r="J174" s="81">
        <v>0.9</v>
      </c>
      <c r="K174" s="81">
        <f t="shared" si="2"/>
        <v>5.4</v>
      </c>
      <c r="L174" s="81">
        <v>146500</v>
      </c>
      <c r="M174" s="87">
        <v>3</v>
      </c>
      <c r="N174" s="86">
        <v>2</v>
      </c>
      <c r="O174" s="86">
        <v>1</v>
      </c>
      <c r="P174" s="136">
        <v>8</v>
      </c>
      <c r="Q174" s="133">
        <v>1.8</v>
      </c>
      <c r="R174" s="151">
        <v>18269.954949594736</v>
      </c>
      <c r="S174" s="81">
        <v>5.4</v>
      </c>
      <c r="T174" s="112">
        <v>1</v>
      </c>
      <c r="U174">
        <v>1</v>
      </c>
    </row>
    <row r="175" spans="1:21" customFormat="1">
      <c r="A175" s="13" t="s">
        <v>680</v>
      </c>
      <c r="B175" s="13">
        <v>17097863201</v>
      </c>
      <c r="C175" s="13" t="s">
        <v>681</v>
      </c>
      <c r="D175" s="13" t="s">
        <v>896</v>
      </c>
      <c r="E175" s="13" t="s">
        <v>665</v>
      </c>
      <c r="F175" s="82">
        <v>6.1</v>
      </c>
      <c r="G175" s="84">
        <v>26.1</v>
      </c>
      <c r="H175" s="84">
        <v>34.700000000000003</v>
      </c>
      <c r="I175" s="81">
        <v>4.8</v>
      </c>
      <c r="J175" s="82">
        <v>8.8000000000000007</v>
      </c>
      <c r="K175" s="30">
        <f t="shared" si="2"/>
        <v>13.600000000000001</v>
      </c>
      <c r="L175" s="81">
        <v>161000</v>
      </c>
      <c r="M175" s="86">
        <v>1</v>
      </c>
      <c r="N175" s="89">
        <v>8</v>
      </c>
      <c r="O175" s="86">
        <v>2</v>
      </c>
      <c r="P175" s="137">
        <v>5</v>
      </c>
      <c r="Q175" s="133">
        <v>1.8</v>
      </c>
      <c r="R175" s="151">
        <v>8178.4746730521274</v>
      </c>
      <c r="S175" s="30">
        <v>13.600000000000001</v>
      </c>
      <c r="T175" s="113">
        <v>2</v>
      </c>
      <c r="U175">
        <v>2</v>
      </c>
    </row>
    <row r="176" spans="1:21" customFormat="1">
      <c r="A176" s="13" t="s">
        <v>745</v>
      </c>
      <c r="B176" s="13">
        <v>17097864514</v>
      </c>
      <c r="C176" s="13" t="s">
        <v>632</v>
      </c>
      <c r="D176" s="13" t="s">
        <v>896</v>
      </c>
      <c r="E176" s="13" t="s">
        <v>633</v>
      </c>
      <c r="F176" s="30">
        <v>4.2</v>
      </c>
      <c r="G176" s="84">
        <v>26.8</v>
      </c>
      <c r="H176" s="81">
        <v>8.8000000000000007</v>
      </c>
      <c r="I176" s="84">
        <v>35.700000000000003</v>
      </c>
      <c r="J176" s="84">
        <v>30.2</v>
      </c>
      <c r="K176" s="84">
        <f t="shared" si="2"/>
        <v>65.900000000000006</v>
      </c>
      <c r="L176" s="84">
        <v>505900</v>
      </c>
      <c r="M176" s="90">
        <v>10</v>
      </c>
      <c r="N176" s="88">
        <v>5</v>
      </c>
      <c r="O176" s="90">
        <v>9</v>
      </c>
      <c r="P176" s="136">
        <v>8</v>
      </c>
      <c r="Q176" s="133">
        <v>1.8</v>
      </c>
      <c r="R176" s="149">
        <v>96413.639862542957</v>
      </c>
      <c r="S176" s="84">
        <v>65.900000000000006</v>
      </c>
      <c r="T176" s="116">
        <v>5</v>
      </c>
      <c r="U176">
        <v>5</v>
      </c>
    </row>
    <row r="177" spans="1:21" customFormat="1">
      <c r="A177" s="13" t="s">
        <v>837</v>
      </c>
      <c r="B177" s="13">
        <v>17097864904</v>
      </c>
      <c r="C177" s="13" t="s">
        <v>838</v>
      </c>
      <c r="D177" s="13" t="s">
        <v>896</v>
      </c>
      <c r="E177" s="13" t="s">
        <v>832</v>
      </c>
      <c r="F177" s="81">
        <v>1.4</v>
      </c>
      <c r="G177" s="84">
        <v>25</v>
      </c>
      <c r="H177" s="82">
        <v>23.2</v>
      </c>
      <c r="I177" s="83">
        <v>28.4</v>
      </c>
      <c r="J177" s="84">
        <v>32.700000000000003</v>
      </c>
      <c r="K177" s="84">
        <f t="shared" si="2"/>
        <v>61.1</v>
      </c>
      <c r="L177" s="84">
        <v>474100</v>
      </c>
      <c r="M177" s="90">
        <v>10</v>
      </c>
      <c r="N177" s="90">
        <v>10</v>
      </c>
      <c r="O177" s="90">
        <v>10</v>
      </c>
      <c r="P177" s="136">
        <v>8</v>
      </c>
      <c r="Q177" s="133">
        <v>1.8</v>
      </c>
      <c r="R177" s="149">
        <v>86581.829684499316</v>
      </c>
      <c r="S177" s="84">
        <v>61.1</v>
      </c>
      <c r="T177" s="116">
        <v>5</v>
      </c>
      <c r="U177">
        <v>5</v>
      </c>
    </row>
    <row r="178" spans="1:21" customFormat="1">
      <c r="A178" s="13" t="s">
        <v>321</v>
      </c>
      <c r="B178" s="13">
        <v>17197880411</v>
      </c>
      <c r="C178" s="13" t="s">
        <v>322</v>
      </c>
      <c r="D178" s="13" t="s">
        <v>363</v>
      </c>
      <c r="E178" s="13" t="s">
        <v>875</v>
      </c>
      <c r="F178" s="81">
        <v>2.8</v>
      </c>
      <c r="G178" s="83">
        <v>27.8</v>
      </c>
      <c r="H178" s="84">
        <v>38.799999999999997</v>
      </c>
      <c r="I178" s="82">
        <v>16.100000000000001</v>
      </c>
      <c r="J178" s="82">
        <v>7.3</v>
      </c>
      <c r="K178" s="30">
        <f t="shared" si="2"/>
        <v>23.400000000000002</v>
      </c>
      <c r="L178" s="82">
        <v>247300</v>
      </c>
      <c r="M178" s="89">
        <v>7</v>
      </c>
      <c r="N178" s="87">
        <v>3</v>
      </c>
      <c r="O178" s="89">
        <v>7</v>
      </c>
      <c r="P178" s="140">
        <v>1</v>
      </c>
      <c r="Q178" s="133">
        <v>1.8</v>
      </c>
      <c r="R178" s="150">
        <v>34900.281448169575</v>
      </c>
      <c r="S178" s="30">
        <v>23.400000000000002</v>
      </c>
      <c r="T178" s="113">
        <v>2</v>
      </c>
      <c r="U178">
        <v>2</v>
      </c>
    </row>
    <row r="179" spans="1:21" customFormat="1">
      <c r="A179" s="13" t="s">
        <v>2107</v>
      </c>
      <c r="B179" s="13">
        <v>17031802607</v>
      </c>
      <c r="C179" s="13" t="s">
        <v>2108</v>
      </c>
      <c r="D179" s="13" t="s">
        <v>4272</v>
      </c>
      <c r="E179" s="13" t="s">
        <v>2106</v>
      </c>
      <c r="F179" s="81">
        <v>0</v>
      </c>
      <c r="G179" s="84">
        <v>25.9</v>
      </c>
      <c r="H179" s="84">
        <v>59.4</v>
      </c>
      <c r="I179" s="30">
        <v>13.8</v>
      </c>
      <c r="J179" s="82">
        <v>12.3</v>
      </c>
      <c r="K179" s="82">
        <f t="shared" si="2"/>
        <v>26.1</v>
      </c>
      <c r="L179" s="84">
        <v>381400</v>
      </c>
      <c r="M179" s="88">
        <v>6</v>
      </c>
      <c r="N179" s="86">
        <v>2</v>
      </c>
      <c r="O179" s="87">
        <v>4</v>
      </c>
      <c r="P179" s="136">
        <v>8</v>
      </c>
      <c r="Q179" s="133">
        <v>1.9</v>
      </c>
      <c r="R179" s="150">
        <v>36544.31720420182</v>
      </c>
      <c r="S179" s="82">
        <v>26.1</v>
      </c>
      <c r="T179" s="114">
        <v>3</v>
      </c>
      <c r="U179">
        <v>3</v>
      </c>
    </row>
    <row r="180" spans="1:21" customFormat="1">
      <c r="A180" s="13" t="s">
        <v>2128</v>
      </c>
      <c r="B180" s="13">
        <v>17031805902</v>
      </c>
      <c r="C180" s="13" t="s">
        <v>2129</v>
      </c>
      <c r="D180" s="13" t="s">
        <v>4272</v>
      </c>
      <c r="E180" s="13" t="s">
        <v>2130</v>
      </c>
      <c r="F180" s="81">
        <v>2</v>
      </c>
      <c r="G180" s="84">
        <v>26.5</v>
      </c>
      <c r="H180" s="82">
        <v>25.2</v>
      </c>
      <c r="I180" s="83">
        <v>23.5</v>
      </c>
      <c r="J180" s="83">
        <v>14.9</v>
      </c>
      <c r="K180" s="83">
        <f t="shared" si="2"/>
        <v>38.4</v>
      </c>
      <c r="L180" s="84">
        <v>478000</v>
      </c>
      <c r="M180" s="90">
        <v>10</v>
      </c>
      <c r="N180" s="90">
        <v>10</v>
      </c>
      <c r="O180" s="90">
        <v>10</v>
      </c>
      <c r="P180" s="136">
        <v>8</v>
      </c>
      <c r="Q180" s="133">
        <v>1.9</v>
      </c>
      <c r="R180" s="149">
        <v>53218.840581643541</v>
      </c>
      <c r="S180" s="83">
        <v>38.4</v>
      </c>
      <c r="T180" s="115">
        <v>4</v>
      </c>
      <c r="U180">
        <v>4</v>
      </c>
    </row>
    <row r="181" spans="1:21" customFormat="1">
      <c r="A181" s="13" t="s">
        <v>2240</v>
      </c>
      <c r="B181" s="13">
        <v>17031815701</v>
      </c>
      <c r="C181" s="13" t="s">
        <v>2241</v>
      </c>
      <c r="D181" s="13" t="s">
        <v>4272</v>
      </c>
      <c r="E181" s="13" t="s">
        <v>2242</v>
      </c>
      <c r="F181" s="30">
        <v>4.2</v>
      </c>
      <c r="G181" s="82">
        <v>32.700000000000003</v>
      </c>
      <c r="H181" s="30">
        <v>15.4</v>
      </c>
      <c r="I181" s="83">
        <v>27.8</v>
      </c>
      <c r="J181" s="84">
        <v>25</v>
      </c>
      <c r="K181" s="83">
        <f t="shared" si="2"/>
        <v>52.8</v>
      </c>
      <c r="L181" s="84">
        <v>445300</v>
      </c>
      <c r="M181" s="88">
        <v>6</v>
      </c>
      <c r="N181" s="88">
        <v>5</v>
      </c>
      <c r="O181" s="89">
        <v>8</v>
      </c>
      <c r="P181" s="136">
        <v>8</v>
      </c>
      <c r="Q181" s="133">
        <v>1.9</v>
      </c>
      <c r="R181" s="151">
        <v>23483.077360425017</v>
      </c>
      <c r="S181" s="83">
        <v>52.8</v>
      </c>
      <c r="T181" s="115">
        <v>4</v>
      </c>
      <c r="U181">
        <v>4</v>
      </c>
    </row>
    <row r="182" spans="1:21" customFormat="1">
      <c r="A182" s="13" t="s">
        <v>2324</v>
      </c>
      <c r="B182" s="13">
        <v>17031824003</v>
      </c>
      <c r="C182" s="13" t="s">
        <v>2325</v>
      </c>
      <c r="D182" s="13" t="s">
        <v>4272</v>
      </c>
      <c r="E182" s="13" t="s">
        <v>2326</v>
      </c>
      <c r="F182" s="83">
        <v>7.2</v>
      </c>
      <c r="G182" s="82">
        <v>32.6</v>
      </c>
      <c r="H182" s="82">
        <v>24.7</v>
      </c>
      <c r="I182" s="83">
        <v>23.3</v>
      </c>
      <c r="J182" s="83">
        <v>13.8</v>
      </c>
      <c r="K182" s="83">
        <f t="shared" si="2"/>
        <v>37.1</v>
      </c>
      <c r="L182" s="83">
        <v>337800</v>
      </c>
      <c r="M182" s="90">
        <v>9</v>
      </c>
      <c r="N182" s="88">
        <v>6</v>
      </c>
      <c r="O182" s="90">
        <v>9</v>
      </c>
      <c r="P182" s="137">
        <v>5</v>
      </c>
      <c r="Q182" s="133">
        <v>1.9</v>
      </c>
      <c r="R182" s="150">
        <v>42077.923437500001</v>
      </c>
      <c r="S182" s="83">
        <v>37.1</v>
      </c>
      <c r="T182" s="115">
        <v>4</v>
      </c>
      <c r="U182">
        <v>4</v>
      </c>
    </row>
    <row r="183" spans="1:21" customFormat="1">
      <c r="A183" s="13" t="s">
        <v>1169</v>
      </c>
      <c r="B183" s="13">
        <v>17043841802</v>
      </c>
      <c r="C183" s="13" t="s">
        <v>1170</v>
      </c>
      <c r="D183" s="13" t="s">
        <v>1522</v>
      </c>
      <c r="E183" s="13" t="s">
        <v>1752</v>
      </c>
      <c r="F183" s="81">
        <v>3</v>
      </c>
      <c r="G183" s="83">
        <v>27.8</v>
      </c>
      <c r="H183" s="30">
        <v>18</v>
      </c>
      <c r="I183" s="84">
        <v>34.9</v>
      </c>
      <c r="J183" s="83">
        <v>15.8</v>
      </c>
      <c r="K183" s="83">
        <f t="shared" si="2"/>
        <v>50.7</v>
      </c>
      <c r="L183" s="83">
        <v>326300</v>
      </c>
      <c r="M183" s="90">
        <v>10</v>
      </c>
      <c r="N183" s="87">
        <v>4</v>
      </c>
      <c r="O183" s="90">
        <v>10</v>
      </c>
      <c r="P183" s="137">
        <v>5</v>
      </c>
      <c r="Q183" s="133">
        <v>1.9</v>
      </c>
      <c r="R183" s="150">
        <v>42343.889722841908</v>
      </c>
      <c r="S183" s="83">
        <v>50.7</v>
      </c>
      <c r="T183" s="115">
        <v>4</v>
      </c>
      <c r="U183">
        <v>4</v>
      </c>
    </row>
    <row r="184" spans="1:21" customFormat="1">
      <c r="A184" s="13" t="s">
        <v>1355</v>
      </c>
      <c r="B184" s="13">
        <v>17043846003</v>
      </c>
      <c r="C184" s="13" t="s">
        <v>1356</v>
      </c>
      <c r="D184" s="13" t="s">
        <v>1522</v>
      </c>
      <c r="E184" s="13" t="s">
        <v>1430</v>
      </c>
      <c r="F184" s="81">
        <v>2.4</v>
      </c>
      <c r="G184" s="83">
        <v>30.1</v>
      </c>
      <c r="H184" s="30">
        <v>17.899999999999999</v>
      </c>
      <c r="I184" s="83">
        <v>30.2</v>
      </c>
      <c r="J184" s="83">
        <v>20.6</v>
      </c>
      <c r="K184" s="83">
        <f t="shared" si="2"/>
        <v>50.8</v>
      </c>
      <c r="L184" s="82">
        <v>289700</v>
      </c>
      <c r="M184" s="89">
        <v>8</v>
      </c>
      <c r="N184" s="90">
        <v>9</v>
      </c>
      <c r="O184" s="90">
        <v>9</v>
      </c>
      <c r="P184" s="135">
        <v>9</v>
      </c>
      <c r="Q184" s="133">
        <v>1.9</v>
      </c>
      <c r="R184" s="149">
        <v>53259.364371877156</v>
      </c>
      <c r="S184" s="83">
        <v>50.8</v>
      </c>
      <c r="T184" s="115">
        <v>4</v>
      </c>
      <c r="U184">
        <v>4</v>
      </c>
    </row>
    <row r="185" spans="1:21" customFormat="1">
      <c r="A185" s="13" t="s">
        <v>1123</v>
      </c>
      <c r="B185" s="13">
        <v>17043846313</v>
      </c>
      <c r="C185" s="13" t="s">
        <v>1124</v>
      </c>
      <c r="D185" s="13" t="s">
        <v>1522</v>
      </c>
      <c r="E185" s="13" t="s">
        <v>1114</v>
      </c>
      <c r="F185" s="30">
        <v>4</v>
      </c>
      <c r="G185" s="30">
        <v>33.4</v>
      </c>
      <c r="H185" s="81">
        <v>8.5</v>
      </c>
      <c r="I185" s="84">
        <v>37.9</v>
      </c>
      <c r="J185" s="84">
        <v>31.3</v>
      </c>
      <c r="K185" s="84">
        <f t="shared" si="2"/>
        <v>69.2</v>
      </c>
      <c r="L185" s="84">
        <v>407300</v>
      </c>
      <c r="M185" s="89">
        <v>7</v>
      </c>
      <c r="N185" s="86">
        <v>1</v>
      </c>
      <c r="O185" s="89">
        <v>8</v>
      </c>
      <c r="P185" s="140">
        <v>1</v>
      </c>
      <c r="Q185" s="133">
        <v>1.9</v>
      </c>
      <c r="R185" s="150">
        <v>38052.61623851263</v>
      </c>
      <c r="S185" s="84">
        <v>69.2</v>
      </c>
      <c r="T185" s="116">
        <v>5</v>
      </c>
      <c r="U185">
        <v>5</v>
      </c>
    </row>
    <row r="186" spans="1:21" customFormat="1">
      <c r="A186" s="13" t="s">
        <v>535</v>
      </c>
      <c r="B186" s="13">
        <v>17097862502</v>
      </c>
      <c r="C186" s="13" t="s">
        <v>536</v>
      </c>
      <c r="D186" s="13" t="s">
        <v>896</v>
      </c>
      <c r="E186" s="13" t="s">
        <v>625</v>
      </c>
      <c r="F186" s="30">
        <v>4.8</v>
      </c>
      <c r="G186" s="84">
        <v>21.6</v>
      </c>
      <c r="H186" s="82">
        <v>26.8</v>
      </c>
      <c r="I186" s="81">
        <v>8.1999999999999993</v>
      </c>
      <c r="J186" s="81">
        <v>0</v>
      </c>
      <c r="K186" s="81">
        <f t="shared" si="2"/>
        <v>8.1999999999999993</v>
      </c>
      <c r="L186" s="81">
        <v>139800</v>
      </c>
      <c r="M186" s="86">
        <v>1</v>
      </c>
      <c r="N186" s="89">
        <v>7</v>
      </c>
      <c r="O186" s="86">
        <v>2</v>
      </c>
      <c r="P186" s="137">
        <v>6</v>
      </c>
      <c r="Q186" s="133">
        <v>1.9</v>
      </c>
      <c r="R186" s="151">
        <v>18269.954949594736</v>
      </c>
      <c r="S186" s="81">
        <v>8.1999999999999993</v>
      </c>
      <c r="T186" s="112">
        <v>1</v>
      </c>
      <c r="U186">
        <v>1</v>
      </c>
    </row>
    <row r="187" spans="1:21" customFormat="1">
      <c r="A187" s="13" t="s">
        <v>676</v>
      </c>
      <c r="B187" s="13">
        <v>17097863006</v>
      </c>
      <c r="C187" s="13" t="s">
        <v>677</v>
      </c>
      <c r="D187" s="13" t="s">
        <v>896</v>
      </c>
      <c r="E187" s="13" t="s">
        <v>665</v>
      </c>
      <c r="F187" s="85" t="s">
        <v>3414</v>
      </c>
      <c r="G187" s="85" t="s">
        <v>3414</v>
      </c>
      <c r="H187" s="85" t="s">
        <v>3414</v>
      </c>
      <c r="I187" s="85" t="s">
        <v>3414</v>
      </c>
      <c r="J187" s="85" t="s">
        <v>3414</v>
      </c>
      <c r="K187" s="85" t="e">
        <f t="shared" si="2"/>
        <v>#VALUE!</v>
      </c>
      <c r="L187" s="85" t="s">
        <v>3414</v>
      </c>
      <c r="M187" s="86">
        <v>1</v>
      </c>
      <c r="N187" s="90">
        <v>9</v>
      </c>
      <c r="O187" s="86">
        <v>1</v>
      </c>
      <c r="P187" s="136">
        <v>8</v>
      </c>
      <c r="Q187" s="133">
        <v>1.9</v>
      </c>
      <c r="R187" s="151">
        <v>8178.4746730521274</v>
      </c>
      <c r="S187" s="85" t="e">
        <v>#VALUE!</v>
      </c>
      <c r="T187" s="117">
        <v>0</v>
      </c>
      <c r="U187">
        <v>0</v>
      </c>
    </row>
    <row r="188" spans="1:21" customFormat="1">
      <c r="A188" s="13" t="s">
        <v>449</v>
      </c>
      <c r="B188" s="13">
        <v>17111870803</v>
      </c>
      <c r="C188" s="13" t="s">
        <v>450</v>
      </c>
      <c r="D188" s="13" t="s">
        <v>571</v>
      </c>
      <c r="E188" s="13" t="s">
        <v>451</v>
      </c>
      <c r="F188" s="81">
        <v>3.1</v>
      </c>
      <c r="G188" s="30">
        <v>33</v>
      </c>
      <c r="H188" s="82">
        <v>24.2</v>
      </c>
      <c r="I188" s="83">
        <v>29.7</v>
      </c>
      <c r="J188" s="83">
        <v>13.9</v>
      </c>
      <c r="K188" s="83">
        <f t="shared" si="2"/>
        <v>43.6</v>
      </c>
      <c r="L188" s="83">
        <v>298700</v>
      </c>
      <c r="M188" s="90">
        <v>9</v>
      </c>
      <c r="N188" s="89">
        <v>7</v>
      </c>
      <c r="O188" s="89">
        <v>7</v>
      </c>
      <c r="P188" s="140">
        <v>1</v>
      </c>
      <c r="Q188" s="133">
        <v>1.9</v>
      </c>
      <c r="R188" s="149">
        <v>57477.842962184877</v>
      </c>
      <c r="S188" s="83">
        <v>43.6</v>
      </c>
      <c r="T188" s="115">
        <v>4</v>
      </c>
      <c r="U188">
        <v>4</v>
      </c>
    </row>
    <row r="189" spans="1:21" customFormat="1">
      <c r="A189" s="13" t="s">
        <v>500</v>
      </c>
      <c r="B189" s="13">
        <v>17111871207</v>
      </c>
      <c r="C189" s="13" t="s">
        <v>501</v>
      </c>
      <c r="D189" s="13" t="s">
        <v>571</v>
      </c>
      <c r="E189" s="13" t="s">
        <v>489</v>
      </c>
      <c r="F189" s="82">
        <v>5.0999999999999996</v>
      </c>
      <c r="G189" s="81">
        <v>37.6</v>
      </c>
      <c r="H189" s="84">
        <v>38.4</v>
      </c>
      <c r="I189" s="82">
        <v>16.600000000000001</v>
      </c>
      <c r="J189" s="82">
        <v>8.3000000000000007</v>
      </c>
      <c r="K189" s="82">
        <f t="shared" si="2"/>
        <v>24.900000000000002</v>
      </c>
      <c r="L189" s="30">
        <v>220900</v>
      </c>
      <c r="M189" s="90">
        <v>10</v>
      </c>
      <c r="N189" s="88">
        <v>6</v>
      </c>
      <c r="O189" s="89">
        <v>7</v>
      </c>
      <c r="P189" s="140">
        <v>1</v>
      </c>
      <c r="Q189" s="133">
        <v>1.9</v>
      </c>
      <c r="R189" s="150">
        <v>35245.335517757652</v>
      </c>
      <c r="S189" s="82">
        <v>24.900000000000002</v>
      </c>
      <c r="T189" s="114">
        <v>3</v>
      </c>
      <c r="U189">
        <v>3</v>
      </c>
    </row>
    <row r="190" spans="1:21" customFormat="1">
      <c r="A190" s="13" t="s">
        <v>402</v>
      </c>
      <c r="B190" s="13">
        <v>17197880305</v>
      </c>
      <c r="C190" s="13" t="s">
        <v>403</v>
      </c>
      <c r="D190" s="13" t="s">
        <v>363</v>
      </c>
      <c r="E190" s="13" t="s">
        <v>1485</v>
      </c>
      <c r="F190" s="81">
        <v>1.4</v>
      </c>
      <c r="G190" s="81">
        <v>37.6</v>
      </c>
      <c r="H190" s="81">
        <v>8.6</v>
      </c>
      <c r="I190" s="84">
        <v>41.9</v>
      </c>
      <c r="J190" s="84">
        <v>29.8</v>
      </c>
      <c r="K190" s="84">
        <f t="shared" si="2"/>
        <v>71.7</v>
      </c>
      <c r="L190" s="84">
        <v>455600</v>
      </c>
      <c r="M190" s="84">
        <v>9</v>
      </c>
      <c r="N190" s="82">
        <v>6</v>
      </c>
      <c r="O190" s="84">
        <v>10</v>
      </c>
      <c r="P190" s="142">
        <v>1</v>
      </c>
      <c r="Q190" s="133">
        <v>1.9</v>
      </c>
      <c r="R190" s="155">
        <v>32929.938513752968</v>
      </c>
      <c r="S190" s="84">
        <v>71.7</v>
      </c>
      <c r="T190" s="116">
        <v>5</v>
      </c>
      <c r="U190">
        <v>5</v>
      </c>
    </row>
    <row r="191" spans="1:21" customFormat="1">
      <c r="A191" s="13" t="s">
        <v>273</v>
      </c>
      <c r="B191" s="13">
        <v>17197881012</v>
      </c>
      <c r="C191" s="13" t="s">
        <v>274</v>
      </c>
      <c r="D191" s="13" t="s">
        <v>363</v>
      </c>
      <c r="E191" s="13" t="s">
        <v>258</v>
      </c>
      <c r="F191" s="83">
        <v>6.9</v>
      </c>
      <c r="G191" s="30">
        <v>33.6</v>
      </c>
      <c r="H191" s="82">
        <v>26.1</v>
      </c>
      <c r="I191" s="82">
        <v>19.7</v>
      </c>
      <c r="J191" s="83">
        <v>14.8</v>
      </c>
      <c r="K191" s="82">
        <f t="shared" si="2"/>
        <v>34.5</v>
      </c>
      <c r="L191" s="83">
        <v>334100</v>
      </c>
      <c r="M191" s="83">
        <v>8</v>
      </c>
      <c r="N191" s="81">
        <v>2</v>
      </c>
      <c r="O191" s="83">
        <v>8</v>
      </c>
      <c r="P191" s="142">
        <v>1</v>
      </c>
      <c r="Q191" s="133">
        <v>1.9</v>
      </c>
      <c r="R191" s="156">
        <v>42780.979603633357</v>
      </c>
      <c r="S191" s="82">
        <v>34.5</v>
      </c>
      <c r="T191" s="114">
        <v>3</v>
      </c>
      <c r="U191">
        <v>3</v>
      </c>
    </row>
    <row r="192" spans="1:21" customFormat="1">
      <c r="A192" s="13" t="s">
        <v>2765</v>
      </c>
      <c r="B192" s="13">
        <v>17031740300</v>
      </c>
      <c r="C192" s="13" t="s">
        <v>2766</v>
      </c>
      <c r="D192" s="13" t="s">
        <v>4272</v>
      </c>
      <c r="E192" s="13" t="s">
        <v>4129</v>
      </c>
      <c r="F192" s="30">
        <v>3.9</v>
      </c>
      <c r="G192" s="82">
        <v>30.7</v>
      </c>
      <c r="H192" s="83">
        <v>29</v>
      </c>
      <c r="I192" s="82">
        <v>20.7</v>
      </c>
      <c r="J192" s="82">
        <v>11.5</v>
      </c>
      <c r="K192" s="82">
        <f t="shared" si="2"/>
        <v>32.200000000000003</v>
      </c>
      <c r="L192" s="82">
        <v>247200</v>
      </c>
      <c r="M192" s="88">
        <v>5</v>
      </c>
      <c r="N192" s="87">
        <v>4</v>
      </c>
      <c r="O192" s="90">
        <v>9</v>
      </c>
      <c r="P192" s="140">
        <v>2</v>
      </c>
      <c r="Q192" s="133">
        <v>2</v>
      </c>
      <c r="R192" s="148">
        <v>30042.773184651422</v>
      </c>
      <c r="S192" s="82">
        <v>32.200000000000003</v>
      </c>
      <c r="T192" s="114">
        <v>3</v>
      </c>
      <c r="U192">
        <v>3</v>
      </c>
    </row>
    <row r="193" spans="1:21" customFormat="1">
      <c r="A193" s="13" t="s">
        <v>1665</v>
      </c>
      <c r="B193" s="13">
        <v>17031801100</v>
      </c>
      <c r="C193" s="13" t="s">
        <v>1666</v>
      </c>
      <c r="D193" s="13" t="s">
        <v>4272</v>
      </c>
      <c r="E193" s="13" t="s">
        <v>1662</v>
      </c>
      <c r="F193" s="81">
        <v>2.1</v>
      </c>
      <c r="G193" s="82">
        <v>32.6</v>
      </c>
      <c r="H193" s="81">
        <v>6.6</v>
      </c>
      <c r="I193" s="84">
        <v>33.5</v>
      </c>
      <c r="J193" s="84">
        <v>43.4</v>
      </c>
      <c r="K193" s="84">
        <f t="shared" si="2"/>
        <v>76.900000000000006</v>
      </c>
      <c r="L193" s="84">
        <v>718200</v>
      </c>
      <c r="M193" s="90">
        <v>10</v>
      </c>
      <c r="N193" s="89">
        <v>7</v>
      </c>
      <c r="O193" s="90">
        <v>10</v>
      </c>
      <c r="P193" s="135">
        <v>9</v>
      </c>
      <c r="Q193" s="133">
        <v>2</v>
      </c>
      <c r="R193" s="149">
        <v>81010.638867353337</v>
      </c>
      <c r="S193" s="84">
        <v>76.900000000000006</v>
      </c>
      <c r="T193" s="116">
        <v>5</v>
      </c>
      <c r="U193">
        <v>5</v>
      </c>
    </row>
    <row r="194" spans="1:21" customFormat="1">
      <c r="A194" s="13" t="s">
        <v>4290</v>
      </c>
      <c r="B194" s="13">
        <v>17031802801</v>
      </c>
      <c r="C194" s="13" t="s">
        <v>4291</v>
      </c>
      <c r="D194" s="13" t="s">
        <v>4272</v>
      </c>
      <c r="E194" s="13" t="s">
        <v>4289</v>
      </c>
      <c r="F194" s="81">
        <v>1.7</v>
      </c>
      <c r="G194" s="84">
        <v>25.7</v>
      </c>
      <c r="H194" s="82">
        <v>23.2</v>
      </c>
      <c r="I194" s="84">
        <v>33.5</v>
      </c>
      <c r="J194" s="83">
        <v>17.899999999999999</v>
      </c>
      <c r="K194" s="83">
        <f t="shared" ref="K194:K257" si="3">+J194+I194</f>
        <v>51.4</v>
      </c>
      <c r="L194" s="83">
        <v>367200</v>
      </c>
      <c r="M194" s="90">
        <v>10</v>
      </c>
      <c r="N194" s="87">
        <v>4</v>
      </c>
      <c r="O194" s="90">
        <v>9</v>
      </c>
      <c r="P194" s="137">
        <v>6</v>
      </c>
      <c r="Q194" s="133">
        <v>2</v>
      </c>
      <c r="R194" s="150">
        <v>48269.233139372314</v>
      </c>
      <c r="S194" s="83">
        <v>51.4</v>
      </c>
      <c r="T194" s="115">
        <v>4</v>
      </c>
      <c r="U194">
        <v>4</v>
      </c>
    </row>
    <row r="195" spans="1:21" customFormat="1">
      <c r="A195" s="13" t="s">
        <v>4292</v>
      </c>
      <c r="B195" s="13">
        <v>17031803005</v>
      </c>
      <c r="C195" s="13" t="s">
        <v>4293</v>
      </c>
      <c r="D195" s="13" t="s">
        <v>4272</v>
      </c>
      <c r="E195" s="13" t="s">
        <v>4289</v>
      </c>
      <c r="F195" s="81">
        <v>2</v>
      </c>
      <c r="G195" s="30">
        <v>33.299999999999997</v>
      </c>
      <c r="H195" s="30">
        <v>19.600000000000001</v>
      </c>
      <c r="I195" s="83">
        <v>30.8</v>
      </c>
      <c r="J195" s="83">
        <v>13</v>
      </c>
      <c r="K195" s="83">
        <f t="shared" si="3"/>
        <v>43.8</v>
      </c>
      <c r="L195" s="83">
        <v>306900</v>
      </c>
      <c r="M195" s="89">
        <v>8</v>
      </c>
      <c r="N195" s="90">
        <v>10</v>
      </c>
      <c r="O195" s="90">
        <v>10</v>
      </c>
      <c r="P195" s="140">
        <v>1</v>
      </c>
      <c r="Q195" s="133">
        <v>2</v>
      </c>
      <c r="R195" s="150">
        <v>48269.233139372314</v>
      </c>
      <c r="S195" s="83">
        <v>43.8</v>
      </c>
      <c r="T195" s="115">
        <v>4</v>
      </c>
      <c r="U195">
        <v>4</v>
      </c>
    </row>
    <row r="196" spans="1:21" customFormat="1">
      <c r="A196" s="13" t="s">
        <v>1869</v>
      </c>
      <c r="B196" s="13">
        <v>17031806700</v>
      </c>
      <c r="C196" s="13" t="s">
        <v>1870</v>
      </c>
      <c r="D196" s="13" t="s">
        <v>4272</v>
      </c>
      <c r="E196" s="13" t="s">
        <v>1871</v>
      </c>
      <c r="F196" s="81">
        <v>2.8</v>
      </c>
      <c r="G196" s="83">
        <v>28.1</v>
      </c>
      <c r="H196" s="81">
        <v>9.6999999999999993</v>
      </c>
      <c r="I196" s="84">
        <v>32.700000000000003</v>
      </c>
      <c r="J196" s="84">
        <v>37.9</v>
      </c>
      <c r="K196" s="84">
        <f t="shared" si="3"/>
        <v>70.599999999999994</v>
      </c>
      <c r="L196" s="84">
        <v>468400</v>
      </c>
      <c r="M196" s="89">
        <v>8</v>
      </c>
      <c r="N196" s="87">
        <v>3</v>
      </c>
      <c r="O196" s="89">
        <v>7</v>
      </c>
      <c r="P196" s="137">
        <v>5</v>
      </c>
      <c r="Q196" s="133">
        <v>2</v>
      </c>
      <c r="R196" s="150">
        <v>49425.816358977529</v>
      </c>
      <c r="S196" s="84">
        <v>70.599999999999994</v>
      </c>
      <c r="T196" s="116">
        <v>5</v>
      </c>
      <c r="U196">
        <v>5</v>
      </c>
    </row>
    <row r="197" spans="1:21" customFormat="1">
      <c r="A197" s="13" t="s">
        <v>1770</v>
      </c>
      <c r="B197" s="13">
        <v>17031807200</v>
      </c>
      <c r="C197" s="13" t="s">
        <v>1771</v>
      </c>
      <c r="D197" s="13" t="s">
        <v>4272</v>
      </c>
      <c r="E197" s="13" t="s">
        <v>1871</v>
      </c>
      <c r="F197" s="81">
        <v>3.3</v>
      </c>
      <c r="G197" s="82">
        <v>30.2</v>
      </c>
      <c r="H197" s="82">
        <v>25.8</v>
      </c>
      <c r="I197" s="83">
        <v>24.4</v>
      </c>
      <c r="J197" s="83">
        <v>20.7</v>
      </c>
      <c r="K197" s="83">
        <f t="shared" si="3"/>
        <v>45.099999999999994</v>
      </c>
      <c r="L197" s="83">
        <v>361400</v>
      </c>
      <c r="M197" s="90">
        <v>10</v>
      </c>
      <c r="N197" s="88">
        <v>6</v>
      </c>
      <c r="O197" s="88">
        <v>5</v>
      </c>
      <c r="P197" s="137">
        <v>6</v>
      </c>
      <c r="Q197" s="133">
        <v>2</v>
      </c>
      <c r="R197" s="150">
        <v>49425.816358977529</v>
      </c>
      <c r="S197" s="83">
        <v>45.099999999999994</v>
      </c>
      <c r="T197" s="115">
        <v>4</v>
      </c>
      <c r="U197">
        <v>4</v>
      </c>
    </row>
    <row r="198" spans="1:21" customFormat="1">
      <c r="A198" s="13" t="s">
        <v>2483</v>
      </c>
      <c r="B198" s="13">
        <v>17031820800</v>
      </c>
      <c r="C198" s="13" t="s">
        <v>2484</v>
      </c>
      <c r="D198" s="13" t="s">
        <v>4272</v>
      </c>
      <c r="E198" s="13" t="s">
        <v>2485</v>
      </c>
      <c r="F198" s="30">
        <v>4.3</v>
      </c>
      <c r="G198" s="30">
        <v>33.1</v>
      </c>
      <c r="H198" s="84">
        <v>40.1</v>
      </c>
      <c r="I198" s="30">
        <v>13</v>
      </c>
      <c r="J198" s="81">
        <v>2.1</v>
      </c>
      <c r="K198" s="30">
        <f t="shared" si="3"/>
        <v>15.1</v>
      </c>
      <c r="L198" s="82">
        <v>236600</v>
      </c>
      <c r="M198" s="88">
        <v>6</v>
      </c>
      <c r="N198" s="90">
        <v>9</v>
      </c>
      <c r="O198" s="87">
        <v>4</v>
      </c>
      <c r="P198" s="138">
        <v>3</v>
      </c>
      <c r="Q198" s="133">
        <v>2</v>
      </c>
      <c r="R198" s="149">
        <v>108456.2793696275</v>
      </c>
      <c r="S198" s="30">
        <v>15.1</v>
      </c>
      <c r="T198" s="113">
        <v>2</v>
      </c>
      <c r="U198">
        <v>2</v>
      </c>
    </row>
    <row r="199" spans="1:21" customFormat="1">
      <c r="A199" s="13" t="s">
        <v>1110</v>
      </c>
      <c r="B199" s="13">
        <v>17043840201</v>
      </c>
      <c r="C199" s="13" t="s">
        <v>1111</v>
      </c>
      <c r="D199" s="13" t="s">
        <v>1522</v>
      </c>
      <c r="E199" s="13" t="s">
        <v>1686</v>
      </c>
      <c r="F199" s="30">
        <v>4</v>
      </c>
      <c r="G199" s="84">
        <v>23.4</v>
      </c>
      <c r="H199" s="82">
        <v>23.3</v>
      </c>
      <c r="I199" s="84">
        <v>33.9</v>
      </c>
      <c r="J199" s="82">
        <v>12.7</v>
      </c>
      <c r="K199" s="83">
        <f t="shared" si="3"/>
        <v>46.599999999999994</v>
      </c>
      <c r="L199" s="83">
        <v>364000</v>
      </c>
      <c r="M199" s="89">
        <v>7</v>
      </c>
      <c r="N199" s="90">
        <v>10</v>
      </c>
      <c r="O199" s="89">
        <v>8</v>
      </c>
      <c r="P199" s="137">
        <v>5</v>
      </c>
      <c r="Q199" s="133">
        <v>2</v>
      </c>
      <c r="R199" s="150">
        <v>52869.446187363836</v>
      </c>
      <c r="S199" s="83">
        <v>46.599999999999994</v>
      </c>
      <c r="T199" s="115">
        <v>4</v>
      </c>
      <c r="U199">
        <v>4</v>
      </c>
    </row>
    <row r="200" spans="1:21" customFormat="1">
      <c r="A200" s="13" t="s">
        <v>1367</v>
      </c>
      <c r="B200" s="13">
        <v>17043842900</v>
      </c>
      <c r="C200" s="13" t="s">
        <v>1368</v>
      </c>
      <c r="D200" s="13" t="s">
        <v>1522</v>
      </c>
      <c r="E200" s="13" t="s">
        <v>2522</v>
      </c>
      <c r="F200" s="81">
        <v>2.8</v>
      </c>
      <c r="G200" s="84">
        <v>26.8</v>
      </c>
      <c r="H200" s="30">
        <v>15.8</v>
      </c>
      <c r="I200" s="84">
        <v>37.700000000000003</v>
      </c>
      <c r="J200" s="84">
        <v>24</v>
      </c>
      <c r="K200" s="84">
        <f t="shared" si="3"/>
        <v>61.7</v>
      </c>
      <c r="L200" s="84">
        <v>472500</v>
      </c>
      <c r="M200" s="90">
        <v>10</v>
      </c>
      <c r="N200" s="90">
        <v>9</v>
      </c>
      <c r="O200" s="89">
        <v>8</v>
      </c>
      <c r="P200" s="135">
        <v>10</v>
      </c>
      <c r="Q200" s="133">
        <v>2</v>
      </c>
      <c r="R200" s="149">
        <v>55741.956709956707</v>
      </c>
      <c r="S200" s="84">
        <v>61.7</v>
      </c>
      <c r="T200" s="116">
        <v>5</v>
      </c>
      <c r="U200">
        <v>5</v>
      </c>
    </row>
    <row r="201" spans="1:21" customFormat="1">
      <c r="A201" s="13" t="s">
        <v>557</v>
      </c>
      <c r="B201" s="13">
        <v>17097860500</v>
      </c>
      <c r="C201" s="13" t="s">
        <v>558</v>
      </c>
      <c r="D201" s="13" t="s">
        <v>896</v>
      </c>
      <c r="E201" s="13" t="s">
        <v>548</v>
      </c>
      <c r="F201" s="83">
        <v>8.4</v>
      </c>
      <c r="G201" s="30">
        <v>34.700000000000003</v>
      </c>
      <c r="H201" s="83">
        <v>32.6</v>
      </c>
      <c r="I201" s="30">
        <v>10.8</v>
      </c>
      <c r="J201" s="30">
        <v>5.8</v>
      </c>
      <c r="K201" s="30">
        <f t="shared" si="3"/>
        <v>16.600000000000001</v>
      </c>
      <c r="L201" s="81">
        <v>146100</v>
      </c>
      <c r="M201" s="87">
        <v>3</v>
      </c>
      <c r="N201" s="87">
        <v>3</v>
      </c>
      <c r="O201" s="86">
        <v>2</v>
      </c>
      <c r="P201" s="137">
        <v>6</v>
      </c>
      <c r="Q201" s="133">
        <v>2</v>
      </c>
      <c r="R201" s="151">
        <v>17025.511203047558</v>
      </c>
      <c r="S201" s="30">
        <v>16.600000000000001</v>
      </c>
      <c r="T201" s="113">
        <v>2</v>
      </c>
      <c r="U201">
        <v>2</v>
      </c>
    </row>
    <row r="202" spans="1:21" customFormat="1">
      <c r="A202" s="13" t="s">
        <v>841</v>
      </c>
      <c r="B202" s="13">
        <v>17097860807</v>
      </c>
      <c r="C202" s="13" t="s">
        <v>842</v>
      </c>
      <c r="D202" s="13" t="s">
        <v>896</v>
      </c>
      <c r="E202" s="13" t="s">
        <v>843</v>
      </c>
      <c r="F202" s="83">
        <v>8</v>
      </c>
      <c r="G202" s="81">
        <v>39.4</v>
      </c>
      <c r="H202" s="84">
        <v>39.299999999999997</v>
      </c>
      <c r="I202" s="30">
        <v>11</v>
      </c>
      <c r="J202" s="82">
        <v>8.3000000000000007</v>
      </c>
      <c r="K202" s="30">
        <f t="shared" si="3"/>
        <v>19.3</v>
      </c>
      <c r="L202" s="30">
        <v>190900</v>
      </c>
      <c r="M202" s="90">
        <v>9</v>
      </c>
      <c r="N202" s="86">
        <v>1</v>
      </c>
      <c r="O202" s="88">
        <v>6</v>
      </c>
      <c r="P202" s="140">
        <v>1</v>
      </c>
      <c r="Q202" s="133">
        <v>2</v>
      </c>
      <c r="R202" s="150">
        <v>35105.688439361002</v>
      </c>
      <c r="S202" s="30">
        <v>19.3</v>
      </c>
      <c r="T202" s="113">
        <v>2</v>
      </c>
      <c r="U202">
        <v>2</v>
      </c>
    </row>
    <row r="203" spans="1:21" customFormat="1">
      <c r="A203" s="13" t="s">
        <v>404</v>
      </c>
      <c r="B203" s="13">
        <v>17197880306</v>
      </c>
      <c r="C203" s="13" t="s">
        <v>405</v>
      </c>
      <c r="D203" s="13" t="s">
        <v>363</v>
      </c>
      <c r="E203" s="13" t="s">
        <v>1485</v>
      </c>
      <c r="F203" s="82">
        <v>5.7</v>
      </c>
      <c r="G203" s="81">
        <v>38.5</v>
      </c>
      <c r="H203" s="81">
        <v>11.7</v>
      </c>
      <c r="I203" s="84">
        <v>38</v>
      </c>
      <c r="J203" s="84">
        <v>26.2</v>
      </c>
      <c r="K203" s="84">
        <f t="shared" si="3"/>
        <v>64.2</v>
      </c>
      <c r="L203" s="84">
        <v>441700</v>
      </c>
      <c r="M203" s="84">
        <v>9</v>
      </c>
      <c r="N203" s="82">
        <v>6</v>
      </c>
      <c r="O203" s="84">
        <v>10</v>
      </c>
      <c r="P203" s="142">
        <v>1</v>
      </c>
      <c r="Q203" s="133">
        <v>2</v>
      </c>
      <c r="R203" s="155">
        <v>32929.938513752968</v>
      </c>
      <c r="S203" s="84">
        <v>64.2</v>
      </c>
      <c r="T203" s="116">
        <v>5</v>
      </c>
      <c r="U203">
        <v>5</v>
      </c>
    </row>
    <row r="204" spans="1:21" customFormat="1">
      <c r="A204" s="13" t="s">
        <v>331</v>
      </c>
      <c r="B204" s="13">
        <v>17197880417</v>
      </c>
      <c r="C204" s="13" t="s">
        <v>332</v>
      </c>
      <c r="D204" s="13" t="s">
        <v>363</v>
      </c>
      <c r="E204" s="13" t="s">
        <v>317</v>
      </c>
      <c r="F204" s="84">
        <v>10.9</v>
      </c>
      <c r="G204" s="81">
        <v>38.200000000000003</v>
      </c>
      <c r="H204" s="84">
        <v>37</v>
      </c>
      <c r="I204" s="82">
        <v>16</v>
      </c>
      <c r="J204" s="30">
        <v>5</v>
      </c>
      <c r="K204" s="30">
        <f t="shared" si="3"/>
        <v>21</v>
      </c>
      <c r="L204" s="30">
        <v>217100</v>
      </c>
      <c r="M204" s="83">
        <v>7</v>
      </c>
      <c r="N204" s="82">
        <v>5</v>
      </c>
      <c r="O204" s="30">
        <v>4</v>
      </c>
      <c r="P204" s="142">
        <v>1</v>
      </c>
      <c r="Q204" s="133">
        <v>2</v>
      </c>
      <c r="R204" s="155">
        <v>30954.20816532258</v>
      </c>
      <c r="S204" s="30">
        <v>21</v>
      </c>
      <c r="T204" s="113">
        <v>2</v>
      </c>
      <c r="U204">
        <v>2</v>
      </c>
    </row>
    <row r="205" spans="1:21" customFormat="1">
      <c r="A205" s="13" t="s">
        <v>2104</v>
      </c>
      <c r="B205" s="13">
        <v>17031802605</v>
      </c>
      <c r="C205" s="13" t="s">
        <v>2105</v>
      </c>
      <c r="D205" s="13" t="s">
        <v>4272</v>
      </c>
      <c r="E205" s="13" t="s">
        <v>2106</v>
      </c>
      <c r="F205" s="82">
        <v>5.9</v>
      </c>
      <c r="G205" s="82">
        <v>31.9</v>
      </c>
      <c r="H205" s="30">
        <v>15.1</v>
      </c>
      <c r="I205" s="84">
        <v>31.8</v>
      </c>
      <c r="J205" s="83">
        <v>21</v>
      </c>
      <c r="K205" s="83">
        <f t="shared" si="3"/>
        <v>52.8</v>
      </c>
      <c r="L205" s="83">
        <v>361900</v>
      </c>
      <c r="M205" s="88">
        <v>6</v>
      </c>
      <c r="N205" s="89">
        <v>8</v>
      </c>
      <c r="O205" s="89">
        <v>8</v>
      </c>
      <c r="P205" s="135">
        <v>9</v>
      </c>
      <c r="Q205" s="133">
        <v>2.1</v>
      </c>
      <c r="R205" s="150">
        <v>36544.31720420182</v>
      </c>
      <c r="S205" s="83">
        <v>52.8</v>
      </c>
      <c r="T205" s="115">
        <v>4</v>
      </c>
      <c r="U205">
        <v>4</v>
      </c>
    </row>
    <row r="206" spans="1:21" customFormat="1">
      <c r="A206" s="13" t="s">
        <v>1950</v>
      </c>
      <c r="B206" s="13">
        <v>17031803607</v>
      </c>
      <c r="C206" s="13" t="s">
        <v>1951</v>
      </c>
      <c r="D206" s="13" t="s">
        <v>4272</v>
      </c>
      <c r="E206" s="13" t="s">
        <v>1945</v>
      </c>
      <c r="F206" s="82">
        <v>5</v>
      </c>
      <c r="G206" s="83">
        <v>27.9</v>
      </c>
      <c r="H206" s="30">
        <v>18.600000000000001</v>
      </c>
      <c r="I206" s="83">
        <v>30</v>
      </c>
      <c r="J206" s="83">
        <v>20.6</v>
      </c>
      <c r="K206" s="83">
        <f t="shared" si="3"/>
        <v>50.6</v>
      </c>
      <c r="L206" s="83">
        <v>335300</v>
      </c>
      <c r="M206" s="89">
        <v>7</v>
      </c>
      <c r="N206" s="86">
        <v>1</v>
      </c>
      <c r="O206" s="89">
        <v>8</v>
      </c>
      <c r="P206" s="138">
        <v>4</v>
      </c>
      <c r="Q206" s="133">
        <v>2.1</v>
      </c>
      <c r="R206" s="150">
        <v>33970.206820601838</v>
      </c>
      <c r="S206" s="83">
        <v>50.6</v>
      </c>
      <c r="T206" s="115">
        <v>4</v>
      </c>
      <c r="U206">
        <v>4</v>
      </c>
    </row>
    <row r="207" spans="1:21" customFormat="1">
      <c r="A207" s="13" t="s">
        <v>2052</v>
      </c>
      <c r="B207" s="13">
        <v>17031811800</v>
      </c>
      <c r="C207" s="13" t="s">
        <v>2053</v>
      </c>
      <c r="D207" s="13" t="s">
        <v>4272</v>
      </c>
      <c r="E207" s="13" t="s">
        <v>2054</v>
      </c>
      <c r="F207" s="30">
        <v>3.6</v>
      </c>
      <c r="G207" s="84">
        <v>22.2</v>
      </c>
      <c r="H207" s="83">
        <v>34.1</v>
      </c>
      <c r="I207" s="81">
        <v>7.5</v>
      </c>
      <c r="J207" s="81">
        <v>2.9</v>
      </c>
      <c r="K207" s="81">
        <f t="shared" si="3"/>
        <v>10.4</v>
      </c>
      <c r="L207" s="82">
        <v>234700</v>
      </c>
      <c r="M207" s="88">
        <v>5</v>
      </c>
      <c r="N207" s="90">
        <v>9</v>
      </c>
      <c r="O207" s="88">
        <v>5</v>
      </c>
      <c r="P207" s="137">
        <v>5</v>
      </c>
      <c r="Q207" s="133">
        <v>2.1</v>
      </c>
      <c r="R207" s="152">
        <v>32333.064675809463</v>
      </c>
      <c r="S207" s="81">
        <v>10.4</v>
      </c>
      <c r="T207" s="112">
        <v>1</v>
      </c>
      <c r="U207">
        <v>1</v>
      </c>
    </row>
    <row r="208" spans="1:21" customFormat="1">
      <c r="A208" s="13" t="s">
        <v>2098</v>
      </c>
      <c r="B208" s="13">
        <v>17031812200</v>
      </c>
      <c r="C208" s="13" t="s">
        <v>2099</v>
      </c>
      <c r="D208" s="13" t="s">
        <v>4272</v>
      </c>
      <c r="E208" s="13" t="s">
        <v>2097</v>
      </c>
      <c r="F208" s="30">
        <v>3.8</v>
      </c>
      <c r="G208" s="82">
        <v>30.5</v>
      </c>
      <c r="H208" s="81">
        <v>6.9</v>
      </c>
      <c r="I208" s="83">
        <v>30.7</v>
      </c>
      <c r="J208" s="84">
        <v>46</v>
      </c>
      <c r="K208" s="84">
        <f t="shared" si="3"/>
        <v>76.7</v>
      </c>
      <c r="L208" s="84">
        <v>626500</v>
      </c>
      <c r="M208" s="90">
        <v>9</v>
      </c>
      <c r="N208" s="88">
        <v>6</v>
      </c>
      <c r="O208" s="90">
        <v>9</v>
      </c>
      <c r="P208" s="136">
        <v>7</v>
      </c>
      <c r="Q208" s="133">
        <v>2.1</v>
      </c>
      <c r="R208" s="152">
        <v>33551.823027102044</v>
      </c>
      <c r="S208" s="84">
        <v>76.7</v>
      </c>
      <c r="T208" s="116">
        <v>5</v>
      </c>
      <c r="U208">
        <v>5</v>
      </c>
    </row>
    <row r="209" spans="1:21" customFormat="1">
      <c r="A209" s="13" t="s">
        <v>1449</v>
      </c>
      <c r="B209" s="13">
        <v>17043841308</v>
      </c>
      <c r="C209" s="13" t="s">
        <v>1450</v>
      </c>
      <c r="D209" s="13" t="s">
        <v>1522</v>
      </c>
      <c r="E209" s="13" t="s">
        <v>4214</v>
      </c>
      <c r="F209" s="82">
        <v>5.6</v>
      </c>
      <c r="G209" s="82">
        <v>31.8</v>
      </c>
      <c r="H209" s="30">
        <v>22.5</v>
      </c>
      <c r="I209" s="84">
        <v>33.1</v>
      </c>
      <c r="J209" s="83">
        <v>16.5</v>
      </c>
      <c r="K209" s="83">
        <f t="shared" si="3"/>
        <v>49.6</v>
      </c>
      <c r="L209" s="84">
        <v>402800</v>
      </c>
      <c r="M209" s="89">
        <v>8</v>
      </c>
      <c r="N209" s="89">
        <v>7</v>
      </c>
      <c r="O209" s="90">
        <v>9</v>
      </c>
      <c r="P209" s="140">
        <v>1</v>
      </c>
      <c r="Q209" s="133">
        <v>2.1</v>
      </c>
      <c r="R209" s="152">
        <v>32691.487793632303</v>
      </c>
      <c r="S209" s="83">
        <v>49.6</v>
      </c>
      <c r="T209" s="115">
        <v>4</v>
      </c>
      <c r="U209">
        <v>4</v>
      </c>
    </row>
    <row r="210" spans="1:21" customFormat="1">
      <c r="A210" s="13" t="s">
        <v>1265</v>
      </c>
      <c r="B210" s="13">
        <v>17043843602</v>
      </c>
      <c r="C210" s="13" t="s">
        <v>1266</v>
      </c>
      <c r="D210" s="13" t="s">
        <v>1522</v>
      </c>
      <c r="E210" s="13" t="s">
        <v>2224</v>
      </c>
      <c r="F210" s="82">
        <v>5.9</v>
      </c>
      <c r="G210" s="84">
        <v>26.1</v>
      </c>
      <c r="H210" s="82">
        <v>23.3</v>
      </c>
      <c r="I210" s="83">
        <v>28.1</v>
      </c>
      <c r="J210" s="83">
        <v>16.8</v>
      </c>
      <c r="K210" s="83">
        <f t="shared" si="3"/>
        <v>44.900000000000006</v>
      </c>
      <c r="L210" s="83">
        <v>300700</v>
      </c>
      <c r="M210" s="89">
        <v>7</v>
      </c>
      <c r="N210" s="87">
        <v>3</v>
      </c>
      <c r="O210" s="90">
        <v>9</v>
      </c>
      <c r="P210" s="136">
        <v>7</v>
      </c>
      <c r="Q210" s="133">
        <v>2.1</v>
      </c>
      <c r="R210" s="150">
        <v>40970.890698482566</v>
      </c>
      <c r="S210" s="83">
        <v>44.900000000000006</v>
      </c>
      <c r="T210" s="115">
        <v>4</v>
      </c>
      <c r="U210">
        <v>4</v>
      </c>
    </row>
    <row r="211" spans="1:21" customFormat="1">
      <c r="A211" s="13" t="s">
        <v>1045</v>
      </c>
      <c r="B211" s="13">
        <v>17089850702</v>
      </c>
      <c r="C211" s="13" t="s">
        <v>1046</v>
      </c>
      <c r="D211" s="13" t="s">
        <v>1029</v>
      </c>
      <c r="E211" s="13" t="s">
        <v>1044</v>
      </c>
      <c r="F211" s="81">
        <v>2.9</v>
      </c>
      <c r="G211" s="82">
        <v>32.700000000000003</v>
      </c>
      <c r="H211" s="83">
        <v>30.8</v>
      </c>
      <c r="I211" s="82">
        <v>17.2</v>
      </c>
      <c r="J211" s="82">
        <v>10.4</v>
      </c>
      <c r="K211" s="82">
        <f t="shared" si="3"/>
        <v>27.6</v>
      </c>
      <c r="L211" s="82">
        <v>261100</v>
      </c>
      <c r="M211" s="90">
        <v>9</v>
      </c>
      <c r="N211" s="87">
        <v>3</v>
      </c>
      <c r="O211" s="90">
        <v>9</v>
      </c>
      <c r="P211" s="140">
        <v>1</v>
      </c>
      <c r="Q211" s="133">
        <v>2.1</v>
      </c>
      <c r="R211" s="150">
        <v>34714.592071137457</v>
      </c>
      <c r="S211" s="82">
        <v>27.6</v>
      </c>
      <c r="T211" s="114">
        <v>3</v>
      </c>
      <c r="U211">
        <v>3</v>
      </c>
    </row>
    <row r="212" spans="1:21" customFormat="1">
      <c r="A212" s="13" t="s">
        <v>862</v>
      </c>
      <c r="B212" s="13">
        <v>17089854504</v>
      </c>
      <c r="C212" s="13" t="s">
        <v>863</v>
      </c>
      <c r="D212" s="13" t="s">
        <v>1029</v>
      </c>
      <c r="E212" s="13" t="s">
        <v>70</v>
      </c>
      <c r="F212" s="30">
        <v>3.7</v>
      </c>
      <c r="G212" s="81">
        <v>36.200000000000003</v>
      </c>
      <c r="H212" s="30">
        <v>14.7</v>
      </c>
      <c r="I212" s="84">
        <v>36.9</v>
      </c>
      <c r="J212" s="83">
        <v>19</v>
      </c>
      <c r="K212" s="84">
        <f t="shared" si="3"/>
        <v>55.9</v>
      </c>
      <c r="L212" s="83">
        <v>361400</v>
      </c>
      <c r="M212" s="85"/>
      <c r="N212" s="85"/>
      <c r="O212" s="85"/>
      <c r="P212" s="141"/>
      <c r="Q212" s="133">
        <v>2.1</v>
      </c>
      <c r="R212" s="153">
        <v>37304.003112148494</v>
      </c>
      <c r="S212" s="84">
        <v>55.9</v>
      </c>
      <c r="T212" s="116">
        <v>5</v>
      </c>
      <c r="U212">
        <v>5</v>
      </c>
    </row>
    <row r="213" spans="1:21" customFormat="1">
      <c r="A213" s="13" t="s">
        <v>583</v>
      </c>
      <c r="B213" s="13">
        <v>17097861402</v>
      </c>
      <c r="C213" s="13" t="s">
        <v>584</v>
      </c>
      <c r="D213" s="13" t="s">
        <v>896</v>
      </c>
      <c r="E213" s="13" t="s">
        <v>585</v>
      </c>
      <c r="F213" s="82">
        <v>5.4</v>
      </c>
      <c r="G213" s="30">
        <v>34.9</v>
      </c>
      <c r="H213" s="82">
        <v>23.4</v>
      </c>
      <c r="I213" s="82">
        <v>20.399999999999999</v>
      </c>
      <c r="J213" s="82">
        <v>8.9</v>
      </c>
      <c r="K213" s="82">
        <f t="shared" si="3"/>
        <v>29.299999999999997</v>
      </c>
      <c r="L213" s="30">
        <v>200400</v>
      </c>
      <c r="M213" s="87">
        <v>4</v>
      </c>
      <c r="N213" s="87">
        <v>3</v>
      </c>
      <c r="O213" s="87">
        <v>4</v>
      </c>
      <c r="P213" s="136">
        <v>8</v>
      </c>
      <c r="Q213" s="133">
        <v>2.1</v>
      </c>
      <c r="R213" s="151">
        <v>23049.747662529389</v>
      </c>
      <c r="S213" s="82">
        <v>29.299999999999997</v>
      </c>
      <c r="T213" s="114">
        <v>3</v>
      </c>
      <c r="U213">
        <v>3</v>
      </c>
    </row>
    <row r="214" spans="1:21" customFormat="1">
      <c r="A214" s="13" t="s">
        <v>531</v>
      </c>
      <c r="B214" s="13">
        <v>17097862402</v>
      </c>
      <c r="C214" s="13" t="s">
        <v>532</v>
      </c>
      <c r="D214" s="13" t="s">
        <v>896</v>
      </c>
      <c r="E214" s="13" t="s">
        <v>625</v>
      </c>
      <c r="F214" s="83">
        <v>8.3000000000000007</v>
      </c>
      <c r="G214" s="84">
        <v>26.6</v>
      </c>
      <c r="H214" s="82">
        <v>26.4</v>
      </c>
      <c r="I214" s="81">
        <v>3</v>
      </c>
      <c r="J214" s="81">
        <v>2.6</v>
      </c>
      <c r="K214" s="81">
        <f t="shared" si="3"/>
        <v>5.6</v>
      </c>
      <c r="L214" s="81">
        <v>133500</v>
      </c>
      <c r="M214" s="86">
        <v>2</v>
      </c>
      <c r="N214" s="86">
        <v>2</v>
      </c>
      <c r="O214" s="87">
        <v>3</v>
      </c>
      <c r="P214" s="136">
        <v>8</v>
      </c>
      <c r="Q214" s="133">
        <v>2.1</v>
      </c>
      <c r="R214" s="151">
        <v>18269.954949594736</v>
      </c>
      <c r="S214" s="81">
        <v>5.6</v>
      </c>
      <c r="T214" s="112">
        <v>1</v>
      </c>
      <c r="U214">
        <v>1</v>
      </c>
    </row>
    <row r="215" spans="1:21" customFormat="1">
      <c r="A215" s="13" t="s">
        <v>651</v>
      </c>
      <c r="B215" s="13">
        <v>17097864001</v>
      </c>
      <c r="C215" s="13" t="s">
        <v>652</v>
      </c>
      <c r="D215" s="13" t="s">
        <v>896</v>
      </c>
      <c r="E215" s="13" t="s">
        <v>653</v>
      </c>
      <c r="F215" s="82">
        <v>5</v>
      </c>
      <c r="G215" s="83">
        <v>28</v>
      </c>
      <c r="H215" s="30">
        <v>17.899999999999999</v>
      </c>
      <c r="I215" s="83">
        <v>23.9</v>
      </c>
      <c r="J215" s="83">
        <v>21.6</v>
      </c>
      <c r="K215" s="83">
        <f t="shared" si="3"/>
        <v>45.5</v>
      </c>
      <c r="L215" s="82">
        <v>239600</v>
      </c>
      <c r="M215" s="90">
        <v>9</v>
      </c>
      <c r="N215" s="89">
        <v>7</v>
      </c>
      <c r="O215" s="89">
        <v>7</v>
      </c>
      <c r="P215" s="136">
        <v>8</v>
      </c>
      <c r="Q215" s="133">
        <v>2.1</v>
      </c>
      <c r="R215" s="152">
        <v>31166.367306206543</v>
      </c>
      <c r="S215" s="83">
        <v>45.5</v>
      </c>
      <c r="T215" s="115">
        <v>4</v>
      </c>
      <c r="U215">
        <v>4</v>
      </c>
    </row>
    <row r="216" spans="1:21" customFormat="1">
      <c r="A216" s="13" t="s">
        <v>833</v>
      </c>
      <c r="B216" s="13">
        <v>17097864901</v>
      </c>
      <c r="C216" s="13" t="s">
        <v>834</v>
      </c>
      <c r="D216" s="13" t="s">
        <v>896</v>
      </c>
      <c r="E216" s="13" t="s">
        <v>832</v>
      </c>
      <c r="F216" s="81">
        <v>2.2999999999999998</v>
      </c>
      <c r="G216" s="83">
        <v>29.2</v>
      </c>
      <c r="H216" s="81">
        <v>6.7</v>
      </c>
      <c r="I216" s="84">
        <v>37.6</v>
      </c>
      <c r="J216" s="84">
        <v>38.4</v>
      </c>
      <c r="K216" s="84">
        <f t="shared" si="3"/>
        <v>76</v>
      </c>
      <c r="L216" s="84">
        <v>606900</v>
      </c>
      <c r="M216" s="90">
        <v>10</v>
      </c>
      <c r="N216" s="88">
        <v>5</v>
      </c>
      <c r="O216" s="90">
        <v>10</v>
      </c>
      <c r="P216" s="136">
        <v>8</v>
      </c>
      <c r="Q216" s="133">
        <v>2.1</v>
      </c>
      <c r="R216" s="149">
        <v>86581.829684499316</v>
      </c>
      <c r="S216" s="84">
        <v>76</v>
      </c>
      <c r="T216" s="116">
        <v>5</v>
      </c>
      <c r="U216">
        <v>5</v>
      </c>
    </row>
    <row r="217" spans="1:21" customFormat="1">
      <c r="A217" s="13" t="s">
        <v>305</v>
      </c>
      <c r="B217" s="13">
        <v>17197880310</v>
      </c>
      <c r="C217" s="13" t="s">
        <v>306</v>
      </c>
      <c r="D217" s="13" t="s">
        <v>363</v>
      </c>
      <c r="E217" s="13" t="s">
        <v>1485</v>
      </c>
      <c r="F217" s="30">
        <v>4.2</v>
      </c>
      <c r="G217" s="81">
        <v>39.4</v>
      </c>
      <c r="H217" s="81">
        <v>13.6</v>
      </c>
      <c r="I217" s="84">
        <v>38.299999999999997</v>
      </c>
      <c r="J217" s="84">
        <v>24</v>
      </c>
      <c r="K217" s="84">
        <f t="shared" si="3"/>
        <v>62.3</v>
      </c>
      <c r="L217" s="83">
        <v>312800</v>
      </c>
      <c r="M217" s="84">
        <v>9</v>
      </c>
      <c r="N217" s="82">
        <v>6</v>
      </c>
      <c r="O217" s="84">
        <v>10</v>
      </c>
      <c r="P217" s="142">
        <v>1</v>
      </c>
      <c r="Q217" s="133">
        <v>2.1</v>
      </c>
      <c r="R217" s="155">
        <v>32929.938513752968</v>
      </c>
      <c r="S217" s="84">
        <v>62.3</v>
      </c>
      <c r="T217" s="116">
        <v>5</v>
      </c>
      <c r="U217">
        <v>5</v>
      </c>
    </row>
    <row r="218" spans="1:21" customFormat="1">
      <c r="A218" s="13" t="s">
        <v>140</v>
      </c>
      <c r="B218" s="13">
        <v>17197883212</v>
      </c>
      <c r="C218" s="13" t="s">
        <v>141</v>
      </c>
      <c r="D218" s="13" t="s">
        <v>363</v>
      </c>
      <c r="E218" s="13" t="s">
        <v>320</v>
      </c>
      <c r="F218" s="82">
        <v>5.9</v>
      </c>
      <c r="G218" s="30">
        <v>34.799999999999997</v>
      </c>
      <c r="H218" s="30">
        <v>22.1</v>
      </c>
      <c r="I218" s="82">
        <v>23</v>
      </c>
      <c r="J218" s="83">
        <v>15</v>
      </c>
      <c r="K218" s="83">
        <f t="shared" si="3"/>
        <v>38</v>
      </c>
      <c r="L218" s="83">
        <v>311300</v>
      </c>
      <c r="M218" s="82">
        <v>6</v>
      </c>
      <c r="N218" s="83">
        <v>7</v>
      </c>
      <c r="O218" s="82">
        <v>6</v>
      </c>
      <c r="P218" s="142">
        <v>1</v>
      </c>
      <c r="Q218" s="133">
        <v>2.1</v>
      </c>
      <c r="R218" s="157">
        <v>21661.580595931711</v>
      </c>
      <c r="S218" s="83">
        <v>38</v>
      </c>
      <c r="T218" s="115">
        <v>4</v>
      </c>
      <c r="U218">
        <v>4</v>
      </c>
    </row>
    <row r="219" spans="1:21" customFormat="1">
      <c r="A219" s="13" t="s">
        <v>3983</v>
      </c>
      <c r="B219" s="13">
        <v>17031030702</v>
      </c>
      <c r="C219" s="13" t="s">
        <v>3984</v>
      </c>
      <c r="D219" s="13" t="s">
        <v>4272</v>
      </c>
      <c r="E219" s="13" t="s">
        <v>4129</v>
      </c>
      <c r="F219" s="30">
        <v>3.5</v>
      </c>
      <c r="G219" s="30">
        <v>34.1</v>
      </c>
      <c r="H219" s="81">
        <v>9</v>
      </c>
      <c r="I219" s="83">
        <v>28.2</v>
      </c>
      <c r="J219" s="84">
        <v>33.200000000000003</v>
      </c>
      <c r="K219" s="84">
        <f t="shared" si="3"/>
        <v>61.400000000000006</v>
      </c>
      <c r="L219" s="30">
        <v>184200</v>
      </c>
      <c r="M219" s="87">
        <v>3</v>
      </c>
      <c r="N219" s="90">
        <v>9</v>
      </c>
      <c r="O219" s="88">
        <v>5</v>
      </c>
      <c r="P219" s="135">
        <v>10</v>
      </c>
      <c r="Q219" s="133">
        <v>2.2000000000000002</v>
      </c>
      <c r="R219" s="148">
        <v>30042.773184651422</v>
      </c>
      <c r="S219" s="84">
        <v>61.400000000000006</v>
      </c>
      <c r="T219" s="116">
        <v>5</v>
      </c>
      <c r="U219">
        <v>5</v>
      </c>
    </row>
    <row r="220" spans="1:21" customFormat="1">
      <c r="A220" s="13" t="s">
        <v>2111</v>
      </c>
      <c r="B220" s="13">
        <v>17031802610</v>
      </c>
      <c r="C220" s="13" t="s">
        <v>2112</v>
      </c>
      <c r="D220" s="13" t="s">
        <v>4272</v>
      </c>
      <c r="E220" s="13" t="s">
        <v>2106</v>
      </c>
      <c r="F220" s="81">
        <v>2.7</v>
      </c>
      <c r="G220" s="83">
        <v>28.5</v>
      </c>
      <c r="H220" s="83">
        <v>28.2</v>
      </c>
      <c r="I220" s="83">
        <v>25.2</v>
      </c>
      <c r="J220" s="82">
        <v>12.5</v>
      </c>
      <c r="K220" s="83">
        <f t="shared" si="3"/>
        <v>37.700000000000003</v>
      </c>
      <c r="L220" s="83">
        <v>349200</v>
      </c>
      <c r="M220" s="88">
        <v>6</v>
      </c>
      <c r="N220" s="86">
        <v>2</v>
      </c>
      <c r="O220" s="87">
        <v>4</v>
      </c>
      <c r="P220" s="136">
        <v>8</v>
      </c>
      <c r="Q220" s="133">
        <v>2.2000000000000002</v>
      </c>
      <c r="R220" s="150">
        <v>36544.31720420182</v>
      </c>
      <c r="S220" s="83">
        <v>37.700000000000003</v>
      </c>
      <c r="T220" s="115">
        <v>4</v>
      </c>
      <c r="U220">
        <v>4</v>
      </c>
    </row>
    <row r="221" spans="1:21" customFormat="1">
      <c r="A221" s="13" t="s">
        <v>1851</v>
      </c>
      <c r="B221" s="13">
        <v>17031804311</v>
      </c>
      <c r="C221" s="13" t="s">
        <v>1852</v>
      </c>
      <c r="D221" s="13" t="s">
        <v>4272</v>
      </c>
      <c r="E221" s="13" t="s">
        <v>1840</v>
      </c>
      <c r="F221" s="30">
        <v>3.6</v>
      </c>
      <c r="G221" s="30">
        <v>33.200000000000003</v>
      </c>
      <c r="H221" s="82">
        <v>25.5</v>
      </c>
      <c r="I221" s="83">
        <v>26.8</v>
      </c>
      <c r="J221" s="83">
        <v>17.100000000000001</v>
      </c>
      <c r="K221" s="83">
        <f t="shared" si="3"/>
        <v>43.900000000000006</v>
      </c>
      <c r="L221" s="83">
        <v>346300</v>
      </c>
      <c r="M221" s="88">
        <v>5</v>
      </c>
      <c r="N221" s="90">
        <v>9</v>
      </c>
      <c r="O221" s="88">
        <v>5</v>
      </c>
      <c r="P221" s="140">
        <v>1</v>
      </c>
      <c r="Q221" s="133">
        <v>2.2000000000000002</v>
      </c>
      <c r="R221" s="149">
        <v>63644.199401834914</v>
      </c>
      <c r="S221" s="83">
        <v>43.900000000000006</v>
      </c>
      <c r="T221" s="115">
        <v>4</v>
      </c>
      <c r="U221">
        <v>4</v>
      </c>
    </row>
    <row r="222" spans="1:21" customFormat="1">
      <c r="A222" s="13" t="s">
        <v>1610</v>
      </c>
      <c r="B222" s="13">
        <v>17031831900</v>
      </c>
      <c r="C222" s="13" t="s">
        <v>1611</v>
      </c>
      <c r="D222" s="13" t="s">
        <v>4272</v>
      </c>
      <c r="E222" s="13" t="s">
        <v>4129</v>
      </c>
      <c r="F222" s="81">
        <v>3.1</v>
      </c>
      <c r="G222" s="30">
        <v>35.4</v>
      </c>
      <c r="H222" s="81">
        <v>2.9</v>
      </c>
      <c r="I222" s="84">
        <v>57.9</v>
      </c>
      <c r="J222" s="84">
        <v>32.200000000000003</v>
      </c>
      <c r="K222" s="84">
        <f t="shared" si="3"/>
        <v>90.1</v>
      </c>
      <c r="L222" s="84">
        <v>485000</v>
      </c>
      <c r="M222" s="85"/>
      <c r="N222" s="85"/>
      <c r="O222" s="85"/>
      <c r="P222" s="141"/>
      <c r="Q222" s="133">
        <v>2.2000000000000002</v>
      </c>
      <c r="R222" s="153">
        <v>30042.773184651422</v>
      </c>
      <c r="S222" s="84">
        <v>90.1</v>
      </c>
      <c r="T222" s="116">
        <v>5</v>
      </c>
      <c r="U222">
        <v>5</v>
      </c>
    </row>
    <row r="223" spans="1:21" customFormat="1">
      <c r="A223" s="13" t="s">
        <v>1193</v>
      </c>
      <c r="B223" s="13">
        <v>17043846409</v>
      </c>
      <c r="C223" s="13" t="s">
        <v>1194</v>
      </c>
      <c r="D223" s="13" t="s">
        <v>1522</v>
      </c>
      <c r="E223" s="13" t="s">
        <v>1275</v>
      </c>
      <c r="F223" s="81">
        <v>1.4</v>
      </c>
      <c r="G223" s="82">
        <v>32.5</v>
      </c>
      <c r="H223" s="81">
        <v>10.6</v>
      </c>
      <c r="I223" s="83">
        <v>30.5</v>
      </c>
      <c r="J223" s="84">
        <v>29.3</v>
      </c>
      <c r="K223" s="84">
        <f t="shared" si="3"/>
        <v>59.8</v>
      </c>
      <c r="L223" s="83">
        <v>315100</v>
      </c>
      <c r="M223" s="89">
        <v>8</v>
      </c>
      <c r="N223" s="90">
        <v>9</v>
      </c>
      <c r="O223" s="90">
        <v>9</v>
      </c>
      <c r="P223" s="137">
        <v>5</v>
      </c>
      <c r="Q223" s="133">
        <v>2.2000000000000002</v>
      </c>
      <c r="R223" s="150">
        <v>49426.394055818346</v>
      </c>
      <c r="S223" s="84">
        <v>59.8</v>
      </c>
      <c r="T223" s="116">
        <v>5</v>
      </c>
      <c r="U223">
        <v>5</v>
      </c>
    </row>
    <row r="224" spans="1:21" customFormat="1">
      <c r="A224" s="13" t="s">
        <v>884</v>
      </c>
      <c r="B224" s="13">
        <v>17093890302</v>
      </c>
      <c r="C224" s="13" t="s">
        <v>885</v>
      </c>
      <c r="D224" s="13" t="s">
        <v>874</v>
      </c>
      <c r="E224" s="13" t="s">
        <v>71</v>
      </c>
      <c r="F224" s="81">
        <v>3.3</v>
      </c>
      <c r="G224" s="83">
        <v>29.5</v>
      </c>
      <c r="H224" s="82">
        <v>24.4</v>
      </c>
      <c r="I224" s="82">
        <v>18.7</v>
      </c>
      <c r="J224" s="82">
        <v>10.3</v>
      </c>
      <c r="K224" s="82">
        <f t="shared" si="3"/>
        <v>29</v>
      </c>
      <c r="L224" s="30">
        <v>226900</v>
      </c>
      <c r="M224" s="85"/>
      <c r="N224" s="85"/>
      <c r="O224" s="85"/>
      <c r="P224" s="141"/>
      <c r="Q224" s="133">
        <v>2.2000000000000002</v>
      </c>
      <c r="R224" s="154">
        <v>0</v>
      </c>
      <c r="S224" s="82">
        <v>29</v>
      </c>
      <c r="T224" s="114">
        <v>3</v>
      </c>
      <c r="U224">
        <v>3</v>
      </c>
    </row>
    <row r="225" spans="1:21" customFormat="1">
      <c r="A225" s="13" t="s">
        <v>593</v>
      </c>
      <c r="B225" s="13">
        <v>17097861303</v>
      </c>
      <c r="C225" s="13" t="s">
        <v>594</v>
      </c>
      <c r="D225" s="13" t="s">
        <v>896</v>
      </c>
      <c r="E225" s="13" t="s">
        <v>588</v>
      </c>
      <c r="F225" s="83">
        <v>7.5</v>
      </c>
      <c r="G225" s="30">
        <v>32.9</v>
      </c>
      <c r="H225" s="84">
        <v>38.6</v>
      </c>
      <c r="I225" s="81">
        <v>4.4000000000000004</v>
      </c>
      <c r="J225" s="81">
        <v>2.7</v>
      </c>
      <c r="K225" s="81">
        <f t="shared" si="3"/>
        <v>7.1000000000000005</v>
      </c>
      <c r="L225" s="81">
        <v>154600</v>
      </c>
      <c r="M225" s="86">
        <v>2</v>
      </c>
      <c r="N225" s="87">
        <v>3</v>
      </c>
      <c r="O225" s="86">
        <v>2</v>
      </c>
      <c r="P225" s="137">
        <v>5</v>
      </c>
      <c r="Q225" s="133">
        <v>2.2000000000000002</v>
      </c>
      <c r="R225" s="151">
        <v>15691.953078970719</v>
      </c>
      <c r="S225" s="81">
        <v>7.1000000000000005</v>
      </c>
      <c r="T225" s="112">
        <v>1</v>
      </c>
      <c r="U225">
        <v>1</v>
      </c>
    </row>
    <row r="226" spans="1:21" customFormat="1">
      <c r="A226" s="13" t="s">
        <v>537</v>
      </c>
      <c r="B226" s="13">
        <v>17097862603</v>
      </c>
      <c r="C226" s="13" t="s">
        <v>538</v>
      </c>
      <c r="D226" s="13" t="s">
        <v>896</v>
      </c>
      <c r="E226" s="13" t="s">
        <v>625</v>
      </c>
      <c r="F226" s="30">
        <v>4.0999999999999996</v>
      </c>
      <c r="G226" s="84">
        <v>25.1</v>
      </c>
      <c r="H226" s="83">
        <v>33.1</v>
      </c>
      <c r="I226" s="30">
        <v>10.1</v>
      </c>
      <c r="J226" s="30">
        <v>4.9000000000000004</v>
      </c>
      <c r="K226" s="30">
        <f t="shared" si="3"/>
        <v>15</v>
      </c>
      <c r="L226" s="81">
        <v>171200</v>
      </c>
      <c r="M226" s="87">
        <v>4</v>
      </c>
      <c r="N226" s="90">
        <v>10</v>
      </c>
      <c r="O226" s="87">
        <v>3</v>
      </c>
      <c r="P226" s="140">
        <v>2</v>
      </c>
      <c r="Q226" s="133">
        <v>2.2000000000000002</v>
      </c>
      <c r="R226" s="151">
        <v>18269.954949594736</v>
      </c>
      <c r="S226" s="30">
        <v>15</v>
      </c>
      <c r="T226" s="113">
        <v>2</v>
      </c>
      <c r="U226">
        <v>2</v>
      </c>
    </row>
    <row r="227" spans="1:21" customFormat="1">
      <c r="A227" s="13" t="s">
        <v>670</v>
      </c>
      <c r="B227" s="13">
        <v>17097863003</v>
      </c>
      <c r="C227" s="13" t="s">
        <v>671</v>
      </c>
      <c r="D227" s="13" t="s">
        <v>896</v>
      </c>
      <c r="E227" s="13" t="s">
        <v>665</v>
      </c>
      <c r="F227" s="81">
        <v>0.3</v>
      </c>
      <c r="G227" s="84">
        <v>11.4</v>
      </c>
      <c r="H227" s="83">
        <v>28.2</v>
      </c>
      <c r="I227" s="82">
        <v>16.7</v>
      </c>
      <c r="J227" s="30">
        <v>6.4</v>
      </c>
      <c r="K227" s="30">
        <f t="shared" si="3"/>
        <v>23.1</v>
      </c>
      <c r="L227" s="85" t="s">
        <v>3414</v>
      </c>
      <c r="M227" s="86">
        <v>1</v>
      </c>
      <c r="N227" s="87">
        <v>3</v>
      </c>
      <c r="O227" s="86">
        <v>1</v>
      </c>
      <c r="P227" s="135">
        <v>9</v>
      </c>
      <c r="Q227" s="133">
        <v>2.2000000000000002</v>
      </c>
      <c r="R227" s="151">
        <v>8178.4746730521274</v>
      </c>
      <c r="S227" s="30">
        <v>23.1</v>
      </c>
      <c r="T227" s="113">
        <v>2</v>
      </c>
      <c r="U227">
        <v>2</v>
      </c>
    </row>
    <row r="228" spans="1:21" customFormat="1">
      <c r="A228" s="13" t="s">
        <v>226</v>
      </c>
      <c r="B228" s="13">
        <v>17197882701</v>
      </c>
      <c r="C228" s="13" t="s">
        <v>227</v>
      </c>
      <c r="D228" s="13" t="s">
        <v>363</v>
      </c>
      <c r="E228" s="13" t="s">
        <v>320</v>
      </c>
      <c r="F228" s="30">
        <v>3.7</v>
      </c>
      <c r="G228" s="84">
        <v>25</v>
      </c>
      <c r="H228" s="84">
        <v>35.299999999999997</v>
      </c>
      <c r="I228" s="82">
        <v>19.3</v>
      </c>
      <c r="J228" s="30">
        <v>6.2</v>
      </c>
      <c r="K228" s="82">
        <f t="shared" si="3"/>
        <v>25.5</v>
      </c>
      <c r="L228" s="81">
        <v>176900</v>
      </c>
      <c r="M228" s="30">
        <v>4</v>
      </c>
      <c r="N228" s="83">
        <v>8</v>
      </c>
      <c r="O228" s="30">
        <v>4</v>
      </c>
      <c r="P228" s="145">
        <v>6</v>
      </c>
      <c r="Q228" s="133">
        <v>2.2000000000000002</v>
      </c>
      <c r="R228" s="157">
        <v>21661.580595931711</v>
      </c>
      <c r="S228" s="82">
        <v>25.5</v>
      </c>
      <c r="T228" s="114">
        <v>3</v>
      </c>
      <c r="U228">
        <v>3</v>
      </c>
    </row>
    <row r="229" spans="1:21" customFormat="1">
      <c r="A229" s="13" t="s">
        <v>148</v>
      </c>
      <c r="B229" s="13">
        <v>17197883216</v>
      </c>
      <c r="C229" s="13" t="s">
        <v>149</v>
      </c>
      <c r="D229" s="13" t="s">
        <v>363</v>
      </c>
      <c r="E229" s="13" t="s">
        <v>320</v>
      </c>
      <c r="F229" s="82">
        <v>5.5</v>
      </c>
      <c r="G229" s="83">
        <v>29.3</v>
      </c>
      <c r="H229" s="82">
        <v>23.9</v>
      </c>
      <c r="I229" s="30">
        <v>15.6</v>
      </c>
      <c r="J229" s="83">
        <v>19.899999999999999</v>
      </c>
      <c r="K229" s="82">
        <f t="shared" si="3"/>
        <v>35.5</v>
      </c>
      <c r="L229" s="30">
        <v>228400</v>
      </c>
      <c r="M229" s="82">
        <v>6</v>
      </c>
      <c r="N229" s="83">
        <v>7</v>
      </c>
      <c r="O229" s="82">
        <v>6</v>
      </c>
      <c r="P229" s="142">
        <v>1</v>
      </c>
      <c r="Q229" s="133">
        <v>2.2000000000000002</v>
      </c>
      <c r="R229" s="157">
        <v>21661.580595931711</v>
      </c>
      <c r="S229" s="82">
        <v>35.5</v>
      </c>
      <c r="T229" s="114">
        <v>3</v>
      </c>
      <c r="U229">
        <v>3</v>
      </c>
    </row>
    <row r="230" spans="1:21" customFormat="1">
      <c r="A230" s="13" t="s">
        <v>181</v>
      </c>
      <c r="B230" s="13">
        <v>17197883511</v>
      </c>
      <c r="C230" s="13" t="s">
        <v>182</v>
      </c>
      <c r="D230" s="13" t="s">
        <v>363</v>
      </c>
      <c r="E230" s="13" t="s">
        <v>171</v>
      </c>
      <c r="F230" s="30">
        <v>4.5</v>
      </c>
      <c r="G230" s="82">
        <v>31.3</v>
      </c>
      <c r="H230" s="84">
        <v>37</v>
      </c>
      <c r="I230" s="82">
        <v>21.2</v>
      </c>
      <c r="J230" s="82">
        <v>11.1</v>
      </c>
      <c r="K230" s="82">
        <f t="shared" si="3"/>
        <v>32.299999999999997</v>
      </c>
      <c r="L230" s="30">
        <v>229700</v>
      </c>
      <c r="M230" s="84">
        <v>10</v>
      </c>
      <c r="N230" s="81">
        <v>1</v>
      </c>
      <c r="O230" s="83">
        <v>7</v>
      </c>
      <c r="P230" s="142">
        <v>1</v>
      </c>
      <c r="Q230" s="133">
        <v>2.2000000000000002</v>
      </c>
      <c r="R230" s="158">
        <v>54076.837138679562</v>
      </c>
      <c r="S230" s="82">
        <v>32.299999999999997</v>
      </c>
      <c r="T230" s="114">
        <v>3</v>
      </c>
      <c r="U230">
        <v>3</v>
      </c>
    </row>
    <row r="231" spans="1:21" customFormat="1">
      <c r="A231" s="13" t="s">
        <v>3862</v>
      </c>
      <c r="B231" s="13">
        <v>17031061500</v>
      </c>
      <c r="C231" s="13" t="s">
        <v>3863</v>
      </c>
      <c r="D231" s="13" t="s">
        <v>4272</v>
      </c>
      <c r="E231" s="13" t="s">
        <v>4129</v>
      </c>
      <c r="F231" s="82">
        <v>5</v>
      </c>
      <c r="G231" s="30">
        <v>34.700000000000003</v>
      </c>
      <c r="H231" s="81">
        <v>9.6999999999999993</v>
      </c>
      <c r="I231" s="84">
        <v>50</v>
      </c>
      <c r="J231" s="84">
        <v>29</v>
      </c>
      <c r="K231" s="84">
        <f t="shared" si="3"/>
        <v>79</v>
      </c>
      <c r="L231" s="84">
        <v>428800</v>
      </c>
      <c r="M231" s="90">
        <v>9</v>
      </c>
      <c r="N231" s="87">
        <v>3</v>
      </c>
      <c r="O231" s="90">
        <v>10</v>
      </c>
      <c r="P231" s="135">
        <v>10</v>
      </c>
      <c r="Q231" s="133">
        <v>2.2999999999999998</v>
      </c>
      <c r="R231" s="148">
        <v>30042.773184651422</v>
      </c>
      <c r="S231" s="84">
        <v>79</v>
      </c>
      <c r="T231" s="116">
        <v>5</v>
      </c>
      <c r="U231">
        <v>5</v>
      </c>
    </row>
    <row r="232" spans="1:21" customFormat="1">
      <c r="A232" s="13" t="s">
        <v>1882</v>
      </c>
      <c r="B232" s="13">
        <v>17031805502</v>
      </c>
      <c r="C232" s="13" t="s">
        <v>1883</v>
      </c>
      <c r="D232" s="13" t="s">
        <v>4272</v>
      </c>
      <c r="E232" s="13" t="s">
        <v>2130</v>
      </c>
      <c r="F232" s="81">
        <v>3</v>
      </c>
      <c r="G232" s="83">
        <v>29.8</v>
      </c>
      <c r="H232" s="30">
        <v>17</v>
      </c>
      <c r="I232" s="83">
        <v>27.3</v>
      </c>
      <c r="J232" s="84">
        <v>30.7</v>
      </c>
      <c r="K232" s="84">
        <f t="shared" si="3"/>
        <v>58</v>
      </c>
      <c r="L232" s="84">
        <v>599800</v>
      </c>
      <c r="M232" s="90">
        <v>10</v>
      </c>
      <c r="N232" s="90">
        <v>9</v>
      </c>
      <c r="O232" s="89">
        <v>8</v>
      </c>
      <c r="P232" s="136">
        <v>8</v>
      </c>
      <c r="Q232" s="133">
        <v>2.2999999999999998</v>
      </c>
      <c r="R232" s="149">
        <v>53218.840581643541</v>
      </c>
      <c r="S232" s="84">
        <v>58</v>
      </c>
      <c r="T232" s="116">
        <v>5</v>
      </c>
      <c r="U232">
        <v>5</v>
      </c>
    </row>
    <row r="233" spans="1:21" customFormat="1">
      <c r="A233" s="13" t="s">
        <v>2584</v>
      </c>
      <c r="B233" s="13">
        <v>17031806600</v>
      </c>
      <c r="C233" s="13" t="s">
        <v>2585</v>
      </c>
      <c r="D233" s="13" t="s">
        <v>4272</v>
      </c>
      <c r="E233" s="13" t="s">
        <v>2661</v>
      </c>
      <c r="F233" s="82">
        <v>5.7</v>
      </c>
      <c r="G233" s="83">
        <v>29</v>
      </c>
      <c r="H233" s="82">
        <v>23.3</v>
      </c>
      <c r="I233" s="30">
        <v>14.7</v>
      </c>
      <c r="J233" s="83">
        <v>14.7</v>
      </c>
      <c r="K233" s="82">
        <f t="shared" si="3"/>
        <v>29.4</v>
      </c>
      <c r="L233" s="82">
        <v>290600</v>
      </c>
      <c r="M233" s="88">
        <v>6</v>
      </c>
      <c r="N233" s="90">
        <v>9</v>
      </c>
      <c r="O233" s="88">
        <v>5</v>
      </c>
      <c r="P233" s="136">
        <v>8</v>
      </c>
      <c r="Q233" s="133">
        <v>2.2999999999999998</v>
      </c>
      <c r="R233" s="150">
        <v>45037.841717497089</v>
      </c>
      <c r="S233" s="82">
        <v>29.4</v>
      </c>
      <c r="T233" s="114">
        <v>3</v>
      </c>
      <c r="U233">
        <v>3</v>
      </c>
    </row>
    <row r="234" spans="1:21" customFormat="1">
      <c r="A234" s="13" t="s">
        <v>1076</v>
      </c>
      <c r="B234" s="13">
        <v>17043842603</v>
      </c>
      <c r="C234" s="13" t="s">
        <v>1077</v>
      </c>
      <c r="D234" s="13" t="s">
        <v>1522</v>
      </c>
      <c r="E234" s="13" t="s">
        <v>1752</v>
      </c>
      <c r="F234" s="81">
        <v>1.1000000000000001</v>
      </c>
      <c r="G234" s="82">
        <v>30.6</v>
      </c>
      <c r="H234" s="30">
        <v>18.7</v>
      </c>
      <c r="I234" s="82">
        <v>21.8</v>
      </c>
      <c r="J234" s="83">
        <v>19.399999999999999</v>
      </c>
      <c r="K234" s="83">
        <f t="shared" si="3"/>
        <v>41.2</v>
      </c>
      <c r="L234" s="82">
        <v>279400</v>
      </c>
      <c r="M234" s="90">
        <v>9</v>
      </c>
      <c r="N234" s="89">
        <v>7</v>
      </c>
      <c r="O234" s="89">
        <v>8</v>
      </c>
      <c r="P234" s="136">
        <v>7</v>
      </c>
      <c r="Q234" s="133">
        <v>2.2999999999999998</v>
      </c>
      <c r="R234" s="150">
        <v>42343.889722841908</v>
      </c>
      <c r="S234" s="83">
        <v>41.2</v>
      </c>
      <c r="T234" s="115">
        <v>4</v>
      </c>
      <c r="U234">
        <v>4</v>
      </c>
    </row>
    <row r="235" spans="1:21" customFormat="1">
      <c r="A235" s="13" t="s">
        <v>1299</v>
      </c>
      <c r="B235" s="13">
        <v>17043842711</v>
      </c>
      <c r="C235" s="13" t="s">
        <v>1300</v>
      </c>
      <c r="D235" s="13" t="s">
        <v>1522</v>
      </c>
      <c r="E235" s="13" t="s">
        <v>2499</v>
      </c>
      <c r="F235" s="82">
        <v>5.6</v>
      </c>
      <c r="G235" s="30">
        <v>34.1</v>
      </c>
      <c r="H235" s="81">
        <v>7.8</v>
      </c>
      <c r="I235" s="84">
        <v>39.700000000000003</v>
      </c>
      <c r="J235" s="84">
        <v>25.7</v>
      </c>
      <c r="K235" s="84">
        <f t="shared" si="3"/>
        <v>65.400000000000006</v>
      </c>
      <c r="L235" s="83">
        <v>366900</v>
      </c>
      <c r="M235" s="90">
        <v>10</v>
      </c>
      <c r="N235" s="88">
        <v>6</v>
      </c>
      <c r="O235" s="90">
        <v>9</v>
      </c>
      <c r="P235" s="140">
        <v>2</v>
      </c>
      <c r="Q235" s="133">
        <v>2.2999999999999998</v>
      </c>
      <c r="R235" s="149">
        <v>53911.510127504553</v>
      </c>
      <c r="S235" s="84">
        <v>65.400000000000006</v>
      </c>
      <c r="T235" s="116">
        <v>5</v>
      </c>
      <c r="U235">
        <v>5</v>
      </c>
    </row>
    <row r="236" spans="1:21" customFormat="1">
      <c r="A236" s="13" t="s">
        <v>1426</v>
      </c>
      <c r="B236" s="13">
        <v>17043845811</v>
      </c>
      <c r="C236" s="13" t="s">
        <v>1427</v>
      </c>
      <c r="D236" s="13" t="s">
        <v>1522</v>
      </c>
      <c r="E236" s="13" t="s">
        <v>1417</v>
      </c>
      <c r="F236" s="30">
        <v>3.6</v>
      </c>
      <c r="G236" s="30">
        <v>33.700000000000003</v>
      </c>
      <c r="H236" s="83">
        <v>28.4</v>
      </c>
      <c r="I236" s="82">
        <v>17.899999999999999</v>
      </c>
      <c r="J236" s="83">
        <v>13.3</v>
      </c>
      <c r="K236" s="82">
        <f t="shared" si="3"/>
        <v>31.2</v>
      </c>
      <c r="L236" s="82">
        <v>272300</v>
      </c>
      <c r="M236" s="90">
        <v>9</v>
      </c>
      <c r="N236" s="87">
        <v>3</v>
      </c>
      <c r="O236" s="90">
        <v>9</v>
      </c>
      <c r="P236" s="140">
        <v>1</v>
      </c>
      <c r="Q236" s="133">
        <v>2.2999999999999998</v>
      </c>
      <c r="R236" s="150">
        <v>46160.550620302456</v>
      </c>
      <c r="S236" s="82">
        <v>31.2</v>
      </c>
      <c r="T236" s="114">
        <v>3</v>
      </c>
      <c r="U236">
        <v>3</v>
      </c>
    </row>
    <row r="237" spans="1:21" customFormat="1">
      <c r="A237" s="13" t="s">
        <v>1187</v>
      </c>
      <c r="B237" s="13">
        <v>17043846209</v>
      </c>
      <c r="C237" s="13" t="s">
        <v>1188</v>
      </c>
      <c r="D237" s="13" t="s">
        <v>1522</v>
      </c>
      <c r="E237" s="13" t="s">
        <v>1275</v>
      </c>
      <c r="F237" s="82">
        <v>5.3</v>
      </c>
      <c r="G237" s="84">
        <v>23.4</v>
      </c>
      <c r="H237" s="81">
        <v>12.7</v>
      </c>
      <c r="I237" s="84">
        <v>38.299999999999997</v>
      </c>
      <c r="J237" s="84">
        <v>33.299999999999997</v>
      </c>
      <c r="K237" s="84">
        <f t="shared" si="3"/>
        <v>71.599999999999994</v>
      </c>
      <c r="L237" s="84">
        <v>471700</v>
      </c>
      <c r="M237" s="90">
        <v>10</v>
      </c>
      <c r="N237" s="86">
        <v>2</v>
      </c>
      <c r="O237" s="90">
        <v>10</v>
      </c>
      <c r="P237" s="140">
        <v>1</v>
      </c>
      <c r="Q237" s="133">
        <v>2.2999999999999998</v>
      </c>
      <c r="R237" s="150">
        <v>49426.394055818346</v>
      </c>
      <c r="S237" s="84">
        <v>71.599999999999994</v>
      </c>
      <c r="T237" s="116">
        <v>5</v>
      </c>
      <c r="U237">
        <v>5</v>
      </c>
    </row>
    <row r="238" spans="1:21" customFormat="1">
      <c r="A238" s="13" t="s">
        <v>1033</v>
      </c>
      <c r="B238" s="13">
        <v>17089850105</v>
      </c>
      <c r="C238" s="13" t="s">
        <v>1034</v>
      </c>
      <c r="D238" s="13" t="s">
        <v>1029</v>
      </c>
      <c r="E238" s="13" t="s">
        <v>1030</v>
      </c>
      <c r="F238" s="30">
        <v>3.5</v>
      </c>
      <c r="G238" s="81">
        <v>40.9</v>
      </c>
      <c r="H238" s="30">
        <v>17.5</v>
      </c>
      <c r="I238" s="83">
        <v>28.7</v>
      </c>
      <c r="J238" s="83">
        <v>18.3</v>
      </c>
      <c r="K238" s="83">
        <f t="shared" si="3"/>
        <v>47</v>
      </c>
      <c r="L238" s="82">
        <v>290700</v>
      </c>
      <c r="M238" s="90">
        <v>9</v>
      </c>
      <c r="N238" s="88">
        <v>6</v>
      </c>
      <c r="O238" s="89">
        <v>7</v>
      </c>
      <c r="P238" s="140">
        <v>1</v>
      </c>
      <c r="Q238" s="133">
        <v>2.2999999999999998</v>
      </c>
      <c r="R238" s="150">
        <v>38443.499500765494</v>
      </c>
      <c r="S238" s="83">
        <v>47</v>
      </c>
      <c r="T238" s="115">
        <v>4</v>
      </c>
      <c r="U238">
        <v>4</v>
      </c>
    </row>
    <row r="239" spans="1:21" customFormat="1">
      <c r="A239" s="13" t="s">
        <v>159</v>
      </c>
      <c r="B239" s="13">
        <v>17197883306</v>
      </c>
      <c r="C239" s="13" t="s">
        <v>160</v>
      </c>
      <c r="D239" s="13" t="s">
        <v>363</v>
      </c>
      <c r="E239" s="13" t="s">
        <v>161</v>
      </c>
      <c r="F239" s="82">
        <v>5.0999999999999996</v>
      </c>
      <c r="G239" s="82">
        <v>31.3</v>
      </c>
      <c r="H239" s="84">
        <v>35.799999999999997</v>
      </c>
      <c r="I239" s="82">
        <v>16.100000000000001</v>
      </c>
      <c r="J239" s="30">
        <v>4.7</v>
      </c>
      <c r="K239" s="30">
        <f t="shared" si="3"/>
        <v>20.8</v>
      </c>
      <c r="L239" s="82">
        <v>244000</v>
      </c>
      <c r="M239" s="84">
        <v>9</v>
      </c>
      <c r="N239" s="81">
        <v>1</v>
      </c>
      <c r="O239" s="83">
        <v>7</v>
      </c>
      <c r="P239" s="142">
        <v>1</v>
      </c>
      <c r="Q239" s="133">
        <v>2.2999999999999998</v>
      </c>
      <c r="R239" s="157">
        <v>23413.111635220124</v>
      </c>
      <c r="S239" s="30">
        <v>20.8</v>
      </c>
      <c r="T239" s="113">
        <v>2</v>
      </c>
      <c r="U239">
        <v>2</v>
      </c>
    </row>
    <row r="240" spans="1:21" customFormat="1">
      <c r="A240" s="13" t="s">
        <v>3683</v>
      </c>
      <c r="B240" s="13">
        <v>17031170900</v>
      </c>
      <c r="C240" s="13" t="s">
        <v>3684</v>
      </c>
      <c r="D240" s="13" t="s">
        <v>4272</v>
      </c>
      <c r="E240" s="13" t="s">
        <v>4129</v>
      </c>
      <c r="F240" s="82">
        <v>5.9</v>
      </c>
      <c r="G240" s="81">
        <v>39.299999999999997</v>
      </c>
      <c r="H240" s="82">
        <v>26.6</v>
      </c>
      <c r="I240" s="30">
        <v>14.5</v>
      </c>
      <c r="J240" s="81">
        <v>3</v>
      </c>
      <c r="K240" s="30">
        <f t="shared" si="3"/>
        <v>17.5</v>
      </c>
      <c r="L240" s="82">
        <v>291500</v>
      </c>
      <c r="M240" s="88">
        <v>6</v>
      </c>
      <c r="N240" s="86">
        <v>1</v>
      </c>
      <c r="O240" s="87">
        <v>3</v>
      </c>
      <c r="P240" s="136">
        <v>7</v>
      </c>
      <c r="Q240" s="133">
        <v>2.4</v>
      </c>
      <c r="R240" s="148">
        <v>30042.773184651422</v>
      </c>
      <c r="S240" s="30">
        <v>17.5</v>
      </c>
      <c r="T240" s="113">
        <v>2</v>
      </c>
      <c r="U240">
        <v>2</v>
      </c>
    </row>
    <row r="241" spans="1:21" customFormat="1">
      <c r="A241" s="13" t="s">
        <v>2417</v>
      </c>
      <c r="B241" s="13">
        <v>17031802200</v>
      </c>
      <c r="C241" s="13" t="s">
        <v>2418</v>
      </c>
      <c r="D241" s="13" t="s">
        <v>4272</v>
      </c>
      <c r="E241" s="13" t="s">
        <v>2401</v>
      </c>
      <c r="F241" s="81">
        <v>2.6</v>
      </c>
      <c r="G241" s="83">
        <v>29.4</v>
      </c>
      <c r="H241" s="81">
        <v>8</v>
      </c>
      <c r="I241" s="84">
        <v>37.799999999999997</v>
      </c>
      <c r="J241" s="84">
        <v>33.299999999999997</v>
      </c>
      <c r="K241" s="84">
        <f t="shared" si="3"/>
        <v>71.099999999999994</v>
      </c>
      <c r="L241" s="84">
        <v>577000</v>
      </c>
      <c r="M241" s="90">
        <v>10</v>
      </c>
      <c r="N241" s="89">
        <v>7</v>
      </c>
      <c r="O241" s="89">
        <v>8</v>
      </c>
      <c r="P241" s="136">
        <v>7</v>
      </c>
      <c r="Q241" s="133">
        <v>2.4</v>
      </c>
      <c r="R241" s="149">
        <v>65174.162892687731</v>
      </c>
      <c r="S241" s="84">
        <v>71.099999999999994</v>
      </c>
      <c r="T241" s="116">
        <v>5</v>
      </c>
      <c r="U241">
        <v>5</v>
      </c>
    </row>
    <row r="242" spans="1:21" customFormat="1">
      <c r="A242" s="13" t="s">
        <v>1968</v>
      </c>
      <c r="B242" s="13">
        <v>17031823604</v>
      </c>
      <c r="C242" s="13" t="s">
        <v>1969</v>
      </c>
      <c r="D242" s="13" t="s">
        <v>4272</v>
      </c>
      <c r="E242" s="13" t="s">
        <v>1970</v>
      </c>
      <c r="F242" s="81">
        <v>3.1</v>
      </c>
      <c r="G242" s="82">
        <v>31.3</v>
      </c>
      <c r="H242" s="83">
        <v>29.8</v>
      </c>
      <c r="I242" s="83">
        <v>28</v>
      </c>
      <c r="J242" s="83">
        <v>13.2</v>
      </c>
      <c r="K242" s="83">
        <f t="shared" si="3"/>
        <v>41.2</v>
      </c>
      <c r="L242" s="83">
        <v>333000</v>
      </c>
      <c r="M242" s="90">
        <v>10</v>
      </c>
      <c r="N242" s="88">
        <v>6</v>
      </c>
      <c r="O242" s="90">
        <v>9</v>
      </c>
      <c r="P242" s="138">
        <v>3</v>
      </c>
      <c r="Q242" s="133">
        <v>2.4</v>
      </c>
      <c r="R242" s="150">
        <v>43500.717778665603</v>
      </c>
      <c r="S242" s="83">
        <v>41.2</v>
      </c>
      <c r="T242" s="115">
        <v>4</v>
      </c>
      <c r="U242">
        <v>4</v>
      </c>
    </row>
    <row r="243" spans="1:21" customFormat="1">
      <c r="A243" s="13" t="s">
        <v>2327</v>
      </c>
      <c r="B243" s="13">
        <v>17031824005</v>
      </c>
      <c r="C243" s="13" t="s">
        <v>2328</v>
      </c>
      <c r="D243" s="13" t="s">
        <v>4272</v>
      </c>
      <c r="E243" s="13" t="s">
        <v>2326</v>
      </c>
      <c r="F243" s="82">
        <v>6.4</v>
      </c>
      <c r="G243" s="83">
        <v>29.6</v>
      </c>
      <c r="H243" s="83">
        <v>30.2</v>
      </c>
      <c r="I243" s="82">
        <v>19.600000000000001</v>
      </c>
      <c r="J243" s="82">
        <v>9.6999999999999993</v>
      </c>
      <c r="K243" s="82">
        <f t="shared" si="3"/>
        <v>29.3</v>
      </c>
      <c r="L243" s="84">
        <v>401700</v>
      </c>
      <c r="M243" s="90">
        <v>9</v>
      </c>
      <c r="N243" s="87">
        <v>4</v>
      </c>
      <c r="O243" s="90">
        <v>9</v>
      </c>
      <c r="P243" s="137">
        <v>6</v>
      </c>
      <c r="Q243" s="133">
        <v>2.4</v>
      </c>
      <c r="R243" s="150">
        <v>42077.923437500001</v>
      </c>
      <c r="S243" s="82">
        <v>29.3</v>
      </c>
      <c r="T243" s="114">
        <v>3</v>
      </c>
      <c r="U243">
        <v>3</v>
      </c>
    </row>
    <row r="244" spans="1:21" customFormat="1">
      <c r="A244" s="13" t="s">
        <v>1278</v>
      </c>
      <c r="B244" s="13">
        <v>17043846106</v>
      </c>
      <c r="C244" s="13" t="s">
        <v>1279</v>
      </c>
      <c r="D244" s="13" t="s">
        <v>1522</v>
      </c>
      <c r="E244" s="13" t="s">
        <v>1275</v>
      </c>
      <c r="F244" s="84">
        <v>9.1</v>
      </c>
      <c r="G244" s="84">
        <v>25.3</v>
      </c>
      <c r="H244" s="81">
        <v>12.2</v>
      </c>
      <c r="I244" s="83">
        <v>26.2</v>
      </c>
      <c r="J244" s="84">
        <v>33.200000000000003</v>
      </c>
      <c r="K244" s="84">
        <f t="shared" si="3"/>
        <v>59.400000000000006</v>
      </c>
      <c r="L244" s="84">
        <v>426600</v>
      </c>
      <c r="M244" s="90">
        <v>10</v>
      </c>
      <c r="N244" s="89">
        <v>8</v>
      </c>
      <c r="O244" s="90">
        <v>10</v>
      </c>
      <c r="P244" s="137">
        <v>6</v>
      </c>
      <c r="Q244" s="133">
        <v>2.4</v>
      </c>
      <c r="R244" s="150">
        <v>49426.394055818346</v>
      </c>
      <c r="S244" s="84">
        <v>59.400000000000006</v>
      </c>
      <c r="T244" s="116">
        <v>5</v>
      </c>
      <c r="U244">
        <v>5</v>
      </c>
    </row>
    <row r="245" spans="1:21" customFormat="1">
      <c r="A245" s="13" t="s">
        <v>1538</v>
      </c>
      <c r="B245" s="13">
        <v>17043846507</v>
      </c>
      <c r="C245" s="13" t="s">
        <v>1539</v>
      </c>
      <c r="D245" s="13" t="s">
        <v>1522</v>
      </c>
      <c r="E245" s="13" t="s">
        <v>1533</v>
      </c>
      <c r="F245" s="30">
        <v>4.2</v>
      </c>
      <c r="G245" s="30">
        <v>33.4</v>
      </c>
      <c r="H245" s="81">
        <v>6.1</v>
      </c>
      <c r="I245" s="84">
        <v>45.4</v>
      </c>
      <c r="J245" s="83">
        <v>17.100000000000001</v>
      </c>
      <c r="K245" s="84">
        <f t="shared" si="3"/>
        <v>62.5</v>
      </c>
      <c r="L245" s="30">
        <v>220700</v>
      </c>
      <c r="M245" s="89">
        <v>7</v>
      </c>
      <c r="N245" s="90">
        <v>9</v>
      </c>
      <c r="O245" s="90">
        <v>9</v>
      </c>
      <c r="P245" s="140">
        <v>1</v>
      </c>
      <c r="Q245" s="133">
        <v>2.4</v>
      </c>
      <c r="R245" s="151">
        <v>21328.28627229041</v>
      </c>
      <c r="S245" s="84">
        <v>62.5</v>
      </c>
      <c r="T245" s="116">
        <v>5</v>
      </c>
      <c r="U245">
        <v>5</v>
      </c>
    </row>
    <row r="246" spans="1:21" customFormat="1">
      <c r="A246" s="13" t="s">
        <v>307</v>
      </c>
      <c r="B246" s="13">
        <v>17197880312</v>
      </c>
      <c r="C246" s="13" t="s">
        <v>308</v>
      </c>
      <c r="D246" s="13" t="s">
        <v>363</v>
      </c>
      <c r="E246" s="13" t="s">
        <v>1485</v>
      </c>
      <c r="F246" s="30">
        <v>3.7</v>
      </c>
      <c r="G246" s="81">
        <v>41.8</v>
      </c>
      <c r="H246" s="81">
        <v>11.5</v>
      </c>
      <c r="I246" s="84">
        <v>45.9</v>
      </c>
      <c r="J246" s="84">
        <v>29.1</v>
      </c>
      <c r="K246" s="84">
        <f t="shared" si="3"/>
        <v>75</v>
      </c>
      <c r="L246" s="84">
        <v>592100</v>
      </c>
      <c r="M246" s="84">
        <v>9</v>
      </c>
      <c r="N246" s="82">
        <v>6</v>
      </c>
      <c r="O246" s="84">
        <v>10</v>
      </c>
      <c r="P246" s="142">
        <v>1</v>
      </c>
      <c r="Q246" s="133">
        <v>2.4</v>
      </c>
      <c r="R246" s="155">
        <v>32929.938513752968</v>
      </c>
      <c r="S246" s="84">
        <v>75</v>
      </c>
      <c r="T246" s="116">
        <v>5</v>
      </c>
      <c r="U246">
        <v>5</v>
      </c>
    </row>
    <row r="247" spans="1:21" customFormat="1">
      <c r="A247" s="13" t="s">
        <v>325</v>
      </c>
      <c r="B247" s="13">
        <v>17197880414</v>
      </c>
      <c r="C247" s="13" t="s">
        <v>326</v>
      </c>
      <c r="D247" s="13" t="s">
        <v>363</v>
      </c>
      <c r="E247" s="13" t="s">
        <v>875</v>
      </c>
      <c r="F247" s="82">
        <v>6.1</v>
      </c>
      <c r="G247" s="83">
        <v>29.2</v>
      </c>
      <c r="H247" s="83">
        <v>29.5</v>
      </c>
      <c r="I247" s="81">
        <v>7.3</v>
      </c>
      <c r="J247" s="30">
        <v>4.8</v>
      </c>
      <c r="K247" s="81">
        <f t="shared" si="3"/>
        <v>12.1</v>
      </c>
      <c r="L247" s="30">
        <v>200100</v>
      </c>
      <c r="M247" s="84">
        <v>10</v>
      </c>
      <c r="N247" s="82">
        <v>5</v>
      </c>
      <c r="O247" s="82">
        <v>5</v>
      </c>
      <c r="P247" s="142">
        <v>1</v>
      </c>
      <c r="Q247" s="133">
        <v>2.4</v>
      </c>
      <c r="R247" s="156">
        <v>34900.281448169575</v>
      </c>
      <c r="S247" s="81">
        <v>12.1</v>
      </c>
      <c r="T247" s="112">
        <v>1</v>
      </c>
      <c r="U247">
        <v>1</v>
      </c>
    </row>
    <row r="248" spans="1:21" customFormat="1">
      <c r="A248" s="13" t="s">
        <v>265</v>
      </c>
      <c r="B248" s="13">
        <v>17197881007</v>
      </c>
      <c r="C248" s="13" t="s">
        <v>266</v>
      </c>
      <c r="D248" s="13" t="s">
        <v>363</v>
      </c>
      <c r="E248" s="13" t="s">
        <v>258</v>
      </c>
      <c r="F248" s="81">
        <v>2.9</v>
      </c>
      <c r="G248" s="81">
        <v>42.5</v>
      </c>
      <c r="H248" s="82">
        <v>26.8</v>
      </c>
      <c r="I248" s="83">
        <v>28.8</v>
      </c>
      <c r="J248" s="83">
        <v>14</v>
      </c>
      <c r="K248" s="83">
        <f t="shared" si="3"/>
        <v>42.8</v>
      </c>
      <c r="L248" s="84">
        <v>411500</v>
      </c>
      <c r="M248" s="83">
        <v>8</v>
      </c>
      <c r="N248" s="81">
        <v>2</v>
      </c>
      <c r="O248" s="83">
        <v>8</v>
      </c>
      <c r="P248" s="142">
        <v>1</v>
      </c>
      <c r="Q248" s="133">
        <v>2.4</v>
      </c>
      <c r="R248" s="156">
        <v>42780.979603633357</v>
      </c>
      <c r="S248" s="83">
        <v>42.8</v>
      </c>
      <c r="T248" s="115">
        <v>4</v>
      </c>
      <c r="U248">
        <v>4</v>
      </c>
    </row>
    <row r="249" spans="1:21" customFormat="1">
      <c r="A249" s="13" t="s">
        <v>4287</v>
      </c>
      <c r="B249" s="13">
        <v>17031802608</v>
      </c>
      <c r="C249" s="13" t="s">
        <v>4288</v>
      </c>
      <c r="D249" s="13" t="s">
        <v>4272</v>
      </c>
      <c r="E249" s="13" t="s">
        <v>4289</v>
      </c>
      <c r="F249" s="82">
        <v>5.4</v>
      </c>
      <c r="G249" s="83">
        <v>29.2</v>
      </c>
      <c r="H249" s="30">
        <v>22.5</v>
      </c>
      <c r="I249" s="83">
        <v>31.1</v>
      </c>
      <c r="J249" s="83">
        <v>13.3</v>
      </c>
      <c r="K249" s="83">
        <f t="shared" si="3"/>
        <v>44.400000000000006</v>
      </c>
      <c r="L249" s="82">
        <v>289600</v>
      </c>
      <c r="M249" s="88">
        <v>6</v>
      </c>
      <c r="N249" s="86">
        <v>2</v>
      </c>
      <c r="O249" s="87">
        <v>4</v>
      </c>
      <c r="P249" s="136">
        <v>8</v>
      </c>
      <c r="Q249" s="133">
        <v>2.5</v>
      </c>
      <c r="R249" s="150">
        <v>48269.233139372314</v>
      </c>
      <c r="S249" s="83">
        <v>44.400000000000006</v>
      </c>
      <c r="T249" s="115">
        <v>4</v>
      </c>
      <c r="U249">
        <v>4</v>
      </c>
    </row>
    <row r="250" spans="1:21" customFormat="1">
      <c r="A250" s="13" t="s">
        <v>2611</v>
      </c>
      <c r="B250" s="13">
        <v>17031804608</v>
      </c>
      <c r="C250" s="13" t="s">
        <v>2501</v>
      </c>
      <c r="D250" s="13" t="s">
        <v>4272</v>
      </c>
      <c r="E250" s="13" t="s">
        <v>2610</v>
      </c>
      <c r="F250" s="30">
        <v>4.7</v>
      </c>
      <c r="G250" s="84">
        <v>27.2</v>
      </c>
      <c r="H250" s="30">
        <v>21.4</v>
      </c>
      <c r="I250" s="83">
        <v>26.7</v>
      </c>
      <c r="J250" s="83">
        <v>15.2</v>
      </c>
      <c r="K250" s="83">
        <f t="shared" si="3"/>
        <v>41.9</v>
      </c>
      <c r="L250" s="30">
        <v>231100</v>
      </c>
      <c r="M250" s="90">
        <v>10</v>
      </c>
      <c r="N250" s="87">
        <v>3</v>
      </c>
      <c r="O250" s="90">
        <v>10</v>
      </c>
      <c r="P250" s="137">
        <v>5</v>
      </c>
      <c r="Q250" s="133">
        <v>2.5</v>
      </c>
      <c r="R250" s="149">
        <v>79673.212666405045</v>
      </c>
      <c r="S250" s="83">
        <v>41.9</v>
      </c>
      <c r="T250" s="115">
        <v>4</v>
      </c>
      <c r="U250">
        <v>4</v>
      </c>
    </row>
    <row r="251" spans="1:21" customFormat="1">
      <c r="A251" s="13" t="s">
        <v>1992</v>
      </c>
      <c r="B251" s="13">
        <v>17031812302</v>
      </c>
      <c r="C251" s="13" t="s">
        <v>1993</v>
      </c>
      <c r="D251" s="13" t="s">
        <v>4272</v>
      </c>
      <c r="E251" s="13" t="s">
        <v>2097</v>
      </c>
      <c r="F251" s="81">
        <v>3.3</v>
      </c>
      <c r="G251" s="82">
        <v>32.200000000000003</v>
      </c>
      <c r="H251" s="81">
        <v>5.0999999999999996</v>
      </c>
      <c r="I251" s="83">
        <v>26</v>
      </c>
      <c r="J251" s="84">
        <v>50.8</v>
      </c>
      <c r="K251" s="84">
        <f t="shared" si="3"/>
        <v>76.8</v>
      </c>
      <c r="L251" s="84">
        <v>518800</v>
      </c>
      <c r="M251" s="90">
        <v>10</v>
      </c>
      <c r="N251" s="90">
        <v>10</v>
      </c>
      <c r="O251" s="89">
        <v>7</v>
      </c>
      <c r="P251" s="135">
        <v>9</v>
      </c>
      <c r="Q251" s="133">
        <v>2.5</v>
      </c>
      <c r="R251" s="152">
        <v>33551.823027102044</v>
      </c>
      <c r="S251" s="84">
        <v>76.8</v>
      </c>
      <c r="T251" s="116">
        <v>5</v>
      </c>
      <c r="U251">
        <v>5</v>
      </c>
    </row>
    <row r="252" spans="1:21" customFormat="1">
      <c r="A252" s="13" t="s">
        <v>4097</v>
      </c>
      <c r="B252" s="13">
        <v>17031820101</v>
      </c>
      <c r="C252" s="13" t="s">
        <v>4098</v>
      </c>
      <c r="D252" s="13" t="s">
        <v>4272</v>
      </c>
      <c r="E252" s="13" t="s">
        <v>4099</v>
      </c>
      <c r="F252" s="81">
        <v>2.4</v>
      </c>
      <c r="G252" s="82">
        <v>30.7</v>
      </c>
      <c r="H252" s="30">
        <v>16.2</v>
      </c>
      <c r="I252" s="83">
        <v>29.6</v>
      </c>
      <c r="J252" s="84">
        <v>24.1</v>
      </c>
      <c r="K252" s="83">
        <f t="shared" si="3"/>
        <v>53.7</v>
      </c>
      <c r="L252" s="84">
        <v>391000</v>
      </c>
      <c r="M252" s="90">
        <v>9</v>
      </c>
      <c r="N252" s="88">
        <v>6</v>
      </c>
      <c r="O252" s="90">
        <v>10</v>
      </c>
      <c r="P252" s="140">
        <v>1</v>
      </c>
      <c r="Q252" s="133">
        <v>2.5</v>
      </c>
      <c r="R252" s="149">
        <v>124435.56889856994</v>
      </c>
      <c r="S252" s="83">
        <v>53.7</v>
      </c>
      <c r="T252" s="115">
        <v>4</v>
      </c>
      <c r="U252">
        <v>4</v>
      </c>
    </row>
    <row r="253" spans="1:21" customFormat="1">
      <c r="A253" s="13" t="s">
        <v>1937</v>
      </c>
      <c r="B253" s="13">
        <v>17031824121</v>
      </c>
      <c r="C253" s="13" t="s">
        <v>1938</v>
      </c>
      <c r="D253" s="13" t="s">
        <v>4272</v>
      </c>
      <c r="E253" s="13" t="s">
        <v>2018</v>
      </c>
      <c r="F253" s="30">
        <v>3.8</v>
      </c>
      <c r="G253" s="83">
        <v>29.8</v>
      </c>
      <c r="H253" s="83">
        <v>29.8</v>
      </c>
      <c r="I253" s="83">
        <v>23.6</v>
      </c>
      <c r="J253" s="82">
        <v>11.8</v>
      </c>
      <c r="K253" s="82">
        <f t="shared" si="3"/>
        <v>35.400000000000006</v>
      </c>
      <c r="L253" s="82">
        <v>236900</v>
      </c>
      <c r="M253" s="90">
        <v>9</v>
      </c>
      <c r="N253" s="90">
        <v>9</v>
      </c>
      <c r="O253" s="88">
        <v>6</v>
      </c>
      <c r="P253" s="136">
        <v>8</v>
      </c>
      <c r="Q253" s="133">
        <v>2.5</v>
      </c>
      <c r="R253" s="150">
        <v>47938.280162770599</v>
      </c>
      <c r="S253" s="82">
        <v>35.400000000000006</v>
      </c>
      <c r="T253" s="114">
        <v>3</v>
      </c>
      <c r="U253">
        <v>3</v>
      </c>
    </row>
    <row r="254" spans="1:21" customFormat="1">
      <c r="A254" s="13" t="s">
        <v>1400</v>
      </c>
      <c r="B254" s="13">
        <v>17043841325</v>
      </c>
      <c r="C254" s="13" t="s">
        <v>1401</v>
      </c>
      <c r="D254" s="13" t="s">
        <v>1522</v>
      </c>
      <c r="E254" s="13" t="s">
        <v>4126</v>
      </c>
      <c r="F254" s="83">
        <v>6.7</v>
      </c>
      <c r="G254" s="83">
        <v>29.4</v>
      </c>
      <c r="H254" s="82">
        <v>25.7</v>
      </c>
      <c r="I254" s="83">
        <v>25.4</v>
      </c>
      <c r="J254" s="82">
        <v>12.3</v>
      </c>
      <c r="K254" s="83">
        <f t="shared" si="3"/>
        <v>37.700000000000003</v>
      </c>
      <c r="L254" s="82">
        <v>259500</v>
      </c>
      <c r="M254" s="90">
        <v>9</v>
      </c>
      <c r="N254" s="87">
        <v>4</v>
      </c>
      <c r="O254" s="89">
        <v>8</v>
      </c>
      <c r="P254" s="140">
        <v>1</v>
      </c>
      <c r="Q254" s="133">
        <v>2.5</v>
      </c>
      <c r="R254" s="150">
        <v>35532.502606330738</v>
      </c>
      <c r="S254" s="83">
        <v>37.700000000000003</v>
      </c>
      <c r="T254" s="115">
        <v>4</v>
      </c>
      <c r="U254">
        <v>4</v>
      </c>
    </row>
    <row r="255" spans="1:21" customFormat="1">
      <c r="A255" s="13" t="s">
        <v>1131</v>
      </c>
      <c r="B255" s="13">
        <v>17043843800</v>
      </c>
      <c r="C255" s="13" t="s">
        <v>1132</v>
      </c>
      <c r="D255" s="13" t="s">
        <v>1522</v>
      </c>
      <c r="E255" s="13" t="s">
        <v>1724</v>
      </c>
      <c r="F255" s="83">
        <v>7.8</v>
      </c>
      <c r="G255" s="84">
        <v>24.7</v>
      </c>
      <c r="H255" s="30">
        <v>22.4</v>
      </c>
      <c r="I255" s="83">
        <v>26.6</v>
      </c>
      <c r="J255" s="30">
        <v>6.3</v>
      </c>
      <c r="K255" s="82">
        <f t="shared" si="3"/>
        <v>32.9</v>
      </c>
      <c r="L255" s="82">
        <v>290200</v>
      </c>
      <c r="M255" s="88">
        <v>6</v>
      </c>
      <c r="N255" s="88">
        <v>6</v>
      </c>
      <c r="O255" s="88">
        <v>6</v>
      </c>
      <c r="P255" s="136">
        <v>7</v>
      </c>
      <c r="Q255" s="133">
        <v>2.5</v>
      </c>
      <c r="R255" s="152">
        <v>33191.24246712929</v>
      </c>
      <c r="S255" s="82">
        <v>32.9</v>
      </c>
      <c r="T255" s="114">
        <v>3</v>
      </c>
      <c r="U255">
        <v>3</v>
      </c>
    </row>
    <row r="256" spans="1:21" customFormat="1">
      <c r="A256" s="13" t="s">
        <v>1373</v>
      </c>
      <c r="B256" s="13">
        <v>17043844001</v>
      </c>
      <c r="C256" s="13" t="s">
        <v>1374</v>
      </c>
      <c r="D256" s="13" t="s">
        <v>1522</v>
      </c>
      <c r="E256" s="13" t="s">
        <v>2522</v>
      </c>
      <c r="F256" s="81">
        <v>1.9</v>
      </c>
      <c r="G256" s="83">
        <v>27.9</v>
      </c>
      <c r="H256" s="30">
        <v>15.4</v>
      </c>
      <c r="I256" s="83">
        <v>31.2</v>
      </c>
      <c r="J256" s="84">
        <v>24</v>
      </c>
      <c r="K256" s="84">
        <f t="shared" si="3"/>
        <v>55.2</v>
      </c>
      <c r="L256" s="84">
        <v>418400</v>
      </c>
      <c r="M256" s="90">
        <v>9</v>
      </c>
      <c r="N256" s="87">
        <v>3</v>
      </c>
      <c r="O256" s="89">
        <v>8</v>
      </c>
      <c r="P256" s="137">
        <v>5</v>
      </c>
      <c r="Q256" s="133">
        <v>2.5</v>
      </c>
      <c r="R256" s="149">
        <v>55741.956709956707</v>
      </c>
      <c r="S256" s="84">
        <v>55.2</v>
      </c>
      <c r="T256" s="116">
        <v>5</v>
      </c>
      <c r="U256">
        <v>5</v>
      </c>
    </row>
    <row r="257" spans="1:21" customFormat="1">
      <c r="A257" s="13" t="s">
        <v>1411</v>
      </c>
      <c r="B257" s="13">
        <v>17043845100</v>
      </c>
      <c r="C257" s="13" t="s">
        <v>1412</v>
      </c>
      <c r="D257" s="13" t="s">
        <v>1522</v>
      </c>
      <c r="E257" s="13" t="s">
        <v>1410</v>
      </c>
      <c r="F257" s="81">
        <v>2.4</v>
      </c>
      <c r="G257" s="84">
        <v>27.1</v>
      </c>
      <c r="H257" s="81">
        <v>8.6999999999999993</v>
      </c>
      <c r="I257" s="84">
        <v>35.5</v>
      </c>
      <c r="J257" s="84">
        <v>34</v>
      </c>
      <c r="K257" s="84">
        <f t="shared" si="3"/>
        <v>69.5</v>
      </c>
      <c r="L257" s="84">
        <v>659900</v>
      </c>
      <c r="M257" s="90">
        <v>10</v>
      </c>
      <c r="N257" s="88">
        <v>5</v>
      </c>
      <c r="O257" s="90">
        <v>9</v>
      </c>
      <c r="P257" s="135">
        <v>10</v>
      </c>
      <c r="Q257" s="133">
        <v>2.5</v>
      </c>
      <c r="R257" s="149">
        <v>67077.524504568646</v>
      </c>
      <c r="S257" s="84">
        <v>69.5</v>
      </c>
      <c r="T257" s="116">
        <v>5</v>
      </c>
      <c r="U257">
        <v>5</v>
      </c>
    </row>
    <row r="258" spans="1:21" customFormat="1">
      <c r="A258" s="13" t="s">
        <v>1086</v>
      </c>
      <c r="B258" s="13">
        <v>17043845401</v>
      </c>
      <c r="C258" s="13" t="s">
        <v>1087</v>
      </c>
      <c r="D258" s="13" t="s">
        <v>1522</v>
      </c>
      <c r="E258" s="13" t="s">
        <v>1088</v>
      </c>
      <c r="F258" s="81">
        <v>2.2999999999999998</v>
      </c>
      <c r="G258" s="84">
        <v>26</v>
      </c>
      <c r="H258" s="81">
        <v>8.5</v>
      </c>
      <c r="I258" s="84">
        <v>33.700000000000003</v>
      </c>
      <c r="J258" s="84">
        <v>39.6</v>
      </c>
      <c r="K258" s="84">
        <f t="shared" ref="K258:K321" si="4">+J258+I258</f>
        <v>73.300000000000011</v>
      </c>
      <c r="L258" s="84">
        <v>767900</v>
      </c>
      <c r="M258" s="90">
        <v>9</v>
      </c>
      <c r="N258" s="87">
        <v>3</v>
      </c>
      <c r="O258" s="90">
        <v>10</v>
      </c>
      <c r="P258" s="140">
        <v>2</v>
      </c>
      <c r="Q258" s="133">
        <v>2.5</v>
      </c>
      <c r="R258" s="149">
        <v>58083.731615925055</v>
      </c>
      <c r="S258" s="84">
        <v>73.300000000000011</v>
      </c>
      <c r="T258" s="116">
        <v>5</v>
      </c>
      <c r="U258">
        <v>5</v>
      </c>
    </row>
    <row r="259" spans="1:21" customFormat="1">
      <c r="A259" s="13" t="s">
        <v>1353</v>
      </c>
      <c r="B259" s="13">
        <v>17043845803</v>
      </c>
      <c r="C259" s="13" t="s">
        <v>1354</v>
      </c>
      <c r="D259" s="13" t="s">
        <v>1522</v>
      </c>
      <c r="E259" s="13" t="s">
        <v>1430</v>
      </c>
      <c r="F259" s="30">
        <v>4.5999999999999996</v>
      </c>
      <c r="G259" s="30">
        <v>35.5</v>
      </c>
      <c r="H259" s="82">
        <v>24</v>
      </c>
      <c r="I259" s="82">
        <v>18.100000000000001</v>
      </c>
      <c r="J259" s="83">
        <v>14.5</v>
      </c>
      <c r="K259" s="82">
        <f t="shared" si="4"/>
        <v>32.6</v>
      </c>
      <c r="L259" s="82">
        <v>288500</v>
      </c>
      <c r="M259" s="89">
        <v>8</v>
      </c>
      <c r="N259" s="89">
        <v>8</v>
      </c>
      <c r="O259" s="90">
        <v>10</v>
      </c>
      <c r="P259" s="140">
        <v>1</v>
      </c>
      <c r="Q259" s="133">
        <v>2.5</v>
      </c>
      <c r="R259" s="149">
        <v>53259.364371877156</v>
      </c>
      <c r="S259" s="82">
        <v>32.6</v>
      </c>
      <c r="T259" s="114">
        <v>3</v>
      </c>
      <c r="U259">
        <v>3</v>
      </c>
    </row>
    <row r="260" spans="1:21" customFormat="1">
      <c r="A260" s="13" t="s">
        <v>1282</v>
      </c>
      <c r="B260" s="13">
        <v>17043846203</v>
      </c>
      <c r="C260" s="13" t="s">
        <v>1283</v>
      </c>
      <c r="D260" s="13" t="s">
        <v>1522</v>
      </c>
      <c r="E260" s="13" t="s">
        <v>1275</v>
      </c>
      <c r="F260" s="30">
        <v>4.4000000000000004</v>
      </c>
      <c r="G260" s="81">
        <v>37</v>
      </c>
      <c r="H260" s="81">
        <v>11.1</v>
      </c>
      <c r="I260" s="84">
        <v>36.799999999999997</v>
      </c>
      <c r="J260" s="84">
        <v>28.5</v>
      </c>
      <c r="K260" s="84">
        <f t="shared" si="4"/>
        <v>65.3</v>
      </c>
      <c r="L260" s="83">
        <v>350200</v>
      </c>
      <c r="M260" s="90">
        <v>10</v>
      </c>
      <c r="N260" s="88">
        <v>6</v>
      </c>
      <c r="O260" s="90">
        <v>10</v>
      </c>
      <c r="P260" s="140">
        <v>1</v>
      </c>
      <c r="Q260" s="133">
        <v>2.5</v>
      </c>
      <c r="R260" s="150">
        <v>49426.394055818346</v>
      </c>
      <c r="S260" s="84">
        <v>65.3</v>
      </c>
      <c r="T260" s="116">
        <v>5</v>
      </c>
      <c r="U260">
        <v>5</v>
      </c>
    </row>
    <row r="261" spans="1:21" customFormat="1">
      <c r="A261" s="13" t="s">
        <v>1057</v>
      </c>
      <c r="B261" s="13">
        <v>17089852808</v>
      </c>
      <c r="C261" s="13" t="s">
        <v>1058</v>
      </c>
      <c r="D261" s="13" t="s">
        <v>1029</v>
      </c>
      <c r="E261" s="13" t="s">
        <v>68</v>
      </c>
      <c r="F261" s="30">
        <v>3.8</v>
      </c>
      <c r="G261" s="84">
        <v>25.9</v>
      </c>
      <c r="H261" s="82">
        <v>23.5</v>
      </c>
      <c r="I261" s="82">
        <v>22.5</v>
      </c>
      <c r="J261" s="83">
        <v>20</v>
      </c>
      <c r="K261" s="83">
        <f t="shared" si="4"/>
        <v>42.5</v>
      </c>
      <c r="L261" s="83">
        <v>308200</v>
      </c>
      <c r="M261" s="85"/>
      <c r="N261" s="85"/>
      <c r="O261" s="85"/>
      <c r="P261" s="141"/>
      <c r="Q261" s="133">
        <v>2.5</v>
      </c>
      <c r="R261" s="153">
        <v>33995.305847255368</v>
      </c>
      <c r="S261" s="83">
        <v>42.5</v>
      </c>
      <c r="T261" s="115">
        <v>4</v>
      </c>
      <c r="U261">
        <v>4</v>
      </c>
    </row>
    <row r="262" spans="1:21" customFormat="1">
      <c r="A262" s="13" t="s">
        <v>2895</v>
      </c>
      <c r="B262" s="13">
        <v>17031640400</v>
      </c>
      <c r="C262" s="13" t="s">
        <v>2896</v>
      </c>
      <c r="D262" s="13" t="s">
        <v>4272</v>
      </c>
      <c r="E262" s="13" t="s">
        <v>4129</v>
      </c>
      <c r="F262" s="82">
        <v>5.2</v>
      </c>
      <c r="G262" s="81">
        <v>39.5</v>
      </c>
      <c r="H262" s="84">
        <v>34.799999999999997</v>
      </c>
      <c r="I262" s="81">
        <v>6.3</v>
      </c>
      <c r="J262" s="30">
        <v>4.8</v>
      </c>
      <c r="K262" s="81">
        <f t="shared" si="4"/>
        <v>11.1</v>
      </c>
      <c r="L262" s="82">
        <v>253000</v>
      </c>
      <c r="M262" s="89">
        <v>7</v>
      </c>
      <c r="N262" s="89">
        <v>7</v>
      </c>
      <c r="O262" s="89">
        <v>7</v>
      </c>
      <c r="P262" s="137">
        <v>5</v>
      </c>
      <c r="Q262" s="133">
        <v>2.6</v>
      </c>
      <c r="R262" s="148">
        <v>30042.773184651422</v>
      </c>
      <c r="S262" s="81">
        <v>11.1</v>
      </c>
      <c r="T262" s="112">
        <v>1</v>
      </c>
      <c r="U262">
        <v>1</v>
      </c>
    </row>
    <row r="263" spans="1:21" customFormat="1">
      <c r="A263" s="13" t="s">
        <v>2050</v>
      </c>
      <c r="B263" s="13">
        <v>17031800800</v>
      </c>
      <c r="C263" s="13" t="s">
        <v>2051</v>
      </c>
      <c r="D263" s="13" t="s">
        <v>4272</v>
      </c>
      <c r="E263" s="13" t="s">
        <v>2408</v>
      </c>
      <c r="F263" s="81">
        <v>0.3</v>
      </c>
      <c r="G263" s="84">
        <v>22.3</v>
      </c>
      <c r="H263" s="81">
        <v>12.3</v>
      </c>
      <c r="I263" s="83">
        <v>30.7</v>
      </c>
      <c r="J263" s="83">
        <v>19</v>
      </c>
      <c r="K263" s="83">
        <f t="shared" si="4"/>
        <v>49.7</v>
      </c>
      <c r="L263" s="84">
        <v>488800</v>
      </c>
      <c r="M263" s="90">
        <v>9</v>
      </c>
      <c r="N263" s="89">
        <v>7</v>
      </c>
      <c r="O263" s="88">
        <v>6</v>
      </c>
      <c r="P263" s="138">
        <v>4</v>
      </c>
      <c r="Q263" s="133">
        <v>2.6</v>
      </c>
      <c r="R263" s="149">
        <v>130100.87638376384</v>
      </c>
      <c r="S263" s="83">
        <v>49.7</v>
      </c>
      <c r="T263" s="115">
        <v>4</v>
      </c>
      <c r="U263">
        <v>4</v>
      </c>
    </row>
    <row r="264" spans="1:21" customFormat="1">
      <c r="A264" s="13" t="s">
        <v>2402</v>
      </c>
      <c r="B264" s="13">
        <v>17031801607</v>
      </c>
      <c r="C264" s="13" t="s">
        <v>2403</v>
      </c>
      <c r="D264" s="13" t="s">
        <v>4272</v>
      </c>
      <c r="E264" s="13" t="s">
        <v>2401</v>
      </c>
      <c r="F264" s="81">
        <v>2.8</v>
      </c>
      <c r="G264" s="83">
        <v>29.9</v>
      </c>
      <c r="H264" s="81">
        <v>9.3000000000000007</v>
      </c>
      <c r="I264" s="84">
        <v>34.700000000000003</v>
      </c>
      <c r="J264" s="84">
        <v>31.3</v>
      </c>
      <c r="K264" s="84">
        <f t="shared" si="4"/>
        <v>66</v>
      </c>
      <c r="L264" s="84">
        <v>620600</v>
      </c>
      <c r="M264" s="90">
        <v>10</v>
      </c>
      <c r="N264" s="90">
        <v>9</v>
      </c>
      <c r="O264" s="89">
        <v>7</v>
      </c>
      <c r="P264" s="140">
        <v>1</v>
      </c>
      <c r="Q264" s="133">
        <v>2.6</v>
      </c>
      <c r="R264" s="149">
        <v>65174.162892687731</v>
      </c>
      <c r="S264" s="84">
        <v>66</v>
      </c>
      <c r="T264" s="116">
        <v>5</v>
      </c>
      <c r="U264">
        <v>5</v>
      </c>
    </row>
    <row r="265" spans="1:21" customFormat="1">
      <c r="A265" s="13" t="s">
        <v>2277</v>
      </c>
      <c r="B265" s="13">
        <v>17031804710</v>
      </c>
      <c r="C265" s="13" t="s">
        <v>2278</v>
      </c>
      <c r="D265" s="13" t="s">
        <v>4272</v>
      </c>
      <c r="E265" s="13" t="s">
        <v>2375</v>
      </c>
      <c r="F265" s="30">
        <v>4.5999999999999996</v>
      </c>
      <c r="G265" s="84">
        <v>26.8</v>
      </c>
      <c r="H265" s="83">
        <v>28.6</v>
      </c>
      <c r="I265" s="83">
        <v>29</v>
      </c>
      <c r="J265" s="82">
        <v>10.7</v>
      </c>
      <c r="K265" s="83">
        <f t="shared" si="4"/>
        <v>39.700000000000003</v>
      </c>
      <c r="L265" s="82">
        <v>276900</v>
      </c>
      <c r="M265" s="89">
        <v>7</v>
      </c>
      <c r="N265" s="86">
        <v>2</v>
      </c>
      <c r="O265" s="88">
        <v>5</v>
      </c>
      <c r="P265" s="140">
        <v>1</v>
      </c>
      <c r="Q265" s="133">
        <v>2.6</v>
      </c>
      <c r="R265" s="150">
        <v>36324.067231910587</v>
      </c>
      <c r="S265" s="83">
        <v>39.700000000000003</v>
      </c>
      <c r="T265" s="115">
        <v>4</v>
      </c>
      <c r="U265">
        <v>4</v>
      </c>
    </row>
    <row r="266" spans="1:21" customFormat="1">
      <c r="A266" s="13" t="s">
        <v>2210</v>
      </c>
      <c r="B266" s="13">
        <v>17031808302</v>
      </c>
      <c r="C266" s="13" t="s">
        <v>2211</v>
      </c>
      <c r="D266" s="13" t="s">
        <v>4272</v>
      </c>
      <c r="E266" s="13" t="s">
        <v>2205</v>
      </c>
      <c r="F266" s="82">
        <v>5</v>
      </c>
      <c r="G266" s="84">
        <v>27</v>
      </c>
      <c r="H266" s="30">
        <v>17.7</v>
      </c>
      <c r="I266" s="83">
        <v>26.3</v>
      </c>
      <c r="J266" s="83">
        <v>15.1</v>
      </c>
      <c r="K266" s="83">
        <f t="shared" si="4"/>
        <v>41.4</v>
      </c>
      <c r="L266" s="83">
        <v>348200</v>
      </c>
      <c r="M266" s="89">
        <v>8</v>
      </c>
      <c r="N266" s="86">
        <v>1</v>
      </c>
      <c r="O266" s="88">
        <v>5</v>
      </c>
      <c r="P266" s="136">
        <v>7</v>
      </c>
      <c r="Q266" s="133">
        <v>2.6</v>
      </c>
      <c r="R266" s="150">
        <v>45349.72152986678</v>
      </c>
      <c r="S266" s="83">
        <v>41.4</v>
      </c>
      <c r="T266" s="115">
        <v>4</v>
      </c>
      <c r="U266">
        <v>4</v>
      </c>
    </row>
    <row r="267" spans="1:21" customFormat="1">
      <c r="A267" s="13" t="s">
        <v>2428</v>
      </c>
      <c r="B267" s="13">
        <v>17031808600</v>
      </c>
      <c r="C267" s="13" t="s">
        <v>2429</v>
      </c>
      <c r="D267" s="13" t="s">
        <v>4272</v>
      </c>
      <c r="E267" s="13" t="s">
        <v>2430</v>
      </c>
      <c r="F267" s="81">
        <v>1.9</v>
      </c>
      <c r="G267" s="82">
        <v>30.5</v>
      </c>
      <c r="H267" s="81">
        <v>9.3000000000000007</v>
      </c>
      <c r="I267" s="84">
        <v>42</v>
      </c>
      <c r="J267" s="84">
        <v>27.5</v>
      </c>
      <c r="K267" s="84">
        <f t="shared" si="4"/>
        <v>69.5</v>
      </c>
      <c r="L267" s="84">
        <v>768900</v>
      </c>
      <c r="M267" s="90">
        <v>10</v>
      </c>
      <c r="N267" s="87">
        <v>4</v>
      </c>
      <c r="O267" s="90">
        <v>9</v>
      </c>
      <c r="P267" s="136">
        <v>8</v>
      </c>
      <c r="Q267" s="133">
        <v>2.6</v>
      </c>
      <c r="R267" s="149">
        <v>83528.066000000006</v>
      </c>
      <c r="S267" s="84">
        <v>69.5</v>
      </c>
      <c r="T267" s="116">
        <v>5</v>
      </c>
      <c r="U267">
        <v>5</v>
      </c>
    </row>
    <row r="268" spans="1:21" customFormat="1">
      <c r="A268" s="13" t="s">
        <v>2545</v>
      </c>
      <c r="B268" s="13">
        <v>17031808900</v>
      </c>
      <c r="C268" s="13" t="s">
        <v>2546</v>
      </c>
      <c r="D268" s="13" t="s">
        <v>4272</v>
      </c>
      <c r="E268" s="13" t="s">
        <v>2542</v>
      </c>
      <c r="F268" s="81">
        <v>1.6</v>
      </c>
      <c r="G268" s="83">
        <v>28</v>
      </c>
      <c r="H268" s="81">
        <v>4.2</v>
      </c>
      <c r="I268" s="84">
        <v>35.5</v>
      </c>
      <c r="J268" s="84">
        <v>45.5</v>
      </c>
      <c r="K268" s="84">
        <f t="shared" si="4"/>
        <v>81</v>
      </c>
      <c r="L268" s="84">
        <v>524600</v>
      </c>
      <c r="M268" s="90">
        <v>9</v>
      </c>
      <c r="N268" s="88">
        <v>5</v>
      </c>
      <c r="O268" s="90">
        <v>10</v>
      </c>
      <c r="P268" s="136">
        <v>7</v>
      </c>
      <c r="Q268" s="133">
        <v>2.6</v>
      </c>
      <c r="R268" s="150">
        <v>39448.99567703998</v>
      </c>
      <c r="S268" s="84">
        <v>81</v>
      </c>
      <c r="T268" s="116">
        <v>5</v>
      </c>
      <c r="U268">
        <v>5</v>
      </c>
    </row>
    <row r="269" spans="1:21" customFormat="1">
      <c r="A269" s="13" t="s">
        <v>1713</v>
      </c>
      <c r="B269" s="13">
        <v>17031824507</v>
      </c>
      <c r="C269" s="13" t="s">
        <v>1714</v>
      </c>
      <c r="D269" s="13" t="s">
        <v>4272</v>
      </c>
      <c r="E269" s="13" t="s">
        <v>1715</v>
      </c>
      <c r="F269" s="82">
        <v>5.3</v>
      </c>
      <c r="G269" s="30">
        <v>34.799999999999997</v>
      </c>
      <c r="H269" s="84">
        <v>39.6</v>
      </c>
      <c r="I269" s="30">
        <v>14</v>
      </c>
      <c r="J269" s="82">
        <v>11.1</v>
      </c>
      <c r="K269" s="82">
        <f t="shared" si="4"/>
        <v>25.1</v>
      </c>
      <c r="L269" s="30">
        <v>219600</v>
      </c>
      <c r="M269" s="90">
        <v>9</v>
      </c>
      <c r="N269" s="89">
        <v>7</v>
      </c>
      <c r="O269" s="89">
        <v>7</v>
      </c>
      <c r="P269" s="137">
        <v>6</v>
      </c>
      <c r="Q269" s="133">
        <v>2.6</v>
      </c>
      <c r="R269" s="152">
        <v>31069.036946898752</v>
      </c>
      <c r="S269" s="82">
        <v>25.1</v>
      </c>
      <c r="T269" s="114">
        <v>3</v>
      </c>
      <c r="U269">
        <v>3</v>
      </c>
    </row>
    <row r="270" spans="1:21" customFormat="1">
      <c r="A270" s="13" t="s">
        <v>1285</v>
      </c>
      <c r="B270" s="13">
        <v>17043842000</v>
      </c>
      <c r="C270" s="13" t="s">
        <v>1286</v>
      </c>
      <c r="D270" s="13" t="s">
        <v>1522</v>
      </c>
      <c r="E270" s="13" t="s">
        <v>2499</v>
      </c>
      <c r="F270" s="81">
        <v>2.6</v>
      </c>
      <c r="G270" s="82">
        <v>32.6</v>
      </c>
      <c r="H270" s="81">
        <v>13.6</v>
      </c>
      <c r="I270" s="84">
        <v>33.4</v>
      </c>
      <c r="J270" s="84">
        <v>30.9</v>
      </c>
      <c r="K270" s="84">
        <f t="shared" si="4"/>
        <v>64.3</v>
      </c>
      <c r="L270" s="84">
        <v>576200</v>
      </c>
      <c r="M270" s="90">
        <v>9</v>
      </c>
      <c r="N270" s="87">
        <v>3</v>
      </c>
      <c r="O270" s="89">
        <v>8</v>
      </c>
      <c r="P270" s="136">
        <v>8</v>
      </c>
      <c r="Q270" s="133">
        <v>2.6</v>
      </c>
      <c r="R270" s="149">
        <v>53911.510127504553</v>
      </c>
      <c r="S270" s="84">
        <v>64.3</v>
      </c>
      <c r="T270" s="116">
        <v>5</v>
      </c>
      <c r="U270">
        <v>5</v>
      </c>
    </row>
    <row r="271" spans="1:21" customFormat="1">
      <c r="A271" s="13" t="s">
        <v>1291</v>
      </c>
      <c r="B271" s="13">
        <v>17043842300</v>
      </c>
      <c r="C271" s="13" t="s">
        <v>1292</v>
      </c>
      <c r="D271" s="13" t="s">
        <v>1522</v>
      </c>
      <c r="E271" s="13" t="s">
        <v>2499</v>
      </c>
      <c r="F271" s="81">
        <v>3</v>
      </c>
      <c r="G271" s="83">
        <v>30.1</v>
      </c>
      <c r="H271" s="81">
        <v>5.0999999999999996</v>
      </c>
      <c r="I271" s="84">
        <v>48.1</v>
      </c>
      <c r="J271" s="84">
        <v>26.7</v>
      </c>
      <c r="K271" s="84">
        <f t="shared" si="4"/>
        <v>74.8</v>
      </c>
      <c r="L271" s="84">
        <v>481900</v>
      </c>
      <c r="M271" s="90">
        <v>10</v>
      </c>
      <c r="N271" s="88">
        <v>5</v>
      </c>
      <c r="O271" s="90">
        <v>10</v>
      </c>
      <c r="P271" s="136">
        <v>7</v>
      </c>
      <c r="Q271" s="133">
        <v>2.6</v>
      </c>
      <c r="R271" s="149">
        <v>53911.510127504553</v>
      </c>
      <c r="S271" s="84">
        <v>74.8</v>
      </c>
      <c r="T271" s="116">
        <v>5</v>
      </c>
      <c r="U271">
        <v>5</v>
      </c>
    </row>
    <row r="272" spans="1:21" customFormat="1">
      <c r="A272" s="13" t="s">
        <v>1219</v>
      </c>
      <c r="B272" s="13">
        <v>17043844502</v>
      </c>
      <c r="C272" s="13" t="s">
        <v>1220</v>
      </c>
      <c r="D272" s="13" t="s">
        <v>1522</v>
      </c>
      <c r="E272" s="13" t="s">
        <v>1218</v>
      </c>
      <c r="F272" s="81">
        <v>0</v>
      </c>
      <c r="G272" s="82">
        <v>31</v>
      </c>
      <c r="H272" s="83">
        <v>28.4</v>
      </c>
      <c r="I272" s="82">
        <v>21.8</v>
      </c>
      <c r="J272" s="83">
        <v>21.8</v>
      </c>
      <c r="K272" s="83">
        <f t="shared" si="4"/>
        <v>43.6</v>
      </c>
      <c r="L272" s="84">
        <v>830900</v>
      </c>
      <c r="M272" s="90">
        <v>10</v>
      </c>
      <c r="N272" s="90">
        <v>9</v>
      </c>
      <c r="O272" s="90">
        <v>9</v>
      </c>
      <c r="P272" s="140">
        <v>1</v>
      </c>
      <c r="Q272" s="133">
        <v>2.6</v>
      </c>
      <c r="R272" s="149">
        <v>157058.54451733833</v>
      </c>
      <c r="S272" s="83">
        <v>43.6</v>
      </c>
      <c r="T272" s="115">
        <v>4</v>
      </c>
      <c r="U272">
        <v>4</v>
      </c>
    </row>
    <row r="273" spans="1:21" customFormat="1">
      <c r="A273" s="13" t="s">
        <v>1331</v>
      </c>
      <c r="B273" s="13">
        <v>17043844702</v>
      </c>
      <c r="C273" s="13" t="s">
        <v>1332</v>
      </c>
      <c r="D273" s="13" t="s">
        <v>1522</v>
      </c>
      <c r="E273" s="13" t="s">
        <v>2372</v>
      </c>
      <c r="F273" s="81">
        <v>2.2999999999999998</v>
      </c>
      <c r="G273" s="82">
        <v>31.7</v>
      </c>
      <c r="H273" s="81">
        <v>10.3</v>
      </c>
      <c r="I273" s="84">
        <v>34.6</v>
      </c>
      <c r="J273" s="84">
        <v>36.200000000000003</v>
      </c>
      <c r="K273" s="84">
        <f t="shared" si="4"/>
        <v>70.800000000000011</v>
      </c>
      <c r="L273" s="84">
        <v>703700</v>
      </c>
      <c r="M273" s="90">
        <v>10</v>
      </c>
      <c r="N273" s="90">
        <v>10</v>
      </c>
      <c r="O273" s="89">
        <v>8</v>
      </c>
      <c r="P273" s="136">
        <v>8</v>
      </c>
      <c r="Q273" s="133">
        <v>2.6</v>
      </c>
      <c r="R273" s="149">
        <v>117582.0172454805</v>
      </c>
      <c r="S273" s="84">
        <v>70.800000000000011</v>
      </c>
      <c r="T273" s="116">
        <v>5</v>
      </c>
      <c r="U273">
        <v>5</v>
      </c>
    </row>
    <row r="274" spans="1:21" customFormat="1">
      <c r="A274" s="13" t="s">
        <v>1540</v>
      </c>
      <c r="B274" s="13">
        <v>17043846511</v>
      </c>
      <c r="C274" s="13" t="s">
        <v>1541</v>
      </c>
      <c r="D274" s="13" t="s">
        <v>1522</v>
      </c>
      <c r="E274" s="13" t="s">
        <v>1533</v>
      </c>
      <c r="F274" s="83">
        <v>7.7</v>
      </c>
      <c r="G274" s="82">
        <v>31.6</v>
      </c>
      <c r="H274" s="30">
        <v>19.100000000000001</v>
      </c>
      <c r="I274" s="83">
        <v>24.9</v>
      </c>
      <c r="J274" s="82">
        <v>8.6999999999999993</v>
      </c>
      <c r="K274" s="82">
        <f t="shared" si="4"/>
        <v>33.599999999999994</v>
      </c>
      <c r="L274" s="30">
        <v>214700</v>
      </c>
      <c r="M274" s="89">
        <v>8</v>
      </c>
      <c r="N274" s="88">
        <v>5</v>
      </c>
      <c r="O274" s="89">
        <v>8</v>
      </c>
      <c r="P274" s="140">
        <v>1</v>
      </c>
      <c r="Q274" s="133">
        <v>2.6</v>
      </c>
      <c r="R274" s="151">
        <v>21328.28627229041</v>
      </c>
      <c r="S274" s="82">
        <v>33.599999999999994</v>
      </c>
      <c r="T274" s="114">
        <v>3</v>
      </c>
      <c r="U274">
        <v>3</v>
      </c>
    </row>
    <row r="275" spans="1:21" customFormat="1">
      <c r="A275" s="13" t="s">
        <v>1441</v>
      </c>
      <c r="B275" s="13">
        <v>17043846518</v>
      </c>
      <c r="C275" s="13" t="s">
        <v>1442</v>
      </c>
      <c r="D275" s="13" t="s">
        <v>1522</v>
      </c>
      <c r="E275" s="13" t="s">
        <v>1533</v>
      </c>
      <c r="F275" s="82">
        <v>5</v>
      </c>
      <c r="G275" s="81">
        <v>40.799999999999997</v>
      </c>
      <c r="H275" s="81">
        <v>9</v>
      </c>
      <c r="I275" s="84">
        <v>33.700000000000003</v>
      </c>
      <c r="J275" s="84">
        <v>36.799999999999997</v>
      </c>
      <c r="K275" s="84">
        <f t="shared" si="4"/>
        <v>70.5</v>
      </c>
      <c r="L275" s="83">
        <v>346900</v>
      </c>
      <c r="M275" s="89">
        <v>8</v>
      </c>
      <c r="N275" s="88">
        <v>5</v>
      </c>
      <c r="O275" s="89">
        <v>8</v>
      </c>
      <c r="P275" s="140">
        <v>1</v>
      </c>
      <c r="Q275" s="133">
        <v>2.6</v>
      </c>
      <c r="R275" s="151">
        <v>21328.28627229041</v>
      </c>
      <c r="S275" s="84">
        <v>70.5</v>
      </c>
      <c r="T275" s="116">
        <v>5</v>
      </c>
      <c r="U275">
        <v>5</v>
      </c>
    </row>
    <row r="276" spans="1:21" customFormat="1">
      <c r="A276" s="13" t="s">
        <v>1042</v>
      </c>
      <c r="B276" s="13">
        <v>17089850701</v>
      </c>
      <c r="C276" s="13" t="s">
        <v>1043</v>
      </c>
      <c r="D276" s="13" t="s">
        <v>1029</v>
      </c>
      <c r="E276" s="13" t="s">
        <v>1044</v>
      </c>
      <c r="F276" s="30">
        <v>3.5</v>
      </c>
      <c r="G276" s="30">
        <v>36.1</v>
      </c>
      <c r="H276" s="30">
        <v>20.3</v>
      </c>
      <c r="I276" s="83">
        <v>30.2</v>
      </c>
      <c r="J276" s="83">
        <v>13.2</v>
      </c>
      <c r="K276" s="83">
        <f t="shared" si="4"/>
        <v>43.4</v>
      </c>
      <c r="L276" s="83">
        <v>328900</v>
      </c>
      <c r="M276" s="90">
        <v>9</v>
      </c>
      <c r="N276" s="87">
        <v>3</v>
      </c>
      <c r="O276" s="90">
        <v>9</v>
      </c>
      <c r="P276" s="140">
        <v>1</v>
      </c>
      <c r="Q276" s="133">
        <v>2.6</v>
      </c>
      <c r="R276" s="150">
        <v>34714.592071137457</v>
      </c>
      <c r="S276" s="83">
        <v>43.4</v>
      </c>
      <c r="T276" s="115">
        <v>4</v>
      </c>
      <c r="U276">
        <v>4</v>
      </c>
    </row>
    <row r="277" spans="1:21" customFormat="1">
      <c r="A277" s="13" t="s">
        <v>890</v>
      </c>
      <c r="B277" s="13">
        <v>17093890600</v>
      </c>
      <c r="C277" s="13" t="s">
        <v>891</v>
      </c>
      <c r="D277" s="13" t="s">
        <v>874</v>
      </c>
      <c r="E277" s="13" t="s">
        <v>71</v>
      </c>
      <c r="F277" s="30">
        <v>4</v>
      </c>
      <c r="G277" s="30">
        <v>35.5</v>
      </c>
      <c r="H277" s="84">
        <v>37.4</v>
      </c>
      <c r="I277" s="82">
        <v>15.9</v>
      </c>
      <c r="J277" s="82">
        <v>10.3</v>
      </c>
      <c r="K277" s="82">
        <f t="shared" si="4"/>
        <v>26.200000000000003</v>
      </c>
      <c r="L277" s="82">
        <v>287000</v>
      </c>
      <c r="M277" s="85"/>
      <c r="N277" s="85"/>
      <c r="O277" s="85"/>
      <c r="P277" s="141"/>
      <c r="Q277" s="133">
        <v>2.6</v>
      </c>
      <c r="R277" s="154">
        <v>0</v>
      </c>
      <c r="S277" s="82">
        <v>26.200000000000003</v>
      </c>
      <c r="T277" s="114">
        <v>3</v>
      </c>
      <c r="U277">
        <v>3</v>
      </c>
    </row>
    <row r="278" spans="1:21" customFormat="1">
      <c r="A278" s="13" t="s">
        <v>654</v>
      </c>
      <c r="B278" s="13">
        <v>17097864002</v>
      </c>
      <c r="C278" s="13" t="s">
        <v>655</v>
      </c>
      <c r="D278" s="13" t="s">
        <v>896</v>
      </c>
      <c r="E278" s="13" t="s">
        <v>653</v>
      </c>
      <c r="F278" s="84">
        <v>11.1</v>
      </c>
      <c r="G278" s="84">
        <v>20.399999999999999</v>
      </c>
      <c r="H278" s="30">
        <v>21.6</v>
      </c>
      <c r="I278" s="82">
        <v>17.100000000000001</v>
      </c>
      <c r="J278" s="30">
        <v>6.3</v>
      </c>
      <c r="K278" s="30">
        <f t="shared" si="4"/>
        <v>23.400000000000002</v>
      </c>
      <c r="L278" s="30">
        <v>202800</v>
      </c>
      <c r="M278" s="89">
        <v>8</v>
      </c>
      <c r="N278" s="90">
        <v>10</v>
      </c>
      <c r="O278" s="86">
        <v>2</v>
      </c>
      <c r="P278" s="137">
        <v>6</v>
      </c>
      <c r="Q278" s="133">
        <v>2.6</v>
      </c>
      <c r="R278" s="152">
        <v>31166.367306206543</v>
      </c>
      <c r="S278" s="30">
        <v>23.400000000000002</v>
      </c>
      <c r="T278" s="113">
        <v>2</v>
      </c>
      <c r="U278">
        <v>2</v>
      </c>
    </row>
    <row r="279" spans="1:21" customFormat="1">
      <c r="A279" s="13" t="s">
        <v>658</v>
      </c>
      <c r="B279" s="13">
        <v>17097864106</v>
      </c>
      <c r="C279" s="13" t="s">
        <v>659</v>
      </c>
      <c r="D279" s="13" t="s">
        <v>896</v>
      </c>
      <c r="E279" s="13" t="s">
        <v>653</v>
      </c>
      <c r="F279" s="82">
        <v>5.2</v>
      </c>
      <c r="G279" s="83">
        <v>28.9</v>
      </c>
      <c r="H279" s="82">
        <v>24.2</v>
      </c>
      <c r="I279" s="82">
        <v>21.6</v>
      </c>
      <c r="J279" s="82">
        <v>9.1999999999999993</v>
      </c>
      <c r="K279" s="82">
        <f t="shared" si="4"/>
        <v>30.8</v>
      </c>
      <c r="L279" s="82">
        <v>253300</v>
      </c>
      <c r="M279" s="90">
        <v>9</v>
      </c>
      <c r="N279" s="89">
        <v>7</v>
      </c>
      <c r="O279" s="89">
        <v>8</v>
      </c>
      <c r="P279" s="137">
        <v>5</v>
      </c>
      <c r="Q279" s="133">
        <v>2.6</v>
      </c>
      <c r="R279" s="152">
        <v>31166.367306206543</v>
      </c>
      <c r="S279" s="82">
        <v>30.8</v>
      </c>
      <c r="T279" s="114">
        <v>3</v>
      </c>
      <c r="U279">
        <v>3</v>
      </c>
    </row>
    <row r="280" spans="1:21" customFormat="1">
      <c r="A280" s="13" t="s">
        <v>784</v>
      </c>
      <c r="B280" s="13">
        <v>17097864700</v>
      </c>
      <c r="C280" s="13" t="s">
        <v>785</v>
      </c>
      <c r="D280" s="13" t="s">
        <v>896</v>
      </c>
      <c r="E280" s="13" t="s">
        <v>786</v>
      </c>
      <c r="F280" s="82">
        <v>5.0999999999999996</v>
      </c>
      <c r="G280" s="83">
        <v>29.5</v>
      </c>
      <c r="H280" s="81">
        <v>9.1</v>
      </c>
      <c r="I280" s="84">
        <v>33.299999999999997</v>
      </c>
      <c r="J280" s="84">
        <v>32.700000000000003</v>
      </c>
      <c r="K280" s="84">
        <f t="shared" si="4"/>
        <v>66</v>
      </c>
      <c r="L280" s="84">
        <v>796200</v>
      </c>
      <c r="M280" s="89">
        <v>8</v>
      </c>
      <c r="N280" s="88">
        <v>5</v>
      </c>
      <c r="O280" s="88">
        <v>6</v>
      </c>
      <c r="P280" s="137">
        <v>5</v>
      </c>
      <c r="Q280" s="133">
        <v>2.6</v>
      </c>
      <c r="R280" s="149">
        <v>93420.684910795288</v>
      </c>
      <c r="S280" s="84">
        <v>66</v>
      </c>
      <c r="T280" s="116">
        <v>5</v>
      </c>
      <c r="U280">
        <v>5</v>
      </c>
    </row>
    <row r="281" spans="1:21" customFormat="1">
      <c r="A281" s="13" t="s">
        <v>103</v>
      </c>
      <c r="B281" s="13">
        <v>17197883806</v>
      </c>
      <c r="C281" s="13" t="s">
        <v>104</v>
      </c>
      <c r="D281" s="13" t="s">
        <v>363</v>
      </c>
      <c r="E281" s="13" t="s">
        <v>1088</v>
      </c>
      <c r="F281" s="83">
        <v>7.2</v>
      </c>
      <c r="G281" s="81">
        <v>37.700000000000003</v>
      </c>
      <c r="H281" s="82">
        <v>28.1</v>
      </c>
      <c r="I281" s="82">
        <v>23</v>
      </c>
      <c r="J281" s="82">
        <v>10.4</v>
      </c>
      <c r="K281" s="82">
        <f t="shared" si="4"/>
        <v>33.4</v>
      </c>
      <c r="L281" s="83">
        <v>321600</v>
      </c>
      <c r="M281" s="82">
        <v>5</v>
      </c>
      <c r="N281" s="81">
        <v>1</v>
      </c>
      <c r="O281" s="30">
        <v>3</v>
      </c>
      <c r="P281" s="142">
        <v>1</v>
      </c>
      <c r="Q281" s="133">
        <v>2.6</v>
      </c>
      <c r="R281" s="158">
        <v>58083.731615925055</v>
      </c>
      <c r="S281" s="82">
        <v>33.4</v>
      </c>
      <c r="T281" s="114">
        <v>3</v>
      </c>
      <c r="U281">
        <v>3</v>
      </c>
    </row>
    <row r="282" spans="1:21" customFormat="1">
      <c r="A282" s="13" t="s">
        <v>3789</v>
      </c>
      <c r="B282" s="13">
        <v>17031110502</v>
      </c>
      <c r="C282" s="13" t="s">
        <v>3790</v>
      </c>
      <c r="D282" s="13" t="s">
        <v>4272</v>
      </c>
      <c r="E282" s="13" t="s">
        <v>4129</v>
      </c>
      <c r="F282" s="82">
        <v>5.3</v>
      </c>
      <c r="G282" s="83">
        <v>28.1</v>
      </c>
      <c r="H282" s="83">
        <v>34</v>
      </c>
      <c r="I282" s="82">
        <v>18.8</v>
      </c>
      <c r="J282" s="82">
        <v>8.4</v>
      </c>
      <c r="K282" s="82">
        <f t="shared" si="4"/>
        <v>27.200000000000003</v>
      </c>
      <c r="L282" s="82">
        <v>266300</v>
      </c>
      <c r="M282" s="89">
        <v>8</v>
      </c>
      <c r="N282" s="90">
        <v>9</v>
      </c>
      <c r="O282" s="87">
        <v>4</v>
      </c>
      <c r="P282" s="135">
        <v>10</v>
      </c>
      <c r="Q282" s="133">
        <v>2.7</v>
      </c>
      <c r="R282" s="148">
        <v>30042.773184651422</v>
      </c>
      <c r="S282" s="82">
        <v>27.200000000000003</v>
      </c>
      <c r="T282" s="114">
        <v>3</v>
      </c>
      <c r="U282">
        <v>3</v>
      </c>
    </row>
    <row r="283" spans="1:21" customFormat="1">
      <c r="A283" s="13" t="s">
        <v>2735</v>
      </c>
      <c r="B283" s="13">
        <v>17031720300</v>
      </c>
      <c r="C283" s="13" t="s">
        <v>2736</v>
      </c>
      <c r="D283" s="13" t="s">
        <v>4272</v>
      </c>
      <c r="E283" s="13" t="s">
        <v>4129</v>
      </c>
      <c r="F283" s="82">
        <v>5.3</v>
      </c>
      <c r="G283" s="30">
        <v>33</v>
      </c>
      <c r="H283" s="81">
        <v>8.1999999999999993</v>
      </c>
      <c r="I283" s="83">
        <v>31.1</v>
      </c>
      <c r="J283" s="84">
        <v>27.4</v>
      </c>
      <c r="K283" s="84">
        <f t="shared" si="4"/>
        <v>58.5</v>
      </c>
      <c r="L283" s="84">
        <v>380900</v>
      </c>
      <c r="M283" s="90">
        <v>9</v>
      </c>
      <c r="N283" s="89">
        <v>8</v>
      </c>
      <c r="O283" s="89">
        <v>8</v>
      </c>
      <c r="P283" s="136">
        <v>8</v>
      </c>
      <c r="Q283" s="133">
        <v>2.7</v>
      </c>
      <c r="R283" s="148">
        <v>30042.773184651422</v>
      </c>
      <c r="S283" s="84">
        <v>58.5</v>
      </c>
      <c r="T283" s="116">
        <v>5</v>
      </c>
      <c r="U283">
        <v>5</v>
      </c>
    </row>
    <row r="284" spans="1:21" customFormat="1">
      <c r="A284" s="13" t="s">
        <v>2452</v>
      </c>
      <c r="B284" s="13">
        <v>17031809900</v>
      </c>
      <c r="C284" s="13" t="s">
        <v>2453</v>
      </c>
      <c r="D284" s="13" t="s">
        <v>4272</v>
      </c>
      <c r="E284" s="13" t="s">
        <v>2542</v>
      </c>
      <c r="F284" s="30">
        <v>3.5</v>
      </c>
      <c r="G284" s="30">
        <v>34.6</v>
      </c>
      <c r="H284" s="81">
        <v>1.3</v>
      </c>
      <c r="I284" s="83">
        <v>30</v>
      </c>
      <c r="J284" s="84">
        <v>63.2</v>
      </c>
      <c r="K284" s="84">
        <f t="shared" si="4"/>
        <v>93.2</v>
      </c>
      <c r="L284" s="84">
        <v>399600</v>
      </c>
      <c r="M284" s="89">
        <v>7</v>
      </c>
      <c r="N284" s="88">
        <v>5</v>
      </c>
      <c r="O284" s="90">
        <v>10</v>
      </c>
      <c r="P284" s="135">
        <v>9</v>
      </c>
      <c r="Q284" s="133">
        <v>2.7</v>
      </c>
      <c r="R284" s="150">
        <v>39448.99567703998</v>
      </c>
      <c r="S284" s="84">
        <v>93.2</v>
      </c>
      <c r="T284" s="116">
        <v>5</v>
      </c>
      <c r="U284">
        <v>5</v>
      </c>
    </row>
    <row r="285" spans="1:21" customFormat="1">
      <c r="A285" s="13" t="s">
        <v>2010</v>
      </c>
      <c r="B285" s="13">
        <v>17031813100</v>
      </c>
      <c r="C285" s="13" t="s">
        <v>2011</v>
      </c>
      <c r="D285" s="13" t="s">
        <v>4272</v>
      </c>
      <c r="E285" s="13" t="s">
        <v>2097</v>
      </c>
      <c r="F285" s="83">
        <v>8.5</v>
      </c>
      <c r="G285" s="83">
        <v>29</v>
      </c>
      <c r="H285" s="81">
        <v>12.3</v>
      </c>
      <c r="I285" s="84">
        <v>34.799999999999997</v>
      </c>
      <c r="J285" s="83">
        <v>21.6</v>
      </c>
      <c r="K285" s="84">
        <f t="shared" si="4"/>
        <v>56.4</v>
      </c>
      <c r="L285" s="83">
        <v>340900</v>
      </c>
      <c r="M285" s="90">
        <v>9</v>
      </c>
      <c r="N285" s="89">
        <v>8</v>
      </c>
      <c r="O285" s="89">
        <v>8</v>
      </c>
      <c r="P285" s="135">
        <v>9</v>
      </c>
      <c r="Q285" s="133">
        <v>2.7</v>
      </c>
      <c r="R285" s="152">
        <v>33551.823027102044</v>
      </c>
      <c r="S285" s="84">
        <v>56.4</v>
      </c>
      <c r="T285" s="116">
        <v>5</v>
      </c>
      <c r="U285">
        <v>5</v>
      </c>
    </row>
    <row r="286" spans="1:21" customFormat="1">
      <c r="A286" s="13" t="s">
        <v>2243</v>
      </c>
      <c r="B286" s="13">
        <v>17031815702</v>
      </c>
      <c r="C286" s="13" t="s">
        <v>2244</v>
      </c>
      <c r="D286" s="13" t="s">
        <v>4272</v>
      </c>
      <c r="E286" s="13" t="s">
        <v>2242</v>
      </c>
      <c r="F286" s="30">
        <v>4.7</v>
      </c>
      <c r="G286" s="82">
        <v>31.2</v>
      </c>
      <c r="H286" s="81">
        <v>13.6</v>
      </c>
      <c r="I286" s="84">
        <v>32.5</v>
      </c>
      <c r="J286" s="84">
        <v>25.2</v>
      </c>
      <c r="K286" s="84">
        <f t="shared" si="4"/>
        <v>57.7</v>
      </c>
      <c r="L286" s="84">
        <v>389200</v>
      </c>
      <c r="M286" s="88">
        <v>5</v>
      </c>
      <c r="N286" s="87">
        <v>4</v>
      </c>
      <c r="O286" s="90">
        <v>9</v>
      </c>
      <c r="P286" s="136">
        <v>8</v>
      </c>
      <c r="Q286" s="133">
        <v>2.7</v>
      </c>
      <c r="R286" s="151">
        <v>23483.077360425017</v>
      </c>
      <c r="S286" s="84">
        <v>57.7</v>
      </c>
      <c r="T286" s="116">
        <v>5</v>
      </c>
      <c r="U286">
        <v>5</v>
      </c>
    </row>
    <row r="287" spans="1:21" customFormat="1">
      <c r="A287" s="13" t="s">
        <v>2309</v>
      </c>
      <c r="B287" s="13">
        <v>17031818900</v>
      </c>
      <c r="C287" s="13" t="s">
        <v>2310</v>
      </c>
      <c r="D287" s="13" t="s">
        <v>4272</v>
      </c>
      <c r="E287" s="13" t="s">
        <v>2308</v>
      </c>
      <c r="F287" s="81">
        <v>3.1</v>
      </c>
      <c r="G287" s="84">
        <v>24.7</v>
      </c>
      <c r="H287" s="82">
        <v>25.9</v>
      </c>
      <c r="I287" s="83">
        <v>27.8</v>
      </c>
      <c r="J287" s="82">
        <v>11.2</v>
      </c>
      <c r="K287" s="83">
        <f t="shared" si="4"/>
        <v>39</v>
      </c>
      <c r="L287" s="83">
        <v>334100</v>
      </c>
      <c r="M287" s="89">
        <v>8</v>
      </c>
      <c r="N287" s="89">
        <v>8</v>
      </c>
      <c r="O287" s="89">
        <v>8</v>
      </c>
      <c r="P287" s="136">
        <v>7</v>
      </c>
      <c r="Q287" s="133">
        <v>2.7</v>
      </c>
      <c r="R287" s="151">
        <v>29473.54842035496</v>
      </c>
      <c r="S287" s="83">
        <v>39</v>
      </c>
      <c r="T287" s="115">
        <v>4</v>
      </c>
      <c r="U287">
        <v>4</v>
      </c>
    </row>
    <row r="288" spans="1:21" customFormat="1">
      <c r="A288" s="13" t="s">
        <v>1746</v>
      </c>
      <c r="B288" s="13">
        <v>17031819802</v>
      </c>
      <c r="C288" s="13" t="s">
        <v>1747</v>
      </c>
      <c r="D288" s="13" t="s">
        <v>4272</v>
      </c>
      <c r="E288" s="13" t="s">
        <v>1745</v>
      </c>
      <c r="F288" s="81">
        <v>2.6</v>
      </c>
      <c r="G288" s="30">
        <v>33.5</v>
      </c>
      <c r="H288" s="81">
        <v>9.6999999999999993</v>
      </c>
      <c r="I288" s="84">
        <v>32.700000000000003</v>
      </c>
      <c r="J288" s="84">
        <v>36.1</v>
      </c>
      <c r="K288" s="84">
        <f t="shared" si="4"/>
        <v>68.800000000000011</v>
      </c>
      <c r="L288" s="84">
        <v>521800</v>
      </c>
      <c r="M288" s="90">
        <v>9</v>
      </c>
      <c r="N288" s="87">
        <v>3</v>
      </c>
      <c r="O288" s="90">
        <v>10</v>
      </c>
      <c r="P288" s="136">
        <v>7</v>
      </c>
      <c r="Q288" s="133">
        <v>2.7</v>
      </c>
      <c r="R288" s="149">
        <v>56420.380500963394</v>
      </c>
      <c r="S288" s="84">
        <v>68.800000000000011</v>
      </c>
      <c r="T288" s="116">
        <v>5</v>
      </c>
      <c r="U288">
        <v>5</v>
      </c>
    </row>
    <row r="289" spans="1:21" customFormat="1">
      <c r="A289" s="13" t="s">
        <v>1451</v>
      </c>
      <c r="B289" s="13">
        <v>17043841314</v>
      </c>
      <c r="C289" s="13" t="s">
        <v>1452</v>
      </c>
      <c r="D289" s="13" t="s">
        <v>1522</v>
      </c>
      <c r="E289" s="13" t="s">
        <v>4214</v>
      </c>
      <c r="F289" s="82">
        <v>5.9</v>
      </c>
      <c r="G289" s="83">
        <v>29.3</v>
      </c>
      <c r="H289" s="30">
        <v>18.7</v>
      </c>
      <c r="I289" s="83">
        <v>25.3</v>
      </c>
      <c r="J289" s="82">
        <v>9.3000000000000007</v>
      </c>
      <c r="K289" s="82">
        <f t="shared" si="4"/>
        <v>34.6</v>
      </c>
      <c r="L289" s="82">
        <v>294000</v>
      </c>
      <c r="M289" s="90">
        <v>10</v>
      </c>
      <c r="N289" s="87">
        <v>3</v>
      </c>
      <c r="O289" s="89">
        <v>8</v>
      </c>
      <c r="P289" s="138">
        <v>4</v>
      </c>
      <c r="Q289" s="133">
        <v>2.7</v>
      </c>
      <c r="R289" s="152">
        <v>32691.487793632303</v>
      </c>
      <c r="S289" s="82">
        <v>34.6</v>
      </c>
      <c r="T289" s="114">
        <v>3</v>
      </c>
      <c r="U289">
        <v>3</v>
      </c>
    </row>
    <row r="290" spans="1:21" customFormat="1">
      <c r="A290" s="13" t="s">
        <v>1150</v>
      </c>
      <c r="B290" s="13">
        <v>17043841324</v>
      </c>
      <c r="C290" s="13" t="s">
        <v>1151</v>
      </c>
      <c r="D290" s="13" t="s">
        <v>1522</v>
      </c>
      <c r="E290" s="13" t="s">
        <v>1736</v>
      </c>
      <c r="F290" s="83">
        <v>6.5</v>
      </c>
      <c r="G290" s="83">
        <v>29.4</v>
      </c>
      <c r="H290" s="82">
        <v>25.7</v>
      </c>
      <c r="I290" s="83">
        <v>27</v>
      </c>
      <c r="J290" s="82">
        <v>12.7</v>
      </c>
      <c r="K290" s="83">
        <f t="shared" si="4"/>
        <v>39.700000000000003</v>
      </c>
      <c r="L290" s="82">
        <v>286600</v>
      </c>
      <c r="M290" s="87">
        <v>4</v>
      </c>
      <c r="N290" s="86">
        <v>2</v>
      </c>
      <c r="O290" s="90">
        <v>9</v>
      </c>
      <c r="P290" s="140">
        <v>1</v>
      </c>
      <c r="Q290" s="133">
        <v>2.7</v>
      </c>
      <c r="R290" s="151">
        <v>29015.396736321345</v>
      </c>
      <c r="S290" s="83">
        <v>39.700000000000003</v>
      </c>
      <c r="T290" s="115">
        <v>4</v>
      </c>
      <c r="U290">
        <v>4</v>
      </c>
    </row>
    <row r="291" spans="1:21" customFormat="1">
      <c r="A291" s="13" t="s">
        <v>1365</v>
      </c>
      <c r="B291" s="13">
        <v>17043842800</v>
      </c>
      <c r="C291" s="13" t="s">
        <v>1366</v>
      </c>
      <c r="D291" s="13" t="s">
        <v>1522</v>
      </c>
      <c r="E291" s="13" t="s">
        <v>2522</v>
      </c>
      <c r="F291" s="81">
        <v>2.7</v>
      </c>
      <c r="G291" s="83">
        <v>30.1</v>
      </c>
      <c r="H291" s="81">
        <v>12.7</v>
      </c>
      <c r="I291" s="84">
        <v>37.9</v>
      </c>
      <c r="J291" s="84">
        <v>23.3</v>
      </c>
      <c r="K291" s="84">
        <f t="shared" si="4"/>
        <v>61.2</v>
      </c>
      <c r="L291" s="84">
        <v>385200</v>
      </c>
      <c r="M291" s="90">
        <v>10</v>
      </c>
      <c r="N291" s="89">
        <v>8</v>
      </c>
      <c r="O291" s="90">
        <v>9</v>
      </c>
      <c r="P291" s="136">
        <v>8</v>
      </c>
      <c r="Q291" s="133">
        <v>2.7</v>
      </c>
      <c r="R291" s="149">
        <v>55741.956709956707</v>
      </c>
      <c r="S291" s="84">
        <v>61.2</v>
      </c>
      <c r="T291" s="116">
        <v>5</v>
      </c>
      <c r="U291">
        <v>5</v>
      </c>
    </row>
    <row r="292" spans="1:21" customFormat="1">
      <c r="A292" s="13" t="s">
        <v>1435</v>
      </c>
      <c r="B292" s="13">
        <v>17043844701</v>
      </c>
      <c r="C292" s="13" t="s">
        <v>1436</v>
      </c>
      <c r="D292" s="13" t="s">
        <v>1522</v>
      </c>
      <c r="E292" s="13" t="s">
        <v>1430</v>
      </c>
      <c r="F292" s="83">
        <v>7.9</v>
      </c>
      <c r="G292" s="84">
        <v>23.4</v>
      </c>
      <c r="H292" s="83">
        <v>30.1</v>
      </c>
      <c r="I292" s="82">
        <v>20.2</v>
      </c>
      <c r="J292" s="82">
        <v>7.6</v>
      </c>
      <c r="K292" s="82">
        <f t="shared" si="4"/>
        <v>27.799999999999997</v>
      </c>
      <c r="L292" s="82">
        <v>293700</v>
      </c>
      <c r="M292" s="90">
        <v>10</v>
      </c>
      <c r="N292" s="89">
        <v>7</v>
      </c>
      <c r="O292" s="89">
        <v>8</v>
      </c>
      <c r="P292" s="136">
        <v>7</v>
      </c>
      <c r="Q292" s="133">
        <v>2.7</v>
      </c>
      <c r="R292" s="149">
        <v>53259.364371877156</v>
      </c>
      <c r="S292" s="82">
        <v>27.799999999999997</v>
      </c>
      <c r="T292" s="114">
        <v>3</v>
      </c>
      <c r="U292">
        <v>3</v>
      </c>
    </row>
    <row r="293" spans="1:21" customFormat="1">
      <c r="A293" s="13" t="s">
        <v>882</v>
      </c>
      <c r="B293" s="13">
        <v>17093890301</v>
      </c>
      <c r="C293" s="13" t="s">
        <v>883</v>
      </c>
      <c r="D293" s="13" t="s">
        <v>874</v>
      </c>
      <c r="E293" s="13" t="s">
        <v>71</v>
      </c>
      <c r="F293" s="82">
        <v>5.0999999999999996</v>
      </c>
      <c r="G293" s="30">
        <v>33</v>
      </c>
      <c r="H293" s="82">
        <v>26.8</v>
      </c>
      <c r="I293" s="82">
        <v>22.8</v>
      </c>
      <c r="J293" s="82">
        <v>7.6</v>
      </c>
      <c r="K293" s="82">
        <f t="shared" si="4"/>
        <v>30.4</v>
      </c>
      <c r="L293" s="82">
        <v>253600</v>
      </c>
      <c r="M293" s="85"/>
      <c r="N293" s="85"/>
      <c r="O293" s="85"/>
      <c r="P293" s="141"/>
      <c r="Q293" s="133">
        <v>2.7</v>
      </c>
      <c r="R293" s="154">
        <v>0</v>
      </c>
      <c r="S293" s="82">
        <v>30.4</v>
      </c>
      <c r="T293" s="114">
        <v>3</v>
      </c>
      <c r="U293">
        <v>3</v>
      </c>
    </row>
    <row r="294" spans="1:21" customFormat="1">
      <c r="A294" s="13" t="s">
        <v>576</v>
      </c>
      <c r="B294" s="13">
        <v>17097862604</v>
      </c>
      <c r="C294" s="13" t="s">
        <v>577</v>
      </c>
      <c r="D294" s="13" t="s">
        <v>896</v>
      </c>
      <c r="E294" s="13" t="s">
        <v>575</v>
      </c>
      <c r="F294" s="83">
        <v>8.8000000000000007</v>
      </c>
      <c r="G294" s="83">
        <v>27.4</v>
      </c>
      <c r="H294" s="84">
        <v>34.4</v>
      </c>
      <c r="I294" s="81">
        <v>6.9</v>
      </c>
      <c r="J294" s="81">
        <v>0.6</v>
      </c>
      <c r="K294" s="81">
        <f t="shared" si="4"/>
        <v>7.5</v>
      </c>
      <c r="L294" s="81">
        <v>106900</v>
      </c>
      <c r="M294" s="87">
        <v>4</v>
      </c>
      <c r="N294" s="89">
        <v>8</v>
      </c>
      <c r="O294" s="86">
        <v>1</v>
      </c>
      <c r="P294" s="140">
        <v>1</v>
      </c>
      <c r="Q294" s="133">
        <v>2.7</v>
      </c>
      <c r="R294" s="151">
        <v>8246.1371202113605</v>
      </c>
      <c r="S294" s="81">
        <v>7.5</v>
      </c>
      <c r="T294" s="112">
        <v>1</v>
      </c>
      <c r="U294">
        <v>1</v>
      </c>
    </row>
    <row r="295" spans="1:21" customFormat="1">
      <c r="A295" s="13" t="s">
        <v>565</v>
      </c>
      <c r="B295" s="13">
        <v>17097866200</v>
      </c>
      <c r="C295" s="13" t="s">
        <v>566</v>
      </c>
      <c r="D295" s="13" t="s">
        <v>896</v>
      </c>
      <c r="E295" s="13" t="s">
        <v>650</v>
      </c>
      <c r="F295" s="30">
        <v>4</v>
      </c>
      <c r="G295" s="83">
        <v>29.4</v>
      </c>
      <c r="H295" s="81">
        <v>14</v>
      </c>
      <c r="I295" s="84">
        <v>32.5</v>
      </c>
      <c r="J295" s="84">
        <v>30.6</v>
      </c>
      <c r="K295" s="84">
        <f t="shared" si="4"/>
        <v>63.1</v>
      </c>
      <c r="L295" s="84">
        <v>761900</v>
      </c>
      <c r="M295" s="85"/>
      <c r="N295" s="85"/>
      <c r="O295" s="85"/>
      <c r="P295" s="141"/>
      <c r="Q295" s="133">
        <v>2.7</v>
      </c>
      <c r="R295" s="149">
        <v>228421.34552102376</v>
      </c>
      <c r="S295" s="84">
        <v>63.1</v>
      </c>
      <c r="T295" s="116">
        <v>5</v>
      </c>
      <c r="U295">
        <v>5</v>
      </c>
    </row>
    <row r="296" spans="1:21" customFormat="1">
      <c r="A296" s="13" t="s">
        <v>420</v>
      </c>
      <c r="B296" s="13">
        <v>17111870704</v>
      </c>
      <c r="C296" s="13" t="s">
        <v>421</v>
      </c>
      <c r="D296" s="13" t="s">
        <v>571</v>
      </c>
      <c r="E296" s="13" t="s">
        <v>417</v>
      </c>
      <c r="F296" s="82">
        <v>6</v>
      </c>
      <c r="G296" s="30">
        <v>35.799999999999997</v>
      </c>
      <c r="H296" s="84">
        <v>45.9</v>
      </c>
      <c r="I296" s="30">
        <v>10.1</v>
      </c>
      <c r="J296" s="81">
        <v>1.8</v>
      </c>
      <c r="K296" s="81">
        <f t="shared" si="4"/>
        <v>11.9</v>
      </c>
      <c r="L296" s="30">
        <v>195300</v>
      </c>
      <c r="M296" s="90">
        <v>9</v>
      </c>
      <c r="N296" s="86">
        <v>1</v>
      </c>
      <c r="O296" s="89">
        <v>7</v>
      </c>
      <c r="P296" s="138">
        <v>3</v>
      </c>
      <c r="Q296" s="133">
        <v>2.7</v>
      </c>
      <c r="R296" s="150">
        <v>41091.165220135714</v>
      </c>
      <c r="S296" s="81">
        <v>11.9</v>
      </c>
      <c r="T296" s="112">
        <v>1</v>
      </c>
      <c r="U296">
        <v>1</v>
      </c>
    </row>
    <row r="297" spans="1:21" customFormat="1">
      <c r="A297" s="13" t="s">
        <v>502</v>
      </c>
      <c r="B297" s="13">
        <v>17111871301</v>
      </c>
      <c r="C297" s="13" t="s">
        <v>503</v>
      </c>
      <c r="D297" s="13" t="s">
        <v>571</v>
      </c>
      <c r="E297" s="13" t="s">
        <v>489</v>
      </c>
      <c r="F297" s="81">
        <v>3.4</v>
      </c>
      <c r="G297" s="83">
        <v>29.7</v>
      </c>
      <c r="H297" s="30">
        <v>20.3</v>
      </c>
      <c r="I297" s="83">
        <v>25.6</v>
      </c>
      <c r="J297" s="82">
        <v>10.1</v>
      </c>
      <c r="K297" s="82">
        <f t="shared" si="4"/>
        <v>35.700000000000003</v>
      </c>
      <c r="L297" s="82">
        <v>240100</v>
      </c>
      <c r="M297" s="89">
        <v>7</v>
      </c>
      <c r="N297" s="90">
        <v>9</v>
      </c>
      <c r="O297" s="89">
        <v>7</v>
      </c>
      <c r="P297" s="136">
        <v>7</v>
      </c>
      <c r="Q297" s="133">
        <v>2.7</v>
      </c>
      <c r="R297" s="150">
        <v>35245.335517757652</v>
      </c>
      <c r="S297" s="82">
        <v>35.700000000000003</v>
      </c>
      <c r="T297" s="114">
        <v>3</v>
      </c>
      <c r="U297">
        <v>3</v>
      </c>
    </row>
    <row r="298" spans="1:21" customFormat="1">
      <c r="A298" s="13" t="s">
        <v>467</v>
      </c>
      <c r="B298" s="13">
        <v>17111871306</v>
      </c>
      <c r="C298" s="13" t="s">
        <v>468</v>
      </c>
      <c r="D298" s="13" t="s">
        <v>571</v>
      </c>
      <c r="E298" s="13" t="s">
        <v>1030</v>
      </c>
      <c r="F298" s="82">
        <v>5.3</v>
      </c>
      <c r="G298" s="30">
        <v>35.9</v>
      </c>
      <c r="H298" s="82">
        <v>24.4</v>
      </c>
      <c r="I298" s="83">
        <v>28</v>
      </c>
      <c r="J298" s="83">
        <v>15.5</v>
      </c>
      <c r="K298" s="83">
        <f t="shared" si="4"/>
        <v>43.5</v>
      </c>
      <c r="L298" s="82">
        <v>267100</v>
      </c>
      <c r="M298" s="90">
        <v>9</v>
      </c>
      <c r="N298" s="90">
        <v>9</v>
      </c>
      <c r="O298" s="88">
        <v>6</v>
      </c>
      <c r="P298" s="140">
        <v>2</v>
      </c>
      <c r="Q298" s="133">
        <v>2.7</v>
      </c>
      <c r="R298" s="150">
        <v>38443.499500765494</v>
      </c>
      <c r="S298" s="83">
        <v>43.5</v>
      </c>
      <c r="T298" s="115">
        <v>4</v>
      </c>
      <c r="U298">
        <v>4</v>
      </c>
    </row>
    <row r="299" spans="1:21" customFormat="1">
      <c r="A299" s="13" t="s">
        <v>293</v>
      </c>
      <c r="B299" s="13">
        <v>17197881116</v>
      </c>
      <c r="C299" s="13" t="s">
        <v>294</v>
      </c>
      <c r="D299" s="13" t="s">
        <v>363</v>
      </c>
      <c r="E299" s="13" t="s">
        <v>280</v>
      </c>
      <c r="F299" s="30">
        <v>3.7</v>
      </c>
      <c r="G299" s="30">
        <v>33.5</v>
      </c>
      <c r="H299" s="82">
        <v>27.2</v>
      </c>
      <c r="I299" s="82">
        <v>19.3</v>
      </c>
      <c r="J299" s="83">
        <v>14.8</v>
      </c>
      <c r="K299" s="82">
        <f t="shared" si="4"/>
        <v>34.1</v>
      </c>
      <c r="L299" s="83">
        <v>319400</v>
      </c>
      <c r="M299" s="83">
        <v>8</v>
      </c>
      <c r="N299" s="30">
        <v>4</v>
      </c>
      <c r="O299" s="84">
        <v>10</v>
      </c>
      <c r="P299" s="143">
        <v>4</v>
      </c>
      <c r="Q299" s="133">
        <v>2.7</v>
      </c>
      <c r="R299" s="156">
        <v>34167.786463884564</v>
      </c>
      <c r="S299" s="82">
        <v>34.1</v>
      </c>
      <c r="T299" s="114">
        <v>3</v>
      </c>
      <c r="U299">
        <v>3</v>
      </c>
    </row>
    <row r="300" spans="1:21" customFormat="1">
      <c r="A300" s="13" t="s">
        <v>3932</v>
      </c>
      <c r="B300" s="13">
        <v>17031050500</v>
      </c>
      <c r="C300" s="13" t="s">
        <v>3933</v>
      </c>
      <c r="D300" s="13" t="s">
        <v>4272</v>
      </c>
      <c r="E300" s="13" t="s">
        <v>4129</v>
      </c>
      <c r="F300" s="81">
        <v>1.6</v>
      </c>
      <c r="G300" s="82">
        <v>31</v>
      </c>
      <c r="H300" s="81">
        <v>13.5</v>
      </c>
      <c r="I300" s="84">
        <v>41.7</v>
      </c>
      <c r="J300" s="84">
        <v>27</v>
      </c>
      <c r="K300" s="84">
        <f t="shared" si="4"/>
        <v>68.7</v>
      </c>
      <c r="L300" s="84">
        <v>689600</v>
      </c>
      <c r="M300" s="89">
        <v>8</v>
      </c>
      <c r="N300" s="88">
        <v>5</v>
      </c>
      <c r="O300" s="90">
        <v>9</v>
      </c>
      <c r="P300" s="136">
        <v>8</v>
      </c>
      <c r="Q300" s="133">
        <v>2.8</v>
      </c>
      <c r="R300" s="148">
        <v>30042.773184651422</v>
      </c>
      <c r="S300" s="84">
        <v>68.7</v>
      </c>
      <c r="T300" s="116">
        <v>5</v>
      </c>
      <c r="U300">
        <v>5</v>
      </c>
    </row>
    <row r="301" spans="1:21" customFormat="1">
      <c r="A301" s="13" t="s">
        <v>3936</v>
      </c>
      <c r="B301" s="13">
        <v>17031050700</v>
      </c>
      <c r="C301" s="13" t="s">
        <v>3937</v>
      </c>
      <c r="D301" s="13" t="s">
        <v>4272</v>
      </c>
      <c r="E301" s="13" t="s">
        <v>4129</v>
      </c>
      <c r="F301" s="81">
        <v>1.7</v>
      </c>
      <c r="G301" s="82">
        <v>30.6</v>
      </c>
      <c r="H301" s="30">
        <v>16</v>
      </c>
      <c r="I301" s="84">
        <v>41.4</v>
      </c>
      <c r="J301" s="84">
        <v>24.5</v>
      </c>
      <c r="K301" s="84">
        <f t="shared" si="4"/>
        <v>65.900000000000006</v>
      </c>
      <c r="L301" s="84">
        <v>496300</v>
      </c>
      <c r="M301" s="88">
        <v>6</v>
      </c>
      <c r="N301" s="86">
        <v>1</v>
      </c>
      <c r="O301" s="90">
        <v>10</v>
      </c>
      <c r="P301" s="135">
        <v>10</v>
      </c>
      <c r="Q301" s="133">
        <v>2.8</v>
      </c>
      <c r="R301" s="148">
        <v>30042.773184651422</v>
      </c>
      <c r="S301" s="84">
        <v>65.900000000000006</v>
      </c>
      <c r="T301" s="116">
        <v>5</v>
      </c>
      <c r="U301">
        <v>5</v>
      </c>
    </row>
    <row r="302" spans="1:21" customFormat="1">
      <c r="A302" s="13" t="s">
        <v>2773</v>
      </c>
      <c r="B302" s="13">
        <v>17031750300</v>
      </c>
      <c r="C302" s="13" t="s">
        <v>2774</v>
      </c>
      <c r="D302" s="13" t="s">
        <v>4272</v>
      </c>
      <c r="E302" s="13" t="s">
        <v>4129</v>
      </c>
      <c r="F302" s="30">
        <v>4.9000000000000004</v>
      </c>
      <c r="G302" s="30">
        <v>34.6</v>
      </c>
      <c r="H302" s="30">
        <v>16.7</v>
      </c>
      <c r="I302" s="83">
        <v>30.8</v>
      </c>
      <c r="J302" s="83">
        <v>17.5</v>
      </c>
      <c r="K302" s="83">
        <f t="shared" si="4"/>
        <v>48.3</v>
      </c>
      <c r="L302" s="82">
        <v>262400</v>
      </c>
      <c r="M302" s="89">
        <v>8</v>
      </c>
      <c r="N302" s="88">
        <v>5</v>
      </c>
      <c r="O302" s="90">
        <v>9</v>
      </c>
      <c r="P302" s="136">
        <v>7</v>
      </c>
      <c r="Q302" s="133">
        <v>2.8</v>
      </c>
      <c r="R302" s="148">
        <v>30042.773184651422</v>
      </c>
      <c r="S302" s="83">
        <v>48.3</v>
      </c>
      <c r="T302" s="115">
        <v>4</v>
      </c>
      <c r="U302">
        <v>4</v>
      </c>
    </row>
    <row r="303" spans="1:21" customFormat="1">
      <c r="A303" s="13" t="s">
        <v>2775</v>
      </c>
      <c r="B303" s="13">
        <v>17031750400</v>
      </c>
      <c r="C303" s="13" t="s">
        <v>2667</v>
      </c>
      <c r="D303" s="13" t="s">
        <v>4272</v>
      </c>
      <c r="E303" s="13" t="s">
        <v>4129</v>
      </c>
      <c r="F303" s="83">
        <v>8.4</v>
      </c>
      <c r="G303" s="82">
        <v>32.299999999999997</v>
      </c>
      <c r="H303" s="30">
        <v>17.600000000000001</v>
      </c>
      <c r="I303" s="83">
        <v>29.1</v>
      </c>
      <c r="J303" s="83">
        <v>16.399999999999999</v>
      </c>
      <c r="K303" s="83">
        <f t="shared" si="4"/>
        <v>45.5</v>
      </c>
      <c r="L303" s="30">
        <v>229300</v>
      </c>
      <c r="M303" s="88">
        <v>5</v>
      </c>
      <c r="N303" s="88">
        <v>6</v>
      </c>
      <c r="O303" s="89">
        <v>8</v>
      </c>
      <c r="P303" s="136">
        <v>8</v>
      </c>
      <c r="Q303" s="133">
        <v>2.8</v>
      </c>
      <c r="R303" s="148">
        <v>30042.773184651422</v>
      </c>
      <c r="S303" s="83">
        <v>45.5</v>
      </c>
      <c r="T303" s="115">
        <v>4</v>
      </c>
      <c r="U303">
        <v>4</v>
      </c>
    </row>
    <row r="304" spans="1:21" customFormat="1">
      <c r="A304" s="13" t="s">
        <v>4192</v>
      </c>
      <c r="B304" s="13">
        <v>17031803400</v>
      </c>
      <c r="C304" s="13" t="s">
        <v>4193</v>
      </c>
      <c r="D304" s="13" t="s">
        <v>4272</v>
      </c>
      <c r="E304" s="13" t="s">
        <v>4289</v>
      </c>
      <c r="F304" s="81">
        <v>2.2999999999999998</v>
      </c>
      <c r="G304" s="83">
        <v>29.3</v>
      </c>
      <c r="H304" s="30">
        <v>19.399999999999999</v>
      </c>
      <c r="I304" s="83">
        <v>30.9</v>
      </c>
      <c r="J304" s="84">
        <v>23.7</v>
      </c>
      <c r="K304" s="83">
        <f t="shared" si="4"/>
        <v>54.599999999999994</v>
      </c>
      <c r="L304" s="84">
        <v>402400</v>
      </c>
      <c r="M304" s="90">
        <v>10</v>
      </c>
      <c r="N304" s="88">
        <v>6</v>
      </c>
      <c r="O304" s="90">
        <v>10</v>
      </c>
      <c r="P304" s="136">
        <v>7</v>
      </c>
      <c r="Q304" s="133">
        <v>2.8</v>
      </c>
      <c r="R304" s="150">
        <v>48269.233139372314</v>
      </c>
      <c r="S304" s="83">
        <v>54.599999999999994</v>
      </c>
      <c r="T304" s="115">
        <v>4</v>
      </c>
      <c r="U304">
        <v>4</v>
      </c>
    </row>
    <row r="305" spans="1:21" customFormat="1">
      <c r="A305" s="13" t="s">
        <v>2376</v>
      </c>
      <c r="B305" s="13">
        <v>17031803603</v>
      </c>
      <c r="C305" s="13" t="s">
        <v>2377</v>
      </c>
      <c r="D305" s="13" t="s">
        <v>4272</v>
      </c>
      <c r="E305" s="13" t="s">
        <v>2375</v>
      </c>
      <c r="F305" s="30">
        <v>3.6</v>
      </c>
      <c r="G305" s="81">
        <v>37.9</v>
      </c>
      <c r="H305" s="81">
        <v>13.3</v>
      </c>
      <c r="I305" s="84">
        <v>36.5</v>
      </c>
      <c r="J305" s="84">
        <v>25.1</v>
      </c>
      <c r="K305" s="84">
        <f t="shared" si="4"/>
        <v>61.6</v>
      </c>
      <c r="L305" s="84">
        <v>570700</v>
      </c>
      <c r="M305" s="90">
        <v>9</v>
      </c>
      <c r="N305" s="87">
        <v>3</v>
      </c>
      <c r="O305" s="90">
        <v>9</v>
      </c>
      <c r="P305" s="140">
        <v>1</v>
      </c>
      <c r="Q305" s="133">
        <v>2.8</v>
      </c>
      <c r="R305" s="150">
        <v>36324.067231910587</v>
      </c>
      <c r="S305" s="84">
        <v>61.6</v>
      </c>
      <c r="T305" s="116">
        <v>5</v>
      </c>
      <c r="U305">
        <v>5</v>
      </c>
    </row>
    <row r="306" spans="1:21" customFormat="1">
      <c r="A306" s="13" t="s">
        <v>1919</v>
      </c>
      <c r="B306" s="13">
        <v>17031803901</v>
      </c>
      <c r="C306" s="13" t="s">
        <v>1920</v>
      </c>
      <c r="D306" s="13" t="s">
        <v>4272</v>
      </c>
      <c r="E306" s="13" t="s">
        <v>1945</v>
      </c>
      <c r="F306" s="81">
        <v>2.5</v>
      </c>
      <c r="G306" s="83">
        <v>29.3</v>
      </c>
      <c r="H306" s="30">
        <v>22.5</v>
      </c>
      <c r="I306" s="82">
        <v>22.8</v>
      </c>
      <c r="J306" s="83">
        <v>16.100000000000001</v>
      </c>
      <c r="K306" s="83">
        <f t="shared" si="4"/>
        <v>38.900000000000006</v>
      </c>
      <c r="L306" s="30">
        <v>229900</v>
      </c>
      <c r="M306" s="89">
        <v>7</v>
      </c>
      <c r="N306" s="90">
        <v>10</v>
      </c>
      <c r="O306" s="89">
        <v>8</v>
      </c>
      <c r="P306" s="136">
        <v>8</v>
      </c>
      <c r="Q306" s="133">
        <v>2.8</v>
      </c>
      <c r="R306" s="150">
        <v>33970.206820601838</v>
      </c>
      <c r="S306" s="83">
        <v>38.900000000000006</v>
      </c>
      <c r="T306" s="115">
        <v>4</v>
      </c>
      <c r="U306">
        <v>4</v>
      </c>
    </row>
    <row r="307" spans="1:21" customFormat="1">
      <c r="A307" s="13" t="s">
        <v>2502</v>
      </c>
      <c r="B307" s="13">
        <v>17031804609</v>
      </c>
      <c r="C307" s="13" t="s">
        <v>2503</v>
      </c>
      <c r="D307" s="13" t="s">
        <v>4272</v>
      </c>
      <c r="E307" s="13" t="s">
        <v>2610</v>
      </c>
      <c r="F307" s="81">
        <v>2.8</v>
      </c>
      <c r="G307" s="84">
        <v>25.4</v>
      </c>
      <c r="H307" s="30">
        <v>20.9</v>
      </c>
      <c r="I307" s="84">
        <v>39.4</v>
      </c>
      <c r="J307" s="83">
        <v>17.7</v>
      </c>
      <c r="K307" s="84">
        <f t="shared" si="4"/>
        <v>57.099999999999994</v>
      </c>
      <c r="L307" s="83">
        <v>324900</v>
      </c>
      <c r="M307" s="90">
        <v>10</v>
      </c>
      <c r="N307" s="87">
        <v>3</v>
      </c>
      <c r="O307" s="90">
        <v>10</v>
      </c>
      <c r="P307" s="137">
        <v>5</v>
      </c>
      <c r="Q307" s="133">
        <v>2.8</v>
      </c>
      <c r="R307" s="149">
        <v>79673.212666405045</v>
      </c>
      <c r="S307" s="84">
        <v>57.099999999999994</v>
      </c>
      <c r="T307" s="116">
        <v>5</v>
      </c>
      <c r="U307">
        <v>5</v>
      </c>
    </row>
    <row r="308" spans="1:21" customFormat="1">
      <c r="A308" s="13" t="s">
        <v>1863</v>
      </c>
      <c r="B308" s="13">
        <v>17031804808</v>
      </c>
      <c r="C308" s="13" t="s">
        <v>1864</v>
      </c>
      <c r="D308" s="13" t="s">
        <v>4272</v>
      </c>
      <c r="E308" s="13" t="s">
        <v>1840</v>
      </c>
      <c r="F308" s="81">
        <v>2.9</v>
      </c>
      <c r="G308" s="30">
        <v>33.5</v>
      </c>
      <c r="H308" s="82">
        <v>23.9</v>
      </c>
      <c r="I308" s="82">
        <v>22.2</v>
      </c>
      <c r="J308" s="83">
        <v>13.1</v>
      </c>
      <c r="K308" s="82">
        <f t="shared" si="4"/>
        <v>35.299999999999997</v>
      </c>
      <c r="L308" s="83">
        <v>329900</v>
      </c>
      <c r="M308" s="90">
        <v>9</v>
      </c>
      <c r="N308" s="86">
        <v>2</v>
      </c>
      <c r="O308" s="89">
        <v>8</v>
      </c>
      <c r="P308" s="140">
        <v>1</v>
      </c>
      <c r="Q308" s="133">
        <v>2.8</v>
      </c>
      <c r="R308" s="149">
        <v>63644.199401834914</v>
      </c>
      <c r="S308" s="82">
        <v>35.299999999999997</v>
      </c>
      <c r="T308" s="114">
        <v>3</v>
      </c>
      <c r="U308">
        <v>3</v>
      </c>
    </row>
    <row r="309" spans="1:21" customFormat="1">
      <c r="A309" s="13" t="s">
        <v>2467</v>
      </c>
      <c r="B309" s="13">
        <v>17031821700</v>
      </c>
      <c r="C309" s="13" t="s">
        <v>2468</v>
      </c>
      <c r="D309" s="13" t="s">
        <v>4272</v>
      </c>
      <c r="E309" s="13" t="s">
        <v>2466</v>
      </c>
      <c r="F309" s="84">
        <v>9.9</v>
      </c>
      <c r="G309" s="82">
        <v>32.799999999999997</v>
      </c>
      <c r="H309" s="83">
        <v>30.8</v>
      </c>
      <c r="I309" s="83">
        <v>24.7</v>
      </c>
      <c r="J309" s="82">
        <v>10</v>
      </c>
      <c r="K309" s="82">
        <f t="shared" si="4"/>
        <v>34.700000000000003</v>
      </c>
      <c r="L309" s="82">
        <v>247700</v>
      </c>
      <c r="M309" s="90">
        <v>9</v>
      </c>
      <c r="N309" s="88">
        <v>5</v>
      </c>
      <c r="O309" s="90">
        <v>9</v>
      </c>
      <c r="P309" s="137">
        <v>5</v>
      </c>
      <c r="Q309" s="133">
        <v>2.8</v>
      </c>
      <c r="R309" s="151">
        <v>23780.754785412049</v>
      </c>
      <c r="S309" s="82">
        <v>34.700000000000003</v>
      </c>
      <c r="T309" s="114">
        <v>3</v>
      </c>
      <c r="U309">
        <v>3</v>
      </c>
    </row>
    <row r="310" spans="1:21" customFormat="1">
      <c r="A310" s="13" t="s">
        <v>2087</v>
      </c>
      <c r="B310" s="13">
        <v>17031822702</v>
      </c>
      <c r="C310" s="13" t="s">
        <v>2088</v>
      </c>
      <c r="D310" s="13" t="s">
        <v>4272</v>
      </c>
      <c r="E310" s="13" t="s">
        <v>2070</v>
      </c>
      <c r="F310" s="81">
        <v>2.1</v>
      </c>
      <c r="G310" s="30">
        <v>33.6</v>
      </c>
      <c r="H310" s="84">
        <v>34.200000000000003</v>
      </c>
      <c r="I310" s="82">
        <v>17.100000000000001</v>
      </c>
      <c r="J310" s="30">
        <v>7</v>
      </c>
      <c r="K310" s="82">
        <f t="shared" si="4"/>
        <v>24.1</v>
      </c>
      <c r="L310" s="82">
        <v>254000</v>
      </c>
      <c r="M310" s="89">
        <v>8</v>
      </c>
      <c r="N310" s="89">
        <v>7</v>
      </c>
      <c r="O310" s="90">
        <v>9</v>
      </c>
      <c r="P310" s="137">
        <v>5</v>
      </c>
      <c r="Q310" s="133">
        <v>2.8</v>
      </c>
      <c r="R310" s="151">
        <v>25303.08992767684</v>
      </c>
      <c r="S310" s="82">
        <v>24.1</v>
      </c>
      <c r="T310" s="114">
        <v>3</v>
      </c>
      <c r="U310">
        <v>3</v>
      </c>
    </row>
    <row r="311" spans="1:21" customFormat="1">
      <c r="A311" s="13" t="s">
        <v>2027</v>
      </c>
      <c r="B311" s="13">
        <v>17031824106</v>
      </c>
      <c r="C311" s="13" t="s">
        <v>2028</v>
      </c>
      <c r="D311" s="13" t="s">
        <v>4272</v>
      </c>
      <c r="E311" s="13" t="s">
        <v>2018</v>
      </c>
      <c r="F311" s="30">
        <v>4.5999999999999996</v>
      </c>
      <c r="G311" s="82">
        <v>32.299999999999997</v>
      </c>
      <c r="H311" s="83">
        <v>30.6</v>
      </c>
      <c r="I311" s="82">
        <v>22.6</v>
      </c>
      <c r="J311" s="82">
        <v>12</v>
      </c>
      <c r="K311" s="82">
        <f t="shared" si="4"/>
        <v>34.6</v>
      </c>
      <c r="L311" s="83">
        <v>322900</v>
      </c>
      <c r="M311" s="90">
        <v>9</v>
      </c>
      <c r="N311" s="89">
        <v>8</v>
      </c>
      <c r="O311" s="90">
        <v>10</v>
      </c>
      <c r="P311" s="138">
        <v>4</v>
      </c>
      <c r="Q311" s="133">
        <v>2.8</v>
      </c>
      <c r="R311" s="150">
        <v>47938.280162770621</v>
      </c>
      <c r="S311" s="82">
        <v>34.6</v>
      </c>
      <c r="T311" s="114">
        <v>3</v>
      </c>
      <c r="U311">
        <v>3</v>
      </c>
    </row>
    <row r="312" spans="1:21" customFormat="1">
      <c r="A312" s="13" t="s">
        <v>1071</v>
      </c>
      <c r="B312" s="13">
        <v>17089850600</v>
      </c>
      <c r="C312" s="13" t="s">
        <v>1072</v>
      </c>
      <c r="D312" s="13" t="s">
        <v>1029</v>
      </c>
      <c r="E312" s="13" t="s">
        <v>59</v>
      </c>
      <c r="F312" s="82">
        <v>5</v>
      </c>
      <c r="G312" s="82">
        <v>32.6</v>
      </c>
      <c r="H312" s="30">
        <v>22.5</v>
      </c>
      <c r="I312" s="83">
        <v>27.8</v>
      </c>
      <c r="J312" s="83">
        <v>14.3</v>
      </c>
      <c r="K312" s="83">
        <f t="shared" si="4"/>
        <v>42.1</v>
      </c>
      <c r="L312" s="83">
        <v>352400</v>
      </c>
      <c r="M312" s="85"/>
      <c r="N312" s="85"/>
      <c r="O312" s="85"/>
      <c r="P312" s="141"/>
      <c r="Q312" s="133">
        <v>2.8</v>
      </c>
      <c r="R312" s="153">
        <v>41267.428454508256</v>
      </c>
      <c r="S312" s="83">
        <v>42.1</v>
      </c>
      <c r="T312" s="115">
        <v>4</v>
      </c>
      <c r="U312">
        <v>4</v>
      </c>
    </row>
    <row r="313" spans="1:21" customFormat="1">
      <c r="A313" s="13" t="s">
        <v>597</v>
      </c>
      <c r="B313" s="13">
        <v>17097861010</v>
      </c>
      <c r="C313" s="13" t="s">
        <v>598</v>
      </c>
      <c r="D313" s="13" t="s">
        <v>896</v>
      </c>
      <c r="E313" s="13" t="s">
        <v>599</v>
      </c>
      <c r="F313" s="83">
        <v>7.2</v>
      </c>
      <c r="G313" s="81">
        <v>40.299999999999997</v>
      </c>
      <c r="H313" s="84">
        <v>35.9</v>
      </c>
      <c r="I313" s="82">
        <v>16.3</v>
      </c>
      <c r="J313" s="82">
        <v>9.1</v>
      </c>
      <c r="K313" s="82">
        <f t="shared" si="4"/>
        <v>25.4</v>
      </c>
      <c r="L313" s="82">
        <v>234900</v>
      </c>
      <c r="M313" s="88">
        <v>5</v>
      </c>
      <c r="N313" s="86">
        <v>2</v>
      </c>
      <c r="O313" s="88">
        <v>6</v>
      </c>
      <c r="P313" s="138">
        <v>3</v>
      </c>
      <c r="Q313" s="133">
        <v>2.8</v>
      </c>
      <c r="R313" s="151">
        <v>18745.087817638265</v>
      </c>
      <c r="S313" s="82">
        <v>25.4</v>
      </c>
      <c r="T313" s="114">
        <v>3</v>
      </c>
      <c r="U313">
        <v>3</v>
      </c>
    </row>
    <row r="314" spans="1:21" customFormat="1">
      <c r="A314" s="13" t="s">
        <v>525</v>
      </c>
      <c r="B314" s="13">
        <v>17097862200</v>
      </c>
      <c r="C314" s="13" t="s">
        <v>526</v>
      </c>
      <c r="D314" s="13" t="s">
        <v>896</v>
      </c>
      <c r="E314" s="13" t="s">
        <v>625</v>
      </c>
      <c r="F314" s="82">
        <v>6.1</v>
      </c>
      <c r="G314" s="84">
        <v>26.2</v>
      </c>
      <c r="H314" s="84">
        <v>34.5</v>
      </c>
      <c r="I314" s="30">
        <v>9</v>
      </c>
      <c r="J314" s="30">
        <v>5.8</v>
      </c>
      <c r="K314" s="30">
        <f t="shared" si="4"/>
        <v>14.8</v>
      </c>
      <c r="L314" s="30">
        <v>212200</v>
      </c>
      <c r="M314" s="87">
        <v>4</v>
      </c>
      <c r="N314" s="90">
        <v>9</v>
      </c>
      <c r="O314" s="87">
        <v>3</v>
      </c>
      <c r="P314" s="136">
        <v>7</v>
      </c>
      <c r="Q314" s="133">
        <v>2.8</v>
      </c>
      <c r="R314" s="151">
        <v>18269.954949594736</v>
      </c>
      <c r="S314" s="30">
        <v>14.8</v>
      </c>
      <c r="T314" s="113">
        <v>2</v>
      </c>
      <c r="U314">
        <v>2</v>
      </c>
    </row>
    <row r="315" spans="1:21" customFormat="1">
      <c r="A315" s="13" t="s">
        <v>666</v>
      </c>
      <c r="B315" s="13">
        <v>17097862901</v>
      </c>
      <c r="C315" s="13" t="s">
        <v>667</v>
      </c>
      <c r="D315" s="13" t="s">
        <v>896</v>
      </c>
      <c r="E315" s="13" t="s">
        <v>665</v>
      </c>
      <c r="F315" s="83">
        <v>8.5</v>
      </c>
      <c r="G315" s="84">
        <v>22.8</v>
      </c>
      <c r="H315" s="83">
        <v>29.1</v>
      </c>
      <c r="I315" s="81">
        <v>4</v>
      </c>
      <c r="J315" s="81">
        <v>0</v>
      </c>
      <c r="K315" s="81">
        <f t="shared" si="4"/>
        <v>4</v>
      </c>
      <c r="L315" s="81">
        <v>137200</v>
      </c>
      <c r="M315" s="86">
        <v>1</v>
      </c>
      <c r="N315" s="90">
        <v>10</v>
      </c>
      <c r="O315" s="86">
        <v>1</v>
      </c>
      <c r="P315" s="135">
        <v>9</v>
      </c>
      <c r="Q315" s="133">
        <v>2.8</v>
      </c>
      <c r="R315" s="151">
        <v>8178.4746730521274</v>
      </c>
      <c r="S315" s="81">
        <v>4</v>
      </c>
      <c r="T315" s="112">
        <v>1</v>
      </c>
      <c r="U315">
        <v>1</v>
      </c>
    </row>
    <row r="316" spans="1:21" customFormat="1">
      <c r="A316" s="13" t="s">
        <v>561</v>
      </c>
      <c r="B316" s="13">
        <v>17097866000</v>
      </c>
      <c r="C316" s="13" t="s">
        <v>562</v>
      </c>
      <c r="D316" s="13" t="s">
        <v>896</v>
      </c>
      <c r="E316" s="13" t="s">
        <v>72</v>
      </c>
      <c r="F316" s="83">
        <v>6.5</v>
      </c>
      <c r="G316" s="83">
        <v>29.9</v>
      </c>
      <c r="H316" s="82">
        <v>27.9</v>
      </c>
      <c r="I316" s="82">
        <v>20.8</v>
      </c>
      <c r="J316" s="83">
        <v>16</v>
      </c>
      <c r="K316" s="83">
        <f t="shared" si="4"/>
        <v>36.799999999999997</v>
      </c>
      <c r="L316" s="83">
        <v>349600</v>
      </c>
      <c r="M316" s="85"/>
      <c r="N316" s="85"/>
      <c r="O316" s="85"/>
      <c r="P316" s="141"/>
      <c r="Q316" s="133">
        <v>2.8</v>
      </c>
      <c r="R316" s="153">
        <v>47069.121887287023</v>
      </c>
      <c r="S316" s="83">
        <v>36.799999999999997</v>
      </c>
      <c r="T316" s="115">
        <v>4</v>
      </c>
      <c r="U316">
        <v>4</v>
      </c>
    </row>
    <row r="317" spans="1:21" customFormat="1">
      <c r="A317" s="13" t="s">
        <v>390</v>
      </c>
      <c r="B317" s="13">
        <v>17197880121</v>
      </c>
      <c r="C317" s="13" t="s">
        <v>391</v>
      </c>
      <c r="D317" s="13" t="s">
        <v>363</v>
      </c>
      <c r="E317" s="13" t="s">
        <v>1485</v>
      </c>
      <c r="F317" s="30">
        <v>4.2</v>
      </c>
      <c r="G317" s="30">
        <v>34.4</v>
      </c>
      <c r="H317" s="30">
        <v>16.600000000000001</v>
      </c>
      <c r="I317" s="83">
        <v>29.4</v>
      </c>
      <c r="J317" s="83">
        <v>14.6</v>
      </c>
      <c r="K317" s="83">
        <f t="shared" si="4"/>
        <v>44</v>
      </c>
      <c r="L317" s="82">
        <v>286900</v>
      </c>
      <c r="M317" s="30">
        <v>4</v>
      </c>
      <c r="N317" s="81">
        <v>2</v>
      </c>
      <c r="O317" s="30">
        <v>4</v>
      </c>
      <c r="P317" s="142">
        <v>1</v>
      </c>
      <c r="Q317" s="133">
        <v>2.8</v>
      </c>
      <c r="R317" s="155">
        <v>32929.938513752968</v>
      </c>
      <c r="S317" s="83">
        <v>44</v>
      </c>
      <c r="T317" s="115">
        <v>4</v>
      </c>
      <c r="U317">
        <v>4</v>
      </c>
    </row>
    <row r="318" spans="1:21" customFormat="1">
      <c r="A318" s="13" t="s">
        <v>303</v>
      </c>
      <c r="B318" s="13">
        <v>17197880309</v>
      </c>
      <c r="C318" s="13" t="s">
        <v>304</v>
      </c>
      <c r="D318" s="13" t="s">
        <v>363</v>
      </c>
      <c r="E318" s="13" t="s">
        <v>1485</v>
      </c>
      <c r="F318" s="81">
        <v>2.8</v>
      </c>
      <c r="G318" s="81">
        <v>39.1</v>
      </c>
      <c r="H318" s="81">
        <v>9.3000000000000007</v>
      </c>
      <c r="I318" s="84">
        <v>35.5</v>
      </c>
      <c r="J318" s="84">
        <v>28.7</v>
      </c>
      <c r="K318" s="84">
        <f t="shared" si="4"/>
        <v>64.2</v>
      </c>
      <c r="L318" s="84">
        <v>451900</v>
      </c>
      <c r="M318" s="84">
        <v>9</v>
      </c>
      <c r="N318" s="82">
        <v>6</v>
      </c>
      <c r="O318" s="84">
        <v>10</v>
      </c>
      <c r="P318" s="142">
        <v>1</v>
      </c>
      <c r="Q318" s="133">
        <v>2.8</v>
      </c>
      <c r="R318" s="155">
        <v>32929.938513752968</v>
      </c>
      <c r="S318" s="84">
        <v>64.2</v>
      </c>
      <c r="T318" s="116">
        <v>5</v>
      </c>
      <c r="U318">
        <v>5</v>
      </c>
    </row>
    <row r="319" spans="1:21" customFormat="1">
      <c r="A319" s="13" t="s">
        <v>3793</v>
      </c>
      <c r="B319" s="13">
        <v>17031120200</v>
      </c>
      <c r="C319" s="13" t="s">
        <v>3794</v>
      </c>
      <c r="D319" s="13" t="s">
        <v>4272</v>
      </c>
      <c r="E319" s="13" t="s">
        <v>4129</v>
      </c>
      <c r="F319" s="30">
        <v>3.7</v>
      </c>
      <c r="G319" s="82">
        <v>31.2</v>
      </c>
      <c r="H319" s="30">
        <v>20.8</v>
      </c>
      <c r="I319" s="83">
        <v>26.5</v>
      </c>
      <c r="J319" s="84">
        <v>22.4</v>
      </c>
      <c r="K319" s="83">
        <f t="shared" si="4"/>
        <v>48.9</v>
      </c>
      <c r="L319" s="84">
        <v>519500</v>
      </c>
      <c r="M319" s="90">
        <v>9</v>
      </c>
      <c r="N319" s="89">
        <v>8</v>
      </c>
      <c r="O319" s="90">
        <v>9</v>
      </c>
      <c r="P319" s="135">
        <v>9</v>
      </c>
      <c r="Q319" s="133">
        <v>2.9</v>
      </c>
      <c r="R319" s="148">
        <v>30042.773184651422</v>
      </c>
      <c r="S319" s="83">
        <v>48.9</v>
      </c>
      <c r="T319" s="115">
        <v>4</v>
      </c>
      <c r="U319">
        <v>4</v>
      </c>
    </row>
    <row r="320" spans="1:21" customFormat="1">
      <c r="A320" s="13" t="s">
        <v>1673</v>
      </c>
      <c r="B320" s="13">
        <v>17031800100</v>
      </c>
      <c r="C320" s="13" t="s">
        <v>1674</v>
      </c>
      <c r="D320" s="13" t="s">
        <v>4272</v>
      </c>
      <c r="E320" s="13" t="s">
        <v>1675</v>
      </c>
      <c r="F320" s="82">
        <v>5.9</v>
      </c>
      <c r="G320" s="30">
        <v>35.9</v>
      </c>
      <c r="H320" s="81">
        <v>2.8</v>
      </c>
      <c r="I320" s="84">
        <v>34.200000000000003</v>
      </c>
      <c r="J320" s="84">
        <v>50.8</v>
      </c>
      <c r="K320" s="84">
        <f t="shared" si="4"/>
        <v>85</v>
      </c>
      <c r="L320" s="84" t="s">
        <v>2295</v>
      </c>
      <c r="M320" s="90">
        <v>9</v>
      </c>
      <c r="N320" s="86">
        <v>2</v>
      </c>
      <c r="O320" s="89">
        <v>7</v>
      </c>
      <c r="P320" s="135">
        <v>9</v>
      </c>
      <c r="Q320" s="133">
        <v>2.9</v>
      </c>
      <c r="R320" s="149">
        <v>145049.63871338312</v>
      </c>
      <c r="S320" s="84">
        <v>85</v>
      </c>
      <c r="T320" s="116">
        <v>5</v>
      </c>
      <c r="U320">
        <v>5</v>
      </c>
    </row>
    <row r="321" spans="1:21" customFormat="1">
      <c r="A321" s="13" t="s">
        <v>2152</v>
      </c>
      <c r="B321" s="13">
        <v>17031801606</v>
      </c>
      <c r="C321" s="13" t="s">
        <v>2153</v>
      </c>
      <c r="D321" s="13" t="s">
        <v>4272</v>
      </c>
      <c r="E321" s="13" t="s">
        <v>2147</v>
      </c>
      <c r="F321" s="81">
        <v>2.7</v>
      </c>
      <c r="G321" s="83">
        <v>29.9</v>
      </c>
      <c r="H321" s="30">
        <v>16.100000000000001</v>
      </c>
      <c r="I321" s="84">
        <v>32.799999999999997</v>
      </c>
      <c r="J321" s="84">
        <v>26.9</v>
      </c>
      <c r="K321" s="84">
        <f t="shared" si="4"/>
        <v>59.699999999999996</v>
      </c>
      <c r="L321" s="84">
        <v>547600</v>
      </c>
      <c r="M321" s="90">
        <v>10</v>
      </c>
      <c r="N321" s="89">
        <v>8</v>
      </c>
      <c r="O321" s="90">
        <v>9</v>
      </c>
      <c r="P321" s="138">
        <v>3</v>
      </c>
      <c r="Q321" s="133">
        <v>2.9</v>
      </c>
      <c r="R321" s="149">
        <v>93747.525806451609</v>
      </c>
      <c r="S321" s="84">
        <v>59.699999999999996</v>
      </c>
      <c r="T321" s="116">
        <v>5</v>
      </c>
      <c r="U321">
        <v>5</v>
      </c>
    </row>
    <row r="322" spans="1:21" customFormat="1">
      <c r="A322" s="13" t="s">
        <v>1857</v>
      </c>
      <c r="B322" s="13">
        <v>17031804716</v>
      </c>
      <c r="C322" s="13" t="s">
        <v>1858</v>
      </c>
      <c r="D322" s="13" t="s">
        <v>4272</v>
      </c>
      <c r="E322" s="13" t="s">
        <v>1840</v>
      </c>
      <c r="F322" s="81">
        <v>2.4</v>
      </c>
      <c r="G322" s="30">
        <v>33.299999999999997</v>
      </c>
      <c r="H322" s="81">
        <v>12.4</v>
      </c>
      <c r="I322" s="84">
        <v>39.299999999999997</v>
      </c>
      <c r="J322" s="83">
        <v>16.5</v>
      </c>
      <c r="K322" s="84">
        <f t="shared" ref="K322:K385" si="5">+J322+I322</f>
        <v>55.8</v>
      </c>
      <c r="L322" s="83">
        <v>330400</v>
      </c>
      <c r="M322" s="90">
        <v>10</v>
      </c>
      <c r="N322" s="86">
        <v>1</v>
      </c>
      <c r="O322" s="88">
        <v>6</v>
      </c>
      <c r="P322" s="140">
        <v>1</v>
      </c>
      <c r="Q322" s="133">
        <v>2.9</v>
      </c>
      <c r="R322" s="149">
        <v>63644.199401834914</v>
      </c>
      <c r="S322" s="84">
        <v>55.8</v>
      </c>
      <c r="T322" s="116">
        <v>5</v>
      </c>
      <c r="U322">
        <v>5</v>
      </c>
    </row>
    <row r="323" spans="1:21" customFormat="1">
      <c r="A323" s="13" t="s">
        <v>1859</v>
      </c>
      <c r="B323" s="13">
        <v>17031804803</v>
      </c>
      <c r="C323" s="13" t="s">
        <v>1860</v>
      </c>
      <c r="D323" s="13" t="s">
        <v>4272</v>
      </c>
      <c r="E323" s="13" t="s">
        <v>1840</v>
      </c>
      <c r="F323" s="81">
        <v>3.1</v>
      </c>
      <c r="G323" s="83">
        <v>27.6</v>
      </c>
      <c r="H323" s="82">
        <v>23.4</v>
      </c>
      <c r="I323" s="83">
        <v>23.8</v>
      </c>
      <c r="J323" s="83">
        <v>13.4</v>
      </c>
      <c r="K323" s="83">
        <f t="shared" si="5"/>
        <v>37.200000000000003</v>
      </c>
      <c r="L323" s="83">
        <v>352000</v>
      </c>
      <c r="M323" s="90">
        <v>10</v>
      </c>
      <c r="N323" s="90">
        <v>10</v>
      </c>
      <c r="O323" s="90">
        <v>10</v>
      </c>
      <c r="P323" s="138">
        <v>4</v>
      </c>
      <c r="Q323" s="133">
        <v>2.9</v>
      </c>
      <c r="R323" s="149">
        <v>63644.199401834914</v>
      </c>
      <c r="S323" s="83">
        <v>37.200000000000003</v>
      </c>
      <c r="T323" s="115">
        <v>4</v>
      </c>
      <c r="U323">
        <v>4</v>
      </c>
    </row>
    <row r="324" spans="1:21" customFormat="1">
      <c r="A324" s="13" t="s">
        <v>2102</v>
      </c>
      <c r="B324" s="13">
        <v>17031808500</v>
      </c>
      <c r="C324" s="13" t="s">
        <v>2103</v>
      </c>
      <c r="D324" s="13" t="s">
        <v>4272</v>
      </c>
      <c r="E324" s="13" t="s">
        <v>2205</v>
      </c>
      <c r="F324" s="81">
        <v>2.2000000000000002</v>
      </c>
      <c r="G324" s="84">
        <v>26.7</v>
      </c>
      <c r="H324" s="30">
        <v>19.5</v>
      </c>
      <c r="I324" s="83">
        <v>29.4</v>
      </c>
      <c r="J324" s="83">
        <v>14.3</v>
      </c>
      <c r="K324" s="83">
        <f t="shared" si="5"/>
        <v>43.7</v>
      </c>
      <c r="L324" s="84">
        <v>379000</v>
      </c>
      <c r="M324" s="89">
        <v>8</v>
      </c>
      <c r="N324" s="86">
        <v>2</v>
      </c>
      <c r="O324" s="89">
        <v>7</v>
      </c>
      <c r="P324" s="137">
        <v>6</v>
      </c>
      <c r="Q324" s="133">
        <v>2.9</v>
      </c>
      <c r="R324" s="150">
        <v>45349.72152986678</v>
      </c>
      <c r="S324" s="83">
        <v>43.7</v>
      </c>
      <c r="T324" s="115">
        <v>4</v>
      </c>
      <c r="U324">
        <v>4</v>
      </c>
    </row>
    <row r="325" spans="1:21" customFormat="1">
      <c r="A325" s="13" t="s">
        <v>2299</v>
      </c>
      <c r="B325" s="13">
        <v>17031819700</v>
      </c>
      <c r="C325" s="13" t="s">
        <v>2300</v>
      </c>
      <c r="D325" s="13" t="s">
        <v>4272</v>
      </c>
      <c r="E325" s="13" t="s">
        <v>2298</v>
      </c>
      <c r="F325" s="30">
        <v>4</v>
      </c>
      <c r="G325" s="82">
        <v>30.5</v>
      </c>
      <c r="H325" s="81">
        <v>5.3</v>
      </c>
      <c r="I325" s="84">
        <v>39.5</v>
      </c>
      <c r="J325" s="84">
        <v>37.6</v>
      </c>
      <c r="K325" s="84">
        <f t="shared" si="5"/>
        <v>77.099999999999994</v>
      </c>
      <c r="L325" s="84">
        <v>552400</v>
      </c>
      <c r="M325" s="90">
        <v>10</v>
      </c>
      <c r="N325" s="88">
        <v>5</v>
      </c>
      <c r="O325" s="90">
        <v>10</v>
      </c>
      <c r="P325" s="135">
        <v>9</v>
      </c>
      <c r="Q325" s="133">
        <v>2.9</v>
      </c>
      <c r="R325" s="150">
        <v>45079.262958199353</v>
      </c>
      <c r="S325" s="84">
        <v>77.099999999999994</v>
      </c>
      <c r="T325" s="116">
        <v>5</v>
      </c>
      <c r="U325">
        <v>5</v>
      </c>
    </row>
    <row r="326" spans="1:21" customFormat="1">
      <c r="A326" s="13" t="s">
        <v>2089</v>
      </c>
      <c r="B326" s="13">
        <v>17031822801</v>
      </c>
      <c r="C326" s="13" t="s">
        <v>2090</v>
      </c>
      <c r="D326" s="13" t="s">
        <v>4272</v>
      </c>
      <c r="E326" s="13" t="s">
        <v>2070</v>
      </c>
      <c r="F326" s="82">
        <v>6.3</v>
      </c>
      <c r="G326" s="82">
        <v>30.2</v>
      </c>
      <c r="H326" s="82">
        <v>27</v>
      </c>
      <c r="I326" s="83">
        <v>24.7</v>
      </c>
      <c r="J326" s="83">
        <v>15.8</v>
      </c>
      <c r="K326" s="83">
        <f t="shared" si="5"/>
        <v>40.5</v>
      </c>
      <c r="L326" s="81">
        <v>147700</v>
      </c>
      <c r="M326" s="89">
        <v>8</v>
      </c>
      <c r="N326" s="89">
        <v>7</v>
      </c>
      <c r="O326" s="88">
        <v>6</v>
      </c>
      <c r="P326" s="138">
        <v>4</v>
      </c>
      <c r="Q326" s="133">
        <v>2.9</v>
      </c>
      <c r="R326" s="151">
        <v>25303.08992767684</v>
      </c>
      <c r="S326" s="83">
        <v>40.5</v>
      </c>
      <c r="T326" s="115">
        <v>4</v>
      </c>
      <c r="U326">
        <v>4</v>
      </c>
    </row>
    <row r="327" spans="1:21" customFormat="1">
      <c r="A327" s="13" t="s">
        <v>1104</v>
      </c>
      <c r="B327" s="13">
        <v>17043840102</v>
      </c>
      <c r="C327" s="13" t="s">
        <v>1105</v>
      </c>
      <c r="D327" s="13" t="s">
        <v>1522</v>
      </c>
      <c r="E327" s="13" t="s">
        <v>1686</v>
      </c>
      <c r="F327" s="30">
        <v>3.8</v>
      </c>
      <c r="G327" s="84">
        <v>27.1</v>
      </c>
      <c r="H327" s="84">
        <v>41.9</v>
      </c>
      <c r="I327" s="30">
        <v>13.4</v>
      </c>
      <c r="J327" s="30">
        <v>5.9</v>
      </c>
      <c r="K327" s="30">
        <f t="shared" si="5"/>
        <v>19.3</v>
      </c>
      <c r="L327" s="82">
        <v>294400</v>
      </c>
      <c r="M327" s="89">
        <v>7</v>
      </c>
      <c r="N327" s="87">
        <v>4</v>
      </c>
      <c r="O327" s="87">
        <v>4</v>
      </c>
      <c r="P327" s="136">
        <v>7</v>
      </c>
      <c r="Q327" s="133">
        <v>2.9</v>
      </c>
      <c r="R327" s="150">
        <v>52869.446187363836</v>
      </c>
      <c r="S327" s="30">
        <v>19.3</v>
      </c>
      <c r="T327" s="113">
        <v>2</v>
      </c>
      <c r="U327">
        <v>2</v>
      </c>
    </row>
    <row r="328" spans="1:21" customFormat="1">
      <c r="A328" s="13" t="s">
        <v>1185</v>
      </c>
      <c r="B328" s="13">
        <v>17043846208</v>
      </c>
      <c r="C328" s="13" t="s">
        <v>1186</v>
      </c>
      <c r="D328" s="13" t="s">
        <v>1522</v>
      </c>
      <c r="E328" s="13" t="s">
        <v>1275</v>
      </c>
      <c r="F328" s="81">
        <v>1.2</v>
      </c>
      <c r="G328" s="83">
        <v>29.9</v>
      </c>
      <c r="H328" s="81">
        <v>5.8</v>
      </c>
      <c r="I328" s="84">
        <v>46.3</v>
      </c>
      <c r="J328" s="84">
        <v>31.9</v>
      </c>
      <c r="K328" s="84">
        <f t="shared" si="5"/>
        <v>78.199999999999989</v>
      </c>
      <c r="L328" s="84">
        <v>490700</v>
      </c>
      <c r="M328" s="90">
        <v>10</v>
      </c>
      <c r="N328" s="87">
        <v>4</v>
      </c>
      <c r="O328" s="90">
        <v>9</v>
      </c>
      <c r="P328" s="140">
        <v>1</v>
      </c>
      <c r="Q328" s="133">
        <v>2.9</v>
      </c>
      <c r="R328" s="150">
        <v>49426.394055818346</v>
      </c>
      <c r="S328" s="84">
        <v>78.199999999999989</v>
      </c>
      <c r="T328" s="116">
        <v>5</v>
      </c>
      <c r="U328">
        <v>5</v>
      </c>
    </row>
    <row r="329" spans="1:21" customFormat="1">
      <c r="A329" s="13" t="s">
        <v>848</v>
      </c>
      <c r="B329" s="13">
        <v>17097860906</v>
      </c>
      <c r="C329" s="13" t="s">
        <v>849</v>
      </c>
      <c r="D329" s="13" t="s">
        <v>896</v>
      </c>
      <c r="E329" s="13" t="s">
        <v>843</v>
      </c>
      <c r="F329" s="81">
        <v>2.9</v>
      </c>
      <c r="G329" s="81">
        <v>43.5</v>
      </c>
      <c r="H329" s="30">
        <v>20.7</v>
      </c>
      <c r="I329" s="83">
        <v>26.1</v>
      </c>
      <c r="J329" s="83">
        <v>13.2</v>
      </c>
      <c r="K329" s="83">
        <f t="shared" si="5"/>
        <v>39.299999999999997</v>
      </c>
      <c r="L329" s="82">
        <v>244900</v>
      </c>
      <c r="M329" s="87">
        <v>4</v>
      </c>
      <c r="N329" s="86">
        <v>2</v>
      </c>
      <c r="O329" s="88">
        <v>6</v>
      </c>
      <c r="P329" s="137">
        <v>6</v>
      </c>
      <c r="Q329" s="133">
        <v>2.9</v>
      </c>
      <c r="R329" s="150">
        <v>35105.688439361002</v>
      </c>
      <c r="S329" s="83">
        <v>39.299999999999997</v>
      </c>
      <c r="T329" s="115">
        <v>4</v>
      </c>
      <c r="U329">
        <v>4</v>
      </c>
    </row>
    <row r="330" spans="1:21" customFormat="1">
      <c r="A330" s="13" t="s">
        <v>490</v>
      </c>
      <c r="B330" s="13">
        <v>17111870808</v>
      </c>
      <c r="C330" s="13" t="s">
        <v>491</v>
      </c>
      <c r="D330" s="13" t="s">
        <v>571</v>
      </c>
      <c r="E330" s="13" t="s">
        <v>489</v>
      </c>
      <c r="F330" s="83">
        <v>7.3</v>
      </c>
      <c r="G330" s="82">
        <v>30.5</v>
      </c>
      <c r="H330" s="82">
        <v>23.8</v>
      </c>
      <c r="I330" s="82">
        <v>21.7</v>
      </c>
      <c r="J330" s="83">
        <v>16.399999999999999</v>
      </c>
      <c r="K330" s="83">
        <f t="shared" si="5"/>
        <v>38.099999999999994</v>
      </c>
      <c r="L330" s="82">
        <v>269400</v>
      </c>
      <c r="M330" s="89">
        <v>7</v>
      </c>
      <c r="N330" s="89">
        <v>8</v>
      </c>
      <c r="O330" s="89">
        <v>7</v>
      </c>
      <c r="P330" s="136">
        <v>7</v>
      </c>
      <c r="Q330" s="133">
        <v>2.9</v>
      </c>
      <c r="R330" s="150">
        <v>35245.335517757652</v>
      </c>
      <c r="S330" s="83">
        <v>38.099999999999994</v>
      </c>
      <c r="T330" s="115">
        <v>4</v>
      </c>
      <c r="U330">
        <v>4</v>
      </c>
    </row>
    <row r="331" spans="1:21" customFormat="1">
      <c r="A331" s="13" t="s">
        <v>471</v>
      </c>
      <c r="B331" s="13">
        <v>17111871404</v>
      </c>
      <c r="C331" s="13" t="s">
        <v>472</v>
      </c>
      <c r="D331" s="13" t="s">
        <v>571</v>
      </c>
      <c r="E331" s="13" t="s">
        <v>1030</v>
      </c>
      <c r="F331" s="81">
        <v>1.7</v>
      </c>
      <c r="G331" s="83">
        <v>30</v>
      </c>
      <c r="H331" s="82">
        <v>26.6</v>
      </c>
      <c r="I331" s="82">
        <v>22.4</v>
      </c>
      <c r="J331" s="82">
        <v>10.9</v>
      </c>
      <c r="K331" s="82">
        <f t="shared" si="5"/>
        <v>33.299999999999997</v>
      </c>
      <c r="L331" s="82">
        <v>244700</v>
      </c>
      <c r="M331" s="90">
        <v>9</v>
      </c>
      <c r="N331" s="88">
        <v>6</v>
      </c>
      <c r="O331" s="90">
        <v>9</v>
      </c>
      <c r="P331" s="140">
        <v>1</v>
      </c>
      <c r="Q331" s="133">
        <v>2.9</v>
      </c>
      <c r="R331" s="150">
        <v>38443.499500765494</v>
      </c>
      <c r="S331" s="82">
        <v>33.299999999999997</v>
      </c>
      <c r="T331" s="114">
        <v>3</v>
      </c>
      <c r="U331">
        <v>3</v>
      </c>
    </row>
    <row r="332" spans="1:21" customFormat="1">
      <c r="A332" s="13" t="s">
        <v>146</v>
      </c>
      <c r="B332" s="13">
        <v>17197883215</v>
      </c>
      <c r="C332" s="13" t="s">
        <v>147</v>
      </c>
      <c r="D332" s="13" t="s">
        <v>363</v>
      </c>
      <c r="E332" s="13" t="s">
        <v>320</v>
      </c>
      <c r="F332" s="82">
        <v>5.5</v>
      </c>
      <c r="G332" s="30">
        <v>35.9</v>
      </c>
      <c r="H332" s="82">
        <v>24</v>
      </c>
      <c r="I332" s="82">
        <v>19.5</v>
      </c>
      <c r="J332" s="82">
        <v>7.8</v>
      </c>
      <c r="K332" s="82">
        <f t="shared" si="5"/>
        <v>27.3</v>
      </c>
      <c r="L332" s="82">
        <v>234300</v>
      </c>
      <c r="M332" s="82">
        <v>6</v>
      </c>
      <c r="N332" s="83">
        <v>7</v>
      </c>
      <c r="O332" s="82">
        <v>6</v>
      </c>
      <c r="P332" s="142">
        <v>1</v>
      </c>
      <c r="Q332" s="133">
        <v>2.9</v>
      </c>
      <c r="R332" s="157">
        <v>21661.580595931711</v>
      </c>
      <c r="S332" s="82">
        <v>27.3</v>
      </c>
      <c r="T332" s="114">
        <v>3</v>
      </c>
      <c r="U332">
        <v>3</v>
      </c>
    </row>
    <row r="333" spans="1:21" customFormat="1">
      <c r="A333" s="13" t="s">
        <v>118</v>
      </c>
      <c r="B333" s="13">
        <v>17197883904</v>
      </c>
      <c r="C333" s="13" t="s">
        <v>119</v>
      </c>
      <c r="D333" s="13" t="s">
        <v>363</v>
      </c>
      <c r="E333" s="13" t="s">
        <v>115</v>
      </c>
      <c r="F333" s="30">
        <v>4.8</v>
      </c>
      <c r="G333" s="83">
        <v>29.4</v>
      </c>
      <c r="H333" s="82">
        <v>24.5</v>
      </c>
      <c r="I333" s="82">
        <v>16.399999999999999</v>
      </c>
      <c r="J333" s="82">
        <v>8.1999999999999993</v>
      </c>
      <c r="K333" s="82">
        <f t="shared" si="5"/>
        <v>24.599999999999998</v>
      </c>
      <c r="L333" s="30">
        <v>216800</v>
      </c>
      <c r="M333" s="82">
        <v>5</v>
      </c>
      <c r="N333" s="81">
        <v>1</v>
      </c>
      <c r="O333" s="82">
        <v>6</v>
      </c>
      <c r="P333" s="142">
        <v>1</v>
      </c>
      <c r="Q333" s="133">
        <v>2.9</v>
      </c>
      <c r="R333" s="157">
        <v>28391.365450791465</v>
      </c>
      <c r="S333" s="82">
        <v>24.599999999999998</v>
      </c>
      <c r="T333" s="114">
        <v>3</v>
      </c>
      <c r="U333">
        <v>3</v>
      </c>
    </row>
    <row r="334" spans="1:21" customFormat="1">
      <c r="A334" s="13" t="s">
        <v>2203</v>
      </c>
      <c r="B334" s="13">
        <v>17031805301</v>
      </c>
      <c r="C334" s="13" t="s">
        <v>2204</v>
      </c>
      <c r="D334" s="13" t="s">
        <v>4272</v>
      </c>
      <c r="E334" s="13" t="s">
        <v>2205</v>
      </c>
      <c r="F334" s="82">
        <v>5.3</v>
      </c>
      <c r="G334" s="84">
        <v>26.1</v>
      </c>
      <c r="H334" s="83">
        <v>29.8</v>
      </c>
      <c r="I334" s="82">
        <v>20.6</v>
      </c>
      <c r="J334" s="83">
        <v>14.5</v>
      </c>
      <c r="K334" s="82">
        <f t="shared" si="5"/>
        <v>35.1</v>
      </c>
      <c r="L334" s="84">
        <v>385700</v>
      </c>
      <c r="M334" s="90">
        <v>9</v>
      </c>
      <c r="N334" s="86">
        <v>2</v>
      </c>
      <c r="O334" s="88">
        <v>5</v>
      </c>
      <c r="P334" s="137">
        <v>5</v>
      </c>
      <c r="Q334" s="133">
        <v>3</v>
      </c>
      <c r="R334" s="150">
        <v>45349.72152986678</v>
      </c>
      <c r="S334" s="82">
        <v>35.1</v>
      </c>
      <c r="T334" s="114">
        <v>3</v>
      </c>
      <c r="U334">
        <v>3</v>
      </c>
    </row>
    <row r="335" spans="1:21" customFormat="1">
      <c r="A335" s="13" t="s">
        <v>4274</v>
      </c>
      <c r="B335" s="13">
        <v>17031823200</v>
      </c>
      <c r="C335" s="13" t="s">
        <v>4275</v>
      </c>
      <c r="D335" s="13" t="s">
        <v>4272</v>
      </c>
      <c r="E335" s="13" t="s">
        <v>4276</v>
      </c>
      <c r="F335" s="30">
        <v>3.7</v>
      </c>
      <c r="G335" s="83">
        <v>29.2</v>
      </c>
      <c r="H335" s="84">
        <v>37.5</v>
      </c>
      <c r="I335" s="30">
        <v>12.8</v>
      </c>
      <c r="J335" s="30">
        <v>4.7</v>
      </c>
      <c r="K335" s="30">
        <f t="shared" si="5"/>
        <v>17.5</v>
      </c>
      <c r="L335" s="30">
        <v>219400</v>
      </c>
      <c r="M335" s="88">
        <v>5</v>
      </c>
      <c r="N335" s="90">
        <v>10</v>
      </c>
      <c r="O335" s="89">
        <v>8</v>
      </c>
      <c r="P335" s="140">
        <v>1</v>
      </c>
      <c r="Q335" s="133">
        <v>3</v>
      </c>
      <c r="R335" s="150">
        <v>41600.721066555998</v>
      </c>
      <c r="S335" s="30">
        <v>17.5</v>
      </c>
      <c r="T335" s="113">
        <v>2</v>
      </c>
      <c r="U335">
        <v>2</v>
      </c>
    </row>
    <row r="336" spans="1:21" customFormat="1">
      <c r="A336" s="13" t="s">
        <v>1100</v>
      </c>
      <c r="B336" s="13">
        <v>17043841404</v>
      </c>
      <c r="C336" s="13" t="s">
        <v>1101</v>
      </c>
      <c r="D336" s="13" t="s">
        <v>1522</v>
      </c>
      <c r="E336" s="13" t="s">
        <v>1097</v>
      </c>
      <c r="F336" s="30">
        <v>4</v>
      </c>
      <c r="G336" s="30">
        <v>33.299999999999997</v>
      </c>
      <c r="H336" s="30">
        <v>17.7</v>
      </c>
      <c r="I336" s="84">
        <v>33.6</v>
      </c>
      <c r="J336" s="83">
        <v>17.5</v>
      </c>
      <c r="K336" s="83">
        <f t="shared" si="5"/>
        <v>51.1</v>
      </c>
      <c r="L336" s="83">
        <v>299300</v>
      </c>
      <c r="M336" s="90">
        <v>10</v>
      </c>
      <c r="N336" s="89">
        <v>7</v>
      </c>
      <c r="O336" s="90">
        <v>10</v>
      </c>
      <c r="P336" s="135">
        <v>10</v>
      </c>
      <c r="Q336" s="133">
        <v>3</v>
      </c>
      <c r="R336" s="150">
        <v>41692.592731277531</v>
      </c>
      <c r="S336" s="83">
        <v>51.1</v>
      </c>
      <c r="T336" s="115">
        <v>4</v>
      </c>
      <c r="U336">
        <v>4</v>
      </c>
    </row>
    <row r="337" spans="1:21" customFormat="1">
      <c r="A337" s="13" t="s">
        <v>1082</v>
      </c>
      <c r="B337" s="13">
        <v>17043842702</v>
      </c>
      <c r="C337" s="13" t="s">
        <v>1083</v>
      </c>
      <c r="D337" s="13" t="s">
        <v>1522</v>
      </c>
      <c r="E337" s="13" t="s">
        <v>1752</v>
      </c>
      <c r="F337" s="82">
        <v>5.0999999999999996</v>
      </c>
      <c r="G337" s="83">
        <v>30.1</v>
      </c>
      <c r="H337" s="81">
        <v>10.199999999999999</v>
      </c>
      <c r="I337" s="84">
        <v>40.299999999999997</v>
      </c>
      <c r="J337" s="84">
        <v>22.8</v>
      </c>
      <c r="K337" s="84">
        <f t="shared" si="5"/>
        <v>63.099999999999994</v>
      </c>
      <c r="L337" s="83">
        <v>341600</v>
      </c>
      <c r="M337" s="90">
        <v>10</v>
      </c>
      <c r="N337" s="89">
        <v>8</v>
      </c>
      <c r="O337" s="90">
        <v>9</v>
      </c>
      <c r="P337" s="140">
        <v>2</v>
      </c>
      <c r="Q337" s="133">
        <v>3</v>
      </c>
      <c r="R337" s="150">
        <v>42343.889722841908</v>
      </c>
      <c r="S337" s="84">
        <v>63.099999999999994</v>
      </c>
      <c r="T337" s="116">
        <v>5</v>
      </c>
      <c r="U337">
        <v>5</v>
      </c>
    </row>
    <row r="338" spans="1:21" customFormat="1">
      <c r="A338" s="13" t="s">
        <v>1483</v>
      </c>
      <c r="B338" s="13">
        <v>17043846314</v>
      </c>
      <c r="C338" s="13" t="s">
        <v>1484</v>
      </c>
      <c r="D338" s="13" t="s">
        <v>1522</v>
      </c>
      <c r="E338" s="13" t="s">
        <v>1485</v>
      </c>
      <c r="F338" s="81">
        <v>2</v>
      </c>
      <c r="G338" s="83">
        <v>28.1</v>
      </c>
      <c r="H338" s="81">
        <v>11.7</v>
      </c>
      <c r="I338" s="84">
        <v>34</v>
      </c>
      <c r="J338" s="83">
        <v>21.6</v>
      </c>
      <c r="K338" s="84">
        <f t="shared" si="5"/>
        <v>55.6</v>
      </c>
      <c r="L338" s="83">
        <v>356900</v>
      </c>
      <c r="M338" s="88">
        <v>6</v>
      </c>
      <c r="N338" s="87">
        <v>4</v>
      </c>
      <c r="O338" s="89">
        <v>8</v>
      </c>
      <c r="P338" s="140">
        <v>1</v>
      </c>
      <c r="Q338" s="133">
        <v>3</v>
      </c>
      <c r="R338" s="152">
        <v>32929.938513752968</v>
      </c>
      <c r="S338" s="84">
        <v>55.6</v>
      </c>
      <c r="T338" s="116">
        <v>5</v>
      </c>
      <c r="U338">
        <v>5</v>
      </c>
    </row>
    <row r="339" spans="1:21" customFormat="1">
      <c r="A339" s="13" t="s">
        <v>1445</v>
      </c>
      <c r="B339" s="13">
        <v>17043846521</v>
      </c>
      <c r="C339" s="13" t="s">
        <v>1446</v>
      </c>
      <c r="D339" s="13" t="s">
        <v>1522</v>
      </c>
      <c r="E339" s="13" t="s">
        <v>1533</v>
      </c>
      <c r="F339" s="30">
        <v>4.5</v>
      </c>
      <c r="G339" s="81">
        <v>36.299999999999997</v>
      </c>
      <c r="H339" s="81">
        <v>10.4</v>
      </c>
      <c r="I339" s="84">
        <v>37.5</v>
      </c>
      <c r="J339" s="84">
        <v>30.2</v>
      </c>
      <c r="K339" s="84">
        <f t="shared" si="5"/>
        <v>67.7</v>
      </c>
      <c r="L339" s="84">
        <v>441600</v>
      </c>
      <c r="M339" s="89">
        <v>8</v>
      </c>
      <c r="N339" s="88">
        <v>5</v>
      </c>
      <c r="O339" s="89">
        <v>8</v>
      </c>
      <c r="P339" s="140">
        <v>1</v>
      </c>
      <c r="Q339" s="133">
        <v>3</v>
      </c>
      <c r="R339" s="151">
        <v>21328.28627229041</v>
      </c>
      <c r="S339" s="84">
        <v>67.7</v>
      </c>
      <c r="T339" s="116">
        <v>5</v>
      </c>
      <c r="U339">
        <v>5</v>
      </c>
    </row>
    <row r="340" spans="1:21" customFormat="1">
      <c r="A340" s="13" t="s">
        <v>955</v>
      </c>
      <c r="B340" s="13">
        <v>17089854001</v>
      </c>
      <c r="C340" s="13" t="s">
        <v>956</v>
      </c>
      <c r="D340" s="13" t="s">
        <v>1029</v>
      </c>
      <c r="E340" s="13" t="s">
        <v>1533</v>
      </c>
      <c r="F340" s="82">
        <v>5.5</v>
      </c>
      <c r="G340" s="84">
        <v>25.2</v>
      </c>
      <c r="H340" s="83">
        <v>29</v>
      </c>
      <c r="I340" s="82">
        <v>21.4</v>
      </c>
      <c r="J340" s="82">
        <v>12.7</v>
      </c>
      <c r="K340" s="82">
        <f t="shared" si="5"/>
        <v>34.099999999999994</v>
      </c>
      <c r="L340" s="82">
        <v>237100</v>
      </c>
      <c r="M340" s="85"/>
      <c r="N340" s="85"/>
      <c r="O340" s="85"/>
      <c r="P340" s="141"/>
      <c r="Q340" s="133">
        <v>3</v>
      </c>
      <c r="R340" s="151">
        <v>21328.28627229041</v>
      </c>
      <c r="S340" s="82">
        <v>34.099999999999994</v>
      </c>
      <c r="T340" s="114">
        <v>3</v>
      </c>
      <c r="U340">
        <v>3</v>
      </c>
    </row>
    <row r="341" spans="1:21" customFormat="1">
      <c r="A341" s="13" t="s">
        <v>589</v>
      </c>
      <c r="B341" s="13">
        <v>17097861201</v>
      </c>
      <c r="C341" s="13" t="s">
        <v>590</v>
      </c>
      <c r="D341" s="13" t="s">
        <v>896</v>
      </c>
      <c r="E341" s="13" t="s">
        <v>588</v>
      </c>
      <c r="F341" s="83">
        <v>7.7</v>
      </c>
      <c r="G341" s="30">
        <v>34.799999999999997</v>
      </c>
      <c r="H341" s="84">
        <v>40.799999999999997</v>
      </c>
      <c r="I341" s="81">
        <v>7.2</v>
      </c>
      <c r="J341" s="81">
        <v>2.7</v>
      </c>
      <c r="K341" s="81">
        <f t="shared" si="5"/>
        <v>9.9</v>
      </c>
      <c r="L341" s="81">
        <v>177100</v>
      </c>
      <c r="M341" s="86">
        <v>2</v>
      </c>
      <c r="N341" s="87">
        <v>4</v>
      </c>
      <c r="O341" s="87">
        <v>3</v>
      </c>
      <c r="P341" s="137">
        <v>6</v>
      </c>
      <c r="Q341" s="133">
        <v>3</v>
      </c>
      <c r="R341" s="151">
        <v>15691.953078970719</v>
      </c>
      <c r="S341" s="81">
        <v>9.9</v>
      </c>
      <c r="T341" s="112">
        <v>1</v>
      </c>
      <c r="U341">
        <v>1</v>
      </c>
    </row>
    <row r="342" spans="1:21" customFormat="1">
      <c r="A342" s="13" t="s">
        <v>626</v>
      </c>
      <c r="B342" s="13">
        <v>17097861608</v>
      </c>
      <c r="C342" s="13" t="s">
        <v>627</v>
      </c>
      <c r="D342" s="13" t="s">
        <v>896</v>
      </c>
      <c r="E342" s="13" t="s">
        <v>625</v>
      </c>
      <c r="F342" s="30">
        <v>4.2</v>
      </c>
      <c r="G342" s="84">
        <v>26.6</v>
      </c>
      <c r="H342" s="30">
        <v>19</v>
      </c>
      <c r="I342" s="82">
        <v>20.9</v>
      </c>
      <c r="J342" s="83">
        <v>15.3</v>
      </c>
      <c r="K342" s="83">
        <f t="shared" si="5"/>
        <v>36.200000000000003</v>
      </c>
      <c r="L342" s="82">
        <v>239300</v>
      </c>
      <c r="M342" s="90">
        <v>9</v>
      </c>
      <c r="N342" s="89">
        <v>7</v>
      </c>
      <c r="O342" s="89">
        <v>8</v>
      </c>
      <c r="P342" s="140">
        <v>1</v>
      </c>
      <c r="Q342" s="133">
        <v>3</v>
      </c>
      <c r="R342" s="151">
        <v>18269.954949594736</v>
      </c>
      <c r="S342" s="83">
        <v>36.200000000000003</v>
      </c>
      <c r="T342" s="115">
        <v>4</v>
      </c>
      <c r="U342">
        <v>4</v>
      </c>
    </row>
    <row r="343" spans="1:21" customFormat="1">
      <c r="A343" s="13" t="s">
        <v>644</v>
      </c>
      <c r="B343" s="13">
        <v>17097864108</v>
      </c>
      <c r="C343" s="13" t="s">
        <v>645</v>
      </c>
      <c r="D343" s="13" t="s">
        <v>896</v>
      </c>
      <c r="E343" s="13" t="s">
        <v>643</v>
      </c>
      <c r="F343" s="82">
        <v>5.9</v>
      </c>
      <c r="G343" s="82">
        <v>30.4</v>
      </c>
      <c r="H343" s="82">
        <v>23.1</v>
      </c>
      <c r="I343" s="83">
        <v>23.5</v>
      </c>
      <c r="J343" s="82">
        <v>8.6999999999999993</v>
      </c>
      <c r="K343" s="82">
        <f t="shared" si="5"/>
        <v>32.200000000000003</v>
      </c>
      <c r="L343" s="82">
        <v>247800</v>
      </c>
      <c r="M343" s="90">
        <v>9</v>
      </c>
      <c r="N343" s="88">
        <v>5</v>
      </c>
      <c r="O343" s="89">
        <v>8</v>
      </c>
      <c r="P343" s="138">
        <v>4</v>
      </c>
      <c r="Q343" s="133">
        <v>3</v>
      </c>
      <c r="R343" s="149">
        <v>88095.118861121475</v>
      </c>
      <c r="S343" s="82">
        <v>32.200000000000003</v>
      </c>
      <c r="T343" s="114">
        <v>3</v>
      </c>
      <c r="U343">
        <v>3</v>
      </c>
    </row>
    <row r="344" spans="1:21" customFormat="1">
      <c r="A344" s="13" t="s">
        <v>392</v>
      </c>
      <c r="B344" s="13">
        <v>17197880202</v>
      </c>
      <c r="C344" s="13" t="s">
        <v>393</v>
      </c>
      <c r="D344" s="13" t="s">
        <v>363</v>
      </c>
      <c r="E344" s="13" t="s">
        <v>1485</v>
      </c>
      <c r="F344" s="82">
        <v>5.6</v>
      </c>
      <c r="G344" s="81">
        <v>36.299999999999997</v>
      </c>
      <c r="H344" s="84">
        <v>34.200000000000003</v>
      </c>
      <c r="I344" s="82">
        <v>17.7</v>
      </c>
      <c r="J344" s="81">
        <v>3.2</v>
      </c>
      <c r="K344" s="30">
        <f t="shared" si="5"/>
        <v>20.9</v>
      </c>
      <c r="L344" s="30">
        <v>187000</v>
      </c>
      <c r="M344" s="30">
        <v>4</v>
      </c>
      <c r="N344" s="84">
        <v>9</v>
      </c>
      <c r="O344" s="82">
        <v>6</v>
      </c>
      <c r="P344" s="142">
        <v>1</v>
      </c>
      <c r="Q344" s="133">
        <v>3</v>
      </c>
      <c r="R344" s="155">
        <v>32929.938513752968</v>
      </c>
      <c r="S344" s="30">
        <v>20.9</v>
      </c>
      <c r="T344" s="113">
        <v>2</v>
      </c>
      <c r="U344">
        <v>2</v>
      </c>
    </row>
    <row r="345" spans="1:21" customFormat="1">
      <c r="A345" s="13" t="s">
        <v>2117</v>
      </c>
      <c r="B345" s="13">
        <v>17031802802</v>
      </c>
      <c r="C345" s="13" t="s">
        <v>2118</v>
      </c>
      <c r="D345" s="13" t="s">
        <v>4272</v>
      </c>
      <c r="E345" s="13" t="s">
        <v>2106</v>
      </c>
      <c r="F345" s="82">
        <v>5.4</v>
      </c>
      <c r="G345" s="83">
        <v>28.3</v>
      </c>
      <c r="H345" s="30">
        <v>20.7</v>
      </c>
      <c r="I345" s="83">
        <v>24.3</v>
      </c>
      <c r="J345" s="83">
        <v>15.7</v>
      </c>
      <c r="K345" s="83">
        <f t="shared" si="5"/>
        <v>40</v>
      </c>
      <c r="L345" s="83">
        <v>324600</v>
      </c>
      <c r="M345" s="90">
        <v>9</v>
      </c>
      <c r="N345" s="89">
        <v>7</v>
      </c>
      <c r="O345" s="90">
        <v>9</v>
      </c>
      <c r="P345" s="136">
        <v>8</v>
      </c>
      <c r="Q345" s="133">
        <v>3.1</v>
      </c>
      <c r="R345" s="150">
        <v>36544.31720420182</v>
      </c>
      <c r="S345" s="83">
        <v>40</v>
      </c>
      <c r="T345" s="115">
        <v>4</v>
      </c>
      <c r="U345">
        <v>4</v>
      </c>
    </row>
    <row r="346" spans="1:21" customFormat="1">
      <c r="A346" s="13" t="s">
        <v>2306</v>
      </c>
      <c r="B346" s="13">
        <v>17031818600</v>
      </c>
      <c r="C346" s="13" t="s">
        <v>2307</v>
      </c>
      <c r="D346" s="13" t="s">
        <v>4272</v>
      </c>
      <c r="E346" s="13" t="s">
        <v>2308</v>
      </c>
      <c r="F346" s="82">
        <v>5.4</v>
      </c>
      <c r="G346" s="83">
        <v>29</v>
      </c>
      <c r="H346" s="82">
        <v>22.8</v>
      </c>
      <c r="I346" s="83">
        <v>23.9</v>
      </c>
      <c r="J346" s="82">
        <v>11.4</v>
      </c>
      <c r="K346" s="82">
        <f t="shared" si="5"/>
        <v>35.299999999999997</v>
      </c>
      <c r="L346" s="83">
        <v>332200</v>
      </c>
      <c r="M346" s="89">
        <v>8</v>
      </c>
      <c r="N346" s="86">
        <v>2</v>
      </c>
      <c r="O346" s="90">
        <v>10</v>
      </c>
      <c r="P346" s="137">
        <v>5</v>
      </c>
      <c r="Q346" s="133">
        <v>3.1</v>
      </c>
      <c r="R346" s="151">
        <v>29473.54842035496</v>
      </c>
      <c r="S346" s="82">
        <v>35.299999999999997</v>
      </c>
      <c r="T346" s="114">
        <v>3</v>
      </c>
      <c r="U346">
        <v>3</v>
      </c>
    </row>
    <row r="347" spans="1:21" customFormat="1">
      <c r="A347" s="13" t="s">
        <v>1971</v>
      </c>
      <c r="B347" s="13">
        <v>17031823904</v>
      </c>
      <c r="C347" s="13" t="s">
        <v>1972</v>
      </c>
      <c r="D347" s="13" t="s">
        <v>4272</v>
      </c>
      <c r="E347" s="13" t="s">
        <v>1970</v>
      </c>
      <c r="F347" s="81">
        <v>2.9</v>
      </c>
      <c r="G347" s="83">
        <v>27.6</v>
      </c>
      <c r="H347" s="82">
        <v>23.9</v>
      </c>
      <c r="I347" s="83">
        <v>27.2</v>
      </c>
      <c r="J347" s="83">
        <v>21.3</v>
      </c>
      <c r="K347" s="83">
        <f t="shared" si="5"/>
        <v>48.5</v>
      </c>
      <c r="L347" s="82">
        <v>293500</v>
      </c>
      <c r="M347" s="90">
        <v>10</v>
      </c>
      <c r="N347" s="87">
        <v>4</v>
      </c>
      <c r="O347" s="89">
        <v>8</v>
      </c>
      <c r="P347" s="137">
        <v>6</v>
      </c>
      <c r="Q347" s="133">
        <v>3.1</v>
      </c>
      <c r="R347" s="150">
        <v>43500.717778665603</v>
      </c>
      <c r="S347" s="83">
        <v>48.5</v>
      </c>
      <c r="T347" s="115">
        <v>4</v>
      </c>
      <c r="U347">
        <v>4</v>
      </c>
    </row>
    <row r="348" spans="1:21" customFormat="1">
      <c r="A348" s="13" t="s">
        <v>2473</v>
      </c>
      <c r="B348" s="13">
        <v>17031829800</v>
      </c>
      <c r="C348" s="13" t="s">
        <v>2474</v>
      </c>
      <c r="D348" s="13" t="s">
        <v>4272</v>
      </c>
      <c r="E348" s="13" t="s">
        <v>2475</v>
      </c>
      <c r="F348" s="82">
        <v>5.8</v>
      </c>
      <c r="G348" s="30">
        <v>34.4</v>
      </c>
      <c r="H348" s="81">
        <v>12.4</v>
      </c>
      <c r="I348" s="83">
        <v>27</v>
      </c>
      <c r="J348" s="84">
        <v>29.1</v>
      </c>
      <c r="K348" s="84">
        <f t="shared" si="5"/>
        <v>56.1</v>
      </c>
      <c r="L348" s="82">
        <v>245400</v>
      </c>
      <c r="M348" s="89">
        <v>8</v>
      </c>
      <c r="N348" s="88">
        <v>5</v>
      </c>
      <c r="O348" s="88">
        <v>5</v>
      </c>
      <c r="P348" s="135">
        <v>9</v>
      </c>
      <c r="Q348" s="133">
        <v>3.1</v>
      </c>
      <c r="R348" s="152">
        <v>31128.673499577344</v>
      </c>
      <c r="S348" s="84">
        <v>56.1</v>
      </c>
      <c r="T348" s="116">
        <v>5</v>
      </c>
      <c r="U348">
        <v>5</v>
      </c>
    </row>
    <row r="349" spans="1:21" customFormat="1">
      <c r="A349" s="13" t="s">
        <v>1531</v>
      </c>
      <c r="B349" s="13">
        <v>17043841604</v>
      </c>
      <c r="C349" s="13" t="s">
        <v>1532</v>
      </c>
      <c r="D349" s="13" t="s">
        <v>1522</v>
      </c>
      <c r="E349" s="13" t="s">
        <v>1533</v>
      </c>
      <c r="F349" s="81">
        <v>3.4</v>
      </c>
      <c r="G349" s="84">
        <v>24.8</v>
      </c>
      <c r="H349" s="30">
        <v>16</v>
      </c>
      <c r="I349" s="83">
        <v>24.2</v>
      </c>
      <c r="J349" s="83">
        <v>13.1</v>
      </c>
      <c r="K349" s="83">
        <f t="shared" si="5"/>
        <v>37.299999999999997</v>
      </c>
      <c r="L349" s="30">
        <v>225200</v>
      </c>
      <c r="M349" s="87">
        <v>4</v>
      </c>
      <c r="N349" s="86">
        <v>2</v>
      </c>
      <c r="O349" s="88">
        <v>6</v>
      </c>
      <c r="P349" s="140">
        <v>1</v>
      </c>
      <c r="Q349" s="133">
        <v>3.1</v>
      </c>
      <c r="R349" s="151">
        <v>21328.28627229041</v>
      </c>
      <c r="S349" s="83">
        <v>37.299999999999997</v>
      </c>
      <c r="T349" s="115">
        <v>4</v>
      </c>
      <c r="U349">
        <v>4</v>
      </c>
    </row>
    <row r="350" spans="1:21" customFormat="1">
      <c r="A350" s="13" t="s">
        <v>1347</v>
      </c>
      <c r="B350" s="13">
        <v>17043845701</v>
      </c>
      <c r="C350" s="13" t="s">
        <v>1348</v>
      </c>
      <c r="D350" s="13" t="s">
        <v>1522</v>
      </c>
      <c r="E350" s="13" t="s">
        <v>1430</v>
      </c>
      <c r="F350" s="83">
        <v>7</v>
      </c>
      <c r="G350" s="83">
        <v>29.3</v>
      </c>
      <c r="H350" s="82">
        <v>23.1</v>
      </c>
      <c r="I350" s="83">
        <v>25.8</v>
      </c>
      <c r="J350" s="83">
        <v>16.8</v>
      </c>
      <c r="K350" s="83">
        <f t="shared" si="5"/>
        <v>42.6</v>
      </c>
      <c r="L350" s="82">
        <v>287800</v>
      </c>
      <c r="M350" s="90">
        <v>9</v>
      </c>
      <c r="N350" s="87">
        <v>3</v>
      </c>
      <c r="O350" s="90">
        <v>9</v>
      </c>
      <c r="P350" s="138">
        <v>4</v>
      </c>
      <c r="Q350" s="133">
        <v>3.1</v>
      </c>
      <c r="R350" s="149">
        <v>53259.364371877156</v>
      </c>
      <c r="S350" s="83">
        <v>42.6</v>
      </c>
      <c r="T350" s="115">
        <v>4</v>
      </c>
      <c r="U350">
        <v>4</v>
      </c>
    </row>
    <row r="351" spans="1:21" customFormat="1">
      <c r="A351" s="13" t="s">
        <v>1251</v>
      </c>
      <c r="B351" s="13">
        <v>17043846304</v>
      </c>
      <c r="C351" s="13" t="s">
        <v>1252</v>
      </c>
      <c r="D351" s="13" t="s">
        <v>1522</v>
      </c>
      <c r="E351" s="13" t="s">
        <v>1240</v>
      </c>
      <c r="F351" s="30">
        <v>4.8</v>
      </c>
      <c r="G351" s="82">
        <v>31.2</v>
      </c>
      <c r="H351" s="30">
        <v>17.8</v>
      </c>
      <c r="I351" s="83">
        <v>31.1</v>
      </c>
      <c r="J351" s="84">
        <v>26.6</v>
      </c>
      <c r="K351" s="84">
        <f t="shared" si="5"/>
        <v>57.7</v>
      </c>
      <c r="L351" s="84">
        <v>427800</v>
      </c>
      <c r="M351" s="90">
        <v>9</v>
      </c>
      <c r="N351" s="88">
        <v>5</v>
      </c>
      <c r="O351" s="89">
        <v>8</v>
      </c>
      <c r="P351" s="138">
        <v>3</v>
      </c>
      <c r="Q351" s="133">
        <v>3.1</v>
      </c>
      <c r="R351" s="150">
        <v>51477.715944618132</v>
      </c>
      <c r="S351" s="84">
        <v>57.7</v>
      </c>
      <c r="T351" s="116">
        <v>5</v>
      </c>
      <c r="U351">
        <v>5</v>
      </c>
    </row>
    <row r="352" spans="1:21" customFormat="1">
      <c r="A352" s="13" t="s">
        <v>766</v>
      </c>
      <c r="B352" s="13">
        <v>17097861509</v>
      </c>
      <c r="C352" s="13" t="s">
        <v>767</v>
      </c>
      <c r="D352" s="13" t="s">
        <v>896</v>
      </c>
      <c r="E352" s="13" t="s">
        <v>761</v>
      </c>
      <c r="F352" s="82">
        <v>5</v>
      </c>
      <c r="G352" s="83">
        <v>29.7</v>
      </c>
      <c r="H352" s="30">
        <v>17.2</v>
      </c>
      <c r="I352" s="84">
        <v>33.4</v>
      </c>
      <c r="J352" s="83">
        <v>18.7</v>
      </c>
      <c r="K352" s="83">
        <f t="shared" si="5"/>
        <v>52.099999999999994</v>
      </c>
      <c r="L352" s="83">
        <v>326700</v>
      </c>
      <c r="M352" s="89">
        <v>8</v>
      </c>
      <c r="N352" s="90">
        <v>9</v>
      </c>
      <c r="O352" s="90">
        <v>10</v>
      </c>
      <c r="P352" s="140">
        <v>1</v>
      </c>
      <c r="Q352" s="133">
        <v>3.1</v>
      </c>
      <c r="R352" s="150">
        <v>43990.480204505511</v>
      </c>
      <c r="S352" s="83">
        <v>52.099999999999994</v>
      </c>
      <c r="T352" s="115">
        <v>4</v>
      </c>
      <c r="U352">
        <v>4</v>
      </c>
    </row>
    <row r="353" spans="1:21" customFormat="1">
      <c r="A353" s="13" t="s">
        <v>830</v>
      </c>
      <c r="B353" s="13">
        <v>17097864802</v>
      </c>
      <c r="C353" s="13" t="s">
        <v>831</v>
      </c>
      <c r="D353" s="13" t="s">
        <v>896</v>
      </c>
      <c r="E353" s="13" t="s">
        <v>832</v>
      </c>
      <c r="F353" s="81">
        <v>3.1</v>
      </c>
      <c r="G353" s="83">
        <v>29.4</v>
      </c>
      <c r="H353" s="81">
        <v>8.6</v>
      </c>
      <c r="I353" s="84">
        <v>40.6</v>
      </c>
      <c r="J353" s="84">
        <v>29.4</v>
      </c>
      <c r="K353" s="84">
        <f t="shared" si="5"/>
        <v>70</v>
      </c>
      <c r="L353" s="84">
        <v>662100</v>
      </c>
      <c r="M353" s="90">
        <v>10</v>
      </c>
      <c r="N353" s="90">
        <v>10</v>
      </c>
      <c r="O353" s="89">
        <v>8</v>
      </c>
      <c r="P353" s="137">
        <v>6</v>
      </c>
      <c r="Q353" s="133">
        <v>3.1</v>
      </c>
      <c r="R353" s="149">
        <v>86581.829684499316</v>
      </c>
      <c r="S353" s="84">
        <v>70</v>
      </c>
      <c r="T353" s="116">
        <v>5</v>
      </c>
      <c r="U353">
        <v>5</v>
      </c>
    </row>
    <row r="354" spans="1:21" customFormat="1">
      <c r="A354" s="13" t="s">
        <v>429</v>
      </c>
      <c r="B354" s="13">
        <v>17111871209</v>
      </c>
      <c r="C354" s="13" t="s">
        <v>430</v>
      </c>
      <c r="D354" s="13" t="s">
        <v>571</v>
      </c>
      <c r="E354" s="13" t="s">
        <v>431</v>
      </c>
      <c r="F354" s="81">
        <v>2.7</v>
      </c>
      <c r="G354" s="30">
        <v>35</v>
      </c>
      <c r="H354" s="30">
        <v>21.7</v>
      </c>
      <c r="I354" s="82">
        <v>21.6</v>
      </c>
      <c r="J354" s="82">
        <v>11.7</v>
      </c>
      <c r="K354" s="82">
        <f t="shared" si="5"/>
        <v>33.299999999999997</v>
      </c>
      <c r="L354" s="30">
        <v>203400</v>
      </c>
      <c r="M354" s="90">
        <v>9</v>
      </c>
      <c r="N354" s="87">
        <v>4</v>
      </c>
      <c r="O354" s="90">
        <v>9</v>
      </c>
      <c r="P354" s="138">
        <v>3</v>
      </c>
      <c r="Q354" s="133">
        <v>3.1</v>
      </c>
      <c r="R354" s="149">
        <v>54891.316189976387</v>
      </c>
      <c r="S354" s="82">
        <v>33.299999999999997</v>
      </c>
      <c r="T354" s="114">
        <v>3</v>
      </c>
      <c r="U354">
        <v>3</v>
      </c>
    </row>
    <row r="355" spans="1:21" customFormat="1">
      <c r="A355" s="13" t="s">
        <v>485</v>
      </c>
      <c r="B355" s="13">
        <v>17111871311</v>
      </c>
      <c r="C355" s="13" t="s">
        <v>486</v>
      </c>
      <c r="D355" s="13" t="s">
        <v>571</v>
      </c>
      <c r="E355" s="13" t="s">
        <v>482</v>
      </c>
      <c r="F355" s="82">
        <v>6.4</v>
      </c>
      <c r="G355" s="81">
        <v>36.200000000000003</v>
      </c>
      <c r="H355" s="83">
        <v>29.1</v>
      </c>
      <c r="I355" s="82">
        <v>20.8</v>
      </c>
      <c r="J355" s="82">
        <v>9.1999999999999993</v>
      </c>
      <c r="K355" s="82">
        <f t="shared" si="5"/>
        <v>30</v>
      </c>
      <c r="L355" s="30">
        <v>228500</v>
      </c>
      <c r="M355" s="89">
        <v>8</v>
      </c>
      <c r="N355" s="88">
        <v>6</v>
      </c>
      <c r="O355" s="88">
        <v>6</v>
      </c>
      <c r="P355" s="136">
        <v>8</v>
      </c>
      <c r="Q355" s="133">
        <v>3.1</v>
      </c>
      <c r="R355" s="152">
        <v>33501.895189097479</v>
      </c>
      <c r="S355" s="82">
        <v>30</v>
      </c>
      <c r="T355" s="114">
        <v>3</v>
      </c>
      <c r="U355">
        <v>3</v>
      </c>
    </row>
    <row r="356" spans="1:21" customFormat="1">
      <c r="A356" s="13" t="s">
        <v>398</v>
      </c>
      <c r="B356" s="13">
        <v>17197880303</v>
      </c>
      <c r="C356" s="13" t="s">
        <v>399</v>
      </c>
      <c r="D356" s="13" t="s">
        <v>363</v>
      </c>
      <c r="E356" s="13" t="s">
        <v>1485</v>
      </c>
      <c r="F356" s="81">
        <v>0.8</v>
      </c>
      <c r="G356" s="82">
        <v>30.7</v>
      </c>
      <c r="H356" s="81">
        <v>12.7</v>
      </c>
      <c r="I356" s="84">
        <v>31.8</v>
      </c>
      <c r="J356" s="83">
        <v>21.7</v>
      </c>
      <c r="K356" s="83">
        <f t="shared" si="5"/>
        <v>53.5</v>
      </c>
      <c r="L356" s="83">
        <v>338800</v>
      </c>
      <c r="M356" s="84">
        <v>9</v>
      </c>
      <c r="N356" s="82">
        <v>6</v>
      </c>
      <c r="O356" s="84">
        <v>10</v>
      </c>
      <c r="P356" s="142">
        <v>1</v>
      </c>
      <c r="Q356" s="133">
        <v>3.1</v>
      </c>
      <c r="R356" s="155">
        <v>32929.938513752968</v>
      </c>
      <c r="S356" s="83">
        <v>53.5</v>
      </c>
      <c r="T356" s="115">
        <v>4</v>
      </c>
      <c r="U356">
        <v>4</v>
      </c>
    </row>
    <row r="357" spans="1:21" customFormat="1">
      <c r="A357" s="13" t="s">
        <v>311</v>
      </c>
      <c r="B357" s="13">
        <v>17197880314</v>
      </c>
      <c r="C357" s="13" t="s">
        <v>312</v>
      </c>
      <c r="D357" s="13" t="s">
        <v>363</v>
      </c>
      <c r="E357" s="13" t="s">
        <v>1485</v>
      </c>
      <c r="F357" s="30">
        <v>4.5</v>
      </c>
      <c r="G357" s="81">
        <v>38.299999999999997</v>
      </c>
      <c r="H357" s="30">
        <v>16.8</v>
      </c>
      <c r="I357" s="84">
        <v>32.9</v>
      </c>
      <c r="J357" s="83">
        <v>16.100000000000001</v>
      </c>
      <c r="K357" s="83">
        <f t="shared" si="5"/>
        <v>49</v>
      </c>
      <c r="L357" s="84">
        <v>379800</v>
      </c>
      <c r="M357" s="84">
        <v>9</v>
      </c>
      <c r="N357" s="82">
        <v>6</v>
      </c>
      <c r="O357" s="84">
        <v>10</v>
      </c>
      <c r="P357" s="142">
        <v>1</v>
      </c>
      <c r="Q357" s="133">
        <v>3.1</v>
      </c>
      <c r="R357" s="155">
        <v>32929.938513752968</v>
      </c>
      <c r="S357" s="83">
        <v>49</v>
      </c>
      <c r="T357" s="115">
        <v>4</v>
      </c>
      <c r="U357">
        <v>4</v>
      </c>
    </row>
    <row r="358" spans="1:21" customFormat="1">
      <c r="A358" s="13" t="s">
        <v>82</v>
      </c>
      <c r="B358" s="13">
        <v>17197883521</v>
      </c>
      <c r="C358" s="13" t="s">
        <v>83</v>
      </c>
      <c r="D358" s="13" t="s">
        <v>363</v>
      </c>
      <c r="E358" s="13" t="s">
        <v>171</v>
      </c>
      <c r="F358" s="81">
        <v>3.1</v>
      </c>
      <c r="G358" s="81">
        <v>37.4</v>
      </c>
      <c r="H358" s="83">
        <v>28.2</v>
      </c>
      <c r="I358" s="82">
        <v>22.9</v>
      </c>
      <c r="J358" s="82">
        <v>9.3000000000000007</v>
      </c>
      <c r="K358" s="82">
        <f t="shared" si="5"/>
        <v>32.200000000000003</v>
      </c>
      <c r="L358" s="83">
        <v>332600</v>
      </c>
      <c r="M358" s="84">
        <v>10</v>
      </c>
      <c r="N358" s="81">
        <v>1</v>
      </c>
      <c r="O358" s="83">
        <v>7</v>
      </c>
      <c r="P358" s="142">
        <v>1</v>
      </c>
      <c r="Q358" s="133">
        <v>3.1</v>
      </c>
      <c r="R358" s="158">
        <v>54076.837138679562</v>
      </c>
      <c r="S358" s="82">
        <v>32.200000000000003</v>
      </c>
      <c r="T358" s="114">
        <v>3</v>
      </c>
      <c r="U358">
        <v>3</v>
      </c>
    </row>
    <row r="359" spans="1:21" customFormat="1">
      <c r="A359" s="13" t="s">
        <v>3956</v>
      </c>
      <c r="B359" s="13">
        <v>17031060300</v>
      </c>
      <c r="C359" s="13" t="s">
        <v>3957</v>
      </c>
      <c r="D359" s="13" t="s">
        <v>4272</v>
      </c>
      <c r="E359" s="13" t="s">
        <v>4129</v>
      </c>
      <c r="F359" s="81">
        <v>3</v>
      </c>
      <c r="G359" s="30">
        <v>33.6</v>
      </c>
      <c r="H359" s="81">
        <v>6.3</v>
      </c>
      <c r="I359" s="84">
        <v>42</v>
      </c>
      <c r="J359" s="84">
        <v>34</v>
      </c>
      <c r="K359" s="84">
        <f t="shared" si="5"/>
        <v>76</v>
      </c>
      <c r="L359" s="84">
        <v>712000</v>
      </c>
      <c r="M359" s="89">
        <v>8</v>
      </c>
      <c r="N359" s="88">
        <v>5</v>
      </c>
      <c r="O359" s="90">
        <v>9</v>
      </c>
      <c r="P359" s="135">
        <v>9</v>
      </c>
      <c r="Q359" s="133">
        <v>3.2</v>
      </c>
      <c r="R359" s="148">
        <v>30042.773184651422</v>
      </c>
      <c r="S359" s="84">
        <v>76</v>
      </c>
      <c r="T359" s="116">
        <v>5</v>
      </c>
      <c r="U359">
        <v>5</v>
      </c>
    </row>
    <row r="360" spans="1:21" customFormat="1">
      <c r="A360" s="13" t="s">
        <v>1671</v>
      </c>
      <c r="B360" s="13">
        <v>17031801400</v>
      </c>
      <c r="C360" s="13" t="s">
        <v>1672</v>
      </c>
      <c r="D360" s="13" t="s">
        <v>4272</v>
      </c>
      <c r="E360" s="13" t="s">
        <v>1662</v>
      </c>
      <c r="F360" s="81">
        <v>3.4</v>
      </c>
      <c r="G360" s="82">
        <v>30.4</v>
      </c>
      <c r="H360" s="81">
        <v>12.1</v>
      </c>
      <c r="I360" s="83">
        <v>28.9</v>
      </c>
      <c r="J360" s="84">
        <v>36</v>
      </c>
      <c r="K360" s="84">
        <f t="shared" si="5"/>
        <v>64.900000000000006</v>
      </c>
      <c r="L360" s="84">
        <v>558900</v>
      </c>
      <c r="M360" s="90">
        <v>9</v>
      </c>
      <c r="N360" s="86">
        <v>2</v>
      </c>
      <c r="O360" s="90">
        <v>9</v>
      </c>
      <c r="P360" s="138">
        <v>3</v>
      </c>
      <c r="Q360" s="133">
        <v>3.2</v>
      </c>
      <c r="R360" s="149">
        <v>81010.638867353337</v>
      </c>
      <c r="S360" s="84">
        <v>64.900000000000006</v>
      </c>
      <c r="T360" s="116">
        <v>5</v>
      </c>
      <c r="U360">
        <v>5</v>
      </c>
    </row>
    <row r="361" spans="1:21" customFormat="1">
      <c r="A361" s="13" t="s">
        <v>2131</v>
      </c>
      <c r="B361" s="13">
        <v>17031806003</v>
      </c>
      <c r="C361" s="13" t="s">
        <v>2132</v>
      </c>
      <c r="D361" s="13" t="s">
        <v>4272</v>
      </c>
      <c r="E361" s="13" t="s">
        <v>2130</v>
      </c>
      <c r="F361" s="82">
        <v>6.2</v>
      </c>
      <c r="G361" s="83">
        <v>28.3</v>
      </c>
      <c r="H361" s="82">
        <v>26.6</v>
      </c>
      <c r="I361" s="83">
        <v>25.9</v>
      </c>
      <c r="J361" s="82">
        <v>10.1</v>
      </c>
      <c r="K361" s="83">
        <f t="shared" si="5"/>
        <v>36</v>
      </c>
      <c r="L361" s="30">
        <v>228300</v>
      </c>
      <c r="M361" s="90">
        <v>9</v>
      </c>
      <c r="N361" s="88">
        <v>5</v>
      </c>
      <c r="O361" s="87">
        <v>4</v>
      </c>
      <c r="P361" s="137">
        <v>5</v>
      </c>
      <c r="Q361" s="133">
        <v>3.2</v>
      </c>
      <c r="R361" s="149">
        <v>53218.840581643541</v>
      </c>
      <c r="S361" s="83">
        <v>36</v>
      </c>
      <c r="T361" s="115">
        <v>4</v>
      </c>
      <c r="U361">
        <v>4</v>
      </c>
    </row>
    <row r="362" spans="1:21" customFormat="1">
      <c r="A362" s="13" t="s">
        <v>2311</v>
      </c>
      <c r="B362" s="13">
        <v>17031819000</v>
      </c>
      <c r="C362" s="13" t="s">
        <v>2312</v>
      </c>
      <c r="D362" s="13" t="s">
        <v>4272</v>
      </c>
      <c r="E362" s="13" t="s">
        <v>2308</v>
      </c>
      <c r="F362" s="81">
        <v>2.2000000000000002</v>
      </c>
      <c r="G362" s="82">
        <v>32</v>
      </c>
      <c r="H362" s="81">
        <v>13.4</v>
      </c>
      <c r="I362" s="84">
        <v>36.9</v>
      </c>
      <c r="J362" s="84">
        <v>27.4</v>
      </c>
      <c r="K362" s="84">
        <f t="shared" si="5"/>
        <v>64.3</v>
      </c>
      <c r="L362" s="84">
        <v>540400</v>
      </c>
      <c r="M362" s="89">
        <v>8</v>
      </c>
      <c r="N362" s="86">
        <v>2</v>
      </c>
      <c r="O362" s="90">
        <v>10</v>
      </c>
      <c r="P362" s="136">
        <v>7</v>
      </c>
      <c r="Q362" s="133">
        <v>3.2</v>
      </c>
      <c r="R362" s="151">
        <v>29473.54842035496</v>
      </c>
      <c r="S362" s="84">
        <v>64.3</v>
      </c>
      <c r="T362" s="116">
        <v>5</v>
      </c>
      <c r="U362">
        <v>5</v>
      </c>
    </row>
    <row r="363" spans="1:21" customFormat="1">
      <c r="A363" s="13" t="s">
        <v>2071</v>
      </c>
      <c r="B363" s="13">
        <v>17031822102</v>
      </c>
      <c r="C363" s="13" t="s">
        <v>2072</v>
      </c>
      <c r="D363" s="13" t="s">
        <v>4272</v>
      </c>
      <c r="E363" s="13" t="s">
        <v>2070</v>
      </c>
      <c r="F363" s="82">
        <v>5.2</v>
      </c>
      <c r="G363" s="83">
        <v>27.8</v>
      </c>
      <c r="H363" s="82">
        <v>27</v>
      </c>
      <c r="I363" s="82">
        <v>17.8</v>
      </c>
      <c r="J363" s="82">
        <v>9.6999999999999993</v>
      </c>
      <c r="K363" s="82">
        <f t="shared" si="5"/>
        <v>27.5</v>
      </c>
      <c r="L363" s="30">
        <v>192900</v>
      </c>
      <c r="M363" s="89">
        <v>7</v>
      </c>
      <c r="N363" s="89">
        <v>8</v>
      </c>
      <c r="O363" s="88">
        <v>5</v>
      </c>
      <c r="P363" s="135">
        <v>9</v>
      </c>
      <c r="Q363" s="133">
        <v>3.2</v>
      </c>
      <c r="R363" s="151">
        <v>25303.08992767684</v>
      </c>
      <c r="S363" s="82">
        <v>27.5</v>
      </c>
      <c r="T363" s="114">
        <v>3</v>
      </c>
      <c r="U363">
        <v>3</v>
      </c>
    </row>
    <row r="364" spans="1:21" customFormat="1">
      <c r="A364" s="13" t="s">
        <v>1525</v>
      </c>
      <c r="B364" s="13">
        <v>17043840304</v>
      </c>
      <c r="C364" s="13" t="s">
        <v>1526</v>
      </c>
      <c r="D364" s="13" t="s">
        <v>1522</v>
      </c>
      <c r="E364" s="13" t="s">
        <v>4273</v>
      </c>
      <c r="F364" s="82">
        <v>5.2</v>
      </c>
      <c r="G364" s="84">
        <v>24.2</v>
      </c>
      <c r="H364" s="82">
        <v>26.8</v>
      </c>
      <c r="I364" s="82">
        <v>17.5</v>
      </c>
      <c r="J364" s="30">
        <v>4.5</v>
      </c>
      <c r="K364" s="30">
        <f t="shared" si="5"/>
        <v>22</v>
      </c>
      <c r="L364" s="83">
        <v>340100</v>
      </c>
      <c r="M364" s="88">
        <v>5</v>
      </c>
      <c r="N364" s="90">
        <v>10</v>
      </c>
      <c r="O364" s="87">
        <v>3</v>
      </c>
      <c r="P364" s="140">
        <v>1</v>
      </c>
      <c r="Q364" s="133">
        <v>3.2</v>
      </c>
      <c r="R364" s="150">
        <v>38014.292323101079</v>
      </c>
      <c r="S364" s="30">
        <v>22</v>
      </c>
      <c r="T364" s="113">
        <v>2</v>
      </c>
      <c r="U364">
        <v>2</v>
      </c>
    </row>
    <row r="365" spans="1:21" customFormat="1">
      <c r="A365" s="13" t="s">
        <v>1263</v>
      </c>
      <c r="B365" s="13">
        <v>17043843601</v>
      </c>
      <c r="C365" s="13" t="s">
        <v>1264</v>
      </c>
      <c r="D365" s="13" t="s">
        <v>1522</v>
      </c>
      <c r="E365" s="13" t="s">
        <v>2224</v>
      </c>
      <c r="F365" s="82">
        <v>5.3</v>
      </c>
      <c r="G365" s="84">
        <v>23.3</v>
      </c>
      <c r="H365" s="82">
        <v>25.9</v>
      </c>
      <c r="I365" s="82">
        <v>18.5</v>
      </c>
      <c r="J365" s="82">
        <v>8.5</v>
      </c>
      <c r="K365" s="82">
        <f t="shared" si="5"/>
        <v>27</v>
      </c>
      <c r="L365" s="82">
        <v>280200</v>
      </c>
      <c r="M365" s="89">
        <v>7</v>
      </c>
      <c r="N365" s="87">
        <v>3</v>
      </c>
      <c r="O365" s="90">
        <v>9</v>
      </c>
      <c r="P365" s="136">
        <v>7</v>
      </c>
      <c r="Q365" s="133">
        <v>3.2</v>
      </c>
      <c r="R365" s="150">
        <v>40970.890698482566</v>
      </c>
      <c r="S365" s="82">
        <v>27</v>
      </c>
      <c r="T365" s="114">
        <v>3</v>
      </c>
      <c r="U365">
        <v>3</v>
      </c>
    </row>
    <row r="366" spans="1:21" customFormat="1">
      <c r="A366" s="13" t="s">
        <v>1129</v>
      </c>
      <c r="B366" s="13">
        <v>17043843700</v>
      </c>
      <c r="C366" s="13" t="s">
        <v>1130</v>
      </c>
      <c r="D366" s="13" t="s">
        <v>1522</v>
      </c>
      <c r="E366" s="13" t="s">
        <v>1724</v>
      </c>
      <c r="F366" s="82">
        <v>5.4</v>
      </c>
      <c r="G366" s="84">
        <v>26.6</v>
      </c>
      <c r="H366" s="82">
        <v>25.5</v>
      </c>
      <c r="I366" s="83">
        <v>24.4</v>
      </c>
      <c r="J366" s="82">
        <v>9.6</v>
      </c>
      <c r="K366" s="82">
        <f t="shared" si="5"/>
        <v>34</v>
      </c>
      <c r="L366" s="82">
        <v>287200</v>
      </c>
      <c r="M366" s="88">
        <v>6</v>
      </c>
      <c r="N366" s="89">
        <v>8</v>
      </c>
      <c r="O366" s="89">
        <v>8</v>
      </c>
      <c r="P366" s="137">
        <v>5</v>
      </c>
      <c r="Q366" s="133">
        <v>3.2</v>
      </c>
      <c r="R366" s="152">
        <v>33191.24246712929</v>
      </c>
      <c r="S366" s="82">
        <v>34</v>
      </c>
      <c r="T366" s="114">
        <v>3</v>
      </c>
      <c r="U366">
        <v>3</v>
      </c>
    </row>
    <row r="367" spans="1:21" customFormat="1">
      <c r="A367" s="13" t="s">
        <v>1345</v>
      </c>
      <c r="B367" s="13">
        <v>17043845602</v>
      </c>
      <c r="C367" s="13" t="s">
        <v>1346</v>
      </c>
      <c r="D367" s="13" t="s">
        <v>1522</v>
      </c>
      <c r="E367" s="13" t="s">
        <v>1430</v>
      </c>
      <c r="F367" s="81">
        <v>3.2</v>
      </c>
      <c r="G367" s="83">
        <v>29.6</v>
      </c>
      <c r="H367" s="30">
        <v>17.899999999999999</v>
      </c>
      <c r="I367" s="84">
        <v>35.799999999999997</v>
      </c>
      <c r="J367" s="83">
        <v>19.5</v>
      </c>
      <c r="K367" s="84">
        <f t="shared" si="5"/>
        <v>55.3</v>
      </c>
      <c r="L367" s="83">
        <v>333700</v>
      </c>
      <c r="M367" s="90">
        <v>9</v>
      </c>
      <c r="N367" s="87">
        <v>3</v>
      </c>
      <c r="O367" s="90">
        <v>9</v>
      </c>
      <c r="P367" s="135">
        <v>9</v>
      </c>
      <c r="Q367" s="133">
        <v>3.2</v>
      </c>
      <c r="R367" s="149">
        <v>53259.364371877156</v>
      </c>
      <c r="S367" s="84">
        <v>55.3</v>
      </c>
      <c r="T367" s="116">
        <v>5</v>
      </c>
      <c r="U367">
        <v>5</v>
      </c>
    </row>
    <row r="368" spans="1:21" customFormat="1">
      <c r="A368" s="13" t="s">
        <v>939</v>
      </c>
      <c r="B368" s="13">
        <v>17089853008</v>
      </c>
      <c r="C368" s="13" t="s">
        <v>940</v>
      </c>
      <c r="D368" s="13" t="s">
        <v>1029</v>
      </c>
      <c r="E368" s="13" t="s">
        <v>1533</v>
      </c>
      <c r="F368" s="83">
        <v>8</v>
      </c>
      <c r="G368" s="84">
        <v>23.5</v>
      </c>
      <c r="H368" s="83">
        <v>28.2</v>
      </c>
      <c r="I368" s="30">
        <v>9.5</v>
      </c>
      <c r="J368" s="30">
        <v>4.5999999999999996</v>
      </c>
      <c r="K368" s="30">
        <f t="shared" si="5"/>
        <v>14.1</v>
      </c>
      <c r="L368" s="30">
        <v>200500</v>
      </c>
      <c r="M368" s="85"/>
      <c r="N368" s="85"/>
      <c r="O368" s="85"/>
      <c r="P368" s="141"/>
      <c r="Q368" s="133">
        <v>3.2</v>
      </c>
      <c r="R368" s="151">
        <v>21328.28627229041</v>
      </c>
      <c r="S368" s="30">
        <v>14.1</v>
      </c>
      <c r="T368" s="113">
        <v>2</v>
      </c>
      <c r="U368">
        <v>2</v>
      </c>
    </row>
    <row r="369" spans="1:21" customFormat="1">
      <c r="A369" s="13" t="s">
        <v>469</v>
      </c>
      <c r="B369" s="13">
        <v>17111871310</v>
      </c>
      <c r="C369" s="13" t="s">
        <v>470</v>
      </c>
      <c r="D369" s="13" t="s">
        <v>571</v>
      </c>
      <c r="E369" s="13" t="s">
        <v>1030</v>
      </c>
      <c r="F369" s="81">
        <v>2.8</v>
      </c>
      <c r="G369" s="82">
        <v>32.4</v>
      </c>
      <c r="H369" s="82">
        <v>23.6</v>
      </c>
      <c r="I369" s="82">
        <v>18.899999999999999</v>
      </c>
      <c r="J369" s="83">
        <v>15.3</v>
      </c>
      <c r="K369" s="82">
        <f t="shared" si="5"/>
        <v>34.200000000000003</v>
      </c>
      <c r="L369" s="82">
        <v>251500</v>
      </c>
      <c r="M369" s="90">
        <v>9</v>
      </c>
      <c r="N369" s="88">
        <v>6</v>
      </c>
      <c r="O369" s="89">
        <v>8</v>
      </c>
      <c r="P369" s="140">
        <v>1</v>
      </c>
      <c r="Q369" s="133">
        <v>3.2</v>
      </c>
      <c r="R369" s="150">
        <v>38443.499500765494</v>
      </c>
      <c r="S369" s="82">
        <v>34.200000000000003</v>
      </c>
      <c r="T369" s="114">
        <v>3</v>
      </c>
      <c r="U369">
        <v>3</v>
      </c>
    </row>
    <row r="370" spans="1:21" customFormat="1">
      <c r="A370" s="13" t="s">
        <v>3669</v>
      </c>
      <c r="B370" s="13">
        <v>17031170200</v>
      </c>
      <c r="C370" s="13" t="s">
        <v>3670</v>
      </c>
      <c r="D370" s="13" t="s">
        <v>4272</v>
      </c>
      <c r="E370" s="13" t="s">
        <v>4129</v>
      </c>
      <c r="F370" s="83">
        <v>7.4</v>
      </c>
      <c r="G370" s="82">
        <v>32.200000000000003</v>
      </c>
      <c r="H370" s="82">
        <v>26.8</v>
      </c>
      <c r="I370" s="30">
        <v>15</v>
      </c>
      <c r="J370" s="30">
        <v>6.1</v>
      </c>
      <c r="K370" s="30">
        <f t="shared" si="5"/>
        <v>21.1</v>
      </c>
      <c r="L370" s="83">
        <v>305900</v>
      </c>
      <c r="M370" s="89">
        <v>8</v>
      </c>
      <c r="N370" s="86">
        <v>2</v>
      </c>
      <c r="O370" s="87">
        <v>4</v>
      </c>
      <c r="P370" s="138">
        <v>3</v>
      </c>
      <c r="Q370" s="133">
        <v>3.3</v>
      </c>
      <c r="R370" s="148">
        <v>30042.773184651422</v>
      </c>
      <c r="S370" s="30">
        <v>21.1</v>
      </c>
      <c r="T370" s="113">
        <v>2</v>
      </c>
      <c r="U370">
        <v>2</v>
      </c>
    </row>
    <row r="371" spans="1:21" customFormat="1">
      <c r="A371" s="13" t="s">
        <v>2761</v>
      </c>
      <c r="B371" s="13">
        <v>17031740100</v>
      </c>
      <c r="C371" s="13" t="s">
        <v>2762</v>
      </c>
      <c r="D371" s="13" t="s">
        <v>4272</v>
      </c>
      <c r="E371" s="13" t="s">
        <v>4129</v>
      </c>
      <c r="F371" s="30">
        <v>4.5999999999999996</v>
      </c>
      <c r="G371" s="82">
        <v>31.5</v>
      </c>
      <c r="H371" s="83">
        <v>32.4</v>
      </c>
      <c r="I371" s="82">
        <v>22.9</v>
      </c>
      <c r="J371" s="82">
        <v>7.4</v>
      </c>
      <c r="K371" s="82">
        <f t="shared" si="5"/>
        <v>30.299999999999997</v>
      </c>
      <c r="L371" s="30">
        <v>231900</v>
      </c>
      <c r="M371" s="90">
        <v>9</v>
      </c>
      <c r="N371" s="88">
        <v>6</v>
      </c>
      <c r="O371" s="89">
        <v>7</v>
      </c>
      <c r="P371" s="137">
        <v>5</v>
      </c>
      <c r="Q371" s="133">
        <v>3.3</v>
      </c>
      <c r="R371" s="148">
        <v>30042.773184651422</v>
      </c>
      <c r="S371" s="82">
        <v>30.299999999999997</v>
      </c>
      <c r="T371" s="114">
        <v>3</v>
      </c>
      <c r="U371">
        <v>3</v>
      </c>
    </row>
    <row r="372" spans="1:21" customFormat="1">
      <c r="A372" s="13" t="s">
        <v>2509</v>
      </c>
      <c r="B372" s="13">
        <v>17031770201</v>
      </c>
      <c r="C372" s="13" t="s">
        <v>2510</v>
      </c>
      <c r="D372" s="13" t="s">
        <v>4272</v>
      </c>
      <c r="E372" s="13" t="s">
        <v>2511</v>
      </c>
      <c r="F372" s="81">
        <v>2.5</v>
      </c>
      <c r="G372" s="84">
        <v>23.9</v>
      </c>
      <c r="H372" s="30">
        <v>18.899999999999999</v>
      </c>
      <c r="I372" s="83">
        <v>27.8</v>
      </c>
      <c r="J372" s="82">
        <v>10.199999999999999</v>
      </c>
      <c r="K372" s="83">
        <f t="shared" si="5"/>
        <v>38</v>
      </c>
      <c r="L372" s="82">
        <v>295800</v>
      </c>
      <c r="M372" s="88">
        <v>5</v>
      </c>
      <c r="N372" s="90">
        <v>9</v>
      </c>
      <c r="O372" s="89">
        <v>7</v>
      </c>
      <c r="P372" s="140">
        <v>2</v>
      </c>
      <c r="Q372" s="133">
        <v>3.3</v>
      </c>
      <c r="R372" s="149">
        <v>79673.212666405045</v>
      </c>
      <c r="S372" s="83">
        <v>38</v>
      </c>
      <c r="T372" s="115">
        <v>4</v>
      </c>
      <c r="U372">
        <v>4</v>
      </c>
    </row>
    <row r="373" spans="1:21" customFormat="1">
      <c r="A373" s="13" t="s">
        <v>4300</v>
      </c>
      <c r="B373" s="13">
        <v>17031803012</v>
      </c>
      <c r="C373" s="13" t="s">
        <v>4301</v>
      </c>
      <c r="D373" s="13" t="s">
        <v>4272</v>
      </c>
      <c r="E373" s="13" t="s">
        <v>4289</v>
      </c>
      <c r="F373" s="30">
        <v>4.9000000000000004</v>
      </c>
      <c r="G373" s="83">
        <v>28.8</v>
      </c>
      <c r="H373" s="30">
        <v>17.3</v>
      </c>
      <c r="I373" s="83">
        <v>27.7</v>
      </c>
      <c r="J373" s="84">
        <v>27.3</v>
      </c>
      <c r="K373" s="84">
        <f t="shared" si="5"/>
        <v>55</v>
      </c>
      <c r="L373" s="82">
        <v>281100</v>
      </c>
      <c r="M373" s="89">
        <v>8</v>
      </c>
      <c r="N373" s="88">
        <v>6</v>
      </c>
      <c r="O373" s="89">
        <v>8</v>
      </c>
      <c r="P373" s="140">
        <v>1</v>
      </c>
      <c r="Q373" s="133">
        <v>3.3</v>
      </c>
      <c r="R373" s="150">
        <v>48269.233139372314</v>
      </c>
      <c r="S373" s="84">
        <v>55</v>
      </c>
      <c r="T373" s="116">
        <v>5</v>
      </c>
      <c r="U373">
        <v>5</v>
      </c>
    </row>
    <row r="374" spans="1:21" customFormat="1">
      <c r="A374" s="13" t="s">
        <v>2421</v>
      </c>
      <c r="B374" s="13">
        <v>17031805202</v>
      </c>
      <c r="C374" s="13" t="s">
        <v>2422</v>
      </c>
      <c r="D374" s="13" t="s">
        <v>4272</v>
      </c>
      <c r="E374" s="13" t="s">
        <v>2401</v>
      </c>
      <c r="F374" s="30">
        <v>3.5</v>
      </c>
      <c r="G374" s="84">
        <v>23.3</v>
      </c>
      <c r="H374" s="30">
        <v>20.3</v>
      </c>
      <c r="I374" s="83">
        <v>29</v>
      </c>
      <c r="J374" s="83">
        <v>17</v>
      </c>
      <c r="K374" s="83">
        <f t="shared" si="5"/>
        <v>46</v>
      </c>
      <c r="L374" s="84">
        <v>430800</v>
      </c>
      <c r="M374" s="90">
        <v>9</v>
      </c>
      <c r="N374" s="86">
        <v>2</v>
      </c>
      <c r="O374" s="90">
        <v>10</v>
      </c>
      <c r="P374" s="136">
        <v>7</v>
      </c>
      <c r="Q374" s="133">
        <v>3.3</v>
      </c>
      <c r="R374" s="149">
        <v>65174.162892687731</v>
      </c>
      <c r="S374" s="83">
        <v>46</v>
      </c>
      <c r="T374" s="115">
        <v>4</v>
      </c>
      <c r="U374">
        <v>4</v>
      </c>
    </row>
    <row r="375" spans="1:21" customFormat="1">
      <c r="A375" s="13" t="s">
        <v>2549</v>
      </c>
      <c r="B375" s="13">
        <v>17031809100</v>
      </c>
      <c r="C375" s="13" t="s">
        <v>2550</v>
      </c>
      <c r="D375" s="13" t="s">
        <v>4272</v>
      </c>
      <c r="E375" s="13" t="s">
        <v>2542</v>
      </c>
      <c r="F375" s="81">
        <v>2.9</v>
      </c>
      <c r="G375" s="30">
        <v>34.700000000000003</v>
      </c>
      <c r="H375" s="81">
        <v>8.1999999999999993</v>
      </c>
      <c r="I375" s="84">
        <v>33.9</v>
      </c>
      <c r="J375" s="84">
        <v>43.2</v>
      </c>
      <c r="K375" s="84">
        <f t="shared" si="5"/>
        <v>77.099999999999994</v>
      </c>
      <c r="L375" s="84">
        <v>527500</v>
      </c>
      <c r="M375" s="90">
        <v>9</v>
      </c>
      <c r="N375" s="88">
        <v>6</v>
      </c>
      <c r="O375" s="90">
        <v>10</v>
      </c>
      <c r="P375" s="135">
        <v>9</v>
      </c>
      <c r="Q375" s="133">
        <v>3.3</v>
      </c>
      <c r="R375" s="150">
        <v>39448.99567703998</v>
      </c>
      <c r="S375" s="84">
        <v>77.099999999999994</v>
      </c>
      <c r="T375" s="116">
        <v>5</v>
      </c>
      <c r="U375">
        <v>5</v>
      </c>
    </row>
    <row r="376" spans="1:21" customFormat="1">
      <c r="A376" s="13" t="s">
        <v>4180</v>
      </c>
      <c r="B376" s="13">
        <v>17031815800</v>
      </c>
      <c r="C376" s="13" t="s">
        <v>4181</v>
      </c>
      <c r="D376" s="13" t="s">
        <v>4272</v>
      </c>
      <c r="E376" s="13" t="s">
        <v>4182</v>
      </c>
      <c r="F376" s="30">
        <v>3.7</v>
      </c>
      <c r="G376" s="83">
        <v>28.6</v>
      </c>
      <c r="H376" s="30">
        <v>17</v>
      </c>
      <c r="I376" s="82">
        <v>17.3</v>
      </c>
      <c r="J376" s="84">
        <v>25.4</v>
      </c>
      <c r="K376" s="83">
        <f t="shared" si="5"/>
        <v>42.7</v>
      </c>
      <c r="L376" s="83">
        <v>322600</v>
      </c>
      <c r="M376" s="89">
        <v>8</v>
      </c>
      <c r="N376" s="88">
        <v>6</v>
      </c>
      <c r="O376" s="90">
        <v>10</v>
      </c>
      <c r="P376" s="136">
        <v>8</v>
      </c>
      <c r="Q376" s="133">
        <v>3.3</v>
      </c>
      <c r="R376" s="151">
        <v>23453.824428285385</v>
      </c>
      <c r="S376" s="83">
        <v>42.7</v>
      </c>
      <c r="T376" s="115">
        <v>4</v>
      </c>
      <c r="U376">
        <v>4</v>
      </c>
    </row>
    <row r="377" spans="1:21" customFormat="1">
      <c r="A377" s="13" t="s">
        <v>1984</v>
      </c>
      <c r="B377" s="13">
        <v>17031824004</v>
      </c>
      <c r="C377" s="13" t="s">
        <v>1985</v>
      </c>
      <c r="D377" s="13" t="s">
        <v>4272</v>
      </c>
      <c r="E377" s="13" t="s">
        <v>1986</v>
      </c>
      <c r="F377" s="30">
        <v>4.0999999999999996</v>
      </c>
      <c r="G377" s="82">
        <v>32.700000000000003</v>
      </c>
      <c r="H377" s="82">
        <v>25.1</v>
      </c>
      <c r="I377" s="83">
        <v>23.7</v>
      </c>
      <c r="J377" s="83">
        <v>14.3</v>
      </c>
      <c r="K377" s="83">
        <f t="shared" si="5"/>
        <v>38</v>
      </c>
      <c r="L377" s="84">
        <v>455800</v>
      </c>
      <c r="M377" s="90">
        <v>10</v>
      </c>
      <c r="N377" s="88">
        <v>6</v>
      </c>
      <c r="O377" s="88">
        <v>6</v>
      </c>
      <c r="P377" s="140">
        <v>1</v>
      </c>
      <c r="Q377" s="133">
        <v>3.3</v>
      </c>
      <c r="R377" s="149">
        <v>56478.448731173921</v>
      </c>
      <c r="S377" s="83">
        <v>38</v>
      </c>
      <c r="T377" s="115">
        <v>4</v>
      </c>
      <c r="U377">
        <v>4</v>
      </c>
    </row>
    <row r="378" spans="1:21" customFormat="1">
      <c r="A378" s="13" t="s">
        <v>1606</v>
      </c>
      <c r="B378" s="13">
        <v>17031831700</v>
      </c>
      <c r="C378" s="13" t="s">
        <v>1607</v>
      </c>
      <c r="D378" s="13" t="s">
        <v>4272</v>
      </c>
      <c r="E378" s="13" t="s">
        <v>4129</v>
      </c>
      <c r="F378" s="84">
        <v>9.5</v>
      </c>
      <c r="G378" s="30">
        <v>34.5</v>
      </c>
      <c r="H378" s="83">
        <v>31.4</v>
      </c>
      <c r="I378" s="82">
        <v>16.5</v>
      </c>
      <c r="J378" s="30">
        <v>3.9</v>
      </c>
      <c r="K378" s="30">
        <f t="shared" si="5"/>
        <v>20.399999999999999</v>
      </c>
      <c r="L378" s="83">
        <v>319300</v>
      </c>
      <c r="M378" s="85"/>
      <c r="N378" s="85"/>
      <c r="O378" s="85"/>
      <c r="P378" s="141"/>
      <c r="Q378" s="133">
        <v>3.3</v>
      </c>
      <c r="R378" s="153">
        <v>30042.773184651422</v>
      </c>
      <c r="S378" s="30">
        <v>20.399999999999999</v>
      </c>
      <c r="T378" s="113">
        <v>2</v>
      </c>
      <c r="U378">
        <v>2</v>
      </c>
    </row>
    <row r="379" spans="1:21" customFormat="1">
      <c r="A379" s="13" t="s">
        <v>1392</v>
      </c>
      <c r="B379" s="13">
        <v>17043841208</v>
      </c>
      <c r="C379" s="13" t="s">
        <v>1393</v>
      </c>
      <c r="D379" s="13" t="s">
        <v>1522</v>
      </c>
      <c r="E379" s="13" t="s">
        <v>4126</v>
      </c>
      <c r="F379" s="84">
        <v>9.6</v>
      </c>
      <c r="G379" s="83">
        <v>28.2</v>
      </c>
      <c r="H379" s="82">
        <v>27.4</v>
      </c>
      <c r="I379" s="83">
        <v>24.5</v>
      </c>
      <c r="J379" s="82">
        <v>8.8000000000000007</v>
      </c>
      <c r="K379" s="82">
        <f t="shared" si="5"/>
        <v>33.299999999999997</v>
      </c>
      <c r="L379" s="30">
        <v>219800</v>
      </c>
      <c r="M379" s="89">
        <v>8</v>
      </c>
      <c r="N379" s="90">
        <v>9</v>
      </c>
      <c r="O379" s="88">
        <v>5</v>
      </c>
      <c r="P379" s="140">
        <v>1</v>
      </c>
      <c r="Q379" s="133">
        <v>3.3</v>
      </c>
      <c r="R379" s="150">
        <v>35532.502606330738</v>
      </c>
      <c r="S379" s="82">
        <v>33.299999999999997</v>
      </c>
      <c r="T379" s="114">
        <v>3</v>
      </c>
      <c r="U379">
        <v>3</v>
      </c>
    </row>
    <row r="380" spans="1:21" customFormat="1">
      <c r="A380" s="13" t="s">
        <v>1197</v>
      </c>
      <c r="B380" s="13">
        <v>17043846412</v>
      </c>
      <c r="C380" s="13" t="s">
        <v>1198</v>
      </c>
      <c r="D380" s="13" t="s">
        <v>1522</v>
      </c>
      <c r="E380" s="13" t="s">
        <v>1275</v>
      </c>
      <c r="F380" s="30">
        <v>4.9000000000000004</v>
      </c>
      <c r="G380" s="30">
        <v>34.9</v>
      </c>
      <c r="H380" s="81">
        <v>14.2</v>
      </c>
      <c r="I380" s="83">
        <v>31.2</v>
      </c>
      <c r="J380" s="84">
        <v>23.7</v>
      </c>
      <c r="K380" s="83">
        <f t="shared" si="5"/>
        <v>54.9</v>
      </c>
      <c r="L380" s="82">
        <v>269100</v>
      </c>
      <c r="M380" s="90">
        <v>9</v>
      </c>
      <c r="N380" s="90">
        <v>10</v>
      </c>
      <c r="O380" s="90">
        <v>10</v>
      </c>
      <c r="P380" s="137">
        <v>5</v>
      </c>
      <c r="Q380" s="133">
        <v>3.3</v>
      </c>
      <c r="R380" s="150">
        <v>49426.394055818346</v>
      </c>
      <c r="S380" s="83">
        <v>54.9</v>
      </c>
      <c r="T380" s="115">
        <v>4</v>
      </c>
      <c r="U380">
        <v>4</v>
      </c>
    </row>
    <row r="381" spans="1:21" customFormat="1">
      <c r="A381" s="13" t="s">
        <v>1039</v>
      </c>
      <c r="B381" s="13">
        <v>17089850500</v>
      </c>
      <c r="C381" s="13" t="s">
        <v>1040</v>
      </c>
      <c r="D381" s="13" t="s">
        <v>1029</v>
      </c>
      <c r="E381" s="13" t="s">
        <v>1041</v>
      </c>
      <c r="F381" s="81">
        <v>2.7</v>
      </c>
      <c r="G381" s="83">
        <v>28</v>
      </c>
      <c r="H381" s="83">
        <v>30.9</v>
      </c>
      <c r="I381" s="82">
        <v>21.4</v>
      </c>
      <c r="J381" s="82">
        <v>9.6</v>
      </c>
      <c r="K381" s="82">
        <f t="shared" si="5"/>
        <v>31</v>
      </c>
      <c r="L381" s="82">
        <v>239100</v>
      </c>
      <c r="M381" s="86">
        <v>2</v>
      </c>
      <c r="N381" s="89">
        <v>7</v>
      </c>
      <c r="O381" s="87">
        <v>3</v>
      </c>
      <c r="P381" s="140">
        <v>1</v>
      </c>
      <c r="Q381" s="133">
        <v>3.3</v>
      </c>
      <c r="R381" s="154">
        <v>0</v>
      </c>
      <c r="S381" s="82">
        <v>31</v>
      </c>
      <c r="T381" s="114">
        <v>3</v>
      </c>
      <c r="U381">
        <v>3</v>
      </c>
    </row>
    <row r="382" spans="1:21" customFormat="1">
      <c r="A382" s="13" t="s">
        <v>610</v>
      </c>
      <c r="B382" s="13">
        <v>17097863902</v>
      </c>
      <c r="C382" s="13" t="s">
        <v>611</v>
      </c>
      <c r="D382" s="13" t="s">
        <v>896</v>
      </c>
      <c r="E382" s="13" t="s">
        <v>612</v>
      </c>
      <c r="F382" s="30">
        <v>3.5</v>
      </c>
      <c r="G382" s="84">
        <v>24</v>
      </c>
      <c r="H382" s="30">
        <v>17.8</v>
      </c>
      <c r="I382" s="84">
        <v>34.799999999999997</v>
      </c>
      <c r="J382" s="83">
        <v>19.8</v>
      </c>
      <c r="K382" s="83">
        <f t="shared" si="5"/>
        <v>54.599999999999994</v>
      </c>
      <c r="L382" s="30">
        <v>212900</v>
      </c>
      <c r="M382" s="89">
        <v>8</v>
      </c>
      <c r="N382" s="90">
        <v>9</v>
      </c>
      <c r="O382" s="89">
        <v>7</v>
      </c>
      <c r="P382" s="140">
        <v>2</v>
      </c>
      <c r="Q382" s="133">
        <v>3.3</v>
      </c>
      <c r="R382" s="150">
        <v>51076.258750447974</v>
      </c>
      <c r="S382" s="83">
        <v>54.599999999999994</v>
      </c>
      <c r="T382" s="115">
        <v>4</v>
      </c>
      <c r="U382">
        <v>4</v>
      </c>
    </row>
    <row r="383" spans="1:21" customFormat="1">
      <c r="A383" s="13" t="s">
        <v>793</v>
      </c>
      <c r="B383" s="13">
        <v>17097865502</v>
      </c>
      <c r="C383" s="13" t="s">
        <v>794</v>
      </c>
      <c r="D383" s="13" t="s">
        <v>896</v>
      </c>
      <c r="E383" s="13" t="s">
        <v>786</v>
      </c>
      <c r="F383" s="30">
        <v>4.8</v>
      </c>
      <c r="G383" s="84">
        <v>25.6</v>
      </c>
      <c r="H383" s="81">
        <v>8.1</v>
      </c>
      <c r="I383" s="83">
        <v>28.4</v>
      </c>
      <c r="J383" s="84">
        <v>38.5</v>
      </c>
      <c r="K383" s="84">
        <f t="shared" si="5"/>
        <v>66.900000000000006</v>
      </c>
      <c r="L383" s="84">
        <v>668700</v>
      </c>
      <c r="M383" s="90">
        <v>10</v>
      </c>
      <c r="N383" s="89">
        <v>7</v>
      </c>
      <c r="O383" s="88">
        <v>5</v>
      </c>
      <c r="P383" s="135">
        <v>9</v>
      </c>
      <c r="Q383" s="133">
        <v>3.3</v>
      </c>
      <c r="R383" s="149">
        <v>93420.684910795288</v>
      </c>
      <c r="S383" s="84">
        <v>66.900000000000006</v>
      </c>
      <c r="T383" s="116">
        <v>5</v>
      </c>
      <c r="U383">
        <v>5</v>
      </c>
    </row>
    <row r="384" spans="1:21" customFormat="1">
      <c r="A384" s="13" t="s">
        <v>406</v>
      </c>
      <c r="B384" s="13">
        <v>17197880307</v>
      </c>
      <c r="C384" s="13" t="s">
        <v>407</v>
      </c>
      <c r="D384" s="13" t="s">
        <v>363</v>
      </c>
      <c r="E384" s="13" t="s">
        <v>1485</v>
      </c>
      <c r="F384" s="81">
        <v>3</v>
      </c>
      <c r="G384" s="81">
        <v>40.1</v>
      </c>
      <c r="H384" s="81">
        <v>11.2</v>
      </c>
      <c r="I384" s="84">
        <v>44.3</v>
      </c>
      <c r="J384" s="83">
        <v>20.9</v>
      </c>
      <c r="K384" s="84">
        <f t="shared" si="5"/>
        <v>65.199999999999989</v>
      </c>
      <c r="L384" s="83">
        <v>317100</v>
      </c>
      <c r="M384" s="84">
        <v>9</v>
      </c>
      <c r="N384" s="82">
        <v>6</v>
      </c>
      <c r="O384" s="84">
        <v>10</v>
      </c>
      <c r="P384" s="142">
        <v>1</v>
      </c>
      <c r="Q384" s="133">
        <v>3.3</v>
      </c>
      <c r="R384" s="155">
        <v>32929.938513752968</v>
      </c>
      <c r="S384" s="84">
        <v>65.199999999999989</v>
      </c>
      <c r="T384" s="116">
        <v>5</v>
      </c>
      <c r="U384">
        <v>5</v>
      </c>
    </row>
    <row r="385" spans="1:21" customFormat="1">
      <c r="A385" s="13" t="s">
        <v>1964</v>
      </c>
      <c r="B385" s="13">
        <v>17031803800</v>
      </c>
      <c r="C385" s="13" t="s">
        <v>1965</v>
      </c>
      <c r="D385" s="13" t="s">
        <v>4272</v>
      </c>
      <c r="E385" s="13" t="s">
        <v>1945</v>
      </c>
      <c r="F385" s="81">
        <v>1.6</v>
      </c>
      <c r="G385" s="84">
        <v>21.9</v>
      </c>
      <c r="H385" s="82">
        <v>24.2</v>
      </c>
      <c r="I385" s="83">
        <v>27.2</v>
      </c>
      <c r="J385" s="83">
        <v>15.8</v>
      </c>
      <c r="K385" s="83">
        <f t="shared" si="5"/>
        <v>43</v>
      </c>
      <c r="L385" s="83">
        <v>302800</v>
      </c>
      <c r="M385" s="89">
        <v>8</v>
      </c>
      <c r="N385" s="90">
        <v>9</v>
      </c>
      <c r="O385" s="90">
        <v>9</v>
      </c>
      <c r="P385" s="136">
        <v>8</v>
      </c>
      <c r="Q385" s="133">
        <v>3.4</v>
      </c>
      <c r="R385" s="150">
        <v>33970.206820601838</v>
      </c>
      <c r="S385" s="83">
        <v>43</v>
      </c>
      <c r="T385" s="115">
        <v>4</v>
      </c>
      <c r="U385">
        <v>4</v>
      </c>
    </row>
    <row r="386" spans="1:21" customFormat="1">
      <c r="A386" s="13" t="s">
        <v>1841</v>
      </c>
      <c r="B386" s="13">
        <v>17031804713</v>
      </c>
      <c r="C386" s="13" t="s">
        <v>1842</v>
      </c>
      <c r="D386" s="13" t="s">
        <v>4272</v>
      </c>
      <c r="E386" s="13" t="s">
        <v>1840</v>
      </c>
      <c r="F386" s="82">
        <v>5.0999999999999996</v>
      </c>
      <c r="G386" s="84">
        <v>23</v>
      </c>
      <c r="H386" s="30">
        <v>16.5</v>
      </c>
      <c r="I386" s="84">
        <v>41.8</v>
      </c>
      <c r="J386" s="83">
        <v>17.7</v>
      </c>
      <c r="K386" s="84">
        <f t="shared" ref="K386:K449" si="6">+J386+I386</f>
        <v>59.5</v>
      </c>
      <c r="L386" s="82">
        <v>261300</v>
      </c>
      <c r="M386" s="90">
        <v>10</v>
      </c>
      <c r="N386" s="86">
        <v>1</v>
      </c>
      <c r="O386" s="88">
        <v>6</v>
      </c>
      <c r="P386" s="140">
        <v>1</v>
      </c>
      <c r="Q386" s="133">
        <v>3.4</v>
      </c>
      <c r="R386" s="149">
        <v>63644.199401834914</v>
      </c>
      <c r="S386" s="84">
        <v>59.5</v>
      </c>
      <c r="T386" s="116">
        <v>5</v>
      </c>
      <c r="U386">
        <v>5</v>
      </c>
    </row>
    <row r="387" spans="1:21" customFormat="1">
      <c r="A387" s="13" t="s">
        <v>2044</v>
      </c>
      <c r="B387" s="13">
        <v>17031824120</v>
      </c>
      <c r="C387" s="13" t="s">
        <v>2045</v>
      </c>
      <c r="D387" s="13" t="s">
        <v>4272</v>
      </c>
      <c r="E387" s="13" t="s">
        <v>2018</v>
      </c>
      <c r="F387" s="30">
        <v>3.9</v>
      </c>
      <c r="G387" s="30">
        <v>35.6</v>
      </c>
      <c r="H387" s="83">
        <v>31.5</v>
      </c>
      <c r="I387" s="83">
        <v>23.6</v>
      </c>
      <c r="J387" s="82">
        <v>11.5</v>
      </c>
      <c r="K387" s="82">
        <f t="shared" si="6"/>
        <v>35.1</v>
      </c>
      <c r="L387" s="83">
        <v>361100</v>
      </c>
      <c r="M387" s="90">
        <v>9</v>
      </c>
      <c r="N387" s="90">
        <v>9</v>
      </c>
      <c r="O387" s="88">
        <v>6</v>
      </c>
      <c r="P387" s="136">
        <v>8</v>
      </c>
      <c r="Q387" s="133">
        <v>3.4</v>
      </c>
      <c r="R387" s="150">
        <v>47938.280162770599</v>
      </c>
      <c r="S387" s="82">
        <v>35.1</v>
      </c>
      <c r="T387" s="114">
        <v>3</v>
      </c>
      <c r="U387">
        <v>3</v>
      </c>
    </row>
    <row r="388" spans="1:21" customFormat="1">
      <c r="A388" s="13" t="s">
        <v>1939</v>
      </c>
      <c r="B388" s="13">
        <v>17031824122</v>
      </c>
      <c r="C388" s="13" t="s">
        <v>1940</v>
      </c>
      <c r="D388" s="13" t="s">
        <v>4272</v>
      </c>
      <c r="E388" s="13" t="s">
        <v>2018</v>
      </c>
      <c r="F388" s="30">
        <v>4.5</v>
      </c>
      <c r="G388" s="82">
        <v>32.4</v>
      </c>
      <c r="H388" s="83">
        <v>32.5</v>
      </c>
      <c r="I388" s="82">
        <v>21.8</v>
      </c>
      <c r="J388" s="82">
        <v>10.9</v>
      </c>
      <c r="K388" s="82">
        <f t="shared" si="6"/>
        <v>32.700000000000003</v>
      </c>
      <c r="L388" s="82">
        <v>287500</v>
      </c>
      <c r="M388" s="90">
        <v>9</v>
      </c>
      <c r="N388" s="90">
        <v>9</v>
      </c>
      <c r="O388" s="88">
        <v>6</v>
      </c>
      <c r="P388" s="136">
        <v>8</v>
      </c>
      <c r="Q388" s="133">
        <v>3.4</v>
      </c>
      <c r="R388" s="150">
        <v>47938.280162770599</v>
      </c>
      <c r="S388" s="82">
        <v>32.700000000000003</v>
      </c>
      <c r="T388" s="114">
        <v>3</v>
      </c>
      <c r="U388">
        <v>3</v>
      </c>
    </row>
    <row r="389" spans="1:21" customFormat="1">
      <c r="A389" s="13" t="s">
        <v>2284</v>
      </c>
      <c r="B389" s="13">
        <v>17031828602</v>
      </c>
      <c r="C389" s="13" t="s">
        <v>2285</v>
      </c>
      <c r="D389" s="13" t="s">
        <v>4272</v>
      </c>
      <c r="E389" s="13" t="s">
        <v>2286</v>
      </c>
      <c r="F389" s="83">
        <v>6.7</v>
      </c>
      <c r="G389" s="30">
        <v>34.200000000000003</v>
      </c>
      <c r="H389" s="81">
        <v>13.3</v>
      </c>
      <c r="I389" s="83">
        <v>26.3</v>
      </c>
      <c r="J389" s="84">
        <v>23</v>
      </c>
      <c r="K389" s="83">
        <f t="shared" si="6"/>
        <v>49.3</v>
      </c>
      <c r="L389" s="30">
        <v>213700</v>
      </c>
      <c r="M389" s="88">
        <v>5</v>
      </c>
      <c r="N389" s="86">
        <v>2</v>
      </c>
      <c r="O389" s="88">
        <v>6</v>
      </c>
      <c r="P389" s="138">
        <v>4</v>
      </c>
      <c r="Q389" s="133">
        <v>3.4</v>
      </c>
      <c r="R389" s="151">
        <v>22055.111214614706</v>
      </c>
      <c r="S389" s="83">
        <v>49.3</v>
      </c>
      <c r="T389" s="115">
        <v>4</v>
      </c>
      <c r="U389">
        <v>4</v>
      </c>
    </row>
    <row r="390" spans="1:21" customFormat="1">
      <c r="A390" s="13" t="s">
        <v>1317</v>
      </c>
      <c r="B390" s="13">
        <v>17043841102</v>
      </c>
      <c r="C390" s="13" t="s">
        <v>1318</v>
      </c>
      <c r="D390" s="13" t="s">
        <v>1522</v>
      </c>
      <c r="E390" s="13" t="s">
        <v>2433</v>
      </c>
      <c r="F390" s="81">
        <v>3.4</v>
      </c>
      <c r="G390" s="82">
        <v>32.299999999999997</v>
      </c>
      <c r="H390" s="82">
        <v>27.3</v>
      </c>
      <c r="I390" s="83">
        <v>25.4</v>
      </c>
      <c r="J390" s="83">
        <v>13.1</v>
      </c>
      <c r="K390" s="83">
        <f t="shared" si="6"/>
        <v>38.5</v>
      </c>
      <c r="L390" s="30">
        <v>225900</v>
      </c>
      <c r="M390" s="88">
        <v>6</v>
      </c>
      <c r="N390" s="89">
        <v>7</v>
      </c>
      <c r="O390" s="88">
        <v>6</v>
      </c>
      <c r="P390" s="136">
        <v>7</v>
      </c>
      <c r="Q390" s="133">
        <v>3.4</v>
      </c>
      <c r="R390" s="151">
        <v>20783.314275932898</v>
      </c>
      <c r="S390" s="83">
        <v>38.5</v>
      </c>
      <c r="T390" s="115">
        <v>4</v>
      </c>
      <c r="U390">
        <v>4</v>
      </c>
    </row>
    <row r="391" spans="1:21" customFormat="1">
      <c r="A391" s="13" t="s">
        <v>1475</v>
      </c>
      <c r="B391" s="13">
        <v>17043841103</v>
      </c>
      <c r="C391" s="13" t="s">
        <v>1476</v>
      </c>
      <c r="D391" s="13" t="s">
        <v>1522</v>
      </c>
      <c r="E391" s="13" t="s">
        <v>4158</v>
      </c>
      <c r="F391" s="83">
        <v>6.5</v>
      </c>
      <c r="G391" s="83">
        <v>28.7</v>
      </c>
      <c r="H391" s="30">
        <v>22.4</v>
      </c>
      <c r="I391" s="83">
        <v>29.4</v>
      </c>
      <c r="J391" s="82">
        <v>9.9</v>
      </c>
      <c r="K391" s="83">
        <f t="shared" si="6"/>
        <v>39.299999999999997</v>
      </c>
      <c r="L391" s="82">
        <v>277100</v>
      </c>
      <c r="M391" s="90">
        <v>9</v>
      </c>
      <c r="N391" s="87">
        <v>4</v>
      </c>
      <c r="O391" s="90">
        <v>9</v>
      </c>
      <c r="P391" s="138">
        <v>4</v>
      </c>
      <c r="Q391" s="133">
        <v>3.4</v>
      </c>
      <c r="R391" s="150">
        <v>48254.471795803431</v>
      </c>
      <c r="S391" s="83">
        <v>39.299999999999997</v>
      </c>
      <c r="T391" s="115">
        <v>4</v>
      </c>
      <c r="U391">
        <v>4</v>
      </c>
    </row>
    <row r="392" spans="1:21" customFormat="1">
      <c r="A392" s="13" t="s">
        <v>1381</v>
      </c>
      <c r="B392" s="13">
        <v>17043844602</v>
      </c>
      <c r="C392" s="13" t="s">
        <v>1382</v>
      </c>
      <c r="D392" s="13" t="s">
        <v>1522</v>
      </c>
      <c r="E392" s="13" t="s">
        <v>2522</v>
      </c>
      <c r="F392" s="30">
        <v>4.7</v>
      </c>
      <c r="G392" s="83">
        <v>28.5</v>
      </c>
      <c r="H392" s="82">
        <v>25.8</v>
      </c>
      <c r="I392" s="83">
        <v>25.4</v>
      </c>
      <c r="J392" s="83">
        <v>20</v>
      </c>
      <c r="K392" s="83">
        <f t="shared" si="6"/>
        <v>45.4</v>
      </c>
      <c r="L392" s="84">
        <v>392900</v>
      </c>
      <c r="M392" s="90">
        <v>10</v>
      </c>
      <c r="N392" s="90">
        <v>10</v>
      </c>
      <c r="O392" s="88">
        <v>6</v>
      </c>
      <c r="P392" s="140">
        <v>1</v>
      </c>
      <c r="Q392" s="133">
        <v>3.4</v>
      </c>
      <c r="R392" s="149">
        <v>55741.956709956707</v>
      </c>
      <c r="S392" s="83">
        <v>45.4</v>
      </c>
      <c r="T392" s="115">
        <v>4</v>
      </c>
      <c r="U392">
        <v>4</v>
      </c>
    </row>
    <row r="393" spans="1:21" customFormat="1">
      <c r="A393" s="13" t="s">
        <v>1276</v>
      </c>
      <c r="B393" s="13">
        <v>17043846104</v>
      </c>
      <c r="C393" s="13" t="s">
        <v>1277</v>
      </c>
      <c r="D393" s="13" t="s">
        <v>1522</v>
      </c>
      <c r="E393" s="13" t="s">
        <v>1275</v>
      </c>
      <c r="F393" s="30">
        <v>4.9000000000000004</v>
      </c>
      <c r="G393" s="83">
        <v>27.6</v>
      </c>
      <c r="H393" s="81">
        <v>8.4</v>
      </c>
      <c r="I393" s="84">
        <v>33.299999999999997</v>
      </c>
      <c r="J393" s="84">
        <v>27.4</v>
      </c>
      <c r="K393" s="84">
        <f t="shared" si="6"/>
        <v>60.699999999999996</v>
      </c>
      <c r="L393" s="84">
        <v>375900</v>
      </c>
      <c r="M393" s="90">
        <v>10</v>
      </c>
      <c r="N393" s="88">
        <v>6</v>
      </c>
      <c r="O393" s="89">
        <v>7</v>
      </c>
      <c r="P393" s="135">
        <v>9</v>
      </c>
      <c r="Q393" s="133">
        <v>3.4</v>
      </c>
      <c r="R393" s="150">
        <v>49426.394055818346</v>
      </c>
      <c r="S393" s="84">
        <v>60.699999999999996</v>
      </c>
      <c r="T393" s="116">
        <v>5</v>
      </c>
      <c r="U393">
        <v>5</v>
      </c>
    </row>
    <row r="394" spans="1:21" customFormat="1">
      <c r="A394" s="13" t="s">
        <v>999</v>
      </c>
      <c r="B394" s="13">
        <v>17089852002</v>
      </c>
      <c r="C394" s="13" t="s">
        <v>1000</v>
      </c>
      <c r="D394" s="13" t="s">
        <v>1029</v>
      </c>
      <c r="E394" s="13" t="s">
        <v>62</v>
      </c>
      <c r="F394" s="81">
        <v>2.8</v>
      </c>
      <c r="G394" s="84">
        <v>26.7</v>
      </c>
      <c r="H394" s="82">
        <v>25.8</v>
      </c>
      <c r="I394" s="83">
        <v>23.3</v>
      </c>
      <c r="J394" s="83">
        <v>13.6</v>
      </c>
      <c r="K394" s="83">
        <f t="shared" si="6"/>
        <v>36.9</v>
      </c>
      <c r="L394" s="82">
        <v>251000</v>
      </c>
      <c r="M394" s="85"/>
      <c r="N394" s="85"/>
      <c r="O394" s="85"/>
      <c r="P394" s="141"/>
      <c r="Q394" s="133">
        <v>3.4</v>
      </c>
      <c r="R394" s="153">
        <v>50002.496936980649</v>
      </c>
      <c r="S394" s="83">
        <v>36.9</v>
      </c>
      <c r="T394" s="115">
        <v>4</v>
      </c>
      <c r="U394">
        <v>4</v>
      </c>
    </row>
    <row r="395" spans="1:21" customFormat="1">
      <c r="A395" s="13" t="s">
        <v>886</v>
      </c>
      <c r="B395" s="13">
        <v>17093890400</v>
      </c>
      <c r="C395" s="13" t="s">
        <v>887</v>
      </c>
      <c r="D395" s="13" t="s">
        <v>874</v>
      </c>
      <c r="E395" s="13" t="s">
        <v>71</v>
      </c>
      <c r="F395" s="82">
        <v>5.2</v>
      </c>
      <c r="G395" s="30">
        <v>33.700000000000003</v>
      </c>
      <c r="H395" s="82">
        <v>24.6</v>
      </c>
      <c r="I395" s="83">
        <v>23.8</v>
      </c>
      <c r="J395" s="82">
        <v>9.1</v>
      </c>
      <c r="K395" s="82">
        <f t="shared" si="6"/>
        <v>32.9</v>
      </c>
      <c r="L395" s="82">
        <v>254700</v>
      </c>
      <c r="M395" s="85"/>
      <c r="N395" s="85"/>
      <c r="O395" s="85"/>
      <c r="P395" s="141"/>
      <c r="Q395" s="133">
        <v>3.4</v>
      </c>
      <c r="R395" s="154">
        <v>0</v>
      </c>
      <c r="S395" s="82">
        <v>32.9</v>
      </c>
      <c r="T395" s="114">
        <v>3</v>
      </c>
      <c r="U395">
        <v>3</v>
      </c>
    </row>
    <row r="396" spans="1:21" customFormat="1">
      <c r="A396" s="13" t="s">
        <v>196</v>
      </c>
      <c r="B396" s="13">
        <v>17197881500</v>
      </c>
      <c r="C396" s="13" t="s">
        <v>197</v>
      </c>
      <c r="D396" s="13" t="s">
        <v>363</v>
      </c>
      <c r="E396" s="13" t="s">
        <v>320</v>
      </c>
      <c r="F396" s="82">
        <v>6</v>
      </c>
      <c r="G396" s="84">
        <v>23.7</v>
      </c>
      <c r="H396" s="84">
        <v>42.2</v>
      </c>
      <c r="I396" s="30">
        <v>11.4</v>
      </c>
      <c r="J396" s="30">
        <v>6.6</v>
      </c>
      <c r="K396" s="30">
        <f t="shared" si="6"/>
        <v>18</v>
      </c>
      <c r="L396" s="81">
        <v>150700</v>
      </c>
      <c r="M396" s="30">
        <v>4</v>
      </c>
      <c r="N396" s="83">
        <v>8</v>
      </c>
      <c r="O396" s="83">
        <v>7</v>
      </c>
      <c r="P396" s="142">
        <v>1</v>
      </c>
      <c r="Q396" s="133">
        <v>3.4</v>
      </c>
      <c r="R396" s="157">
        <v>21661.580595931711</v>
      </c>
      <c r="S396" s="30">
        <v>18</v>
      </c>
      <c r="T396" s="113">
        <v>2</v>
      </c>
      <c r="U396">
        <v>2</v>
      </c>
    </row>
    <row r="397" spans="1:21" customFormat="1">
      <c r="A397" s="13" t="s">
        <v>172</v>
      </c>
      <c r="B397" s="13">
        <v>17197883505</v>
      </c>
      <c r="C397" s="13" t="s">
        <v>173</v>
      </c>
      <c r="D397" s="13" t="s">
        <v>363</v>
      </c>
      <c r="E397" s="13" t="s">
        <v>171</v>
      </c>
      <c r="F397" s="81">
        <v>2.9</v>
      </c>
      <c r="G397" s="30">
        <v>34.4</v>
      </c>
      <c r="H397" s="30">
        <v>18.2</v>
      </c>
      <c r="I397" s="83">
        <v>30.2</v>
      </c>
      <c r="J397" s="83">
        <v>19.2</v>
      </c>
      <c r="K397" s="83">
        <f t="shared" si="6"/>
        <v>49.4</v>
      </c>
      <c r="L397" s="83">
        <v>349900</v>
      </c>
      <c r="M397" s="84">
        <v>10</v>
      </c>
      <c r="N397" s="81">
        <v>2</v>
      </c>
      <c r="O397" s="83">
        <v>8</v>
      </c>
      <c r="P397" s="142">
        <v>1</v>
      </c>
      <c r="Q397" s="133">
        <v>3.4</v>
      </c>
      <c r="R397" s="158">
        <v>54076.837138679562</v>
      </c>
      <c r="S397" s="83">
        <v>49.4</v>
      </c>
      <c r="T397" s="115">
        <v>4</v>
      </c>
      <c r="U397">
        <v>4</v>
      </c>
    </row>
    <row r="398" spans="1:21" customFormat="1">
      <c r="A398" s="13" t="s">
        <v>3439</v>
      </c>
      <c r="B398" s="13">
        <v>17031243200</v>
      </c>
      <c r="C398" s="13" t="s">
        <v>3440</v>
      </c>
      <c r="D398" s="13" t="s">
        <v>4272</v>
      </c>
      <c r="E398" s="13" t="s">
        <v>4129</v>
      </c>
      <c r="F398" s="30">
        <v>3.8</v>
      </c>
      <c r="G398" s="82">
        <v>31.2</v>
      </c>
      <c r="H398" s="81">
        <v>12.8</v>
      </c>
      <c r="I398" s="84">
        <v>31.8</v>
      </c>
      <c r="J398" s="84">
        <v>24.3</v>
      </c>
      <c r="K398" s="84">
        <f t="shared" si="6"/>
        <v>56.1</v>
      </c>
      <c r="L398" s="83">
        <v>369900</v>
      </c>
      <c r="M398" s="87">
        <v>4</v>
      </c>
      <c r="N398" s="90">
        <v>9</v>
      </c>
      <c r="O398" s="88">
        <v>6</v>
      </c>
      <c r="P398" s="136">
        <v>8</v>
      </c>
      <c r="Q398" s="161">
        <v>3.5</v>
      </c>
      <c r="R398" s="148">
        <v>30042.773184651422</v>
      </c>
      <c r="S398" s="84">
        <v>56.1</v>
      </c>
      <c r="T398" s="116">
        <v>5</v>
      </c>
      <c r="U398">
        <v>5</v>
      </c>
    </row>
    <row r="399" spans="1:21" customFormat="1">
      <c r="A399" s="13" t="s">
        <v>2767</v>
      </c>
      <c r="B399" s="13">
        <v>17031740400</v>
      </c>
      <c r="C399" s="13" t="s">
        <v>2768</v>
      </c>
      <c r="D399" s="13" t="s">
        <v>4272</v>
      </c>
      <c r="E399" s="13" t="s">
        <v>4129</v>
      </c>
      <c r="F399" s="83">
        <v>8.6</v>
      </c>
      <c r="G399" s="30">
        <v>33</v>
      </c>
      <c r="H399" s="84">
        <v>35</v>
      </c>
      <c r="I399" s="30">
        <v>13.4</v>
      </c>
      <c r="J399" s="82">
        <v>9.1999999999999993</v>
      </c>
      <c r="K399" s="30">
        <f t="shared" si="6"/>
        <v>22.6</v>
      </c>
      <c r="L399" s="82">
        <v>246000</v>
      </c>
      <c r="M399" s="88">
        <v>5</v>
      </c>
      <c r="N399" s="87">
        <v>3</v>
      </c>
      <c r="O399" s="88">
        <v>6</v>
      </c>
      <c r="P399" s="140">
        <v>1</v>
      </c>
      <c r="Q399" s="161">
        <v>3.5</v>
      </c>
      <c r="R399" s="148">
        <v>30042.773184651422</v>
      </c>
      <c r="S399" s="30">
        <v>22.6</v>
      </c>
      <c r="T399" s="113">
        <v>2</v>
      </c>
      <c r="U399">
        <v>2</v>
      </c>
    </row>
    <row r="400" spans="1:21" customFormat="1">
      <c r="A400" s="13" t="s">
        <v>2378</v>
      </c>
      <c r="B400" s="13">
        <v>17031804102</v>
      </c>
      <c r="C400" s="13" t="s">
        <v>2379</v>
      </c>
      <c r="D400" s="13" t="s">
        <v>4272</v>
      </c>
      <c r="E400" s="13" t="s">
        <v>2375</v>
      </c>
      <c r="F400" s="30">
        <v>4.2</v>
      </c>
      <c r="G400" s="82">
        <v>31.7</v>
      </c>
      <c r="H400" s="81">
        <v>13.1</v>
      </c>
      <c r="I400" s="84">
        <v>37.4</v>
      </c>
      <c r="J400" s="84">
        <v>29</v>
      </c>
      <c r="K400" s="84">
        <f t="shared" si="6"/>
        <v>66.400000000000006</v>
      </c>
      <c r="L400" s="84">
        <v>525900</v>
      </c>
      <c r="M400" s="90">
        <v>9</v>
      </c>
      <c r="N400" s="89">
        <v>7</v>
      </c>
      <c r="O400" s="90">
        <v>10</v>
      </c>
      <c r="P400" s="140">
        <v>1</v>
      </c>
      <c r="Q400" s="161">
        <v>3.5</v>
      </c>
      <c r="R400" s="150">
        <v>36324.067231910587</v>
      </c>
      <c r="S400" s="84">
        <v>66.400000000000006</v>
      </c>
      <c r="T400" s="116">
        <v>5</v>
      </c>
      <c r="U400">
        <v>5</v>
      </c>
    </row>
    <row r="401" spans="1:21" customFormat="1">
      <c r="A401" s="13" t="s">
        <v>2608</v>
      </c>
      <c r="B401" s="13">
        <v>17031804607</v>
      </c>
      <c r="C401" s="13" t="s">
        <v>2609</v>
      </c>
      <c r="D401" s="13" t="s">
        <v>4272</v>
      </c>
      <c r="E401" s="13" t="s">
        <v>2610</v>
      </c>
      <c r="F401" s="81">
        <v>3</v>
      </c>
      <c r="G401" s="84">
        <v>22.8</v>
      </c>
      <c r="H401" s="82">
        <v>26.5</v>
      </c>
      <c r="I401" s="83">
        <v>28.7</v>
      </c>
      <c r="J401" s="82">
        <v>12</v>
      </c>
      <c r="K401" s="83">
        <f t="shared" si="6"/>
        <v>40.700000000000003</v>
      </c>
      <c r="L401" s="83">
        <v>330600</v>
      </c>
      <c r="M401" s="90">
        <v>10</v>
      </c>
      <c r="N401" s="87">
        <v>3</v>
      </c>
      <c r="O401" s="90">
        <v>10</v>
      </c>
      <c r="P401" s="137">
        <v>5</v>
      </c>
      <c r="Q401" s="161">
        <v>3.5</v>
      </c>
      <c r="R401" s="149">
        <v>79673.212666405045</v>
      </c>
      <c r="S401" s="83">
        <v>40.700000000000003</v>
      </c>
      <c r="T401" s="115">
        <v>4</v>
      </c>
      <c r="U401">
        <v>4</v>
      </c>
    </row>
    <row r="402" spans="1:21" customFormat="1">
      <c r="A402" s="13" t="s">
        <v>2036</v>
      </c>
      <c r="B402" s="13">
        <v>17031824115</v>
      </c>
      <c r="C402" s="13" t="s">
        <v>2037</v>
      </c>
      <c r="D402" s="13" t="s">
        <v>4272</v>
      </c>
      <c r="E402" s="13" t="s">
        <v>2018</v>
      </c>
      <c r="F402" s="30">
        <v>4.2</v>
      </c>
      <c r="G402" s="82">
        <v>31.7</v>
      </c>
      <c r="H402" s="84">
        <v>35.5</v>
      </c>
      <c r="I402" s="82">
        <v>18.2</v>
      </c>
      <c r="J402" s="82">
        <v>9.1999999999999993</v>
      </c>
      <c r="K402" s="82">
        <f t="shared" si="6"/>
        <v>27.4</v>
      </c>
      <c r="L402" s="82">
        <v>241500</v>
      </c>
      <c r="M402" s="90">
        <v>10</v>
      </c>
      <c r="N402" s="87">
        <v>4</v>
      </c>
      <c r="O402" s="90">
        <v>9</v>
      </c>
      <c r="P402" s="137">
        <v>6</v>
      </c>
      <c r="Q402" s="161">
        <v>3.5</v>
      </c>
      <c r="R402" s="150">
        <v>47938.280162770621</v>
      </c>
      <c r="S402" s="82">
        <v>27.4</v>
      </c>
      <c r="T402" s="114">
        <v>3</v>
      </c>
      <c r="U402">
        <v>3</v>
      </c>
    </row>
    <row r="403" spans="1:21" customFormat="1">
      <c r="A403" s="13" t="s">
        <v>1390</v>
      </c>
      <c r="B403" s="13">
        <v>17043841206</v>
      </c>
      <c r="C403" s="13" t="s">
        <v>1391</v>
      </c>
      <c r="D403" s="13" t="s">
        <v>1522</v>
      </c>
      <c r="E403" s="13" t="s">
        <v>4126</v>
      </c>
      <c r="F403" s="30">
        <v>4</v>
      </c>
      <c r="G403" s="82">
        <v>30.3</v>
      </c>
      <c r="H403" s="30">
        <v>21.3</v>
      </c>
      <c r="I403" s="83">
        <v>23.1</v>
      </c>
      <c r="J403" s="82">
        <v>10.4</v>
      </c>
      <c r="K403" s="82">
        <f t="shared" si="6"/>
        <v>33.5</v>
      </c>
      <c r="L403" s="82">
        <v>275700</v>
      </c>
      <c r="M403" s="89">
        <v>7</v>
      </c>
      <c r="N403" s="88">
        <v>5</v>
      </c>
      <c r="O403" s="88">
        <v>6</v>
      </c>
      <c r="P403" s="140">
        <v>1</v>
      </c>
      <c r="Q403" s="161">
        <v>3.5</v>
      </c>
      <c r="R403" s="150">
        <v>35532.502606330738</v>
      </c>
      <c r="S403" s="82">
        <v>33.5</v>
      </c>
      <c r="T403" s="114">
        <v>3</v>
      </c>
      <c r="U403">
        <v>3</v>
      </c>
    </row>
    <row r="404" spans="1:21" customFormat="1">
      <c r="A404" s="13" t="s">
        <v>860</v>
      </c>
      <c r="B404" s="13">
        <v>17089854503</v>
      </c>
      <c r="C404" s="13" t="s">
        <v>861</v>
      </c>
      <c r="D404" s="13" t="s">
        <v>1029</v>
      </c>
      <c r="E404" s="13" t="s">
        <v>70</v>
      </c>
      <c r="F404" s="81">
        <v>3.3</v>
      </c>
      <c r="G404" s="82">
        <v>31.5</v>
      </c>
      <c r="H404" s="30">
        <v>19.7</v>
      </c>
      <c r="I404" s="83">
        <v>25.9</v>
      </c>
      <c r="J404" s="82">
        <v>11.5</v>
      </c>
      <c r="K404" s="83">
        <f t="shared" si="6"/>
        <v>37.4</v>
      </c>
      <c r="L404" s="82">
        <v>258600</v>
      </c>
      <c r="M404" s="85"/>
      <c r="N404" s="85"/>
      <c r="O404" s="85"/>
      <c r="P404" s="141"/>
      <c r="Q404" s="161">
        <v>3.5</v>
      </c>
      <c r="R404" s="153">
        <v>37304.003112148494</v>
      </c>
      <c r="S404" s="83">
        <v>37.4</v>
      </c>
      <c r="T404" s="115">
        <v>4</v>
      </c>
      <c r="U404">
        <v>4</v>
      </c>
    </row>
    <row r="405" spans="1:21" customFormat="1">
      <c r="A405" s="13" t="s">
        <v>898</v>
      </c>
      <c r="B405" s="13">
        <v>17097860806</v>
      </c>
      <c r="C405" s="13" t="s">
        <v>899</v>
      </c>
      <c r="D405" s="13" t="s">
        <v>896</v>
      </c>
      <c r="E405" s="13" t="s">
        <v>897</v>
      </c>
      <c r="F405" s="30">
        <v>4.7</v>
      </c>
      <c r="G405" s="81">
        <v>43.3</v>
      </c>
      <c r="H405" s="82">
        <v>27.5</v>
      </c>
      <c r="I405" s="30">
        <v>15.1</v>
      </c>
      <c r="J405" s="83">
        <v>13.2</v>
      </c>
      <c r="K405" s="82">
        <f t="shared" si="6"/>
        <v>28.299999999999997</v>
      </c>
      <c r="L405" s="82">
        <v>247000</v>
      </c>
      <c r="M405" s="89">
        <v>7</v>
      </c>
      <c r="N405" s="88">
        <v>5</v>
      </c>
      <c r="O405" s="88">
        <v>5</v>
      </c>
      <c r="P405" s="136">
        <v>7</v>
      </c>
      <c r="Q405" s="161">
        <v>3.5</v>
      </c>
      <c r="R405" s="151">
        <v>29557.292238392238</v>
      </c>
      <c r="S405" s="82">
        <v>28.299999999999997</v>
      </c>
      <c r="T405" s="114">
        <v>3</v>
      </c>
      <c r="U405">
        <v>3</v>
      </c>
    </row>
    <row r="406" spans="1:21" customFormat="1">
      <c r="A406" s="13" t="s">
        <v>269</v>
      </c>
      <c r="B406" s="13">
        <v>17197881010</v>
      </c>
      <c r="C406" s="13" t="s">
        <v>270</v>
      </c>
      <c r="D406" s="13" t="s">
        <v>363</v>
      </c>
      <c r="E406" s="13" t="s">
        <v>258</v>
      </c>
      <c r="F406" s="81">
        <v>3.1</v>
      </c>
      <c r="G406" s="30">
        <v>35.9</v>
      </c>
      <c r="H406" s="82">
        <v>25.7</v>
      </c>
      <c r="I406" s="82">
        <v>17.3</v>
      </c>
      <c r="J406" s="83">
        <v>14</v>
      </c>
      <c r="K406" s="82">
        <f t="shared" si="6"/>
        <v>31.3</v>
      </c>
      <c r="L406" s="82">
        <v>261500</v>
      </c>
      <c r="M406" s="83">
        <v>8</v>
      </c>
      <c r="N406" s="81">
        <v>2</v>
      </c>
      <c r="O406" s="83">
        <v>8</v>
      </c>
      <c r="P406" s="142">
        <v>1</v>
      </c>
      <c r="Q406" s="161">
        <v>3.5</v>
      </c>
      <c r="R406" s="156">
        <v>42780.979603633357</v>
      </c>
      <c r="S406" s="82">
        <v>31.3</v>
      </c>
      <c r="T406" s="114">
        <v>3</v>
      </c>
      <c r="U406">
        <v>3</v>
      </c>
    </row>
    <row r="407" spans="1:21" customFormat="1">
      <c r="A407" s="13" t="s">
        <v>169</v>
      </c>
      <c r="B407" s="13">
        <v>17197883504</v>
      </c>
      <c r="C407" s="13" t="s">
        <v>170</v>
      </c>
      <c r="D407" s="13" t="s">
        <v>363</v>
      </c>
      <c r="E407" s="13" t="s">
        <v>171</v>
      </c>
      <c r="F407" s="81">
        <v>3</v>
      </c>
      <c r="G407" s="30">
        <v>33</v>
      </c>
      <c r="H407" s="83">
        <v>30.1</v>
      </c>
      <c r="I407" s="83">
        <v>24.2</v>
      </c>
      <c r="J407" s="83">
        <v>14.9</v>
      </c>
      <c r="K407" s="83">
        <f t="shared" si="6"/>
        <v>39.1</v>
      </c>
      <c r="L407" s="82">
        <v>290000</v>
      </c>
      <c r="M407" s="84">
        <v>10</v>
      </c>
      <c r="N407" s="83">
        <v>7</v>
      </c>
      <c r="O407" s="83">
        <v>7</v>
      </c>
      <c r="P407" s="142">
        <v>1</v>
      </c>
      <c r="Q407" s="161">
        <v>3.5</v>
      </c>
      <c r="R407" s="158">
        <v>54076.837138679562</v>
      </c>
      <c r="S407" s="83">
        <v>39.1</v>
      </c>
      <c r="T407" s="115">
        <v>4</v>
      </c>
      <c r="U407">
        <v>4</v>
      </c>
    </row>
    <row r="408" spans="1:21" customFormat="1">
      <c r="A408" s="13" t="s">
        <v>86</v>
      </c>
      <c r="B408" s="13">
        <v>17197883602</v>
      </c>
      <c r="C408" s="13" t="s">
        <v>87</v>
      </c>
      <c r="D408" s="13" t="s">
        <v>363</v>
      </c>
      <c r="E408" s="13" t="s">
        <v>88</v>
      </c>
      <c r="F408" s="30">
        <v>3.7</v>
      </c>
      <c r="G408" s="30">
        <v>35.299999999999997</v>
      </c>
      <c r="H408" s="84">
        <v>40.200000000000003</v>
      </c>
      <c r="I408" s="30">
        <v>12.1</v>
      </c>
      <c r="J408" s="82">
        <v>7.3</v>
      </c>
      <c r="K408" s="30">
        <f t="shared" si="6"/>
        <v>19.399999999999999</v>
      </c>
      <c r="L408" s="30">
        <v>205200</v>
      </c>
      <c r="M408" s="82">
        <v>5</v>
      </c>
      <c r="N408" s="82">
        <v>5</v>
      </c>
      <c r="O408" s="82">
        <v>5</v>
      </c>
      <c r="P408" s="142">
        <v>1</v>
      </c>
      <c r="Q408" s="161">
        <v>3.5</v>
      </c>
      <c r="R408" s="157">
        <v>23884.047202797203</v>
      </c>
      <c r="S408" s="30">
        <v>19.399999999999999</v>
      </c>
      <c r="T408" s="113">
        <v>2</v>
      </c>
      <c r="U408">
        <v>2</v>
      </c>
    </row>
    <row r="409" spans="1:21" customFormat="1">
      <c r="A409" s="13" t="s">
        <v>127</v>
      </c>
      <c r="B409" s="13">
        <v>17197884006</v>
      </c>
      <c r="C409" s="13" t="s">
        <v>128</v>
      </c>
      <c r="D409" s="13" t="s">
        <v>363</v>
      </c>
      <c r="E409" s="13" t="s">
        <v>161</v>
      </c>
      <c r="F409" s="30">
        <v>4.2</v>
      </c>
      <c r="G409" s="82">
        <v>31.4</v>
      </c>
      <c r="H409" s="84">
        <v>43.8</v>
      </c>
      <c r="I409" s="81">
        <v>4.0999999999999996</v>
      </c>
      <c r="J409" s="81">
        <v>2.5</v>
      </c>
      <c r="K409" s="81">
        <f t="shared" si="6"/>
        <v>6.6</v>
      </c>
      <c r="L409" s="81">
        <v>173300</v>
      </c>
      <c r="M409" s="84">
        <v>9</v>
      </c>
      <c r="N409" s="81">
        <v>2</v>
      </c>
      <c r="O409" s="83">
        <v>8</v>
      </c>
      <c r="P409" s="142">
        <v>1</v>
      </c>
      <c r="Q409" s="161">
        <v>3.5</v>
      </c>
      <c r="R409" s="157">
        <v>23413.111635220124</v>
      </c>
      <c r="S409" s="81">
        <v>6.6</v>
      </c>
      <c r="T409" s="112">
        <v>1</v>
      </c>
      <c r="U409">
        <v>1</v>
      </c>
    </row>
    <row r="410" spans="1:21" customFormat="1">
      <c r="A410" s="13" t="s">
        <v>3755</v>
      </c>
      <c r="B410" s="13">
        <v>17031081800</v>
      </c>
      <c r="C410" s="13" t="s">
        <v>3756</v>
      </c>
      <c r="D410" s="13" t="s">
        <v>4272</v>
      </c>
      <c r="E410" s="13" t="s">
        <v>4129</v>
      </c>
      <c r="F410" s="81">
        <v>2.4</v>
      </c>
      <c r="G410" s="84">
        <v>25</v>
      </c>
      <c r="H410" s="81">
        <v>2.5</v>
      </c>
      <c r="I410" s="84">
        <v>45.5</v>
      </c>
      <c r="J410" s="84">
        <v>44.1</v>
      </c>
      <c r="K410" s="84">
        <f t="shared" si="6"/>
        <v>89.6</v>
      </c>
      <c r="L410" s="84">
        <v>426600</v>
      </c>
      <c r="M410" s="87">
        <v>4</v>
      </c>
      <c r="N410" s="90">
        <v>10</v>
      </c>
      <c r="O410" s="89">
        <v>8</v>
      </c>
      <c r="P410" s="135">
        <v>9</v>
      </c>
      <c r="Q410" s="161">
        <v>3.6</v>
      </c>
      <c r="R410" s="148">
        <v>30042.773184651422</v>
      </c>
      <c r="S410" s="84">
        <v>89.6</v>
      </c>
      <c r="T410" s="116">
        <v>5</v>
      </c>
      <c r="U410">
        <v>5</v>
      </c>
    </row>
    <row r="411" spans="1:21" customFormat="1">
      <c r="A411" s="13" t="s">
        <v>3765</v>
      </c>
      <c r="B411" s="13">
        <v>17031100100</v>
      </c>
      <c r="C411" s="13" t="s">
        <v>3766</v>
      </c>
      <c r="D411" s="13" t="s">
        <v>4272</v>
      </c>
      <c r="E411" s="13" t="s">
        <v>4129</v>
      </c>
      <c r="F411" s="30">
        <v>4.8</v>
      </c>
      <c r="G411" s="83">
        <v>28.1</v>
      </c>
      <c r="H411" s="30">
        <v>22.4</v>
      </c>
      <c r="I411" s="82">
        <v>18.2</v>
      </c>
      <c r="J411" s="82">
        <v>12.5</v>
      </c>
      <c r="K411" s="82">
        <f t="shared" si="6"/>
        <v>30.7</v>
      </c>
      <c r="L411" s="83">
        <v>364800</v>
      </c>
      <c r="M411" s="89">
        <v>8</v>
      </c>
      <c r="N411" s="89">
        <v>8</v>
      </c>
      <c r="O411" s="88">
        <v>5</v>
      </c>
      <c r="P411" s="136">
        <v>8</v>
      </c>
      <c r="Q411" s="161">
        <v>3.6</v>
      </c>
      <c r="R411" s="148">
        <v>30042.773184651422</v>
      </c>
      <c r="S411" s="82">
        <v>30.7</v>
      </c>
      <c r="T411" s="114">
        <v>3</v>
      </c>
      <c r="U411">
        <v>3</v>
      </c>
    </row>
    <row r="412" spans="1:21" customFormat="1">
      <c r="A412" s="13" t="s">
        <v>3783</v>
      </c>
      <c r="B412" s="13">
        <v>17031110300</v>
      </c>
      <c r="C412" s="13" t="s">
        <v>3784</v>
      </c>
      <c r="D412" s="13" t="s">
        <v>4272</v>
      </c>
      <c r="E412" s="13" t="s">
        <v>4129</v>
      </c>
      <c r="F412" s="30">
        <v>3.6</v>
      </c>
      <c r="G412" s="30">
        <v>34.1</v>
      </c>
      <c r="H412" s="83">
        <v>30.9</v>
      </c>
      <c r="I412" s="83">
        <v>23.7</v>
      </c>
      <c r="J412" s="82">
        <v>9</v>
      </c>
      <c r="K412" s="82">
        <f t="shared" si="6"/>
        <v>32.700000000000003</v>
      </c>
      <c r="L412" s="83">
        <v>324300</v>
      </c>
      <c r="M412" s="89">
        <v>7</v>
      </c>
      <c r="N412" s="86">
        <v>1</v>
      </c>
      <c r="O412" s="89">
        <v>8</v>
      </c>
      <c r="P412" s="135">
        <v>9</v>
      </c>
      <c r="Q412" s="161">
        <v>3.6</v>
      </c>
      <c r="R412" s="148">
        <v>30042.773184651422</v>
      </c>
      <c r="S412" s="82">
        <v>32.700000000000003</v>
      </c>
      <c r="T412" s="114">
        <v>3</v>
      </c>
      <c r="U412">
        <v>3</v>
      </c>
    </row>
    <row r="413" spans="1:21" customFormat="1">
      <c r="A413" s="13" t="s">
        <v>1896</v>
      </c>
      <c r="B413" s="13">
        <v>17031802900</v>
      </c>
      <c r="C413" s="13" t="s">
        <v>1897</v>
      </c>
      <c r="D413" s="13" t="s">
        <v>4272</v>
      </c>
      <c r="E413" s="13" t="s">
        <v>1898</v>
      </c>
      <c r="F413" s="30">
        <v>3.9</v>
      </c>
      <c r="G413" s="84">
        <v>24.2</v>
      </c>
      <c r="H413" s="30">
        <v>20.6</v>
      </c>
      <c r="I413" s="84">
        <v>33.799999999999997</v>
      </c>
      <c r="J413" s="84">
        <v>22.1</v>
      </c>
      <c r="K413" s="84">
        <f t="shared" si="6"/>
        <v>55.9</v>
      </c>
      <c r="L413" s="84">
        <v>396900</v>
      </c>
      <c r="M413" s="90">
        <v>9</v>
      </c>
      <c r="N413" s="89">
        <v>7</v>
      </c>
      <c r="O413" s="90">
        <v>10</v>
      </c>
      <c r="P413" s="137">
        <v>5</v>
      </c>
      <c r="Q413" s="161">
        <v>3.6</v>
      </c>
      <c r="R413" s="150">
        <v>34511.074618602361</v>
      </c>
      <c r="S413" s="84">
        <v>55.9</v>
      </c>
      <c r="T413" s="116">
        <v>5</v>
      </c>
      <c r="U413">
        <v>5</v>
      </c>
    </row>
    <row r="414" spans="1:21" customFormat="1">
      <c r="A414" s="13" t="s">
        <v>2380</v>
      </c>
      <c r="B414" s="13">
        <v>17031804104</v>
      </c>
      <c r="C414" s="13" t="s">
        <v>2381</v>
      </c>
      <c r="D414" s="13" t="s">
        <v>4272</v>
      </c>
      <c r="E414" s="13" t="s">
        <v>2375</v>
      </c>
      <c r="F414" s="30">
        <v>4.7</v>
      </c>
      <c r="G414" s="82">
        <v>30.9</v>
      </c>
      <c r="H414" s="30">
        <v>21.4</v>
      </c>
      <c r="I414" s="83">
        <v>30.7</v>
      </c>
      <c r="J414" s="83">
        <v>17.2</v>
      </c>
      <c r="K414" s="83">
        <f t="shared" si="6"/>
        <v>47.9</v>
      </c>
      <c r="L414" s="83">
        <v>317700</v>
      </c>
      <c r="M414" s="90">
        <v>9</v>
      </c>
      <c r="N414" s="86">
        <v>2</v>
      </c>
      <c r="O414" s="90">
        <v>10</v>
      </c>
      <c r="P414" s="140">
        <v>1</v>
      </c>
      <c r="Q414" s="161">
        <v>3.6</v>
      </c>
      <c r="R414" s="150">
        <v>36324.067231910587</v>
      </c>
      <c r="S414" s="83">
        <v>47.9</v>
      </c>
      <c r="T414" s="115">
        <v>4</v>
      </c>
      <c r="U414">
        <v>4</v>
      </c>
    </row>
    <row r="415" spans="1:21" customFormat="1">
      <c r="A415" s="13" t="s">
        <v>1880</v>
      </c>
      <c r="B415" s="13">
        <v>17031805501</v>
      </c>
      <c r="C415" s="13" t="s">
        <v>1881</v>
      </c>
      <c r="D415" s="13" t="s">
        <v>4272</v>
      </c>
      <c r="E415" s="13" t="s">
        <v>2130</v>
      </c>
      <c r="F415" s="81">
        <v>3.2</v>
      </c>
      <c r="G415" s="84">
        <v>26.9</v>
      </c>
      <c r="H415" s="30">
        <v>18.2</v>
      </c>
      <c r="I415" s="83">
        <v>25.8</v>
      </c>
      <c r="J415" s="84">
        <v>22.2</v>
      </c>
      <c r="K415" s="83">
        <f t="shared" si="6"/>
        <v>48</v>
      </c>
      <c r="L415" s="84">
        <v>476800</v>
      </c>
      <c r="M415" s="90">
        <v>10</v>
      </c>
      <c r="N415" s="89">
        <v>8</v>
      </c>
      <c r="O415" s="89">
        <v>7</v>
      </c>
      <c r="P415" s="136">
        <v>8</v>
      </c>
      <c r="Q415" s="161">
        <v>3.6</v>
      </c>
      <c r="R415" s="149">
        <v>53218.840581643541</v>
      </c>
      <c r="S415" s="83">
        <v>48</v>
      </c>
      <c r="T415" s="115">
        <v>4</v>
      </c>
      <c r="U415">
        <v>4</v>
      </c>
    </row>
    <row r="416" spans="1:21" customFormat="1">
      <c r="A416" s="13" t="s">
        <v>2560</v>
      </c>
      <c r="B416" s="13">
        <v>17031805801</v>
      </c>
      <c r="C416" s="13" t="s">
        <v>2561</v>
      </c>
      <c r="D416" s="13" t="s">
        <v>4272</v>
      </c>
      <c r="E416" s="13" t="s">
        <v>2661</v>
      </c>
      <c r="F416" s="81">
        <v>0.9</v>
      </c>
      <c r="G416" s="84">
        <v>24.5</v>
      </c>
      <c r="H416" s="30">
        <v>18.2</v>
      </c>
      <c r="I416" s="83">
        <v>31</v>
      </c>
      <c r="J416" s="83">
        <v>19.2</v>
      </c>
      <c r="K416" s="83">
        <f t="shared" si="6"/>
        <v>50.2</v>
      </c>
      <c r="L416" s="84">
        <v>411000</v>
      </c>
      <c r="M416" s="90">
        <v>10</v>
      </c>
      <c r="N416" s="86">
        <v>1</v>
      </c>
      <c r="O416" s="90">
        <v>9</v>
      </c>
      <c r="P416" s="135">
        <v>9</v>
      </c>
      <c r="Q416" s="161">
        <v>3.6</v>
      </c>
      <c r="R416" s="150">
        <v>45037.841717497089</v>
      </c>
      <c r="S416" s="83">
        <v>50.2</v>
      </c>
      <c r="T416" s="115">
        <v>4</v>
      </c>
      <c r="U416">
        <v>4</v>
      </c>
    </row>
    <row r="417" spans="1:21" customFormat="1">
      <c r="A417" s="13" t="s">
        <v>2562</v>
      </c>
      <c r="B417" s="13">
        <v>17031805901</v>
      </c>
      <c r="C417" s="13" t="s">
        <v>2563</v>
      </c>
      <c r="D417" s="13" t="s">
        <v>4272</v>
      </c>
      <c r="E417" s="13" t="s">
        <v>2661</v>
      </c>
      <c r="F417" s="82">
        <v>6.4</v>
      </c>
      <c r="G417" s="83">
        <v>27.5</v>
      </c>
      <c r="H417" s="30">
        <v>20.8</v>
      </c>
      <c r="I417" s="82">
        <v>19.899999999999999</v>
      </c>
      <c r="J417" s="83">
        <v>17.2</v>
      </c>
      <c r="K417" s="83">
        <f t="shared" si="6"/>
        <v>37.099999999999994</v>
      </c>
      <c r="L417" s="83">
        <v>316900</v>
      </c>
      <c r="M417" s="88">
        <v>6</v>
      </c>
      <c r="N417" s="90">
        <v>9</v>
      </c>
      <c r="O417" s="87">
        <v>4</v>
      </c>
      <c r="P417" s="136">
        <v>8</v>
      </c>
      <c r="Q417" s="161">
        <v>3.6</v>
      </c>
      <c r="R417" s="150">
        <v>45037.841717497089</v>
      </c>
      <c r="S417" s="83">
        <v>37.099999999999994</v>
      </c>
      <c r="T417" s="115">
        <v>4</v>
      </c>
      <c r="U417">
        <v>4</v>
      </c>
    </row>
    <row r="418" spans="1:21" customFormat="1">
      <c r="A418" s="13" t="s">
        <v>2576</v>
      </c>
      <c r="B418" s="13">
        <v>17031806300</v>
      </c>
      <c r="C418" s="13" t="s">
        <v>2577</v>
      </c>
      <c r="D418" s="13" t="s">
        <v>4272</v>
      </c>
      <c r="E418" s="13" t="s">
        <v>2661</v>
      </c>
      <c r="F418" s="30">
        <v>3.5</v>
      </c>
      <c r="G418" s="83">
        <v>28.8</v>
      </c>
      <c r="H418" s="82">
        <v>27.3</v>
      </c>
      <c r="I418" s="82">
        <v>22</v>
      </c>
      <c r="J418" s="83">
        <v>14.2</v>
      </c>
      <c r="K418" s="83">
        <f t="shared" si="6"/>
        <v>36.200000000000003</v>
      </c>
      <c r="L418" s="82">
        <v>284500</v>
      </c>
      <c r="M418" s="89">
        <v>8</v>
      </c>
      <c r="N418" s="87">
        <v>4</v>
      </c>
      <c r="O418" s="89">
        <v>7</v>
      </c>
      <c r="P418" s="136">
        <v>7</v>
      </c>
      <c r="Q418" s="161">
        <v>3.6</v>
      </c>
      <c r="R418" s="150">
        <v>45037.841717497089</v>
      </c>
      <c r="S418" s="83">
        <v>36.200000000000003</v>
      </c>
      <c r="T418" s="115">
        <v>4</v>
      </c>
      <c r="U418">
        <v>4</v>
      </c>
    </row>
    <row r="419" spans="1:21" customFormat="1">
      <c r="A419" s="13" t="s">
        <v>2091</v>
      </c>
      <c r="B419" s="13">
        <v>17031822802</v>
      </c>
      <c r="C419" s="13" t="s">
        <v>2092</v>
      </c>
      <c r="D419" s="13" t="s">
        <v>4272</v>
      </c>
      <c r="E419" s="13" t="s">
        <v>2070</v>
      </c>
      <c r="F419" s="30">
        <v>4.0999999999999996</v>
      </c>
      <c r="G419" s="30">
        <v>33.9</v>
      </c>
      <c r="H419" s="83">
        <v>31.8</v>
      </c>
      <c r="I419" s="82">
        <v>22.7</v>
      </c>
      <c r="J419" s="83">
        <v>14.5</v>
      </c>
      <c r="K419" s="83">
        <f t="shared" si="6"/>
        <v>37.200000000000003</v>
      </c>
      <c r="L419" s="82">
        <v>244500</v>
      </c>
      <c r="M419" s="89">
        <v>8</v>
      </c>
      <c r="N419" s="88">
        <v>5</v>
      </c>
      <c r="O419" s="88">
        <v>6</v>
      </c>
      <c r="P419" s="138">
        <v>3</v>
      </c>
      <c r="Q419" s="161">
        <v>3.6</v>
      </c>
      <c r="R419" s="151">
        <v>25303.08992767684</v>
      </c>
      <c r="S419" s="83">
        <v>37.200000000000003</v>
      </c>
      <c r="T419" s="115">
        <v>4</v>
      </c>
      <c r="U419">
        <v>4</v>
      </c>
    </row>
    <row r="420" spans="1:21" customFormat="1">
      <c r="A420" s="13" t="s">
        <v>1396</v>
      </c>
      <c r="B420" s="13">
        <v>17043841307</v>
      </c>
      <c r="C420" s="13" t="s">
        <v>1397</v>
      </c>
      <c r="D420" s="13" t="s">
        <v>1522</v>
      </c>
      <c r="E420" s="13" t="s">
        <v>4126</v>
      </c>
      <c r="F420" s="30">
        <v>4.8</v>
      </c>
      <c r="G420" s="30">
        <v>33.4</v>
      </c>
      <c r="H420" s="82">
        <v>23.4</v>
      </c>
      <c r="I420" s="83">
        <v>30.2</v>
      </c>
      <c r="J420" s="82">
        <v>12</v>
      </c>
      <c r="K420" s="83">
        <f t="shared" si="6"/>
        <v>42.2</v>
      </c>
      <c r="L420" s="83">
        <v>328800</v>
      </c>
      <c r="M420" s="90">
        <v>9</v>
      </c>
      <c r="N420" s="86">
        <v>2</v>
      </c>
      <c r="O420" s="90">
        <v>9</v>
      </c>
      <c r="P420" s="140">
        <v>1</v>
      </c>
      <c r="Q420" s="161">
        <v>3.6</v>
      </c>
      <c r="R420" s="150">
        <v>35532.502606330738</v>
      </c>
      <c r="S420" s="83">
        <v>42.2</v>
      </c>
      <c r="T420" s="115">
        <v>4</v>
      </c>
      <c r="U420">
        <v>4</v>
      </c>
    </row>
    <row r="421" spans="1:21" customFormat="1">
      <c r="A421" s="13" t="s">
        <v>1156</v>
      </c>
      <c r="B421" s="13">
        <v>17043841503</v>
      </c>
      <c r="C421" s="13" t="s">
        <v>1157</v>
      </c>
      <c r="D421" s="13" t="s">
        <v>1522</v>
      </c>
      <c r="E421" s="13" t="s">
        <v>1736</v>
      </c>
      <c r="F421" s="84">
        <v>9.9</v>
      </c>
      <c r="G421" s="84">
        <v>21.2</v>
      </c>
      <c r="H421" s="83">
        <v>32.1</v>
      </c>
      <c r="I421" s="30">
        <v>9.8000000000000007</v>
      </c>
      <c r="J421" s="81">
        <v>2.4</v>
      </c>
      <c r="K421" s="81">
        <f t="shared" si="6"/>
        <v>12.200000000000001</v>
      </c>
      <c r="L421" s="30">
        <v>222500</v>
      </c>
      <c r="M421" s="87">
        <v>3</v>
      </c>
      <c r="N421" s="89">
        <v>8</v>
      </c>
      <c r="O421" s="86">
        <v>2</v>
      </c>
      <c r="P421" s="135">
        <v>9</v>
      </c>
      <c r="Q421" s="161">
        <v>3.6</v>
      </c>
      <c r="R421" s="151">
        <v>29015.396736321345</v>
      </c>
      <c r="S421" s="81">
        <v>12.200000000000001</v>
      </c>
      <c r="T421" s="112">
        <v>1</v>
      </c>
      <c r="U421">
        <v>1</v>
      </c>
    </row>
    <row r="422" spans="1:21" customFormat="1">
      <c r="A422" s="13" t="s">
        <v>1379</v>
      </c>
      <c r="B422" s="13">
        <v>17043844601</v>
      </c>
      <c r="C422" s="13" t="s">
        <v>1380</v>
      </c>
      <c r="D422" s="13" t="s">
        <v>1522</v>
      </c>
      <c r="E422" s="13" t="s">
        <v>2522</v>
      </c>
      <c r="F422" s="81">
        <v>1.7</v>
      </c>
      <c r="G422" s="82">
        <v>31.3</v>
      </c>
      <c r="H422" s="30">
        <v>22.5</v>
      </c>
      <c r="I422" s="83">
        <v>29.5</v>
      </c>
      <c r="J422" s="84">
        <v>25.6</v>
      </c>
      <c r="K422" s="84">
        <f t="shared" si="6"/>
        <v>55.1</v>
      </c>
      <c r="L422" s="84">
        <v>448900</v>
      </c>
      <c r="M422" s="90">
        <v>10</v>
      </c>
      <c r="N422" s="90">
        <v>10</v>
      </c>
      <c r="O422" s="87">
        <v>4</v>
      </c>
      <c r="P422" s="140">
        <v>1</v>
      </c>
      <c r="Q422" s="161">
        <v>3.6</v>
      </c>
      <c r="R422" s="149">
        <v>55741.956709956707</v>
      </c>
      <c r="S422" s="84">
        <v>55.1</v>
      </c>
      <c r="T422" s="116">
        <v>5</v>
      </c>
      <c r="U422">
        <v>5</v>
      </c>
    </row>
    <row r="423" spans="1:21" customFormat="1">
      <c r="A423" s="13" t="s">
        <v>1001</v>
      </c>
      <c r="B423" s="13">
        <v>17089852003</v>
      </c>
      <c r="C423" s="13" t="s">
        <v>1002</v>
      </c>
      <c r="D423" s="13" t="s">
        <v>1029</v>
      </c>
      <c r="E423" s="13" t="s">
        <v>62</v>
      </c>
      <c r="F423" s="81">
        <v>3</v>
      </c>
      <c r="G423" s="82">
        <v>30.2</v>
      </c>
      <c r="H423" s="81">
        <v>13.5</v>
      </c>
      <c r="I423" s="84">
        <v>38.9</v>
      </c>
      <c r="J423" s="84">
        <v>22</v>
      </c>
      <c r="K423" s="84">
        <f t="shared" si="6"/>
        <v>60.9</v>
      </c>
      <c r="L423" s="84">
        <v>428000</v>
      </c>
      <c r="M423" s="85"/>
      <c r="N423" s="85"/>
      <c r="O423" s="85"/>
      <c r="P423" s="141"/>
      <c r="Q423" s="161">
        <v>3.6</v>
      </c>
      <c r="R423" s="153">
        <v>50002.496936980649</v>
      </c>
      <c r="S423" s="84">
        <v>60.9</v>
      </c>
      <c r="T423" s="116">
        <v>5</v>
      </c>
      <c r="U423">
        <v>5</v>
      </c>
    </row>
    <row r="424" spans="1:21" customFormat="1">
      <c r="A424" s="13" t="s">
        <v>817</v>
      </c>
      <c r="B424" s="13">
        <v>17097864516</v>
      </c>
      <c r="C424" s="13" t="s">
        <v>818</v>
      </c>
      <c r="D424" s="13" t="s">
        <v>896</v>
      </c>
      <c r="E424" s="13" t="s">
        <v>4078</v>
      </c>
      <c r="F424" s="81">
        <v>2.7</v>
      </c>
      <c r="G424" s="83">
        <v>29.3</v>
      </c>
      <c r="H424" s="81">
        <v>13.4</v>
      </c>
      <c r="I424" s="83">
        <v>30.9</v>
      </c>
      <c r="J424" s="84">
        <v>25.8</v>
      </c>
      <c r="K424" s="84">
        <f t="shared" si="6"/>
        <v>56.7</v>
      </c>
      <c r="L424" s="83">
        <v>352600</v>
      </c>
      <c r="M424" s="90">
        <v>10</v>
      </c>
      <c r="N424" s="88">
        <v>5</v>
      </c>
      <c r="O424" s="89">
        <v>8</v>
      </c>
      <c r="P424" s="138">
        <v>3</v>
      </c>
      <c r="Q424" s="161">
        <v>3.6</v>
      </c>
      <c r="R424" s="150">
        <v>45331.945705610182</v>
      </c>
      <c r="S424" s="84">
        <v>56.7</v>
      </c>
      <c r="T424" s="116">
        <v>5</v>
      </c>
      <c r="U424">
        <v>5</v>
      </c>
    </row>
    <row r="425" spans="1:21" customFormat="1">
      <c r="A425" s="13" t="s">
        <v>825</v>
      </c>
      <c r="B425" s="13">
        <v>17097864521</v>
      </c>
      <c r="C425" s="13" t="s">
        <v>826</v>
      </c>
      <c r="D425" s="13" t="s">
        <v>896</v>
      </c>
      <c r="E425" s="13" t="s">
        <v>4078</v>
      </c>
      <c r="F425" s="81">
        <v>0</v>
      </c>
      <c r="G425" s="82">
        <v>31.9</v>
      </c>
      <c r="H425" s="81">
        <v>13.1</v>
      </c>
      <c r="I425" s="82">
        <v>23</v>
      </c>
      <c r="J425" s="84">
        <v>32.9</v>
      </c>
      <c r="K425" s="84">
        <f t="shared" si="6"/>
        <v>55.9</v>
      </c>
      <c r="L425" s="84">
        <v>441200</v>
      </c>
      <c r="M425" s="90">
        <v>10</v>
      </c>
      <c r="N425" s="90">
        <v>10</v>
      </c>
      <c r="O425" s="90">
        <v>9</v>
      </c>
      <c r="P425" s="136">
        <v>8</v>
      </c>
      <c r="Q425" s="161">
        <v>3.6</v>
      </c>
      <c r="R425" s="150">
        <v>45331.945705610182</v>
      </c>
      <c r="S425" s="84">
        <v>55.9</v>
      </c>
      <c r="T425" s="116">
        <v>5</v>
      </c>
      <c r="U425">
        <v>5</v>
      </c>
    </row>
    <row r="426" spans="1:21" customFormat="1">
      <c r="A426" s="13" t="s">
        <v>125</v>
      </c>
      <c r="B426" s="13">
        <v>17197884005</v>
      </c>
      <c r="C426" s="13" t="s">
        <v>126</v>
      </c>
      <c r="D426" s="13" t="s">
        <v>363</v>
      </c>
      <c r="E426" s="13" t="s">
        <v>161</v>
      </c>
      <c r="F426" s="84">
        <v>12.1</v>
      </c>
      <c r="G426" s="81">
        <v>37.5</v>
      </c>
      <c r="H426" s="84">
        <v>39.4</v>
      </c>
      <c r="I426" s="81">
        <v>8.1999999999999993</v>
      </c>
      <c r="J426" s="30">
        <v>5.9</v>
      </c>
      <c r="K426" s="30">
        <f t="shared" si="6"/>
        <v>14.1</v>
      </c>
      <c r="L426" s="30">
        <v>219800</v>
      </c>
      <c r="M426" s="84">
        <v>9</v>
      </c>
      <c r="N426" s="81">
        <v>2</v>
      </c>
      <c r="O426" s="83">
        <v>8</v>
      </c>
      <c r="P426" s="142">
        <v>1</v>
      </c>
      <c r="Q426" s="161">
        <v>3.6</v>
      </c>
      <c r="R426" s="157">
        <v>23413.111635220124</v>
      </c>
      <c r="S426" s="30">
        <v>14.1</v>
      </c>
      <c r="T426" s="113">
        <v>2</v>
      </c>
      <c r="U426">
        <v>2</v>
      </c>
    </row>
    <row r="427" spans="1:21" customFormat="1">
      <c r="A427" s="13" t="s">
        <v>3827</v>
      </c>
      <c r="B427" s="13">
        <v>17031071700</v>
      </c>
      <c r="C427" s="13" t="s">
        <v>3828</v>
      </c>
      <c r="D427" s="13" t="s">
        <v>4272</v>
      </c>
      <c r="E427" s="13" t="s">
        <v>4129</v>
      </c>
      <c r="F427" s="81">
        <v>0.7</v>
      </c>
      <c r="G427" s="83">
        <v>29.4</v>
      </c>
      <c r="H427" s="81">
        <v>4.3</v>
      </c>
      <c r="I427" s="84">
        <v>41.5</v>
      </c>
      <c r="J427" s="84">
        <v>37.4</v>
      </c>
      <c r="K427" s="84">
        <f t="shared" si="6"/>
        <v>78.900000000000006</v>
      </c>
      <c r="L427" s="84">
        <v>741900</v>
      </c>
      <c r="M427" s="88">
        <v>6</v>
      </c>
      <c r="N427" s="86">
        <v>1</v>
      </c>
      <c r="O427" s="90">
        <v>9</v>
      </c>
      <c r="P427" s="135">
        <v>10</v>
      </c>
      <c r="Q427" s="161">
        <v>3.7</v>
      </c>
      <c r="R427" s="148">
        <v>30042.773184651422</v>
      </c>
      <c r="S427" s="84">
        <v>78.900000000000006</v>
      </c>
      <c r="T427" s="116">
        <v>5</v>
      </c>
      <c r="U427">
        <v>5</v>
      </c>
    </row>
    <row r="428" spans="1:21" customFormat="1">
      <c r="A428" s="13" t="s">
        <v>2206</v>
      </c>
      <c r="B428" s="13">
        <v>17031805302</v>
      </c>
      <c r="C428" s="13" t="s">
        <v>2207</v>
      </c>
      <c r="D428" s="13" t="s">
        <v>4272</v>
      </c>
      <c r="E428" s="13" t="s">
        <v>2205</v>
      </c>
      <c r="F428" s="81">
        <v>2.8</v>
      </c>
      <c r="G428" s="30">
        <v>33.1</v>
      </c>
      <c r="H428" s="30">
        <v>21.7</v>
      </c>
      <c r="I428" s="83">
        <v>24.7</v>
      </c>
      <c r="J428" s="83">
        <v>15.2</v>
      </c>
      <c r="K428" s="83">
        <f t="shared" si="6"/>
        <v>39.9</v>
      </c>
      <c r="L428" s="83">
        <v>356000</v>
      </c>
      <c r="M428" s="90">
        <v>9</v>
      </c>
      <c r="N428" s="86">
        <v>1</v>
      </c>
      <c r="O428" s="88">
        <v>6</v>
      </c>
      <c r="P428" s="137">
        <v>6</v>
      </c>
      <c r="Q428" s="161">
        <v>3.7</v>
      </c>
      <c r="R428" s="150">
        <v>45349.72152986678</v>
      </c>
      <c r="S428" s="83">
        <v>39.9</v>
      </c>
      <c r="T428" s="115">
        <v>4</v>
      </c>
      <c r="U428">
        <v>4</v>
      </c>
    </row>
    <row r="429" spans="1:21" customFormat="1">
      <c r="A429" s="13" t="s">
        <v>2031</v>
      </c>
      <c r="B429" s="13">
        <v>17031824113</v>
      </c>
      <c r="C429" s="13" t="s">
        <v>2032</v>
      </c>
      <c r="D429" s="13" t="s">
        <v>4272</v>
      </c>
      <c r="E429" s="13" t="s">
        <v>2033</v>
      </c>
      <c r="F429" s="83">
        <v>7.7</v>
      </c>
      <c r="G429" s="81">
        <v>39.5</v>
      </c>
      <c r="H429" s="82">
        <v>26.5</v>
      </c>
      <c r="I429" s="82">
        <v>22.1</v>
      </c>
      <c r="J429" s="83">
        <v>16.600000000000001</v>
      </c>
      <c r="K429" s="83">
        <f t="shared" si="6"/>
        <v>38.700000000000003</v>
      </c>
      <c r="L429" s="83">
        <v>354000</v>
      </c>
      <c r="M429" s="90">
        <v>9</v>
      </c>
      <c r="N429" s="88">
        <v>5</v>
      </c>
      <c r="O429" s="89">
        <v>8</v>
      </c>
      <c r="P429" s="138">
        <v>3</v>
      </c>
      <c r="Q429" s="161">
        <v>3.7</v>
      </c>
      <c r="R429" s="150">
        <v>47938.280162770621</v>
      </c>
      <c r="S429" s="83">
        <v>38.700000000000003</v>
      </c>
      <c r="T429" s="115">
        <v>4</v>
      </c>
      <c r="U429">
        <v>4</v>
      </c>
    </row>
    <row r="430" spans="1:21" customFormat="1">
      <c r="A430" s="13" t="s">
        <v>2270</v>
      </c>
      <c r="B430" s="13">
        <v>17031830008</v>
      </c>
      <c r="C430" s="13" t="s">
        <v>2158</v>
      </c>
      <c r="D430" s="13" t="s">
        <v>4272</v>
      </c>
      <c r="E430" s="13" t="s">
        <v>2265</v>
      </c>
      <c r="F430" s="82">
        <v>6</v>
      </c>
      <c r="G430" s="30">
        <v>34.799999999999997</v>
      </c>
      <c r="H430" s="30">
        <v>14.9</v>
      </c>
      <c r="I430" s="82">
        <v>23</v>
      </c>
      <c r="J430" s="82">
        <v>10.199999999999999</v>
      </c>
      <c r="K430" s="82">
        <f t="shared" si="6"/>
        <v>33.200000000000003</v>
      </c>
      <c r="L430" s="30">
        <v>191800</v>
      </c>
      <c r="M430" s="90">
        <v>9</v>
      </c>
      <c r="N430" s="89">
        <v>8</v>
      </c>
      <c r="O430" s="87">
        <v>4</v>
      </c>
      <c r="P430" s="135">
        <v>9</v>
      </c>
      <c r="Q430" s="161">
        <v>3.7</v>
      </c>
      <c r="R430" s="150">
        <v>43101.63753007217</v>
      </c>
      <c r="S430" s="82">
        <v>33.200000000000003</v>
      </c>
      <c r="T430" s="114">
        <v>3</v>
      </c>
      <c r="U430">
        <v>3</v>
      </c>
    </row>
    <row r="431" spans="1:21" customFormat="1">
      <c r="A431" s="13" t="s">
        <v>1618</v>
      </c>
      <c r="B431" s="13">
        <v>17031832300</v>
      </c>
      <c r="C431" s="13" t="s">
        <v>1619</v>
      </c>
      <c r="D431" s="13" t="s">
        <v>4272</v>
      </c>
      <c r="E431" s="13" t="s">
        <v>4129</v>
      </c>
      <c r="F431" s="81">
        <v>2.6</v>
      </c>
      <c r="G431" s="84">
        <v>26.4</v>
      </c>
      <c r="H431" s="81">
        <v>9.5</v>
      </c>
      <c r="I431" s="84">
        <v>48.8</v>
      </c>
      <c r="J431" s="84">
        <v>24.6</v>
      </c>
      <c r="K431" s="84">
        <f t="shared" si="6"/>
        <v>73.400000000000006</v>
      </c>
      <c r="L431" s="84">
        <v>564200</v>
      </c>
      <c r="M431" s="85"/>
      <c r="N431" s="85"/>
      <c r="O431" s="85"/>
      <c r="P431" s="141"/>
      <c r="Q431" s="161">
        <v>3.7</v>
      </c>
      <c r="R431" s="153">
        <v>30042.773184651422</v>
      </c>
      <c r="S431" s="84">
        <v>73.400000000000006</v>
      </c>
      <c r="T431" s="116">
        <v>5</v>
      </c>
      <c r="U431">
        <v>5</v>
      </c>
    </row>
    <row r="432" spans="1:21" customFormat="1">
      <c r="A432" s="13" t="s">
        <v>1223</v>
      </c>
      <c r="B432" s="13">
        <v>17043841104</v>
      </c>
      <c r="C432" s="13" t="s">
        <v>1224</v>
      </c>
      <c r="D432" s="13" t="s">
        <v>1522</v>
      </c>
      <c r="E432" s="13" t="s">
        <v>1935</v>
      </c>
      <c r="F432" s="82">
        <v>5.8</v>
      </c>
      <c r="G432" s="84">
        <v>26.3</v>
      </c>
      <c r="H432" s="83">
        <v>29.1</v>
      </c>
      <c r="I432" s="83">
        <v>25.9</v>
      </c>
      <c r="J432" s="83">
        <v>15.2</v>
      </c>
      <c r="K432" s="83">
        <f t="shared" si="6"/>
        <v>41.099999999999994</v>
      </c>
      <c r="L432" s="83">
        <v>346900</v>
      </c>
      <c r="M432" s="90">
        <v>9</v>
      </c>
      <c r="N432" s="89">
        <v>7</v>
      </c>
      <c r="O432" s="89">
        <v>7</v>
      </c>
      <c r="P432" s="137">
        <v>5</v>
      </c>
      <c r="Q432" s="161">
        <v>3.7</v>
      </c>
      <c r="R432" s="150">
        <v>37546.393928744015</v>
      </c>
      <c r="S432" s="83">
        <v>41.099999999999994</v>
      </c>
      <c r="T432" s="115">
        <v>4</v>
      </c>
      <c r="U432">
        <v>4</v>
      </c>
    </row>
    <row r="433" spans="1:21" customFormat="1">
      <c r="A433" s="13" t="s">
        <v>1388</v>
      </c>
      <c r="B433" s="13">
        <v>17043841205</v>
      </c>
      <c r="C433" s="13" t="s">
        <v>1389</v>
      </c>
      <c r="D433" s="13" t="s">
        <v>1522</v>
      </c>
      <c r="E433" s="13" t="s">
        <v>4126</v>
      </c>
      <c r="F433" s="83">
        <v>7.5</v>
      </c>
      <c r="G433" s="82">
        <v>30.5</v>
      </c>
      <c r="H433" s="83">
        <v>33</v>
      </c>
      <c r="I433" s="83">
        <v>25.3</v>
      </c>
      <c r="J433" s="82">
        <v>7.8</v>
      </c>
      <c r="K433" s="82">
        <f t="shared" si="6"/>
        <v>33.1</v>
      </c>
      <c r="L433" s="82">
        <v>253400</v>
      </c>
      <c r="M433" s="89">
        <v>8</v>
      </c>
      <c r="N433" s="86">
        <v>2</v>
      </c>
      <c r="O433" s="88">
        <v>6</v>
      </c>
      <c r="P433" s="140">
        <v>1</v>
      </c>
      <c r="Q433" s="161">
        <v>3.7</v>
      </c>
      <c r="R433" s="150">
        <v>35532.502606330738</v>
      </c>
      <c r="S433" s="82">
        <v>33.1</v>
      </c>
      <c r="T433" s="114">
        <v>3</v>
      </c>
      <c r="U433">
        <v>3</v>
      </c>
    </row>
    <row r="434" spans="1:21" customFormat="1">
      <c r="A434" s="13" t="s">
        <v>1175</v>
      </c>
      <c r="B434" s="13">
        <v>17043842500</v>
      </c>
      <c r="C434" s="13" t="s">
        <v>1176</v>
      </c>
      <c r="D434" s="13" t="s">
        <v>1522</v>
      </c>
      <c r="E434" s="13" t="s">
        <v>1752</v>
      </c>
      <c r="F434" s="81">
        <v>3.1</v>
      </c>
      <c r="G434" s="83">
        <v>28.5</v>
      </c>
      <c r="H434" s="81">
        <v>13.2</v>
      </c>
      <c r="I434" s="84">
        <v>40</v>
      </c>
      <c r="J434" s="84">
        <v>26.2</v>
      </c>
      <c r="K434" s="84">
        <f t="shared" si="6"/>
        <v>66.2</v>
      </c>
      <c r="L434" s="84">
        <v>394100</v>
      </c>
      <c r="M434" s="90">
        <v>10</v>
      </c>
      <c r="N434" s="90">
        <v>9</v>
      </c>
      <c r="O434" s="89">
        <v>8</v>
      </c>
      <c r="P434" s="135">
        <v>10</v>
      </c>
      <c r="Q434" s="161">
        <v>3.7</v>
      </c>
      <c r="R434" s="150">
        <v>42343.889722841908</v>
      </c>
      <c r="S434" s="84">
        <v>66.2</v>
      </c>
      <c r="T434" s="116">
        <v>5</v>
      </c>
      <c r="U434">
        <v>5</v>
      </c>
    </row>
    <row r="435" spans="1:21" customFormat="1">
      <c r="A435" s="13" t="s">
        <v>1179</v>
      </c>
      <c r="B435" s="13">
        <v>17043842602</v>
      </c>
      <c r="C435" s="13" t="s">
        <v>1075</v>
      </c>
      <c r="D435" s="13" t="s">
        <v>1522</v>
      </c>
      <c r="E435" s="13" t="s">
        <v>1752</v>
      </c>
      <c r="F435" s="30">
        <v>3.9</v>
      </c>
      <c r="G435" s="82">
        <v>32.799999999999997</v>
      </c>
      <c r="H435" s="81">
        <v>5.2</v>
      </c>
      <c r="I435" s="84">
        <v>42.6</v>
      </c>
      <c r="J435" s="84">
        <v>33.1</v>
      </c>
      <c r="K435" s="84">
        <f t="shared" si="6"/>
        <v>75.7</v>
      </c>
      <c r="L435" s="84">
        <v>545700</v>
      </c>
      <c r="M435" s="90">
        <v>10</v>
      </c>
      <c r="N435" s="86">
        <v>2</v>
      </c>
      <c r="O435" s="90">
        <v>10</v>
      </c>
      <c r="P435" s="137">
        <v>5</v>
      </c>
      <c r="Q435" s="161">
        <v>3.7</v>
      </c>
      <c r="R435" s="150">
        <v>42343.889722841908</v>
      </c>
      <c r="S435" s="84">
        <v>75.7</v>
      </c>
      <c r="T435" s="116">
        <v>5</v>
      </c>
      <c r="U435">
        <v>5</v>
      </c>
    </row>
    <row r="436" spans="1:21" customFormat="1">
      <c r="A436" s="13" t="s">
        <v>1351</v>
      </c>
      <c r="B436" s="13">
        <v>17043845704</v>
      </c>
      <c r="C436" s="13" t="s">
        <v>1352</v>
      </c>
      <c r="D436" s="13" t="s">
        <v>1522</v>
      </c>
      <c r="E436" s="13" t="s">
        <v>1430</v>
      </c>
      <c r="F436" s="81">
        <v>2.8</v>
      </c>
      <c r="G436" s="83">
        <v>28</v>
      </c>
      <c r="H436" s="30">
        <v>19.2</v>
      </c>
      <c r="I436" s="83">
        <v>26.8</v>
      </c>
      <c r="J436" s="83">
        <v>17.7</v>
      </c>
      <c r="K436" s="83">
        <f t="shared" si="6"/>
        <v>44.5</v>
      </c>
      <c r="L436" s="30">
        <v>231200</v>
      </c>
      <c r="M436" s="89">
        <v>8</v>
      </c>
      <c r="N436" s="88">
        <v>6</v>
      </c>
      <c r="O436" s="89">
        <v>7</v>
      </c>
      <c r="P436" s="140">
        <v>1</v>
      </c>
      <c r="Q436" s="161">
        <v>3.7</v>
      </c>
      <c r="R436" s="149">
        <v>53259.364371877156</v>
      </c>
      <c r="S436" s="83">
        <v>44.5</v>
      </c>
      <c r="T436" s="115">
        <v>4</v>
      </c>
      <c r="U436">
        <v>4</v>
      </c>
    </row>
    <row r="437" spans="1:21" customFormat="1">
      <c r="A437" s="13" t="s">
        <v>1181</v>
      </c>
      <c r="B437" s="13">
        <v>17043846206</v>
      </c>
      <c r="C437" s="13" t="s">
        <v>1182</v>
      </c>
      <c r="D437" s="13" t="s">
        <v>1522</v>
      </c>
      <c r="E437" s="13" t="s">
        <v>1275</v>
      </c>
      <c r="F437" s="30">
        <v>3.7</v>
      </c>
      <c r="G437" s="83">
        <v>29.3</v>
      </c>
      <c r="H437" s="81">
        <v>13</v>
      </c>
      <c r="I437" s="84">
        <v>34.5</v>
      </c>
      <c r="J437" s="84">
        <v>27.8</v>
      </c>
      <c r="K437" s="84">
        <f t="shared" si="6"/>
        <v>62.3</v>
      </c>
      <c r="L437" s="83">
        <v>349600</v>
      </c>
      <c r="M437" s="90">
        <v>10</v>
      </c>
      <c r="N437" s="87">
        <v>4</v>
      </c>
      <c r="O437" s="89">
        <v>8</v>
      </c>
      <c r="P437" s="137">
        <v>6</v>
      </c>
      <c r="Q437" s="161">
        <v>3.7</v>
      </c>
      <c r="R437" s="150">
        <v>49426.394055818346</v>
      </c>
      <c r="S437" s="84">
        <v>62.3</v>
      </c>
      <c r="T437" s="116">
        <v>5</v>
      </c>
      <c r="U437">
        <v>5</v>
      </c>
    </row>
    <row r="438" spans="1:21" customFormat="1">
      <c r="A438" s="13" t="s">
        <v>1199</v>
      </c>
      <c r="B438" s="13">
        <v>17043846413</v>
      </c>
      <c r="C438" s="13" t="s">
        <v>1200</v>
      </c>
      <c r="D438" s="13" t="s">
        <v>1522</v>
      </c>
      <c r="E438" s="13" t="s">
        <v>1275</v>
      </c>
      <c r="F438" s="81">
        <v>2.2999999999999998</v>
      </c>
      <c r="G438" s="82">
        <v>32</v>
      </c>
      <c r="H438" s="30">
        <v>21.7</v>
      </c>
      <c r="I438" s="83">
        <v>26.4</v>
      </c>
      <c r="J438" s="83">
        <v>21.8</v>
      </c>
      <c r="K438" s="83">
        <f t="shared" si="6"/>
        <v>48.2</v>
      </c>
      <c r="L438" s="83">
        <v>332100</v>
      </c>
      <c r="M438" s="90">
        <v>9</v>
      </c>
      <c r="N438" s="90">
        <v>10</v>
      </c>
      <c r="O438" s="90">
        <v>10</v>
      </c>
      <c r="P438" s="137">
        <v>5</v>
      </c>
      <c r="Q438" s="161">
        <v>3.7</v>
      </c>
      <c r="R438" s="150">
        <v>49426.394055818346</v>
      </c>
      <c r="S438" s="83">
        <v>48.2</v>
      </c>
      <c r="T438" s="115">
        <v>4</v>
      </c>
      <c r="U438">
        <v>4</v>
      </c>
    </row>
    <row r="439" spans="1:21" customFormat="1">
      <c r="A439" s="13" t="s">
        <v>915</v>
      </c>
      <c r="B439" s="13">
        <v>17089852601</v>
      </c>
      <c r="C439" s="13" t="s">
        <v>916</v>
      </c>
      <c r="D439" s="13" t="s">
        <v>1029</v>
      </c>
      <c r="E439" s="13" t="s">
        <v>66</v>
      </c>
      <c r="F439" s="82">
        <v>5.9</v>
      </c>
      <c r="G439" s="84">
        <v>26.4</v>
      </c>
      <c r="H439" s="81">
        <v>14.4</v>
      </c>
      <c r="I439" s="84">
        <v>33.1</v>
      </c>
      <c r="J439" s="83">
        <v>19.3</v>
      </c>
      <c r="K439" s="83">
        <f t="shared" si="6"/>
        <v>52.400000000000006</v>
      </c>
      <c r="L439" s="83">
        <v>331600</v>
      </c>
      <c r="M439" s="85"/>
      <c r="N439" s="85"/>
      <c r="O439" s="85"/>
      <c r="P439" s="141"/>
      <c r="Q439" s="161">
        <v>3.7</v>
      </c>
      <c r="R439" s="153">
        <v>50879.503000697834</v>
      </c>
      <c r="S439" s="83">
        <v>52.400000000000006</v>
      </c>
      <c r="T439" s="115">
        <v>4</v>
      </c>
      <c r="U439">
        <v>4</v>
      </c>
    </row>
    <row r="440" spans="1:21" customFormat="1">
      <c r="A440" s="13" t="s">
        <v>636</v>
      </c>
      <c r="B440" s="13">
        <v>17097861007</v>
      </c>
      <c r="C440" s="13" t="s">
        <v>637</v>
      </c>
      <c r="D440" s="13" t="s">
        <v>896</v>
      </c>
      <c r="E440" s="13" t="s">
        <v>638</v>
      </c>
      <c r="F440" s="30">
        <v>3.5</v>
      </c>
      <c r="G440" s="81">
        <v>37.299999999999997</v>
      </c>
      <c r="H440" s="30">
        <v>16.2</v>
      </c>
      <c r="I440" s="83">
        <v>30.4</v>
      </c>
      <c r="J440" s="83">
        <v>16.600000000000001</v>
      </c>
      <c r="K440" s="83">
        <f t="shared" si="6"/>
        <v>47</v>
      </c>
      <c r="L440" s="82">
        <v>288200</v>
      </c>
      <c r="M440" s="90">
        <v>10</v>
      </c>
      <c r="N440" s="86">
        <v>1</v>
      </c>
      <c r="O440" s="90">
        <v>9</v>
      </c>
      <c r="P440" s="140">
        <v>1</v>
      </c>
      <c r="Q440" s="161">
        <v>3.7</v>
      </c>
      <c r="R440" s="151">
        <v>28985.353962107591</v>
      </c>
      <c r="S440" s="83">
        <v>47</v>
      </c>
      <c r="T440" s="115">
        <v>4</v>
      </c>
      <c r="U440">
        <v>4</v>
      </c>
    </row>
    <row r="441" spans="1:21" customFormat="1">
      <c r="A441" s="13" t="s">
        <v>323</v>
      </c>
      <c r="B441" s="13">
        <v>17197880412</v>
      </c>
      <c r="C441" s="13" t="s">
        <v>324</v>
      </c>
      <c r="D441" s="13" t="s">
        <v>363</v>
      </c>
      <c r="E441" s="13" t="s">
        <v>320</v>
      </c>
      <c r="F441" s="81">
        <v>3.4</v>
      </c>
      <c r="G441" s="82">
        <v>32.799999999999997</v>
      </c>
      <c r="H441" s="84">
        <v>35.700000000000003</v>
      </c>
      <c r="I441" s="30">
        <v>10.9</v>
      </c>
      <c r="J441" s="30">
        <v>4.8</v>
      </c>
      <c r="K441" s="30">
        <f t="shared" si="6"/>
        <v>15.7</v>
      </c>
      <c r="L441" s="30">
        <v>211600</v>
      </c>
      <c r="M441" s="83">
        <v>7</v>
      </c>
      <c r="N441" s="30">
        <v>3</v>
      </c>
      <c r="O441" s="83">
        <v>7</v>
      </c>
      <c r="P441" s="142">
        <v>1</v>
      </c>
      <c r="Q441" s="161">
        <v>3.7</v>
      </c>
      <c r="R441" s="157">
        <v>21661.580595931711</v>
      </c>
      <c r="S441" s="30">
        <v>15.7</v>
      </c>
      <c r="T441" s="113">
        <v>2</v>
      </c>
      <c r="U441">
        <v>2</v>
      </c>
    </row>
    <row r="442" spans="1:21" customFormat="1">
      <c r="A442" s="13" t="s">
        <v>187</v>
      </c>
      <c r="B442" s="13">
        <v>17197883515</v>
      </c>
      <c r="C442" s="13" t="s">
        <v>188</v>
      </c>
      <c r="D442" s="13" t="s">
        <v>363</v>
      </c>
      <c r="E442" s="13" t="s">
        <v>171</v>
      </c>
      <c r="F442" s="81">
        <v>0.8</v>
      </c>
      <c r="G442" s="81">
        <v>36.299999999999997</v>
      </c>
      <c r="H442" s="30">
        <v>17.399999999999999</v>
      </c>
      <c r="I442" s="83">
        <v>23.8</v>
      </c>
      <c r="J442" s="84">
        <v>24.3</v>
      </c>
      <c r="K442" s="83">
        <f t="shared" si="6"/>
        <v>48.1</v>
      </c>
      <c r="L442" s="84">
        <v>437900</v>
      </c>
      <c r="M442" s="84">
        <v>10</v>
      </c>
      <c r="N442" s="81">
        <v>1</v>
      </c>
      <c r="O442" s="83">
        <v>7</v>
      </c>
      <c r="P442" s="142">
        <v>1</v>
      </c>
      <c r="Q442" s="161">
        <v>3.7</v>
      </c>
      <c r="R442" s="158">
        <v>54076.837138679562</v>
      </c>
      <c r="S442" s="83">
        <v>48.1</v>
      </c>
      <c r="T442" s="115">
        <v>4</v>
      </c>
      <c r="U442">
        <v>4</v>
      </c>
    </row>
    <row r="443" spans="1:21" customFormat="1">
      <c r="A443" s="13" t="s">
        <v>3759</v>
      </c>
      <c r="B443" s="13">
        <v>17031090100</v>
      </c>
      <c r="C443" s="13" t="s">
        <v>3760</v>
      </c>
      <c r="D443" s="13" t="s">
        <v>4272</v>
      </c>
      <c r="E443" s="13" t="s">
        <v>4129</v>
      </c>
      <c r="F443" s="81">
        <v>2.7</v>
      </c>
      <c r="G443" s="82">
        <v>32.5</v>
      </c>
      <c r="H443" s="30">
        <v>21.7</v>
      </c>
      <c r="I443" s="82">
        <v>20.3</v>
      </c>
      <c r="J443" s="83">
        <v>15.4</v>
      </c>
      <c r="K443" s="82">
        <f t="shared" si="6"/>
        <v>35.700000000000003</v>
      </c>
      <c r="L443" s="83">
        <v>370900</v>
      </c>
      <c r="M443" s="90">
        <v>9</v>
      </c>
      <c r="N443" s="87">
        <v>3</v>
      </c>
      <c r="O443" s="90">
        <v>10</v>
      </c>
      <c r="P443" s="136">
        <v>7</v>
      </c>
      <c r="Q443" s="161">
        <v>3.8</v>
      </c>
      <c r="R443" s="148">
        <v>30042.773184651422</v>
      </c>
      <c r="S443" s="82">
        <v>35.700000000000003</v>
      </c>
      <c r="T443" s="114">
        <v>3</v>
      </c>
      <c r="U443">
        <v>3</v>
      </c>
    </row>
    <row r="444" spans="1:21" customFormat="1">
      <c r="A444" s="13" t="s">
        <v>3801</v>
      </c>
      <c r="B444" s="13">
        <v>17031130200</v>
      </c>
      <c r="C444" s="13" t="s">
        <v>3802</v>
      </c>
      <c r="D444" s="13" t="s">
        <v>4272</v>
      </c>
      <c r="E444" s="13" t="s">
        <v>4129</v>
      </c>
      <c r="F444" s="81">
        <v>1.3</v>
      </c>
      <c r="G444" s="30">
        <v>35.299999999999997</v>
      </c>
      <c r="H444" s="83">
        <v>33.5</v>
      </c>
      <c r="I444" s="82">
        <v>19.899999999999999</v>
      </c>
      <c r="J444" s="83">
        <v>21.1</v>
      </c>
      <c r="K444" s="83">
        <f t="shared" si="6"/>
        <v>41</v>
      </c>
      <c r="L444" s="83">
        <v>363400</v>
      </c>
      <c r="M444" s="88">
        <v>6</v>
      </c>
      <c r="N444" s="89">
        <v>8</v>
      </c>
      <c r="O444" s="89">
        <v>7</v>
      </c>
      <c r="P444" s="137">
        <v>6</v>
      </c>
      <c r="Q444" s="161">
        <v>3.8</v>
      </c>
      <c r="R444" s="148">
        <v>30042.773184651422</v>
      </c>
      <c r="S444" s="83">
        <v>41</v>
      </c>
      <c r="T444" s="115">
        <v>4</v>
      </c>
      <c r="U444">
        <v>4</v>
      </c>
    </row>
    <row r="445" spans="1:21" customFormat="1">
      <c r="A445" s="13" t="s">
        <v>1680</v>
      </c>
      <c r="B445" s="13">
        <v>17031800500</v>
      </c>
      <c r="C445" s="13" t="s">
        <v>1681</v>
      </c>
      <c r="D445" s="13" t="s">
        <v>4272</v>
      </c>
      <c r="E445" s="13" t="s">
        <v>1675</v>
      </c>
      <c r="F445" s="81">
        <v>1.5</v>
      </c>
      <c r="G445" s="30">
        <v>33.200000000000003</v>
      </c>
      <c r="H445" s="81">
        <v>4.5</v>
      </c>
      <c r="I445" s="84">
        <v>36.700000000000003</v>
      </c>
      <c r="J445" s="84">
        <v>51.6</v>
      </c>
      <c r="K445" s="84">
        <f t="shared" si="6"/>
        <v>88.300000000000011</v>
      </c>
      <c r="L445" s="84">
        <v>970900</v>
      </c>
      <c r="M445" s="90">
        <v>9</v>
      </c>
      <c r="N445" s="88">
        <v>6</v>
      </c>
      <c r="O445" s="90">
        <v>9</v>
      </c>
      <c r="P445" s="136">
        <v>8</v>
      </c>
      <c r="Q445" s="161">
        <v>3.8</v>
      </c>
      <c r="R445" s="149">
        <v>145049.63871338312</v>
      </c>
      <c r="S445" s="84">
        <v>88.300000000000011</v>
      </c>
      <c r="T445" s="116">
        <v>5</v>
      </c>
      <c r="U445">
        <v>5</v>
      </c>
    </row>
    <row r="446" spans="1:21" customFormat="1">
      <c r="A446" s="13" t="s">
        <v>1849</v>
      </c>
      <c r="B446" s="13">
        <v>17031804310</v>
      </c>
      <c r="C446" s="13" t="s">
        <v>1850</v>
      </c>
      <c r="D446" s="13" t="s">
        <v>4272</v>
      </c>
      <c r="E446" s="13" t="s">
        <v>1840</v>
      </c>
      <c r="F446" s="83">
        <v>8</v>
      </c>
      <c r="G446" s="82">
        <v>31.2</v>
      </c>
      <c r="H446" s="82">
        <v>24.5</v>
      </c>
      <c r="I446" s="83">
        <v>28</v>
      </c>
      <c r="J446" s="82">
        <v>11.8</v>
      </c>
      <c r="K446" s="83">
        <f t="shared" si="6"/>
        <v>39.799999999999997</v>
      </c>
      <c r="L446" s="82">
        <v>252100</v>
      </c>
      <c r="M446" s="88">
        <v>5</v>
      </c>
      <c r="N446" s="90">
        <v>9</v>
      </c>
      <c r="O446" s="88">
        <v>5</v>
      </c>
      <c r="P446" s="140">
        <v>1</v>
      </c>
      <c r="Q446" s="161">
        <v>3.8</v>
      </c>
      <c r="R446" s="149">
        <v>63644.199401834914</v>
      </c>
      <c r="S446" s="83">
        <v>39.799999999999997</v>
      </c>
      <c r="T446" s="115">
        <v>4</v>
      </c>
      <c r="U446">
        <v>4</v>
      </c>
    </row>
    <row r="447" spans="1:21" customFormat="1">
      <c r="A447" s="13" t="s">
        <v>2578</v>
      </c>
      <c r="B447" s="13">
        <v>17031806400</v>
      </c>
      <c r="C447" s="13" t="s">
        <v>2579</v>
      </c>
      <c r="D447" s="13" t="s">
        <v>4272</v>
      </c>
      <c r="E447" s="13" t="s">
        <v>2661</v>
      </c>
      <c r="F447" s="83">
        <v>7.5</v>
      </c>
      <c r="G447" s="83">
        <v>28.3</v>
      </c>
      <c r="H447" s="84">
        <v>34.700000000000003</v>
      </c>
      <c r="I447" s="83">
        <v>24</v>
      </c>
      <c r="J447" s="30">
        <v>4.4000000000000004</v>
      </c>
      <c r="K447" s="82">
        <f t="shared" si="6"/>
        <v>28.4</v>
      </c>
      <c r="L447" s="83">
        <v>345700</v>
      </c>
      <c r="M447" s="88">
        <v>6</v>
      </c>
      <c r="N447" s="87">
        <v>4</v>
      </c>
      <c r="O447" s="88">
        <v>5</v>
      </c>
      <c r="P447" s="136">
        <v>7</v>
      </c>
      <c r="Q447" s="161">
        <v>3.8</v>
      </c>
      <c r="R447" s="150">
        <v>45037.841717497089</v>
      </c>
      <c r="S447" s="82">
        <v>28.4</v>
      </c>
      <c r="T447" s="114">
        <v>3</v>
      </c>
      <c r="U447">
        <v>3</v>
      </c>
    </row>
    <row r="448" spans="1:21" customFormat="1">
      <c r="A448" s="13" t="s">
        <v>2215</v>
      </c>
      <c r="B448" s="13">
        <v>17031807900</v>
      </c>
      <c r="C448" s="13" t="s">
        <v>2216</v>
      </c>
      <c r="D448" s="13" t="s">
        <v>4272</v>
      </c>
      <c r="E448" s="13" t="s">
        <v>2217</v>
      </c>
      <c r="F448" s="81">
        <v>2</v>
      </c>
      <c r="G448" s="83">
        <v>29.5</v>
      </c>
      <c r="H448" s="81">
        <v>12.4</v>
      </c>
      <c r="I448" s="83">
        <v>31.1</v>
      </c>
      <c r="J448" s="83">
        <v>18.600000000000001</v>
      </c>
      <c r="K448" s="83">
        <f t="shared" si="6"/>
        <v>49.7</v>
      </c>
      <c r="L448" s="84">
        <v>578800</v>
      </c>
      <c r="M448" s="90">
        <v>9</v>
      </c>
      <c r="N448" s="90">
        <v>9</v>
      </c>
      <c r="O448" s="87">
        <v>4</v>
      </c>
      <c r="P448" s="136">
        <v>7</v>
      </c>
      <c r="Q448" s="161">
        <v>3.8</v>
      </c>
      <c r="R448" s="149">
        <v>69166.376250992849</v>
      </c>
      <c r="S448" s="83">
        <v>49.7</v>
      </c>
      <c r="T448" s="115">
        <v>4</v>
      </c>
      <c r="U448">
        <v>4</v>
      </c>
    </row>
    <row r="449" spans="1:21" customFormat="1">
      <c r="A449" s="13" t="s">
        <v>2534</v>
      </c>
      <c r="B449" s="13">
        <v>17031810800</v>
      </c>
      <c r="C449" s="13" t="s">
        <v>2535</v>
      </c>
      <c r="D449" s="13" t="s">
        <v>4272</v>
      </c>
      <c r="E449" s="13" t="s">
        <v>2531</v>
      </c>
      <c r="F449" s="83">
        <v>6.8</v>
      </c>
      <c r="G449" s="83">
        <v>29.3</v>
      </c>
      <c r="H449" s="84">
        <v>39</v>
      </c>
      <c r="I449" s="82">
        <v>18.3</v>
      </c>
      <c r="J449" s="82">
        <v>7.7</v>
      </c>
      <c r="K449" s="82">
        <f t="shared" si="6"/>
        <v>26</v>
      </c>
      <c r="L449" s="82">
        <v>288900</v>
      </c>
      <c r="M449" s="88">
        <v>6</v>
      </c>
      <c r="N449" s="87">
        <v>3</v>
      </c>
      <c r="O449" s="88">
        <v>6</v>
      </c>
      <c r="P449" s="136">
        <v>8</v>
      </c>
      <c r="Q449" s="161">
        <v>3.8</v>
      </c>
      <c r="R449" s="151">
        <v>24050.515814009566</v>
      </c>
      <c r="S449" s="82">
        <v>26</v>
      </c>
      <c r="T449" s="114">
        <v>3</v>
      </c>
      <c r="U449">
        <v>3</v>
      </c>
    </row>
    <row r="450" spans="1:21" customFormat="1">
      <c r="A450" s="13" t="s">
        <v>1550</v>
      </c>
      <c r="B450" s="13">
        <v>17031835200</v>
      </c>
      <c r="C450" s="13" t="s">
        <v>1551</v>
      </c>
      <c r="D450" s="13" t="s">
        <v>4272</v>
      </c>
      <c r="E450" s="13" t="s">
        <v>4129</v>
      </c>
      <c r="F450" s="81">
        <v>3</v>
      </c>
      <c r="G450" s="83">
        <v>29.4</v>
      </c>
      <c r="H450" s="83">
        <v>28.6</v>
      </c>
      <c r="I450" s="81">
        <v>6.5</v>
      </c>
      <c r="J450" s="30">
        <v>6</v>
      </c>
      <c r="K450" s="81">
        <f t="shared" ref="K450:K513" si="7">+J450+I450</f>
        <v>12.5</v>
      </c>
      <c r="L450" s="30">
        <v>212000</v>
      </c>
      <c r="M450" s="85"/>
      <c r="N450" s="85"/>
      <c r="O450" s="85"/>
      <c r="P450" s="141"/>
      <c r="Q450" s="161">
        <v>3.8</v>
      </c>
      <c r="R450" s="153">
        <v>30042.773184651422</v>
      </c>
      <c r="S450" s="81">
        <v>12.5</v>
      </c>
      <c r="T450" s="112">
        <v>1</v>
      </c>
      <c r="U450">
        <v>1</v>
      </c>
    </row>
    <row r="451" spans="1:21" customFormat="1">
      <c r="A451" s="13" t="s">
        <v>1431</v>
      </c>
      <c r="B451" s="13">
        <v>17043844401</v>
      </c>
      <c r="C451" s="13" t="s">
        <v>1432</v>
      </c>
      <c r="D451" s="13" t="s">
        <v>1522</v>
      </c>
      <c r="E451" s="13" t="s">
        <v>1430</v>
      </c>
      <c r="F451" s="30">
        <v>3.5</v>
      </c>
      <c r="G451" s="84">
        <v>25.8</v>
      </c>
      <c r="H451" s="81">
        <v>14.4</v>
      </c>
      <c r="I451" s="84">
        <v>32.1</v>
      </c>
      <c r="J451" s="84">
        <v>27</v>
      </c>
      <c r="K451" s="84">
        <f t="shared" si="7"/>
        <v>59.1</v>
      </c>
      <c r="L451" s="84">
        <v>409600</v>
      </c>
      <c r="M451" s="90">
        <v>9</v>
      </c>
      <c r="N451" s="90">
        <v>10</v>
      </c>
      <c r="O451" s="90">
        <v>9</v>
      </c>
      <c r="P451" s="140">
        <v>2</v>
      </c>
      <c r="Q451" s="161">
        <v>3.8</v>
      </c>
      <c r="R451" s="149">
        <v>53259.364371877156</v>
      </c>
      <c r="S451" s="84">
        <v>59.1</v>
      </c>
      <c r="T451" s="116">
        <v>5</v>
      </c>
      <c r="U451">
        <v>5</v>
      </c>
    </row>
    <row r="452" spans="1:21" customFormat="1">
      <c r="A452" s="13" t="s">
        <v>1089</v>
      </c>
      <c r="B452" s="13">
        <v>17043845505</v>
      </c>
      <c r="C452" s="13" t="s">
        <v>1090</v>
      </c>
      <c r="D452" s="13" t="s">
        <v>1522</v>
      </c>
      <c r="E452" s="13" t="s">
        <v>1088</v>
      </c>
      <c r="F452" s="82">
        <v>5.5</v>
      </c>
      <c r="G452" s="83">
        <v>30.1</v>
      </c>
      <c r="H452" s="30">
        <v>20.399999999999999</v>
      </c>
      <c r="I452" s="83">
        <v>24.2</v>
      </c>
      <c r="J452" s="83">
        <v>16.600000000000001</v>
      </c>
      <c r="K452" s="83">
        <f t="shared" si="7"/>
        <v>40.799999999999997</v>
      </c>
      <c r="L452" s="83">
        <v>363600</v>
      </c>
      <c r="M452" s="90">
        <v>10</v>
      </c>
      <c r="N452" s="87">
        <v>4</v>
      </c>
      <c r="O452" s="88">
        <v>5</v>
      </c>
      <c r="P452" s="137">
        <v>5</v>
      </c>
      <c r="Q452" s="161">
        <v>3.8</v>
      </c>
      <c r="R452" s="149">
        <v>58083.731615925055</v>
      </c>
      <c r="S452" s="83">
        <v>40.799999999999997</v>
      </c>
      <c r="T452" s="115">
        <v>4</v>
      </c>
      <c r="U452">
        <v>4</v>
      </c>
    </row>
    <row r="453" spans="1:21" customFormat="1">
      <c r="A453" s="13" t="s">
        <v>1015</v>
      </c>
      <c r="B453" s="13">
        <v>17089852402</v>
      </c>
      <c r="C453" s="13" t="s">
        <v>1016</v>
      </c>
      <c r="D453" s="13" t="s">
        <v>1029</v>
      </c>
      <c r="E453" s="13" t="s">
        <v>64</v>
      </c>
      <c r="F453" s="82">
        <v>5.8</v>
      </c>
      <c r="G453" s="30">
        <v>33.799999999999997</v>
      </c>
      <c r="H453" s="81">
        <v>13.2</v>
      </c>
      <c r="I453" s="84">
        <v>36.700000000000003</v>
      </c>
      <c r="J453" s="83">
        <v>14.3</v>
      </c>
      <c r="K453" s="83">
        <f t="shared" si="7"/>
        <v>51</v>
      </c>
      <c r="L453" s="84">
        <v>456000</v>
      </c>
      <c r="M453" s="85"/>
      <c r="N453" s="85"/>
      <c r="O453" s="85"/>
      <c r="P453" s="141"/>
      <c r="Q453" s="161">
        <v>3.8</v>
      </c>
      <c r="R453" s="153">
        <v>35822.229560871121</v>
      </c>
      <c r="S453" s="83">
        <v>51</v>
      </c>
      <c r="T453" s="115">
        <v>4</v>
      </c>
      <c r="U453">
        <v>4</v>
      </c>
    </row>
    <row r="454" spans="1:21" customFormat="1">
      <c r="A454" s="13" t="s">
        <v>872</v>
      </c>
      <c r="B454" s="13">
        <v>17093890101</v>
      </c>
      <c r="C454" s="13" t="s">
        <v>873</v>
      </c>
      <c r="D454" s="13" t="s">
        <v>874</v>
      </c>
      <c r="E454" s="13" t="s">
        <v>875</v>
      </c>
      <c r="F454" s="30">
        <v>4.9000000000000004</v>
      </c>
      <c r="G454" s="30">
        <v>36.1</v>
      </c>
      <c r="H454" s="30">
        <v>14.8</v>
      </c>
      <c r="I454" s="84">
        <v>32.299999999999997</v>
      </c>
      <c r="J454" s="83">
        <v>16.5</v>
      </c>
      <c r="K454" s="83">
        <f t="shared" si="7"/>
        <v>48.8</v>
      </c>
      <c r="L454" s="82">
        <v>288700</v>
      </c>
      <c r="M454" s="90">
        <v>10</v>
      </c>
      <c r="N454" s="88">
        <v>5</v>
      </c>
      <c r="O454" s="89">
        <v>8</v>
      </c>
      <c r="P454" s="140">
        <v>1</v>
      </c>
      <c r="Q454" s="161">
        <v>3.8</v>
      </c>
      <c r="R454" s="150">
        <v>34900.281448169575</v>
      </c>
      <c r="S454" s="83">
        <v>48.8</v>
      </c>
      <c r="T454" s="115">
        <v>4</v>
      </c>
      <c r="U454">
        <v>4</v>
      </c>
    </row>
    <row r="455" spans="1:21" customFormat="1">
      <c r="A455" s="13" t="s">
        <v>549</v>
      </c>
      <c r="B455" s="13">
        <v>17097860200</v>
      </c>
      <c r="C455" s="13" t="s">
        <v>550</v>
      </c>
      <c r="D455" s="13" t="s">
        <v>896</v>
      </c>
      <c r="E455" s="13" t="s">
        <v>548</v>
      </c>
      <c r="F455" s="83">
        <v>6.6</v>
      </c>
      <c r="G455" s="84">
        <v>25.8</v>
      </c>
      <c r="H455" s="83">
        <v>33.9</v>
      </c>
      <c r="I455" s="81">
        <v>7.8</v>
      </c>
      <c r="J455" s="30">
        <v>4.5</v>
      </c>
      <c r="K455" s="81">
        <f t="shared" si="7"/>
        <v>12.3</v>
      </c>
      <c r="L455" s="81">
        <v>161400</v>
      </c>
      <c r="M455" s="87">
        <v>3</v>
      </c>
      <c r="N455" s="89">
        <v>8</v>
      </c>
      <c r="O455" s="87">
        <v>3</v>
      </c>
      <c r="P455" s="135">
        <v>10</v>
      </c>
      <c r="Q455" s="161">
        <v>3.8</v>
      </c>
      <c r="R455" s="151">
        <v>17025.511203047558</v>
      </c>
      <c r="S455" s="81">
        <v>12.3</v>
      </c>
      <c r="T455" s="112">
        <v>1</v>
      </c>
      <c r="U455">
        <v>1</v>
      </c>
    </row>
    <row r="456" spans="1:21" customFormat="1">
      <c r="A456" s="13" t="s">
        <v>764</v>
      </c>
      <c r="B456" s="13">
        <v>17097861508</v>
      </c>
      <c r="C456" s="13" t="s">
        <v>765</v>
      </c>
      <c r="D456" s="13" t="s">
        <v>896</v>
      </c>
      <c r="E456" s="13" t="s">
        <v>761</v>
      </c>
      <c r="F456" s="83">
        <v>7.8</v>
      </c>
      <c r="G456" s="84">
        <v>27.2</v>
      </c>
      <c r="H456" s="82">
        <v>23.8</v>
      </c>
      <c r="I456" s="82">
        <v>22</v>
      </c>
      <c r="J456" s="82">
        <v>11.5</v>
      </c>
      <c r="K456" s="82">
        <f t="shared" si="7"/>
        <v>33.5</v>
      </c>
      <c r="L456" s="30">
        <v>225400</v>
      </c>
      <c r="M456" s="89">
        <v>8</v>
      </c>
      <c r="N456" s="89">
        <v>8</v>
      </c>
      <c r="O456" s="88">
        <v>5</v>
      </c>
      <c r="P456" s="140">
        <v>1</v>
      </c>
      <c r="Q456" s="161">
        <v>3.8</v>
      </c>
      <c r="R456" s="150">
        <v>43990.480204505511</v>
      </c>
      <c r="S456" s="82">
        <v>33.5</v>
      </c>
      <c r="T456" s="114">
        <v>3</v>
      </c>
      <c r="U456">
        <v>3</v>
      </c>
    </row>
    <row r="457" spans="1:21" customFormat="1">
      <c r="A457" s="13" t="s">
        <v>850</v>
      </c>
      <c r="B457" s="13">
        <v>17097864303</v>
      </c>
      <c r="C457" s="13" t="s">
        <v>851</v>
      </c>
      <c r="D457" s="13" t="s">
        <v>896</v>
      </c>
      <c r="E457" s="13" t="s">
        <v>852</v>
      </c>
      <c r="F457" s="81">
        <v>3.3</v>
      </c>
      <c r="G457" s="30">
        <v>35</v>
      </c>
      <c r="H457" s="81">
        <v>11.8</v>
      </c>
      <c r="I457" s="84">
        <v>34.9</v>
      </c>
      <c r="J457" s="84">
        <v>25.4</v>
      </c>
      <c r="K457" s="84">
        <f t="shared" si="7"/>
        <v>60.3</v>
      </c>
      <c r="L457" s="84">
        <v>561400</v>
      </c>
      <c r="M457" s="89">
        <v>8</v>
      </c>
      <c r="N457" s="86">
        <v>1</v>
      </c>
      <c r="O457" s="90">
        <v>10</v>
      </c>
      <c r="P457" s="137">
        <v>5</v>
      </c>
      <c r="Q457" s="161">
        <v>3.8</v>
      </c>
      <c r="R457" s="150">
        <v>34603.896168108775</v>
      </c>
      <c r="S457" s="84">
        <v>60.3</v>
      </c>
      <c r="T457" s="116">
        <v>5</v>
      </c>
      <c r="U457">
        <v>5</v>
      </c>
    </row>
    <row r="458" spans="1:21" customFormat="1">
      <c r="A458" s="13" t="s">
        <v>780</v>
      </c>
      <c r="B458" s="13">
        <v>17097864402</v>
      </c>
      <c r="C458" s="13" t="s">
        <v>781</v>
      </c>
      <c r="D458" s="13" t="s">
        <v>896</v>
      </c>
      <c r="E458" s="13" t="s">
        <v>779</v>
      </c>
      <c r="F458" s="30">
        <v>4.0999999999999996</v>
      </c>
      <c r="G458" s="81">
        <v>36.5</v>
      </c>
      <c r="H458" s="81">
        <v>14.5</v>
      </c>
      <c r="I458" s="84">
        <v>32.200000000000003</v>
      </c>
      <c r="J458" s="84">
        <v>26.3</v>
      </c>
      <c r="K458" s="84">
        <f t="shared" si="7"/>
        <v>58.5</v>
      </c>
      <c r="L458" s="84">
        <v>502500</v>
      </c>
      <c r="M458" s="90">
        <v>10</v>
      </c>
      <c r="N458" s="88">
        <v>6</v>
      </c>
      <c r="O458" s="90">
        <v>10</v>
      </c>
      <c r="P458" s="140">
        <v>1</v>
      </c>
      <c r="Q458" s="161">
        <v>3.8</v>
      </c>
      <c r="R458" s="149">
        <v>64444.992170168342</v>
      </c>
      <c r="S458" s="84">
        <v>58.5</v>
      </c>
      <c r="T458" s="116">
        <v>5</v>
      </c>
      <c r="U458">
        <v>5</v>
      </c>
    </row>
    <row r="459" spans="1:21" customFormat="1">
      <c r="A459" s="13" t="s">
        <v>513</v>
      </c>
      <c r="B459" s="13">
        <v>17111870101</v>
      </c>
      <c r="C459" s="13" t="s">
        <v>514</v>
      </c>
      <c r="D459" s="13" t="s">
        <v>571</v>
      </c>
      <c r="E459" s="13" t="s">
        <v>515</v>
      </c>
      <c r="F459" s="30">
        <v>4.5</v>
      </c>
      <c r="G459" s="30">
        <v>33.4</v>
      </c>
      <c r="H459" s="82">
        <v>27.3</v>
      </c>
      <c r="I459" s="82">
        <v>21</v>
      </c>
      <c r="J459" s="82">
        <v>7.9</v>
      </c>
      <c r="K459" s="82">
        <f t="shared" si="7"/>
        <v>28.9</v>
      </c>
      <c r="L459" s="82">
        <v>260300</v>
      </c>
      <c r="M459" s="88">
        <v>5</v>
      </c>
      <c r="N459" s="86">
        <v>2</v>
      </c>
      <c r="O459" s="88">
        <v>5</v>
      </c>
      <c r="P459" s="140">
        <v>1</v>
      </c>
      <c r="Q459" s="161">
        <v>3.8</v>
      </c>
      <c r="R459" s="151">
        <v>26454.21217105263</v>
      </c>
      <c r="S459" s="82">
        <v>28.9</v>
      </c>
      <c r="T459" s="114">
        <v>3</v>
      </c>
      <c r="U459">
        <v>3</v>
      </c>
    </row>
    <row r="460" spans="1:21" customFormat="1">
      <c r="A460" s="13" t="s">
        <v>504</v>
      </c>
      <c r="B460" s="13">
        <v>17111870102</v>
      </c>
      <c r="C460" s="13" t="s">
        <v>505</v>
      </c>
      <c r="D460" s="13" t="s">
        <v>571</v>
      </c>
      <c r="E460" s="13" t="s">
        <v>843</v>
      </c>
      <c r="F460" s="30">
        <v>4.5</v>
      </c>
      <c r="G460" s="30">
        <v>34.200000000000003</v>
      </c>
      <c r="H460" s="82">
        <v>24</v>
      </c>
      <c r="I460" s="82">
        <v>18.8</v>
      </c>
      <c r="J460" s="82">
        <v>11.6</v>
      </c>
      <c r="K460" s="82">
        <f t="shared" si="7"/>
        <v>30.4</v>
      </c>
      <c r="L460" s="83">
        <v>325000</v>
      </c>
      <c r="M460" s="90">
        <v>9</v>
      </c>
      <c r="N460" s="87">
        <v>4</v>
      </c>
      <c r="O460" s="89">
        <v>8</v>
      </c>
      <c r="P460" s="140">
        <v>1</v>
      </c>
      <c r="Q460" s="161">
        <v>3.8</v>
      </c>
      <c r="R460" s="150">
        <v>35105.688439361002</v>
      </c>
      <c r="S460" s="82">
        <v>30.4</v>
      </c>
      <c r="T460" s="114">
        <v>3</v>
      </c>
      <c r="U460">
        <v>3</v>
      </c>
    </row>
    <row r="461" spans="1:21" customFormat="1">
      <c r="A461" s="13" t="s">
        <v>1669</v>
      </c>
      <c r="B461" s="13">
        <v>17031801300</v>
      </c>
      <c r="C461" s="13" t="s">
        <v>1670</v>
      </c>
      <c r="D461" s="13" t="s">
        <v>4272</v>
      </c>
      <c r="E461" s="13" t="s">
        <v>1662</v>
      </c>
      <c r="F461" s="81">
        <v>1.4</v>
      </c>
      <c r="G461" s="30">
        <v>33.200000000000003</v>
      </c>
      <c r="H461" s="81">
        <v>5.9</v>
      </c>
      <c r="I461" s="84">
        <v>35.700000000000003</v>
      </c>
      <c r="J461" s="84">
        <v>42.4</v>
      </c>
      <c r="K461" s="84">
        <f t="shared" si="7"/>
        <v>78.099999999999994</v>
      </c>
      <c r="L461" s="84">
        <v>739500</v>
      </c>
      <c r="M461" s="90">
        <v>10</v>
      </c>
      <c r="N461" s="88">
        <v>6</v>
      </c>
      <c r="O461" s="90">
        <v>10</v>
      </c>
      <c r="P461" s="135">
        <v>9</v>
      </c>
      <c r="Q461" s="161">
        <v>3.9</v>
      </c>
      <c r="R461" s="149">
        <v>81010.638867353337</v>
      </c>
      <c r="S461" s="84">
        <v>78.099999999999994</v>
      </c>
      <c r="T461" s="116">
        <v>5</v>
      </c>
      <c r="U461">
        <v>5</v>
      </c>
    </row>
    <row r="462" spans="1:21" customFormat="1">
      <c r="A462" s="13" t="s">
        <v>1790</v>
      </c>
      <c r="B462" s="13">
        <v>17031826303</v>
      </c>
      <c r="C462" s="13" t="s">
        <v>1791</v>
      </c>
      <c r="D462" s="13" t="s">
        <v>4272</v>
      </c>
      <c r="E462" s="13" t="s">
        <v>1789</v>
      </c>
      <c r="F462" s="83">
        <v>7</v>
      </c>
      <c r="G462" s="81">
        <v>37.5</v>
      </c>
      <c r="H462" s="30">
        <v>20.3</v>
      </c>
      <c r="I462" s="30">
        <v>12.5</v>
      </c>
      <c r="J462" s="82">
        <v>11.2</v>
      </c>
      <c r="K462" s="82">
        <f t="shared" si="7"/>
        <v>23.7</v>
      </c>
      <c r="L462" s="81">
        <v>162400</v>
      </c>
      <c r="M462" s="86">
        <v>2</v>
      </c>
      <c r="N462" s="87">
        <v>3</v>
      </c>
      <c r="O462" s="87">
        <v>3</v>
      </c>
      <c r="P462" s="140">
        <v>1</v>
      </c>
      <c r="Q462" s="161">
        <v>3.9</v>
      </c>
      <c r="R462" s="151">
        <v>22965.960871538809</v>
      </c>
      <c r="S462" s="82">
        <v>23.7</v>
      </c>
      <c r="T462" s="114">
        <v>3</v>
      </c>
      <c r="U462">
        <v>3</v>
      </c>
    </row>
    <row r="463" spans="1:21" customFormat="1">
      <c r="A463" s="13" t="s">
        <v>1702</v>
      </c>
      <c r="B463" s="13">
        <v>17031831000</v>
      </c>
      <c r="C463" s="13" t="s">
        <v>1703</v>
      </c>
      <c r="D463" s="13" t="s">
        <v>4272</v>
      </c>
      <c r="E463" s="13" t="s">
        <v>4129</v>
      </c>
      <c r="F463" s="30">
        <v>3.7</v>
      </c>
      <c r="G463" s="82">
        <v>32.5</v>
      </c>
      <c r="H463" s="81">
        <v>4.3</v>
      </c>
      <c r="I463" s="84">
        <v>49.1</v>
      </c>
      <c r="J463" s="84">
        <v>36.4</v>
      </c>
      <c r="K463" s="84">
        <f t="shared" si="7"/>
        <v>85.5</v>
      </c>
      <c r="L463" s="84">
        <v>482800</v>
      </c>
      <c r="M463" s="85"/>
      <c r="N463" s="85"/>
      <c r="O463" s="85"/>
      <c r="P463" s="141"/>
      <c r="Q463" s="161">
        <v>3.9</v>
      </c>
      <c r="R463" s="153">
        <v>30042.773184651422</v>
      </c>
      <c r="S463" s="84">
        <v>85.5</v>
      </c>
      <c r="T463" s="116">
        <v>5</v>
      </c>
      <c r="U463">
        <v>5</v>
      </c>
    </row>
    <row r="464" spans="1:21" customFormat="1">
      <c r="A464" s="13" t="s">
        <v>1117</v>
      </c>
      <c r="B464" s="13">
        <v>17043846305</v>
      </c>
      <c r="C464" s="13" t="s">
        <v>1118</v>
      </c>
      <c r="D464" s="13" t="s">
        <v>1522</v>
      </c>
      <c r="E464" s="13" t="s">
        <v>1114</v>
      </c>
      <c r="F464" s="82">
        <v>6.1</v>
      </c>
      <c r="G464" s="82">
        <v>31</v>
      </c>
      <c r="H464" s="30">
        <v>19.7</v>
      </c>
      <c r="I464" s="83">
        <v>27.6</v>
      </c>
      <c r="J464" s="83">
        <v>16.3</v>
      </c>
      <c r="K464" s="83">
        <f t="shared" si="7"/>
        <v>43.900000000000006</v>
      </c>
      <c r="L464" s="82">
        <v>237400</v>
      </c>
      <c r="M464" s="89">
        <v>8</v>
      </c>
      <c r="N464" s="88">
        <v>5</v>
      </c>
      <c r="O464" s="88">
        <v>6</v>
      </c>
      <c r="P464" s="140">
        <v>2</v>
      </c>
      <c r="Q464" s="161">
        <v>3.9</v>
      </c>
      <c r="R464" s="150">
        <v>38052.61623851263</v>
      </c>
      <c r="S464" s="83">
        <v>43.900000000000006</v>
      </c>
      <c r="T464" s="115">
        <v>4</v>
      </c>
      <c r="U464">
        <v>4</v>
      </c>
    </row>
    <row r="465" spans="1:21" customFormat="1">
      <c r="A465" s="13" t="s">
        <v>743</v>
      </c>
      <c r="B465" s="13">
        <v>17097863904</v>
      </c>
      <c r="C465" s="13" t="s">
        <v>744</v>
      </c>
      <c r="D465" s="13" t="s">
        <v>896</v>
      </c>
      <c r="E465" s="13" t="s">
        <v>738</v>
      </c>
      <c r="F465" s="81">
        <v>3.4</v>
      </c>
      <c r="G465" s="82">
        <v>31.1</v>
      </c>
      <c r="H465" s="81">
        <v>8.6999999999999993</v>
      </c>
      <c r="I465" s="84">
        <v>40.799999999999997</v>
      </c>
      <c r="J465" s="84">
        <v>25.8</v>
      </c>
      <c r="K465" s="84">
        <f t="shared" si="7"/>
        <v>66.599999999999994</v>
      </c>
      <c r="L465" s="84">
        <v>523900</v>
      </c>
      <c r="M465" s="90">
        <v>10</v>
      </c>
      <c r="N465" s="87">
        <v>3</v>
      </c>
      <c r="O465" s="90">
        <v>9</v>
      </c>
      <c r="P465" s="138">
        <v>4</v>
      </c>
      <c r="Q465" s="161">
        <v>3.9</v>
      </c>
      <c r="R465" s="149">
        <v>61877.808318976124</v>
      </c>
      <c r="S465" s="84">
        <v>66.599999999999994</v>
      </c>
      <c r="T465" s="116">
        <v>5</v>
      </c>
      <c r="U465">
        <v>5</v>
      </c>
    </row>
    <row r="466" spans="1:21" customFormat="1">
      <c r="A466" s="13" t="s">
        <v>801</v>
      </c>
      <c r="B466" s="13">
        <v>17097864510</v>
      </c>
      <c r="C466" s="13" t="s">
        <v>688</v>
      </c>
      <c r="D466" s="13" t="s">
        <v>896</v>
      </c>
      <c r="E466" s="13" t="s">
        <v>689</v>
      </c>
      <c r="F466" s="83">
        <v>6.7</v>
      </c>
      <c r="G466" s="84">
        <v>26.1</v>
      </c>
      <c r="H466" s="30">
        <v>18.100000000000001</v>
      </c>
      <c r="I466" s="83">
        <v>30.9</v>
      </c>
      <c r="J466" s="83">
        <v>17.399999999999999</v>
      </c>
      <c r="K466" s="83">
        <f t="shared" si="7"/>
        <v>48.3</v>
      </c>
      <c r="L466" s="30">
        <v>192000</v>
      </c>
      <c r="M466" s="89">
        <v>8</v>
      </c>
      <c r="N466" s="89">
        <v>8</v>
      </c>
      <c r="O466" s="88">
        <v>5</v>
      </c>
      <c r="P466" s="137">
        <v>6</v>
      </c>
      <c r="Q466" s="161">
        <v>3.9</v>
      </c>
      <c r="R466" s="149">
        <v>60326.125541125541</v>
      </c>
      <c r="S466" s="83">
        <v>48.3</v>
      </c>
      <c r="T466" s="115">
        <v>4</v>
      </c>
      <c r="U466">
        <v>4</v>
      </c>
    </row>
    <row r="467" spans="1:21" customFormat="1">
      <c r="A467" s="13" t="s">
        <v>569</v>
      </c>
      <c r="B467" s="13">
        <v>17111871104</v>
      </c>
      <c r="C467" s="13" t="s">
        <v>570</v>
      </c>
      <c r="D467" s="13" t="s">
        <v>571</v>
      </c>
      <c r="E467" s="13" t="s">
        <v>1030</v>
      </c>
      <c r="F467" s="30">
        <v>4.7</v>
      </c>
      <c r="G467" s="81">
        <v>40.299999999999997</v>
      </c>
      <c r="H467" s="82">
        <v>23</v>
      </c>
      <c r="I467" s="83">
        <v>31.1</v>
      </c>
      <c r="J467" s="82">
        <v>10.6</v>
      </c>
      <c r="K467" s="83">
        <f t="shared" si="7"/>
        <v>41.7</v>
      </c>
      <c r="L467" s="82">
        <v>295700</v>
      </c>
      <c r="M467" s="90">
        <v>10</v>
      </c>
      <c r="N467" s="88">
        <v>6</v>
      </c>
      <c r="O467" s="89">
        <v>8</v>
      </c>
      <c r="P467" s="140">
        <v>1</v>
      </c>
      <c r="Q467" s="161">
        <v>3.9</v>
      </c>
      <c r="R467" s="150">
        <v>38443.499500765494</v>
      </c>
      <c r="S467" s="83">
        <v>41.7</v>
      </c>
      <c r="T467" s="115">
        <v>4</v>
      </c>
      <c r="U467">
        <v>4</v>
      </c>
    </row>
    <row r="468" spans="1:21" customFormat="1">
      <c r="A468" s="13" t="s">
        <v>427</v>
      </c>
      <c r="B468" s="13">
        <v>17111871208</v>
      </c>
      <c r="C468" s="13" t="s">
        <v>428</v>
      </c>
      <c r="D468" s="13" t="s">
        <v>571</v>
      </c>
      <c r="E468" s="13" t="s">
        <v>424</v>
      </c>
      <c r="F468" s="82">
        <v>5.5</v>
      </c>
      <c r="G468" s="81">
        <v>37.299999999999997</v>
      </c>
      <c r="H468" s="30">
        <v>18</v>
      </c>
      <c r="I468" s="83">
        <v>31.3</v>
      </c>
      <c r="J468" s="83">
        <v>13.4</v>
      </c>
      <c r="K468" s="83">
        <f t="shared" si="7"/>
        <v>44.7</v>
      </c>
      <c r="L468" s="82">
        <v>256900</v>
      </c>
      <c r="M468" s="90">
        <v>9</v>
      </c>
      <c r="N468" s="88">
        <v>6</v>
      </c>
      <c r="O468" s="89">
        <v>7</v>
      </c>
      <c r="P468" s="140">
        <v>1</v>
      </c>
      <c r="Q468" s="161">
        <v>3.9</v>
      </c>
      <c r="R468" s="151">
        <v>29188.09152425341</v>
      </c>
      <c r="S468" s="83">
        <v>44.7</v>
      </c>
      <c r="T468" s="115">
        <v>4</v>
      </c>
      <c r="U468">
        <v>4</v>
      </c>
    </row>
    <row r="469" spans="1:21" customFormat="1">
      <c r="A469" s="13" t="s">
        <v>3763</v>
      </c>
      <c r="B469" s="13">
        <v>17031090300</v>
      </c>
      <c r="C469" s="13" t="s">
        <v>3764</v>
      </c>
      <c r="D469" s="13" t="s">
        <v>4272</v>
      </c>
      <c r="E469" s="13" t="s">
        <v>4129</v>
      </c>
      <c r="F469" s="82">
        <v>5.6</v>
      </c>
      <c r="G469" s="84">
        <v>27.1</v>
      </c>
      <c r="H469" s="82">
        <v>27.2</v>
      </c>
      <c r="I469" s="83">
        <v>29.7</v>
      </c>
      <c r="J469" s="30">
        <v>7.1</v>
      </c>
      <c r="K469" s="83">
        <f t="shared" si="7"/>
        <v>36.799999999999997</v>
      </c>
      <c r="L469" s="84">
        <v>378200</v>
      </c>
      <c r="M469" s="90">
        <v>9</v>
      </c>
      <c r="N469" s="90">
        <v>9</v>
      </c>
      <c r="O469" s="90">
        <v>10</v>
      </c>
      <c r="P469" s="135">
        <v>10</v>
      </c>
      <c r="Q469" s="161">
        <v>4</v>
      </c>
      <c r="R469" s="148">
        <v>30042.773184651422</v>
      </c>
      <c r="S469" s="83">
        <v>36.799999999999997</v>
      </c>
      <c r="T469" s="115">
        <v>4</v>
      </c>
      <c r="U469">
        <v>4</v>
      </c>
    </row>
    <row r="470" spans="1:21" customFormat="1">
      <c r="A470" s="13" t="s">
        <v>4206</v>
      </c>
      <c r="B470" s="13">
        <v>17031804202</v>
      </c>
      <c r="C470" s="13" t="s">
        <v>4207</v>
      </c>
      <c r="D470" s="13" t="s">
        <v>4272</v>
      </c>
      <c r="E470" s="13" t="s">
        <v>4208</v>
      </c>
      <c r="F470" s="81">
        <v>2</v>
      </c>
      <c r="G470" s="83">
        <v>29.6</v>
      </c>
      <c r="H470" s="81">
        <v>11.3</v>
      </c>
      <c r="I470" s="84">
        <v>36.1</v>
      </c>
      <c r="J470" s="84">
        <v>23.3</v>
      </c>
      <c r="K470" s="84">
        <f t="shared" si="7"/>
        <v>59.400000000000006</v>
      </c>
      <c r="L470" s="84">
        <v>446800</v>
      </c>
      <c r="M470" s="90">
        <v>10</v>
      </c>
      <c r="N470" s="89">
        <v>8</v>
      </c>
      <c r="O470" s="89">
        <v>8</v>
      </c>
      <c r="P470" s="136">
        <v>7</v>
      </c>
      <c r="Q470" s="161">
        <v>4</v>
      </c>
      <c r="R470" s="149">
        <v>67502.425292921471</v>
      </c>
      <c r="S470" s="84">
        <v>59.400000000000006</v>
      </c>
      <c r="T470" s="116">
        <v>5</v>
      </c>
      <c r="U470">
        <v>5</v>
      </c>
    </row>
    <row r="471" spans="1:21" customFormat="1">
      <c r="A471" s="13" t="s">
        <v>2538</v>
      </c>
      <c r="B471" s="13">
        <v>17031811000</v>
      </c>
      <c r="C471" s="13" t="s">
        <v>2539</v>
      </c>
      <c r="D471" s="13" t="s">
        <v>4272</v>
      </c>
      <c r="E471" s="13" t="s">
        <v>2531</v>
      </c>
      <c r="F471" s="82">
        <v>5.3</v>
      </c>
      <c r="G471" s="84">
        <v>26.4</v>
      </c>
      <c r="H471" s="82">
        <v>28.1</v>
      </c>
      <c r="I471" s="30">
        <v>13.6</v>
      </c>
      <c r="J471" s="83">
        <v>17.8</v>
      </c>
      <c r="K471" s="82">
        <f t="shared" si="7"/>
        <v>31.4</v>
      </c>
      <c r="L471" s="83">
        <v>361500</v>
      </c>
      <c r="M471" s="88">
        <v>6</v>
      </c>
      <c r="N471" s="87">
        <v>3</v>
      </c>
      <c r="O471" s="88">
        <v>6</v>
      </c>
      <c r="P471" s="136">
        <v>8</v>
      </c>
      <c r="Q471" s="161">
        <v>4</v>
      </c>
      <c r="R471" s="151">
        <v>24050.515814009566</v>
      </c>
      <c r="S471" s="82">
        <v>31.4</v>
      </c>
      <c r="T471" s="114">
        <v>3</v>
      </c>
      <c r="U471">
        <v>3</v>
      </c>
    </row>
    <row r="472" spans="1:21" customFormat="1">
      <c r="A472" s="13" t="s">
        <v>1902</v>
      </c>
      <c r="B472" s="13">
        <v>17031811900</v>
      </c>
      <c r="C472" s="13" t="s">
        <v>1903</v>
      </c>
      <c r="D472" s="13" t="s">
        <v>4272</v>
      </c>
      <c r="E472" s="13" t="s">
        <v>1904</v>
      </c>
      <c r="F472" s="81">
        <v>2.9</v>
      </c>
      <c r="G472" s="84">
        <v>26.2</v>
      </c>
      <c r="H472" s="81">
        <v>4.5</v>
      </c>
      <c r="I472" s="83">
        <v>31.2</v>
      </c>
      <c r="J472" s="84">
        <v>43.5</v>
      </c>
      <c r="K472" s="84">
        <f t="shared" si="7"/>
        <v>74.7</v>
      </c>
      <c r="L472" s="84">
        <v>732900</v>
      </c>
      <c r="M472" s="90">
        <v>9</v>
      </c>
      <c r="N472" s="88">
        <v>6</v>
      </c>
      <c r="O472" s="89">
        <v>7</v>
      </c>
      <c r="P472" s="137">
        <v>6</v>
      </c>
      <c r="Q472" s="161">
        <v>4</v>
      </c>
      <c r="R472" s="149">
        <v>53430.619405657002</v>
      </c>
      <c r="S472" s="84">
        <v>74.7</v>
      </c>
      <c r="T472" s="116">
        <v>5</v>
      </c>
      <c r="U472">
        <v>5</v>
      </c>
    </row>
    <row r="473" spans="1:21" customFormat="1">
      <c r="A473" s="13" t="s">
        <v>2012</v>
      </c>
      <c r="B473" s="13">
        <v>17031813200</v>
      </c>
      <c r="C473" s="13" t="s">
        <v>2013</v>
      </c>
      <c r="D473" s="13" t="s">
        <v>4272</v>
      </c>
      <c r="E473" s="13" t="s">
        <v>2097</v>
      </c>
      <c r="F473" s="81">
        <v>2.7</v>
      </c>
      <c r="G473" s="82">
        <v>30.6</v>
      </c>
      <c r="H473" s="81">
        <v>6.4</v>
      </c>
      <c r="I473" s="84">
        <v>35.9</v>
      </c>
      <c r="J473" s="84">
        <v>28.3</v>
      </c>
      <c r="K473" s="84">
        <f t="shared" si="7"/>
        <v>64.2</v>
      </c>
      <c r="L473" s="84">
        <v>394100</v>
      </c>
      <c r="M473" s="90">
        <v>9</v>
      </c>
      <c r="N473" s="88">
        <v>6</v>
      </c>
      <c r="O473" s="90">
        <v>9</v>
      </c>
      <c r="P473" s="135">
        <v>9</v>
      </c>
      <c r="Q473" s="161">
        <v>4</v>
      </c>
      <c r="R473" s="152">
        <v>33551.823027102044</v>
      </c>
      <c r="S473" s="84">
        <v>64.2</v>
      </c>
      <c r="T473" s="116">
        <v>5</v>
      </c>
      <c r="U473">
        <v>5</v>
      </c>
    </row>
    <row r="474" spans="1:21" customFormat="1">
      <c r="A474" s="13" t="s">
        <v>432</v>
      </c>
      <c r="B474" s="13">
        <v>17111871003</v>
      </c>
      <c r="C474" s="13" t="s">
        <v>433</v>
      </c>
      <c r="D474" s="13" t="s">
        <v>571</v>
      </c>
      <c r="E474" s="13" t="s">
        <v>434</v>
      </c>
      <c r="F474" s="30">
        <v>4.5</v>
      </c>
      <c r="G474" s="30">
        <v>33.5</v>
      </c>
      <c r="H474" s="82">
        <v>28</v>
      </c>
      <c r="I474" s="82">
        <v>17.100000000000001</v>
      </c>
      <c r="J474" s="82">
        <v>9.8000000000000007</v>
      </c>
      <c r="K474" s="82">
        <f t="shared" si="7"/>
        <v>26.900000000000002</v>
      </c>
      <c r="L474" s="30">
        <v>193700</v>
      </c>
      <c r="M474" s="89">
        <v>7</v>
      </c>
      <c r="N474" s="86">
        <v>2</v>
      </c>
      <c r="O474" s="89">
        <v>7</v>
      </c>
      <c r="P474" s="140">
        <v>1</v>
      </c>
      <c r="Q474" s="161">
        <v>4</v>
      </c>
      <c r="R474" s="151">
        <v>23467.757191422595</v>
      </c>
      <c r="S474" s="82">
        <v>26.900000000000002</v>
      </c>
      <c r="T474" s="114">
        <v>3</v>
      </c>
      <c r="U474">
        <v>3</v>
      </c>
    </row>
    <row r="475" spans="1:21" customFormat="1">
      <c r="A475" s="13" t="s">
        <v>281</v>
      </c>
      <c r="B475" s="13">
        <v>17197881108</v>
      </c>
      <c r="C475" s="13" t="s">
        <v>282</v>
      </c>
      <c r="D475" s="13" t="s">
        <v>363</v>
      </c>
      <c r="E475" s="13" t="s">
        <v>280</v>
      </c>
      <c r="F475" s="81">
        <v>2.1</v>
      </c>
      <c r="G475" s="81">
        <v>36.200000000000003</v>
      </c>
      <c r="H475" s="82">
        <v>24</v>
      </c>
      <c r="I475" s="82">
        <v>21</v>
      </c>
      <c r="J475" s="82">
        <v>7.9</v>
      </c>
      <c r="K475" s="82">
        <f t="shared" si="7"/>
        <v>28.9</v>
      </c>
      <c r="L475" s="82">
        <v>288300</v>
      </c>
      <c r="M475" s="83">
        <v>8</v>
      </c>
      <c r="N475" s="30">
        <v>4</v>
      </c>
      <c r="O475" s="83">
        <v>7</v>
      </c>
      <c r="P475" s="143">
        <v>3</v>
      </c>
      <c r="Q475" s="161">
        <v>4</v>
      </c>
      <c r="R475" s="156">
        <v>34167.786463884564</v>
      </c>
      <c r="S475" s="82">
        <v>28.9</v>
      </c>
      <c r="T475" s="114">
        <v>3</v>
      </c>
      <c r="U475">
        <v>3</v>
      </c>
    </row>
    <row r="476" spans="1:21" customFormat="1">
      <c r="A476" s="13" t="s">
        <v>3942</v>
      </c>
      <c r="B476" s="13">
        <v>17031051000</v>
      </c>
      <c r="C476" s="13" t="s">
        <v>3943</v>
      </c>
      <c r="D476" s="13" t="s">
        <v>4272</v>
      </c>
      <c r="E476" s="13" t="s">
        <v>4129</v>
      </c>
      <c r="F476" s="81">
        <v>2.5</v>
      </c>
      <c r="G476" s="30">
        <v>33.700000000000003</v>
      </c>
      <c r="H476" s="81">
        <v>9</v>
      </c>
      <c r="I476" s="84">
        <v>50.6</v>
      </c>
      <c r="J476" s="83">
        <v>16.100000000000001</v>
      </c>
      <c r="K476" s="84">
        <f t="shared" si="7"/>
        <v>66.7</v>
      </c>
      <c r="L476" s="84">
        <v>569900</v>
      </c>
      <c r="M476" s="88">
        <v>5</v>
      </c>
      <c r="N476" s="88">
        <v>5</v>
      </c>
      <c r="O476" s="88">
        <v>5</v>
      </c>
      <c r="P476" s="136">
        <v>8</v>
      </c>
      <c r="Q476" s="161">
        <v>4.0999999999999996</v>
      </c>
      <c r="R476" s="148">
        <v>30042.773184651422</v>
      </c>
      <c r="S476" s="84">
        <v>66.7</v>
      </c>
      <c r="T476" s="116">
        <v>5</v>
      </c>
      <c r="U476">
        <v>5</v>
      </c>
    </row>
    <row r="477" spans="1:21" customFormat="1">
      <c r="A477" s="13" t="s">
        <v>3667</v>
      </c>
      <c r="B477" s="13">
        <v>17031170100</v>
      </c>
      <c r="C477" s="13" t="s">
        <v>3668</v>
      </c>
      <c r="D477" s="13" t="s">
        <v>4272</v>
      </c>
      <c r="E477" s="13" t="s">
        <v>4129</v>
      </c>
      <c r="F477" s="81">
        <v>0.5</v>
      </c>
      <c r="G477" s="30">
        <v>33.799999999999997</v>
      </c>
      <c r="H477" s="82">
        <v>27.2</v>
      </c>
      <c r="I477" s="30">
        <v>15.6</v>
      </c>
      <c r="J477" s="82">
        <v>8.3000000000000007</v>
      </c>
      <c r="K477" s="82">
        <f t="shared" si="7"/>
        <v>23.9</v>
      </c>
      <c r="L477" s="30">
        <v>220500</v>
      </c>
      <c r="M477" s="89">
        <v>8</v>
      </c>
      <c r="N477" s="90">
        <v>9</v>
      </c>
      <c r="O477" s="88">
        <v>5</v>
      </c>
      <c r="P477" s="138">
        <v>3</v>
      </c>
      <c r="Q477" s="161">
        <v>4.0999999999999996</v>
      </c>
      <c r="R477" s="148">
        <v>30042.773184651422</v>
      </c>
      <c r="S477" s="82">
        <v>23.9</v>
      </c>
      <c r="T477" s="114">
        <v>3</v>
      </c>
      <c r="U477">
        <v>3</v>
      </c>
    </row>
    <row r="478" spans="1:21" customFormat="1">
      <c r="A478" s="13" t="s">
        <v>2337</v>
      </c>
      <c r="B478" s="13">
        <v>17031770901</v>
      </c>
      <c r="C478" s="13" t="s">
        <v>2338</v>
      </c>
      <c r="D478" s="13" t="s">
        <v>4272</v>
      </c>
      <c r="E478" s="13" t="s">
        <v>2339</v>
      </c>
      <c r="F478" s="83">
        <v>6.6</v>
      </c>
      <c r="G478" s="83">
        <v>27.3</v>
      </c>
      <c r="H478" s="84">
        <v>38.299999999999997</v>
      </c>
      <c r="I478" s="82">
        <v>16.2</v>
      </c>
      <c r="J478" s="30">
        <v>6.3</v>
      </c>
      <c r="K478" s="30">
        <f t="shared" si="7"/>
        <v>22.5</v>
      </c>
      <c r="L478" s="83">
        <v>316200</v>
      </c>
      <c r="M478" s="90">
        <v>9</v>
      </c>
      <c r="N478" s="87">
        <v>4</v>
      </c>
      <c r="O478" s="88">
        <v>6</v>
      </c>
      <c r="P478" s="136">
        <v>7</v>
      </c>
      <c r="Q478" s="161">
        <v>4.0999999999999996</v>
      </c>
      <c r="R478" s="150">
        <v>35939.910473757547</v>
      </c>
      <c r="S478" s="30">
        <v>22.5</v>
      </c>
      <c r="T478" s="113">
        <v>2</v>
      </c>
      <c r="U478">
        <v>2</v>
      </c>
    </row>
    <row r="479" spans="1:21" customFormat="1">
      <c r="A479" s="13" t="s">
        <v>1660</v>
      </c>
      <c r="B479" s="13">
        <v>17031800900</v>
      </c>
      <c r="C479" s="13" t="s">
        <v>1661</v>
      </c>
      <c r="D479" s="13" t="s">
        <v>4272</v>
      </c>
      <c r="E479" s="13" t="s">
        <v>1662</v>
      </c>
      <c r="F479" s="81">
        <v>3.1</v>
      </c>
      <c r="G479" s="83">
        <v>30.1</v>
      </c>
      <c r="H479" s="81">
        <v>12</v>
      </c>
      <c r="I479" s="83">
        <v>28.5</v>
      </c>
      <c r="J479" s="84">
        <v>37.4</v>
      </c>
      <c r="K479" s="84">
        <f t="shared" si="7"/>
        <v>65.900000000000006</v>
      </c>
      <c r="L479" s="84">
        <v>487100</v>
      </c>
      <c r="M479" s="90">
        <v>9</v>
      </c>
      <c r="N479" s="88">
        <v>5</v>
      </c>
      <c r="O479" s="90">
        <v>9</v>
      </c>
      <c r="P479" s="140">
        <v>2</v>
      </c>
      <c r="Q479" s="161">
        <v>4.0999999999999996</v>
      </c>
      <c r="R479" s="149">
        <v>81010.638867353337</v>
      </c>
      <c r="S479" s="84">
        <v>65.900000000000006</v>
      </c>
      <c r="T479" s="116">
        <v>5</v>
      </c>
      <c r="U479">
        <v>5</v>
      </c>
    </row>
    <row r="480" spans="1:21" customFormat="1">
      <c r="A480" s="13" t="s">
        <v>1861</v>
      </c>
      <c r="B480" s="13">
        <v>17031804807</v>
      </c>
      <c r="C480" s="13" t="s">
        <v>1862</v>
      </c>
      <c r="D480" s="13" t="s">
        <v>4272</v>
      </c>
      <c r="E480" s="13" t="s">
        <v>1840</v>
      </c>
      <c r="F480" s="83">
        <v>8.4</v>
      </c>
      <c r="G480" s="83">
        <v>28</v>
      </c>
      <c r="H480" s="82">
        <v>25.5</v>
      </c>
      <c r="I480" s="83">
        <v>24</v>
      </c>
      <c r="J480" s="82">
        <v>9.5</v>
      </c>
      <c r="K480" s="82">
        <f t="shared" si="7"/>
        <v>33.5</v>
      </c>
      <c r="L480" s="82">
        <v>263600</v>
      </c>
      <c r="M480" s="90">
        <v>10</v>
      </c>
      <c r="N480" s="89">
        <v>7</v>
      </c>
      <c r="O480" s="89">
        <v>8</v>
      </c>
      <c r="P480" s="138">
        <v>4</v>
      </c>
      <c r="Q480" s="161">
        <v>4.0999999999999996</v>
      </c>
      <c r="R480" s="149">
        <v>63644.199401834914</v>
      </c>
      <c r="S480" s="82">
        <v>33.5</v>
      </c>
      <c r="T480" s="114">
        <v>3</v>
      </c>
      <c r="U480">
        <v>3</v>
      </c>
    </row>
    <row r="481" spans="1:21" customFormat="1">
      <c r="A481" s="13" t="s">
        <v>1978</v>
      </c>
      <c r="B481" s="13">
        <v>17031823803</v>
      </c>
      <c r="C481" s="13" t="s">
        <v>1979</v>
      </c>
      <c r="D481" s="13" t="s">
        <v>4272</v>
      </c>
      <c r="E481" s="13" t="s">
        <v>1975</v>
      </c>
      <c r="F481" s="82">
        <v>6</v>
      </c>
      <c r="G481" s="30">
        <v>33.299999999999997</v>
      </c>
      <c r="H481" s="83">
        <v>30</v>
      </c>
      <c r="I481" s="30">
        <v>11</v>
      </c>
      <c r="J481" s="82">
        <v>7.6</v>
      </c>
      <c r="K481" s="30">
        <f t="shared" si="7"/>
        <v>18.600000000000001</v>
      </c>
      <c r="L481" s="82">
        <v>239700</v>
      </c>
      <c r="M481" s="90">
        <v>10</v>
      </c>
      <c r="N481" s="87">
        <v>4</v>
      </c>
      <c r="O481" s="88">
        <v>6</v>
      </c>
      <c r="P481" s="137">
        <v>5</v>
      </c>
      <c r="Q481" s="161">
        <v>4.0999999999999996</v>
      </c>
      <c r="R481" s="151">
        <v>25572.051246854266</v>
      </c>
      <c r="S481" s="30">
        <v>18.600000000000001</v>
      </c>
      <c r="T481" s="113">
        <v>2</v>
      </c>
      <c r="U481">
        <v>2</v>
      </c>
    </row>
    <row r="482" spans="1:21" customFormat="1">
      <c r="A482" s="13" t="s">
        <v>1241</v>
      </c>
      <c r="B482" s="13">
        <v>17043846002</v>
      </c>
      <c r="C482" s="13" t="s">
        <v>1242</v>
      </c>
      <c r="D482" s="13" t="s">
        <v>1522</v>
      </c>
      <c r="E482" s="13" t="s">
        <v>1240</v>
      </c>
      <c r="F482" s="81">
        <v>2.5</v>
      </c>
      <c r="G482" s="84">
        <v>24.6</v>
      </c>
      <c r="H482" s="30">
        <v>21.4</v>
      </c>
      <c r="I482" s="82">
        <v>21.2</v>
      </c>
      <c r="J482" s="82">
        <v>11.2</v>
      </c>
      <c r="K482" s="82">
        <f t="shared" si="7"/>
        <v>32.4</v>
      </c>
      <c r="L482" s="30">
        <v>221500</v>
      </c>
      <c r="M482" s="90">
        <v>9</v>
      </c>
      <c r="N482" s="90">
        <v>9</v>
      </c>
      <c r="O482" s="89">
        <v>7</v>
      </c>
      <c r="P482" s="135">
        <v>10</v>
      </c>
      <c r="Q482" s="161">
        <v>4.0999999999999996</v>
      </c>
      <c r="R482" s="150">
        <v>51477.715944618132</v>
      </c>
      <c r="S482" s="82">
        <v>32.4</v>
      </c>
      <c r="T482" s="114">
        <v>3</v>
      </c>
      <c r="U482">
        <v>3</v>
      </c>
    </row>
    <row r="483" spans="1:21" customFormat="1">
      <c r="A483" s="13" t="s">
        <v>1201</v>
      </c>
      <c r="B483" s="13">
        <v>17043846509</v>
      </c>
      <c r="C483" s="13" t="s">
        <v>1202</v>
      </c>
      <c r="D483" s="13" t="s">
        <v>1522</v>
      </c>
      <c r="E483" s="13" t="s">
        <v>1275</v>
      </c>
      <c r="F483" s="82">
        <v>5.3</v>
      </c>
      <c r="G483" s="30">
        <v>34</v>
      </c>
      <c r="H483" s="81">
        <v>12.8</v>
      </c>
      <c r="I483" s="82">
        <v>21.3</v>
      </c>
      <c r="J483" s="84">
        <v>24.5</v>
      </c>
      <c r="K483" s="83">
        <f t="shared" si="7"/>
        <v>45.8</v>
      </c>
      <c r="L483" s="81">
        <v>158400</v>
      </c>
      <c r="M483" s="90">
        <v>10</v>
      </c>
      <c r="N483" s="90">
        <v>10</v>
      </c>
      <c r="O483" s="90">
        <v>10</v>
      </c>
      <c r="P483" s="138">
        <v>4</v>
      </c>
      <c r="Q483" s="161">
        <v>4.0999999999999996</v>
      </c>
      <c r="R483" s="150">
        <v>49426.394055818346</v>
      </c>
      <c r="S483" s="83">
        <v>45.8</v>
      </c>
      <c r="T483" s="115">
        <v>4</v>
      </c>
      <c r="U483">
        <v>4</v>
      </c>
    </row>
    <row r="484" spans="1:21" customFormat="1">
      <c r="A484" s="13" t="s">
        <v>1203</v>
      </c>
      <c r="B484" s="13">
        <v>17043846510</v>
      </c>
      <c r="C484" s="13" t="s">
        <v>1204</v>
      </c>
      <c r="D484" s="13" t="s">
        <v>1522</v>
      </c>
      <c r="E484" s="13" t="s">
        <v>1275</v>
      </c>
      <c r="F484" s="81">
        <v>1.5</v>
      </c>
      <c r="G484" s="83">
        <v>28.8</v>
      </c>
      <c r="H484" s="81">
        <v>11.9</v>
      </c>
      <c r="I484" s="84">
        <v>33.799999999999997</v>
      </c>
      <c r="J484" s="84">
        <v>24.4</v>
      </c>
      <c r="K484" s="84">
        <f t="shared" si="7"/>
        <v>58.199999999999996</v>
      </c>
      <c r="L484" s="82">
        <v>259300</v>
      </c>
      <c r="M484" s="90">
        <v>10</v>
      </c>
      <c r="N484" s="90">
        <v>10</v>
      </c>
      <c r="O484" s="89">
        <v>8</v>
      </c>
      <c r="P484" s="137">
        <v>6</v>
      </c>
      <c r="Q484" s="161">
        <v>4.0999999999999996</v>
      </c>
      <c r="R484" s="150">
        <v>49426.394055818346</v>
      </c>
      <c r="S484" s="84">
        <v>58.199999999999996</v>
      </c>
      <c r="T484" s="116">
        <v>5</v>
      </c>
      <c r="U484">
        <v>5</v>
      </c>
    </row>
    <row r="485" spans="1:21" customFormat="1">
      <c r="A485" s="13" t="s">
        <v>1211</v>
      </c>
      <c r="B485" s="13">
        <v>17043846524</v>
      </c>
      <c r="C485" s="13" t="s">
        <v>1212</v>
      </c>
      <c r="D485" s="13" t="s">
        <v>1522</v>
      </c>
      <c r="E485" s="13" t="s">
        <v>1275</v>
      </c>
      <c r="F485" s="81">
        <v>3.4</v>
      </c>
      <c r="G485" s="30">
        <v>33.4</v>
      </c>
      <c r="H485" s="30">
        <v>14.9</v>
      </c>
      <c r="I485" s="84">
        <v>36.299999999999997</v>
      </c>
      <c r="J485" s="84">
        <v>21.9</v>
      </c>
      <c r="K485" s="84">
        <f t="shared" si="7"/>
        <v>58.199999999999996</v>
      </c>
      <c r="L485" s="83">
        <v>340000</v>
      </c>
      <c r="M485" s="90">
        <v>10</v>
      </c>
      <c r="N485" s="86">
        <v>2</v>
      </c>
      <c r="O485" s="90">
        <v>10</v>
      </c>
      <c r="P485" s="140">
        <v>1</v>
      </c>
      <c r="Q485" s="161">
        <v>4.0999999999999996</v>
      </c>
      <c r="R485" s="150">
        <v>49426.394055818346</v>
      </c>
      <c r="S485" s="84">
        <v>58.199999999999996</v>
      </c>
      <c r="T485" s="116">
        <v>5</v>
      </c>
      <c r="U485">
        <v>5</v>
      </c>
    </row>
    <row r="486" spans="1:21" customFormat="1">
      <c r="A486" s="13" t="s">
        <v>1007</v>
      </c>
      <c r="B486" s="13">
        <v>17089852201</v>
      </c>
      <c r="C486" s="13" t="s">
        <v>1008</v>
      </c>
      <c r="D486" s="13" t="s">
        <v>1029</v>
      </c>
      <c r="E486" s="13" t="s">
        <v>62</v>
      </c>
      <c r="F486" s="81">
        <v>3.1</v>
      </c>
      <c r="G486" s="83">
        <v>27.4</v>
      </c>
      <c r="H486" s="82">
        <v>23.3</v>
      </c>
      <c r="I486" s="83">
        <v>29</v>
      </c>
      <c r="J486" s="83">
        <v>18.3</v>
      </c>
      <c r="K486" s="83">
        <f t="shared" si="7"/>
        <v>47.3</v>
      </c>
      <c r="L486" s="83">
        <v>303100</v>
      </c>
      <c r="M486" s="85"/>
      <c r="N486" s="85"/>
      <c r="O486" s="85"/>
      <c r="P486" s="141"/>
      <c r="Q486" s="161">
        <v>4.0999999999999996</v>
      </c>
      <c r="R486" s="153">
        <v>50002.496936980649</v>
      </c>
      <c r="S486" s="83">
        <v>47.3</v>
      </c>
      <c r="T486" s="115">
        <v>4</v>
      </c>
      <c r="U486">
        <v>4</v>
      </c>
    </row>
    <row r="487" spans="1:21" customFormat="1">
      <c r="A487" s="13" t="s">
        <v>606</v>
      </c>
      <c r="B487" s="13">
        <v>17097861108</v>
      </c>
      <c r="C487" s="13" t="s">
        <v>607</v>
      </c>
      <c r="D487" s="13" t="s">
        <v>896</v>
      </c>
      <c r="E487" s="13" t="s">
        <v>605</v>
      </c>
      <c r="F487" s="82">
        <v>5.2</v>
      </c>
      <c r="G487" s="30">
        <v>34.700000000000003</v>
      </c>
      <c r="H487" s="30">
        <v>19.3</v>
      </c>
      <c r="I487" s="83">
        <v>29.8</v>
      </c>
      <c r="J487" s="83">
        <v>14.3</v>
      </c>
      <c r="K487" s="83">
        <f t="shared" si="7"/>
        <v>44.1</v>
      </c>
      <c r="L487" s="82">
        <v>240200</v>
      </c>
      <c r="M487" s="90">
        <v>10</v>
      </c>
      <c r="N487" s="89">
        <v>8</v>
      </c>
      <c r="O487" s="90">
        <v>9</v>
      </c>
      <c r="P487" s="140">
        <v>2</v>
      </c>
      <c r="Q487" s="161">
        <v>4.0999999999999996</v>
      </c>
      <c r="R487" s="150">
        <v>42933.129441624369</v>
      </c>
      <c r="S487" s="83">
        <v>44.1</v>
      </c>
      <c r="T487" s="115">
        <v>4</v>
      </c>
      <c r="U487">
        <v>4</v>
      </c>
    </row>
    <row r="488" spans="1:21" customFormat="1">
      <c r="A488" s="13" t="s">
        <v>772</v>
      </c>
      <c r="B488" s="13">
        <v>17097861610</v>
      </c>
      <c r="C488" s="13" t="s">
        <v>773</v>
      </c>
      <c r="D488" s="13" t="s">
        <v>896</v>
      </c>
      <c r="E488" s="13" t="s">
        <v>761</v>
      </c>
      <c r="F488" s="83">
        <v>6.9</v>
      </c>
      <c r="G488" s="30">
        <v>33.5</v>
      </c>
      <c r="H488" s="81">
        <v>11.4</v>
      </c>
      <c r="I488" s="83">
        <v>29.6</v>
      </c>
      <c r="J488" s="83">
        <v>20.9</v>
      </c>
      <c r="K488" s="83">
        <f t="shared" si="7"/>
        <v>50.5</v>
      </c>
      <c r="L488" s="83">
        <v>301100</v>
      </c>
      <c r="M488" s="89">
        <v>8</v>
      </c>
      <c r="N488" s="89">
        <v>7</v>
      </c>
      <c r="O488" s="90">
        <v>9</v>
      </c>
      <c r="P488" s="140">
        <v>1</v>
      </c>
      <c r="Q488" s="161">
        <v>4.0999999999999996</v>
      </c>
      <c r="R488" s="150">
        <v>43990.480204505511</v>
      </c>
      <c r="S488" s="83">
        <v>50.5</v>
      </c>
      <c r="T488" s="115">
        <v>4</v>
      </c>
      <c r="U488">
        <v>4</v>
      </c>
    </row>
    <row r="489" spans="1:21" customFormat="1">
      <c r="A489" s="13" t="s">
        <v>690</v>
      </c>
      <c r="B489" s="13">
        <v>17097864203</v>
      </c>
      <c r="C489" s="13" t="s">
        <v>691</v>
      </c>
      <c r="D489" s="13" t="s">
        <v>896</v>
      </c>
      <c r="E489" s="13" t="s">
        <v>692</v>
      </c>
      <c r="F489" s="81">
        <v>3.4</v>
      </c>
      <c r="G489" s="30">
        <v>35.5</v>
      </c>
      <c r="H489" s="83">
        <v>30.5</v>
      </c>
      <c r="I489" s="82">
        <v>18.399999999999999</v>
      </c>
      <c r="J489" s="30">
        <v>4.9000000000000004</v>
      </c>
      <c r="K489" s="30">
        <f t="shared" si="7"/>
        <v>23.299999999999997</v>
      </c>
      <c r="L489" s="82">
        <v>234000</v>
      </c>
      <c r="M489" s="90">
        <v>9</v>
      </c>
      <c r="N489" s="86">
        <v>2</v>
      </c>
      <c r="O489" s="89">
        <v>8</v>
      </c>
      <c r="P489" s="140">
        <v>1</v>
      </c>
      <c r="Q489" s="161">
        <v>4.0999999999999996</v>
      </c>
      <c r="R489" s="151">
        <v>27743.023143564358</v>
      </c>
      <c r="S489" s="30">
        <v>23.299999999999997</v>
      </c>
      <c r="T489" s="113">
        <v>2</v>
      </c>
      <c r="U489">
        <v>2</v>
      </c>
    </row>
    <row r="490" spans="1:21" customFormat="1">
      <c r="A490" s="13" t="s">
        <v>437</v>
      </c>
      <c r="B490" s="13">
        <v>17111870603</v>
      </c>
      <c r="C490" s="13" t="s">
        <v>438</v>
      </c>
      <c r="D490" s="13" t="s">
        <v>571</v>
      </c>
      <c r="E490" s="13" t="s">
        <v>439</v>
      </c>
      <c r="F490" s="84">
        <v>12.3</v>
      </c>
      <c r="G490" s="30">
        <v>33.1</v>
      </c>
      <c r="H490" s="83">
        <v>31.9</v>
      </c>
      <c r="I490" s="30">
        <v>9.9</v>
      </c>
      <c r="J490" s="30">
        <v>5.4</v>
      </c>
      <c r="K490" s="30">
        <f t="shared" si="7"/>
        <v>15.3</v>
      </c>
      <c r="L490" s="81">
        <v>165900</v>
      </c>
      <c r="M490" s="89">
        <v>7</v>
      </c>
      <c r="N490" s="87">
        <v>4</v>
      </c>
      <c r="O490" s="88">
        <v>5</v>
      </c>
      <c r="P490" s="140">
        <v>2</v>
      </c>
      <c r="Q490" s="161">
        <v>4.0999999999999996</v>
      </c>
      <c r="R490" s="151">
        <v>23038.538608198283</v>
      </c>
      <c r="S490" s="30">
        <v>15.3</v>
      </c>
      <c r="T490" s="113">
        <v>2</v>
      </c>
      <c r="U490">
        <v>2</v>
      </c>
    </row>
    <row r="491" spans="1:21" customFormat="1">
      <c r="A491" s="13" t="s">
        <v>496</v>
      </c>
      <c r="B491" s="13">
        <v>17111871201</v>
      </c>
      <c r="C491" s="13" t="s">
        <v>497</v>
      </c>
      <c r="D491" s="13" t="s">
        <v>571</v>
      </c>
      <c r="E491" s="13" t="s">
        <v>489</v>
      </c>
      <c r="F491" s="30">
        <v>4.5999999999999996</v>
      </c>
      <c r="G491" s="30">
        <v>33.299999999999997</v>
      </c>
      <c r="H491" s="30">
        <v>16.7</v>
      </c>
      <c r="I491" s="84">
        <v>33.4</v>
      </c>
      <c r="J491" s="83">
        <v>14</v>
      </c>
      <c r="K491" s="83">
        <f t="shared" si="7"/>
        <v>47.4</v>
      </c>
      <c r="L491" s="82">
        <v>236000</v>
      </c>
      <c r="M491" s="89">
        <v>8</v>
      </c>
      <c r="N491" s="87">
        <v>4</v>
      </c>
      <c r="O491" s="90">
        <v>9</v>
      </c>
      <c r="P491" s="140">
        <v>2</v>
      </c>
      <c r="Q491" s="161">
        <v>4.0999999999999996</v>
      </c>
      <c r="R491" s="150">
        <v>35245.335517757652</v>
      </c>
      <c r="S491" s="83">
        <v>47.4</v>
      </c>
      <c r="T491" s="115">
        <v>4</v>
      </c>
      <c r="U491">
        <v>4</v>
      </c>
    </row>
    <row r="492" spans="1:21" customFormat="1">
      <c r="A492" s="13" t="s">
        <v>465</v>
      </c>
      <c r="B492" s="13">
        <v>17111871206</v>
      </c>
      <c r="C492" s="13" t="s">
        <v>466</v>
      </c>
      <c r="D492" s="13" t="s">
        <v>571</v>
      </c>
      <c r="E492" s="13" t="s">
        <v>1030</v>
      </c>
      <c r="F492" s="82">
        <v>5.7</v>
      </c>
      <c r="G492" s="81">
        <v>38.700000000000003</v>
      </c>
      <c r="H492" s="82">
        <v>22.7</v>
      </c>
      <c r="I492" s="84">
        <v>36</v>
      </c>
      <c r="J492" s="83">
        <v>13.8</v>
      </c>
      <c r="K492" s="83">
        <f t="shared" si="7"/>
        <v>49.8</v>
      </c>
      <c r="L492" s="83">
        <v>300300</v>
      </c>
      <c r="M492" s="90">
        <v>9</v>
      </c>
      <c r="N492" s="89">
        <v>7</v>
      </c>
      <c r="O492" s="89">
        <v>7</v>
      </c>
      <c r="P492" s="140">
        <v>1</v>
      </c>
      <c r="Q492" s="161">
        <v>4.0999999999999996</v>
      </c>
      <c r="R492" s="150">
        <v>38443.499500765494</v>
      </c>
      <c r="S492" s="83">
        <v>49.8</v>
      </c>
      <c r="T492" s="115">
        <v>4</v>
      </c>
      <c r="U492">
        <v>4</v>
      </c>
    </row>
    <row r="493" spans="1:21" customFormat="1">
      <c r="A493" s="13" t="s">
        <v>162</v>
      </c>
      <c r="B493" s="13">
        <v>17197883307</v>
      </c>
      <c r="C493" s="13" t="s">
        <v>163</v>
      </c>
      <c r="D493" s="13" t="s">
        <v>363</v>
      </c>
      <c r="E493" s="13" t="s">
        <v>164</v>
      </c>
      <c r="F493" s="82">
        <v>5.7</v>
      </c>
      <c r="G493" s="82">
        <v>30.2</v>
      </c>
      <c r="H493" s="84">
        <v>37.799999999999997</v>
      </c>
      <c r="I493" s="81">
        <v>8.6999999999999993</v>
      </c>
      <c r="J493" s="30">
        <v>5.5</v>
      </c>
      <c r="K493" s="30">
        <f t="shared" si="7"/>
        <v>14.2</v>
      </c>
      <c r="L493" s="30">
        <v>221000</v>
      </c>
      <c r="M493" s="82">
        <v>6</v>
      </c>
      <c r="N493" s="81">
        <v>1</v>
      </c>
      <c r="O493" s="83">
        <v>8</v>
      </c>
      <c r="P493" s="142">
        <v>1</v>
      </c>
      <c r="Q493" s="161">
        <v>4.0999999999999996</v>
      </c>
      <c r="R493" s="154">
        <v>0</v>
      </c>
      <c r="S493" s="30">
        <v>14.2</v>
      </c>
      <c r="T493" s="113">
        <v>2</v>
      </c>
      <c r="U493">
        <v>2</v>
      </c>
    </row>
    <row r="494" spans="1:21" customFormat="1">
      <c r="A494" s="13" t="s">
        <v>3948</v>
      </c>
      <c r="B494" s="13">
        <v>17031051300</v>
      </c>
      <c r="C494" s="13" t="s">
        <v>3949</v>
      </c>
      <c r="D494" s="13" t="s">
        <v>4272</v>
      </c>
      <c r="E494" s="13" t="s">
        <v>4129</v>
      </c>
      <c r="F494" s="82">
        <v>6.2</v>
      </c>
      <c r="G494" s="82">
        <v>32.1</v>
      </c>
      <c r="H494" s="81">
        <v>10.8</v>
      </c>
      <c r="I494" s="84">
        <v>42.6</v>
      </c>
      <c r="J494" s="84">
        <v>30</v>
      </c>
      <c r="K494" s="84">
        <f t="shared" si="7"/>
        <v>72.599999999999994</v>
      </c>
      <c r="L494" s="84">
        <v>496200</v>
      </c>
      <c r="M494" s="87">
        <v>3</v>
      </c>
      <c r="N494" s="86">
        <v>1</v>
      </c>
      <c r="O494" s="90">
        <v>10</v>
      </c>
      <c r="P494" s="136">
        <v>8</v>
      </c>
      <c r="Q494" s="161">
        <v>4.2</v>
      </c>
      <c r="R494" s="148">
        <v>30042.773184651422</v>
      </c>
      <c r="S494" s="84">
        <v>72.599999999999994</v>
      </c>
      <c r="T494" s="116">
        <v>5</v>
      </c>
      <c r="U494">
        <v>5</v>
      </c>
    </row>
    <row r="495" spans="1:21" customFormat="1">
      <c r="A495" s="13" t="s">
        <v>1845</v>
      </c>
      <c r="B495" s="13">
        <v>17031804308</v>
      </c>
      <c r="C495" s="13" t="s">
        <v>1846</v>
      </c>
      <c r="D495" s="13" t="s">
        <v>4272</v>
      </c>
      <c r="E495" s="13" t="s">
        <v>1840</v>
      </c>
      <c r="F495" s="30">
        <v>4.0999999999999996</v>
      </c>
      <c r="G495" s="30">
        <v>34.299999999999997</v>
      </c>
      <c r="H495" s="82">
        <v>26.8</v>
      </c>
      <c r="I495" s="83">
        <v>28.5</v>
      </c>
      <c r="J495" s="82">
        <v>11.5</v>
      </c>
      <c r="K495" s="83">
        <f t="shared" si="7"/>
        <v>40</v>
      </c>
      <c r="L495" s="30">
        <v>218700</v>
      </c>
      <c r="M495" s="88">
        <v>5</v>
      </c>
      <c r="N495" s="90">
        <v>9</v>
      </c>
      <c r="O495" s="88">
        <v>5</v>
      </c>
      <c r="P495" s="140">
        <v>1</v>
      </c>
      <c r="Q495" s="161">
        <v>4.2</v>
      </c>
      <c r="R495" s="149">
        <v>63644.199401834914</v>
      </c>
      <c r="S495" s="83">
        <v>40</v>
      </c>
      <c r="T495" s="115">
        <v>4</v>
      </c>
      <c r="U495">
        <v>4</v>
      </c>
    </row>
    <row r="496" spans="1:21" customFormat="1">
      <c r="A496" s="13" t="s">
        <v>1838</v>
      </c>
      <c r="B496" s="13">
        <v>17031804712</v>
      </c>
      <c r="C496" s="13" t="s">
        <v>1839</v>
      </c>
      <c r="D496" s="13" t="s">
        <v>4272</v>
      </c>
      <c r="E496" s="13" t="s">
        <v>1840</v>
      </c>
      <c r="F496" s="81">
        <v>2.2000000000000002</v>
      </c>
      <c r="G496" s="83">
        <v>29.1</v>
      </c>
      <c r="H496" s="82">
        <v>22.6</v>
      </c>
      <c r="I496" s="83">
        <v>29.3</v>
      </c>
      <c r="J496" s="83">
        <v>15.1</v>
      </c>
      <c r="K496" s="83">
        <f t="shared" si="7"/>
        <v>44.4</v>
      </c>
      <c r="L496" s="83">
        <v>343300</v>
      </c>
      <c r="M496" s="90">
        <v>10</v>
      </c>
      <c r="N496" s="86">
        <v>1</v>
      </c>
      <c r="O496" s="88">
        <v>6</v>
      </c>
      <c r="P496" s="140">
        <v>1</v>
      </c>
      <c r="Q496" s="161">
        <v>4.2</v>
      </c>
      <c r="R496" s="149">
        <v>63644.199401834914</v>
      </c>
      <c r="S496" s="83">
        <v>44.4</v>
      </c>
      <c r="T496" s="115">
        <v>4</v>
      </c>
      <c r="U496">
        <v>4</v>
      </c>
    </row>
    <row r="497" spans="1:21" customFormat="1">
      <c r="A497" s="13" t="s">
        <v>2448</v>
      </c>
      <c r="B497" s="13">
        <v>17031809700</v>
      </c>
      <c r="C497" s="13" t="s">
        <v>2449</v>
      </c>
      <c r="D497" s="13" t="s">
        <v>4272</v>
      </c>
      <c r="E497" s="13" t="s">
        <v>2542</v>
      </c>
      <c r="F497" s="84">
        <v>11.8</v>
      </c>
      <c r="G497" s="84">
        <v>25.4</v>
      </c>
      <c r="H497" s="82">
        <v>24.8</v>
      </c>
      <c r="I497" s="83">
        <v>24.7</v>
      </c>
      <c r="J497" s="83">
        <v>19.600000000000001</v>
      </c>
      <c r="K497" s="83">
        <f t="shared" si="7"/>
        <v>44.3</v>
      </c>
      <c r="L497" s="84">
        <v>377400</v>
      </c>
      <c r="M497" s="89">
        <v>8</v>
      </c>
      <c r="N497" s="89">
        <v>8</v>
      </c>
      <c r="O497" s="88">
        <v>5</v>
      </c>
      <c r="P497" s="136">
        <v>7</v>
      </c>
      <c r="Q497" s="161">
        <v>4.2</v>
      </c>
      <c r="R497" s="150">
        <v>39448.99567703998</v>
      </c>
      <c r="S497" s="83">
        <v>44.3</v>
      </c>
      <c r="T497" s="115">
        <v>4</v>
      </c>
      <c r="U497">
        <v>4</v>
      </c>
    </row>
    <row r="498" spans="1:21" customFormat="1">
      <c r="A498" s="13" t="s">
        <v>2139</v>
      </c>
      <c r="B498" s="13">
        <v>17031810501</v>
      </c>
      <c r="C498" s="13" t="s">
        <v>2140</v>
      </c>
      <c r="D498" s="13" t="s">
        <v>4272</v>
      </c>
      <c r="E498" s="13" t="s">
        <v>2141</v>
      </c>
      <c r="F498" s="81">
        <v>2.7</v>
      </c>
      <c r="G498" s="83">
        <v>28</v>
      </c>
      <c r="H498" s="84">
        <v>35.1</v>
      </c>
      <c r="I498" s="30">
        <v>11.6</v>
      </c>
      <c r="J498" s="30">
        <v>7.1</v>
      </c>
      <c r="K498" s="30">
        <f t="shared" si="7"/>
        <v>18.7</v>
      </c>
      <c r="L498" s="83">
        <v>356300</v>
      </c>
      <c r="M498" s="90">
        <v>9</v>
      </c>
      <c r="N498" s="87">
        <v>4</v>
      </c>
      <c r="O498" s="88">
        <v>5</v>
      </c>
      <c r="P498" s="138">
        <v>4</v>
      </c>
      <c r="Q498" s="161">
        <v>4.2</v>
      </c>
      <c r="R498" s="150">
        <v>43309.274704913536</v>
      </c>
      <c r="S498" s="30">
        <v>18.7</v>
      </c>
      <c r="T498" s="113">
        <v>2</v>
      </c>
      <c r="U498">
        <v>2</v>
      </c>
    </row>
    <row r="499" spans="1:21" customFormat="1">
      <c r="A499" s="13" t="s">
        <v>2008</v>
      </c>
      <c r="B499" s="13">
        <v>17031813000</v>
      </c>
      <c r="C499" s="13" t="s">
        <v>2009</v>
      </c>
      <c r="D499" s="13" t="s">
        <v>4272</v>
      </c>
      <c r="E499" s="13" t="s">
        <v>2097</v>
      </c>
      <c r="F499" s="81">
        <v>2.8</v>
      </c>
      <c r="G499" s="30">
        <v>34.4</v>
      </c>
      <c r="H499" s="81">
        <v>10.8</v>
      </c>
      <c r="I499" s="83">
        <v>26.6</v>
      </c>
      <c r="J499" s="84">
        <v>42.4</v>
      </c>
      <c r="K499" s="84">
        <f t="shared" si="7"/>
        <v>69</v>
      </c>
      <c r="L499" s="84">
        <v>387000</v>
      </c>
      <c r="M499" s="90">
        <v>9</v>
      </c>
      <c r="N499" s="88">
        <v>5</v>
      </c>
      <c r="O499" s="90">
        <v>9</v>
      </c>
      <c r="P499" s="135">
        <v>9</v>
      </c>
      <c r="Q499" s="161">
        <v>4.2</v>
      </c>
      <c r="R499" s="152">
        <v>33551.823027102044</v>
      </c>
      <c r="S499" s="84">
        <v>69</v>
      </c>
      <c r="T499" s="116">
        <v>5</v>
      </c>
      <c r="U499">
        <v>5</v>
      </c>
    </row>
    <row r="500" spans="1:21" customFormat="1">
      <c r="A500" s="13" t="s">
        <v>4246</v>
      </c>
      <c r="B500" s="13">
        <v>17031816800</v>
      </c>
      <c r="C500" s="13" t="s">
        <v>4133</v>
      </c>
      <c r="D500" s="13" t="s">
        <v>4272</v>
      </c>
      <c r="E500" s="13" t="s">
        <v>4134</v>
      </c>
      <c r="F500" s="83">
        <v>8.3000000000000007</v>
      </c>
      <c r="G500" s="83">
        <v>29.6</v>
      </c>
      <c r="H500" s="84">
        <v>34.200000000000003</v>
      </c>
      <c r="I500" s="82">
        <v>16</v>
      </c>
      <c r="J500" s="81">
        <v>3</v>
      </c>
      <c r="K500" s="30">
        <f t="shared" si="7"/>
        <v>19</v>
      </c>
      <c r="L500" s="30">
        <v>211600</v>
      </c>
      <c r="M500" s="88">
        <v>5</v>
      </c>
      <c r="N500" s="90">
        <v>9</v>
      </c>
      <c r="O500" s="87">
        <v>3</v>
      </c>
      <c r="P500" s="136">
        <v>8</v>
      </c>
      <c r="Q500" s="161">
        <v>4.2</v>
      </c>
      <c r="R500" s="151">
        <v>25006.519677481283</v>
      </c>
      <c r="S500" s="30">
        <v>19</v>
      </c>
      <c r="T500" s="113">
        <v>2</v>
      </c>
      <c r="U500">
        <v>2</v>
      </c>
    </row>
    <row r="501" spans="1:21" customFormat="1">
      <c r="A501" s="13" t="s">
        <v>586</v>
      </c>
      <c r="B501" s="13">
        <v>17097861014</v>
      </c>
      <c r="C501" s="13" t="s">
        <v>587</v>
      </c>
      <c r="D501" s="13" t="s">
        <v>896</v>
      </c>
      <c r="E501" s="13" t="s">
        <v>588</v>
      </c>
      <c r="F501" s="82">
        <v>5</v>
      </c>
      <c r="G501" s="81">
        <v>39.799999999999997</v>
      </c>
      <c r="H501" s="82">
        <v>25.2</v>
      </c>
      <c r="I501" s="83">
        <v>26.1</v>
      </c>
      <c r="J501" s="82">
        <v>11.6</v>
      </c>
      <c r="K501" s="83">
        <f t="shared" si="7"/>
        <v>37.700000000000003</v>
      </c>
      <c r="L501" s="30">
        <v>208000</v>
      </c>
      <c r="M501" s="86">
        <v>2</v>
      </c>
      <c r="N501" s="86">
        <v>1</v>
      </c>
      <c r="O501" s="88">
        <v>6</v>
      </c>
      <c r="P501" s="136">
        <v>8</v>
      </c>
      <c r="Q501" s="161">
        <v>4.2</v>
      </c>
      <c r="R501" s="151">
        <v>15691.953078970719</v>
      </c>
      <c r="S501" s="83">
        <v>37.700000000000003</v>
      </c>
      <c r="T501" s="115">
        <v>4</v>
      </c>
      <c r="U501">
        <v>4</v>
      </c>
    </row>
    <row r="502" spans="1:21" customFormat="1">
      <c r="A502" s="13" t="s">
        <v>364</v>
      </c>
      <c r="B502" s="13">
        <v>17197880106</v>
      </c>
      <c r="C502" s="13" t="s">
        <v>365</v>
      </c>
      <c r="D502" s="13" t="s">
        <v>363</v>
      </c>
      <c r="E502" s="13" t="s">
        <v>1485</v>
      </c>
      <c r="F502" s="83">
        <v>8.8000000000000007</v>
      </c>
      <c r="G502" s="82">
        <v>31.2</v>
      </c>
      <c r="H502" s="83">
        <v>31.2</v>
      </c>
      <c r="I502" s="82">
        <v>17.600000000000001</v>
      </c>
      <c r="J502" s="82">
        <v>8</v>
      </c>
      <c r="K502" s="82">
        <f t="shared" si="7"/>
        <v>25.6</v>
      </c>
      <c r="L502" s="30">
        <v>184100</v>
      </c>
      <c r="M502" s="82">
        <v>6</v>
      </c>
      <c r="N502" s="81">
        <v>1</v>
      </c>
      <c r="O502" s="30">
        <v>4</v>
      </c>
      <c r="P502" s="142">
        <v>1</v>
      </c>
      <c r="Q502" s="161">
        <v>4.2</v>
      </c>
      <c r="R502" s="155">
        <v>32929.938513752968</v>
      </c>
      <c r="S502" s="82">
        <v>25.6</v>
      </c>
      <c r="T502" s="114">
        <v>3</v>
      </c>
      <c r="U502">
        <v>3</v>
      </c>
    </row>
    <row r="503" spans="1:21" customFormat="1">
      <c r="A503" s="13" t="s">
        <v>3767</v>
      </c>
      <c r="B503" s="13">
        <v>17031100200</v>
      </c>
      <c r="C503" s="13" t="s">
        <v>3768</v>
      </c>
      <c r="D503" s="13" t="s">
        <v>4272</v>
      </c>
      <c r="E503" s="13" t="s">
        <v>4129</v>
      </c>
      <c r="F503" s="81">
        <v>2.7</v>
      </c>
      <c r="G503" s="82">
        <v>30.2</v>
      </c>
      <c r="H503" s="83">
        <v>30.2</v>
      </c>
      <c r="I503" s="83">
        <v>24.9</v>
      </c>
      <c r="J503" s="82">
        <v>8.6</v>
      </c>
      <c r="K503" s="82">
        <f t="shared" si="7"/>
        <v>33.5</v>
      </c>
      <c r="L503" s="83">
        <v>351600</v>
      </c>
      <c r="M503" s="90">
        <v>10</v>
      </c>
      <c r="N503" s="88">
        <v>6</v>
      </c>
      <c r="O503" s="88">
        <v>6</v>
      </c>
      <c r="P503" s="135">
        <v>9</v>
      </c>
      <c r="Q503" s="161">
        <v>4.3</v>
      </c>
      <c r="R503" s="148">
        <v>30042.773184651422</v>
      </c>
      <c r="S503" s="82">
        <v>33.5</v>
      </c>
      <c r="T503" s="114">
        <v>3</v>
      </c>
      <c r="U503">
        <v>3</v>
      </c>
    </row>
    <row r="504" spans="1:21" customFormat="1">
      <c r="A504" s="13" t="s">
        <v>4217</v>
      </c>
      <c r="B504" s="13">
        <v>17031804505</v>
      </c>
      <c r="C504" s="13" t="s">
        <v>4218</v>
      </c>
      <c r="D504" s="13" t="s">
        <v>4272</v>
      </c>
      <c r="E504" s="13" t="s">
        <v>4214</v>
      </c>
      <c r="F504" s="83">
        <v>7.1</v>
      </c>
      <c r="G504" s="82">
        <v>31.4</v>
      </c>
      <c r="H504" s="83">
        <v>30</v>
      </c>
      <c r="I504" s="82">
        <v>21.7</v>
      </c>
      <c r="J504" s="82">
        <v>7.6</v>
      </c>
      <c r="K504" s="82">
        <f t="shared" si="7"/>
        <v>29.299999999999997</v>
      </c>
      <c r="L504" s="30">
        <v>187200</v>
      </c>
      <c r="M504" s="90">
        <v>10</v>
      </c>
      <c r="N504" s="89">
        <v>7</v>
      </c>
      <c r="O504" s="89">
        <v>7</v>
      </c>
      <c r="P504" s="135">
        <v>9</v>
      </c>
      <c r="Q504" s="161">
        <v>4.3</v>
      </c>
      <c r="R504" s="152">
        <v>32691.487793632303</v>
      </c>
      <c r="S504" s="82">
        <v>29.299999999999997</v>
      </c>
      <c r="T504" s="114">
        <v>3</v>
      </c>
      <c r="U504">
        <v>3</v>
      </c>
    </row>
    <row r="505" spans="1:21" customFormat="1">
      <c r="A505" s="13" t="s">
        <v>2456</v>
      </c>
      <c r="B505" s="13">
        <v>17031810100</v>
      </c>
      <c r="C505" s="13" t="s">
        <v>2457</v>
      </c>
      <c r="D505" s="13" t="s">
        <v>4272</v>
      </c>
      <c r="E505" s="13" t="s">
        <v>2542</v>
      </c>
      <c r="F505" s="82">
        <v>5.6</v>
      </c>
      <c r="G505" s="83">
        <v>29.6</v>
      </c>
      <c r="H505" s="81">
        <v>9.1999999999999993</v>
      </c>
      <c r="I505" s="84">
        <v>34.5</v>
      </c>
      <c r="J505" s="84">
        <v>29.8</v>
      </c>
      <c r="K505" s="84">
        <f t="shared" si="7"/>
        <v>64.3</v>
      </c>
      <c r="L505" s="83">
        <v>361200</v>
      </c>
      <c r="M505" s="89">
        <v>7</v>
      </c>
      <c r="N505" s="88">
        <v>5</v>
      </c>
      <c r="O505" s="88">
        <v>6</v>
      </c>
      <c r="P505" s="135">
        <v>9</v>
      </c>
      <c r="Q505" s="161">
        <v>4.3</v>
      </c>
      <c r="R505" s="150">
        <v>39448.99567703998</v>
      </c>
      <c r="S505" s="84">
        <v>64.3</v>
      </c>
      <c r="T505" s="116">
        <v>5</v>
      </c>
      <c r="U505">
        <v>5</v>
      </c>
    </row>
    <row r="506" spans="1:21" customFormat="1">
      <c r="A506" s="13" t="s">
        <v>2019</v>
      </c>
      <c r="B506" s="13">
        <v>17031823801</v>
      </c>
      <c r="C506" s="13" t="s">
        <v>2020</v>
      </c>
      <c r="D506" s="13" t="s">
        <v>4272</v>
      </c>
      <c r="E506" s="13" t="s">
        <v>2018</v>
      </c>
      <c r="F506" s="82">
        <v>6.1</v>
      </c>
      <c r="G506" s="30">
        <v>33</v>
      </c>
      <c r="H506" s="82">
        <v>25.9</v>
      </c>
      <c r="I506" s="83">
        <v>25.7</v>
      </c>
      <c r="J506" s="83">
        <v>14.7</v>
      </c>
      <c r="K506" s="83">
        <f t="shared" si="7"/>
        <v>40.4</v>
      </c>
      <c r="L506" s="84">
        <v>410900</v>
      </c>
      <c r="M506" s="90">
        <v>9</v>
      </c>
      <c r="N506" s="86">
        <v>2</v>
      </c>
      <c r="O506" s="90">
        <v>10</v>
      </c>
      <c r="P506" s="137">
        <v>5</v>
      </c>
      <c r="Q506" s="161">
        <v>4.3</v>
      </c>
      <c r="R506" s="150">
        <v>47938.280162770621</v>
      </c>
      <c r="S506" s="83">
        <v>40.4</v>
      </c>
      <c r="T506" s="115">
        <v>4</v>
      </c>
      <c r="U506">
        <v>4</v>
      </c>
    </row>
    <row r="507" spans="1:21" customFormat="1">
      <c r="A507" s="13" t="s">
        <v>2678</v>
      </c>
      <c r="B507" s="13">
        <v>17031828601</v>
      </c>
      <c r="C507" s="13" t="s">
        <v>2679</v>
      </c>
      <c r="D507" s="13" t="s">
        <v>4272</v>
      </c>
      <c r="E507" s="13" t="s">
        <v>2680</v>
      </c>
      <c r="F507" s="83">
        <v>6.8</v>
      </c>
      <c r="G507" s="82">
        <v>31</v>
      </c>
      <c r="H507" s="84">
        <v>34.9</v>
      </c>
      <c r="I507" s="83">
        <v>23.5</v>
      </c>
      <c r="J507" s="83">
        <v>12.8</v>
      </c>
      <c r="K507" s="83">
        <f t="shared" si="7"/>
        <v>36.299999999999997</v>
      </c>
      <c r="L507" s="30">
        <v>188100</v>
      </c>
      <c r="M507" s="88">
        <v>6</v>
      </c>
      <c r="N507" s="88">
        <v>5</v>
      </c>
      <c r="O507" s="89">
        <v>8</v>
      </c>
      <c r="P507" s="137">
        <v>5</v>
      </c>
      <c r="Q507" s="161">
        <v>4.3</v>
      </c>
      <c r="R507" s="151">
        <v>16738.603051922313</v>
      </c>
      <c r="S507" s="83">
        <v>36.299999999999997</v>
      </c>
      <c r="T507" s="115">
        <v>4</v>
      </c>
      <c r="U507">
        <v>4</v>
      </c>
    </row>
    <row r="508" spans="1:21" customFormat="1">
      <c r="A508" s="13" t="s">
        <v>878</v>
      </c>
      <c r="B508" s="13">
        <v>17093890201</v>
      </c>
      <c r="C508" s="13" t="s">
        <v>879</v>
      </c>
      <c r="D508" s="13" t="s">
        <v>874</v>
      </c>
      <c r="E508" s="13" t="s">
        <v>71</v>
      </c>
      <c r="F508" s="30">
        <v>4.5</v>
      </c>
      <c r="G508" s="84">
        <v>24.4</v>
      </c>
      <c r="H508" s="84">
        <v>34.299999999999997</v>
      </c>
      <c r="I508" s="82">
        <v>16.899999999999999</v>
      </c>
      <c r="J508" s="30">
        <v>7</v>
      </c>
      <c r="K508" s="82">
        <f t="shared" si="7"/>
        <v>23.9</v>
      </c>
      <c r="L508" s="30">
        <v>185100</v>
      </c>
      <c r="M508" s="85"/>
      <c r="N508" s="85"/>
      <c r="O508" s="85"/>
      <c r="P508" s="141"/>
      <c r="Q508" s="161">
        <v>4.3</v>
      </c>
      <c r="R508" s="154">
        <v>0</v>
      </c>
      <c r="S508" s="82">
        <v>23.9</v>
      </c>
      <c r="T508" s="114">
        <v>3</v>
      </c>
      <c r="U508">
        <v>3</v>
      </c>
    </row>
    <row r="509" spans="1:21" customFormat="1">
      <c r="A509" s="13" t="s">
        <v>603</v>
      </c>
      <c r="B509" s="13">
        <v>17097861107</v>
      </c>
      <c r="C509" s="13" t="s">
        <v>604</v>
      </c>
      <c r="D509" s="13" t="s">
        <v>896</v>
      </c>
      <c r="E509" s="13" t="s">
        <v>605</v>
      </c>
      <c r="F509" s="81">
        <v>3</v>
      </c>
      <c r="G509" s="81">
        <v>42.1</v>
      </c>
      <c r="H509" s="81">
        <v>11.8</v>
      </c>
      <c r="I509" s="84">
        <v>39.4</v>
      </c>
      <c r="J509" s="84">
        <v>23.3</v>
      </c>
      <c r="K509" s="84">
        <f t="shared" si="7"/>
        <v>62.7</v>
      </c>
      <c r="L509" s="82">
        <v>282600</v>
      </c>
      <c r="M509" s="90">
        <v>9</v>
      </c>
      <c r="N509" s="89">
        <v>8</v>
      </c>
      <c r="O509" s="88">
        <v>6</v>
      </c>
      <c r="P509" s="140">
        <v>1</v>
      </c>
      <c r="Q509" s="161">
        <v>4.3</v>
      </c>
      <c r="R509" s="150">
        <v>42933.129441624369</v>
      </c>
      <c r="S509" s="84">
        <v>62.7</v>
      </c>
      <c r="T509" s="116">
        <v>5</v>
      </c>
      <c r="U509">
        <v>5</v>
      </c>
    </row>
    <row r="510" spans="1:21" customFormat="1">
      <c r="A510" s="13" t="s">
        <v>413</v>
      </c>
      <c r="B510" s="13">
        <v>17111870812</v>
      </c>
      <c r="C510" s="13" t="s">
        <v>414</v>
      </c>
      <c r="D510" s="13" t="s">
        <v>571</v>
      </c>
      <c r="E510" s="13" t="s">
        <v>692</v>
      </c>
      <c r="F510" s="30">
        <v>4.9000000000000004</v>
      </c>
      <c r="G510" s="81">
        <v>39.6</v>
      </c>
      <c r="H510" s="83">
        <v>29.6</v>
      </c>
      <c r="I510" s="82">
        <v>21.4</v>
      </c>
      <c r="J510" s="30">
        <v>6.5</v>
      </c>
      <c r="K510" s="82">
        <f t="shared" si="7"/>
        <v>27.9</v>
      </c>
      <c r="L510" s="30">
        <v>214500</v>
      </c>
      <c r="M510" s="90">
        <v>9</v>
      </c>
      <c r="N510" s="86">
        <v>2</v>
      </c>
      <c r="O510" s="88">
        <v>5</v>
      </c>
      <c r="P510" s="140">
        <v>1</v>
      </c>
      <c r="Q510" s="161">
        <v>4.3</v>
      </c>
      <c r="R510" s="151">
        <v>27743.023143564358</v>
      </c>
      <c r="S510" s="82">
        <v>27.9</v>
      </c>
      <c r="T510" s="114">
        <v>3</v>
      </c>
      <c r="U510">
        <v>3</v>
      </c>
    </row>
    <row r="511" spans="1:21" customFormat="1">
      <c r="A511" s="13" t="s">
        <v>480</v>
      </c>
      <c r="B511" s="13">
        <v>17111871304</v>
      </c>
      <c r="C511" s="13" t="s">
        <v>481</v>
      </c>
      <c r="D511" s="13" t="s">
        <v>571</v>
      </c>
      <c r="E511" s="13" t="s">
        <v>482</v>
      </c>
      <c r="F511" s="30">
        <v>4.0999999999999996</v>
      </c>
      <c r="G511" s="30">
        <v>33.5</v>
      </c>
      <c r="H511" s="83">
        <v>29.3</v>
      </c>
      <c r="I511" s="83">
        <v>25.1</v>
      </c>
      <c r="J511" s="82">
        <v>12.3</v>
      </c>
      <c r="K511" s="83">
        <f t="shared" si="7"/>
        <v>37.400000000000006</v>
      </c>
      <c r="L511" s="82">
        <v>246000</v>
      </c>
      <c r="M511" s="90">
        <v>9</v>
      </c>
      <c r="N511" s="88">
        <v>6</v>
      </c>
      <c r="O511" s="89">
        <v>7</v>
      </c>
      <c r="P511" s="137">
        <v>6</v>
      </c>
      <c r="Q511" s="161">
        <v>4.3</v>
      </c>
      <c r="R511" s="152">
        <v>33501.895189097479</v>
      </c>
      <c r="S511" s="83">
        <v>37.400000000000006</v>
      </c>
      <c r="T511" s="115">
        <v>4</v>
      </c>
      <c r="U511">
        <v>4</v>
      </c>
    </row>
    <row r="512" spans="1:21" customFormat="1">
      <c r="A512" s="13" t="s">
        <v>174</v>
      </c>
      <c r="B512" s="13">
        <v>17197883507</v>
      </c>
      <c r="C512" s="13" t="s">
        <v>175</v>
      </c>
      <c r="D512" s="13" t="s">
        <v>363</v>
      </c>
      <c r="E512" s="13" t="s">
        <v>176</v>
      </c>
      <c r="F512" s="30">
        <v>4.4000000000000004</v>
      </c>
      <c r="G512" s="81">
        <v>36.299999999999997</v>
      </c>
      <c r="H512" s="82">
        <v>25.8</v>
      </c>
      <c r="I512" s="82">
        <v>20.100000000000001</v>
      </c>
      <c r="J512" s="82">
        <v>8.1999999999999993</v>
      </c>
      <c r="K512" s="82">
        <f t="shared" si="7"/>
        <v>28.3</v>
      </c>
      <c r="L512" s="84">
        <v>467000</v>
      </c>
      <c r="M512" s="84">
        <v>9</v>
      </c>
      <c r="N512" s="81">
        <v>1</v>
      </c>
      <c r="O512" s="83">
        <v>7</v>
      </c>
      <c r="P512" s="144">
        <v>7</v>
      </c>
      <c r="Q512" s="161">
        <v>4.3</v>
      </c>
      <c r="R512" s="157">
        <v>27151.935328322223</v>
      </c>
      <c r="S512" s="82">
        <v>28.3</v>
      </c>
      <c r="T512" s="114">
        <v>3</v>
      </c>
      <c r="U512">
        <v>3</v>
      </c>
    </row>
    <row r="513" spans="1:21" customFormat="1">
      <c r="A513" s="13" t="s">
        <v>2662</v>
      </c>
      <c r="B513" s="13">
        <v>17031804901</v>
      </c>
      <c r="C513" s="13" t="s">
        <v>2663</v>
      </c>
      <c r="D513" s="13" t="s">
        <v>4272</v>
      </c>
      <c r="E513" s="13" t="s">
        <v>2661</v>
      </c>
      <c r="F513" s="81">
        <v>3.2</v>
      </c>
      <c r="G513" s="84">
        <v>27</v>
      </c>
      <c r="H513" s="30">
        <v>21.2</v>
      </c>
      <c r="I513" s="83">
        <v>29.8</v>
      </c>
      <c r="J513" s="83">
        <v>19.2</v>
      </c>
      <c r="K513" s="83">
        <f t="shared" si="7"/>
        <v>49</v>
      </c>
      <c r="L513" s="83">
        <v>342400</v>
      </c>
      <c r="M513" s="89">
        <v>8</v>
      </c>
      <c r="N513" s="89">
        <v>7</v>
      </c>
      <c r="O513" s="90">
        <v>9</v>
      </c>
      <c r="P513" s="136">
        <v>8</v>
      </c>
      <c r="Q513" s="161">
        <v>4.4000000000000004</v>
      </c>
      <c r="R513" s="150">
        <v>45037.841717497089</v>
      </c>
      <c r="S513" s="83">
        <v>49</v>
      </c>
      <c r="T513" s="115">
        <v>4</v>
      </c>
      <c r="U513">
        <v>4</v>
      </c>
    </row>
    <row r="514" spans="1:21" customFormat="1">
      <c r="A514" s="13" t="s">
        <v>2652</v>
      </c>
      <c r="B514" s="13">
        <v>17031823602</v>
      </c>
      <c r="C514" s="13" t="s">
        <v>2653</v>
      </c>
      <c r="D514" s="13" t="s">
        <v>4272</v>
      </c>
      <c r="E514" s="13" t="s">
        <v>2654</v>
      </c>
      <c r="F514" s="81">
        <v>1.6</v>
      </c>
      <c r="G514" s="82">
        <v>30.4</v>
      </c>
      <c r="H514" s="84">
        <v>42.7</v>
      </c>
      <c r="I514" s="30">
        <v>14.8</v>
      </c>
      <c r="J514" s="30">
        <v>5.3</v>
      </c>
      <c r="K514" s="30">
        <f t="shared" ref="K514:K577" si="8">+J514+I514</f>
        <v>20.100000000000001</v>
      </c>
      <c r="L514" s="30">
        <v>212000</v>
      </c>
      <c r="M514" s="87">
        <v>4</v>
      </c>
      <c r="N514" s="89">
        <v>8</v>
      </c>
      <c r="O514" s="90">
        <v>9</v>
      </c>
      <c r="P514" s="140">
        <v>1</v>
      </c>
      <c r="Q514" s="161">
        <v>4.4000000000000004</v>
      </c>
      <c r="R514" s="150">
        <v>39356.147031963468</v>
      </c>
      <c r="S514" s="30">
        <v>20.100000000000001</v>
      </c>
      <c r="T514" s="113">
        <v>2</v>
      </c>
      <c r="U514">
        <v>2</v>
      </c>
    </row>
    <row r="515" spans="1:21" customFormat="1">
      <c r="A515" s="13" t="s">
        <v>2029</v>
      </c>
      <c r="B515" s="13">
        <v>17031824107</v>
      </c>
      <c r="C515" s="13" t="s">
        <v>2030</v>
      </c>
      <c r="D515" s="13" t="s">
        <v>4272</v>
      </c>
      <c r="E515" s="13" t="s">
        <v>2018</v>
      </c>
      <c r="F515" s="82">
        <v>5.8</v>
      </c>
      <c r="G515" s="30">
        <v>34.700000000000003</v>
      </c>
      <c r="H515" s="84">
        <v>34.9</v>
      </c>
      <c r="I515" s="82">
        <v>17.7</v>
      </c>
      <c r="J515" s="83">
        <v>14.1</v>
      </c>
      <c r="K515" s="82">
        <f t="shared" si="8"/>
        <v>31.799999999999997</v>
      </c>
      <c r="L515" s="82">
        <v>292000</v>
      </c>
      <c r="M515" s="90">
        <v>9</v>
      </c>
      <c r="N515" s="88">
        <v>6</v>
      </c>
      <c r="O515" s="90">
        <v>9</v>
      </c>
      <c r="P515" s="140">
        <v>1</v>
      </c>
      <c r="Q515" s="161">
        <v>4.4000000000000004</v>
      </c>
      <c r="R515" s="150">
        <v>47938.280162770621</v>
      </c>
      <c r="S515" s="82">
        <v>31.799999999999997</v>
      </c>
      <c r="T515" s="114">
        <v>3</v>
      </c>
      <c r="U515">
        <v>3</v>
      </c>
    </row>
    <row r="516" spans="1:21" customFormat="1">
      <c r="A516" s="13" t="s">
        <v>2657</v>
      </c>
      <c r="B516" s="13">
        <v>17031824503</v>
      </c>
      <c r="C516" s="13" t="s">
        <v>2658</v>
      </c>
      <c r="D516" s="13" t="s">
        <v>4272</v>
      </c>
      <c r="E516" s="13" t="s">
        <v>2654</v>
      </c>
      <c r="F516" s="83">
        <v>6.7</v>
      </c>
      <c r="G516" s="83">
        <v>29.8</v>
      </c>
      <c r="H516" s="83">
        <v>32.4</v>
      </c>
      <c r="I516" s="82">
        <v>17.399999999999999</v>
      </c>
      <c r="J516" s="82">
        <v>10.1</v>
      </c>
      <c r="K516" s="82">
        <f t="shared" si="8"/>
        <v>27.5</v>
      </c>
      <c r="L516" s="30">
        <v>209700</v>
      </c>
      <c r="M516" s="87">
        <v>3</v>
      </c>
      <c r="N516" s="86">
        <v>2</v>
      </c>
      <c r="O516" s="89">
        <v>8</v>
      </c>
      <c r="P516" s="140">
        <v>2</v>
      </c>
      <c r="Q516" s="161">
        <v>4.4000000000000004</v>
      </c>
      <c r="R516" s="150">
        <v>39356.147031963468</v>
      </c>
      <c r="S516" s="82">
        <v>27.5</v>
      </c>
      <c r="T516" s="114">
        <v>3</v>
      </c>
      <c r="U516">
        <v>3</v>
      </c>
    </row>
    <row r="517" spans="1:21" customFormat="1">
      <c r="A517" s="13" t="s">
        <v>2236</v>
      </c>
      <c r="B517" s="13">
        <v>17031828505</v>
      </c>
      <c r="C517" s="13" t="s">
        <v>2237</v>
      </c>
      <c r="D517" s="13" t="s">
        <v>4272</v>
      </c>
      <c r="E517" s="13" t="s">
        <v>2235</v>
      </c>
      <c r="F517" s="82">
        <v>5</v>
      </c>
      <c r="G517" s="30">
        <v>34.1</v>
      </c>
      <c r="H517" s="84">
        <v>34.700000000000003</v>
      </c>
      <c r="I517" s="82">
        <v>18.3</v>
      </c>
      <c r="J517" s="82">
        <v>7.8</v>
      </c>
      <c r="K517" s="82">
        <f t="shared" si="8"/>
        <v>26.1</v>
      </c>
      <c r="L517" s="30">
        <v>189000</v>
      </c>
      <c r="M517" s="86">
        <v>2</v>
      </c>
      <c r="N517" s="87">
        <v>3</v>
      </c>
      <c r="O517" s="88">
        <v>5</v>
      </c>
      <c r="P517" s="140">
        <v>1</v>
      </c>
      <c r="Q517" s="161">
        <v>4.4000000000000004</v>
      </c>
      <c r="R517" s="151">
        <v>20437.947596313978</v>
      </c>
      <c r="S517" s="82">
        <v>26.1</v>
      </c>
      <c r="T517" s="114">
        <v>3</v>
      </c>
      <c r="U517">
        <v>3</v>
      </c>
    </row>
    <row r="518" spans="1:21" customFormat="1">
      <c r="A518" s="13" t="s">
        <v>1171</v>
      </c>
      <c r="B518" s="13">
        <v>17043841902</v>
      </c>
      <c r="C518" s="13" t="s">
        <v>1172</v>
      </c>
      <c r="D518" s="13" t="s">
        <v>1522</v>
      </c>
      <c r="E518" s="13" t="s">
        <v>1752</v>
      </c>
      <c r="F518" s="30">
        <v>4</v>
      </c>
      <c r="G518" s="84">
        <v>16.2</v>
      </c>
      <c r="H518" s="81">
        <v>14</v>
      </c>
      <c r="I518" s="84">
        <v>36.299999999999997</v>
      </c>
      <c r="J518" s="84">
        <v>29.8</v>
      </c>
      <c r="K518" s="84">
        <f t="shared" si="8"/>
        <v>66.099999999999994</v>
      </c>
      <c r="L518" s="84">
        <v>387100</v>
      </c>
      <c r="M518" s="90">
        <v>9</v>
      </c>
      <c r="N518" s="89">
        <v>8</v>
      </c>
      <c r="O518" s="89">
        <v>8</v>
      </c>
      <c r="P518" s="136">
        <v>8</v>
      </c>
      <c r="Q518" s="161">
        <v>4.4000000000000004</v>
      </c>
      <c r="R518" s="150">
        <v>42343.889722841908</v>
      </c>
      <c r="S518" s="84">
        <v>66.099999999999994</v>
      </c>
      <c r="T518" s="116">
        <v>5</v>
      </c>
      <c r="U518">
        <v>5</v>
      </c>
    </row>
    <row r="519" spans="1:21" customFormat="1">
      <c r="A519" s="13" t="s">
        <v>1289</v>
      </c>
      <c r="B519" s="13">
        <v>17043842200</v>
      </c>
      <c r="C519" s="13" t="s">
        <v>1290</v>
      </c>
      <c r="D519" s="13" t="s">
        <v>1522</v>
      </c>
      <c r="E519" s="13" t="s">
        <v>2499</v>
      </c>
      <c r="F519" s="82">
        <v>5.3</v>
      </c>
      <c r="G519" s="83">
        <v>29</v>
      </c>
      <c r="H519" s="81">
        <v>13.8</v>
      </c>
      <c r="I519" s="84">
        <v>38.5</v>
      </c>
      <c r="J519" s="84">
        <v>26.3</v>
      </c>
      <c r="K519" s="84">
        <f t="shared" si="8"/>
        <v>64.8</v>
      </c>
      <c r="L519" s="84">
        <v>486900</v>
      </c>
      <c r="M519" s="90">
        <v>10</v>
      </c>
      <c r="N519" s="90">
        <v>10</v>
      </c>
      <c r="O519" s="89">
        <v>7</v>
      </c>
      <c r="P519" s="135">
        <v>10</v>
      </c>
      <c r="Q519" s="161">
        <v>4.4000000000000004</v>
      </c>
      <c r="R519" s="149">
        <v>53911.510127504553</v>
      </c>
      <c r="S519" s="84">
        <v>64.8</v>
      </c>
      <c r="T519" s="116">
        <v>5</v>
      </c>
      <c r="U519">
        <v>5</v>
      </c>
    </row>
    <row r="520" spans="1:21" customFormat="1">
      <c r="A520" s="13" t="s">
        <v>1293</v>
      </c>
      <c r="B520" s="13">
        <v>17043842704</v>
      </c>
      <c r="C520" s="13" t="s">
        <v>1294</v>
      </c>
      <c r="D520" s="13" t="s">
        <v>1522</v>
      </c>
      <c r="E520" s="13" t="s">
        <v>2499</v>
      </c>
      <c r="F520" s="30">
        <v>4.5999999999999996</v>
      </c>
      <c r="G520" s="83">
        <v>28.2</v>
      </c>
      <c r="H520" s="81">
        <v>12</v>
      </c>
      <c r="I520" s="84">
        <v>33.799999999999997</v>
      </c>
      <c r="J520" s="83">
        <v>19.2</v>
      </c>
      <c r="K520" s="83">
        <f t="shared" si="8"/>
        <v>53</v>
      </c>
      <c r="L520" s="82">
        <v>241000</v>
      </c>
      <c r="M520" s="90">
        <v>9</v>
      </c>
      <c r="N520" s="86">
        <v>2</v>
      </c>
      <c r="O520" s="90">
        <v>10</v>
      </c>
      <c r="P520" s="137">
        <v>5</v>
      </c>
      <c r="Q520" s="161">
        <v>4.4000000000000004</v>
      </c>
      <c r="R520" s="149">
        <v>53911.510127504553</v>
      </c>
      <c r="S520" s="83">
        <v>53</v>
      </c>
      <c r="T520" s="115">
        <v>4</v>
      </c>
      <c r="U520">
        <v>4</v>
      </c>
    </row>
    <row r="521" spans="1:21" customFormat="1">
      <c r="A521" s="13" t="s">
        <v>1428</v>
      </c>
      <c r="B521" s="13">
        <v>17043844307</v>
      </c>
      <c r="C521" s="13" t="s">
        <v>1429</v>
      </c>
      <c r="D521" s="13" t="s">
        <v>1522</v>
      </c>
      <c r="E521" s="13" t="s">
        <v>1430</v>
      </c>
      <c r="F521" s="30">
        <v>4.0999999999999996</v>
      </c>
      <c r="G521" s="83">
        <v>27.4</v>
      </c>
      <c r="H521" s="30">
        <v>18.3</v>
      </c>
      <c r="I521" s="83">
        <v>23.6</v>
      </c>
      <c r="J521" s="83">
        <v>18.600000000000001</v>
      </c>
      <c r="K521" s="83">
        <f t="shared" si="8"/>
        <v>42.2</v>
      </c>
      <c r="L521" s="30">
        <v>231600</v>
      </c>
      <c r="M521" s="90">
        <v>9</v>
      </c>
      <c r="N521" s="90">
        <v>10</v>
      </c>
      <c r="O521" s="87">
        <v>4</v>
      </c>
      <c r="P521" s="140">
        <v>1</v>
      </c>
      <c r="Q521" s="161">
        <v>4.4000000000000004</v>
      </c>
      <c r="R521" s="149">
        <v>53259.364371877156</v>
      </c>
      <c r="S521" s="83">
        <v>42.2</v>
      </c>
      <c r="T521" s="115">
        <v>4</v>
      </c>
      <c r="U521">
        <v>4</v>
      </c>
    </row>
    <row r="522" spans="1:21" customFormat="1">
      <c r="A522" s="13" t="s">
        <v>309</v>
      </c>
      <c r="B522" s="13">
        <v>17197880313</v>
      </c>
      <c r="C522" s="13" t="s">
        <v>310</v>
      </c>
      <c r="D522" s="13" t="s">
        <v>363</v>
      </c>
      <c r="E522" s="13" t="s">
        <v>1485</v>
      </c>
      <c r="F522" s="30">
        <v>3.9</v>
      </c>
      <c r="G522" s="81">
        <v>38.6</v>
      </c>
      <c r="H522" s="81">
        <v>12</v>
      </c>
      <c r="I522" s="84">
        <v>38.700000000000003</v>
      </c>
      <c r="J522" s="83">
        <v>18.899999999999999</v>
      </c>
      <c r="K522" s="84">
        <f t="shared" si="8"/>
        <v>57.6</v>
      </c>
      <c r="L522" s="82">
        <v>270600</v>
      </c>
      <c r="M522" s="84">
        <v>9</v>
      </c>
      <c r="N522" s="82">
        <v>6</v>
      </c>
      <c r="O522" s="84">
        <v>10</v>
      </c>
      <c r="P522" s="142">
        <v>1</v>
      </c>
      <c r="Q522" s="161">
        <v>4.4000000000000004</v>
      </c>
      <c r="R522" s="155">
        <v>32929.938513752968</v>
      </c>
      <c r="S522" s="84">
        <v>57.6</v>
      </c>
      <c r="T522" s="116">
        <v>5</v>
      </c>
      <c r="U522">
        <v>5</v>
      </c>
    </row>
    <row r="523" spans="1:21" customFormat="1">
      <c r="A523" s="13" t="s">
        <v>289</v>
      </c>
      <c r="B523" s="13">
        <v>17197881113</v>
      </c>
      <c r="C523" s="13" t="s">
        <v>290</v>
      </c>
      <c r="D523" s="13" t="s">
        <v>363</v>
      </c>
      <c r="E523" s="13" t="s">
        <v>280</v>
      </c>
      <c r="F523" s="83">
        <v>6.9</v>
      </c>
      <c r="G523" s="83">
        <v>29</v>
      </c>
      <c r="H523" s="83">
        <v>32.299999999999997</v>
      </c>
      <c r="I523" s="83">
        <v>23.7</v>
      </c>
      <c r="J523" s="82">
        <v>9.5</v>
      </c>
      <c r="K523" s="82">
        <f t="shared" si="8"/>
        <v>33.200000000000003</v>
      </c>
      <c r="L523" s="82">
        <v>251800</v>
      </c>
      <c r="M523" s="83">
        <v>8</v>
      </c>
      <c r="N523" s="30">
        <v>4</v>
      </c>
      <c r="O523" s="84">
        <v>10</v>
      </c>
      <c r="P523" s="145">
        <v>5</v>
      </c>
      <c r="Q523" s="161">
        <v>4.4000000000000004</v>
      </c>
      <c r="R523" s="156">
        <v>34167.786463884564</v>
      </c>
      <c r="S523" s="82">
        <v>33.200000000000003</v>
      </c>
      <c r="T523" s="114">
        <v>3</v>
      </c>
      <c r="U523">
        <v>3</v>
      </c>
    </row>
    <row r="524" spans="1:21" customFormat="1">
      <c r="A524" s="13" t="s">
        <v>3940</v>
      </c>
      <c r="B524" s="13">
        <v>17031050900</v>
      </c>
      <c r="C524" s="13" t="s">
        <v>3941</v>
      </c>
      <c r="D524" s="13" t="s">
        <v>4272</v>
      </c>
      <c r="E524" s="13" t="s">
        <v>4129</v>
      </c>
      <c r="F524" s="81">
        <v>1.8</v>
      </c>
      <c r="G524" s="82">
        <v>32.799999999999997</v>
      </c>
      <c r="H524" s="81">
        <v>7.4</v>
      </c>
      <c r="I524" s="84">
        <v>48.7</v>
      </c>
      <c r="J524" s="84">
        <v>35.6</v>
      </c>
      <c r="K524" s="84">
        <f t="shared" si="8"/>
        <v>84.300000000000011</v>
      </c>
      <c r="L524" s="84">
        <v>639700</v>
      </c>
      <c r="M524" s="89">
        <v>8</v>
      </c>
      <c r="N524" s="87">
        <v>4</v>
      </c>
      <c r="O524" s="88">
        <v>5</v>
      </c>
      <c r="P524" s="136">
        <v>8</v>
      </c>
      <c r="Q524" s="161">
        <v>4.5</v>
      </c>
      <c r="R524" s="148">
        <v>30042.773184651422</v>
      </c>
      <c r="S524" s="84">
        <v>84.300000000000011</v>
      </c>
      <c r="T524" s="116">
        <v>5</v>
      </c>
      <c r="U524">
        <v>5</v>
      </c>
    </row>
    <row r="525" spans="1:21" customFormat="1">
      <c r="A525" s="13" t="s">
        <v>2901</v>
      </c>
      <c r="B525" s="13">
        <v>17031640700</v>
      </c>
      <c r="C525" s="13" t="s">
        <v>2902</v>
      </c>
      <c r="D525" s="13" t="s">
        <v>4272</v>
      </c>
      <c r="E525" s="13" t="s">
        <v>4129</v>
      </c>
      <c r="F525" s="82">
        <v>5.5</v>
      </c>
      <c r="G525" s="81">
        <v>37</v>
      </c>
      <c r="H525" s="84">
        <v>34.200000000000003</v>
      </c>
      <c r="I525" s="30">
        <v>12.2</v>
      </c>
      <c r="J525" s="81">
        <v>1.6</v>
      </c>
      <c r="K525" s="30">
        <f t="shared" si="8"/>
        <v>13.799999999999999</v>
      </c>
      <c r="L525" s="30">
        <v>191000</v>
      </c>
      <c r="M525" s="87">
        <v>4</v>
      </c>
      <c r="N525" s="87">
        <v>3</v>
      </c>
      <c r="O525" s="88">
        <v>5</v>
      </c>
      <c r="P525" s="136">
        <v>7</v>
      </c>
      <c r="Q525" s="161">
        <v>4.5</v>
      </c>
      <c r="R525" s="148">
        <v>30042.773184651422</v>
      </c>
      <c r="S525" s="30">
        <v>13.799999999999999</v>
      </c>
      <c r="T525" s="113">
        <v>2</v>
      </c>
      <c r="U525">
        <v>2</v>
      </c>
    </row>
    <row r="526" spans="1:21" customFormat="1">
      <c r="A526" s="13" t="s">
        <v>1663</v>
      </c>
      <c r="B526" s="13">
        <v>17031801000</v>
      </c>
      <c r="C526" s="13" t="s">
        <v>1664</v>
      </c>
      <c r="D526" s="13" t="s">
        <v>4272</v>
      </c>
      <c r="E526" s="13" t="s">
        <v>1662</v>
      </c>
      <c r="F526" s="81">
        <v>0.6</v>
      </c>
      <c r="G526" s="82">
        <v>30.8</v>
      </c>
      <c r="H526" s="81">
        <v>5.4</v>
      </c>
      <c r="I526" s="83">
        <v>30.7</v>
      </c>
      <c r="J526" s="84">
        <v>46.3</v>
      </c>
      <c r="K526" s="84">
        <f t="shared" si="8"/>
        <v>77</v>
      </c>
      <c r="L526" s="84">
        <v>553800</v>
      </c>
      <c r="M526" s="90">
        <v>9</v>
      </c>
      <c r="N526" s="87">
        <v>4</v>
      </c>
      <c r="O526" s="90">
        <v>10</v>
      </c>
      <c r="P526" s="137">
        <v>5</v>
      </c>
      <c r="Q526" s="161">
        <v>4.5</v>
      </c>
      <c r="R526" s="149">
        <v>81010.638867353337</v>
      </c>
      <c r="S526" s="84">
        <v>77</v>
      </c>
      <c r="T526" s="116">
        <v>5</v>
      </c>
      <c r="U526">
        <v>5</v>
      </c>
    </row>
    <row r="527" spans="1:21" customFormat="1">
      <c r="A527" s="13" t="s">
        <v>2404</v>
      </c>
      <c r="B527" s="13">
        <v>17031801901</v>
      </c>
      <c r="C527" s="13" t="s">
        <v>2405</v>
      </c>
      <c r="D527" s="13" t="s">
        <v>4272</v>
      </c>
      <c r="E527" s="13" t="s">
        <v>2401</v>
      </c>
      <c r="F527" s="82">
        <v>5.0999999999999996</v>
      </c>
      <c r="G527" s="84">
        <v>22.9</v>
      </c>
      <c r="H527" s="30">
        <v>18.3</v>
      </c>
      <c r="I527" s="83">
        <v>29</v>
      </c>
      <c r="J527" s="84">
        <v>27.4</v>
      </c>
      <c r="K527" s="84">
        <f t="shared" si="8"/>
        <v>56.4</v>
      </c>
      <c r="L527" s="84">
        <v>396800</v>
      </c>
      <c r="M527" s="90">
        <v>10</v>
      </c>
      <c r="N527" s="90">
        <v>9</v>
      </c>
      <c r="O527" s="88">
        <v>5</v>
      </c>
      <c r="P527" s="136">
        <v>8</v>
      </c>
      <c r="Q527" s="161">
        <v>4.5</v>
      </c>
      <c r="R527" s="149">
        <v>65174.162892687731</v>
      </c>
      <c r="S527" s="84">
        <v>56.4</v>
      </c>
      <c r="T527" s="116">
        <v>5</v>
      </c>
      <c r="U527">
        <v>5</v>
      </c>
    </row>
    <row r="528" spans="1:21" customFormat="1">
      <c r="A528" s="13" t="s">
        <v>4294</v>
      </c>
      <c r="B528" s="13">
        <v>17031803007</v>
      </c>
      <c r="C528" s="13" t="s">
        <v>4295</v>
      </c>
      <c r="D528" s="13" t="s">
        <v>4272</v>
      </c>
      <c r="E528" s="13" t="s">
        <v>4289</v>
      </c>
      <c r="F528" s="30">
        <v>4.5999999999999996</v>
      </c>
      <c r="G528" s="84">
        <v>26.4</v>
      </c>
      <c r="H528" s="30">
        <v>15.9</v>
      </c>
      <c r="I528" s="84">
        <v>34.5</v>
      </c>
      <c r="J528" s="84">
        <v>23.7</v>
      </c>
      <c r="K528" s="84">
        <f t="shared" si="8"/>
        <v>58.2</v>
      </c>
      <c r="L528" s="83">
        <v>356700</v>
      </c>
      <c r="M528" s="90">
        <v>10</v>
      </c>
      <c r="N528" s="88">
        <v>5</v>
      </c>
      <c r="O528" s="89">
        <v>8</v>
      </c>
      <c r="P528" s="140">
        <v>2</v>
      </c>
      <c r="Q528" s="161">
        <v>4.5</v>
      </c>
      <c r="R528" s="150">
        <v>48269.233139372314</v>
      </c>
      <c r="S528" s="84">
        <v>58.2</v>
      </c>
      <c r="T528" s="116">
        <v>5</v>
      </c>
      <c r="U528">
        <v>5</v>
      </c>
    </row>
    <row r="529" spans="1:21" customFormat="1">
      <c r="A529" s="13" t="s">
        <v>1924</v>
      </c>
      <c r="B529" s="13">
        <v>17031804000</v>
      </c>
      <c r="C529" s="13" t="s">
        <v>1925</v>
      </c>
      <c r="D529" s="13" t="s">
        <v>4272</v>
      </c>
      <c r="E529" s="13" t="s">
        <v>1923</v>
      </c>
      <c r="F529" s="81">
        <v>3</v>
      </c>
      <c r="G529" s="84">
        <v>23.6</v>
      </c>
      <c r="H529" s="83">
        <v>33.9</v>
      </c>
      <c r="I529" s="30">
        <v>11.6</v>
      </c>
      <c r="J529" s="82">
        <v>9.1999999999999993</v>
      </c>
      <c r="K529" s="30">
        <f t="shared" si="8"/>
        <v>20.799999999999997</v>
      </c>
      <c r="L529" s="82">
        <v>258500</v>
      </c>
      <c r="M529" s="90">
        <v>9</v>
      </c>
      <c r="N529" s="87">
        <v>3</v>
      </c>
      <c r="O529" s="89">
        <v>8</v>
      </c>
      <c r="P529" s="138">
        <v>4</v>
      </c>
      <c r="Q529" s="161">
        <v>4.5</v>
      </c>
      <c r="R529" s="150">
        <v>47831.252583094734</v>
      </c>
      <c r="S529" s="30">
        <v>20.799999999999997</v>
      </c>
      <c r="T529" s="113">
        <v>2</v>
      </c>
      <c r="U529">
        <v>2</v>
      </c>
    </row>
    <row r="530" spans="1:21" customFormat="1">
      <c r="A530" s="13" t="s">
        <v>2247</v>
      </c>
      <c r="B530" s="13">
        <v>17031819200</v>
      </c>
      <c r="C530" s="13" t="s">
        <v>2248</v>
      </c>
      <c r="D530" s="13" t="s">
        <v>4272</v>
      </c>
      <c r="E530" s="13" t="s">
        <v>2242</v>
      </c>
      <c r="F530" s="30">
        <v>4</v>
      </c>
      <c r="G530" s="83">
        <v>28</v>
      </c>
      <c r="H530" s="84">
        <v>36.5</v>
      </c>
      <c r="I530" s="82">
        <v>18</v>
      </c>
      <c r="J530" s="81">
        <v>2.1</v>
      </c>
      <c r="K530" s="30">
        <f t="shared" si="8"/>
        <v>20.100000000000001</v>
      </c>
      <c r="L530" s="30">
        <v>210200</v>
      </c>
      <c r="M530" s="88">
        <v>5</v>
      </c>
      <c r="N530" s="89">
        <v>7</v>
      </c>
      <c r="O530" s="87">
        <v>3</v>
      </c>
      <c r="P530" s="136">
        <v>7</v>
      </c>
      <c r="Q530" s="161">
        <v>4.5</v>
      </c>
      <c r="R530" s="151">
        <v>23483.077360425017</v>
      </c>
      <c r="S530" s="30">
        <v>20.100000000000001</v>
      </c>
      <c r="T530" s="113">
        <v>2</v>
      </c>
      <c r="U530">
        <v>2</v>
      </c>
    </row>
    <row r="531" spans="1:21" customFormat="1">
      <c r="A531" s="13" t="s">
        <v>1941</v>
      </c>
      <c r="B531" s="13">
        <v>17031824123</v>
      </c>
      <c r="C531" s="13" t="s">
        <v>1942</v>
      </c>
      <c r="D531" s="13" t="s">
        <v>4272</v>
      </c>
      <c r="E531" s="13" t="s">
        <v>2018</v>
      </c>
      <c r="F531" s="83">
        <v>6.9</v>
      </c>
      <c r="G531" s="82">
        <v>32.4</v>
      </c>
      <c r="H531" s="82">
        <v>26.7</v>
      </c>
      <c r="I531" s="82">
        <v>19.100000000000001</v>
      </c>
      <c r="J531" s="82">
        <v>10.1</v>
      </c>
      <c r="K531" s="82">
        <f t="shared" si="8"/>
        <v>29.200000000000003</v>
      </c>
      <c r="L531" s="82">
        <v>234200</v>
      </c>
      <c r="M531" s="90">
        <v>9</v>
      </c>
      <c r="N531" s="90">
        <v>9</v>
      </c>
      <c r="O531" s="88">
        <v>6</v>
      </c>
      <c r="P531" s="136">
        <v>8</v>
      </c>
      <c r="Q531" s="161">
        <v>4.5</v>
      </c>
      <c r="R531" s="150">
        <v>47938.280162770599</v>
      </c>
      <c r="S531" s="82">
        <v>29.200000000000003</v>
      </c>
      <c r="T531" s="114">
        <v>3</v>
      </c>
      <c r="U531">
        <v>3</v>
      </c>
    </row>
    <row r="532" spans="1:21" customFormat="1">
      <c r="A532" s="13" t="s">
        <v>1313</v>
      </c>
      <c r="B532" s="13">
        <v>17043841207</v>
      </c>
      <c r="C532" s="13" t="s">
        <v>1314</v>
      </c>
      <c r="D532" s="13" t="s">
        <v>1522</v>
      </c>
      <c r="E532" s="13" t="s">
        <v>2398</v>
      </c>
      <c r="F532" s="81">
        <v>2.7</v>
      </c>
      <c r="G532" s="84">
        <v>24.5</v>
      </c>
      <c r="H532" s="82">
        <v>25.2</v>
      </c>
      <c r="I532" s="82">
        <v>18.899999999999999</v>
      </c>
      <c r="J532" s="82">
        <v>8.9</v>
      </c>
      <c r="K532" s="82">
        <f t="shared" si="8"/>
        <v>27.799999999999997</v>
      </c>
      <c r="L532" s="82">
        <v>236900</v>
      </c>
      <c r="M532" s="88">
        <v>5</v>
      </c>
      <c r="N532" s="90">
        <v>9</v>
      </c>
      <c r="O532" s="88">
        <v>5</v>
      </c>
      <c r="P532" s="140">
        <v>1</v>
      </c>
      <c r="Q532" s="161">
        <v>4.5</v>
      </c>
      <c r="R532" s="151">
        <v>25721.336704864359</v>
      </c>
      <c r="S532" s="82">
        <v>27.799999999999997</v>
      </c>
      <c r="T532" s="114">
        <v>3</v>
      </c>
      <c r="U532">
        <v>3</v>
      </c>
    </row>
    <row r="533" spans="1:21" customFormat="1">
      <c r="A533" s="13" t="s">
        <v>1422</v>
      </c>
      <c r="B533" s="13">
        <v>17043845807</v>
      </c>
      <c r="C533" s="13" t="s">
        <v>1423</v>
      </c>
      <c r="D533" s="13" t="s">
        <v>1522</v>
      </c>
      <c r="E533" s="13" t="s">
        <v>1417</v>
      </c>
      <c r="F533" s="30">
        <v>4.2</v>
      </c>
      <c r="G533" s="82">
        <v>30.5</v>
      </c>
      <c r="H533" s="30">
        <v>18.5</v>
      </c>
      <c r="I533" s="84">
        <v>33.9</v>
      </c>
      <c r="J533" s="83">
        <v>20.6</v>
      </c>
      <c r="K533" s="83">
        <f t="shared" si="8"/>
        <v>54.5</v>
      </c>
      <c r="L533" s="84">
        <v>432100</v>
      </c>
      <c r="M533" s="90">
        <v>9</v>
      </c>
      <c r="N533" s="89">
        <v>8</v>
      </c>
      <c r="O533" s="88">
        <v>6</v>
      </c>
      <c r="P533" s="140">
        <v>1</v>
      </c>
      <c r="Q533" s="161">
        <v>4.5</v>
      </c>
      <c r="R533" s="150">
        <v>46160.550620302456</v>
      </c>
      <c r="S533" s="83">
        <v>54.5</v>
      </c>
      <c r="T533" s="115">
        <v>4</v>
      </c>
      <c r="U533">
        <v>4</v>
      </c>
    </row>
    <row r="534" spans="1:21" customFormat="1">
      <c r="A534" s="13" t="s">
        <v>1195</v>
      </c>
      <c r="B534" s="13">
        <v>17043846411</v>
      </c>
      <c r="C534" s="13" t="s">
        <v>1196</v>
      </c>
      <c r="D534" s="13" t="s">
        <v>1522</v>
      </c>
      <c r="E534" s="13" t="s">
        <v>1275</v>
      </c>
      <c r="F534" s="30">
        <v>3.8</v>
      </c>
      <c r="G534" s="81">
        <v>36.4</v>
      </c>
      <c r="H534" s="81">
        <v>14.5</v>
      </c>
      <c r="I534" s="84">
        <v>33.1</v>
      </c>
      <c r="J534" s="84">
        <v>29.1</v>
      </c>
      <c r="K534" s="84">
        <f t="shared" si="8"/>
        <v>62.2</v>
      </c>
      <c r="L534" s="30">
        <v>226100</v>
      </c>
      <c r="M534" s="90">
        <v>9</v>
      </c>
      <c r="N534" s="89">
        <v>8</v>
      </c>
      <c r="O534" s="89">
        <v>7</v>
      </c>
      <c r="P534" s="136">
        <v>7</v>
      </c>
      <c r="Q534" s="161">
        <v>4.5</v>
      </c>
      <c r="R534" s="150">
        <v>49426.394055818346</v>
      </c>
      <c r="S534" s="84">
        <v>62.2</v>
      </c>
      <c r="T534" s="116">
        <v>5</v>
      </c>
      <c r="U534">
        <v>5</v>
      </c>
    </row>
    <row r="535" spans="1:21" customFormat="1">
      <c r="A535" s="13" t="s">
        <v>892</v>
      </c>
      <c r="B535" s="13">
        <v>17093890700</v>
      </c>
      <c r="C535" s="13" t="s">
        <v>893</v>
      </c>
      <c r="D535" s="13" t="s">
        <v>874</v>
      </c>
      <c r="E535" s="13" t="s">
        <v>71</v>
      </c>
      <c r="F535" s="82">
        <v>6.2</v>
      </c>
      <c r="G535" s="81">
        <v>39.6</v>
      </c>
      <c r="H535" s="82">
        <v>26.6</v>
      </c>
      <c r="I535" s="82">
        <v>22.6</v>
      </c>
      <c r="J535" s="82">
        <v>9.1</v>
      </c>
      <c r="K535" s="82">
        <f t="shared" si="8"/>
        <v>31.700000000000003</v>
      </c>
      <c r="L535" s="82">
        <v>247800</v>
      </c>
      <c r="M535" s="85"/>
      <c r="N535" s="85"/>
      <c r="O535" s="85"/>
      <c r="P535" s="141"/>
      <c r="Q535" s="161">
        <v>4.5</v>
      </c>
      <c r="R535" s="154">
        <v>0</v>
      </c>
      <c r="S535" s="82">
        <v>31.700000000000003</v>
      </c>
      <c r="T535" s="114">
        <v>3</v>
      </c>
      <c r="U535">
        <v>3</v>
      </c>
    </row>
    <row r="536" spans="1:21" customFormat="1">
      <c r="A536" s="13" t="s">
        <v>396</v>
      </c>
      <c r="B536" s="13">
        <v>17197880204</v>
      </c>
      <c r="C536" s="13" t="s">
        <v>397</v>
      </c>
      <c r="D536" s="13" t="s">
        <v>363</v>
      </c>
      <c r="E536" s="13" t="s">
        <v>1485</v>
      </c>
      <c r="F536" s="82">
        <v>5.3</v>
      </c>
      <c r="G536" s="82">
        <v>32.5</v>
      </c>
      <c r="H536" s="83">
        <v>32.9</v>
      </c>
      <c r="I536" s="30">
        <v>15.7</v>
      </c>
      <c r="J536" s="30">
        <v>5.5</v>
      </c>
      <c r="K536" s="30">
        <f t="shared" si="8"/>
        <v>21.2</v>
      </c>
      <c r="L536" s="30">
        <v>216800</v>
      </c>
      <c r="M536" s="30">
        <v>4</v>
      </c>
      <c r="N536" s="84">
        <v>9</v>
      </c>
      <c r="O536" s="82">
        <v>6</v>
      </c>
      <c r="P536" s="142">
        <v>1</v>
      </c>
      <c r="Q536" s="161">
        <v>4.5</v>
      </c>
      <c r="R536" s="155">
        <v>32929.938513752968</v>
      </c>
      <c r="S536" s="30">
        <v>21.2</v>
      </c>
      <c r="T536" s="113">
        <v>2</v>
      </c>
      <c r="U536">
        <v>2</v>
      </c>
    </row>
    <row r="537" spans="1:21" customFormat="1">
      <c r="A537" s="13" t="s">
        <v>408</v>
      </c>
      <c r="B537" s="13">
        <v>17197880308</v>
      </c>
      <c r="C537" s="13" t="s">
        <v>302</v>
      </c>
      <c r="D537" s="13" t="s">
        <v>363</v>
      </c>
      <c r="E537" s="13" t="s">
        <v>1485</v>
      </c>
      <c r="F537" s="82">
        <v>5.9</v>
      </c>
      <c r="G537" s="30">
        <v>35.9</v>
      </c>
      <c r="H537" s="30">
        <v>16.2</v>
      </c>
      <c r="I537" s="84">
        <v>37.200000000000003</v>
      </c>
      <c r="J537" s="84">
        <v>22.5</v>
      </c>
      <c r="K537" s="84">
        <f t="shared" si="8"/>
        <v>59.7</v>
      </c>
      <c r="L537" s="84">
        <v>454400</v>
      </c>
      <c r="M537" s="84">
        <v>9</v>
      </c>
      <c r="N537" s="82">
        <v>6</v>
      </c>
      <c r="O537" s="84">
        <v>10</v>
      </c>
      <c r="P537" s="142">
        <v>1</v>
      </c>
      <c r="Q537" s="161">
        <v>4.5</v>
      </c>
      <c r="R537" s="155">
        <v>32929.938513752968</v>
      </c>
      <c r="S537" s="84">
        <v>59.7</v>
      </c>
      <c r="T537" s="116">
        <v>5</v>
      </c>
      <c r="U537">
        <v>5</v>
      </c>
    </row>
    <row r="538" spans="1:21" customFormat="1">
      <c r="A538" s="13" t="s">
        <v>278</v>
      </c>
      <c r="B538" s="13">
        <v>17197881107</v>
      </c>
      <c r="C538" s="13" t="s">
        <v>279</v>
      </c>
      <c r="D538" s="13" t="s">
        <v>363</v>
      </c>
      <c r="E538" s="13" t="s">
        <v>280</v>
      </c>
      <c r="F538" s="82">
        <v>5</v>
      </c>
      <c r="G538" s="83">
        <v>29</v>
      </c>
      <c r="H538" s="82">
        <v>23.5</v>
      </c>
      <c r="I538" s="82">
        <v>17.899999999999999</v>
      </c>
      <c r="J538" s="83">
        <v>16.5</v>
      </c>
      <c r="K538" s="82">
        <f t="shared" si="8"/>
        <v>34.4</v>
      </c>
      <c r="L538" s="82">
        <v>257900</v>
      </c>
      <c r="M538" s="83">
        <v>8</v>
      </c>
      <c r="N538" s="30">
        <v>4</v>
      </c>
      <c r="O538" s="83">
        <v>7</v>
      </c>
      <c r="P538" s="143">
        <v>3</v>
      </c>
      <c r="Q538" s="161">
        <v>4.5</v>
      </c>
      <c r="R538" s="156">
        <v>34167.786463884564</v>
      </c>
      <c r="S538" s="82">
        <v>34.4</v>
      </c>
      <c r="T538" s="114">
        <v>3</v>
      </c>
      <c r="U538">
        <v>3</v>
      </c>
    </row>
    <row r="539" spans="1:21" customFormat="1">
      <c r="A539" s="13" t="s">
        <v>3944</v>
      </c>
      <c r="B539" s="13">
        <v>17031051100</v>
      </c>
      <c r="C539" s="13" t="s">
        <v>3945</v>
      </c>
      <c r="D539" s="13" t="s">
        <v>4272</v>
      </c>
      <c r="E539" s="13" t="s">
        <v>4129</v>
      </c>
      <c r="F539" s="30">
        <v>4.2</v>
      </c>
      <c r="G539" s="82">
        <v>31.5</v>
      </c>
      <c r="H539" s="30">
        <v>15.9</v>
      </c>
      <c r="I539" s="84">
        <v>45</v>
      </c>
      <c r="J539" s="84">
        <v>31.8</v>
      </c>
      <c r="K539" s="84">
        <f t="shared" si="8"/>
        <v>76.8</v>
      </c>
      <c r="L539" s="84">
        <v>683200</v>
      </c>
      <c r="M539" s="87">
        <v>3</v>
      </c>
      <c r="N539" s="88">
        <v>5</v>
      </c>
      <c r="O539" s="90">
        <v>10</v>
      </c>
      <c r="P539" s="136">
        <v>8</v>
      </c>
      <c r="Q539" s="161">
        <v>4.5999999999999996</v>
      </c>
      <c r="R539" s="148">
        <v>30042.773184651422</v>
      </c>
      <c r="S539" s="84">
        <v>76.8</v>
      </c>
      <c r="T539" s="116">
        <v>5</v>
      </c>
      <c r="U539">
        <v>5</v>
      </c>
    </row>
    <row r="540" spans="1:21" customFormat="1">
      <c r="A540" s="13" t="s">
        <v>4079</v>
      </c>
      <c r="B540" s="13">
        <v>17031803014</v>
      </c>
      <c r="C540" s="13" t="s">
        <v>4080</v>
      </c>
      <c r="D540" s="13" t="s">
        <v>4272</v>
      </c>
      <c r="E540" s="13" t="s">
        <v>4078</v>
      </c>
      <c r="F540" s="30">
        <v>3.9</v>
      </c>
      <c r="G540" s="84">
        <v>26.8</v>
      </c>
      <c r="H540" s="82">
        <v>23.2</v>
      </c>
      <c r="I540" s="84">
        <v>34.5</v>
      </c>
      <c r="J540" s="30">
        <v>6.9</v>
      </c>
      <c r="K540" s="83">
        <f t="shared" si="8"/>
        <v>41.4</v>
      </c>
      <c r="L540" s="82">
        <v>245300</v>
      </c>
      <c r="M540" s="88">
        <v>5</v>
      </c>
      <c r="N540" s="89">
        <v>8</v>
      </c>
      <c r="O540" s="88">
        <v>6</v>
      </c>
      <c r="P540" s="140">
        <v>1</v>
      </c>
      <c r="Q540" s="161">
        <v>4.5999999999999996</v>
      </c>
      <c r="R540" s="150">
        <v>45331.945705610182</v>
      </c>
      <c r="S540" s="83">
        <v>41.4</v>
      </c>
      <c r="T540" s="115">
        <v>4</v>
      </c>
      <c r="U540">
        <v>4</v>
      </c>
    </row>
    <row r="541" spans="1:21" customFormat="1">
      <c r="A541" s="13" t="s">
        <v>1890</v>
      </c>
      <c r="B541" s="13">
        <v>17031805802</v>
      </c>
      <c r="C541" s="13" t="s">
        <v>1891</v>
      </c>
      <c r="D541" s="13" t="s">
        <v>4272</v>
      </c>
      <c r="E541" s="13" t="s">
        <v>2130</v>
      </c>
      <c r="F541" s="81">
        <v>2.2999999999999998</v>
      </c>
      <c r="G541" s="84">
        <v>26.9</v>
      </c>
      <c r="H541" s="83">
        <v>28.4</v>
      </c>
      <c r="I541" s="83">
        <v>25.4</v>
      </c>
      <c r="J541" s="83">
        <v>18.399999999999999</v>
      </c>
      <c r="K541" s="83">
        <f t="shared" si="8"/>
        <v>43.8</v>
      </c>
      <c r="L541" s="84">
        <v>436800</v>
      </c>
      <c r="M541" s="90">
        <v>10</v>
      </c>
      <c r="N541" s="89">
        <v>7</v>
      </c>
      <c r="O541" s="88">
        <v>6</v>
      </c>
      <c r="P541" s="136">
        <v>7</v>
      </c>
      <c r="Q541" s="161">
        <v>4.5999999999999996</v>
      </c>
      <c r="R541" s="149">
        <v>53218.840581643541</v>
      </c>
      <c r="S541" s="83">
        <v>43.8</v>
      </c>
      <c r="T541" s="115">
        <v>4</v>
      </c>
      <c r="U541">
        <v>4</v>
      </c>
    </row>
    <row r="542" spans="1:21" customFormat="1">
      <c r="A542" s="13" t="s">
        <v>2495</v>
      </c>
      <c r="B542" s="13">
        <v>17031811702</v>
      </c>
      <c r="C542" s="13" t="s">
        <v>2496</v>
      </c>
      <c r="D542" s="13" t="s">
        <v>4272</v>
      </c>
      <c r="E542" s="13" t="s">
        <v>2488</v>
      </c>
      <c r="F542" s="30">
        <v>4.9000000000000004</v>
      </c>
      <c r="G542" s="84">
        <v>25.3</v>
      </c>
      <c r="H542" s="84">
        <v>41</v>
      </c>
      <c r="I542" s="81">
        <v>8.1</v>
      </c>
      <c r="J542" s="81">
        <v>1.4</v>
      </c>
      <c r="K542" s="81">
        <f t="shared" si="8"/>
        <v>9.5</v>
      </c>
      <c r="L542" s="30">
        <v>198800</v>
      </c>
      <c r="M542" s="88">
        <v>6</v>
      </c>
      <c r="N542" s="87">
        <v>4</v>
      </c>
      <c r="O542" s="87">
        <v>4</v>
      </c>
      <c r="P542" s="136">
        <v>7</v>
      </c>
      <c r="Q542" s="161">
        <v>4.5999999999999996</v>
      </c>
      <c r="R542" s="149">
        <v>54350.622538591611</v>
      </c>
      <c r="S542" s="81">
        <v>9.5</v>
      </c>
      <c r="T542" s="112">
        <v>1</v>
      </c>
      <c r="U542">
        <v>1</v>
      </c>
    </row>
    <row r="543" spans="1:21" customFormat="1">
      <c r="A543" s="13" t="s">
        <v>2002</v>
      </c>
      <c r="B543" s="13">
        <v>17031812801</v>
      </c>
      <c r="C543" s="13" t="s">
        <v>2003</v>
      </c>
      <c r="D543" s="13" t="s">
        <v>4272</v>
      </c>
      <c r="E543" s="13" t="s">
        <v>2097</v>
      </c>
      <c r="F543" s="81">
        <v>2.4</v>
      </c>
      <c r="G543" s="82">
        <v>31.2</v>
      </c>
      <c r="H543" s="81">
        <v>4.9000000000000004</v>
      </c>
      <c r="I543" s="83">
        <v>27.7</v>
      </c>
      <c r="J543" s="84">
        <v>30.6</v>
      </c>
      <c r="K543" s="84">
        <f t="shared" si="8"/>
        <v>58.3</v>
      </c>
      <c r="L543" s="30">
        <v>227800</v>
      </c>
      <c r="M543" s="90">
        <v>9</v>
      </c>
      <c r="N543" s="90">
        <v>9</v>
      </c>
      <c r="O543" s="89">
        <v>8</v>
      </c>
      <c r="P543" s="135">
        <v>9</v>
      </c>
      <c r="Q543" s="161">
        <v>4.5999999999999996</v>
      </c>
      <c r="R543" s="152">
        <v>33551.823027102044</v>
      </c>
      <c r="S543" s="84">
        <v>58.3</v>
      </c>
      <c r="T543" s="116">
        <v>5</v>
      </c>
      <c r="U543">
        <v>5</v>
      </c>
    </row>
    <row r="544" spans="1:21" customFormat="1">
      <c r="A544" s="13" t="s">
        <v>2618</v>
      </c>
      <c r="B544" s="13">
        <v>17031813801</v>
      </c>
      <c r="C544" s="13" t="s">
        <v>2619</v>
      </c>
      <c r="D544" s="13" t="s">
        <v>4272</v>
      </c>
      <c r="E544" s="13" t="s">
        <v>2715</v>
      </c>
      <c r="F544" s="83">
        <v>8</v>
      </c>
      <c r="G544" s="82">
        <v>32.700000000000003</v>
      </c>
      <c r="H544" s="83">
        <v>29.1</v>
      </c>
      <c r="I544" s="81">
        <v>0.7</v>
      </c>
      <c r="J544" s="81">
        <v>0.7</v>
      </c>
      <c r="K544" s="81">
        <f t="shared" si="8"/>
        <v>1.4</v>
      </c>
      <c r="L544" s="82">
        <v>246500</v>
      </c>
      <c r="M544" s="86">
        <v>2</v>
      </c>
      <c r="N544" s="90">
        <v>9</v>
      </c>
      <c r="O544" s="86">
        <v>1</v>
      </c>
      <c r="P544" s="135">
        <v>10</v>
      </c>
      <c r="Q544" s="161">
        <v>4.5999999999999996</v>
      </c>
      <c r="R544" s="151">
        <v>10590.780155201392</v>
      </c>
      <c r="S544" s="81">
        <v>1.4</v>
      </c>
      <c r="T544" s="112">
        <v>1</v>
      </c>
      <c r="U544">
        <v>1</v>
      </c>
    </row>
    <row r="545" spans="1:21" customFormat="1">
      <c r="A545" s="13" t="s">
        <v>2068</v>
      </c>
      <c r="B545" s="13">
        <v>17031822101</v>
      </c>
      <c r="C545" s="13" t="s">
        <v>2069</v>
      </c>
      <c r="D545" s="13" t="s">
        <v>4272</v>
      </c>
      <c r="E545" s="13" t="s">
        <v>2070</v>
      </c>
      <c r="F545" s="81">
        <v>2.2000000000000002</v>
      </c>
      <c r="G545" s="84">
        <v>26.9</v>
      </c>
      <c r="H545" s="82">
        <v>26</v>
      </c>
      <c r="I545" s="30">
        <v>14.7</v>
      </c>
      <c r="J545" s="82">
        <v>9.6</v>
      </c>
      <c r="K545" s="82">
        <f t="shared" si="8"/>
        <v>24.299999999999997</v>
      </c>
      <c r="L545" s="82">
        <v>236400</v>
      </c>
      <c r="M545" s="87">
        <v>3</v>
      </c>
      <c r="N545" s="86">
        <v>2</v>
      </c>
      <c r="O545" s="88">
        <v>5</v>
      </c>
      <c r="P545" s="137">
        <v>6</v>
      </c>
      <c r="Q545" s="161">
        <v>4.5999999999999996</v>
      </c>
      <c r="R545" s="151">
        <v>25303.08992767684</v>
      </c>
      <c r="S545" s="82">
        <v>24.299999999999997</v>
      </c>
      <c r="T545" s="114">
        <v>3</v>
      </c>
      <c r="U545">
        <v>3</v>
      </c>
    </row>
    <row r="546" spans="1:21" customFormat="1">
      <c r="A546" s="13" t="s">
        <v>1718</v>
      </c>
      <c r="B546" s="13">
        <v>17031825304</v>
      </c>
      <c r="C546" s="13" t="s">
        <v>1719</v>
      </c>
      <c r="D546" s="13" t="s">
        <v>4272</v>
      </c>
      <c r="E546" s="13" t="s">
        <v>1715</v>
      </c>
      <c r="F546" s="82">
        <v>5.8</v>
      </c>
      <c r="G546" s="30">
        <v>34.1</v>
      </c>
      <c r="H546" s="83">
        <v>33.6</v>
      </c>
      <c r="I546" s="82">
        <v>19</v>
      </c>
      <c r="J546" s="82">
        <v>8</v>
      </c>
      <c r="K546" s="82">
        <f t="shared" si="8"/>
        <v>27</v>
      </c>
      <c r="L546" s="82">
        <v>248800</v>
      </c>
      <c r="M546" s="90">
        <v>9</v>
      </c>
      <c r="N546" s="89">
        <v>7</v>
      </c>
      <c r="O546" s="88">
        <v>5</v>
      </c>
      <c r="P546" s="136">
        <v>8</v>
      </c>
      <c r="Q546" s="161">
        <v>4.5999999999999996</v>
      </c>
      <c r="R546" s="152">
        <v>31069.036946898752</v>
      </c>
      <c r="S546" s="82">
        <v>27</v>
      </c>
      <c r="T546" s="114">
        <v>3</v>
      </c>
      <c r="U546">
        <v>3</v>
      </c>
    </row>
    <row r="547" spans="1:21" customFormat="1">
      <c r="A547" s="13" t="s">
        <v>1805</v>
      </c>
      <c r="B547" s="13">
        <v>17031829600</v>
      </c>
      <c r="C547" s="13" t="s">
        <v>1806</v>
      </c>
      <c r="D547" s="13" t="s">
        <v>4272</v>
      </c>
      <c r="E547" s="13" t="s">
        <v>1807</v>
      </c>
      <c r="F547" s="30">
        <v>4.3</v>
      </c>
      <c r="G547" s="84">
        <v>26.4</v>
      </c>
      <c r="H547" s="84">
        <v>49.2</v>
      </c>
      <c r="I547" s="81">
        <v>8.4</v>
      </c>
      <c r="J547" s="30">
        <v>4.5</v>
      </c>
      <c r="K547" s="81">
        <f t="shared" si="8"/>
        <v>12.9</v>
      </c>
      <c r="L547" s="81">
        <v>124400</v>
      </c>
      <c r="M547" s="88">
        <v>5</v>
      </c>
      <c r="N547" s="87">
        <v>4</v>
      </c>
      <c r="O547" s="87">
        <v>4</v>
      </c>
      <c r="P547" s="140">
        <v>1</v>
      </c>
      <c r="Q547" s="161">
        <v>4.5999999999999996</v>
      </c>
      <c r="R547" s="151">
        <v>15487.41922675026</v>
      </c>
      <c r="S547" s="81">
        <v>12.9</v>
      </c>
      <c r="T547" s="112">
        <v>1</v>
      </c>
      <c r="U547">
        <v>1</v>
      </c>
    </row>
    <row r="548" spans="1:21" customFormat="1">
      <c r="A548" s="13" t="s">
        <v>1233</v>
      </c>
      <c r="B548" s="13">
        <v>17043840901</v>
      </c>
      <c r="C548" s="13" t="s">
        <v>1234</v>
      </c>
      <c r="D548" s="13" t="s">
        <v>1522</v>
      </c>
      <c r="E548" s="13" t="s">
        <v>1235</v>
      </c>
      <c r="F548" s="82">
        <v>5</v>
      </c>
      <c r="G548" s="84">
        <v>26.7</v>
      </c>
      <c r="H548" s="82">
        <v>26.5</v>
      </c>
      <c r="I548" s="82">
        <v>19.899999999999999</v>
      </c>
      <c r="J548" s="30">
        <v>5.9</v>
      </c>
      <c r="K548" s="82">
        <f t="shared" si="8"/>
        <v>25.799999999999997</v>
      </c>
      <c r="L548" s="83">
        <v>343600</v>
      </c>
      <c r="M548" s="90">
        <v>10</v>
      </c>
      <c r="N548" s="90">
        <v>9</v>
      </c>
      <c r="O548" s="87">
        <v>4</v>
      </c>
      <c r="P548" s="136">
        <v>8</v>
      </c>
      <c r="Q548" s="161">
        <v>4.5999999999999996</v>
      </c>
      <c r="R548" s="149">
        <v>85778.481327321075</v>
      </c>
      <c r="S548" s="82">
        <v>25.799999999999997</v>
      </c>
      <c r="T548" s="114">
        <v>3</v>
      </c>
      <c r="U548">
        <v>3</v>
      </c>
    </row>
    <row r="549" spans="1:21" customFormat="1">
      <c r="A549" s="13" t="s">
        <v>1402</v>
      </c>
      <c r="B549" s="13">
        <v>17043841326</v>
      </c>
      <c r="C549" s="13" t="s">
        <v>1403</v>
      </c>
      <c r="D549" s="13" t="s">
        <v>1522</v>
      </c>
      <c r="E549" s="13" t="s">
        <v>4126</v>
      </c>
      <c r="F549" s="82">
        <v>6</v>
      </c>
      <c r="G549" s="82">
        <v>30.5</v>
      </c>
      <c r="H549" s="30">
        <v>22</v>
      </c>
      <c r="I549" s="83">
        <v>25.4</v>
      </c>
      <c r="J549" s="83">
        <v>20.9</v>
      </c>
      <c r="K549" s="83">
        <f t="shared" si="8"/>
        <v>46.3</v>
      </c>
      <c r="L549" s="84">
        <v>434600</v>
      </c>
      <c r="M549" s="90">
        <v>9</v>
      </c>
      <c r="N549" s="86">
        <v>2</v>
      </c>
      <c r="O549" s="90">
        <v>9</v>
      </c>
      <c r="P549" s="140">
        <v>1</v>
      </c>
      <c r="Q549" s="161">
        <v>4.5999999999999996</v>
      </c>
      <c r="R549" s="150">
        <v>35532.502606330738</v>
      </c>
      <c r="S549" s="83">
        <v>46.3</v>
      </c>
      <c r="T549" s="115">
        <v>4</v>
      </c>
      <c r="U549">
        <v>4</v>
      </c>
    </row>
    <row r="550" spans="1:21" customFormat="1">
      <c r="A550" s="13" t="s">
        <v>1051</v>
      </c>
      <c r="B550" s="13">
        <v>17089852805</v>
      </c>
      <c r="C550" s="13" t="s">
        <v>1052</v>
      </c>
      <c r="D550" s="13" t="s">
        <v>1029</v>
      </c>
      <c r="E550" s="13" t="s">
        <v>68</v>
      </c>
      <c r="F550" s="30">
        <v>4.2</v>
      </c>
      <c r="G550" s="83">
        <v>28.8</v>
      </c>
      <c r="H550" s="30">
        <v>18.899999999999999</v>
      </c>
      <c r="I550" s="84">
        <v>34</v>
      </c>
      <c r="J550" s="83">
        <v>16.3</v>
      </c>
      <c r="K550" s="83">
        <f t="shared" si="8"/>
        <v>50.3</v>
      </c>
      <c r="L550" s="82">
        <v>279100</v>
      </c>
      <c r="M550" s="85"/>
      <c r="N550" s="85"/>
      <c r="O550" s="85"/>
      <c r="P550" s="141"/>
      <c r="Q550" s="161">
        <v>4.5999999999999996</v>
      </c>
      <c r="R550" s="153">
        <v>33995.305847255368</v>
      </c>
      <c r="S550" s="83">
        <v>50.3</v>
      </c>
      <c r="T550" s="115">
        <v>4</v>
      </c>
      <c r="U550">
        <v>4</v>
      </c>
    </row>
    <row r="551" spans="1:21" customFormat="1">
      <c r="A551" s="13" t="s">
        <v>628</v>
      </c>
      <c r="B551" s="13">
        <v>17097861702</v>
      </c>
      <c r="C551" s="13" t="s">
        <v>629</v>
      </c>
      <c r="D551" s="13" t="s">
        <v>896</v>
      </c>
      <c r="E551" s="13" t="s">
        <v>625</v>
      </c>
      <c r="F551" s="81">
        <v>1.5</v>
      </c>
      <c r="G551" s="83">
        <v>28.5</v>
      </c>
      <c r="H551" s="84">
        <v>39.5</v>
      </c>
      <c r="I551" s="30">
        <v>13.2</v>
      </c>
      <c r="J551" s="82">
        <v>7.7</v>
      </c>
      <c r="K551" s="30">
        <f t="shared" si="8"/>
        <v>20.9</v>
      </c>
      <c r="L551" s="81">
        <v>177000</v>
      </c>
      <c r="M551" s="87">
        <v>4</v>
      </c>
      <c r="N551" s="88">
        <v>5</v>
      </c>
      <c r="O551" s="87">
        <v>4</v>
      </c>
      <c r="P551" s="140">
        <v>2</v>
      </c>
      <c r="Q551" s="161">
        <v>4.5999999999999996</v>
      </c>
      <c r="R551" s="151">
        <v>18269.954949594736</v>
      </c>
      <c r="S551" s="30">
        <v>20.9</v>
      </c>
      <c r="T551" s="113">
        <v>2</v>
      </c>
      <c r="U551">
        <v>2</v>
      </c>
    </row>
    <row r="552" spans="1:21" customFormat="1">
      <c r="A552" s="13" t="s">
        <v>672</v>
      </c>
      <c r="B552" s="13">
        <v>17097863004</v>
      </c>
      <c r="C552" s="13" t="s">
        <v>673</v>
      </c>
      <c r="D552" s="13" t="s">
        <v>896</v>
      </c>
      <c r="E552" s="13" t="s">
        <v>665</v>
      </c>
      <c r="F552" s="83">
        <v>7.7</v>
      </c>
      <c r="G552" s="84">
        <v>15.8</v>
      </c>
      <c r="H552" s="82">
        <v>23.2</v>
      </c>
      <c r="I552" s="30">
        <v>13.1</v>
      </c>
      <c r="J552" s="82">
        <v>7.7</v>
      </c>
      <c r="K552" s="30">
        <f t="shared" si="8"/>
        <v>20.8</v>
      </c>
      <c r="L552" s="85" t="s">
        <v>3414</v>
      </c>
      <c r="M552" s="86">
        <v>1</v>
      </c>
      <c r="N552" s="90">
        <v>9</v>
      </c>
      <c r="O552" s="86">
        <v>1</v>
      </c>
      <c r="P552" s="136">
        <v>8</v>
      </c>
      <c r="Q552" s="161">
        <v>4.5999999999999996</v>
      </c>
      <c r="R552" s="151">
        <v>8178.4746730521274</v>
      </c>
      <c r="S552" s="30">
        <v>20.8</v>
      </c>
      <c r="T552" s="113">
        <v>2</v>
      </c>
      <c r="U552">
        <v>2</v>
      </c>
    </row>
    <row r="553" spans="1:21" customFormat="1">
      <c r="A553" s="13" t="s">
        <v>615</v>
      </c>
      <c r="B553" s="13">
        <v>17097864513</v>
      </c>
      <c r="C553" s="13" t="s">
        <v>616</v>
      </c>
      <c r="D553" s="13" t="s">
        <v>896</v>
      </c>
      <c r="E553" s="13" t="s">
        <v>612</v>
      </c>
      <c r="F553" s="81">
        <v>2.6</v>
      </c>
      <c r="G553" s="83">
        <v>27.4</v>
      </c>
      <c r="H553" s="81">
        <v>13.1</v>
      </c>
      <c r="I553" s="84">
        <v>34</v>
      </c>
      <c r="J553" s="84">
        <v>28.1</v>
      </c>
      <c r="K553" s="84">
        <f t="shared" si="8"/>
        <v>62.1</v>
      </c>
      <c r="L553" s="84">
        <v>378900</v>
      </c>
      <c r="M553" s="89">
        <v>8</v>
      </c>
      <c r="N553" s="90">
        <v>10</v>
      </c>
      <c r="O553" s="90">
        <v>9</v>
      </c>
      <c r="P553" s="136">
        <v>7</v>
      </c>
      <c r="Q553" s="161">
        <v>4.5999999999999996</v>
      </c>
      <c r="R553" s="150">
        <v>51076.258750447974</v>
      </c>
      <c r="S553" s="84">
        <v>62.1</v>
      </c>
      <c r="T553" s="116">
        <v>5</v>
      </c>
      <c r="U553">
        <v>5</v>
      </c>
    </row>
    <row r="554" spans="1:21" customFormat="1">
      <c r="A554" s="13" t="s">
        <v>3769</v>
      </c>
      <c r="B554" s="13">
        <v>17031100300</v>
      </c>
      <c r="C554" s="13" t="s">
        <v>3770</v>
      </c>
      <c r="D554" s="13" t="s">
        <v>4272</v>
      </c>
      <c r="E554" s="13" t="s">
        <v>4129</v>
      </c>
      <c r="F554" s="30">
        <v>4.5999999999999996</v>
      </c>
      <c r="G554" s="83">
        <v>28</v>
      </c>
      <c r="H554" s="82">
        <v>26.2</v>
      </c>
      <c r="I554" s="82">
        <v>17.899999999999999</v>
      </c>
      <c r="J554" s="82">
        <v>11.4</v>
      </c>
      <c r="K554" s="82">
        <f t="shared" si="8"/>
        <v>29.299999999999997</v>
      </c>
      <c r="L554" s="84">
        <v>382600</v>
      </c>
      <c r="M554" s="90">
        <v>10</v>
      </c>
      <c r="N554" s="88">
        <v>5</v>
      </c>
      <c r="O554" s="88">
        <v>6</v>
      </c>
      <c r="P554" s="135">
        <v>9</v>
      </c>
      <c r="Q554" s="161">
        <v>4.7</v>
      </c>
      <c r="R554" s="148">
        <v>30042.773184651422</v>
      </c>
      <c r="S554" s="82">
        <v>29.299999999999997</v>
      </c>
      <c r="T554" s="114">
        <v>3</v>
      </c>
      <c r="U554">
        <v>3</v>
      </c>
    </row>
    <row r="555" spans="1:21" customFormat="1">
      <c r="A555" s="13" t="s">
        <v>2393</v>
      </c>
      <c r="B555" s="13">
        <v>17031800200</v>
      </c>
      <c r="C555" s="13" t="s">
        <v>2394</v>
      </c>
      <c r="D555" s="13" t="s">
        <v>4272</v>
      </c>
      <c r="E555" s="13" t="s">
        <v>2395</v>
      </c>
      <c r="F555" s="81">
        <v>1.9</v>
      </c>
      <c r="G555" s="30">
        <v>35.4</v>
      </c>
      <c r="H555" s="81">
        <v>3</v>
      </c>
      <c r="I555" s="83">
        <v>30.9</v>
      </c>
      <c r="J555" s="84">
        <v>52.3</v>
      </c>
      <c r="K555" s="84">
        <f t="shared" si="8"/>
        <v>83.199999999999989</v>
      </c>
      <c r="L555" s="84">
        <v>949100</v>
      </c>
      <c r="M555" s="90">
        <v>9</v>
      </c>
      <c r="N555" s="89">
        <v>7</v>
      </c>
      <c r="O555" s="90">
        <v>10</v>
      </c>
      <c r="P555" s="135">
        <v>9</v>
      </c>
      <c r="Q555" s="161">
        <v>4.7</v>
      </c>
      <c r="R555" s="149">
        <v>132950.19821162443</v>
      </c>
      <c r="S555" s="84">
        <v>83.199999999999989</v>
      </c>
      <c r="T555" s="116">
        <v>5</v>
      </c>
      <c r="U555">
        <v>5</v>
      </c>
    </row>
    <row r="556" spans="1:21" customFormat="1">
      <c r="A556" s="13" t="s">
        <v>4306</v>
      </c>
      <c r="B556" s="13">
        <v>17031803017</v>
      </c>
      <c r="C556" s="13" t="s">
        <v>4307</v>
      </c>
      <c r="D556" s="13" t="s">
        <v>4272</v>
      </c>
      <c r="E556" s="13" t="s">
        <v>4289</v>
      </c>
      <c r="F556" s="30">
        <v>3.9</v>
      </c>
      <c r="G556" s="82">
        <v>30.9</v>
      </c>
      <c r="H556" s="30">
        <v>19.2</v>
      </c>
      <c r="I556" s="83">
        <v>30.4</v>
      </c>
      <c r="J556" s="84">
        <v>22.3</v>
      </c>
      <c r="K556" s="83">
        <f t="shared" si="8"/>
        <v>52.7</v>
      </c>
      <c r="L556" s="83">
        <v>359700</v>
      </c>
      <c r="M556" s="89">
        <v>8</v>
      </c>
      <c r="N556" s="89">
        <v>8</v>
      </c>
      <c r="O556" s="89">
        <v>7</v>
      </c>
      <c r="P556" s="140">
        <v>1</v>
      </c>
      <c r="Q556" s="161">
        <v>4.7</v>
      </c>
      <c r="R556" s="150">
        <v>48269.233139372314</v>
      </c>
      <c r="S556" s="83">
        <v>52.7</v>
      </c>
      <c r="T556" s="115">
        <v>4</v>
      </c>
      <c r="U556">
        <v>4</v>
      </c>
    </row>
    <row r="557" spans="1:21" customFormat="1">
      <c r="A557" s="13" t="s">
        <v>2568</v>
      </c>
      <c r="B557" s="13">
        <v>17031806103</v>
      </c>
      <c r="C557" s="13" t="s">
        <v>2569</v>
      </c>
      <c r="D557" s="13" t="s">
        <v>4272</v>
      </c>
      <c r="E557" s="13" t="s">
        <v>2661</v>
      </c>
      <c r="F557" s="81">
        <v>2.9</v>
      </c>
      <c r="G557" s="83">
        <v>27.8</v>
      </c>
      <c r="H557" s="82">
        <v>23.9</v>
      </c>
      <c r="I557" s="83">
        <v>23.8</v>
      </c>
      <c r="J557" s="82">
        <v>12.4</v>
      </c>
      <c r="K557" s="83">
        <f t="shared" si="8"/>
        <v>36.200000000000003</v>
      </c>
      <c r="L557" s="83">
        <v>329400</v>
      </c>
      <c r="M557" s="89">
        <v>8</v>
      </c>
      <c r="N557" s="90">
        <v>9</v>
      </c>
      <c r="O557" s="87">
        <v>4</v>
      </c>
      <c r="P557" s="136">
        <v>8</v>
      </c>
      <c r="Q557" s="161">
        <v>4.7</v>
      </c>
      <c r="R557" s="150">
        <v>45037.841717497089</v>
      </c>
      <c r="S557" s="83">
        <v>36.200000000000003</v>
      </c>
      <c r="T557" s="115">
        <v>4</v>
      </c>
      <c r="U557">
        <v>4</v>
      </c>
    </row>
    <row r="558" spans="1:21" customFormat="1">
      <c r="A558" s="13" t="s">
        <v>2218</v>
      </c>
      <c r="B558" s="13">
        <v>17031808001</v>
      </c>
      <c r="C558" s="13" t="s">
        <v>2219</v>
      </c>
      <c r="D558" s="13" t="s">
        <v>4272</v>
      </c>
      <c r="E558" s="13" t="s">
        <v>2217</v>
      </c>
      <c r="F558" s="81">
        <v>2.6</v>
      </c>
      <c r="G558" s="84">
        <v>25.9</v>
      </c>
      <c r="H558" s="82">
        <v>24.1</v>
      </c>
      <c r="I558" s="82">
        <v>16.899999999999999</v>
      </c>
      <c r="J558" s="83">
        <v>17.3</v>
      </c>
      <c r="K558" s="82">
        <f t="shared" si="8"/>
        <v>34.200000000000003</v>
      </c>
      <c r="L558" s="84">
        <v>464200</v>
      </c>
      <c r="M558" s="90">
        <v>9</v>
      </c>
      <c r="N558" s="89">
        <v>8</v>
      </c>
      <c r="O558" s="88">
        <v>5</v>
      </c>
      <c r="P558" s="138">
        <v>4</v>
      </c>
      <c r="Q558" s="161">
        <v>4.7</v>
      </c>
      <c r="R558" s="149">
        <v>69166.376250992849</v>
      </c>
      <c r="S558" s="82">
        <v>34.200000000000003</v>
      </c>
      <c r="T558" s="114">
        <v>3</v>
      </c>
      <c r="U558">
        <v>3</v>
      </c>
    </row>
    <row r="559" spans="1:21" customFormat="1">
      <c r="A559" s="13" t="s">
        <v>1741</v>
      </c>
      <c r="B559" s="13">
        <v>17031818200</v>
      </c>
      <c r="C559" s="13" t="s">
        <v>1742</v>
      </c>
      <c r="D559" s="13" t="s">
        <v>4272</v>
      </c>
      <c r="E559" s="13" t="s">
        <v>2365</v>
      </c>
      <c r="F559" s="83">
        <v>7.7</v>
      </c>
      <c r="G559" s="82">
        <v>30.7</v>
      </c>
      <c r="H559" s="30">
        <v>22.3</v>
      </c>
      <c r="I559" s="83">
        <v>23.1</v>
      </c>
      <c r="J559" s="82">
        <v>8.5</v>
      </c>
      <c r="K559" s="82">
        <f t="shared" si="8"/>
        <v>31.6</v>
      </c>
      <c r="L559" s="82">
        <v>253300</v>
      </c>
      <c r="M559" s="89">
        <v>7</v>
      </c>
      <c r="N559" s="89">
        <v>8</v>
      </c>
      <c r="O559" s="88">
        <v>5</v>
      </c>
      <c r="P559" s="138">
        <v>3</v>
      </c>
      <c r="Q559" s="161">
        <v>4.7</v>
      </c>
      <c r="R559" s="150">
        <v>38891.587689915061</v>
      </c>
      <c r="S559" s="82">
        <v>31.6</v>
      </c>
      <c r="T559" s="114">
        <v>3</v>
      </c>
      <c r="U559">
        <v>3</v>
      </c>
    </row>
    <row r="560" spans="1:21" customFormat="1">
      <c r="A560" s="13" t="s">
        <v>1481</v>
      </c>
      <c r="B560" s="13">
        <v>17043841113</v>
      </c>
      <c r="C560" s="13" t="s">
        <v>1482</v>
      </c>
      <c r="D560" s="13" t="s">
        <v>1522</v>
      </c>
      <c r="E560" s="13" t="s">
        <v>4158</v>
      </c>
      <c r="F560" s="83">
        <v>6.7</v>
      </c>
      <c r="G560" s="84">
        <v>26.9</v>
      </c>
      <c r="H560" s="82">
        <v>23</v>
      </c>
      <c r="I560" s="83">
        <v>24.4</v>
      </c>
      <c r="J560" s="83">
        <v>14.2</v>
      </c>
      <c r="K560" s="83">
        <f t="shared" si="8"/>
        <v>38.599999999999994</v>
      </c>
      <c r="L560" s="83">
        <v>372000</v>
      </c>
      <c r="M560" s="89">
        <v>8</v>
      </c>
      <c r="N560" s="88">
        <v>5</v>
      </c>
      <c r="O560" s="89">
        <v>8</v>
      </c>
      <c r="P560" s="140">
        <v>1</v>
      </c>
      <c r="Q560" s="161">
        <v>4.7</v>
      </c>
      <c r="R560" s="150">
        <v>48254.471795803431</v>
      </c>
      <c r="S560" s="83">
        <v>38.599999999999994</v>
      </c>
      <c r="T560" s="115">
        <v>4</v>
      </c>
      <c r="U560">
        <v>4</v>
      </c>
    </row>
    <row r="561" spans="1:21" customFormat="1">
      <c r="A561" s="13" t="s">
        <v>1080</v>
      </c>
      <c r="B561" s="13">
        <v>17043842605</v>
      </c>
      <c r="C561" s="13" t="s">
        <v>1081</v>
      </c>
      <c r="D561" s="13" t="s">
        <v>1522</v>
      </c>
      <c r="E561" s="13" t="s">
        <v>1752</v>
      </c>
      <c r="F561" s="81">
        <v>2.8</v>
      </c>
      <c r="G561" s="83">
        <v>27.6</v>
      </c>
      <c r="H561" s="81">
        <v>14.1</v>
      </c>
      <c r="I561" s="83">
        <v>31.7</v>
      </c>
      <c r="J561" s="84">
        <v>25.2</v>
      </c>
      <c r="K561" s="84">
        <f t="shared" si="8"/>
        <v>56.9</v>
      </c>
      <c r="L561" s="83">
        <v>322500</v>
      </c>
      <c r="M561" s="90">
        <v>10</v>
      </c>
      <c r="N561" s="87">
        <v>4</v>
      </c>
      <c r="O561" s="90">
        <v>9</v>
      </c>
      <c r="P561" s="136">
        <v>7</v>
      </c>
      <c r="Q561" s="161">
        <v>4.7</v>
      </c>
      <c r="R561" s="150">
        <v>42343.889722841908</v>
      </c>
      <c r="S561" s="84">
        <v>56.9</v>
      </c>
      <c r="T561" s="116">
        <v>5</v>
      </c>
      <c r="U561">
        <v>5</v>
      </c>
    </row>
    <row r="562" spans="1:21" customFormat="1">
      <c r="A562" s="13" t="s">
        <v>1243</v>
      </c>
      <c r="B562" s="13">
        <v>17043846004</v>
      </c>
      <c r="C562" s="13" t="s">
        <v>1244</v>
      </c>
      <c r="D562" s="13" t="s">
        <v>1522</v>
      </c>
      <c r="E562" s="13" t="s">
        <v>1240</v>
      </c>
      <c r="F562" s="82">
        <v>6</v>
      </c>
      <c r="G562" s="84">
        <v>25.2</v>
      </c>
      <c r="H562" s="30">
        <v>21.7</v>
      </c>
      <c r="I562" s="83">
        <v>24.6</v>
      </c>
      <c r="J562" s="83">
        <v>13.5</v>
      </c>
      <c r="K562" s="83">
        <f t="shared" si="8"/>
        <v>38.1</v>
      </c>
      <c r="L562" s="82">
        <v>256400</v>
      </c>
      <c r="M562" s="90">
        <v>9</v>
      </c>
      <c r="N562" s="90">
        <v>9</v>
      </c>
      <c r="O562" s="88">
        <v>5</v>
      </c>
      <c r="P562" s="136">
        <v>7</v>
      </c>
      <c r="Q562" s="161">
        <v>4.7</v>
      </c>
      <c r="R562" s="150">
        <v>51477.715944618132</v>
      </c>
      <c r="S562" s="83">
        <v>38.1</v>
      </c>
      <c r="T562" s="115">
        <v>4</v>
      </c>
      <c r="U562">
        <v>4</v>
      </c>
    </row>
    <row r="563" spans="1:21" customFormat="1">
      <c r="A563" s="13" t="s">
        <v>648</v>
      </c>
      <c r="B563" s="13">
        <v>17097863801</v>
      </c>
      <c r="C563" s="13" t="s">
        <v>649</v>
      </c>
      <c r="D563" s="13" t="s">
        <v>896</v>
      </c>
      <c r="E563" s="13" t="s">
        <v>650</v>
      </c>
      <c r="F563" s="30">
        <v>3.6</v>
      </c>
      <c r="G563" s="84">
        <v>26.5</v>
      </c>
      <c r="H563" s="81">
        <v>11.1</v>
      </c>
      <c r="I563" s="84">
        <v>35.4</v>
      </c>
      <c r="J563" s="84">
        <v>22.6</v>
      </c>
      <c r="K563" s="84">
        <f t="shared" si="8"/>
        <v>58</v>
      </c>
      <c r="L563" s="84">
        <v>412600</v>
      </c>
      <c r="M563" s="90">
        <v>10</v>
      </c>
      <c r="N563" s="90">
        <v>9</v>
      </c>
      <c r="O563" s="89">
        <v>7</v>
      </c>
      <c r="P563" s="140">
        <v>1</v>
      </c>
      <c r="Q563" s="161">
        <v>4.7</v>
      </c>
      <c r="R563" s="149">
        <v>228421.34552102376</v>
      </c>
      <c r="S563" s="84">
        <v>58</v>
      </c>
      <c r="T563" s="116">
        <v>5</v>
      </c>
      <c r="U563">
        <v>5</v>
      </c>
    </row>
    <row r="564" spans="1:21" customFormat="1">
      <c r="A564" s="13" t="s">
        <v>634</v>
      </c>
      <c r="B564" s="13">
        <v>17097864522</v>
      </c>
      <c r="C564" s="13" t="s">
        <v>635</v>
      </c>
      <c r="D564" s="13" t="s">
        <v>896</v>
      </c>
      <c r="E564" s="13" t="s">
        <v>633</v>
      </c>
      <c r="F564" s="30">
        <v>4.7</v>
      </c>
      <c r="G564" s="83">
        <v>28.9</v>
      </c>
      <c r="H564" s="81">
        <v>10.7</v>
      </c>
      <c r="I564" s="84">
        <v>33</v>
      </c>
      <c r="J564" s="84">
        <v>40.9</v>
      </c>
      <c r="K564" s="84">
        <f t="shared" si="8"/>
        <v>73.900000000000006</v>
      </c>
      <c r="L564" s="84">
        <v>638000</v>
      </c>
      <c r="M564" s="90">
        <v>10</v>
      </c>
      <c r="N564" s="89">
        <v>8</v>
      </c>
      <c r="O564" s="89">
        <v>8</v>
      </c>
      <c r="P564" s="140">
        <v>1</v>
      </c>
      <c r="Q564" s="161">
        <v>4.7</v>
      </c>
      <c r="R564" s="149">
        <v>96413.639862542957</v>
      </c>
      <c r="S564" s="84">
        <v>73.900000000000006</v>
      </c>
      <c r="T564" s="116">
        <v>5</v>
      </c>
      <c r="U564">
        <v>5</v>
      </c>
    </row>
    <row r="565" spans="1:21" customFormat="1">
      <c r="A565" s="13" t="s">
        <v>359</v>
      </c>
      <c r="B565" s="13">
        <v>17111871600</v>
      </c>
      <c r="C565" s="13" t="s">
        <v>360</v>
      </c>
      <c r="D565" s="13" t="s">
        <v>571</v>
      </c>
      <c r="E565" s="13" t="s">
        <v>482</v>
      </c>
      <c r="F565" s="82">
        <v>5.2</v>
      </c>
      <c r="G565" s="30">
        <v>33.700000000000003</v>
      </c>
      <c r="H565" s="82">
        <v>24.1</v>
      </c>
      <c r="I565" s="83">
        <v>26.3</v>
      </c>
      <c r="J565" s="82">
        <v>9.9</v>
      </c>
      <c r="K565" s="83">
        <f t="shared" si="8"/>
        <v>36.200000000000003</v>
      </c>
      <c r="L565" s="82">
        <v>271500</v>
      </c>
      <c r="M565" s="85"/>
      <c r="N565" s="85"/>
      <c r="O565" s="85"/>
      <c r="P565" s="141"/>
      <c r="Q565" s="161">
        <v>4.7</v>
      </c>
      <c r="R565" s="152">
        <v>33501.895189097479</v>
      </c>
      <c r="S565" s="83">
        <v>36.200000000000003</v>
      </c>
      <c r="T565" s="115">
        <v>4</v>
      </c>
      <c r="U565">
        <v>4</v>
      </c>
    </row>
    <row r="566" spans="1:21" customFormat="1">
      <c r="A566" s="13" t="s">
        <v>313</v>
      </c>
      <c r="B566" s="13">
        <v>17197880404</v>
      </c>
      <c r="C566" s="13" t="s">
        <v>314</v>
      </c>
      <c r="D566" s="13" t="s">
        <v>363</v>
      </c>
      <c r="E566" s="13" t="s">
        <v>875</v>
      </c>
      <c r="F566" s="30">
        <v>4.0999999999999996</v>
      </c>
      <c r="G566" s="81">
        <v>40.6</v>
      </c>
      <c r="H566" s="82">
        <v>24.4</v>
      </c>
      <c r="I566" s="83">
        <v>26.4</v>
      </c>
      <c r="J566" s="83">
        <v>13.2</v>
      </c>
      <c r="K566" s="83">
        <f t="shared" si="8"/>
        <v>39.599999999999994</v>
      </c>
      <c r="L566" s="82">
        <v>295100</v>
      </c>
      <c r="M566" s="84">
        <v>10</v>
      </c>
      <c r="N566" s="82">
        <v>5</v>
      </c>
      <c r="O566" s="82">
        <v>6</v>
      </c>
      <c r="P566" s="142">
        <v>1</v>
      </c>
      <c r="Q566" s="161">
        <v>4.7</v>
      </c>
      <c r="R566" s="156">
        <v>34900.281448169575</v>
      </c>
      <c r="S566" s="83">
        <v>39.599999999999994</v>
      </c>
      <c r="T566" s="115">
        <v>4</v>
      </c>
      <c r="U566">
        <v>4</v>
      </c>
    </row>
    <row r="567" spans="1:21" customFormat="1">
      <c r="A567" s="13" t="s">
        <v>3833</v>
      </c>
      <c r="B567" s="13">
        <v>17031080201</v>
      </c>
      <c r="C567" s="13" t="s">
        <v>3834</v>
      </c>
      <c r="D567" s="13" t="s">
        <v>4272</v>
      </c>
      <c r="E567" s="13" t="s">
        <v>4129</v>
      </c>
      <c r="F567" s="81">
        <v>3.2</v>
      </c>
      <c r="G567" s="83">
        <v>27.4</v>
      </c>
      <c r="H567" s="81">
        <v>5.2</v>
      </c>
      <c r="I567" s="84">
        <v>38.200000000000003</v>
      </c>
      <c r="J567" s="84">
        <v>41.5</v>
      </c>
      <c r="K567" s="84">
        <f t="shared" si="8"/>
        <v>79.7</v>
      </c>
      <c r="L567" s="82">
        <v>280100</v>
      </c>
      <c r="M567" s="89">
        <v>8</v>
      </c>
      <c r="N567" s="90">
        <v>10</v>
      </c>
      <c r="O567" s="88">
        <v>6</v>
      </c>
      <c r="P567" s="135">
        <v>9</v>
      </c>
      <c r="Q567" s="161">
        <v>4.8</v>
      </c>
      <c r="R567" s="148">
        <v>30042.773184651422</v>
      </c>
      <c r="S567" s="84">
        <v>79.7</v>
      </c>
      <c r="T567" s="116">
        <v>5</v>
      </c>
      <c r="U567">
        <v>5</v>
      </c>
    </row>
    <row r="568" spans="1:21" customFormat="1">
      <c r="A568" s="13" t="s">
        <v>3761</v>
      </c>
      <c r="B568" s="13">
        <v>17031090200</v>
      </c>
      <c r="C568" s="13" t="s">
        <v>3762</v>
      </c>
      <c r="D568" s="13" t="s">
        <v>4272</v>
      </c>
      <c r="E568" s="13" t="s">
        <v>4129</v>
      </c>
      <c r="F568" s="82">
        <v>6.4</v>
      </c>
      <c r="G568" s="83">
        <v>29.6</v>
      </c>
      <c r="H568" s="30">
        <v>21</v>
      </c>
      <c r="I568" s="83">
        <v>27.7</v>
      </c>
      <c r="J568" s="83">
        <v>13.5</v>
      </c>
      <c r="K568" s="83">
        <f t="shared" si="8"/>
        <v>41.2</v>
      </c>
      <c r="L568" s="83">
        <v>357300</v>
      </c>
      <c r="M568" s="90">
        <v>9</v>
      </c>
      <c r="N568" s="88">
        <v>5</v>
      </c>
      <c r="O568" s="90">
        <v>10</v>
      </c>
      <c r="P568" s="135">
        <v>9</v>
      </c>
      <c r="Q568" s="161">
        <v>4.8</v>
      </c>
      <c r="R568" s="148">
        <v>30042.773184651422</v>
      </c>
      <c r="S568" s="83">
        <v>41.2</v>
      </c>
      <c r="T568" s="115">
        <v>4</v>
      </c>
      <c r="U568">
        <v>4</v>
      </c>
    </row>
    <row r="569" spans="1:21" customFormat="1">
      <c r="A569" s="13" t="s">
        <v>2145</v>
      </c>
      <c r="B569" s="13">
        <v>17031801500</v>
      </c>
      <c r="C569" s="13" t="s">
        <v>2146</v>
      </c>
      <c r="D569" s="13" t="s">
        <v>4272</v>
      </c>
      <c r="E569" s="13" t="s">
        <v>2147</v>
      </c>
      <c r="F569" s="81">
        <v>2</v>
      </c>
      <c r="G569" s="84">
        <v>25.7</v>
      </c>
      <c r="H569" s="81">
        <v>14.4</v>
      </c>
      <c r="I569" s="83">
        <v>28.8</v>
      </c>
      <c r="J569" s="84">
        <v>25</v>
      </c>
      <c r="K569" s="83">
        <f t="shared" si="8"/>
        <v>53.8</v>
      </c>
      <c r="L569" s="84">
        <v>495600</v>
      </c>
      <c r="M569" s="90">
        <v>10</v>
      </c>
      <c r="N569" s="90">
        <v>10</v>
      </c>
      <c r="O569" s="89">
        <v>7</v>
      </c>
      <c r="P569" s="137">
        <v>6</v>
      </c>
      <c r="Q569" s="161">
        <v>4.8</v>
      </c>
      <c r="R569" s="149">
        <v>93747.525806451609</v>
      </c>
      <c r="S569" s="83">
        <v>53.8</v>
      </c>
      <c r="T569" s="115">
        <v>4</v>
      </c>
      <c r="U569">
        <v>4</v>
      </c>
    </row>
    <row r="570" spans="1:21" customFormat="1">
      <c r="A570" s="13" t="s">
        <v>4100</v>
      </c>
      <c r="B570" s="13">
        <v>17031820201</v>
      </c>
      <c r="C570" s="13" t="s">
        <v>4101</v>
      </c>
      <c r="D570" s="13" t="s">
        <v>4272</v>
      </c>
      <c r="E570" s="13" t="s">
        <v>4099</v>
      </c>
      <c r="F570" s="81">
        <v>3.1</v>
      </c>
      <c r="G570" s="83">
        <v>27.4</v>
      </c>
      <c r="H570" s="82">
        <v>24</v>
      </c>
      <c r="I570" s="83">
        <v>25</v>
      </c>
      <c r="J570" s="83">
        <v>16.899999999999999</v>
      </c>
      <c r="K570" s="83">
        <f t="shared" si="8"/>
        <v>41.9</v>
      </c>
      <c r="L570" s="84">
        <v>381100</v>
      </c>
      <c r="M570" s="90">
        <v>9</v>
      </c>
      <c r="N570" s="90">
        <v>10</v>
      </c>
      <c r="O570" s="88">
        <v>6</v>
      </c>
      <c r="P570" s="138">
        <v>4</v>
      </c>
      <c r="Q570" s="161">
        <v>4.8</v>
      </c>
      <c r="R570" s="149">
        <v>124435.56889856994</v>
      </c>
      <c r="S570" s="83">
        <v>41.9</v>
      </c>
      <c r="T570" s="115">
        <v>4</v>
      </c>
      <c r="U570">
        <v>4</v>
      </c>
    </row>
    <row r="571" spans="1:21" customFormat="1">
      <c r="A571" s="13" t="s">
        <v>2685</v>
      </c>
      <c r="B571" s="13">
        <v>17031828802</v>
      </c>
      <c r="C571" s="13" t="s">
        <v>2686</v>
      </c>
      <c r="D571" s="13" t="s">
        <v>4272</v>
      </c>
      <c r="E571" s="13" t="s">
        <v>2680</v>
      </c>
      <c r="F571" s="82">
        <v>6.4</v>
      </c>
      <c r="G571" s="83">
        <v>28.4</v>
      </c>
      <c r="H571" s="83">
        <v>28.3</v>
      </c>
      <c r="I571" s="82">
        <v>17.5</v>
      </c>
      <c r="J571" s="30">
        <v>7.1</v>
      </c>
      <c r="K571" s="82">
        <f t="shared" si="8"/>
        <v>24.6</v>
      </c>
      <c r="L571" s="81">
        <v>152300</v>
      </c>
      <c r="M571" s="88">
        <v>5</v>
      </c>
      <c r="N571" s="86">
        <v>1</v>
      </c>
      <c r="O571" s="87">
        <v>4</v>
      </c>
      <c r="P571" s="138">
        <v>3</v>
      </c>
      <c r="Q571" s="161">
        <v>4.8</v>
      </c>
      <c r="R571" s="151">
        <v>16738.603051922313</v>
      </c>
      <c r="S571" s="82">
        <v>24.6</v>
      </c>
      <c r="T571" s="114">
        <v>3</v>
      </c>
      <c r="U571">
        <v>3</v>
      </c>
    </row>
    <row r="572" spans="1:21" customFormat="1">
      <c r="A572" s="13" t="s">
        <v>1183</v>
      </c>
      <c r="B572" s="13">
        <v>17043846207</v>
      </c>
      <c r="C572" s="13" t="s">
        <v>1184</v>
      </c>
      <c r="D572" s="13" t="s">
        <v>1522</v>
      </c>
      <c r="E572" s="13" t="s">
        <v>1275</v>
      </c>
      <c r="F572" s="81">
        <v>2.7</v>
      </c>
      <c r="G572" s="30">
        <v>34.4</v>
      </c>
      <c r="H572" s="81">
        <v>14.5</v>
      </c>
      <c r="I572" s="84">
        <v>36.200000000000003</v>
      </c>
      <c r="J572" s="84">
        <v>26</v>
      </c>
      <c r="K572" s="84">
        <f t="shared" si="8"/>
        <v>62.2</v>
      </c>
      <c r="L572" s="83">
        <v>352400</v>
      </c>
      <c r="M572" s="90">
        <v>10</v>
      </c>
      <c r="N572" s="87">
        <v>3</v>
      </c>
      <c r="O572" s="90">
        <v>10</v>
      </c>
      <c r="P572" s="138">
        <v>3</v>
      </c>
      <c r="Q572" s="161">
        <v>4.8</v>
      </c>
      <c r="R572" s="150">
        <v>49426.394055818346</v>
      </c>
      <c r="S572" s="84">
        <v>62.2</v>
      </c>
      <c r="T572" s="116">
        <v>5</v>
      </c>
      <c r="U572">
        <v>5</v>
      </c>
    </row>
    <row r="573" spans="1:21" customFormat="1">
      <c r="A573" s="13" t="s">
        <v>1031</v>
      </c>
      <c r="B573" s="13">
        <v>17089850103</v>
      </c>
      <c r="C573" s="13" t="s">
        <v>1032</v>
      </c>
      <c r="D573" s="13" t="s">
        <v>1029</v>
      </c>
      <c r="E573" s="13" t="s">
        <v>1030</v>
      </c>
      <c r="F573" s="82">
        <v>6.3</v>
      </c>
      <c r="G573" s="81">
        <v>37.799999999999997</v>
      </c>
      <c r="H573" s="30">
        <v>16.8</v>
      </c>
      <c r="I573" s="83">
        <v>29.7</v>
      </c>
      <c r="J573" s="83">
        <v>14.9</v>
      </c>
      <c r="K573" s="83">
        <f t="shared" si="8"/>
        <v>44.6</v>
      </c>
      <c r="L573" s="83">
        <v>299300</v>
      </c>
      <c r="M573" s="90">
        <v>9</v>
      </c>
      <c r="N573" s="88">
        <v>6</v>
      </c>
      <c r="O573" s="89">
        <v>7</v>
      </c>
      <c r="P573" s="140">
        <v>1</v>
      </c>
      <c r="Q573" s="161">
        <v>4.8</v>
      </c>
      <c r="R573" s="150">
        <v>38443.499500765494</v>
      </c>
      <c r="S573" s="83">
        <v>44.6</v>
      </c>
      <c r="T573" s="115">
        <v>4</v>
      </c>
      <c r="U573">
        <v>4</v>
      </c>
    </row>
    <row r="574" spans="1:21" customFormat="1">
      <c r="A574" s="13" t="s">
        <v>578</v>
      </c>
      <c r="B574" s="13">
        <v>17097862605</v>
      </c>
      <c r="C574" s="13" t="s">
        <v>579</v>
      </c>
      <c r="D574" s="13" t="s">
        <v>896</v>
      </c>
      <c r="E574" s="13" t="s">
        <v>575</v>
      </c>
      <c r="F574" s="84">
        <v>11.2</v>
      </c>
      <c r="G574" s="84">
        <v>22.9</v>
      </c>
      <c r="H574" s="83">
        <v>31.3</v>
      </c>
      <c r="I574" s="30">
        <v>9.4</v>
      </c>
      <c r="J574" s="81">
        <v>1.3</v>
      </c>
      <c r="K574" s="81">
        <f t="shared" si="8"/>
        <v>10.700000000000001</v>
      </c>
      <c r="L574" s="81">
        <v>157900</v>
      </c>
      <c r="M574" s="87">
        <v>3</v>
      </c>
      <c r="N574" s="89">
        <v>8</v>
      </c>
      <c r="O574" s="86">
        <v>1</v>
      </c>
      <c r="P574" s="140">
        <v>1</v>
      </c>
      <c r="Q574" s="161">
        <v>4.8</v>
      </c>
      <c r="R574" s="151">
        <v>8246.1371202113605</v>
      </c>
      <c r="S574" s="81">
        <v>10.700000000000001</v>
      </c>
      <c r="T574" s="112">
        <v>1</v>
      </c>
      <c r="U574">
        <v>1</v>
      </c>
    </row>
    <row r="575" spans="1:21" customFormat="1">
      <c r="A575" s="13" t="s">
        <v>580</v>
      </c>
      <c r="B575" s="13">
        <v>17097864204</v>
      </c>
      <c r="C575" s="13" t="s">
        <v>581</v>
      </c>
      <c r="D575" s="13" t="s">
        <v>896</v>
      </c>
      <c r="E575" s="13" t="s">
        <v>582</v>
      </c>
      <c r="F575" s="83">
        <v>7.1</v>
      </c>
      <c r="G575" s="83">
        <v>29.7</v>
      </c>
      <c r="H575" s="83">
        <v>31.2</v>
      </c>
      <c r="I575" s="82">
        <v>21.3</v>
      </c>
      <c r="J575" s="82">
        <v>9.6999999999999993</v>
      </c>
      <c r="K575" s="82">
        <f t="shared" si="8"/>
        <v>31</v>
      </c>
      <c r="L575" s="82">
        <v>234500</v>
      </c>
      <c r="M575" s="88">
        <v>6</v>
      </c>
      <c r="N575" s="87">
        <v>3</v>
      </c>
      <c r="O575" s="88">
        <v>5</v>
      </c>
      <c r="P575" s="140">
        <v>1</v>
      </c>
      <c r="Q575" s="161">
        <v>4.8</v>
      </c>
      <c r="R575" s="150">
        <v>43091.493737640078</v>
      </c>
      <c r="S575" s="82">
        <v>31</v>
      </c>
      <c r="T575" s="114">
        <v>3</v>
      </c>
      <c r="U575">
        <v>3</v>
      </c>
    </row>
    <row r="576" spans="1:21" customFormat="1">
      <c r="A576" s="13" t="s">
        <v>813</v>
      </c>
      <c r="B576" s="13">
        <v>17097864512</v>
      </c>
      <c r="C576" s="13" t="s">
        <v>814</v>
      </c>
      <c r="D576" s="13" t="s">
        <v>896</v>
      </c>
      <c r="E576" s="13" t="s">
        <v>4078</v>
      </c>
      <c r="F576" s="81">
        <v>2</v>
      </c>
      <c r="G576" s="82">
        <v>31.2</v>
      </c>
      <c r="H576" s="81">
        <v>7.6</v>
      </c>
      <c r="I576" s="84">
        <v>36.9</v>
      </c>
      <c r="J576" s="84">
        <v>34.5</v>
      </c>
      <c r="K576" s="84">
        <f t="shared" si="8"/>
        <v>71.400000000000006</v>
      </c>
      <c r="L576" s="84">
        <v>607500</v>
      </c>
      <c r="M576" s="90">
        <v>10</v>
      </c>
      <c r="N576" s="87">
        <v>3</v>
      </c>
      <c r="O576" s="90">
        <v>10</v>
      </c>
      <c r="P576" s="136">
        <v>8</v>
      </c>
      <c r="Q576" s="161">
        <v>4.8</v>
      </c>
      <c r="R576" s="150">
        <v>45331.945705610182</v>
      </c>
      <c r="S576" s="84">
        <v>71.400000000000006</v>
      </c>
      <c r="T576" s="116">
        <v>5</v>
      </c>
      <c r="U576">
        <v>5</v>
      </c>
    </row>
    <row r="577" spans="1:21" customFormat="1">
      <c r="A577" s="13" t="s">
        <v>105</v>
      </c>
      <c r="B577" s="13">
        <v>17197883808</v>
      </c>
      <c r="C577" s="13" t="s">
        <v>106</v>
      </c>
      <c r="D577" s="13" t="s">
        <v>363</v>
      </c>
      <c r="E577" s="13" t="s">
        <v>1088</v>
      </c>
      <c r="F577" s="81">
        <v>1.9</v>
      </c>
      <c r="G577" s="30">
        <v>36.1</v>
      </c>
      <c r="H577" s="83">
        <v>33.700000000000003</v>
      </c>
      <c r="I577" s="30">
        <v>15.8</v>
      </c>
      <c r="J577" s="30">
        <v>4.8</v>
      </c>
      <c r="K577" s="30">
        <f t="shared" si="8"/>
        <v>20.6</v>
      </c>
      <c r="L577" s="30">
        <v>222100</v>
      </c>
      <c r="M577" s="82">
        <v>5</v>
      </c>
      <c r="N577" s="81">
        <v>1</v>
      </c>
      <c r="O577" s="30">
        <v>3</v>
      </c>
      <c r="P577" s="142">
        <v>1</v>
      </c>
      <c r="Q577" s="161">
        <v>4.8</v>
      </c>
      <c r="R577" s="158">
        <v>58083.731615925055</v>
      </c>
      <c r="S577" s="30">
        <v>20.6</v>
      </c>
      <c r="T577" s="113">
        <v>2</v>
      </c>
      <c r="U577">
        <v>2</v>
      </c>
    </row>
    <row r="578" spans="1:21" customFormat="1">
      <c r="A578" s="13" t="s">
        <v>3431</v>
      </c>
      <c r="B578" s="13">
        <v>17031242800</v>
      </c>
      <c r="C578" s="13" t="s">
        <v>3432</v>
      </c>
      <c r="D578" s="13" t="s">
        <v>4272</v>
      </c>
      <c r="E578" s="13" t="s">
        <v>4129</v>
      </c>
      <c r="F578" s="30">
        <v>4.7</v>
      </c>
      <c r="G578" s="83">
        <v>30</v>
      </c>
      <c r="H578" s="82">
        <v>25.1</v>
      </c>
      <c r="I578" s="84">
        <v>33.1</v>
      </c>
      <c r="J578" s="82">
        <v>11</v>
      </c>
      <c r="K578" s="83">
        <f t="shared" ref="K578:K641" si="9">+J578+I578</f>
        <v>44.1</v>
      </c>
      <c r="L578" s="84">
        <v>418400</v>
      </c>
      <c r="M578" s="88">
        <v>5</v>
      </c>
      <c r="N578" s="88">
        <v>5</v>
      </c>
      <c r="O578" s="88">
        <v>5</v>
      </c>
      <c r="P578" s="135">
        <v>9</v>
      </c>
      <c r="Q578" s="161">
        <v>4.9000000000000004</v>
      </c>
      <c r="R578" s="148">
        <v>30042.773184651422</v>
      </c>
      <c r="S578" s="83">
        <v>44.1</v>
      </c>
      <c r="T578" s="115">
        <v>4</v>
      </c>
      <c r="U578">
        <v>4</v>
      </c>
    </row>
    <row r="579" spans="1:21" customFormat="1">
      <c r="A579" s="13" t="s">
        <v>2899</v>
      </c>
      <c r="B579" s="13">
        <v>17031640600</v>
      </c>
      <c r="C579" s="13" t="s">
        <v>2900</v>
      </c>
      <c r="D579" s="13" t="s">
        <v>4272</v>
      </c>
      <c r="E579" s="13" t="s">
        <v>4129</v>
      </c>
      <c r="F579" s="83">
        <v>7.6</v>
      </c>
      <c r="G579" s="82">
        <v>31.2</v>
      </c>
      <c r="H579" s="84">
        <v>34.200000000000003</v>
      </c>
      <c r="I579" s="30">
        <v>15.6</v>
      </c>
      <c r="J579" s="30">
        <v>3.4</v>
      </c>
      <c r="K579" s="30">
        <f t="shared" si="9"/>
        <v>19</v>
      </c>
      <c r="L579" s="82">
        <v>251200</v>
      </c>
      <c r="M579" s="88">
        <v>6</v>
      </c>
      <c r="N579" s="87">
        <v>4</v>
      </c>
      <c r="O579" s="87">
        <v>4</v>
      </c>
      <c r="P579" s="138">
        <v>3</v>
      </c>
      <c r="Q579" s="161">
        <v>4.9000000000000004</v>
      </c>
      <c r="R579" s="148">
        <v>30042.773184651422</v>
      </c>
      <c r="S579" s="30">
        <v>19</v>
      </c>
      <c r="T579" s="113">
        <v>2</v>
      </c>
      <c r="U579">
        <v>2</v>
      </c>
    </row>
    <row r="580" spans="1:21" customFormat="1">
      <c r="A580" s="13" t="s">
        <v>4298</v>
      </c>
      <c r="B580" s="13">
        <v>17031803010</v>
      </c>
      <c r="C580" s="13" t="s">
        <v>4299</v>
      </c>
      <c r="D580" s="13" t="s">
        <v>4272</v>
      </c>
      <c r="E580" s="13" t="s">
        <v>4289</v>
      </c>
      <c r="F580" s="30">
        <v>4.8</v>
      </c>
      <c r="G580" s="82">
        <v>32.700000000000003</v>
      </c>
      <c r="H580" s="82">
        <v>24.7</v>
      </c>
      <c r="I580" s="83">
        <v>30.1</v>
      </c>
      <c r="J580" s="84">
        <v>22.3</v>
      </c>
      <c r="K580" s="83">
        <f t="shared" si="9"/>
        <v>52.400000000000006</v>
      </c>
      <c r="L580" s="83">
        <v>306000</v>
      </c>
      <c r="M580" s="89">
        <v>8</v>
      </c>
      <c r="N580" s="88">
        <v>6</v>
      </c>
      <c r="O580" s="89">
        <v>8</v>
      </c>
      <c r="P580" s="140">
        <v>1</v>
      </c>
      <c r="Q580" s="161">
        <v>4.9000000000000004</v>
      </c>
      <c r="R580" s="150">
        <v>48269.233139372314</v>
      </c>
      <c r="S580" s="83">
        <v>52.400000000000006</v>
      </c>
      <c r="T580" s="115">
        <v>4</v>
      </c>
      <c r="U580">
        <v>4</v>
      </c>
    </row>
    <row r="581" spans="1:21" customFormat="1">
      <c r="A581" s="13" t="s">
        <v>1946</v>
      </c>
      <c r="B581" s="13">
        <v>17031803605</v>
      </c>
      <c r="C581" s="13" t="s">
        <v>1947</v>
      </c>
      <c r="D581" s="13" t="s">
        <v>4272</v>
      </c>
      <c r="E581" s="13" t="s">
        <v>1945</v>
      </c>
      <c r="F581" s="81">
        <v>1.7</v>
      </c>
      <c r="G581" s="82">
        <v>30.9</v>
      </c>
      <c r="H581" s="81">
        <v>13.3</v>
      </c>
      <c r="I581" s="84">
        <v>37.5</v>
      </c>
      <c r="J581" s="83">
        <v>16.899999999999999</v>
      </c>
      <c r="K581" s="83">
        <f t="shared" si="9"/>
        <v>54.4</v>
      </c>
      <c r="L581" s="83">
        <v>369500</v>
      </c>
      <c r="M581" s="88">
        <v>6</v>
      </c>
      <c r="N581" s="88">
        <v>6</v>
      </c>
      <c r="O581" s="90">
        <v>10</v>
      </c>
      <c r="P581" s="138">
        <v>4</v>
      </c>
      <c r="Q581" s="161">
        <v>4.9000000000000004</v>
      </c>
      <c r="R581" s="150">
        <v>33970.206820601838</v>
      </c>
      <c r="S581" s="83">
        <v>54.4</v>
      </c>
      <c r="T581" s="115">
        <v>4</v>
      </c>
      <c r="U581">
        <v>4</v>
      </c>
    </row>
    <row r="582" spans="1:21" customFormat="1">
      <c r="A582" s="13" t="s">
        <v>1816</v>
      </c>
      <c r="B582" s="13">
        <v>17031804305</v>
      </c>
      <c r="C582" s="13" t="s">
        <v>1817</v>
      </c>
      <c r="D582" s="13" t="s">
        <v>4272</v>
      </c>
      <c r="E582" s="13" t="s">
        <v>1804</v>
      </c>
      <c r="F582" s="83">
        <v>7.4</v>
      </c>
      <c r="G582" s="83">
        <v>29.5</v>
      </c>
      <c r="H582" s="83">
        <v>30.5</v>
      </c>
      <c r="I582" s="30">
        <v>13.5</v>
      </c>
      <c r="J582" s="30">
        <v>3.9</v>
      </c>
      <c r="K582" s="30">
        <f t="shared" si="9"/>
        <v>17.399999999999999</v>
      </c>
      <c r="L582" s="30">
        <v>226200</v>
      </c>
      <c r="M582" s="88">
        <v>5</v>
      </c>
      <c r="N582" s="87">
        <v>3</v>
      </c>
      <c r="O582" s="88">
        <v>5</v>
      </c>
      <c r="P582" s="140">
        <v>1</v>
      </c>
      <c r="Q582" s="161">
        <v>4.9000000000000004</v>
      </c>
      <c r="R582" s="151">
        <v>25141.270861558532</v>
      </c>
      <c r="S582" s="30">
        <v>17.399999999999999</v>
      </c>
      <c r="T582" s="113">
        <v>2</v>
      </c>
      <c r="U582">
        <v>2</v>
      </c>
    </row>
    <row r="583" spans="1:21" customFormat="1">
      <c r="A583" s="13" t="s">
        <v>4212</v>
      </c>
      <c r="B583" s="13">
        <v>17031804403</v>
      </c>
      <c r="C583" s="13" t="s">
        <v>4213</v>
      </c>
      <c r="D583" s="13" t="s">
        <v>4272</v>
      </c>
      <c r="E583" s="13" t="s">
        <v>4214</v>
      </c>
      <c r="F583" s="82">
        <v>5</v>
      </c>
      <c r="G583" s="83">
        <v>29.9</v>
      </c>
      <c r="H583" s="30">
        <v>21.5</v>
      </c>
      <c r="I583" s="82">
        <v>22.9</v>
      </c>
      <c r="J583" s="82">
        <v>10.8</v>
      </c>
      <c r="K583" s="82">
        <f t="shared" si="9"/>
        <v>33.700000000000003</v>
      </c>
      <c r="L583" s="30">
        <v>232800</v>
      </c>
      <c r="M583" s="89">
        <v>8</v>
      </c>
      <c r="N583" s="88">
        <v>5</v>
      </c>
      <c r="O583" s="88">
        <v>5</v>
      </c>
      <c r="P583" s="138">
        <v>3</v>
      </c>
      <c r="Q583" s="161">
        <v>4.9000000000000004</v>
      </c>
      <c r="R583" s="152">
        <v>32691.487793632303</v>
      </c>
      <c r="S583" s="82">
        <v>33.700000000000003</v>
      </c>
      <c r="T583" s="114">
        <v>3</v>
      </c>
      <c r="U583">
        <v>3</v>
      </c>
    </row>
    <row r="584" spans="1:21" customFormat="1">
      <c r="A584" s="13" t="s">
        <v>2566</v>
      </c>
      <c r="B584" s="13">
        <v>17031806102</v>
      </c>
      <c r="C584" s="13" t="s">
        <v>2567</v>
      </c>
      <c r="D584" s="13" t="s">
        <v>4272</v>
      </c>
      <c r="E584" s="13" t="s">
        <v>2661</v>
      </c>
      <c r="F584" s="81">
        <v>3.1</v>
      </c>
      <c r="G584" s="83">
        <v>29.9</v>
      </c>
      <c r="H584" s="82">
        <v>25.5</v>
      </c>
      <c r="I584" s="82">
        <v>22.8</v>
      </c>
      <c r="J584" s="82">
        <v>9.4</v>
      </c>
      <c r="K584" s="82">
        <f t="shared" si="9"/>
        <v>32.200000000000003</v>
      </c>
      <c r="L584" s="83">
        <v>311900</v>
      </c>
      <c r="M584" s="89">
        <v>8</v>
      </c>
      <c r="N584" s="90">
        <v>9</v>
      </c>
      <c r="O584" s="87">
        <v>4</v>
      </c>
      <c r="P584" s="136">
        <v>8</v>
      </c>
      <c r="Q584" s="161">
        <v>4.9000000000000004</v>
      </c>
      <c r="R584" s="150">
        <v>45037.841717497089</v>
      </c>
      <c r="S584" s="82">
        <v>32.200000000000003</v>
      </c>
      <c r="T584" s="114">
        <v>3</v>
      </c>
      <c r="U584">
        <v>3</v>
      </c>
    </row>
    <row r="585" spans="1:21" customFormat="1">
      <c r="A585" s="13" t="s">
        <v>1305</v>
      </c>
      <c r="B585" s="13">
        <v>17043840911</v>
      </c>
      <c r="C585" s="13" t="s">
        <v>1306</v>
      </c>
      <c r="D585" s="13" t="s">
        <v>1522</v>
      </c>
      <c r="E585" s="13" t="s">
        <v>2398</v>
      </c>
      <c r="F585" s="30">
        <v>4.5999999999999996</v>
      </c>
      <c r="G585" s="83">
        <v>29.9</v>
      </c>
      <c r="H585" s="82">
        <v>23.3</v>
      </c>
      <c r="I585" s="83">
        <v>27.2</v>
      </c>
      <c r="J585" s="82">
        <v>9.6999999999999993</v>
      </c>
      <c r="K585" s="83">
        <f t="shared" si="9"/>
        <v>36.9</v>
      </c>
      <c r="L585" s="82">
        <v>242400</v>
      </c>
      <c r="M585" s="87">
        <v>4</v>
      </c>
      <c r="N585" s="90">
        <v>10</v>
      </c>
      <c r="O585" s="87">
        <v>4</v>
      </c>
      <c r="P585" s="140">
        <v>1</v>
      </c>
      <c r="Q585" s="161">
        <v>4.9000000000000004</v>
      </c>
      <c r="R585" s="151">
        <v>25721.336704864359</v>
      </c>
      <c r="S585" s="83">
        <v>36.9</v>
      </c>
      <c r="T585" s="115">
        <v>4</v>
      </c>
      <c r="U585">
        <v>4</v>
      </c>
    </row>
    <row r="586" spans="1:21" customFormat="1">
      <c r="A586" s="13" t="s">
        <v>1383</v>
      </c>
      <c r="B586" s="13">
        <v>17043841705</v>
      </c>
      <c r="C586" s="13" t="s">
        <v>1384</v>
      </c>
      <c r="D586" s="13" t="s">
        <v>1522</v>
      </c>
      <c r="E586" s="13" t="s">
        <v>2499</v>
      </c>
      <c r="F586" s="82">
        <v>6.3</v>
      </c>
      <c r="G586" s="83">
        <v>29.3</v>
      </c>
      <c r="H586" s="30">
        <v>17.5</v>
      </c>
      <c r="I586" s="83">
        <v>28.3</v>
      </c>
      <c r="J586" s="82">
        <v>11</v>
      </c>
      <c r="K586" s="83">
        <f t="shared" si="9"/>
        <v>39.299999999999997</v>
      </c>
      <c r="L586" s="82">
        <v>279600</v>
      </c>
      <c r="M586" s="90">
        <v>9</v>
      </c>
      <c r="N586" s="90">
        <v>9</v>
      </c>
      <c r="O586" s="90">
        <v>9</v>
      </c>
      <c r="P586" s="137">
        <v>5</v>
      </c>
      <c r="Q586" s="161">
        <v>4.9000000000000004</v>
      </c>
      <c r="R586" s="149">
        <v>53911.510127504553</v>
      </c>
      <c r="S586" s="83">
        <v>39.299999999999997</v>
      </c>
      <c r="T586" s="115">
        <v>4</v>
      </c>
      <c r="U586">
        <v>4</v>
      </c>
    </row>
    <row r="587" spans="1:21" customFormat="1">
      <c r="A587" s="13" t="s">
        <v>1271</v>
      </c>
      <c r="B587" s="13">
        <v>17043844304</v>
      </c>
      <c r="C587" s="13" t="s">
        <v>1272</v>
      </c>
      <c r="D587" s="13" t="s">
        <v>1522</v>
      </c>
      <c r="E587" s="13" t="s">
        <v>2224</v>
      </c>
      <c r="F587" s="83">
        <v>8.8000000000000007</v>
      </c>
      <c r="G587" s="82">
        <v>31</v>
      </c>
      <c r="H587" s="30">
        <v>20.5</v>
      </c>
      <c r="I587" s="84">
        <v>34.6</v>
      </c>
      <c r="J587" s="82">
        <v>12.1</v>
      </c>
      <c r="K587" s="83">
        <f t="shared" si="9"/>
        <v>46.7</v>
      </c>
      <c r="L587" s="82">
        <v>238300</v>
      </c>
      <c r="M587" s="89">
        <v>8</v>
      </c>
      <c r="N587" s="90">
        <v>10</v>
      </c>
      <c r="O587" s="87">
        <v>4</v>
      </c>
      <c r="P587" s="138">
        <v>3</v>
      </c>
      <c r="Q587" s="161">
        <v>4.9000000000000004</v>
      </c>
      <c r="R587" s="150">
        <v>40970.890698482566</v>
      </c>
      <c r="S587" s="83">
        <v>46.7</v>
      </c>
      <c r="T587" s="115">
        <v>4</v>
      </c>
      <c r="U587">
        <v>4</v>
      </c>
    </row>
    <row r="588" spans="1:21" customFormat="1">
      <c r="A588" s="13" t="s">
        <v>1418</v>
      </c>
      <c r="B588" s="13">
        <v>17043845509</v>
      </c>
      <c r="C588" s="13" t="s">
        <v>1419</v>
      </c>
      <c r="D588" s="13" t="s">
        <v>1522</v>
      </c>
      <c r="E588" s="13" t="s">
        <v>1417</v>
      </c>
      <c r="F588" s="81">
        <v>1.7</v>
      </c>
      <c r="G588" s="81">
        <v>36.200000000000003</v>
      </c>
      <c r="H588" s="30">
        <v>17.100000000000001</v>
      </c>
      <c r="I588" s="83">
        <v>31.5</v>
      </c>
      <c r="J588" s="84">
        <v>22.9</v>
      </c>
      <c r="K588" s="83">
        <f t="shared" si="9"/>
        <v>54.4</v>
      </c>
      <c r="L588" s="83">
        <v>372300</v>
      </c>
      <c r="M588" s="90">
        <v>9</v>
      </c>
      <c r="N588" s="88">
        <v>5</v>
      </c>
      <c r="O588" s="90">
        <v>9</v>
      </c>
      <c r="P588" s="140">
        <v>1</v>
      </c>
      <c r="Q588" s="161">
        <v>4.9000000000000004</v>
      </c>
      <c r="R588" s="150">
        <v>46160.550620302456</v>
      </c>
      <c r="S588" s="83">
        <v>54.4</v>
      </c>
      <c r="T588" s="115">
        <v>4</v>
      </c>
      <c r="U588">
        <v>4</v>
      </c>
    </row>
    <row r="589" spans="1:21" customFormat="1">
      <c r="A589" s="13" t="s">
        <v>1245</v>
      </c>
      <c r="B589" s="13">
        <v>17043846103</v>
      </c>
      <c r="C589" s="13" t="s">
        <v>1246</v>
      </c>
      <c r="D589" s="13" t="s">
        <v>1522</v>
      </c>
      <c r="E589" s="13" t="s">
        <v>1240</v>
      </c>
      <c r="F589" s="82">
        <v>6.4</v>
      </c>
      <c r="G589" s="83">
        <v>29.7</v>
      </c>
      <c r="H589" s="81">
        <v>12.2</v>
      </c>
      <c r="I589" s="84">
        <v>37.9</v>
      </c>
      <c r="J589" s="84">
        <v>29.3</v>
      </c>
      <c r="K589" s="84">
        <f t="shared" si="9"/>
        <v>67.2</v>
      </c>
      <c r="L589" s="84">
        <v>395000</v>
      </c>
      <c r="M589" s="90">
        <v>9</v>
      </c>
      <c r="N589" s="90">
        <v>10</v>
      </c>
      <c r="O589" s="88">
        <v>6</v>
      </c>
      <c r="P589" s="138">
        <v>3</v>
      </c>
      <c r="Q589" s="161">
        <v>4.9000000000000004</v>
      </c>
      <c r="R589" s="150">
        <v>51477.715944618132</v>
      </c>
      <c r="S589" s="84">
        <v>67.2</v>
      </c>
      <c r="T589" s="116">
        <v>5</v>
      </c>
      <c r="U589">
        <v>5</v>
      </c>
    </row>
    <row r="590" spans="1:21" customFormat="1">
      <c r="A590" s="13" t="s">
        <v>1019</v>
      </c>
      <c r="B590" s="13">
        <v>17089852500</v>
      </c>
      <c r="C590" s="13" t="s">
        <v>914</v>
      </c>
      <c r="D590" s="13" t="s">
        <v>1029</v>
      </c>
      <c r="E590" s="13" t="s">
        <v>66</v>
      </c>
      <c r="F590" s="30">
        <v>3.8</v>
      </c>
      <c r="G590" s="84">
        <v>26.6</v>
      </c>
      <c r="H590" s="30">
        <v>18.2</v>
      </c>
      <c r="I590" s="83">
        <v>31.5</v>
      </c>
      <c r="J590" s="82">
        <v>12</v>
      </c>
      <c r="K590" s="83">
        <f t="shared" si="9"/>
        <v>43.5</v>
      </c>
      <c r="L590" s="82">
        <v>244600</v>
      </c>
      <c r="M590" s="85"/>
      <c r="N590" s="85"/>
      <c r="O590" s="85"/>
      <c r="P590" s="141"/>
      <c r="Q590" s="161">
        <v>4.9000000000000004</v>
      </c>
      <c r="R590" s="153">
        <v>50879.503000697834</v>
      </c>
      <c r="S590" s="83">
        <v>43.5</v>
      </c>
      <c r="T590" s="115">
        <v>4</v>
      </c>
      <c r="U590">
        <v>4</v>
      </c>
    </row>
    <row r="591" spans="1:21" customFormat="1">
      <c r="A591" s="13" t="s">
        <v>880</v>
      </c>
      <c r="B591" s="13">
        <v>17093890202</v>
      </c>
      <c r="C591" s="13" t="s">
        <v>881</v>
      </c>
      <c r="D591" s="13" t="s">
        <v>874</v>
      </c>
      <c r="E591" s="13" t="s">
        <v>71</v>
      </c>
      <c r="F591" s="30">
        <v>3.9</v>
      </c>
      <c r="G591" s="84">
        <v>25.6</v>
      </c>
      <c r="H591" s="84">
        <v>36.9</v>
      </c>
      <c r="I591" s="81">
        <v>6.1</v>
      </c>
      <c r="J591" s="81">
        <v>3</v>
      </c>
      <c r="K591" s="81">
        <f t="shared" si="9"/>
        <v>9.1</v>
      </c>
      <c r="L591" s="30">
        <v>185700</v>
      </c>
      <c r="M591" s="85"/>
      <c r="N591" s="85"/>
      <c r="O591" s="85"/>
      <c r="P591" s="141"/>
      <c r="Q591" s="161">
        <v>4.9000000000000004</v>
      </c>
      <c r="R591" s="154">
        <v>0</v>
      </c>
      <c r="S591" s="81">
        <v>9.1</v>
      </c>
      <c r="T591" s="112">
        <v>1</v>
      </c>
      <c r="U591">
        <v>1</v>
      </c>
    </row>
    <row r="592" spans="1:21" customFormat="1">
      <c r="A592" s="13" t="s">
        <v>591</v>
      </c>
      <c r="B592" s="13">
        <v>17097861301</v>
      </c>
      <c r="C592" s="13" t="s">
        <v>592</v>
      </c>
      <c r="D592" s="13" t="s">
        <v>896</v>
      </c>
      <c r="E592" s="13" t="s">
        <v>588</v>
      </c>
      <c r="F592" s="84">
        <v>10.6</v>
      </c>
      <c r="G592" s="30">
        <v>35.4</v>
      </c>
      <c r="H592" s="83">
        <v>32</v>
      </c>
      <c r="I592" s="30">
        <v>9.3000000000000007</v>
      </c>
      <c r="J592" s="30">
        <v>4.4000000000000004</v>
      </c>
      <c r="K592" s="30">
        <f t="shared" si="9"/>
        <v>13.700000000000001</v>
      </c>
      <c r="L592" s="81">
        <v>130700</v>
      </c>
      <c r="M592" s="86">
        <v>2</v>
      </c>
      <c r="N592" s="87">
        <v>4</v>
      </c>
      <c r="O592" s="87">
        <v>4</v>
      </c>
      <c r="P592" s="137">
        <v>6</v>
      </c>
      <c r="Q592" s="161">
        <v>4.9000000000000004</v>
      </c>
      <c r="R592" s="151">
        <v>15691.953078970719</v>
      </c>
      <c r="S592" s="30">
        <v>13.700000000000001</v>
      </c>
      <c r="T592" s="113">
        <v>2</v>
      </c>
      <c r="U592">
        <v>2</v>
      </c>
    </row>
    <row r="593" spans="1:21" customFormat="1">
      <c r="A593" s="13" t="s">
        <v>787</v>
      </c>
      <c r="B593" s="13">
        <v>17097865200</v>
      </c>
      <c r="C593" s="13" t="s">
        <v>788</v>
      </c>
      <c r="D593" s="13" t="s">
        <v>896</v>
      </c>
      <c r="E593" s="13" t="s">
        <v>786</v>
      </c>
      <c r="F593" s="82">
        <v>5.0999999999999996</v>
      </c>
      <c r="G593" s="84">
        <v>22.1</v>
      </c>
      <c r="H593" s="82">
        <v>27.4</v>
      </c>
      <c r="I593" s="82">
        <v>16.5</v>
      </c>
      <c r="J593" s="83">
        <v>13</v>
      </c>
      <c r="K593" s="82">
        <f t="shared" si="9"/>
        <v>29.5</v>
      </c>
      <c r="L593" s="84">
        <v>447500</v>
      </c>
      <c r="M593" s="90">
        <v>10</v>
      </c>
      <c r="N593" s="88">
        <v>6</v>
      </c>
      <c r="O593" s="90">
        <v>10</v>
      </c>
      <c r="P593" s="135">
        <v>9</v>
      </c>
      <c r="Q593" s="161">
        <v>4.9000000000000004</v>
      </c>
      <c r="R593" s="149">
        <v>93420.684910795288</v>
      </c>
      <c r="S593" s="82">
        <v>29.5</v>
      </c>
      <c r="T593" s="114">
        <v>3</v>
      </c>
      <c r="U593">
        <v>3</v>
      </c>
    </row>
    <row r="594" spans="1:21" customFormat="1">
      <c r="A594" s="13" t="s">
        <v>370</v>
      </c>
      <c r="B594" s="13">
        <v>17197880111</v>
      </c>
      <c r="C594" s="13" t="s">
        <v>371</v>
      </c>
      <c r="D594" s="13" t="s">
        <v>363</v>
      </c>
      <c r="E594" s="13" t="s">
        <v>1485</v>
      </c>
      <c r="F594" s="84">
        <v>9.9</v>
      </c>
      <c r="G594" s="83">
        <v>29.9</v>
      </c>
      <c r="H594" s="84">
        <v>40</v>
      </c>
      <c r="I594" s="82">
        <v>17.3</v>
      </c>
      <c r="J594" s="81">
        <v>3</v>
      </c>
      <c r="K594" s="30">
        <f t="shared" si="9"/>
        <v>20.3</v>
      </c>
      <c r="L594" s="30">
        <v>202500</v>
      </c>
      <c r="M594" s="30">
        <v>4</v>
      </c>
      <c r="N594" s="81">
        <v>2</v>
      </c>
      <c r="O594" s="30">
        <v>4</v>
      </c>
      <c r="P594" s="142">
        <v>1</v>
      </c>
      <c r="Q594" s="161">
        <v>4.9000000000000004</v>
      </c>
      <c r="R594" s="155">
        <v>32929.938513752968</v>
      </c>
      <c r="S594" s="30">
        <v>20.3</v>
      </c>
      <c r="T594" s="113">
        <v>2</v>
      </c>
      <c r="U594">
        <v>2</v>
      </c>
    </row>
    <row r="595" spans="1:21" customFormat="1">
      <c r="A595" s="13" t="s">
        <v>263</v>
      </c>
      <c r="B595" s="13">
        <v>17197881006</v>
      </c>
      <c r="C595" s="13" t="s">
        <v>264</v>
      </c>
      <c r="D595" s="13" t="s">
        <v>363</v>
      </c>
      <c r="E595" s="13" t="s">
        <v>258</v>
      </c>
      <c r="F595" s="30">
        <v>3.6</v>
      </c>
      <c r="G595" s="30">
        <v>34.4</v>
      </c>
      <c r="H595" s="82">
        <v>24.2</v>
      </c>
      <c r="I595" s="82">
        <v>18</v>
      </c>
      <c r="J595" s="83">
        <v>15.3</v>
      </c>
      <c r="K595" s="82">
        <f t="shared" si="9"/>
        <v>33.299999999999997</v>
      </c>
      <c r="L595" s="83">
        <v>305400</v>
      </c>
      <c r="M595" s="83">
        <v>8</v>
      </c>
      <c r="N595" s="81">
        <v>2</v>
      </c>
      <c r="O595" s="82">
        <v>5</v>
      </c>
      <c r="P595" s="142">
        <v>1</v>
      </c>
      <c r="Q595" s="161">
        <v>4.9000000000000004</v>
      </c>
      <c r="R595" s="156">
        <v>42780.979603633357</v>
      </c>
      <c r="S595" s="82">
        <v>33.299999999999997</v>
      </c>
      <c r="T595" s="114">
        <v>3</v>
      </c>
      <c r="U595">
        <v>3</v>
      </c>
    </row>
    <row r="596" spans="1:21" customFormat="1">
      <c r="A596" s="13" t="s">
        <v>283</v>
      </c>
      <c r="B596" s="13">
        <v>17197881109</v>
      </c>
      <c r="C596" s="13" t="s">
        <v>284</v>
      </c>
      <c r="D596" s="13" t="s">
        <v>363</v>
      </c>
      <c r="E596" s="13" t="s">
        <v>280</v>
      </c>
      <c r="F596" s="82">
        <v>6.3</v>
      </c>
      <c r="G596" s="81">
        <v>37.5</v>
      </c>
      <c r="H596" s="83">
        <v>29.1</v>
      </c>
      <c r="I596" s="30">
        <v>14.1</v>
      </c>
      <c r="J596" s="83">
        <v>14.8</v>
      </c>
      <c r="K596" s="82">
        <f t="shared" si="9"/>
        <v>28.9</v>
      </c>
      <c r="L596" s="83">
        <v>311200</v>
      </c>
      <c r="M596" s="83">
        <v>7</v>
      </c>
      <c r="N596" s="82">
        <v>6</v>
      </c>
      <c r="O596" s="84">
        <v>10</v>
      </c>
      <c r="P596" s="143">
        <v>3</v>
      </c>
      <c r="Q596" s="161">
        <v>4.9000000000000004</v>
      </c>
      <c r="R596" s="156">
        <v>34167.786463884564</v>
      </c>
      <c r="S596" s="82">
        <v>28.9</v>
      </c>
      <c r="T596" s="114">
        <v>3</v>
      </c>
      <c r="U596">
        <v>3</v>
      </c>
    </row>
    <row r="597" spans="1:21" customFormat="1">
      <c r="A597" s="13" t="s">
        <v>2659</v>
      </c>
      <c r="B597" s="13">
        <v>17031770601</v>
      </c>
      <c r="C597" s="13" t="s">
        <v>2660</v>
      </c>
      <c r="D597" s="13" t="s">
        <v>4272</v>
      </c>
      <c r="E597" s="13" t="s">
        <v>2661</v>
      </c>
      <c r="F597" s="81">
        <v>3.3</v>
      </c>
      <c r="G597" s="84">
        <v>26</v>
      </c>
      <c r="H597" s="83">
        <v>32.9</v>
      </c>
      <c r="I597" s="82">
        <v>16.600000000000001</v>
      </c>
      <c r="J597" s="82">
        <v>9.9</v>
      </c>
      <c r="K597" s="82">
        <f t="shared" si="9"/>
        <v>26.5</v>
      </c>
      <c r="L597" s="83">
        <v>342300</v>
      </c>
      <c r="M597" s="89">
        <v>7</v>
      </c>
      <c r="N597" s="90">
        <v>10</v>
      </c>
      <c r="O597" s="87">
        <v>4</v>
      </c>
      <c r="P597" s="138">
        <v>3</v>
      </c>
      <c r="Q597" s="161">
        <v>5</v>
      </c>
      <c r="R597" s="150">
        <v>45037.841717497089</v>
      </c>
      <c r="S597" s="82">
        <v>26.5</v>
      </c>
      <c r="T597" s="114">
        <v>3</v>
      </c>
      <c r="U597">
        <v>3</v>
      </c>
    </row>
    <row r="598" spans="1:21" customFormat="1">
      <c r="A598" s="13" t="s">
        <v>1273</v>
      </c>
      <c r="B598" s="13">
        <v>17043846102</v>
      </c>
      <c r="C598" s="13" t="s">
        <v>1274</v>
      </c>
      <c r="D598" s="13" t="s">
        <v>1522</v>
      </c>
      <c r="E598" s="13" t="s">
        <v>1275</v>
      </c>
      <c r="F598" s="30">
        <v>3.9</v>
      </c>
      <c r="G598" s="84">
        <v>27</v>
      </c>
      <c r="H598" s="81">
        <v>13.9</v>
      </c>
      <c r="I598" s="84">
        <v>32.299999999999997</v>
      </c>
      <c r="J598" s="84">
        <v>23.2</v>
      </c>
      <c r="K598" s="84">
        <f t="shared" si="9"/>
        <v>55.5</v>
      </c>
      <c r="L598" s="83">
        <v>361200</v>
      </c>
      <c r="M598" s="90">
        <v>9</v>
      </c>
      <c r="N598" s="90">
        <v>10</v>
      </c>
      <c r="O598" s="90">
        <v>9</v>
      </c>
      <c r="P598" s="137">
        <v>5</v>
      </c>
      <c r="Q598" s="161">
        <v>5</v>
      </c>
      <c r="R598" s="150">
        <v>49426.394055818346</v>
      </c>
      <c r="S598" s="84">
        <v>55.5</v>
      </c>
      <c r="T598" s="116">
        <v>5</v>
      </c>
      <c r="U598">
        <v>5</v>
      </c>
    </row>
    <row r="599" spans="1:21" customFormat="1">
      <c r="A599" s="13" t="s">
        <v>983</v>
      </c>
      <c r="B599" s="13">
        <v>17089851801</v>
      </c>
      <c r="C599" s="13" t="s">
        <v>984</v>
      </c>
      <c r="D599" s="13" t="s">
        <v>1029</v>
      </c>
      <c r="E599" s="13" t="s">
        <v>61</v>
      </c>
      <c r="F599" s="82">
        <v>5.2</v>
      </c>
      <c r="G599" s="82">
        <v>30.5</v>
      </c>
      <c r="H599" s="83">
        <v>31.3</v>
      </c>
      <c r="I599" s="82">
        <v>17.7</v>
      </c>
      <c r="J599" s="82">
        <v>7.7</v>
      </c>
      <c r="K599" s="82">
        <f t="shared" si="9"/>
        <v>25.4</v>
      </c>
      <c r="L599" s="30">
        <v>224400</v>
      </c>
      <c r="M599" s="85"/>
      <c r="N599" s="85"/>
      <c r="O599" s="85"/>
      <c r="P599" s="141"/>
      <c r="Q599" s="161">
        <v>5</v>
      </c>
      <c r="R599" s="153">
        <v>32913.803911758019</v>
      </c>
      <c r="S599" s="82">
        <v>25.4</v>
      </c>
      <c r="T599" s="114">
        <v>3</v>
      </c>
      <c r="U599">
        <v>3</v>
      </c>
    </row>
    <row r="600" spans="1:21" customFormat="1">
      <c r="A600" s="13" t="s">
        <v>935</v>
      </c>
      <c r="B600" s="13">
        <v>17089853006</v>
      </c>
      <c r="C600" s="13" t="s">
        <v>936</v>
      </c>
      <c r="D600" s="13" t="s">
        <v>1029</v>
      </c>
      <c r="E600" s="13" t="s">
        <v>1533</v>
      </c>
      <c r="F600" s="82">
        <v>5.0999999999999996</v>
      </c>
      <c r="G600" s="84">
        <v>24.3</v>
      </c>
      <c r="H600" s="82">
        <v>28</v>
      </c>
      <c r="I600" s="82">
        <v>18.7</v>
      </c>
      <c r="J600" s="82">
        <v>8.6999999999999993</v>
      </c>
      <c r="K600" s="82">
        <f t="shared" si="9"/>
        <v>27.4</v>
      </c>
      <c r="L600" s="81">
        <v>182100</v>
      </c>
      <c r="M600" s="85"/>
      <c r="N600" s="85"/>
      <c r="O600" s="85"/>
      <c r="P600" s="141"/>
      <c r="Q600" s="161">
        <v>5</v>
      </c>
      <c r="R600" s="151">
        <v>21328.28627229041</v>
      </c>
      <c r="S600" s="82">
        <v>27.4</v>
      </c>
      <c r="T600" s="114">
        <v>3</v>
      </c>
      <c r="U600">
        <v>3</v>
      </c>
    </row>
    <row r="601" spans="1:21" customFormat="1">
      <c r="A601" s="13" t="s">
        <v>876</v>
      </c>
      <c r="B601" s="13">
        <v>17093890102</v>
      </c>
      <c r="C601" s="13" t="s">
        <v>877</v>
      </c>
      <c r="D601" s="13" t="s">
        <v>874</v>
      </c>
      <c r="E601" s="13" t="s">
        <v>875</v>
      </c>
      <c r="F601" s="30">
        <v>4.3</v>
      </c>
      <c r="G601" s="30">
        <v>34.200000000000003</v>
      </c>
      <c r="H601" s="82">
        <v>24.9</v>
      </c>
      <c r="I601" s="83">
        <v>25</v>
      </c>
      <c r="J601" s="83">
        <v>15.2</v>
      </c>
      <c r="K601" s="83">
        <f t="shared" si="9"/>
        <v>40.200000000000003</v>
      </c>
      <c r="L601" s="83">
        <v>310400</v>
      </c>
      <c r="M601" s="90">
        <v>10</v>
      </c>
      <c r="N601" s="88">
        <v>5</v>
      </c>
      <c r="O601" s="89">
        <v>8</v>
      </c>
      <c r="P601" s="140">
        <v>1</v>
      </c>
      <c r="Q601" s="161">
        <v>5</v>
      </c>
      <c r="R601" s="150">
        <v>34900.281448169575</v>
      </c>
      <c r="S601" s="83">
        <v>40.200000000000003</v>
      </c>
      <c r="T601" s="115">
        <v>4</v>
      </c>
      <c r="U601">
        <v>4</v>
      </c>
    </row>
    <row r="602" spans="1:21" customFormat="1">
      <c r="A602" s="13" t="s">
        <v>527</v>
      </c>
      <c r="B602" s="13">
        <v>17097862300</v>
      </c>
      <c r="C602" s="13" t="s">
        <v>528</v>
      </c>
      <c r="D602" s="13" t="s">
        <v>896</v>
      </c>
      <c r="E602" s="13" t="s">
        <v>625</v>
      </c>
      <c r="F602" s="84">
        <v>10.8</v>
      </c>
      <c r="G602" s="84">
        <v>21.3</v>
      </c>
      <c r="H602" s="82">
        <v>27.6</v>
      </c>
      <c r="I602" s="81">
        <v>4.7</v>
      </c>
      <c r="J602" s="81">
        <v>2.5</v>
      </c>
      <c r="K602" s="81">
        <f t="shared" si="9"/>
        <v>7.2</v>
      </c>
      <c r="L602" s="81">
        <v>137400</v>
      </c>
      <c r="M602" s="86">
        <v>2</v>
      </c>
      <c r="N602" s="87">
        <v>4</v>
      </c>
      <c r="O602" s="86">
        <v>1</v>
      </c>
      <c r="P602" s="136">
        <v>7</v>
      </c>
      <c r="Q602" s="161">
        <v>5</v>
      </c>
      <c r="R602" s="151">
        <v>18269.954949594736</v>
      </c>
      <c r="S602" s="81">
        <v>7.2</v>
      </c>
      <c r="T602" s="112">
        <v>1</v>
      </c>
      <c r="U602">
        <v>1</v>
      </c>
    </row>
    <row r="603" spans="1:21" customFormat="1">
      <c r="A603" s="13" t="s">
        <v>107</v>
      </c>
      <c r="B603" s="13">
        <v>17197883809</v>
      </c>
      <c r="C603" s="13" t="s">
        <v>108</v>
      </c>
      <c r="D603" s="13" t="s">
        <v>363</v>
      </c>
      <c r="E603" s="13" t="s">
        <v>1088</v>
      </c>
      <c r="F603" s="81">
        <v>2.8</v>
      </c>
      <c r="G603" s="81">
        <v>39</v>
      </c>
      <c r="H603" s="83">
        <v>34.1</v>
      </c>
      <c r="I603" s="30">
        <v>14</v>
      </c>
      <c r="J603" s="82">
        <v>8.4</v>
      </c>
      <c r="K603" s="30">
        <f t="shared" si="9"/>
        <v>22.4</v>
      </c>
      <c r="L603" s="81">
        <v>96900</v>
      </c>
      <c r="M603" s="82">
        <v>5</v>
      </c>
      <c r="N603" s="81">
        <v>1</v>
      </c>
      <c r="O603" s="30">
        <v>3</v>
      </c>
      <c r="P603" s="142">
        <v>1</v>
      </c>
      <c r="Q603" s="161">
        <v>5</v>
      </c>
      <c r="R603" s="158">
        <v>58083.731615925055</v>
      </c>
      <c r="S603" s="30">
        <v>22.4</v>
      </c>
      <c r="T603" s="113">
        <v>2</v>
      </c>
      <c r="U603">
        <v>2</v>
      </c>
    </row>
    <row r="604" spans="1:21" customFormat="1">
      <c r="A604" s="13" t="s">
        <v>3882</v>
      </c>
      <c r="B604" s="13">
        <v>17031062600</v>
      </c>
      <c r="C604" s="13" t="s">
        <v>3883</v>
      </c>
      <c r="D604" s="13" t="s">
        <v>4272</v>
      </c>
      <c r="E604" s="13" t="s">
        <v>4129</v>
      </c>
      <c r="F604" s="81">
        <v>1.2</v>
      </c>
      <c r="G604" s="30">
        <v>34.700000000000003</v>
      </c>
      <c r="H604" s="81">
        <v>4.0999999999999996</v>
      </c>
      <c r="I604" s="84">
        <v>51.2</v>
      </c>
      <c r="J604" s="84">
        <v>39.6</v>
      </c>
      <c r="K604" s="84">
        <f t="shared" si="9"/>
        <v>90.800000000000011</v>
      </c>
      <c r="L604" s="84">
        <v>640000</v>
      </c>
      <c r="M604" s="88">
        <v>5</v>
      </c>
      <c r="N604" s="89">
        <v>8</v>
      </c>
      <c r="O604" s="90">
        <v>9</v>
      </c>
      <c r="P604" s="136">
        <v>8</v>
      </c>
      <c r="Q604" s="161">
        <v>5.0999999999999996</v>
      </c>
      <c r="R604" s="148">
        <v>30042.773184651422</v>
      </c>
      <c r="S604" s="84">
        <v>90.800000000000011</v>
      </c>
      <c r="T604" s="116">
        <v>5</v>
      </c>
      <c r="U604">
        <v>5</v>
      </c>
    </row>
    <row r="605" spans="1:21" customFormat="1">
      <c r="A605" s="13" t="s">
        <v>3663</v>
      </c>
      <c r="B605" s="13">
        <v>17031161200</v>
      </c>
      <c r="C605" s="13" t="s">
        <v>3664</v>
      </c>
      <c r="D605" s="13" t="s">
        <v>4272</v>
      </c>
      <c r="E605" s="13" t="s">
        <v>4129</v>
      </c>
      <c r="F605" s="83">
        <v>6.7</v>
      </c>
      <c r="G605" s="81">
        <v>38</v>
      </c>
      <c r="H605" s="83">
        <v>32.1</v>
      </c>
      <c r="I605" s="30">
        <v>13.9</v>
      </c>
      <c r="J605" s="83">
        <v>15.2</v>
      </c>
      <c r="K605" s="82">
        <f t="shared" si="9"/>
        <v>29.1</v>
      </c>
      <c r="L605" s="83">
        <v>340100</v>
      </c>
      <c r="M605" s="86">
        <v>2</v>
      </c>
      <c r="N605" s="89">
        <v>7</v>
      </c>
      <c r="O605" s="87">
        <v>3</v>
      </c>
      <c r="P605" s="135">
        <v>9</v>
      </c>
      <c r="Q605" s="161">
        <v>5.0999999999999996</v>
      </c>
      <c r="R605" s="148">
        <v>30042.773184651422</v>
      </c>
      <c r="S605" s="82">
        <v>29.1</v>
      </c>
      <c r="T605" s="114">
        <v>3</v>
      </c>
      <c r="U605">
        <v>3</v>
      </c>
    </row>
    <row r="606" spans="1:21" customFormat="1">
      <c r="A606" s="13" t="s">
        <v>3486</v>
      </c>
      <c r="B606" s="13">
        <v>17031230800</v>
      </c>
      <c r="C606" s="13" t="s">
        <v>3487</v>
      </c>
      <c r="D606" s="13" t="s">
        <v>4272</v>
      </c>
      <c r="E606" s="13" t="s">
        <v>4129</v>
      </c>
      <c r="F606" s="30">
        <v>4.8</v>
      </c>
      <c r="G606" s="83">
        <v>28.4</v>
      </c>
      <c r="H606" s="82">
        <v>28.1</v>
      </c>
      <c r="I606" s="82">
        <v>18.399999999999999</v>
      </c>
      <c r="J606" s="81">
        <v>1.2</v>
      </c>
      <c r="K606" s="30">
        <f t="shared" si="9"/>
        <v>19.599999999999998</v>
      </c>
      <c r="L606" s="82">
        <v>271300</v>
      </c>
      <c r="M606" s="86">
        <v>1</v>
      </c>
      <c r="N606" s="88">
        <v>6</v>
      </c>
      <c r="O606" s="86">
        <v>2</v>
      </c>
      <c r="P606" s="137">
        <v>5</v>
      </c>
      <c r="Q606" s="161">
        <v>5.0999999999999996</v>
      </c>
      <c r="R606" s="148">
        <v>30042.773184651422</v>
      </c>
      <c r="S606" s="30">
        <v>19.599999999999998</v>
      </c>
      <c r="T606" s="113">
        <v>2</v>
      </c>
      <c r="U606">
        <v>2</v>
      </c>
    </row>
    <row r="607" spans="1:21" customFormat="1">
      <c r="A607" s="13" t="s">
        <v>3077</v>
      </c>
      <c r="B607" s="13">
        <v>17031520600</v>
      </c>
      <c r="C607" s="13" t="s">
        <v>3078</v>
      </c>
      <c r="D607" s="13" t="s">
        <v>4272</v>
      </c>
      <c r="E607" s="13" t="s">
        <v>4129</v>
      </c>
      <c r="F607" s="84">
        <v>11.8</v>
      </c>
      <c r="G607" s="83">
        <v>30.1</v>
      </c>
      <c r="H607" s="82">
        <v>26.4</v>
      </c>
      <c r="I607" s="81">
        <v>4.8</v>
      </c>
      <c r="J607" s="30">
        <v>3.6</v>
      </c>
      <c r="K607" s="81">
        <f t="shared" si="9"/>
        <v>8.4</v>
      </c>
      <c r="L607" s="81">
        <v>155400</v>
      </c>
      <c r="M607" s="86">
        <v>1</v>
      </c>
      <c r="N607" s="86">
        <v>2</v>
      </c>
      <c r="O607" s="87">
        <v>3</v>
      </c>
      <c r="P607" s="140">
        <v>1</v>
      </c>
      <c r="Q607" s="161">
        <v>5.0999999999999996</v>
      </c>
      <c r="R607" s="148">
        <v>30042.773184651422</v>
      </c>
      <c r="S607" s="81">
        <v>8.4</v>
      </c>
      <c r="T607" s="112">
        <v>1</v>
      </c>
      <c r="U607">
        <v>1</v>
      </c>
    </row>
    <row r="608" spans="1:21" customFormat="1">
      <c r="A608" s="13" t="s">
        <v>2672</v>
      </c>
      <c r="B608" s="13">
        <v>17031760801</v>
      </c>
      <c r="C608" s="13" t="s">
        <v>2673</v>
      </c>
      <c r="D608" s="13" t="s">
        <v>4272</v>
      </c>
      <c r="E608" s="13" t="s">
        <v>4129</v>
      </c>
      <c r="F608" s="81">
        <v>3</v>
      </c>
      <c r="G608" s="83">
        <v>28.3</v>
      </c>
      <c r="H608" s="30">
        <v>17.5</v>
      </c>
      <c r="I608" s="84">
        <v>38</v>
      </c>
      <c r="J608" s="83">
        <v>12.8</v>
      </c>
      <c r="K608" s="83">
        <f t="shared" si="9"/>
        <v>50.8</v>
      </c>
      <c r="L608" s="30">
        <v>191900</v>
      </c>
      <c r="M608" s="88">
        <v>5</v>
      </c>
      <c r="N608" s="90">
        <v>10</v>
      </c>
      <c r="O608" s="87">
        <v>3</v>
      </c>
      <c r="P608" s="138">
        <v>4</v>
      </c>
      <c r="Q608" s="161">
        <v>5.0999999999999996</v>
      </c>
      <c r="R608" s="148">
        <v>30042.773184651422</v>
      </c>
      <c r="S608" s="83">
        <v>50.8</v>
      </c>
      <c r="T608" s="115">
        <v>4</v>
      </c>
      <c r="U608">
        <v>4</v>
      </c>
    </row>
    <row r="609" spans="1:21" customFormat="1">
      <c r="A609" s="13" t="s">
        <v>2342</v>
      </c>
      <c r="B609" s="13">
        <v>17031810502</v>
      </c>
      <c r="C609" s="13" t="s">
        <v>2343</v>
      </c>
      <c r="D609" s="13" t="s">
        <v>4272</v>
      </c>
      <c r="E609" s="13" t="s">
        <v>2339</v>
      </c>
      <c r="F609" s="30">
        <v>3.9</v>
      </c>
      <c r="G609" s="84">
        <v>25.2</v>
      </c>
      <c r="H609" s="83">
        <v>31.2</v>
      </c>
      <c r="I609" s="30">
        <v>15.5</v>
      </c>
      <c r="J609" s="30">
        <v>4.5</v>
      </c>
      <c r="K609" s="30">
        <f t="shared" si="9"/>
        <v>20</v>
      </c>
      <c r="L609" s="83">
        <v>309800</v>
      </c>
      <c r="M609" s="90">
        <v>9</v>
      </c>
      <c r="N609" s="90">
        <v>10</v>
      </c>
      <c r="O609" s="88">
        <v>5</v>
      </c>
      <c r="P609" s="137">
        <v>6</v>
      </c>
      <c r="Q609" s="161">
        <v>5.0999999999999996</v>
      </c>
      <c r="R609" s="150">
        <v>35939.910473757547</v>
      </c>
      <c r="S609" s="30">
        <v>20</v>
      </c>
      <c r="T609" s="113">
        <v>2</v>
      </c>
      <c r="U609">
        <v>2</v>
      </c>
    </row>
    <row r="610" spans="1:21" customFormat="1">
      <c r="A610" s="13" t="s">
        <v>2006</v>
      </c>
      <c r="B610" s="13">
        <v>17031812900</v>
      </c>
      <c r="C610" s="13" t="s">
        <v>2007</v>
      </c>
      <c r="D610" s="13" t="s">
        <v>4272</v>
      </c>
      <c r="E610" s="13" t="s">
        <v>2097</v>
      </c>
      <c r="F610" s="30">
        <v>4.5</v>
      </c>
      <c r="G610" s="83">
        <v>28.4</v>
      </c>
      <c r="H610" s="81">
        <v>7.2</v>
      </c>
      <c r="I610" s="84">
        <v>39</v>
      </c>
      <c r="J610" s="84">
        <v>37.799999999999997</v>
      </c>
      <c r="K610" s="84">
        <f t="shared" si="9"/>
        <v>76.8</v>
      </c>
      <c r="L610" s="84">
        <v>398600</v>
      </c>
      <c r="M610" s="90">
        <v>9</v>
      </c>
      <c r="N610" s="90">
        <v>9</v>
      </c>
      <c r="O610" s="89">
        <v>8</v>
      </c>
      <c r="P610" s="135">
        <v>9</v>
      </c>
      <c r="Q610" s="161">
        <v>5.0999999999999996</v>
      </c>
      <c r="R610" s="152">
        <v>33551.823027102044</v>
      </c>
      <c r="S610" s="84">
        <v>76.8</v>
      </c>
      <c r="T610" s="116">
        <v>5</v>
      </c>
      <c r="U610">
        <v>5</v>
      </c>
    </row>
    <row r="611" spans="1:21" customFormat="1">
      <c r="A611" s="13" t="s">
        <v>2075</v>
      </c>
      <c r="B611" s="13">
        <v>17031822301</v>
      </c>
      <c r="C611" s="13" t="s">
        <v>2076</v>
      </c>
      <c r="D611" s="13" t="s">
        <v>4272</v>
      </c>
      <c r="E611" s="13" t="s">
        <v>2070</v>
      </c>
      <c r="F611" s="82">
        <v>5.2</v>
      </c>
      <c r="G611" s="83">
        <v>28.6</v>
      </c>
      <c r="H611" s="84">
        <v>38.200000000000003</v>
      </c>
      <c r="I611" s="30">
        <v>11.6</v>
      </c>
      <c r="J611" s="30">
        <v>4.8</v>
      </c>
      <c r="K611" s="30">
        <f t="shared" si="9"/>
        <v>16.399999999999999</v>
      </c>
      <c r="L611" s="82">
        <v>238900</v>
      </c>
      <c r="M611" s="89">
        <v>7</v>
      </c>
      <c r="N611" s="86">
        <v>2</v>
      </c>
      <c r="O611" s="87">
        <v>4</v>
      </c>
      <c r="P611" s="136">
        <v>7</v>
      </c>
      <c r="Q611" s="161">
        <v>5.0999999999999996</v>
      </c>
      <c r="R611" s="151">
        <v>25303.08992767684</v>
      </c>
      <c r="S611" s="30">
        <v>16.399999999999999</v>
      </c>
      <c r="T611" s="113">
        <v>2</v>
      </c>
      <c r="U611">
        <v>2</v>
      </c>
    </row>
    <row r="612" spans="1:21" customFormat="1">
      <c r="A612" s="13" t="s">
        <v>2645</v>
      </c>
      <c r="B612" s="13">
        <v>17031829902</v>
      </c>
      <c r="C612" s="13" t="s">
        <v>2646</v>
      </c>
      <c r="D612" s="13" t="s">
        <v>4272</v>
      </c>
      <c r="E612" s="13" t="s">
        <v>2638</v>
      </c>
      <c r="F612" s="83">
        <v>8.3000000000000007</v>
      </c>
      <c r="G612" s="82">
        <v>32.799999999999997</v>
      </c>
      <c r="H612" s="30">
        <v>20</v>
      </c>
      <c r="I612" s="83">
        <v>29.3</v>
      </c>
      <c r="J612" s="83">
        <v>18.899999999999999</v>
      </c>
      <c r="K612" s="83">
        <f t="shared" si="9"/>
        <v>48.2</v>
      </c>
      <c r="L612" s="30">
        <v>202400</v>
      </c>
      <c r="M612" s="86">
        <v>2</v>
      </c>
      <c r="N612" s="88">
        <v>5</v>
      </c>
      <c r="O612" s="87">
        <v>3</v>
      </c>
      <c r="P612" s="138">
        <v>3</v>
      </c>
      <c r="Q612" s="161">
        <v>5.0999999999999996</v>
      </c>
      <c r="R612" s="151">
        <v>18266.910283537876</v>
      </c>
      <c r="S612" s="83">
        <v>48.2</v>
      </c>
      <c r="T612" s="115">
        <v>4</v>
      </c>
      <c r="U612">
        <v>4</v>
      </c>
    </row>
    <row r="613" spans="1:21" customFormat="1">
      <c r="A613" s="13" t="s">
        <v>1343</v>
      </c>
      <c r="B613" s="13">
        <v>17043845601</v>
      </c>
      <c r="C613" s="13" t="s">
        <v>1344</v>
      </c>
      <c r="D613" s="13" t="s">
        <v>1522</v>
      </c>
      <c r="E613" s="13" t="s">
        <v>1430</v>
      </c>
      <c r="F613" s="84">
        <v>10.7</v>
      </c>
      <c r="G613" s="83">
        <v>29.9</v>
      </c>
      <c r="H613" s="30">
        <v>17.7</v>
      </c>
      <c r="I613" s="83">
        <v>30.5</v>
      </c>
      <c r="J613" s="83">
        <v>17.2</v>
      </c>
      <c r="K613" s="83">
        <f t="shared" si="9"/>
        <v>47.7</v>
      </c>
      <c r="L613" s="83">
        <v>370400</v>
      </c>
      <c r="M613" s="90">
        <v>10</v>
      </c>
      <c r="N613" s="87">
        <v>3</v>
      </c>
      <c r="O613" s="90">
        <v>10</v>
      </c>
      <c r="P613" s="137">
        <v>6</v>
      </c>
      <c r="Q613" s="161">
        <v>5.0999999999999996</v>
      </c>
      <c r="R613" s="149">
        <v>53259.364371877156</v>
      </c>
      <c r="S613" s="83">
        <v>47.7</v>
      </c>
      <c r="T613" s="115">
        <v>4</v>
      </c>
      <c r="U613">
        <v>4</v>
      </c>
    </row>
    <row r="614" spans="1:21" customFormat="1">
      <c r="A614" s="13" t="s">
        <v>770</v>
      </c>
      <c r="B614" s="13">
        <v>17097861603</v>
      </c>
      <c r="C614" s="13" t="s">
        <v>771</v>
      </c>
      <c r="D614" s="13" t="s">
        <v>896</v>
      </c>
      <c r="E614" s="13" t="s">
        <v>761</v>
      </c>
      <c r="F614" s="30">
        <v>4.5999999999999996</v>
      </c>
      <c r="G614" s="82">
        <v>30.8</v>
      </c>
      <c r="H614" s="30">
        <v>17.8</v>
      </c>
      <c r="I614" s="84">
        <v>33.299999999999997</v>
      </c>
      <c r="J614" s="83">
        <v>18.7</v>
      </c>
      <c r="K614" s="83">
        <f t="shared" si="9"/>
        <v>52</v>
      </c>
      <c r="L614" s="82">
        <v>282100</v>
      </c>
      <c r="M614" s="89">
        <v>8</v>
      </c>
      <c r="N614" s="89">
        <v>7</v>
      </c>
      <c r="O614" s="89">
        <v>7</v>
      </c>
      <c r="P614" s="140">
        <v>1</v>
      </c>
      <c r="Q614" s="161">
        <v>5.0999999999999996</v>
      </c>
      <c r="R614" s="150">
        <v>43990.480204505511</v>
      </c>
      <c r="S614" s="83">
        <v>52</v>
      </c>
      <c r="T614" s="115">
        <v>4</v>
      </c>
      <c r="U614">
        <v>4</v>
      </c>
    </row>
    <row r="615" spans="1:21" customFormat="1">
      <c r="A615" s="13" t="s">
        <v>715</v>
      </c>
      <c r="B615" s="13">
        <v>17097865000</v>
      </c>
      <c r="C615" s="13" t="s">
        <v>716</v>
      </c>
      <c r="D615" s="13" t="s">
        <v>896</v>
      </c>
      <c r="E615" s="13" t="s">
        <v>708</v>
      </c>
      <c r="F615" s="81">
        <v>3.2</v>
      </c>
      <c r="G615" s="81">
        <v>38.9</v>
      </c>
      <c r="H615" s="30">
        <v>19.100000000000001</v>
      </c>
      <c r="I615" s="84">
        <v>37.299999999999997</v>
      </c>
      <c r="J615" s="84">
        <v>33.1</v>
      </c>
      <c r="K615" s="84">
        <f t="shared" si="9"/>
        <v>70.400000000000006</v>
      </c>
      <c r="L615" s="84">
        <v>775600</v>
      </c>
      <c r="M615" s="90">
        <v>9</v>
      </c>
      <c r="N615" s="87">
        <v>3</v>
      </c>
      <c r="O615" s="90">
        <v>9</v>
      </c>
      <c r="P615" s="137">
        <v>6</v>
      </c>
      <c r="Q615" s="161">
        <v>5.0999999999999996</v>
      </c>
      <c r="R615" s="149">
        <v>149577.90823225805</v>
      </c>
      <c r="S615" s="84">
        <v>70.400000000000006</v>
      </c>
      <c r="T615" s="116">
        <v>5</v>
      </c>
      <c r="U615">
        <v>5</v>
      </c>
    </row>
    <row r="616" spans="1:21" customFormat="1">
      <c r="A616" s="13" t="s">
        <v>839</v>
      </c>
      <c r="B616" s="13">
        <v>17097865802</v>
      </c>
      <c r="C616" s="13" t="s">
        <v>840</v>
      </c>
      <c r="D616" s="13" t="s">
        <v>896</v>
      </c>
      <c r="E616" s="13" t="s">
        <v>832</v>
      </c>
      <c r="F616" s="81">
        <v>1.5</v>
      </c>
      <c r="G616" s="83">
        <v>30.1</v>
      </c>
      <c r="H616" s="81">
        <v>8.6</v>
      </c>
      <c r="I616" s="84">
        <v>35.700000000000003</v>
      </c>
      <c r="J616" s="84">
        <v>39.700000000000003</v>
      </c>
      <c r="K616" s="84">
        <f t="shared" si="9"/>
        <v>75.400000000000006</v>
      </c>
      <c r="L616" s="84">
        <v>693500</v>
      </c>
      <c r="M616" s="90">
        <v>10</v>
      </c>
      <c r="N616" s="87">
        <v>4</v>
      </c>
      <c r="O616" s="90">
        <v>10</v>
      </c>
      <c r="P616" s="136">
        <v>7</v>
      </c>
      <c r="Q616" s="161">
        <v>5.0999999999999996</v>
      </c>
      <c r="R616" s="149">
        <v>86581.829684499316</v>
      </c>
      <c r="S616" s="84">
        <v>75.400000000000006</v>
      </c>
      <c r="T616" s="116">
        <v>5</v>
      </c>
      <c r="U616">
        <v>5</v>
      </c>
    </row>
    <row r="617" spans="1:21" customFormat="1">
      <c r="A617" s="13" t="s">
        <v>3498</v>
      </c>
      <c r="B617" s="13">
        <v>17031240300</v>
      </c>
      <c r="C617" s="13" t="s">
        <v>3499</v>
      </c>
      <c r="D617" s="13" t="s">
        <v>4272</v>
      </c>
      <c r="E617" s="13" t="s">
        <v>4129</v>
      </c>
      <c r="F617" s="83">
        <v>6.5</v>
      </c>
      <c r="G617" s="30">
        <v>34.4</v>
      </c>
      <c r="H617" s="81">
        <v>0</v>
      </c>
      <c r="I617" s="84">
        <v>37.200000000000003</v>
      </c>
      <c r="J617" s="84">
        <v>32.799999999999997</v>
      </c>
      <c r="K617" s="84">
        <f t="shared" si="9"/>
        <v>70</v>
      </c>
      <c r="L617" s="84">
        <v>849000</v>
      </c>
      <c r="M617" s="88">
        <v>6</v>
      </c>
      <c r="N617" s="89">
        <v>8</v>
      </c>
      <c r="O617" s="89">
        <v>7</v>
      </c>
      <c r="P617" s="135">
        <v>10</v>
      </c>
      <c r="Q617" s="161">
        <v>5.2</v>
      </c>
      <c r="R617" s="148">
        <v>30042.773184651422</v>
      </c>
      <c r="S617" s="84">
        <v>70</v>
      </c>
      <c r="T617" s="116">
        <v>5</v>
      </c>
      <c r="U617">
        <v>5</v>
      </c>
    </row>
    <row r="618" spans="1:21" customFormat="1">
      <c r="A618" s="13" t="s">
        <v>2275</v>
      </c>
      <c r="B618" s="13">
        <v>17031804706</v>
      </c>
      <c r="C618" s="13" t="s">
        <v>2276</v>
      </c>
      <c r="D618" s="13" t="s">
        <v>4272</v>
      </c>
      <c r="E618" s="13" t="s">
        <v>2375</v>
      </c>
      <c r="F618" s="82">
        <v>6.2</v>
      </c>
      <c r="G618" s="83">
        <v>27.3</v>
      </c>
      <c r="H618" s="82">
        <v>23</v>
      </c>
      <c r="I618" s="83">
        <v>30.5</v>
      </c>
      <c r="J618" s="82">
        <v>9.1999999999999993</v>
      </c>
      <c r="K618" s="83">
        <f t="shared" si="9"/>
        <v>39.700000000000003</v>
      </c>
      <c r="L618" s="83">
        <v>329800</v>
      </c>
      <c r="M618" s="89">
        <v>7</v>
      </c>
      <c r="N618" s="88">
        <v>6</v>
      </c>
      <c r="O618" s="89">
        <v>8</v>
      </c>
      <c r="P618" s="140">
        <v>1</v>
      </c>
      <c r="Q618" s="161">
        <v>5.2</v>
      </c>
      <c r="R618" s="150">
        <v>36324.067231910587</v>
      </c>
      <c r="S618" s="83">
        <v>39.700000000000003</v>
      </c>
      <c r="T618" s="115">
        <v>4</v>
      </c>
      <c r="U618">
        <v>4</v>
      </c>
    </row>
    <row r="619" spans="1:21" customFormat="1">
      <c r="A619" s="13" t="s">
        <v>2119</v>
      </c>
      <c r="B619" s="13">
        <v>17031805001</v>
      </c>
      <c r="C619" s="13" t="s">
        <v>2120</v>
      </c>
      <c r="D619" s="13" t="s">
        <v>4272</v>
      </c>
      <c r="E619" s="13" t="s">
        <v>2106</v>
      </c>
      <c r="F619" s="30">
        <v>4.0999999999999996</v>
      </c>
      <c r="G619" s="30">
        <v>35.1</v>
      </c>
      <c r="H619" s="30">
        <v>19.100000000000001</v>
      </c>
      <c r="I619" s="84">
        <v>35.4</v>
      </c>
      <c r="J619" s="83">
        <v>20.100000000000001</v>
      </c>
      <c r="K619" s="84">
        <f t="shared" si="9"/>
        <v>55.5</v>
      </c>
      <c r="L619" s="84">
        <v>417700</v>
      </c>
      <c r="M619" s="90">
        <v>9</v>
      </c>
      <c r="N619" s="86">
        <v>1</v>
      </c>
      <c r="O619" s="90">
        <v>9</v>
      </c>
      <c r="P619" s="136">
        <v>7</v>
      </c>
      <c r="Q619" s="161">
        <v>5.2</v>
      </c>
      <c r="R619" s="150">
        <v>36544.31720420182</v>
      </c>
      <c r="S619" s="84">
        <v>55.5</v>
      </c>
      <c r="T619" s="116">
        <v>5</v>
      </c>
      <c r="U619">
        <v>5</v>
      </c>
    </row>
    <row r="620" spans="1:21" customFormat="1">
      <c r="A620" s="13" t="s">
        <v>1836</v>
      </c>
      <c r="B620" s="13">
        <v>17031811600</v>
      </c>
      <c r="C620" s="13" t="s">
        <v>1837</v>
      </c>
      <c r="D620" s="13" t="s">
        <v>4272</v>
      </c>
      <c r="E620" s="13" t="s">
        <v>1835</v>
      </c>
      <c r="F620" s="83">
        <v>6.7</v>
      </c>
      <c r="G620" s="83">
        <v>29.9</v>
      </c>
      <c r="H620" s="84">
        <v>36.1</v>
      </c>
      <c r="I620" s="30">
        <v>13.3</v>
      </c>
      <c r="J620" s="30">
        <v>5.5</v>
      </c>
      <c r="K620" s="30">
        <f t="shared" si="9"/>
        <v>18.8</v>
      </c>
      <c r="L620" s="83">
        <v>311400</v>
      </c>
      <c r="M620" s="89">
        <v>7</v>
      </c>
      <c r="N620" s="90">
        <v>9</v>
      </c>
      <c r="O620" s="86">
        <v>2</v>
      </c>
      <c r="P620" s="136">
        <v>7</v>
      </c>
      <c r="Q620" s="161">
        <v>5.2</v>
      </c>
      <c r="R620" s="150">
        <v>40739.69295344696</v>
      </c>
      <c r="S620" s="30">
        <v>18.8</v>
      </c>
      <c r="T620" s="113">
        <v>2</v>
      </c>
      <c r="U620">
        <v>2</v>
      </c>
    </row>
    <row r="621" spans="1:21" customFormat="1">
      <c r="A621" s="13" t="s">
        <v>1339</v>
      </c>
      <c r="B621" s="13">
        <v>17043844902</v>
      </c>
      <c r="C621" s="13" t="s">
        <v>1340</v>
      </c>
      <c r="D621" s="13" t="s">
        <v>1522</v>
      </c>
      <c r="E621" s="13" t="s">
        <v>1430</v>
      </c>
      <c r="F621" s="81">
        <v>3.2</v>
      </c>
      <c r="G621" s="83">
        <v>27.4</v>
      </c>
      <c r="H621" s="81">
        <v>11.5</v>
      </c>
      <c r="I621" s="84">
        <v>35.200000000000003</v>
      </c>
      <c r="J621" s="84">
        <v>29.2</v>
      </c>
      <c r="K621" s="84">
        <f t="shared" si="9"/>
        <v>64.400000000000006</v>
      </c>
      <c r="L621" s="84">
        <v>579500</v>
      </c>
      <c r="M621" s="90">
        <v>10</v>
      </c>
      <c r="N621" s="89">
        <v>7</v>
      </c>
      <c r="O621" s="90">
        <v>9</v>
      </c>
      <c r="P621" s="135">
        <v>9</v>
      </c>
      <c r="Q621" s="161">
        <v>5.2</v>
      </c>
      <c r="R621" s="149">
        <v>53259.364371877156</v>
      </c>
      <c r="S621" s="84">
        <v>64.400000000000006</v>
      </c>
      <c r="T621" s="116">
        <v>5</v>
      </c>
      <c r="U621">
        <v>5</v>
      </c>
    </row>
    <row r="622" spans="1:21" customFormat="1">
      <c r="A622" s="13" t="s">
        <v>931</v>
      </c>
      <c r="B622" s="13">
        <v>17089853004</v>
      </c>
      <c r="C622" s="13" t="s">
        <v>932</v>
      </c>
      <c r="D622" s="13" t="s">
        <v>1029</v>
      </c>
      <c r="E622" s="13" t="s">
        <v>68</v>
      </c>
      <c r="F622" s="81">
        <v>2.7</v>
      </c>
      <c r="G622" s="84">
        <v>18</v>
      </c>
      <c r="H622" s="83">
        <v>33.799999999999997</v>
      </c>
      <c r="I622" s="82">
        <v>16.8</v>
      </c>
      <c r="J622" s="30">
        <v>3.5</v>
      </c>
      <c r="K622" s="30">
        <f t="shared" si="9"/>
        <v>20.3</v>
      </c>
      <c r="L622" s="30">
        <v>202600</v>
      </c>
      <c r="M622" s="85"/>
      <c r="N622" s="85"/>
      <c r="O622" s="85"/>
      <c r="P622" s="141"/>
      <c r="Q622" s="161">
        <v>5.2</v>
      </c>
      <c r="R622" s="153">
        <v>33995.305847255368</v>
      </c>
      <c r="S622" s="30">
        <v>20.3</v>
      </c>
      <c r="T622" s="113">
        <v>2</v>
      </c>
      <c r="U622">
        <v>2</v>
      </c>
    </row>
    <row r="623" spans="1:21" customFormat="1">
      <c r="A623" s="13" t="s">
        <v>807</v>
      </c>
      <c r="B623" s="13">
        <v>17097861803</v>
      </c>
      <c r="C623" s="13" t="s">
        <v>808</v>
      </c>
      <c r="D623" s="13" t="s">
        <v>896</v>
      </c>
      <c r="E623" s="13" t="s">
        <v>806</v>
      </c>
      <c r="F623" s="84">
        <v>9.1999999999999993</v>
      </c>
      <c r="G623" s="82">
        <v>30.3</v>
      </c>
      <c r="H623" s="84">
        <v>38.200000000000003</v>
      </c>
      <c r="I623" s="81">
        <v>8.1999999999999993</v>
      </c>
      <c r="J623" s="81">
        <v>2.2999999999999998</v>
      </c>
      <c r="K623" s="81">
        <f t="shared" si="9"/>
        <v>10.5</v>
      </c>
      <c r="L623" s="81">
        <v>162400</v>
      </c>
      <c r="M623" s="88">
        <v>5</v>
      </c>
      <c r="N623" s="88">
        <v>5</v>
      </c>
      <c r="O623" s="87">
        <v>4</v>
      </c>
      <c r="P623" s="140">
        <v>1</v>
      </c>
      <c r="Q623" s="161">
        <v>5.2</v>
      </c>
      <c r="R623" s="151">
        <v>21538.776800117321</v>
      </c>
      <c r="S623" s="81">
        <v>10.5</v>
      </c>
      <c r="T623" s="112">
        <v>1</v>
      </c>
      <c r="U623">
        <v>1</v>
      </c>
    </row>
    <row r="624" spans="1:21" customFormat="1">
      <c r="A624" s="13" t="s">
        <v>94</v>
      </c>
      <c r="B624" s="13">
        <v>17197883606</v>
      </c>
      <c r="C624" s="13" t="s">
        <v>95</v>
      </c>
      <c r="D624" s="13" t="s">
        <v>363</v>
      </c>
      <c r="E624" s="13" t="s">
        <v>93</v>
      </c>
      <c r="F624" s="84">
        <v>12.9</v>
      </c>
      <c r="G624" s="81">
        <v>39.5</v>
      </c>
      <c r="H624" s="82">
        <v>24.5</v>
      </c>
      <c r="I624" s="82">
        <v>16</v>
      </c>
      <c r="J624" s="30">
        <v>7.1</v>
      </c>
      <c r="K624" s="30">
        <f t="shared" si="9"/>
        <v>23.1</v>
      </c>
      <c r="L624" s="30">
        <v>192100</v>
      </c>
      <c r="M624" s="30">
        <v>4</v>
      </c>
      <c r="N624" s="81">
        <v>2</v>
      </c>
      <c r="O624" s="30">
        <v>3</v>
      </c>
      <c r="P624" s="144">
        <v>7</v>
      </c>
      <c r="Q624" s="161">
        <v>5.2</v>
      </c>
      <c r="R624" s="157">
        <v>14988.510169729274</v>
      </c>
      <c r="S624" s="30">
        <v>23.1</v>
      </c>
      <c r="T624" s="113">
        <v>2</v>
      </c>
      <c r="U624">
        <v>2</v>
      </c>
    </row>
    <row r="625" spans="1:21" customFormat="1">
      <c r="A625" s="13" t="s">
        <v>3878</v>
      </c>
      <c r="B625" s="13">
        <v>17031062400</v>
      </c>
      <c r="C625" s="13" t="s">
        <v>3879</v>
      </c>
      <c r="D625" s="13" t="s">
        <v>4272</v>
      </c>
      <c r="E625" s="13" t="s">
        <v>4129</v>
      </c>
      <c r="F625" s="81">
        <v>0</v>
      </c>
      <c r="G625" s="83">
        <v>29.8</v>
      </c>
      <c r="H625" s="81">
        <v>11</v>
      </c>
      <c r="I625" s="84">
        <v>53</v>
      </c>
      <c r="J625" s="83">
        <v>20.100000000000001</v>
      </c>
      <c r="K625" s="84">
        <f t="shared" si="9"/>
        <v>73.099999999999994</v>
      </c>
      <c r="L625" s="84">
        <v>621100</v>
      </c>
      <c r="M625" s="89">
        <v>8</v>
      </c>
      <c r="N625" s="89">
        <v>7</v>
      </c>
      <c r="O625" s="89">
        <v>8</v>
      </c>
      <c r="P625" s="135">
        <v>10</v>
      </c>
      <c r="Q625" s="161">
        <v>5.3</v>
      </c>
      <c r="R625" s="148">
        <v>30042.773184651422</v>
      </c>
      <c r="S625" s="84">
        <v>73.099999999999994</v>
      </c>
      <c r="T625" s="116">
        <v>5</v>
      </c>
      <c r="U625">
        <v>5</v>
      </c>
    </row>
    <row r="626" spans="1:21" customFormat="1">
      <c r="A626" s="13" t="s">
        <v>3679</v>
      </c>
      <c r="B626" s="13">
        <v>17031170700</v>
      </c>
      <c r="C626" s="13" t="s">
        <v>3680</v>
      </c>
      <c r="D626" s="13" t="s">
        <v>4272</v>
      </c>
      <c r="E626" s="13" t="s">
        <v>4129</v>
      </c>
      <c r="F626" s="83">
        <v>8.1999999999999993</v>
      </c>
      <c r="G626" s="82">
        <v>31.4</v>
      </c>
      <c r="H626" s="84">
        <v>37.700000000000003</v>
      </c>
      <c r="I626" s="30">
        <v>10.3</v>
      </c>
      <c r="J626" s="30">
        <v>4.3</v>
      </c>
      <c r="K626" s="30">
        <f t="shared" si="9"/>
        <v>14.600000000000001</v>
      </c>
      <c r="L626" s="82">
        <v>291400</v>
      </c>
      <c r="M626" s="89">
        <v>8</v>
      </c>
      <c r="N626" s="86">
        <v>1</v>
      </c>
      <c r="O626" s="88">
        <v>5</v>
      </c>
      <c r="P626" s="137">
        <v>6</v>
      </c>
      <c r="Q626" s="161">
        <v>5.3</v>
      </c>
      <c r="R626" s="148">
        <v>30042.773184651422</v>
      </c>
      <c r="S626" s="30">
        <v>14.600000000000001</v>
      </c>
      <c r="T626" s="113">
        <v>2</v>
      </c>
      <c r="U626">
        <v>2</v>
      </c>
    </row>
    <row r="627" spans="1:21" customFormat="1">
      <c r="A627" s="13" t="s">
        <v>3009</v>
      </c>
      <c r="B627" s="13">
        <v>17031561000</v>
      </c>
      <c r="C627" s="13" t="s">
        <v>3010</v>
      </c>
      <c r="D627" s="13" t="s">
        <v>4272</v>
      </c>
      <c r="E627" s="13" t="s">
        <v>4129</v>
      </c>
      <c r="F627" s="30">
        <v>4</v>
      </c>
      <c r="G627" s="82">
        <v>31.9</v>
      </c>
      <c r="H627" s="84">
        <v>35.200000000000003</v>
      </c>
      <c r="I627" s="30">
        <v>10.9</v>
      </c>
      <c r="J627" s="30">
        <v>5.7</v>
      </c>
      <c r="K627" s="30">
        <f t="shared" si="9"/>
        <v>16.600000000000001</v>
      </c>
      <c r="L627" s="82">
        <v>256300</v>
      </c>
      <c r="M627" s="89">
        <v>8</v>
      </c>
      <c r="N627" s="87">
        <v>4</v>
      </c>
      <c r="O627" s="88">
        <v>6</v>
      </c>
      <c r="P627" s="137">
        <v>6</v>
      </c>
      <c r="Q627" s="161">
        <v>5.3</v>
      </c>
      <c r="R627" s="148">
        <v>30042.773184651422</v>
      </c>
      <c r="S627" s="30">
        <v>16.600000000000001</v>
      </c>
      <c r="T627" s="113">
        <v>2</v>
      </c>
      <c r="U627">
        <v>2</v>
      </c>
    </row>
    <row r="628" spans="1:21" customFormat="1">
      <c r="A628" s="13" t="s">
        <v>4209</v>
      </c>
      <c r="B628" s="13">
        <v>17031804201</v>
      </c>
      <c r="C628" s="13" t="s">
        <v>4210</v>
      </c>
      <c r="D628" s="13" t="s">
        <v>4272</v>
      </c>
      <c r="E628" s="13" t="s">
        <v>4211</v>
      </c>
      <c r="F628" s="81">
        <v>2.7</v>
      </c>
      <c r="G628" s="82">
        <v>31.4</v>
      </c>
      <c r="H628" s="81">
        <v>7.8</v>
      </c>
      <c r="I628" s="84">
        <v>41</v>
      </c>
      <c r="J628" s="84">
        <v>35.1</v>
      </c>
      <c r="K628" s="84">
        <f t="shared" si="9"/>
        <v>76.099999999999994</v>
      </c>
      <c r="L628" s="84">
        <v>822800</v>
      </c>
      <c r="M628" s="90">
        <v>10</v>
      </c>
      <c r="N628" s="89">
        <v>7</v>
      </c>
      <c r="O628" s="88">
        <v>5</v>
      </c>
      <c r="P628" s="136">
        <v>8</v>
      </c>
      <c r="Q628" s="161">
        <v>5.3</v>
      </c>
      <c r="R628" s="149">
        <v>130977.07721549062</v>
      </c>
      <c r="S628" s="84">
        <v>76.099999999999994</v>
      </c>
      <c r="T628" s="116">
        <v>5</v>
      </c>
      <c r="U628">
        <v>5</v>
      </c>
    </row>
    <row r="629" spans="1:21" customFormat="1">
      <c r="A629" s="13" t="s">
        <v>4219</v>
      </c>
      <c r="B629" s="13">
        <v>17031804506</v>
      </c>
      <c r="C629" s="13" t="s">
        <v>4220</v>
      </c>
      <c r="D629" s="13" t="s">
        <v>4272</v>
      </c>
      <c r="E629" s="13" t="s">
        <v>4214</v>
      </c>
      <c r="F629" s="81">
        <v>3</v>
      </c>
      <c r="G629" s="82">
        <v>32.200000000000003</v>
      </c>
      <c r="H629" s="81">
        <v>14.3</v>
      </c>
      <c r="I629" s="84">
        <v>34.299999999999997</v>
      </c>
      <c r="J629" s="83">
        <v>17.5</v>
      </c>
      <c r="K629" s="83">
        <f t="shared" si="9"/>
        <v>51.8</v>
      </c>
      <c r="L629" s="83">
        <v>336400</v>
      </c>
      <c r="M629" s="90">
        <v>10</v>
      </c>
      <c r="N629" s="89">
        <v>7</v>
      </c>
      <c r="O629" s="89">
        <v>7</v>
      </c>
      <c r="P629" s="135">
        <v>9</v>
      </c>
      <c r="Q629" s="161">
        <v>5.3</v>
      </c>
      <c r="R629" s="152">
        <v>32691.487793632303</v>
      </c>
      <c r="S629" s="83">
        <v>51.8</v>
      </c>
      <c r="T629" s="115">
        <v>4</v>
      </c>
      <c r="U629">
        <v>4</v>
      </c>
    </row>
    <row r="630" spans="1:21" customFormat="1">
      <c r="A630" s="13" t="s">
        <v>2491</v>
      </c>
      <c r="B630" s="13">
        <v>17031811500</v>
      </c>
      <c r="C630" s="13" t="s">
        <v>2492</v>
      </c>
      <c r="D630" s="13" t="s">
        <v>4272</v>
      </c>
      <c r="E630" s="13" t="s">
        <v>2488</v>
      </c>
      <c r="F630" s="82">
        <v>5.6</v>
      </c>
      <c r="G630" s="84">
        <v>25.3</v>
      </c>
      <c r="H630" s="84">
        <v>43.2</v>
      </c>
      <c r="I630" s="81">
        <v>6.3</v>
      </c>
      <c r="J630" s="81">
        <v>1.4</v>
      </c>
      <c r="K630" s="81">
        <f t="shared" si="9"/>
        <v>7.6999999999999993</v>
      </c>
      <c r="L630" s="30">
        <v>233700</v>
      </c>
      <c r="M630" s="89">
        <v>7</v>
      </c>
      <c r="N630" s="90">
        <v>9</v>
      </c>
      <c r="O630" s="87">
        <v>3</v>
      </c>
      <c r="P630" s="135">
        <v>9</v>
      </c>
      <c r="Q630" s="161">
        <v>5.3</v>
      </c>
      <c r="R630" s="149">
        <v>54350.622538591611</v>
      </c>
      <c r="S630" s="81">
        <v>7.6999999999999993</v>
      </c>
      <c r="T630" s="112">
        <v>1</v>
      </c>
      <c r="U630">
        <v>1</v>
      </c>
    </row>
    <row r="631" spans="1:21" customFormat="1">
      <c r="A631" s="13" t="s">
        <v>2481</v>
      </c>
      <c r="B631" s="13">
        <v>17031816100</v>
      </c>
      <c r="C631" s="13" t="s">
        <v>2482</v>
      </c>
      <c r="D631" s="13" t="s">
        <v>4272</v>
      </c>
      <c r="E631" s="13" t="s">
        <v>2478</v>
      </c>
      <c r="F631" s="82">
        <v>5.5</v>
      </c>
      <c r="G631" s="83">
        <v>28.3</v>
      </c>
      <c r="H631" s="30">
        <v>20.5</v>
      </c>
      <c r="I631" s="82">
        <v>20.9</v>
      </c>
      <c r="J631" s="83">
        <v>16.399999999999999</v>
      </c>
      <c r="K631" s="83">
        <f t="shared" si="9"/>
        <v>37.299999999999997</v>
      </c>
      <c r="L631" s="30">
        <v>232100</v>
      </c>
      <c r="M631" s="88">
        <v>6</v>
      </c>
      <c r="N631" s="90">
        <v>9</v>
      </c>
      <c r="O631" s="88">
        <v>5</v>
      </c>
      <c r="P631" s="136">
        <v>8</v>
      </c>
      <c r="Q631" s="161">
        <v>5.3</v>
      </c>
      <c r="R631" s="152">
        <v>30536.708548034163</v>
      </c>
      <c r="S631" s="83">
        <v>37.299999999999997</v>
      </c>
      <c r="T631" s="115">
        <v>4</v>
      </c>
      <c r="U631">
        <v>4</v>
      </c>
    </row>
    <row r="632" spans="1:21" customFormat="1">
      <c r="A632" s="13" t="s">
        <v>4185</v>
      </c>
      <c r="B632" s="13">
        <v>17031818800</v>
      </c>
      <c r="C632" s="13" t="s">
        <v>4186</v>
      </c>
      <c r="D632" s="13" t="s">
        <v>4272</v>
      </c>
      <c r="E632" s="13" t="s">
        <v>4182</v>
      </c>
      <c r="F632" s="30">
        <v>4</v>
      </c>
      <c r="G632" s="84">
        <v>26.7</v>
      </c>
      <c r="H632" s="82">
        <v>27.4</v>
      </c>
      <c r="I632" s="83">
        <v>26.1</v>
      </c>
      <c r="J632" s="82">
        <v>7.8</v>
      </c>
      <c r="K632" s="82">
        <f t="shared" si="9"/>
        <v>33.9</v>
      </c>
      <c r="L632" s="82">
        <v>263500</v>
      </c>
      <c r="M632" s="89">
        <v>7</v>
      </c>
      <c r="N632" s="87">
        <v>4</v>
      </c>
      <c r="O632" s="90">
        <v>9</v>
      </c>
      <c r="P632" s="136">
        <v>8</v>
      </c>
      <c r="Q632" s="161">
        <v>5.3</v>
      </c>
      <c r="R632" s="151">
        <v>23453.824428285385</v>
      </c>
      <c r="S632" s="82">
        <v>33.9</v>
      </c>
      <c r="T632" s="114">
        <v>3</v>
      </c>
      <c r="U632">
        <v>3</v>
      </c>
    </row>
    <row r="633" spans="1:21" customFormat="1">
      <c r="A633" s="13" t="s">
        <v>2079</v>
      </c>
      <c r="B633" s="13">
        <v>17031822500</v>
      </c>
      <c r="C633" s="13" t="s">
        <v>2080</v>
      </c>
      <c r="D633" s="13" t="s">
        <v>4272</v>
      </c>
      <c r="E633" s="13" t="s">
        <v>2070</v>
      </c>
      <c r="F633" s="82">
        <v>6.1</v>
      </c>
      <c r="G633" s="82">
        <v>31.7</v>
      </c>
      <c r="H633" s="84">
        <v>39.6</v>
      </c>
      <c r="I633" s="82">
        <v>17.8</v>
      </c>
      <c r="J633" s="82">
        <v>8.5</v>
      </c>
      <c r="K633" s="82">
        <f t="shared" si="9"/>
        <v>26.3</v>
      </c>
      <c r="L633" s="82">
        <v>237900</v>
      </c>
      <c r="M633" s="89">
        <v>7</v>
      </c>
      <c r="N633" s="87">
        <v>4</v>
      </c>
      <c r="O633" s="87">
        <v>3</v>
      </c>
      <c r="P633" s="137">
        <v>6</v>
      </c>
      <c r="Q633" s="161">
        <v>5.3</v>
      </c>
      <c r="R633" s="151">
        <v>25303.08992767684</v>
      </c>
      <c r="S633" s="82">
        <v>26.3</v>
      </c>
      <c r="T633" s="114">
        <v>3</v>
      </c>
      <c r="U633">
        <v>3</v>
      </c>
    </row>
    <row r="634" spans="1:21" customFormat="1">
      <c r="A634" s="13" t="s">
        <v>1177</v>
      </c>
      <c r="B634" s="13">
        <v>17043842601</v>
      </c>
      <c r="C634" s="13" t="s">
        <v>1178</v>
      </c>
      <c r="D634" s="13" t="s">
        <v>1522</v>
      </c>
      <c r="E634" s="13" t="s">
        <v>1752</v>
      </c>
      <c r="F634" s="30">
        <v>4</v>
      </c>
      <c r="G634" s="82">
        <v>30.9</v>
      </c>
      <c r="H634" s="81">
        <v>5.7</v>
      </c>
      <c r="I634" s="84">
        <v>37.1</v>
      </c>
      <c r="J634" s="84">
        <v>33.4</v>
      </c>
      <c r="K634" s="84">
        <f t="shared" si="9"/>
        <v>70.5</v>
      </c>
      <c r="L634" s="84">
        <v>506400</v>
      </c>
      <c r="M634" s="90">
        <v>10</v>
      </c>
      <c r="N634" s="88">
        <v>6</v>
      </c>
      <c r="O634" s="90">
        <v>10</v>
      </c>
      <c r="P634" s="140">
        <v>2</v>
      </c>
      <c r="Q634" s="161">
        <v>5.3</v>
      </c>
      <c r="R634" s="150">
        <v>42343.889722841908</v>
      </c>
      <c r="S634" s="84">
        <v>70.5</v>
      </c>
      <c r="T634" s="116">
        <v>5</v>
      </c>
      <c r="U634">
        <v>5</v>
      </c>
    </row>
    <row r="635" spans="1:21" customFormat="1">
      <c r="A635" s="13" t="s">
        <v>240</v>
      </c>
      <c r="B635" s="13">
        <v>17197883206</v>
      </c>
      <c r="C635" s="13" t="s">
        <v>241</v>
      </c>
      <c r="D635" s="13" t="s">
        <v>363</v>
      </c>
      <c r="E635" s="13" t="s">
        <v>320</v>
      </c>
      <c r="F635" s="83">
        <v>8</v>
      </c>
      <c r="G635" s="84">
        <v>24.4</v>
      </c>
      <c r="H635" s="83">
        <v>29.1</v>
      </c>
      <c r="I635" s="82">
        <v>21</v>
      </c>
      <c r="J635" s="82">
        <v>8.9</v>
      </c>
      <c r="K635" s="82">
        <f t="shared" si="9"/>
        <v>29.9</v>
      </c>
      <c r="L635" s="30">
        <v>195600</v>
      </c>
      <c r="M635" s="82">
        <v>5</v>
      </c>
      <c r="N635" s="83">
        <v>7</v>
      </c>
      <c r="O635" s="83">
        <v>8</v>
      </c>
      <c r="P635" s="142">
        <v>1</v>
      </c>
      <c r="Q635" s="161">
        <v>5.3</v>
      </c>
      <c r="R635" s="157">
        <v>21661.580595931711</v>
      </c>
      <c r="S635" s="82">
        <v>29.9</v>
      </c>
      <c r="T635" s="114">
        <v>3</v>
      </c>
      <c r="U635">
        <v>3</v>
      </c>
    </row>
    <row r="636" spans="1:21" customFormat="1">
      <c r="A636" s="13" t="s">
        <v>136</v>
      </c>
      <c r="B636" s="13">
        <v>17197883210</v>
      </c>
      <c r="C636" s="13" t="s">
        <v>137</v>
      </c>
      <c r="D636" s="13" t="s">
        <v>363</v>
      </c>
      <c r="E636" s="13" t="s">
        <v>320</v>
      </c>
      <c r="F636" s="81">
        <v>1.7</v>
      </c>
      <c r="G636" s="84">
        <v>25.6</v>
      </c>
      <c r="H636" s="82">
        <v>22.9</v>
      </c>
      <c r="I636" s="83">
        <v>24.9</v>
      </c>
      <c r="J636" s="84">
        <v>24.2</v>
      </c>
      <c r="K636" s="83">
        <f t="shared" si="9"/>
        <v>49.099999999999994</v>
      </c>
      <c r="L636" s="30">
        <v>218400</v>
      </c>
      <c r="M636" s="82">
        <v>6</v>
      </c>
      <c r="N636" s="83">
        <v>7</v>
      </c>
      <c r="O636" s="82">
        <v>6</v>
      </c>
      <c r="P636" s="142">
        <v>1</v>
      </c>
      <c r="Q636" s="161">
        <v>5.3</v>
      </c>
      <c r="R636" s="157">
        <v>21661.580595931711</v>
      </c>
      <c r="S636" s="83">
        <v>49.099999999999994</v>
      </c>
      <c r="T636" s="115">
        <v>4</v>
      </c>
      <c r="U636">
        <v>4</v>
      </c>
    </row>
    <row r="637" spans="1:21" customFormat="1">
      <c r="A637" s="13" t="s">
        <v>3835</v>
      </c>
      <c r="B637" s="13">
        <v>17031080202</v>
      </c>
      <c r="C637" s="13" t="s">
        <v>3836</v>
      </c>
      <c r="D637" s="13" t="s">
        <v>4272</v>
      </c>
      <c r="E637" s="13" t="s">
        <v>4129</v>
      </c>
      <c r="F637" s="81">
        <v>1.5</v>
      </c>
      <c r="G637" s="83">
        <v>28</v>
      </c>
      <c r="H637" s="81">
        <v>7.1</v>
      </c>
      <c r="I637" s="84">
        <v>37.299999999999997</v>
      </c>
      <c r="J637" s="84">
        <v>38.9</v>
      </c>
      <c r="K637" s="84">
        <f t="shared" si="9"/>
        <v>76.199999999999989</v>
      </c>
      <c r="L637" s="82">
        <v>275300</v>
      </c>
      <c r="M637" s="89">
        <v>8</v>
      </c>
      <c r="N637" s="90">
        <v>10</v>
      </c>
      <c r="O637" s="88">
        <v>6</v>
      </c>
      <c r="P637" s="135">
        <v>9</v>
      </c>
      <c r="Q637" s="161">
        <v>5.4</v>
      </c>
      <c r="R637" s="148">
        <v>30042.773184651422</v>
      </c>
      <c r="S637" s="84">
        <v>76.199999999999989</v>
      </c>
      <c r="T637" s="116">
        <v>5</v>
      </c>
      <c r="U637">
        <v>5</v>
      </c>
    </row>
    <row r="638" spans="1:21" customFormat="1">
      <c r="A638" s="13" t="s">
        <v>3727</v>
      </c>
      <c r="B638" s="13">
        <v>17031150501</v>
      </c>
      <c r="C638" s="13" t="s">
        <v>3728</v>
      </c>
      <c r="D638" s="13" t="s">
        <v>4272</v>
      </c>
      <c r="E638" s="13" t="s">
        <v>4129</v>
      </c>
      <c r="F638" s="83">
        <v>6.7</v>
      </c>
      <c r="G638" s="30">
        <v>34</v>
      </c>
      <c r="H638" s="84">
        <v>34.799999999999997</v>
      </c>
      <c r="I638" s="30">
        <v>11.9</v>
      </c>
      <c r="J638" s="82">
        <v>10.1</v>
      </c>
      <c r="K638" s="30">
        <f t="shared" si="9"/>
        <v>22</v>
      </c>
      <c r="L638" s="83">
        <v>343700</v>
      </c>
      <c r="M638" s="89">
        <v>8</v>
      </c>
      <c r="N638" s="87">
        <v>3</v>
      </c>
      <c r="O638" s="87">
        <v>4</v>
      </c>
      <c r="P638" s="137">
        <v>6</v>
      </c>
      <c r="Q638" s="161">
        <v>5.4</v>
      </c>
      <c r="R638" s="148">
        <v>30042.773184651422</v>
      </c>
      <c r="S638" s="30">
        <v>22</v>
      </c>
      <c r="T638" s="113">
        <v>2</v>
      </c>
      <c r="U638">
        <v>2</v>
      </c>
    </row>
    <row r="639" spans="1:21" customFormat="1">
      <c r="A639" s="13" t="s">
        <v>2431</v>
      </c>
      <c r="B639" s="13">
        <v>17031804805</v>
      </c>
      <c r="C639" s="13" t="s">
        <v>2432</v>
      </c>
      <c r="D639" s="13" t="s">
        <v>4272</v>
      </c>
      <c r="E639" s="13" t="s">
        <v>2433</v>
      </c>
      <c r="F639" s="82">
        <v>5</v>
      </c>
      <c r="G639" s="83">
        <v>28</v>
      </c>
      <c r="H639" s="82">
        <v>25.7</v>
      </c>
      <c r="I639" s="82">
        <v>16.5</v>
      </c>
      <c r="J639" s="82">
        <v>10.6</v>
      </c>
      <c r="K639" s="82">
        <f t="shared" si="9"/>
        <v>27.1</v>
      </c>
      <c r="L639" s="82">
        <v>248500</v>
      </c>
      <c r="M639" s="89">
        <v>7</v>
      </c>
      <c r="N639" s="87">
        <v>3</v>
      </c>
      <c r="O639" s="87">
        <v>3</v>
      </c>
      <c r="P639" s="138">
        <v>3</v>
      </c>
      <c r="Q639" s="161">
        <v>5.4</v>
      </c>
      <c r="R639" s="151">
        <v>20783.314275932898</v>
      </c>
      <c r="S639" s="82">
        <v>27.1</v>
      </c>
      <c r="T639" s="114">
        <v>3</v>
      </c>
      <c r="U639">
        <v>3</v>
      </c>
    </row>
    <row r="640" spans="1:21" customFormat="1">
      <c r="A640" s="13" t="s">
        <v>2666</v>
      </c>
      <c r="B640" s="13">
        <v>17031805111</v>
      </c>
      <c r="C640" s="13" t="s">
        <v>2557</v>
      </c>
      <c r="D640" s="13" t="s">
        <v>4272</v>
      </c>
      <c r="E640" s="13" t="s">
        <v>2661</v>
      </c>
      <c r="F640" s="83">
        <v>7</v>
      </c>
      <c r="G640" s="84">
        <v>23.9</v>
      </c>
      <c r="H640" s="83">
        <v>33.6</v>
      </c>
      <c r="I640" s="82">
        <v>21.2</v>
      </c>
      <c r="J640" s="30">
        <v>6.8</v>
      </c>
      <c r="K640" s="82">
        <f t="shared" si="9"/>
        <v>28</v>
      </c>
      <c r="L640" s="30">
        <v>210300</v>
      </c>
      <c r="M640" s="89">
        <v>8</v>
      </c>
      <c r="N640" s="90">
        <v>10</v>
      </c>
      <c r="O640" s="87">
        <v>3</v>
      </c>
      <c r="P640" s="138">
        <v>4</v>
      </c>
      <c r="Q640" s="161">
        <v>5.4</v>
      </c>
      <c r="R640" s="150">
        <v>45037.841717497089</v>
      </c>
      <c r="S640" s="82">
        <v>28</v>
      </c>
      <c r="T640" s="114">
        <v>3</v>
      </c>
      <c r="U640">
        <v>3</v>
      </c>
    </row>
    <row r="641" spans="1:21" customFormat="1">
      <c r="A641" s="13" t="s">
        <v>4183</v>
      </c>
      <c r="B641" s="13">
        <v>17031818700</v>
      </c>
      <c r="C641" s="13" t="s">
        <v>4184</v>
      </c>
      <c r="D641" s="13" t="s">
        <v>4272</v>
      </c>
      <c r="E641" s="13" t="s">
        <v>4182</v>
      </c>
      <c r="F641" s="83">
        <v>6.7</v>
      </c>
      <c r="G641" s="83">
        <v>29.9</v>
      </c>
      <c r="H641" s="82">
        <v>26.2</v>
      </c>
      <c r="I641" s="82">
        <v>18.899999999999999</v>
      </c>
      <c r="J641" s="82">
        <v>11.6</v>
      </c>
      <c r="K641" s="82">
        <f t="shared" si="9"/>
        <v>30.5</v>
      </c>
      <c r="L641" s="82">
        <v>259600</v>
      </c>
      <c r="M641" s="89">
        <v>8</v>
      </c>
      <c r="N641" s="86">
        <v>2</v>
      </c>
      <c r="O641" s="90">
        <v>10</v>
      </c>
      <c r="P641" s="136">
        <v>7</v>
      </c>
      <c r="Q641" s="161">
        <v>5.4</v>
      </c>
      <c r="R641" s="151">
        <v>23453.824428285385</v>
      </c>
      <c r="S641" s="82">
        <v>30.5</v>
      </c>
      <c r="T641" s="114">
        <v>3</v>
      </c>
      <c r="U641">
        <v>3</v>
      </c>
    </row>
    <row r="642" spans="1:21" customFormat="1">
      <c r="A642" s="13" t="s">
        <v>1337</v>
      </c>
      <c r="B642" s="13">
        <v>17043844901</v>
      </c>
      <c r="C642" s="13" t="s">
        <v>1338</v>
      </c>
      <c r="D642" s="13" t="s">
        <v>1522</v>
      </c>
      <c r="E642" s="13" t="s">
        <v>1430</v>
      </c>
      <c r="F642" s="81">
        <v>1.2</v>
      </c>
      <c r="G642" s="83">
        <v>29.7</v>
      </c>
      <c r="H642" s="30">
        <v>16</v>
      </c>
      <c r="I642" s="84">
        <v>33.700000000000003</v>
      </c>
      <c r="J642" s="84">
        <v>23.8</v>
      </c>
      <c r="K642" s="84">
        <f t="shared" ref="K642:K705" si="10">+J642+I642</f>
        <v>57.5</v>
      </c>
      <c r="L642" s="84">
        <v>383500</v>
      </c>
      <c r="M642" s="90">
        <v>10</v>
      </c>
      <c r="N642" s="89">
        <v>7</v>
      </c>
      <c r="O642" s="90">
        <v>9</v>
      </c>
      <c r="P642" s="135">
        <v>9</v>
      </c>
      <c r="Q642" s="161">
        <v>5.4</v>
      </c>
      <c r="R642" s="149">
        <v>53259.364371877156</v>
      </c>
      <c r="S642" s="84">
        <v>57.5</v>
      </c>
      <c r="T642" s="116">
        <v>5</v>
      </c>
      <c r="U642">
        <v>5</v>
      </c>
    </row>
    <row r="643" spans="1:21" customFormat="1">
      <c r="A643" s="13" t="s">
        <v>1165</v>
      </c>
      <c r="B643" s="13">
        <v>17043845510</v>
      </c>
      <c r="C643" s="13" t="s">
        <v>1166</v>
      </c>
      <c r="D643" s="13" t="s">
        <v>1522</v>
      </c>
      <c r="E643" s="13" t="s">
        <v>1164</v>
      </c>
      <c r="F643" s="82">
        <v>6</v>
      </c>
      <c r="G643" s="30">
        <v>34.9</v>
      </c>
      <c r="H643" s="30">
        <v>19</v>
      </c>
      <c r="I643" s="84">
        <v>34.799999999999997</v>
      </c>
      <c r="J643" s="84">
        <v>25.2</v>
      </c>
      <c r="K643" s="84">
        <f t="shared" si="10"/>
        <v>60</v>
      </c>
      <c r="L643" s="82">
        <v>285400</v>
      </c>
      <c r="M643" s="90">
        <v>9</v>
      </c>
      <c r="N643" s="88">
        <v>5</v>
      </c>
      <c r="O643" s="90">
        <v>9</v>
      </c>
      <c r="P643" s="138">
        <v>3</v>
      </c>
      <c r="Q643" s="161">
        <v>5.4</v>
      </c>
      <c r="R643" s="150">
        <v>39278.17342515698</v>
      </c>
      <c r="S643" s="84">
        <v>60</v>
      </c>
      <c r="T643" s="116">
        <v>5</v>
      </c>
      <c r="U643">
        <v>5</v>
      </c>
    </row>
    <row r="644" spans="1:21" customFormat="1">
      <c r="A644" s="13" t="s">
        <v>953</v>
      </c>
      <c r="B644" s="13">
        <v>17089853900</v>
      </c>
      <c r="C644" s="13" t="s">
        <v>954</v>
      </c>
      <c r="D644" s="13" t="s">
        <v>1029</v>
      </c>
      <c r="E644" s="13" t="s">
        <v>1533</v>
      </c>
      <c r="F644" s="83">
        <v>8.4</v>
      </c>
      <c r="G644" s="83">
        <v>28.3</v>
      </c>
      <c r="H644" s="30">
        <v>18.8</v>
      </c>
      <c r="I644" s="83">
        <v>23.6</v>
      </c>
      <c r="J644" s="83">
        <v>17.5</v>
      </c>
      <c r="K644" s="83">
        <f t="shared" si="10"/>
        <v>41.1</v>
      </c>
      <c r="L644" s="30">
        <v>205300</v>
      </c>
      <c r="M644" s="85"/>
      <c r="N644" s="85"/>
      <c r="O644" s="85"/>
      <c r="P644" s="141"/>
      <c r="Q644" s="161">
        <v>5.4</v>
      </c>
      <c r="R644" s="151">
        <v>21328.28627229041</v>
      </c>
      <c r="S644" s="83">
        <v>41.1</v>
      </c>
      <c r="T644" s="115">
        <v>4</v>
      </c>
      <c r="U644">
        <v>4</v>
      </c>
    </row>
    <row r="645" spans="1:21" customFormat="1">
      <c r="A645" s="13" t="s">
        <v>113</v>
      </c>
      <c r="B645" s="13">
        <v>17197883902</v>
      </c>
      <c r="C645" s="13" t="s">
        <v>114</v>
      </c>
      <c r="D645" s="13" t="s">
        <v>363</v>
      </c>
      <c r="E645" s="13" t="s">
        <v>115</v>
      </c>
      <c r="F645" s="30">
        <v>4.8</v>
      </c>
      <c r="G645" s="30">
        <v>34.299999999999997</v>
      </c>
      <c r="H645" s="83">
        <v>34.1</v>
      </c>
      <c r="I645" s="30">
        <v>15.2</v>
      </c>
      <c r="J645" s="82">
        <v>8</v>
      </c>
      <c r="K645" s="30">
        <f t="shared" si="10"/>
        <v>23.2</v>
      </c>
      <c r="L645" s="82">
        <v>264100</v>
      </c>
      <c r="M645" s="82">
        <v>5</v>
      </c>
      <c r="N645" s="81">
        <v>1</v>
      </c>
      <c r="O645" s="82">
        <v>6</v>
      </c>
      <c r="P645" s="142">
        <v>1</v>
      </c>
      <c r="Q645" s="161">
        <v>5.4</v>
      </c>
      <c r="R645" s="157">
        <v>28391.365450791465</v>
      </c>
      <c r="S645" s="30">
        <v>23.2</v>
      </c>
      <c r="T645" s="113">
        <v>2</v>
      </c>
      <c r="U645">
        <v>2</v>
      </c>
    </row>
    <row r="646" spans="1:21" customFormat="1">
      <c r="A646" s="13" t="s">
        <v>129</v>
      </c>
      <c r="B646" s="13">
        <v>17197884101</v>
      </c>
      <c r="C646" s="13" t="s">
        <v>130</v>
      </c>
      <c r="D646" s="13" t="s">
        <v>363</v>
      </c>
      <c r="E646" s="13" t="s">
        <v>317</v>
      </c>
      <c r="F646" s="81">
        <v>3.2</v>
      </c>
      <c r="G646" s="81">
        <v>37</v>
      </c>
      <c r="H646" s="82">
        <v>23.5</v>
      </c>
      <c r="I646" s="82">
        <v>16.7</v>
      </c>
      <c r="J646" s="82">
        <v>8.3000000000000007</v>
      </c>
      <c r="K646" s="82">
        <f t="shared" si="10"/>
        <v>25</v>
      </c>
      <c r="L646" s="30">
        <v>221600</v>
      </c>
      <c r="M646" s="85"/>
      <c r="N646" s="85"/>
      <c r="O646" s="85"/>
      <c r="P646" s="141"/>
      <c r="Q646" s="161">
        <v>5.4</v>
      </c>
      <c r="R646" s="155">
        <v>30954.20816532258</v>
      </c>
      <c r="S646" s="82">
        <v>25</v>
      </c>
      <c r="T646" s="114">
        <v>3</v>
      </c>
      <c r="U646">
        <v>3</v>
      </c>
    </row>
    <row r="647" spans="1:21" customFormat="1">
      <c r="A647" s="13" t="s">
        <v>3926</v>
      </c>
      <c r="B647" s="13">
        <v>17031050100</v>
      </c>
      <c r="C647" s="13" t="s">
        <v>3927</v>
      </c>
      <c r="D647" s="13" t="s">
        <v>4272</v>
      </c>
      <c r="E647" s="13" t="s">
        <v>4129</v>
      </c>
      <c r="F647" s="81">
        <v>3.4</v>
      </c>
      <c r="G647" s="30">
        <v>34.299999999999997</v>
      </c>
      <c r="H647" s="81">
        <v>7.2</v>
      </c>
      <c r="I647" s="84">
        <v>48.5</v>
      </c>
      <c r="J647" s="84">
        <v>22.2</v>
      </c>
      <c r="K647" s="84">
        <f t="shared" si="10"/>
        <v>70.7</v>
      </c>
      <c r="L647" s="84">
        <v>436800</v>
      </c>
      <c r="M647" s="88">
        <v>5</v>
      </c>
      <c r="N647" s="89">
        <v>7</v>
      </c>
      <c r="O647" s="90">
        <v>9</v>
      </c>
      <c r="P647" s="135">
        <v>9</v>
      </c>
      <c r="Q647" s="161">
        <v>5.5</v>
      </c>
      <c r="R647" s="148">
        <v>30042.773184651422</v>
      </c>
      <c r="S647" s="84">
        <v>70.7</v>
      </c>
      <c r="T647" s="116">
        <v>5</v>
      </c>
      <c r="U647">
        <v>5</v>
      </c>
    </row>
    <row r="648" spans="1:21" customFormat="1">
      <c r="A648" s="13" t="s">
        <v>1739</v>
      </c>
      <c r="B648" s="13">
        <v>17031818100</v>
      </c>
      <c r="C648" s="13" t="s">
        <v>1740</v>
      </c>
      <c r="D648" s="13" t="s">
        <v>4272</v>
      </c>
      <c r="E648" s="13" t="s">
        <v>2365</v>
      </c>
      <c r="F648" s="82">
        <v>5</v>
      </c>
      <c r="G648" s="82">
        <v>31.6</v>
      </c>
      <c r="H648" s="30">
        <v>21.4</v>
      </c>
      <c r="I648" s="82">
        <v>22.4</v>
      </c>
      <c r="J648" s="83">
        <v>14.1</v>
      </c>
      <c r="K648" s="83">
        <f t="shared" si="10"/>
        <v>36.5</v>
      </c>
      <c r="L648" s="82">
        <v>276600</v>
      </c>
      <c r="M648" s="89">
        <v>7</v>
      </c>
      <c r="N648" s="87">
        <v>3</v>
      </c>
      <c r="O648" s="90">
        <v>10</v>
      </c>
      <c r="P648" s="140">
        <v>1</v>
      </c>
      <c r="Q648" s="161">
        <v>5.5</v>
      </c>
      <c r="R648" s="150">
        <v>38891.587689915061</v>
      </c>
      <c r="S648" s="83">
        <v>36.5</v>
      </c>
      <c r="T648" s="115">
        <v>4</v>
      </c>
      <c r="U648">
        <v>4</v>
      </c>
    </row>
    <row r="649" spans="1:21" customFormat="1">
      <c r="A649" s="13" t="s">
        <v>1371</v>
      </c>
      <c r="B649" s="13">
        <v>17043843900</v>
      </c>
      <c r="C649" s="13" t="s">
        <v>1372</v>
      </c>
      <c r="D649" s="13" t="s">
        <v>1522</v>
      </c>
      <c r="E649" s="13" t="s">
        <v>2522</v>
      </c>
      <c r="F649" s="30">
        <v>3.8</v>
      </c>
      <c r="G649" s="84">
        <v>26</v>
      </c>
      <c r="H649" s="30">
        <v>19</v>
      </c>
      <c r="I649" s="84">
        <v>37.4</v>
      </c>
      <c r="J649" s="83">
        <v>16.8</v>
      </c>
      <c r="K649" s="83">
        <f t="shared" si="10"/>
        <v>54.2</v>
      </c>
      <c r="L649" s="84">
        <v>388300</v>
      </c>
      <c r="M649" s="90">
        <v>10</v>
      </c>
      <c r="N649" s="87">
        <v>3</v>
      </c>
      <c r="O649" s="90">
        <v>10</v>
      </c>
      <c r="P649" s="137">
        <v>6</v>
      </c>
      <c r="Q649" s="161">
        <v>5.5</v>
      </c>
      <c r="R649" s="149">
        <v>55741.956709956707</v>
      </c>
      <c r="S649" s="83">
        <v>54.2</v>
      </c>
      <c r="T649" s="115">
        <v>4</v>
      </c>
      <c r="U649">
        <v>4</v>
      </c>
    </row>
    <row r="650" spans="1:21" customFormat="1">
      <c r="A650" s="13" t="s">
        <v>1017</v>
      </c>
      <c r="B650" s="13">
        <v>17089852403</v>
      </c>
      <c r="C650" s="13" t="s">
        <v>1018</v>
      </c>
      <c r="D650" s="13" t="s">
        <v>1029</v>
      </c>
      <c r="E650" s="13" t="s">
        <v>65</v>
      </c>
      <c r="F650" s="83">
        <v>6.6</v>
      </c>
      <c r="G650" s="83">
        <v>28.1</v>
      </c>
      <c r="H650" s="83">
        <v>32.299999999999997</v>
      </c>
      <c r="I650" s="82">
        <v>20.9</v>
      </c>
      <c r="J650" s="30">
        <v>5</v>
      </c>
      <c r="K650" s="82">
        <f t="shared" si="10"/>
        <v>25.9</v>
      </c>
      <c r="L650" s="82">
        <v>278700</v>
      </c>
      <c r="M650" s="85"/>
      <c r="N650" s="85"/>
      <c r="O650" s="85"/>
      <c r="P650" s="141"/>
      <c r="Q650" s="161">
        <v>5.5</v>
      </c>
      <c r="R650" s="153">
        <v>24410.936944937832</v>
      </c>
      <c r="S650" s="82">
        <v>25.9</v>
      </c>
      <c r="T650" s="114">
        <v>3</v>
      </c>
      <c r="U650">
        <v>3</v>
      </c>
    </row>
    <row r="651" spans="1:21" customFormat="1">
      <c r="A651" s="13" t="s">
        <v>888</v>
      </c>
      <c r="B651" s="13">
        <v>17093890500</v>
      </c>
      <c r="C651" s="13" t="s">
        <v>889</v>
      </c>
      <c r="D651" s="13" t="s">
        <v>874</v>
      </c>
      <c r="E651" s="13" t="s">
        <v>71</v>
      </c>
      <c r="F651" s="82">
        <v>5.8</v>
      </c>
      <c r="G651" s="30">
        <v>34.4</v>
      </c>
      <c r="H651" s="83">
        <v>32.4</v>
      </c>
      <c r="I651" s="82">
        <v>16.2</v>
      </c>
      <c r="J651" s="30">
        <v>5.4</v>
      </c>
      <c r="K651" s="30">
        <f t="shared" si="10"/>
        <v>21.6</v>
      </c>
      <c r="L651" s="30">
        <v>193300</v>
      </c>
      <c r="M651" s="85"/>
      <c r="N651" s="85"/>
      <c r="O651" s="85"/>
      <c r="P651" s="141"/>
      <c r="Q651" s="161">
        <v>5.5</v>
      </c>
      <c r="R651" s="154">
        <v>0</v>
      </c>
      <c r="S651" s="30">
        <v>21.6</v>
      </c>
      <c r="T651" s="113">
        <v>2</v>
      </c>
      <c r="U651">
        <v>2</v>
      </c>
    </row>
    <row r="652" spans="1:21" customFormat="1">
      <c r="A652" s="13" t="s">
        <v>478</v>
      </c>
      <c r="B652" s="13">
        <v>17111870500</v>
      </c>
      <c r="C652" s="13" t="s">
        <v>479</v>
      </c>
      <c r="D652" s="13" t="s">
        <v>571</v>
      </c>
      <c r="E652" s="13" t="s">
        <v>477</v>
      </c>
      <c r="F652" s="83">
        <v>7.3</v>
      </c>
      <c r="G652" s="82">
        <v>30.3</v>
      </c>
      <c r="H652" s="83">
        <v>28.8</v>
      </c>
      <c r="I652" s="82">
        <v>16.5</v>
      </c>
      <c r="J652" s="82">
        <v>7.4</v>
      </c>
      <c r="K652" s="82">
        <f t="shared" si="10"/>
        <v>23.9</v>
      </c>
      <c r="L652" s="30">
        <v>222600</v>
      </c>
      <c r="M652" s="88">
        <v>6</v>
      </c>
      <c r="N652" s="86">
        <v>2</v>
      </c>
      <c r="O652" s="88">
        <v>6</v>
      </c>
      <c r="P652" s="140">
        <v>1</v>
      </c>
      <c r="Q652" s="161">
        <v>5.5</v>
      </c>
      <c r="R652" s="149">
        <v>72541.480037140209</v>
      </c>
      <c r="S652" s="82">
        <v>23.9</v>
      </c>
      <c r="T652" s="114">
        <v>3</v>
      </c>
      <c r="U652">
        <v>3</v>
      </c>
    </row>
    <row r="653" spans="1:21" customFormat="1">
      <c r="A653" s="13" t="s">
        <v>254</v>
      </c>
      <c r="B653" s="13">
        <v>17197880905</v>
      </c>
      <c r="C653" s="13" t="s">
        <v>255</v>
      </c>
      <c r="D653" s="13" t="s">
        <v>363</v>
      </c>
      <c r="E653" s="13" t="s">
        <v>251</v>
      </c>
      <c r="F653" s="82">
        <v>5.4</v>
      </c>
      <c r="G653" s="83">
        <v>28.5</v>
      </c>
      <c r="H653" s="84">
        <v>44.9</v>
      </c>
      <c r="I653" s="81">
        <v>8</v>
      </c>
      <c r="J653" s="30">
        <v>4.0999999999999996</v>
      </c>
      <c r="K653" s="81">
        <f t="shared" si="10"/>
        <v>12.1</v>
      </c>
      <c r="L653" s="81">
        <v>163300</v>
      </c>
      <c r="M653" s="82">
        <v>5</v>
      </c>
      <c r="N653" s="83">
        <v>7</v>
      </c>
      <c r="O653" s="82">
        <v>5</v>
      </c>
      <c r="P653" s="142">
        <v>1</v>
      </c>
      <c r="Q653" s="161">
        <v>5.5</v>
      </c>
      <c r="R653" s="157">
        <v>20532.26126601718</v>
      </c>
      <c r="S653" s="81">
        <v>12.1</v>
      </c>
      <c r="T653" s="112">
        <v>1</v>
      </c>
      <c r="U653">
        <v>1</v>
      </c>
    </row>
    <row r="654" spans="1:21" customFormat="1">
      <c r="A654" s="13" t="s">
        <v>3779</v>
      </c>
      <c r="B654" s="13">
        <v>17031110100</v>
      </c>
      <c r="C654" s="13" t="s">
        <v>3780</v>
      </c>
      <c r="D654" s="13" t="s">
        <v>4272</v>
      </c>
      <c r="E654" s="13" t="s">
        <v>4129</v>
      </c>
      <c r="F654" s="83">
        <v>7.5</v>
      </c>
      <c r="G654" s="30">
        <v>34</v>
      </c>
      <c r="H654" s="82">
        <v>27.7</v>
      </c>
      <c r="I654" s="82">
        <v>17.899999999999999</v>
      </c>
      <c r="J654" s="82">
        <v>7.4</v>
      </c>
      <c r="K654" s="82">
        <f t="shared" si="10"/>
        <v>25.299999999999997</v>
      </c>
      <c r="L654" s="83">
        <v>317700</v>
      </c>
      <c r="M654" s="89">
        <v>8</v>
      </c>
      <c r="N654" s="89">
        <v>8</v>
      </c>
      <c r="O654" s="87">
        <v>4</v>
      </c>
      <c r="P654" s="136">
        <v>8</v>
      </c>
      <c r="Q654" s="161">
        <v>5.6</v>
      </c>
      <c r="R654" s="148">
        <v>30042.773184651422</v>
      </c>
      <c r="S654" s="82">
        <v>25.299999999999997</v>
      </c>
      <c r="T654" s="114">
        <v>3</v>
      </c>
      <c r="U654">
        <v>3</v>
      </c>
    </row>
    <row r="655" spans="1:21" customFormat="1">
      <c r="A655" s="13" t="s">
        <v>2135</v>
      </c>
      <c r="B655" s="13">
        <v>17031808100</v>
      </c>
      <c r="C655" s="13" t="s">
        <v>2136</v>
      </c>
      <c r="D655" s="13" t="s">
        <v>4272</v>
      </c>
      <c r="E655" s="13" t="s">
        <v>2123</v>
      </c>
      <c r="F655" s="30">
        <v>3.9</v>
      </c>
      <c r="G655" s="84">
        <v>24.6</v>
      </c>
      <c r="H655" s="82">
        <v>26.3</v>
      </c>
      <c r="I655" s="30">
        <v>15</v>
      </c>
      <c r="J655" s="82">
        <v>10.7</v>
      </c>
      <c r="K655" s="82">
        <f t="shared" si="10"/>
        <v>25.7</v>
      </c>
      <c r="L655" s="83">
        <v>299000</v>
      </c>
      <c r="M655" s="90">
        <v>10</v>
      </c>
      <c r="N655" s="90">
        <v>10</v>
      </c>
      <c r="O655" s="89">
        <v>7</v>
      </c>
      <c r="P655" s="137">
        <v>5</v>
      </c>
      <c r="Q655" s="161">
        <v>5.6</v>
      </c>
      <c r="R655" s="149">
        <v>56100.595711841088</v>
      </c>
      <c r="S655" s="82">
        <v>25.7</v>
      </c>
      <c r="T655" s="114">
        <v>3</v>
      </c>
      <c r="U655">
        <v>3</v>
      </c>
    </row>
    <row r="656" spans="1:21" customFormat="1">
      <c r="A656" s="13" t="s">
        <v>2363</v>
      </c>
      <c r="B656" s="13">
        <v>17031818401</v>
      </c>
      <c r="C656" s="13" t="s">
        <v>2364</v>
      </c>
      <c r="D656" s="13" t="s">
        <v>4272</v>
      </c>
      <c r="E656" s="13" t="s">
        <v>2365</v>
      </c>
      <c r="F656" s="84">
        <v>9.6</v>
      </c>
      <c r="G656" s="83">
        <v>28.4</v>
      </c>
      <c r="H656" s="30">
        <v>19.899999999999999</v>
      </c>
      <c r="I656" s="82">
        <v>22.1</v>
      </c>
      <c r="J656" s="82">
        <v>11.4</v>
      </c>
      <c r="K656" s="82">
        <f t="shared" si="10"/>
        <v>33.5</v>
      </c>
      <c r="L656" s="82">
        <v>262700</v>
      </c>
      <c r="M656" s="89">
        <v>7</v>
      </c>
      <c r="N656" s="89">
        <v>8</v>
      </c>
      <c r="O656" s="89">
        <v>7</v>
      </c>
      <c r="P656" s="140">
        <v>1</v>
      </c>
      <c r="Q656" s="161">
        <v>5.6</v>
      </c>
      <c r="R656" s="150">
        <v>36298.573495157536</v>
      </c>
      <c r="S656" s="82">
        <v>33.5</v>
      </c>
      <c r="T656" s="114">
        <v>3</v>
      </c>
      <c r="U656">
        <v>3</v>
      </c>
    </row>
    <row r="657" spans="1:21" customFormat="1">
      <c r="A657" s="13" t="s">
        <v>1808</v>
      </c>
      <c r="B657" s="13">
        <v>17031820700</v>
      </c>
      <c r="C657" s="13" t="s">
        <v>1809</v>
      </c>
      <c r="D657" s="13" t="s">
        <v>4272</v>
      </c>
      <c r="E657" s="13" t="s">
        <v>1810</v>
      </c>
      <c r="F657" s="84">
        <v>9.4</v>
      </c>
      <c r="G657" s="82">
        <v>30.7</v>
      </c>
      <c r="H657" s="84">
        <v>42.8</v>
      </c>
      <c r="I657" s="81">
        <v>6.2</v>
      </c>
      <c r="J657" s="81">
        <v>2.9</v>
      </c>
      <c r="K657" s="81">
        <f t="shared" si="10"/>
        <v>9.1</v>
      </c>
      <c r="L657" s="30">
        <v>216800</v>
      </c>
      <c r="M657" s="89">
        <v>7</v>
      </c>
      <c r="N657" s="89">
        <v>8</v>
      </c>
      <c r="O657" s="87">
        <v>4</v>
      </c>
      <c r="P657" s="137">
        <v>5</v>
      </c>
      <c r="Q657" s="161">
        <v>5.6</v>
      </c>
      <c r="R657" s="151">
        <v>22657.751105216623</v>
      </c>
      <c r="S657" s="81">
        <v>9.1</v>
      </c>
      <c r="T657" s="112">
        <v>1</v>
      </c>
      <c r="U657">
        <v>1</v>
      </c>
    </row>
    <row r="658" spans="1:21" customFormat="1">
      <c r="A658" s="13" t="s">
        <v>2077</v>
      </c>
      <c r="B658" s="13">
        <v>17031822302</v>
      </c>
      <c r="C658" s="13" t="s">
        <v>2078</v>
      </c>
      <c r="D658" s="13" t="s">
        <v>4272</v>
      </c>
      <c r="E658" s="13" t="s">
        <v>2070</v>
      </c>
      <c r="F658" s="30">
        <v>4.2</v>
      </c>
      <c r="G658" s="82">
        <v>31.4</v>
      </c>
      <c r="H658" s="84">
        <v>39.6</v>
      </c>
      <c r="I658" s="30">
        <v>11.7</v>
      </c>
      <c r="J658" s="30">
        <v>3.6</v>
      </c>
      <c r="K658" s="30">
        <f t="shared" si="10"/>
        <v>15.299999999999999</v>
      </c>
      <c r="L658" s="30">
        <v>223100</v>
      </c>
      <c r="M658" s="89">
        <v>8</v>
      </c>
      <c r="N658" s="87">
        <v>4</v>
      </c>
      <c r="O658" s="87">
        <v>4</v>
      </c>
      <c r="P658" s="137">
        <v>5</v>
      </c>
      <c r="Q658" s="161">
        <v>5.6</v>
      </c>
      <c r="R658" s="151">
        <v>25303.08992767684</v>
      </c>
      <c r="S658" s="30">
        <v>15.299999999999999</v>
      </c>
      <c r="T658" s="113">
        <v>2</v>
      </c>
      <c r="U658">
        <v>2</v>
      </c>
    </row>
    <row r="659" spans="1:21" customFormat="1">
      <c r="A659" s="13" t="s">
        <v>1796</v>
      </c>
      <c r="B659" s="13">
        <v>17031827804</v>
      </c>
      <c r="C659" s="13" t="s">
        <v>1797</v>
      </c>
      <c r="D659" s="13" t="s">
        <v>4272</v>
      </c>
      <c r="E659" s="13" t="s">
        <v>1789</v>
      </c>
      <c r="F659" s="83">
        <v>8.1999999999999993</v>
      </c>
      <c r="G659" s="81">
        <v>41.2</v>
      </c>
      <c r="H659" s="82">
        <v>22.6</v>
      </c>
      <c r="I659" s="83">
        <v>26.2</v>
      </c>
      <c r="J659" s="82">
        <v>10.5</v>
      </c>
      <c r="K659" s="83">
        <f t="shared" si="10"/>
        <v>36.700000000000003</v>
      </c>
      <c r="L659" s="30">
        <v>206300</v>
      </c>
      <c r="M659" s="88">
        <v>5</v>
      </c>
      <c r="N659" s="86">
        <v>1</v>
      </c>
      <c r="O659" s="87">
        <v>3</v>
      </c>
      <c r="P659" s="140">
        <v>1</v>
      </c>
      <c r="Q659" s="161">
        <v>5.6</v>
      </c>
      <c r="R659" s="151">
        <v>22965.960871538809</v>
      </c>
      <c r="S659" s="83">
        <v>36.700000000000003</v>
      </c>
      <c r="T659" s="115">
        <v>4</v>
      </c>
      <c r="U659">
        <v>4</v>
      </c>
    </row>
    <row r="660" spans="1:21" customFormat="1">
      <c r="A660" s="13" t="s">
        <v>1899</v>
      </c>
      <c r="B660" s="13">
        <v>17031830201</v>
      </c>
      <c r="C660" s="13" t="s">
        <v>1900</v>
      </c>
      <c r="D660" s="13" t="s">
        <v>4272</v>
      </c>
      <c r="E660" s="13" t="s">
        <v>1901</v>
      </c>
      <c r="F660" s="83">
        <v>7.6</v>
      </c>
      <c r="G660" s="81">
        <v>42.3</v>
      </c>
      <c r="H660" s="82">
        <v>23.5</v>
      </c>
      <c r="I660" s="83">
        <v>24.3</v>
      </c>
      <c r="J660" s="30">
        <v>4.5</v>
      </c>
      <c r="K660" s="82">
        <f t="shared" si="10"/>
        <v>28.8</v>
      </c>
      <c r="L660" s="81">
        <v>137900</v>
      </c>
      <c r="M660" s="89">
        <v>7</v>
      </c>
      <c r="N660" s="88">
        <v>5</v>
      </c>
      <c r="O660" s="86">
        <v>2</v>
      </c>
      <c r="P660" s="135">
        <v>9</v>
      </c>
      <c r="Q660" s="161">
        <v>5.6</v>
      </c>
      <c r="R660" s="151">
        <v>15391.7076799062</v>
      </c>
      <c r="S660" s="82">
        <v>28.8</v>
      </c>
      <c r="T660" s="114">
        <v>3</v>
      </c>
      <c r="U660">
        <v>3</v>
      </c>
    </row>
    <row r="661" spans="1:21" customFormat="1">
      <c r="A661" s="13" t="s">
        <v>1327</v>
      </c>
      <c r="B661" s="13">
        <v>17043841318</v>
      </c>
      <c r="C661" s="13" t="s">
        <v>1328</v>
      </c>
      <c r="D661" s="13" t="s">
        <v>1522</v>
      </c>
      <c r="E661" s="13" t="s">
        <v>2433</v>
      </c>
      <c r="F661" s="84">
        <v>11.9</v>
      </c>
      <c r="G661" s="30">
        <v>34.4</v>
      </c>
      <c r="H661" s="30">
        <v>21.4</v>
      </c>
      <c r="I661" s="84">
        <v>39.4</v>
      </c>
      <c r="J661" s="82">
        <v>11</v>
      </c>
      <c r="K661" s="83">
        <f t="shared" si="10"/>
        <v>50.4</v>
      </c>
      <c r="L661" s="83">
        <v>301500</v>
      </c>
      <c r="M661" s="88">
        <v>5</v>
      </c>
      <c r="N661" s="86">
        <v>1</v>
      </c>
      <c r="O661" s="88">
        <v>6</v>
      </c>
      <c r="P661" s="135">
        <v>9</v>
      </c>
      <c r="Q661" s="161">
        <v>5.6</v>
      </c>
      <c r="R661" s="151">
        <v>20783.314275932898</v>
      </c>
      <c r="S661" s="83">
        <v>50.4</v>
      </c>
      <c r="T661" s="115">
        <v>4</v>
      </c>
      <c r="U661">
        <v>4</v>
      </c>
    </row>
    <row r="662" spans="1:21" customFormat="1">
      <c r="A662" s="13" t="s">
        <v>1238</v>
      </c>
      <c r="B662" s="13">
        <v>17043842710</v>
      </c>
      <c r="C662" s="13" t="s">
        <v>1239</v>
      </c>
      <c r="D662" s="13" t="s">
        <v>1522</v>
      </c>
      <c r="E662" s="13" t="s">
        <v>1240</v>
      </c>
      <c r="F662" s="30">
        <v>3.9</v>
      </c>
      <c r="G662" s="83">
        <v>27.5</v>
      </c>
      <c r="H662" s="81">
        <v>12</v>
      </c>
      <c r="I662" s="83">
        <v>31</v>
      </c>
      <c r="J662" s="83">
        <v>20.100000000000001</v>
      </c>
      <c r="K662" s="83">
        <f t="shared" si="10"/>
        <v>51.1</v>
      </c>
      <c r="L662" s="30">
        <v>196100</v>
      </c>
      <c r="M662" s="90">
        <v>9</v>
      </c>
      <c r="N662" s="88">
        <v>6</v>
      </c>
      <c r="O662" s="90">
        <v>9</v>
      </c>
      <c r="P662" s="138">
        <v>3</v>
      </c>
      <c r="Q662" s="161">
        <v>5.6</v>
      </c>
      <c r="R662" s="150">
        <v>51477.715944618132</v>
      </c>
      <c r="S662" s="83">
        <v>51.1</v>
      </c>
      <c r="T662" s="115">
        <v>4</v>
      </c>
      <c r="U662">
        <v>4</v>
      </c>
    </row>
    <row r="663" spans="1:21" customFormat="1">
      <c r="A663" s="13" t="s">
        <v>1249</v>
      </c>
      <c r="B663" s="13">
        <v>17043846202</v>
      </c>
      <c r="C663" s="13" t="s">
        <v>1250</v>
      </c>
      <c r="D663" s="13" t="s">
        <v>1522</v>
      </c>
      <c r="E663" s="13" t="s">
        <v>1240</v>
      </c>
      <c r="F663" s="81">
        <v>1.4</v>
      </c>
      <c r="G663" s="82">
        <v>30.9</v>
      </c>
      <c r="H663" s="81">
        <v>7.7</v>
      </c>
      <c r="I663" s="84">
        <v>34.700000000000003</v>
      </c>
      <c r="J663" s="84">
        <v>34.4</v>
      </c>
      <c r="K663" s="84">
        <f t="shared" si="10"/>
        <v>69.099999999999994</v>
      </c>
      <c r="L663" s="83">
        <v>367700</v>
      </c>
      <c r="M663" s="90">
        <v>10</v>
      </c>
      <c r="N663" s="88">
        <v>6</v>
      </c>
      <c r="O663" s="90">
        <v>10</v>
      </c>
      <c r="P663" s="140">
        <v>1</v>
      </c>
      <c r="Q663" s="161">
        <v>5.6</v>
      </c>
      <c r="R663" s="150">
        <v>51477.715944618132</v>
      </c>
      <c r="S663" s="84">
        <v>69.099999999999994</v>
      </c>
      <c r="T663" s="116">
        <v>5</v>
      </c>
      <c r="U663">
        <v>5</v>
      </c>
    </row>
    <row r="664" spans="1:21" customFormat="1">
      <c r="A664" s="13" t="s">
        <v>1035</v>
      </c>
      <c r="B664" s="13">
        <v>17089850106</v>
      </c>
      <c r="C664" s="13" t="s">
        <v>1036</v>
      </c>
      <c r="D664" s="13" t="s">
        <v>1029</v>
      </c>
      <c r="E664" s="13" t="s">
        <v>1030</v>
      </c>
      <c r="F664" s="82">
        <v>5.6</v>
      </c>
      <c r="G664" s="82">
        <v>32.4</v>
      </c>
      <c r="H664" s="30">
        <v>19.399999999999999</v>
      </c>
      <c r="I664" s="83">
        <v>24.9</v>
      </c>
      <c r="J664" s="83">
        <v>14</v>
      </c>
      <c r="K664" s="83">
        <f t="shared" si="10"/>
        <v>38.9</v>
      </c>
      <c r="L664" s="83">
        <v>296500</v>
      </c>
      <c r="M664" s="90">
        <v>9</v>
      </c>
      <c r="N664" s="88">
        <v>6</v>
      </c>
      <c r="O664" s="89">
        <v>7</v>
      </c>
      <c r="P664" s="140">
        <v>1</v>
      </c>
      <c r="Q664" s="161">
        <v>5.6</v>
      </c>
      <c r="R664" s="150">
        <v>38443.499500765494</v>
      </c>
      <c r="S664" s="83">
        <v>38.9</v>
      </c>
      <c r="T664" s="115">
        <v>4</v>
      </c>
      <c r="U664">
        <v>4</v>
      </c>
    </row>
    <row r="665" spans="1:21" customFormat="1">
      <c r="A665" s="13" t="s">
        <v>551</v>
      </c>
      <c r="B665" s="13">
        <v>17097860301</v>
      </c>
      <c r="C665" s="13" t="s">
        <v>552</v>
      </c>
      <c r="D665" s="13" t="s">
        <v>896</v>
      </c>
      <c r="E665" s="13" t="s">
        <v>548</v>
      </c>
      <c r="F665" s="84">
        <v>12.3</v>
      </c>
      <c r="G665" s="82">
        <v>30.9</v>
      </c>
      <c r="H665" s="83">
        <v>34.1</v>
      </c>
      <c r="I665" s="30">
        <v>9.5</v>
      </c>
      <c r="J665" s="81">
        <v>2.2999999999999998</v>
      </c>
      <c r="K665" s="81">
        <f t="shared" si="10"/>
        <v>11.8</v>
      </c>
      <c r="L665" s="81">
        <v>143700</v>
      </c>
      <c r="M665" s="87">
        <v>3</v>
      </c>
      <c r="N665" s="87">
        <v>4</v>
      </c>
      <c r="O665" s="86">
        <v>2</v>
      </c>
      <c r="P665" s="138">
        <v>4</v>
      </c>
      <c r="Q665" s="161">
        <v>5.6</v>
      </c>
      <c r="R665" s="151">
        <v>17025.511203047558</v>
      </c>
      <c r="S665" s="81">
        <v>11.8</v>
      </c>
      <c r="T665" s="112">
        <v>1</v>
      </c>
      <c r="U665">
        <v>1</v>
      </c>
    </row>
    <row r="666" spans="1:21" customFormat="1">
      <c r="A666" s="13" t="s">
        <v>835</v>
      </c>
      <c r="B666" s="13">
        <v>17097864903</v>
      </c>
      <c r="C666" s="13" t="s">
        <v>836</v>
      </c>
      <c r="D666" s="13" t="s">
        <v>896</v>
      </c>
      <c r="E666" s="13" t="s">
        <v>832</v>
      </c>
      <c r="F666" s="30">
        <v>3.6</v>
      </c>
      <c r="G666" s="82">
        <v>30.3</v>
      </c>
      <c r="H666" s="81">
        <v>5.9</v>
      </c>
      <c r="I666" s="84">
        <v>32</v>
      </c>
      <c r="J666" s="84">
        <v>44.2</v>
      </c>
      <c r="K666" s="84">
        <f t="shared" si="10"/>
        <v>76.2</v>
      </c>
      <c r="L666" s="84">
        <v>512800</v>
      </c>
      <c r="M666" s="90">
        <v>10</v>
      </c>
      <c r="N666" s="89">
        <v>7</v>
      </c>
      <c r="O666" s="90">
        <v>10</v>
      </c>
      <c r="P666" s="136">
        <v>8</v>
      </c>
      <c r="Q666" s="161">
        <v>5.6</v>
      </c>
      <c r="R666" s="149">
        <v>86581.829684499316</v>
      </c>
      <c r="S666" s="84">
        <v>76.2</v>
      </c>
      <c r="T666" s="116">
        <v>5</v>
      </c>
      <c r="U666">
        <v>5</v>
      </c>
    </row>
    <row r="667" spans="1:21" customFormat="1">
      <c r="A667" s="13" t="s">
        <v>440</v>
      </c>
      <c r="B667" s="13">
        <v>17111870605</v>
      </c>
      <c r="C667" s="13" t="s">
        <v>441</v>
      </c>
      <c r="D667" s="13" t="s">
        <v>571</v>
      </c>
      <c r="E667" s="13" t="s">
        <v>571</v>
      </c>
      <c r="F667" s="82">
        <v>5.5</v>
      </c>
      <c r="G667" s="83">
        <v>29.3</v>
      </c>
      <c r="H667" s="83">
        <v>30.7</v>
      </c>
      <c r="I667" s="82">
        <v>21.4</v>
      </c>
      <c r="J667" s="30">
        <v>6.8</v>
      </c>
      <c r="K667" s="82">
        <f t="shared" si="10"/>
        <v>28.2</v>
      </c>
      <c r="L667" s="30">
        <v>212200</v>
      </c>
      <c r="M667" s="89">
        <v>8</v>
      </c>
      <c r="N667" s="88">
        <v>6</v>
      </c>
      <c r="O667" s="88">
        <v>5</v>
      </c>
      <c r="P667" s="137">
        <v>6</v>
      </c>
      <c r="Q667" s="161">
        <v>5.6</v>
      </c>
      <c r="R667" s="152">
        <v>32384.309425014821</v>
      </c>
      <c r="S667" s="82">
        <v>28.2</v>
      </c>
      <c r="T667" s="114">
        <v>3</v>
      </c>
      <c r="U667">
        <v>3</v>
      </c>
    </row>
    <row r="668" spans="1:21" customFormat="1">
      <c r="A668" s="13" t="s">
        <v>498</v>
      </c>
      <c r="B668" s="13">
        <v>17111871202</v>
      </c>
      <c r="C668" s="13" t="s">
        <v>499</v>
      </c>
      <c r="D668" s="13" t="s">
        <v>571</v>
      </c>
      <c r="E668" s="13" t="s">
        <v>489</v>
      </c>
      <c r="F668" s="82">
        <v>6.1</v>
      </c>
      <c r="G668" s="83">
        <v>27.5</v>
      </c>
      <c r="H668" s="83">
        <v>30.5</v>
      </c>
      <c r="I668" s="83">
        <v>25.4</v>
      </c>
      <c r="J668" s="82">
        <v>9.8000000000000007</v>
      </c>
      <c r="K668" s="82">
        <f t="shared" si="10"/>
        <v>35.200000000000003</v>
      </c>
      <c r="L668" s="30">
        <v>206000</v>
      </c>
      <c r="M668" s="89">
        <v>7</v>
      </c>
      <c r="N668" s="88">
        <v>5</v>
      </c>
      <c r="O668" s="87">
        <v>4</v>
      </c>
      <c r="P668" s="138">
        <v>3</v>
      </c>
      <c r="Q668" s="161">
        <v>5.6</v>
      </c>
      <c r="R668" s="150">
        <v>35245.335517757652</v>
      </c>
      <c r="S668" s="82">
        <v>35.200000000000003</v>
      </c>
      <c r="T668" s="114">
        <v>3</v>
      </c>
      <c r="U668">
        <v>3</v>
      </c>
    </row>
    <row r="669" spans="1:21" customFormat="1">
      <c r="A669" s="13" t="s">
        <v>177</v>
      </c>
      <c r="B669" s="13">
        <v>17197883509</v>
      </c>
      <c r="C669" s="13" t="s">
        <v>178</v>
      </c>
      <c r="D669" s="13" t="s">
        <v>363</v>
      </c>
      <c r="E669" s="13" t="s">
        <v>171</v>
      </c>
      <c r="F669" s="81">
        <v>2.2999999999999998</v>
      </c>
      <c r="G669" s="82">
        <v>32.5</v>
      </c>
      <c r="H669" s="30">
        <v>21.8</v>
      </c>
      <c r="I669" s="82">
        <v>17.2</v>
      </c>
      <c r="J669" s="82">
        <v>10.3</v>
      </c>
      <c r="K669" s="82">
        <f t="shared" si="10"/>
        <v>27.5</v>
      </c>
      <c r="L669" s="82">
        <v>259100</v>
      </c>
      <c r="M669" s="84">
        <v>10</v>
      </c>
      <c r="N669" s="81">
        <v>1</v>
      </c>
      <c r="O669" s="83">
        <v>7</v>
      </c>
      <c r="P669" s="142">
        <v>1</v>
      </c>
      <c r="Q669" s="161">
        <v>5.6</v>
      </c>
      <c r="R669" s="158">
        <v>54076.837138679562</v>
      </c>
      <c r="S669" s="82">
        <v>27.5</v>
      </c>
      <c r="T669" s="114">
        <v>3</v>
      </c>
      <c r="U669">
        <v>3</v>
      </c>
    </row>
    <row r="670" spans="1:21" customFormat="1">
      <c r="A670" s="13" t="s">
        <v>80</v>
      </c>
      <c r="B670" s="13">
        <v>17197883519</v>
      </c>
      <c r="C670" s="13" t="s">
        <v>81</v>
      </c>
      <c r="D670" s="13" t="s">
        <v>363</v>
      </c>
      <c r="E670" s="13" t="s">
        <v>171</v>
      </c>
      <c r="F670" s="30">
        <v>4.3</v>
      </c>
      <c r="G670" s="30">
        <v>34.6</v>
      </c>
      <c r="H670" s="84">
        <v>36.799999999999997</v>
      </c>
      <c r="I670" s="82">
        <v>17.899999999999999</v>
      </c>
      <c r="J670" s="30">
        <v>6.8</v>
      </c>
      <c r="K670" s="82">
        <f t="shared" si="10"/>
        <v>24.7</v>
      </c>
      <c r="L670" s="82">
        <v>290700</v>
      </c>
      <c r="M670" s="84">
        <v>10</v>
      </c>
      <c r="N670" s="81">
        <v>1</v>
      </c>
      <c r="O670" s="83">
        <v>7</v>
      </c>
      <c r="P670" s="142">
        <v>1</v>
      </c>
      <c r="Q670" s="161">
        <v>5.6</v>
      </c>
      <c r="R670" s="158">
        <v>54076.837138679562</v>
      </c>
      <c r="S670" s="82">
        <v>24.7</v>
      </c>
      <c r="T670" s="114">
        <v>3</v>
      </c>
      <c r="U670">
        <v>3</v>
      </c>
    </row>
    <row r="671" spans="1:21" customFormat="1">
      <c r="A671" s="13" t="s">
        <v>3958</v>
      </c>
      <c r="B671" s="13">
        <v>17031060400</v>
      </c>
      <c r="C671" s="13" t="s">
        <v>3959</v>
      </c>
      <c r="D671" s="13" t="s">
        <v>4272</v>
      </c>
      <c r="E671" s="13" t="s">
        <v>4129</v>
      </c>
      <c r="F671" s="82">
        <v>5.2</v>
      </c>
      <c r="G671" s="30">
        <v>35</v>
      </c>
      <c r="H671" s="81">
        <v>5.3</v>
      </c>
      <c r="I671" s="84">
        <v>43.1</v>
      </c>
      <c r="J671" s="84">
        <v>37.4</v>
      </c>
      <c r="K671" s="84">
        <f t="shared" si="10"/>
        <v>80.5</v>
      </c>
      <c r="L671" s="84">
        <v>584700</v>
      </c>
      <c r="M671" s="89">
        <v>8</v>
      </c>
      <c r="N671" s="87">
        <v>3</v>
      </c>
      <c r="O671" s="90">
        <v>9</v>
      </c>
      <c r="P671" s="136">
        <v>8</v>
      </c>
      <c r="Q671" s="161">
        <v>5.7</v>
      </c>
      <c r="R671" s="148">
        <v>30042.773184651422</v>
      </c>
      <c r="S671" s="84">
        <v>80.5</v>
      </c>
      <c r="T671" s="116">
        <v>5</v>
      </c>
      <c r="U671">
        <v>5</v>
      </c>
    </row>
    <row r="672" spans="1:21" customFormat="1">
      <c r="A672" s="13" t="s">
        <v>3809</v>
      </c>
      <c r="B672" s="13">
        <v>17031070600</v>
      </c>
      <c r="C672" s="13" t="s">
        <v>3810</v>
      </c>
      <c r="D672" s="13" t="s">
        <v>4272</v>
      </c>
      <c r="E672" s="13" t="s">
        <v>4129</v>
      </c>
      <c r="F672" s="81">
        <v>1</v>
      </c>
      <c r="G672" s="84">
        <v>26.5</v>
      </c>
      <c r="H672" s="81">
        <v>3.8</v>
      </c>
      <c r="I672" s="84">
        <v>43.7</v>
      </c>
      <c r="J672" s="84">
        <v>38.700000000000003</v>
      </c>
      <c r="K672" s="84">
        <f t="shared" si="10"/>
        <v>82.4</v>
      </c>
      <c r="L672" s="84">
        <v>644700</v>
      </c>
      <c r="M672" s="88">
        <v>5</v>
      </c>
      <c r="N672" s="87">
        <v>4</v>
      </c>
      <c r="O672" s="90">
        <v>9</v>
      </c>
      <c r="P672" s="136">
        <v>8</v>
      </c>
      <c r="Q672" s="161">
        <v>5.7</v>
      </c>
      <c r="R672" s="148">
        <v>30042.773184651422</v>
      </c>
      <c r="S672" s="84">
        <v>82.4</v>
      </c>
      <c r="T672" s="116">
        <v>5</v>
      </c>
      <c r="U672">
        <v>5</v>
      </c>
    </row>
    <row r="673" spans="1:21" customFormat="1">
      <c r="A673" s="13" t="s">
        <v>2279</v>
      </c>
      <c r="B673" s="13">
        <v>17031804711</v>
      </c>
      <c r="C673" s="13" t="s">
        <v>2280</v>
      </c>
      <c r="D673" s="13" t="s">
        <v>4272</v>
      </c>
      <c r="E673" s="13" t="s">
        <v>2375</v>
      </c>
      <c r="F673" s="83">
        <v>6.8</v>
      </c>
      <c r="G673" s="83">
        <v>27.3</v>
      </c>
      <c r="H673" s="30">
        <v>18.899999999999999</v>
      </c>
      <c r="I673" s="83">
        <v>27.9</v>
      </c>
      <c r="J673" s="83">
        <v>17</v>
      </c>
      <c r="K673" s="83">
        <f t="shared" si="10"/>
        <v>44.9</v>
      </c>
      <c r="L673" s="30">
        <v>207800</v>
      </c>
      <c r="M673" s="89">
        <v>7</v>
      </c>
      <c r="N673" s="87">
        <v>3</v>
      </c>
      <c r="O673" s="87">
        <v>4</v>
      </c>
      <c r="P673" s="140">
        <v>1</v>
      </c>
      <c r="Q673" s="161">
        <v>5.7</v>
      </c>
      <c r="R673" s="150">
        <v>36324.067231910587</v>
      </c>
      <c r="S673" s="83">
        <v>44.9</v>
      </c>
      <c r="T673" s="115">
        <v>4</v>
      </c>
      <c r="U673">
        <v>4</v>
      </c>
    </row>
    <row r="674" spans="1:21" customFormat="1">
      <c r="A674" s="13" t="s">
        <v>2263</v>
      </c>
      <c r="B674" s="13">
        <v>17031830004</v>
      </c>
      <c r="C674" s="13" t="s">
        <v>2264</v>
      </c>
      <c r="D674" s="13" t="s">
        <v>4272</v>
      </c>
      <c r="E674" s="13" t="s">
        <v>2265</v>
      </c>
      <c r="F674" s="82">
        <v>5.6</v>
      </c>
      <c r="G674" s="81">
        <v>38.4</v>
      </c>
      <c r="H674" s="30">
        <v>21.6</v>
      </c>
      <c r="I674" s="82">
        <v>22.5</v>
      </c>
      <c r="J674" s="83">
        <v>14.8</v>
      </c>
      <c r="K674" s="83">
        <f t="shared" si="10"/>
        <v>37.299999999999997</v>
      </c>
      <c r="L674" s="82">
        <v>244600</v>
      </c>
      <c r="M674" s="90">
        <v>9</v>
      </c>
      <c r="N674" s="89">
        <v>8</v>
      </c>
      <c r="O674" s="87">
        <v>4</v>
      </c>
      <c r="P674" s="135">
        <v>9</v>
      </c>
      <c r="Q674" s="161">
        <v>5.7</v>
      </c>
      <c r="R674" s="150">
        <v>43101.63753007217</v>
      </c>
      <c r="S674" s="83">
        <v>37.299999999999997</v>
      </c>
      <c r="T674" s="115">
        <v>4</v>
      </c>
      <c r="U674">
        <v>4</v>
      </c>
    </row>
    <row r="675" spans="1:21" customFormat="1">
      <c r="A675" s="13" t="s">
        <v>1698</v>
      </c>
      <c r="B675" s="13">
        <v>17031830800</v>
      </c>
      <c r="C675" s="13" t="s">
        <v>1699</v>
      </c>
      <c r="D675" s="13" t="s">
        <v>4272</v>
      </c>
      <c r="E675" s="13" t="s">
        <v>4129</v>
      </c>
      <c r="F675" s="30">
        <v>4.5999999999999996</v>
      </c>
      <c r="G675" s="30">
        <v>35</v>
      </c>
      <c r="H675" s="81">
        <v>9.9</v>
      </c>
      <c r="I675" s="84">
        <v>35.6</v>
      </c>
      <c r="J675" s="84">
        <v>25.7</v>
      </c>
      <c r="K675" s="84">
        <f t="shared" si="10"/>
        <v>61.3</v>
      </c>
      <c r="L675" s="83">
        <v>373700</v>
      </c>
      <c r="M675" s="85"/>
      <c r="N675" s="85"/>
      <c r="O675" s="85"/>
      <c r="P675" s="141"/>
      <c r="Q675" s="161">
        <v>5.7</v>
      </c>
      <c r="R675" s="153">
        <v>30042.773184651422</v>
      </c>
      <c r="S675" s="84">
        <v>61.3</v>
      </c>
      <c r="T675" s="116">
        <v>5</v>
      </c>
      <c r="U675">
        <v>5</v>
      </c>
    </row>
    <row r="676" spans="1:21" customFormat="1">
      <c r="A676" s="13" t="s">
        <v>995</v>
      </c>
      <c r="B676" s="13">
        <v>17089851910</v>
      </c>
      <c r="C676" s="13" t="s">
        <v>996</v>
      </c>
      <c r="D676" s="13" t="s">
        <v>1029</v>
      </c>
      <c r="E676" s="13" t="s">
        <v>60</v>
      </c>
      <c r="F676" s="83">
        <v>7.8</v>
      </c>
      <c r="G676" s="83">
        <v>29.3</v>
      </c>
      <c r="H676" s="82">
        <v>25.2</v>
      </c>
      <c r="I676" s="82">
        <v>17.399999999999999</v>
      </c>
      <c r="J676" s="83">
        <v>13.2</v>
      </c>
      <c r="K676" s="82">
        <f t="shared" si="10"/>
        <v>30.599999999999998</v>
      </c>
      <c r="L676" s="82">
        <v>264400</v>
      </c>
      <c r="M676" s="85"/>
      <c r="N676" s="85"/>
      <c r="O676" s="85"/>
      <c r="P676" s="141"/>
      <c r="Q676" s="161">
        <v>5.7</v>
      </c>
      <c r="R676" s="153">
        <v>24331.78884904056</v>
      </c>
      <c r="S676" s="82">
        <v>30.599999999999998</v>
      </c>
      <c r="T676" s="114">
        <v>3</v>
      </c>
      <c r="U676">
        <v>3</v>
      </c>
    </row>
    <row r="677" spans="1:21" customFormat="1">
      <c r="A677" s="13" t="s">
        <v>361</v>
      </c>
      <c r="B677" s="13">
        <v>17197880105</v>
      </c>
      <c r="C677" s="13" t="s">
        <v>362</v>
      </c>
      <c r="D677" s="13" t="s">
        <v>363</v>
      </c>
      <c r="E677" s="13" t="s">
        <v>1485</v>
      </c>
      <c r="F677" s="30">
        <v>4.3</v>
      </c>
      <c r="G677" s="30">
        <v>32.9</v>
      </c>
      <c r="H677" s="82">
        <v>23.5</v>
      </c>
      <c r="I677" s="83">
        <v>29.9</v>
      </c>
      <c r="J677" s="82">
        <v>9.9</v>
      </c>
      <c r="K677" s="83">
        <f t="shared" si="10"/>
        <v>39.799999999999997</v>
      </c>
      <c r="L677" s="30">
        <v>229500</v>
      </c>
      <c r="M677" s="82">
        <v>6</v>
      </c>
      <c r="N677" s="82">
        <v>5</v>
      </c>
      <c r="O677" s="82">
        <v>6</v>
      </c>
      <c r="P677" s="142">
        <v>1</v>
      </c>
      <c r="Q677" s="161">
        <v>5.7</v>
      </c>
      <c r="R677" s="155">
        <v>32929.938513752968</v>
      </c>
      <c r="S677" s="83">
        <v>39.799999999999997</v>
      </c>
      <c r="T677" s="115">
        <v>4</v>
      </c>
      <c r="U677">
        <v>4</v>
      </c>
    </row>
    <row r="678" spans="1:21" customFormat="1">
      <c r="A678" s="13" t="s">
        <v>3922</v>
      </c>
      <c r="B678" s="13">
        <v>17031040800</v>
      </c>
      <c r="C678" s="13" t="s">
        <v>3923</v>
      </c>
      <c r="D678" s="13" t="s">
        <v>4272</v>
      </c>
      <c r="E678" s="13" t="s">
        <v>4129</v>
      </c>
      <c r="F678" s="82">
        <v>5.5</v>
      </c>
      <c r="G678" s="30">
        <v>35.6</v>
      </c>
      <c r="H678" s="81">
        <v>12.4</v>
      </c>
      <c r="I678" s="83">
        <v>27.7</v>
      </c>
      <c r="J678" s="84">
        <v>23</v>
      </c>
      <c r="K678" s="83">
        <f t="shared" si="10"/>
        <v>50.7</v>
      </c>
      <c r="L678" s="84">
        <v>377900</v>
      </c>
      <c r="M678" s="88">
        <v>5</v>
      </c>
      <c r="N678" s="89">
        <v>8</v>
      </c>
      <c r="O678" s="88">
        <v>6</v>
      </c>
      <c r="P678" s="135">
        <v>10</v>
      </c>
      <c r="Q678" s="161">
        <v>5.8</v>
      </c>
      <c r="R678" s="148">
        <v>30042.773184651422</v>
      </c>
      <c r="S678" s="83">
        <v>50.7</v>
      </c>
      <c r="T678" s="115">
        <v>4</v>
      </c>
      <c r="U678">
        <v>4</v>
      </c>
    </row>
    <row r="679" spans="1:21" customFormat="1">
      <c r="A679" s="13" t="s">
        <v>3825</v>
      </c>
      <c r="B679" s="13">
        <v>17031071600</v>
      </c>
      <c r="C679" s="13" t="s">
        <v>3826</v>
      </c>
      <c r="D679" s="13" t="s">
        <v>4272</v>
      </c>
      <c r="E679" s="13" t="s">
        <v>4129</v>
      </c>
      <c r="F679" s="81">
        <v>0.8</v>
      </c>
      <c r="G679" s="84">
        <v>27.1</v>
      </c>
      <c r="H679" s="81">
        <v>2.7</v>
      </c>
      <c r="I679" s="84">
        <v>32.5</v>
      </c>
      <c r="J679" s="84">
        <v>45.1</v>
      </c>
      <c r="K679" s="84">
        <f t="shared" si="10"/>
        <v>77.599999999999994</v>
      </c>
      <c r="L679" s="84">
        <v>796900</v>
      </c>
      <c r="M679" s="90">
        <v>10</v>
      </c>
      <c r="N679" s="86">
        <v>2</v>
      </c>
      <c r="O679" s="89">
        <v>7</v>
      </c>
      <c r="P679" s="135">
        <v>9</v>
      </c>
      <c r="Q679" s="161">
        <v>5.8</v>
      </c>
      <c r="R679" s="148">
        <v>30042.773184651422</v>
      </c>
      <c r="S679" s="84">
        <v>77.599999999999994</v>
      </c>
      <c r="T679" s="116">
        <v>5</v>
      </c>
      <c r="U679">
        <v>5</v>
      </c>
    </row>
    <row r="680" spans="1:21" customFormat="1">
      <c r="A680" s="13" t="s">
        <v>3657</v>
      </c>
      <c r="B680" s="13">
        <v>17031160900</v>
      </c>
      <c r="C680" s="13" t="s">
        <v>3658</v>
      </c>
      <c r="D680" s="13" t="s">
        <v>4272</v>
      </c>
      <c r="E680" s="13" t="s">
        <v>4129</v>
      </c>
      <c r="F680" s="83">
        <v>7.4</v>
      </c>
      <c r="G680" s="82">
        <v>32.299999999999997</v>
      </c>
      <c r="H680" s="82">
        <v>22.6</v>
      </c>
      <c r="I680" s="82">
        <v>16.3</v>
      </c>
      <c r="J680" s="83">
        <v>13.6</v>
      </c>
      <c r="K680" s="82">
        <f t="shared" si="10"/>
        <v>29.9</v>
      </c>
      <c r="L680" s="84">
        <v>450500</v>
      </c>
      <c r="M680" s="87">
        <v>3</v>
      </c>
      <c r="N680" s="86">
        <v>2</v>
      </c>
      <c r="O680" s="88">
        <v>6</v>
      </c>
      <c r="P680" s="135">
        <v>9</v>
      </c>
      <c r="Q680" s="161">
        <v>5.8</v>
      </c>
      <c r="R680" s="148">
        <v>30042.773184651422</v>
      </c>
      <c r="S680" s="82">
        <v>29.9</v>
      </c>
      <c r="T680" s="114">
        <v>3</v>
      </c>
      <c r="U680">
        <v>3</v>
      </c>
    </row>
    <row r="681" spans="1:21" customFormat="1">
      <c r="A681" s="13" t="s">
        <v>1764</v>
      </c>
      <c r="B681" s="13">
        <v>17031802404</v>
      </c>
      <c r="C681" s="13" t="s">
        <v>1765</v>
      </c>
      <c r="D681" s="13" t="s">
        <v>4272</v>
      </c>
      <c r="E681" s="13" t="s">
        <v>1761</v>
      </c>
      <c r="F681" s="82">
        <v>5.5</v>
      </c>
      <c r="G681" s="84">
        <v>22.5</v>
      </c>
      <c r="H681" s="82">
        <v>23.4</v>
      </c>
      <c r="I681" s="83">
        <v>26.2</v>
      </c>
      <c r="J681" s="82">
        <v>8.6</v>
      </c>
      <c r="K681" s="82">
        <f t="shared" si="10"/>
        <v>34.799999999999997</v>
      </c>
      <c r="L681" s="30">
        <v>182400</v>
      </c>
      <c r="M681" s="86">
        <v>2</v>
      </c>
      <c r="N681" s="89">
        <v>8</v>
      </c>
      <c r="O681" s="87">
        <v>4</v>
      </c>
      <c r="P681" s="136">
        <v>7</v>
      </c>
      <c r="Q681" s="161">
        <v>5.8</v>
      </c>
      <c r="R681" s="150">
        <v>36465.457474500639</v>
      </c>
      <c r="S681" s="82">
        <v>34.799999999999997</v>
      </c>
      <c r="T681" s="114">
        <v>3</v>
      </c>
      <c r="U681">
        <v>3</v>
      </c>
    </row>
    <row r="682" spans="1:21" customFormat="1">
      <c r="A682" s="13" t="s">
        <v>2121</v>
      </c>
      <c r="B682" s="13">
        <v>17031805201</v>
      </c>
      <c r="C682" s="13" t="s">
        <v>2122</v>
      </c>
      <c r="D682" s="13" t="s">
        <v>4272</v>
      </c>
      <c r="E682" s="13" t="s">
        <v>2123</v>
      </c>
      <c r="F682" s="81">
        <v>1.7</v>
      </c>
      <c r="G682" s="83">
        <v>28.4</v>
      </c>
      <c r="H682" s="30">
        <v>22.3</v>
      </c>
      <c r="I682" s="84">
        <v>32.5</v>
      </c>
      <c r="J682" s="83">
        <v>16.600000000000001</v>
      </c>
      <c r="K682" s="83">
        <f t="shared" si="10"/>
        <v>49.1</v>
      </c>
      <c r="L682" s="84">
        <v>421300</v>
      </c>
      <c r="M682" s="89">
        <v>7</v>
      </c>
      <c r="N682" s="87">
        <v>4</v>
      </c>
      <c r="O682" s="89">
        <v>8</v>
      </c>
      <c r="P682" s="138">
        <v>3</v>
      </c>
      <c r="Q682" s="161">
        <v>5.8</v>
      </c>
      <c r="R682" s="149">
        <v>56100.595711841088</v>
      </c>
      <c r="S682" s="83">
        <v>49.1</v>
      </c>
      <c r="T682" s="115">
        <v>4</v>
      </c>
      <c r="U682">
        <v>4</v>
      </c>
    </row>
    <row r="683" spans="1:21" customFormat="1">
      <c r="A683" s="13" t="s">
        <v>2073</v>
      </c>
      <c r="B683" s="13">
        <v>17031822200</v>
      </c>
      <c r="C683" s="13" t="s">
        <v>2074</v>
      </c>
      <c r="D683" s="13" t="s">
        <v>4272</v>
      </c>
      <c r="E683" s="13" t="s">
        <v>2070</v>
      </c>
      <c r="F683" s="83">
        <v>6.7</v>
      </c>
      <c r="G683" s="84">
        <v>25.6</v>
      </c>
      <c r="H683" s="84">
        <v>39.9</v>
      </c>
      <c r="I683" s="30">
        <v>10.8</v>
      </c>
      <c r="J683" s="30">
        <v>6</v>
      </c>
      <c r="K683" s="30">
        <f t="shared" si="10"/>
        <v>16.8</v>
      </c>
      <c r="L683" s="30">
        <v>231900</v>
      </c>
      <c r="M683" s="89">
        <v>8</v>
      </c>
      <c r="N683" s="90">
        <v>10</v>
      </c>
      <c r="O683" s="88">
        <v>5</v>
      </c>
      <c r="P683" s="136">
        <v>7</v>
      </c>
      <c r="Q683" s="161">
        <v>5.8</v>
      </c>
      <c r="R683" s="151">
        <v>25303.08992767684</v>
      </c>
      <c r="S683" s="30">
        <v>16.8</v>
      </c>
      <c r="T683" s="113">
        <v>2</v>
      </c>
      <c r="U683">
        <v>2</v>
      </c>
    </row>
    <row r="684" spans="1:21" customFormat="1">
      <c r="A684" s="13" t="s">
        <v>2159</v>
      </c>
      <c r="B684" s="13">
        <v>17031830100</v>
      </c>
      <c r="C684" s="13" t="s">
        <v>2160</v>
      </c>
      <c r="D684" s="13" t="s">
        <v>4272</v>
      </c>
      <c r="E684" s="13" t="s">
        <v>2161</v>
      </c>
      <c r="F684" s="82">
        <v>5.5</v>
      </c>
      <c r="G684" s="82">
        <v>30.2</v>
      </c>
      <c r="H684" s="30">
        <v>20.2</v>
      </c>
      <c r="I684" s="30">
        <v>14.5</v>
      </c>
      <c r="J684" s="83">
        <v>19.5</v>
      </c>
      <c r="K684" s="82">
        <f t="shared" si="10"/>
        <v>34</v>
      </c>
      <c r="L684" s="81">
        <v>143000</v>
      </c>
      <c r="M684" s="88">
        <v>6</v>
      </c>
      <c r="N684" s="86">
        <v>2</v>
      </c>
      <c r="O684" s="87">
        <v>3</v>
      </c>
      <c r="P684" s="136">
        <v>8</v>
      </c>
      <c r="Q684" s="161">
        <v>5.8</v>
      </c>
      <c r="R684" s="151">
        <v>9988.2261660978384</v>
      </c>
      <c r="S684" s="82">
        <v>34</v>
      </c>
      <c r="T684" s="114">
        <v>3</v>
      </c>
      <c r="U684">
        <v>3</v>
      </c>
    </row>
    <row r="685" spans="1:21" customFormat="1">
      <c r="A685" s="13" t="s">
        <v>1167</v>
      </c>
      <c r="B685" s="13">
        <v>17043841801</v>
      </c>
      <c r="C685" s="13" t="s">
        <v>1168</v>
      </c>
      <c r="D685" s="13" t="s">
        <v>1522</v>
      </c>
      <c r="E685" s="13" t="s">
        <v>1752</v>
      </c>
      <c r="F685" s="30">
        <v>3.9</v>
      </c>
      <c r="G685" s="83">
        <v>28.5</v>
      </c>
      <c r="H685" s="81">
        <v>11.6</v>
      </c>
      <c r="I685" s="84">
        <v>33.9</v>
      </c>
      <c r="J685" s="84">
        <v>28.1</v>
      </c>
      <c r="K685" s="84">
        <f t="shared" si="10"/>
        <v>62</v>
      </c>
      <c r="L685" s="83">
        <v>372100</v>
      </c>
      <c r="M685" s="90">
        <v>9</v>
      </c>
      <c r="N685" s="88">
        <v>6</v>
      </c>
      <c r="O685" s="90">
        <v>10</v>
      </c>
      <c r="P685" s="137">
        <v>6</v>
      </c>
      <c r="Q685" s="161">
        <v>5.8</v>
      </c>
      <c r="R685" s="150">
        <v>42343.889722841908</v>
      </c>
      <c r="S685" s="84">
        <v>62</v>
      </c>
      <c r="T685" s="116">
        <v>5</v>
      </c>
      <c r="U685">
        <v>5</v>
      </c>
    </row>
    <row r="686" spans="1:21" customFormat="1">
      <c r="A686" s="13" t="s">
        <v>1369</v>
      </c>
      <c r="B686" s="13">
        <v>17043843000</v>
      </c>
      <c r="C686" s="13" t="s">
        <v>1370</v>
      </c>
      <c r="D686" s="13" t="s">
        <v>1522</v>
      </c>
      <c r="E686" s="13" t="s">
        <v>2522</v>
      </c>
      <c r="F686" s="81">
        <v>1.6</v>
      </c>
      <c r="G686" s="83">
        <v>27.4</v>
      </c>
      <c r="H686" s="30">
        <v>16.2</v>
      </c>
      <c r="I686" s="83">
        <v>27.3</v>
      </c>
      <c r="J686" s="84">
        <v>27.1</v>
      </c>
      <c r="K686" s="83">
        <f t="shared" si="10"/>
        <v>54.400000000000006</v>
      </c>
      <c r="L686" s="84">
        <v>379500</v>
      </c>
      <c r="M686" s="90">
        <v>10</v>
      </c>
      <c r="N686" s="88">
        <v>6</v>
      </c>
      <c r="O686" s="90">
        <v>9</v>
      </c>
      <c r="P686" s="136">
        <v>7</v>
      </c>
      <c r="Q686" s="161">
        <v>5.8</v>
      </c>
      <c r="R686" s="149">
        <v>55741.956709956707</v>
      </c>
      <c r="S686" s="83">
        <v>54.400000000000006</v>
      </c>
      <c r="T686" s="115">
        <v>4</v>
      </c>
      <c r="U686">
        <v>4</v>
      </c>
    </row>
    <row r="687" spans="1:21" customFormat="1">
      <c r="A687" s="13" t="s">
        <v>997</v>
      </c>
      <c r="B687" s="13">
        <v>17089852001</v>
      </c>
      <c r="C687" s="13" t="s">
        <v>998</v>
      </c>
      <c r="D687" s="13" t="s">
        <v>1029</v>
      </c>
      <c r="E687" s="13" t="s">
        <v>1147</v>
      </c>
      <c r="F687" s="82">
        <v>5.8</v>
      </c>
      <c r="G687" s="30">
        <v>35.299999999999997</v>
      </c>
      <c r="H687" s="82">
        <v>28.1</v>
      </c>
      <c r="I687" s="82">
        <v>20.9</v>
      </c>
      <c r="J687" s="82">
        <v>11.6</v>
      </c>
      <c r="K687" s="82">
        <f t="shared" si="10"/>
        <v>32.5</v>
      </c>
      <c r="L687" s="83">
        <v>306800</v>
      </c>
      <c r="M687" s="85"/>
      <c r="N687" s="85"/>
      <c r="O687" s="85"/>
      <c r="P687" s="141"/>
      <c r="Q687" s="161">
        <v>5.8</v>
      </c>
      <c r="R687" s="153">
        <v>82507.554504319211</v>
      </c>
      <c r="S687" s="82">
        <v>32.5</v>
      </c>
      <c r="T687" s="114">
        <v>3</v>
      </c>
      <c r="U687">
        <v>3</v>
      </c>
    </row>
    <row r="688" spans="1:21" customFormat="1">
      <c r="A688" s="13" t="s">
        <v>1059</v>
      </c>
      <c r="B688" s="13">
        <v>17089852903</v>
      </c>
      <c r="C688" s="13" t="s">
        <v>1060</v>
      </c>
      <c r="D688" s="13" t="s">
        <v>1029</v>
      </c>
      <c r="E688" s="13" t="s">
        <v>1533</v>
      </c>
      <c r="F688" s="83">
        <v>6.8</v>
      </c>
      <c r="G688" s="84">
        <v>25.7</v>
      </c>
      <c r="H688" s="82">
        <v>27</v>
      </c>
      <c r="I688" s="30">
        <v>15.1</v>
      </c>
      <c r="J688" s="82">
        <v>10.9</v>
      </c>
      <c r="K688" s="82">
        <f t="shared" si="10"/>
        <v>26</v>
      </c>
      <c r="L688" s="30">
        <v>203900</v>
      </c>
      <c r="M688" s="85"/>
      <c r="N688" s="85"/>
      <c r="O688" s="85"/>
      <c r="P688" s="141"/>
      <c r="Q688" s="161">
        <v>5.8</v>
      </c>
      <c r="R688" s="151">
        <v>21328.28627229041</v>
      </c>
      <c r="S688" s="82">
        <v>26</v>
      </c>
      <c r="T688" s="114">
        <v>3</v>
      </c>
      <c r="U688">
        <v>3</v>
      </c>
    </row>
    <row r="689" spans="1:21" customFormat="1">
      <c r="A689" s="13" t="s">
        <v>555</v>
      </c>
      <c r="B689" s="13">
        <v>17097860400</v>
      </c>
      <c r="C689" s="13" t="s">
        <v>556</v>
      </c>
      <c r="D689" s="13" t="s">
        <v>896</v>
      </c>
      <c r="E689" s="13" t="s">
        <v>548</v>
      </c>
      <c r="F689" s="30">
        <v>3.6</v>
      </c>
      <c r="G689" s="82">
        <v>31.9</v>
      </c>
      <c r="H689" s="82">
        <v>24.6</v>
      </c>
      <c r="I689" s="82">
        <v>17.399999999999999</v>
      </c>
      <c r="J689" s="82">
        <v>7.4</v>
      </c>
      <c r="K689" s="82">
        <f t="shared" si="10"/>
        <v>24.799999999999997</v>
      </c>
      <c r="L689" s="30">
        <v>189400</v>
      </c>
      <c r="M689" s="87">
        <v>3</v>
      </c>
      <c r="N689" s="87">
        <v>3</v>
      </c>
      <c r="O689" s="87">
        <v>3</v>
      </c>
      <c r="P689" s="138">
        <v>4</v>
      </c>
      <c r="Q689" s="161">
        <v>5.8</v>
      </c>
      <c r="R689" s="151">
        <v>17025.511203047558</v>
      </c>
      <c r="S689" s="82">
        <v>24.799999999999997</v>
      </c>
      <c r="T689" s="114">
        <v>3</v>
      </c>
      <c r="U689">
        <v>3</v>
      </c>
    </row>
    <row r="690" spans="1:21" customFormat="1">
      <c r="A690" s="13" t="s">
        <v>639</v>
      </c>
      <c r="B690" s="13">
        <v>17097861008</v>
      </c>
      <c r="C690" s="13" t="s">
        <v>640</v>
      </c>
      <c r="D690" s="13" t="s">
        <v>896</v>
      </c>
      <c r="E690" s="13" t="s">
        <v>638</v>
      </c>
      <c r="F690" s="30">
        <v>4.7</v>
      </c>
      <c r="G690" s="81">
        <v>37.299999999999997</v>
      </c>
      <c r="H690" s="30">
        <v>21.2</v>
      </c>
      <c r="I690" s="82">
        <v>16.3</v>
      </c>
      <c r="J690" s="82">
        <v>11.8</v>
      </c>
      <c r="K690" s="82">
        <f t="shared" si="10"/>
        <v>28.1</v>
      </c>
      <c r="L690" s="30">
        <v>226600</v>
      </c>
      <c r="M690" s="90">
        <v>10</v>
      </c>
      <c r="N690" s="87">
        <v>3</v>
      </c>
      <c r="O690" s="88">
        <v>6</v>
      </c>
      <c r="P690" s="140">
        <v>1</v>
      </c>
      <c r="Q690" s="161">
        <v>5.8</v>
      </c>
      <c r="R690" s="151">
        <v>28985.353962107591</v>
      </c>
      <c r="S690" s="82">
        <v>28.1</v>
      </c>
      <c r="T690" s="114">
        <v>3</v>
      </c>
      <c r="U690">
        <v>3</v>
      </c>
    </row>
    <row r="691" spans="1:21" customFormat="1">
      <c r="A691" s="13" t="s">
        <v>821</v>
      </c>
      <c r="B691" s="13">
        <v>17097864519</v>
      </c>
      <c r="C691" s="13" t="s">
        <v>822</v>
      </c>
      <c r="D691" s="13" t="s">
        <v>896</v>
      </c>
      <c r="E691" s="13" t="s">
        <v>4078</v>
      </c>
      <c r="F691" s="81">
        <v>2.2000000000000002</v>
      </c>
      <c r="G691" s="83">
        <v>28.9</v>
      </c>
      <c r="H691" s="81">
        <v>13.5</v>
      </c>
      <c r="I691" s="84">
        <v>35.799999999999997</v>
      </c>
      <c r="J691" s="84">
        <v>28.7</v>
      </c>
      <c r="K691" s="84">
        <f t="shared" si="10"/>
        <v>64.5</v>
      </c>
      <c r="L691" s="83">
        <v>366000</v>
      </c>
      <c r="M691" s="90">
        <v>10</v>
      </c>
      <c r="N691" s="89">
        <v>8</v>
      </c>
      <c r="O691" s="89">
        <v>7</v>
      </c>
      <c r="P691" s="136">
        <v>7</v>
      </c>
      <c r="Q691" s="161">
        <v>5.8</v>
      </c>
      <c r="R691" s="150">
        <v>45331.945705610182</v>
      </c>
      <c r="S691" s="84">
        <v>64.5</v>
      </c>
      <c r="T691" s="116">
        <v>5</v>
      </c>
      <c r="U691">
        <v>5</v>
      </c>
    </row>
    <row r="692" spans="1:21" customFormat="1">
      <c r="A692" s="13" t="s">
        <v>4021</v>
      </c>
      <c r="B692" s="13">
        <v>17031040300</v>
      </c>
      <c r="C692" s="13" t="s">
        <v>3913</v>
      </c>
      <c r="D692" s="13" t="s">
        <v>4272</v>
      </c>
      <c r="E692" s="13" t="s">
        <v>4129</v>
      </c>
      <c r="F692" s="81">
        <v>3.3</v>
      </c>
      <c r="G692" s="30">
        <v>33.700000000000003</v>
      </c>
      <c r="H692" s="30">
        <v>18.5</v>
      </c>
      <c r="I692" s="83">
        <v>29.9</v>
      </c>
      <c r="J692" s="83">
        <v>21</v>
      </c>
      <c r="K692" s="83">
        <f t="shared" si="10"/>
        <v>50.9</v>
      </c>
      <c r="L692" s="83">
        <v>355100</v>
      </c>
      <c r="M692" s="88">
        <v>6</v>
      </c>
      <c r="N692" s="89">
        <v>7</v>
      </c>
      <c r="O692" s="88">
        <v>5</v>
      </c>
      <c r="P692" s="136">
        <v>8</v>
      </c>
      <c r="Q692" s="161">
        <v>5.9</v>
      </c>
      <c r="R692" s="148">
        <v>30042.773184651422</v>
      </c>
      <c r="S692" s="83">
        <v>50.9</v>
      </c>
      <c r="T692" s="115">
        <v>4</v>
      </c>
      <c r="U692">
        <v>4</v>
      </c>
    </row>
    <row r="693" spans="1:21" customFormat="1">
      <c r="A693" s="13" t="s">
        <v>3952</v>
      </c>
      <c r="B693" s="13">
        <v>17031060100</v>
      </c>
      <c r="C693" s="13" t="s">
        <v>3953</v>
      </c>
      <c r="D693" s="13" t="s">
        <v>4272</v>
      </c>
      <c r="E693" s="13" t="s">
        <v>4129</v>
      </c>
      <c r="F693" s="82">
        <v>5.6</v>
      </c>
      <c r="G693" s="30">
        <v>35.200000000000003</v>
      </c>
      <c r="H693" s="81">
        <v>3.8</v>
      </c>
      <c r="I693" s="84">
        <v>46</v>
      </c>
      <c r="J693" s="84">
        <v>26.2</v>
      </c>
      <c r="K693" s="84">
        <f t="shared" si="10"/>
        <v>72.2</v>
      </c>
      <c r="L693" s="84">
        <v>547100</v>
      </c>
      <c r="M693" s="87">
        <v>4</v>
      </c>
      <c r="N693" s="87">
        <v>3</v>
      </c>
      <c r="O693" s="89">
        <v>8</v>
      </c>
      <c r="P693" s="135">
        <v>9</v>
      </c>
      <c r="Q693" s="161">
        <v>5.9</v>
      </c>
      <c r="R693" s="148">
        <v>30042.773184651422</v>
      </c>
      <c r="S693" s="84">
        <v>72.2</v>
      </c>
      <c r="T693" s="116">
        <v>5</v>
      </c>
      <c r="U693">
        <v>5</v>
      </c>
    </row>
    <row r="694" spans="1:21" customFormat="1">
      <c r="A694" s="13" t="s">
        <v>3807</v>
      </c>
      <c r="B694" s="13">
        <v>17031070500</v>
      </c>
      <c r="C694" s="13" t="s">
        <v>3808</v>
      </c>
      <c r="D694" s="13" t="s">
        <v>4272</v>
      </c>
      <c r="E694" s="13" t="s">
        <v>4129</v>
      </c>
      <c r="F694" s="30">
        <v>3.6</v>
      </c>
      <c r="G694" s="81">
        <v>37.5</v>
      </c>
      <c r="H694" s="81">
        <v>9.4</v>
      </c>
      <c r="I694" s="84">
        <v>41.3</v>
      </c>
      <c r="J694" s="84">
        <v>31</v>
      </c>
      <c r="K694" s="84">
        <f t="shared" si="10"/>
        <v>72.3</v>
      </c>
      <c r="L694" s="84">
        <v>586400</v>
      </c>
      <c r="M694" s="87">
        <v>3</v>
      </c>
      <c r="N694" s="88">
        <v>5</v>
      </c>
      <c r="O694" s="90">
        <v>10</v>
      </c>
      <c r="P694" s="135">
        <v>9</v>
      </c>
      <c r="Q694" s="161">
        <v>5.9</v>
      </c>
      <c r="R694" s="148">
        <v>30042.773184651422</v>
      </c>
      <c r="S694" s="84">
        <v>72.3</v>
      </c>
      <c r="T694" s="116">
        <v>5</v>
      </c>
      <c r="U694">
        <v>5</v>
      </c>
    </row>
    <row r="695" spans="1:21" customFormat="1">
      <c r="A695" s="13" t="s">
        <v>3365</v>
      </c>
      <c r="B695" s="13">
        <v>17031310300</v>
      </c>
      <c r="C695" s="13" t="s">
        <v>3366</v>
      </c>
      <c r="D695" s="13" t="s">
        <v>4272</v>
      </c>
      <c r="E695" s="13" t="s">
        <v>4129</v>
      </c>
      <c r="F695" s="81">
        <v>2.9</v>
      </c>
      <c r="G695" s="83">
        <v>28.5</v>
      </c>
      <c r="H695" s="30">
        <v>18</v>
      </c>
      <c r="I695" s="84">
        <v>38.5</v>
      </c>
      <c r="J695" s="82">
        <v>9.5</v>
      </c>
      <c r="K695" s="83">
        <f t="shared" si="10"/>
        <v>48</v>
      </c>
      <c r="L695" s="82">
        <v>294600</v>
      </c>
      <c r="M695" s="86">
        <v>1</v>
      </c>
      <c r="N695" s="86">
        <v>2</v>
      </c>
      <c r="O695" s="86">
        <v>2</v>
      </c>
      <c r="P695" s="135">
        <v>9</v>
      </c>
      <c r="Q695" s="161">
        <v>5.9</v>
      </c>
      <c r="R695" s="148">
        <v>30042.773184651422</v>
      </c>
      <c r="S695" s="83">
        <v>48</v>
      </c>
      <c r="T695" s="115">
        <v>4</v>
      </c>
      <c r="U695">
        <v>4</v>
      </c>
    </row>
    <row r="696" spans="1:21" customFormat="1">
      <c r="A696" s="13" t="s">
        <v>3011</v>
      </c>
      <c r="B696" s="13">
        <v>17031561100</v>
      </c>
      <c r="C696" s="13" t="s">
        <v>3012</v>
      </c>
      <c r="D696" s="13" t="s">
        <v>4272</v>
      </c>
      <c r="E696" s="13" t="s">
        <v>4129</v>
      </c>
      <c r="F696" s="30">
        <v>4.0999999999999996</v>
      </c>
      <c r="G696" s="82">
        <v>31</v>
      </c>
      <c r="H696" s="84">
        <v>38</v>
      </c>
      <c r="I696" s="30">
        <v>14</v>
      </c>
      <c r="J696" s="30">
        <v>6.4</v>
      </c>
      <c r="K696" s="30">
        <f t="shared" si="10"/>
        <v>20.399999999999999</v>
      </c>
      <c r="L696" s="82">
        <v>237700</v>
      </c>
      <c r="M696" s="89">
        <v>7</v>
      </c>
      <c r="N696" s="90">
        <v>9</v>
      </c>
      <c r="O696" s="88">
        <v>6</v>
      </c>
      <c r="P696" s="138">
        <v>3</v>
      </c>
      <c r="Q696" s="161">
        <v>5.9</v>
      </c>
      <c r="R696" s="148">
        <v>30042.773184651422</v>
      </c>
      <c r="S696" s="30">
        <v>20.399999999999999</v>
      </c>
      <c r="T696" s="113">
        <v>2</v>
      </c>
      <c r="U696">
        <v>2</v>
      </c>
    </row>
    <row r="697" spans="1:21" customFormat="1">
      <c r="A697" s="13" t="s">
        <v>2154</v>
      </c>
      <c r="B697" s="13">
        <v>17031801608</v>
      </c>
      <c r="C697" s="13" t="s">
        <v>2155</v>
      </c>
      <c r="D697" s="13" t="s">
        <v>4272</v>
      </c>
      <c r="E697" s="13" t="s">
        <v>2147</v>
      </c>
      <c r="F697" s="81">
        <v>1.6</v>
      </c>
      <c r="G697" s="83">
        <v>29</v>
      </c>
      <c r="H697" s="81">
        <v>13</v>
      </c>
      <c r="I697" s="84">
        <v>33.9</v>
      </c>
      <c r="J697" s="84">
        <v>28.3</v>
      </c>
      <c r="K697" s="84">
        <f t="shared" si="10"/>
        <v>62.2</v>
      </c>
      <c r="L697" s="84">
        <v>547600</v>
      </c>
      <c r="M697" s="90">
        <v>10</v>
      </c>
      <c r="N697" s="90">
        <v>9</v>
      </c>
      <c r="O697" s="89">
        <v>8</v>
      </c>
      <c r="P697" s="137">
        <v>6</v>
      </c>
      <c r="Q697" s="161">
        <v>5.9</v>
      </c>
      <c r="R697" s="149">
        <v>93747.525806451609</v>
      </c>
      <c r="S697" s="84">
        <v>62.2</v>
      </c>
      <c r="T697" s="116">
        <v>5</v>
      </c>
      <c r="U697">
        <v>5</v>
      </c>
    </row>
    <row r="698" spans="1:21" customFormat="1">
      <c r="A698" s="13" t="s">
        <v>2115</v>
      </c>
      <c r="B698" s="13">
        <v>17031802702</v>
      </c>
      <c r="C698" s="13" t="s">
        <v>2116</v>
      </c>
      <c r="D698" s="13" t="s">
        <v>4272</v>
      </c>
      <c r="E698" s="13" t="s">
        <v>2106</v>
      </c>
      <c r="F698" s="30">
        <v>4.8</v>
      </c>
      <c r="G698" s="82">
        <v>30.2</v>
      </c>
      <c r="H698" s="82">
        <v>26.9</v>
      </c>
      <c r="I698" s="82">
        <v>21.9</v>
      </c>
      <c r="J698" s="82">
        <v>11.2</v>
      </c>
      <c r="K698" s="82">
        <f t="shared" si="10"/>
        <v>33.099999999999994</v>
      </c>
      <c r="L698" s="83">
        <v>360500</v>
      </c>
      <c r="M698" s="90">
        <v>9</v>
      </c>
      <c r="N698" s="90">
        <v>10</v>
      </c>
      <c r="O698" s="89">
        <v>8</v>
      </c>
      <c r="P698" s="137">
        <v>6</v>
      </c>
      <c r="Q698" s="161">
        <v>5.9</v>
      </c>
      <c r="R698" s="150">
        <v>36544.31720420182</v>
      </c>
      <c r="S698" s="82">
        <v>33.099999999999994</v>
      </c>
      <c r="T698" s="114">
        <v>3</v>
      </c>
      <c r="U698">
        <v>3</v>
      </c>
    </row>
    <row r="699" spans="1:21" customFormat="1">
      <c r="A699" s="13" t="s">
        <v>1956</v>
      </c>
      <c r="B699" s="13">
        <v>17031803611</v>
      </c>
      <c r="C699" s="13" t="s">
        <v>1957</v>
      </c>
      <c r="D699" s="13" t="s">
        <v>4272</v>
      </c>
      <c r="E699" s="13" t="s">
        <v>1945</v>
      </c>
      <c r="F699" s="82">
        <v>6.1</v>
      </c>
      <c r="G699" s="84">
        <v>26.9</v>
      </c>
      <c r="H699" s="82">
        <v>22.7</v>
      </c>
      <c r="I699" s="82">
        <v>21.9</v>
      </c>
      <c r="J699" s="82">
        <v>9.1999999999999993</v>
      </c>
      <c r="K699" s="82">
        <f t="shared" si="10"/>
        <v>31.099999999999998</v>
      </c>
      <c r="L699" s="81">
        <v>181800</v>
      </c>
      <c r="M699" s="89">
        <v>7</v>
      </c>
      <c r="N699" s="88">
        <v>6</v>
      </c>
      <c r="O699" s="88">
        <v>6</v>
      </c>
      <c r="P699" s="138">
        <v>4</v>
      </c>
      <c r="Q699" s="161">
        <v>5.9</v>
      </c>
      <c r="R699" s="150">
        <v>33970.206820601838</v>
      </c>
      <c r="S699" s="82">
        <v>31.099999999999998</v>
      </c>
      <c r="T699" s="114">
        <v>3</v>
      </c>
      <c r="U699">
        <v>3</v>
      </c>
    </row>
    <row r="700" spans="1:21" customFormat="1">
      <c r="A700" s="13" t="s">
        <v>646</v>
      </c>
      <c r="B700" s="13">
        <v>17097864518</v>
      </c>
      <c r="C700" s="13" t="s">
        <v>647</v>
      </c>
      <c r="D700" s="13" t="s">
        <v>896</v>
      </c>
      <c r="E700" s="13" t="s">
        <v>643</v>
      </c>
      <c r="F700" s="30">
        <v>3.8</v>
      </c>
      <c r="G700" s="82">
        <v>32.700000000000003</v>
      </c>
      <c r="H700" s="81">
        <v>11.7</v>
      </c>
      <c r="I700" s="84">
        <v>41.1</v>
      </c>
      <c r="J700" s="84">
        <v>26.6</v>
      </c>
      <c r="K700" s="84">
        <f t="shared" si="10"/>
        <v>67.7</v>
      </c>
      <c r="L700" s="84">
        <v>379500</v>
      </c>
      <c r="M700" s="90">
        <v>10</v>
      </c>
      <c r="N700" s="86">
        <v>2</v>
      </c>
      <c r="O700" s="90">
        <v>9</v>
      </c>
      <c r="P700" s="138">
        <v>3</v>
      </c>
      <c r="Q700" s="161">
        <v>5.9</v>
      </c>
      <c r="R700" s="149">
        <v>88095.118861121475</v>
      </c>
      <c r="S700" s="84">
        <v>67.7</v>
      </c>
      <c r="T700" s="116">
        <v>5</v>
      </c>
      <c r="U700">
        <v>5</v>
      </c>
    </row>
    <row r="701" spans="1:21" customFormat="1">
      <c r="A701" s="13" t="s">
        <v>341</v>
      </c>
      <c r="B701" s="13">
        <v>17197880502</v>
      </c>
      <c r="C701" s="13" t="s">
        <v>342</v>
      </c>
      <c r="D701" s="13" t="s">
        <v>363</v>
      </c>
      <c r="E701" s="13" t="s">
        <v>343</v>
      </c>
      <c r="F701" s="83">
        <v>7.6</v>
      </c>
      <c r="G701" s="82">
        <v>30.4</v>
      </c>
      <c r="H701" s="83">
        <v>32.799999999999997</v>
      </c>
      <c r="I701" s="82">
        <v>15.9</v>
      </c>
      <c r="J701" s="82">
        <v>8</v>
      </c>
      <c r="K701" s="82">
        <f t="shared" si="10"/>
        <v>23.9</v>
      </c>
      <c r="L701" s="82">
        <v>241000</v>
      </c>
      <c r="M701" s="83">
        <v>8</v>
      </c>
      <c r="N701" s="81">
        <v>2</v>
      </c>
      <c r="O701" s="84">
        <v>9</v>
      </c>
      <c r="P701" s="143">
        <v>3</v>
      </c>
      <c r="Q701" s="161">
        <v>5.9</v>
      </c>
      <c r="R701" s="157">
        <v>28572.151495631868</v>
      </c>
      <c r="S701" s="82">
        <v>23.9</v>
      </c>
      <c r="T701" s="114">
        <v>3</v>
      </c>
      <c r="U701">
        <v>3</v>
      </c>
    </row>
    <row r="702" spans="1:21" customFormat="1">
      <c r="A702" s="13" t="s">
        <v>242</v>
      </c>
      <c r="B702" s="13">
        <v>17197883208</v>
      </c>
      <c r="C702" s="13" t="s">
        <v>243</v>
      </c>
      <c r="D702" s="13" t="s">
        <v>363</v>
      </c>
      <c r="E702" s="13" t="s">
        <v>320</v>
      </c>
      <c r="F702" s="84">
        <v>9</v>
      </c>
      <c r="G702" s="30">
        <v>33.1</v>
      </c>
      <c r="H702" s="84">
        <v>37.1</v>
      </c>
      <c r="I702" s="30">
        <v>14.9</v>
      </c>
      <c r="J702" s="30">
        <v>7.2</v>
      </c>
      <c r="K702" s="30">
        <f t="shared" si="10"/>
        <v>22.1</v>
      </c>
      <c r="L702" s="81">
        <v>156600</v>
      </c>
      <c r="M702" s="82">
        <v>6</v>
      </c>
      <c r="N702" s="83">
        <v>7</v>
      </c>
      <c r="O702" s="82">
        <v>6</v>
      </c>
      <c r="P702" s="142">
        <v>1</v>
      </c>
      <c r="Q702" s="161">
        <v>5.9</v>
      </c>
      <c r="R702" s="157">
        <v>21661.580595931711</v>
      </c>
      <c r="S702" s="30">
        <v>22.1</v>
      </c>
      <c r="T702" s="113">
        <v>2</v>
      </c>
      <c r="U702">
        <v>2</v>
      </c>
    </row>
    <row r="703" spans="1:21" customFormat="1">
      <c r="A703" s="13" t="s">
        <v>3773</v>
      </c>
      <c r="B703" s="13">
        <v>17031100500</v>
      </c>
      <c r="C703" s="13" t="s">
        <v>3774</v>
      </c>
      <c r="D703" s="13" t="s">
        <v>4272</v>
      </c>
      <c r="E703" s="13" t="s">
        <v>4129</v>
      </c>
      <c r="F703" s="82">
        <v>5.8</v>
      </c>
      <c r="G703" s="83">
        <v>28.5</v>
      </c>
      <c r="H703" s="83">
        <v>31.3</v>
      </c>
      <c r="I703" s="82">
        <v>17.8</v>
      </c>
      <c r="J703" s="30">
        <v>6.1</v>
      </c>
      <c r="K703" s="82">
        <f t="shared" si="10"/>
        <v>23.9</v>
      </c>
      <c r="L703" s="83">
        <v>338300</v>
      </c>
      <c r="M703" s="90">
        <v>10</v>
      </c>
      <c r="N703" s="89">
        <v>8</v>
      </c>
      <c r="O703" s="89">
        <v>8</v>
      </c>
      <c r="P703" s="136">
        <v>8</v>
      </c>
      <c r="Q703" s="161">
        <v>6</v>
      </c>
      <c r="R703" s="148">
        <v>30042.773184651422</v>
      </c>
      <c r="S703" s="82">
        <v>23.9</v>
      </c>
      <c r="T703" s="114">
        <v>3</v>
      </c>
      <c r="U703">
        <v>3</v>
      </c>
    </row>
    <row r="704" spans="1:21" customFormat="1">
      <c r="A704" s="13" t="s">
        <v>2807</v>
      </c>
      <c r="B704" s="13">
        <v>17031700502</v>
      </c>
      <c r="C704" s="13" t="s">
        <v>2808</v>
      </c>
      <c r="D704" s="13" t="s">
        <v>4272</v>
      </c>
      <c r="E704" s="13" t="s">
        <v>4129</v>
      </c>
      <c r="F704" s="83">
        <v>8.4</v>
      </c>
      <c r="G704" s="81">
        <v>37.5</v>
      </c>
      <c r="H704" s="30">
        <v>19.899999999999999</v>
      </c>
      <c r="I704" s="83">
        <v>28.9</v>
      </c>
      <c r="J704" s="30">
        <v>6.8</v>
      </c>
      <c r="K704" s="82">
        <f t="shared" si="10"/>
        <v>35.699999999999996</v>
      </c>
      <c r="L704" s="30">
        <v>221200</v>
      </c>
      <c r="M704" s="87">
        <v>4</v>
      </c>
      <c r="N704" s="89">
        <v>7</v>
      </c>
      <c r="O704" s="87">
        <v>3</v>
      </c>
      <c r="P704" s="136">
        <v>7</v>
      </c>
      <c r="Q704" s="161">
        <v>6</v>
      </c>
      <c r="R704" s="148">
        <v>30042.773184651422</v>
      </c>
      <c r="S704" s="82">
        <v>35.699999999999996</v>
      </c>
      <c r="T704" s="114">
        <v>3</v>
      </c>
      <c r="U704">
        <v>3</v>
      </c>
    </row>
    <row r="705" spans="1:21" customFormat="1">
      <c r="A705" s="13" t="s">
        <v>2409</v>
      </c>
      <c r="B705" s="13">
        <v>17031802002</v>
      </c>
      <c r="C705" s="13" t="s">
        <v>2410</v>
      </c>
      <c r="D705" s="13" t="s">
        <v>4272</v>
      </c>
      <c r="E705" s="13" t="s">
        <v>2401</v>
      </c>
      <c r="F705" s="82">
        <v>5.4</v>
      </c>
      <c r="G705" s="83">
        <v>28.3</v>
      </c>
      <c r="H705" s="30">
        <v>17.100000000000001</v>
      </c>
      <c r="I705" s="83">
        <v>31.7</v>
      </c>
      <c r="J705" s="84">
        <v>24.2</v>
      </c>
      <c r="K705" s="84">
        <f t="shared" si="10"/>
        <v>55.9</v>
      </c>
      <c r="L705" s="84">
        <v>505100</v>
      </c>
      <c r="M705" s="90">
        <v>10</v>
      </c>
      <c r="N705" s="88">
        <v>5</v>
      </c>
      <c r="O705" s="89">
        <v>8</v>
      </c>
      <c r="P705" s="137">
        <v>6</v>
      </c>
      <c r="Q705" s="161">
        <v>6</v>
      </c>
      <c r="R705" s="149">
        <v>65174.162892687731</v>
      </c>
      <c r="S705" s="84">
        <v>55.9</v>
      </c>
      <c r="T705" s="116">
        <v>5</v>
      </c>
      <c r="U705">
        <v>5</v>
      </c>
    </row>
    <row r="706" spans="1:21" customFormat="1">
      <c r="A706" s="13" t="s">
        <v>2419</v>
      </c>
      <c r="B706" s="13">
        <v>17031802300</v>
      </c>
      <c r="C706" s="13" t="s">
        <v>2420</v>
      </c>
      <c r="D706" s="13" t="s">
        <v>4272</v>
      </c>
      <c r="E706" s="13" t="s">
        <v>2401</v>
      </c>
      <c r="F706" s="81">
        <v>2.6</v>
      </c>
      <c r="G706" s="83">
        <v>29.9</v>
      </c>
      <c r="H706" s="81">
        <v>7.5</v>
      </c>
      <c r="I706" s="84">
        <v>35</v>
      </c>
      <c r="J706" s="84">
        <v>36.4</v>
      </c>
      <c r="K706" s="84">
        <f t="shared" ref="K706:K769" si="11">+J706+I706</f>
        <v>71.400000000000006</v>
      </c>
      <c r="L706" s="84">
        <v>687900</v>
      </c>
      <c r="M706" s="90">
        <v>10</v>
      </c>
      <c r="N706" s="89">
        <v>8</v>
      </c>
      <c r="O706" s="89">
        <v>7</v>
      </c>
      <c r="P706" s="136">
        <v>8</v>
      </c>
      <c r="Q706" s="161">
        <v>6</v>
      </c>
      <c r="R706" s="149">
        <v>65174.162892687731</v>
      </c>
      <c r="S706" s="84">
        <v>71.400000000000006</v>
      </c>
      <c r="T706" s="116">
        <v>5</v>
      </c>
      <c r="U706">
        <v>5</v>
      </c>
    </row>
    <row r="707" spans="1:21" customFormat="1">
      <c r="A707" s="13" t="s">
        <v>1936</v>
      </c>
      <c r="B707" s="13">
        <v>17031804611</v>
      </c>
      <c r="C707" s="13" t="s">
        <v>1824</v>
      </c>
      <c r="D707" s="13" t="s">
        <v>4272</v>
      </c>
      <c r="E707" s="13" t="s">
        <v>1935</v>
      </c>
      <c r="F707" s="30">
        <v>3.8</v>
      </c>
      <c r="G707" s="83">
        <v>28.3</v>
      </c>
      <c r="H707" s="82">
        <v>27.6</v>
      </c>
      <c r="I707" s="82">
        <v>20.7</v>
      </c>
      <c r="J707" s="83">
        <v>15.4</v>
      </c>
      <c r="K707" s="83">
        <f t="shared" si="11"/>
        <v>36.1</v>
      </c>
      <c r="L707" s="82">
        <v>249000</v>
      </c>
      <c r="M707" s="90">
        <v>10</v>
      </c>
      <c r="N707" s="87">
        <v>3</v>
      </c>
      <c r="O707" s="89">
        <v>8</v>
      </c>
      <c r="P707" s="136">
        <v>7</v>
      </c>
      <c r="Q707" s="161">
        <v>6</v>
      </c>
      <c r="R707" s="150">
        <v>37546.393928744015</v>
      </c>
      <c r="S707" s="83">
        <v>36.1</v>
      </c>
      <c r="T707" s="115">
        <v>4</v>
      </c>
      <c r="U707">
        <v>4</v>
      </c>
    </row>
    <row r="708" spans="1:21" customFormat="1">
      <c r="A708" s="13" t="s">
        <v>2081</v>
      </c>
      <c r="B708" s="13">
        <v>17031822601</v>
      </c>
      <c r="C708" s="13" t="s">
        <v>2082</v>
      </c>
      <c r="D708" s="13" t="s">
        <v>4272</v>
      </c>
      <c r="E708" s="13" t="s">
        <v>2070</v>
      </c>
      <c r="F708" s="83">
        <v>7.4</v>
      </c>
      <c r="G708" s="83">
        <v>28.3</v>
      </c>
      <c r="H708" s="83">
        <v>32.9</v>
      </c>
      <c r="I708" s="82">
        <v>19.399999999999999</v>
      </c>
      <c r="J708" s="82">
        <v>10.8</v>
      </c>
      <c r="K708" s="82">
        <f t="shared" si="11"/>
        <v>30.2</v>
      </c>
      <c r="L708" s="82">
        <v>253200</v>
      </c>
      <c r="M708" s="89">
        <v>7</v>
      </c>
      <c r="N708" s="86">
        <v>1</v>
      </c>
      <c r="O708" s="90">
        <v>9</v>
      </c>
      <c r="P708" s="136">
        <v>7</v>
      </c>
      <c r="Q708" s="161">
        <v>6</v>
      </c>
      <c r="R708" s="151">
        <v>25303.08992767684</v>
      </c>
      <c r="S708" s="82">
        <v>30.2</v>
      </c>
      <c r="T708" s="114">
        <v>3</v>
      </c>
      <c r="U708">
        <v>3</v>
      </c>
    </row>
    <row r="709" spans="1:21" customFormat="1">
      <c r="A709" s="13" t="s">
        <v>1716</v>
      </c>
      <c r="B709" s="13">
        <v>17031825303</v>
      </c>
      <c r="C709" s="13" t="s">
        <v>1717</v>
      </c>
      <c r="D709" s="13" t="s">
        <v>4272</v>
      </c>
      <c r="E709" s="13" t="s">
        <v>1715</v>
      </c>
      <c r="F709" s="82">
        <v>5.8</v>
      </c>
      <c r="G709" s="82">
        <v>31.1</v>
      </c>
      <c r="H709" s="83">
        <v>31.6</v>
      </c>
      <c r="I709" s="82">
        <v>16.3</v>
      </c>
      <c r="J709" s="30">
        <v>7.1</v>
      </c>
      <c r="K709" s="30">
        <f t="shared" si="11"/>
        <v>23.4</v>
      </c>
      <c r="L709" s="30">
        <v>195500</v>
      </c>
      <c r="M709" s="90">
        <v>9</v>
      </c>
      <c r="N709" s="89">
        <v>7</v>
      </c>
      <c r="O709" s="88">
        <v>5</v>
      </c>
      <c r="P709" s="136">
        <v>8</v>
      </c>
      <c r="Q709" s="161">
        <v>6</v>
      </c>
      <c r="R709" s="152">
        <v>31069.036946898752</v>
      </c>
      <c r="S709" s="30">
        <v>23.4</v>
      </c>
      <c r="T709" s="113">
        <v>2</v>
      </c>
      <c r="U709">
        <v>2</v>
      </c>
    </row>
    <row r="710" spans="1:21" customFormat="1">
      <c r="A710" s="13" t="s">
        <v>1213</v>
      </c>
      <c r="B710" s="13">
        <v>17043844501</v>
      </c>
      <c r="C710" s="13" t="s">
        <v>1214</v>
      </c>
      <c r="D710" s="13" t="s">
        <v>1522</v>
      </c>
      <c r="E710" s="13" t="s">
        <v>1215</v>
      </c>
      <c r="F710" s="30">
        <v>4.5</v>
      </c>
      <c r="G710" s="84">
        <v>24.1</v>
      </c>
      <c r="H710" s="83">
        <v>30.7</v>
      </c>
      <c r="I710" s="83">
        <v>23.7</v>
      </c>
      <c r="J710" s="82">
        <v>11.6</v>
      </c>
      <c r="K710" s="82">
        <f t="shared" si="11"/>
        <v>35.299999999999997</v>
      </c>
      <c r="L710" s="83">
        <v>328400</v>
      </c>
      <c r="M710" s="90">
        <v>9</v>
      </c>
      <c r="N710" s="90">
        <v>9</v>
      </c>
      <c r="O710" s="90">
        <v>10</v>
      </c>
      <c r="P710" s="140">
        <v>1</v>
      </c>
      <c r="Q710" s="161">
        <v>6</v>
      </c>
      <c r="R710" s="149">
        <v>226793.48002029685</v>
      </c>
      <c r="S710" s="82">
        <v>35.299999999999997</v>
      </c>
      <c r="T710" s="114">
        <v>3</v>
      </c>
      <c r="U710">
        <v>3</v>
      </c>
    </row>
    <row r="711" spans="1:21" customFormat="1">
      <c r="A711" s="13" t="s">
        <v>802</v>
      </c>
      <c r="B711" s="13">
        <v>17097864307</v>
      </c>
      <c r="C711" s="13" t="s">
        <v>803</v>
      </c>
      <c r="D711" s="13" t="s">
        <v>896</v>
      </c>
      <c r="E711" s="13" t="s">
        <v>4211</v>
      </c>
      <c r="F711" s="30">
        <v>3.9</v>
      </c>
      <c r="G711" s="30">
        <v>35.299999999999997</v>
      </c>
      <c r="H711" s="30">
        <v>18.8</v>
      </c>
      <c r="I711" s="84">
        <v>34</v>
      </c>
      <c r="J711" s="83">
        <v>17.899999999999999</v>
      </c>
      <c r="K711" s="83">
        <f t="shared" si="11"/>
        <v>51.9</v>
      </c>
      <c r="L711" s="84">
        <v>683400</v>
      </c>
      <c r="M711" s="90">
        <v>10</v>
      </c>
      <c r="N711" s="88">
        <v>5</v>
      </c>
      <c r="O711" s="89">
        <v>8</v>
      </c>
      <c r="P711" s="140">
        <v>1</v>
      </c>
      <c r="Q711" s="161">
        <v>6</v>
      </c>
      <c r="R711" s="149">
        <v>130977.07721549062</v>
      </c>
      <c r="S711" s="83">
        <v>51.9</v>
      </c>
      <c r="T711" s="115">
        <v>4</v>
      </c>
      <c r="U711">
        <v>4</v>
      </c>
    </row>
    <row r="712" spans="1:21" customFormat="1">
      <c r="A712" s="13" t="s">
        <v>327</v>
      </c>
      <c r="B712" s="13">
        <v>17197880415</v>
      </c>
      <c r="C712" s="13" t="s">
        <v>328</v>
      </c>
      <c r="D712" s="13" t="s">
        <v>363</v>
      </c>
      <c r="E712" s="13" t="s">
        <v>317</v>
      </c>
      <c r="F712" s="82">
        <v>5.8</v>
      </c>
      <c r="G712" s="30">
        <v>34.5</v>
      </c>
      <c r="H712" s="83">
        <v>33.200000000000003</v>
      </c>
      <c r="I712" s="82">
        <v>17.5</v>
      </c>
      <c r="J712" s="30">
        <v>6.2</v>
      </c>
      <c r="K712" s="82">
        <f t="shared" si="11"/>
        <v>23.7</v>
      </c>
      <c r="L712" s="30">
        <v>207000</v>
      </c>
      <c r="M712" s="83">
        <v>7</v>
      </c>
      <c r="N712" s="82">
        <v>5</v>
      </c>
      <c r="O712" s="30">
        <v>4</v>
      </c>
      <c r="P712" s="142">
        <v>1</v>
      </c>
      <c r="Q712" s="161">
        <v>6</v>
      </c>
      <c r="R712" s="155">
        <v>30954.20816532258</v>
      </c>
      <c r="S712" s="82">
        <v>23.7</v>
      </c>
      <c r="T712" s="114">
        <v>3</v>
      </c>
      <c r="U712">
        <v>3</v>
      </c>
    </row>
    <row r="713" spans="1:21" customFormat="1">
      <c r="A713" s="13" t="s">
        <v>2951</v>
      </c>
      <c r="B713" s="13">
        <v>17031610800</v>
      </c>
      <c r="C713" s="13" t="s">
        <v>2952</v>
      </c>
      <c r="D713" s="13" t="s">
        <v>4272</v>
      </c>
      <c r="E713" s="13" t="s">
        <v>4129</v>
      </c>
      <c r="F713" s="84">
        <v>9.5</v>
      </c>
      <c r="G713" s="84">
        <v>26.3</v>
      </c>
      <c r="H713" s="84">
        <v>46.4</v>
      </c>
      <c r="I713" s="30">
        <v>9</v>
      </c>
      <c r="J713" s="30">
        <v>4.9000000000000004</v>
      </c>
      <c r="K713" s="30">
        <f t="shared" si="11"/>
        <v>13.9</v>
      </c>
      <c r="L713" s="30">
        <v>195000</v>
      </c>
      <c r="M713" s="86">
        <v>2</v>
      </c>
      <c r="N713" s="86">
        <v>1</v>
      </c>
      <c r="O713" s="87">
        <v>4</v>
      </c>
      <c r="P713" s="135">
        <v>9</v>
      </c>
      <c r="Q713" s="161">
        <v>6.1</v>
      </c>
      <c r="R713" s="148">
        <v>30042.773184651422</v>
      </c>
      <c r="S713" s="30">
        <v>13.9</v>
      </c>
      <c r="T713" s="113">
        <v>2</v>
      </c>
      <c r="U713">
        <v>2</v>
      </c>
    </row>
    <row r="714" spans="1:21" customFormat="1">
      <c r="A714" s="13" t="s">
        <v>2897</v>
      </c>
      <c r="B714" s="13">
        <v>17031640500</v>
      </c>
      <c r="C714" s="13" t="s">
        <v>2898</v>
      </c>
      <c r="D714" s="13" t="s">
        <v>4272</v>
      </c>
      <c r="E714" s="13" t="s">
        <v>4129</v>
      </c>
      <c r="F714" s="82">
        <v>5.8</v>
      </c>
      <c r="G714" s="82">
        <v>32.299999999999997</v>
      </c>
      <c r="H714" s="83">
        <v>33.200000000000003</v>
      </c>
      <c r="I714" s="30">
        <v>11.5</v>
      </c>
      <c r="J714" s="81">
        <v>3.2</v>
      </c>
      <c r="K714" s="30">
        <f t="shared" si="11"/>
        <v>14.7</v>
      </c>
      <c r="L714" s="30">
        <v>230300</v>
      </c>
      <c r="M714" s="89">
        <v>7</v>
      </c>
      <c r="N714" s="86">
        <v>1</v>
      </c>
      <c r="O714" s="87">
        <v>4</v>
      </c>
      <c r="P714" s="138">
        <v>4</v>
      </c>
      <c r="Q714" s="161">
        <v>6.1</v>
      </c>
      <c r="R714" s="148">
        <v>30042.773184651422</v>
      </c>
      <c r="S714" s="30">
        <v>14.7</v>
      </c>
      <c r="T714" s="113">
        <v>2</v>
      </c>
      <c r="U714">
        <v>2</v>
      </c>
    </row>
    <row r="715" spans="1:21" customFormat="1">
      <c r="A715" s="13" t="s">
        <v>2212</v>
      </c>
      <c r="B715" s="13">
        <v>17031808400</v>
      </c>
      <c r="C715" s="13" t="s">
        <v>2213</v>
      </c>
      <c r="D715" s="13" t="s">
        <v>4272</v>
      </c>
      <c r="E715" s="13" t="s">
        <v>2205</v>
      </c>
      <c r="F715" s="30">
        <v>4.5999999999999996</v>
      </c>
      <c r="G715" s="83">
        <v>28.1</v>
      </c>
      <c r="H715" s="82">
        <v>25.5</v>
      </c>
      <c r="I715" s="82">
        <v>22</v>
      </c>
      <c r="J715" s="83">
        <v>13.7</v>
      </c>
      <c r="K715" s="82">
        <f t="shared" si="11"/>
        <v>35.700000000000003</v>
      </c>
      <c r="L715" s="84">
        <v>379500</v>
      </c>
      <c r="M715" s="90">
        <v>10</v>
      </c>
      <c r="N715" s="89">
        <v>7</v>
      </c>
      <c r="O715" s="88">
        <v>5</v>
      </c>
      <c r="P715" s="136">
        <v>8</v>
      </c>
      <c r="Q715" s="161">
        <v>6.1</v>
      </c>
      <c r="R715" s="150">
        <v>45349.72152986678</v>
      </c>
      <c r="S715" s="82">
        <v>35.700000000000003</v>
      </c>
      <c r="T715" s="114">
        <v>3</v>
      </c>
      <c r="U715">
        <v>3</v>
      </c>
    </row>
    <row r="716" spans="1:21" customFormat="1">
      <c r="A716" s="13" t="s">
        <v>2536</v>
      </c>
      <c r="B716" s="13">
        <v>17031810900</v>
      </c>
      <c r="C716" s="13" t="s">
        <v>2537</v>
      </c>
      <c r="D716" s="13" t="s">
        <v>4272</v>
      </c>
      <c r="E716" s="13" t="s">
        <v>2531</v>
      </c>
      <c r="F716" s="82">
        <v>6.3</v>
      </c>
      <c r="G716" s="84">
        <v>26.9</v>
      </c>
      <c r="H716" s="82">
        <v>25.1</v>
      </c>
      <c r="I716" s="82">
        <v>19.600000000000001</v>
      </c>
      <c r="J716" s="82">
        <v>12.6</v>
      </c>
      <c r="K716" s="82">
        <f t="shared" si="11"/>
        <v>32.200000000000003</v>
      </c>
      <c r="L716" s="82">
        <v>285000</v>
      </c>
      <c r="M716" s="88">
        <v>6</v>
      </c>
      <c r="N716" s="88">
        <v>5</v>
      </c>
      <c r="O716" s="87">
        <v>4</v>
      </c>
      <c r="P716" s="136">
        <v>8</v>
      </c>
      <c r="Q716" s="161">
        <v>6.1</v>
      </c>
      <c r="R716" s="151">
        <v>24050.515814009566</v>
      </c>
      <c r="S716" s="82">
        <v>32.200000000000003</v>
      </c>
      <c r="T716" s="114">
        <v>3</v>
      </c>
      <c r="U716">
        <v>3</v>
      </c>
    </row>
    <row r="717" spans="1:21" customFormat="1">
      <c r="A717" s="13" t="s">
        <v>1536</v>
      </c>
      <c r="B717" s="13">
        <v>17043846504</v>
      </c>
      <c r="C717" s="13" t="s">
        <v>1537</v>
      </c>
      <c r="D717" s="13" t="s">
        <v>1522</v>
      </c>
      <c r="E717" s="13" t="s">
        <v>1533</v>
      </c>
      <c r="F717" s="30">
        <v>4.7</v>
      </c>
      <c r="G717" s="84">
        <v>26.5</v>
      </c>
      <c r="H717" s="81">
        <v>13.1</v>
      </c>
      <c r="I717" s="83">
        <v>29.9</v>
      </c>
      <c r="J717" s="83">
        <v>21.8</v>
      </c>
      <c r="K717" s="83">
        <f t="shared" si="11"/>
        <v>51.7</v>
      </c>
      <c r="L717" s="84">
        <v>375000</v>
      </c>
      <c r="M717" s="89">
        <v>7</v>
      </c>
      <c r="N717" s="90">
        <v>10</v>
      </c>
      <c r="O717" s="88">
        <v>6</v>
      </c>
      <c r="P717" s="137">
        <v>5</v>
      </c>
      <c r="Q717" s="161">
        <v>6.1</v>
      </c>
      <c r="R717" s="151">
        <v>21328.28627229041</v>
      </c>
      <c r="S717" s="83">
        <v>51.7</v>
      </c>
      <c r="T717" s="115">
        <v>4</v>
      </c>
      <c r="U717">
        <v>4</v>
      </c>
    </row>
    <row r="718" spans="1:21" customFormat="1">
      <c r="A718" s="13" t="s">
        <v>1443</v>
      </c>
      <c r="B718" s="13">
        <v>17043846519</v>
      </c>
      <c r="C718" s="13" t="s">
        <v>1444</v>
      </c>
      <c r="D718" s="13" t="s">
        <v>1522</v>
      </c>
      <c r="E718" s="13" t="s">
        <v>1533</v>
      </c>
      <c r="F718" s="30">
        <v>4.7</v>
      </c>
      <c r="G718" s="82">
        <v>32.1</v>
      </c>
      <c r="H718" s="81">
        <v>5.4</v>
      </c>
      <c r="I718" s="83">
        <v>28.1</v>
      </c>
      <c r="J718" s="84">
        <v>35.9</v>
      </c>
      <c r="K718" s="84">
        <f t="shared" si="11"/>
        <v>64</v>
      </c>
      <c r="L718" s="83">
        <v>339100</v>
      </c>
      <c r="M718" s="89">
        <v>8</v>
      </c>
      <c r="N718" s="88">
        <v>5</v>
      </c>
      <c r="O718" s="89">
        <v>8</v>
      </c>
      <c r="P718" s="140">
        <v>1</v>
      </c>
      <c r="Q718" s="161">
        <v>6.1</v>
      </c>
      <c r="R718" s="151">
        <v>21328.28627229041</v>
      </c>
      <c r="S718" s="84">
        <v>64</v>
      </c>
      <c r="T718" s="116">
        <v>5</v>
      </c>
      <c r="U718">
        <v>5</v>
      </c>
    </row>
    <row r="719" spans="1:21" customFormat="1">
      <c r="A719" s="13" t="s">
        <v>929</v>
      </c>
      <c r="B719" s="13">
        <v>17089853001</v>
      </c>
      <c r="C719" s="13" t="s">
        <v>930</v>
      </c>
      <c r="D719" s="13" t="s">
        <v>1029</v>
      </c>
      <c r="E719" s="13" t="s">
        <v>1533</v>
      </c>
      <c r="F719" s="82">
        <v>6.1</v>
      </c>
      <c r="G719" s="83">
        <v>28.8</v>
      </c>
      <c r="H719" s="82">
        <v>26.5</v>
      </c>
      <c r="I719" s="83">
        <v>23.5</v>
      </c>
      <c r="J719" s="82">
        <v>9.1999999999999993</v>
      </c>
      <c r="K719" s="82">
        <f t="shared" si="11"/>
        <v>32.700000000000003</v>
      </c>
      <c r="L719" s="30">
        <v>194300</v>
      </c>
      <c r="M719" s="85"/>
      <c r="N719" s="85"/>
      <c r="O719" s="85"/>
      <c r="P719" s="141"/>
      <c r="Q719" s="161">
        <v>6.1</v>
      </c>
      <c r="R719" s="151">
        <v>21328.28627229041</v>
      </c>
      <c r="S719" s="82">
        <v>32.700000000000003</v>
      </c>
      <c r="T719" s="114">
        <v>3</v>
      </c>
      <c r="U719">
        <v>3</v>
      </c>
    </row>
    <row r="720" spans="1:21" customFormat="1">
      <c r="A720" s="13" t="s">
        <v>553</v>
      </c>
      <c r="B720" s="13">
        <v>17097860302</v>
      </c>
      <c r="C720" s="13" t="s">
        <v>554</v>
      </c>
      <c r="D720" s="13" t="s">
        <v>896</v>
      </c>
      <c r="E720" s="13" t="s">
        <v>548</v>
      </c>
      <c r="F720" s="83">
        <v>7.9</v>
      </c>
      <c r="G720" s="84">
        <v>24</v>
      </c>
      <c r="H720" s="84">
        <v>40.9</v>
      </c>
      <c r="I720" s="30">
        <v>9.6999999999999993</v>
      </c>
      <c r="J720" s="81">
        <v>3.2</v>
      </c>
      <c r="K720" s="81">
        <f t="shared" si="11"/>
        <v>12.899999999999999</v>
      </c>
      <c r="L720" s="81">
        <v>156700</v>
      </c>
      <c r="M720" s="87">
        <v>3</v>
      </c>
      <c r="N720" s="86">
        <v>1</v>
      </c>
      <c r="O720" s="87">
        <v>3</v>
      </c>
      <c r="P720" s="137">
        <v>6</v>
      </c>
      <c r="Q720" s="161">
        <v>6.1</v>
      </c>
      <c r="R720" s="151">
        <v>17025.511203047558</v>
      </c>
      <c r="S720" s="81">
        <v>12.899999999999999</v>
      </c>
      <c r="T720" s="112">
        <v>1</v>
      </c>
      <c r="U720">
        <v>1</v>
      </c>
    </row>
    <row r="721" spans="1:21" customFormat="1">
      <c r="A721" s="13" t="s">
        <v>909</v>
      </c>
      <c r="B721" s="13">
        <v>17097864411</v>
      </c>
      <c r="C721" s="13" t="s">
        <v>910</v>
      </c>
      <c r="D721" s="13" t="s">
        <v>896</v>
      </c>
      <c r="E721" s="13" t="s">
        <v>4208</v>
      </c>
      <c r="F721" s="82">
        <v>5.7</v>
      </c>
      <c r="G721" s="82">
        <v>32.1</v>
      </c>
      <c r="H721" s="81">
        <v>8.9</v>
      </c>
      <c r="I721" s="84">
        <v>39.200000000000003</v>
      </c>
      <c r="J721" s="84">
        <v>28.2</v>
      </c>
      <c r="K721" s="84">
        <f t="shared" si="11"/>
        <v>67.400000000000006</v>
      </c>
      <c r="L721" s="84">
        <v>504000</v>
      </c>
      <c r="M721" s="90">
        <v>10</v>
      </c>
      <c r="N721" s="87">
        <v>4</v>
      </c>
      <c r="O721" s="90">
        <v>10</v>
      </c>
      <c r="P721" s="137">
        <v>6</v>
      </c>
      <c r="Q721" s="161">
        <v>6.1</v>
      </c>
      <c r="R721" s="149">
        <v>67502.425292921471</v>
      </c>
      <c r="S721" s="84">
        <v>67.400000000000006</v>
      </c>
      <c r="T721" s="116">
        <v>5</v>
      </c>
      <c r="U721">
        <v>5</v>
      </c>
    </row>
    <row r="722" spans="1:21" customFormat="1">
      <c r="A722" s="13" t="s">
        <v>452</v>
      </c>
      <c r="B722" s="13">
        <v>17111870703</v>
      </c>
      <c r="C722" s="13" t="s">
        <v>453</v>
      </c>
      <c r="D722" s="13" t="s">
        <v>571</v>
      </c>
      <c r="E722" s="13" t="s">
        <v>454</v>
      </c>
      <c r="F722" s="83">
        <v>7</v>
      </c>
      <c r="G722" s="82">
        <v>30.4</v>
      </c>
      <c r="H722" s="84">
        <v>34.4</v>
      </c>
      <c r="I722" s="82">
        <v>15.9</v>
      </c>
      <c r="J722" s="82">
        <v>8.3000000000000007</v>
      </c>
      <c r="K722" s="82">
        <f t="shared" si="11"/>
        <v>24.200000000000003</v>
      </c>
      <c r="L722" s="82">
        <v>294200</v>
      </c>
      <c r="M722" s="89">
        <v>7</v>
      </c>
      <c r="N722" s="87">
        <v>3</v>
      </c>
      <c r="O722" s="89">
        <v>8</v>
      </c>
      <c r="P722" s="140">
        <v>1</v>
      </c>
      <c r="Q722" s="161">
        <v>6.1</v>
      </c>
      <c r="R722" s="150">
        <v>49404.385167464112</v>
      </c>
      <c r="S722" s="82">
        <v>24.200000000000003</v>
      </c>
      <c r="T722" s="114">
        <v>3</v>
      </c>
      <c r="U722">
        <v>3</v>
      </c>
    </row>
    <row r="723" spans="1:21" customFormat="1">
      <c r="A723" s="13" t="s">
        <v>368</v>
      </c>
      <c r="B723" s="13">
        <v>17197880109</v>
      </c>
      <c r="C723" s="13" t="s">
        <v>369</v>
      </c>
      <c r="D723" s="13" t="s">
        <v>363</v>
      </c>
      <c r="E723" s="13" t="s">
        <v>1485</v>
      </c>
      <c r="F723" s="83">
        <v>7.6</v>
      </c>
      <c r="G723" s="82">
        <v>31.1</v>
      </c>
      <c r="H723" s="30">
        <v>21.5</v>
      </c>
      <c r="I723" s="83">
        <v>23.1</v>
      </c>
      <c r="J723" s="83">
        <v>13.9</v>
      </c>
      <c r="K723" s="83">
        <f t="shared" si="11"/>
        <v>37</v>
      </c>
      <c r="L723" s="30">
        <v>229900</v>
      </c>
      <c r="M723" s="82">
        <v>5</v>
      </c>
      <c r="N723" s="30">
        <v>3</v>
      </c>
      <c r="O723" s="82">
        <v>6</v>
      </c>
      <c r="P723" s="142">
        <v>1</v>
      </c>
      <c r="Q723" s="161">
        <v>6.1</v>
      </c>
      <c r="R723" s="155">
        <v>32929.938513752968</v>
      </c>
      <c r="S723" s="83">
        <v>37</v>
      </c>
      <c r="T723" s="115">
        <v>4</v>
      </c>
      <c r="U723">
        <v>4</v>
      </c>
    </row>
    <row r="724" spans="1:21" customFormat="1">
      <c r="A724" s="13" t="s">
        <v>3569</v>
      </c>
      <c r="B724" s="13">
        <v>17031222200</v>
      </c>
      <c r="C724" s="13" t="s">
        <v>3570</v>
      </c>
      <c r="D724" s="13" t="s">
        <v>4272</v>
      </c>
      <c r="E724" s="13" t="s">
        <v>4129</v>
      </c>
      <c r="F724" s="81">
        <v>2.9</v>
      </c>
      <c r="G724" s="84">
        <v>27.1</v>
      </c>
      <c r="H724" s="81">
        <v>3.7</v>
      </c>
      <c r="I724" s="84">
        <v>50</v>
      </c>
      <c r="J724" s="84">
        <v>32.200000000000003</v>
      </c>
      <c r="K724" s="84">
        <f t="shared" si="11"/>
        <v>82.2</v>
      </c>
      <c r="L724" s="84">
        <v>573500</v>
      </c>
      <c r="M724" s="87">
        <v>3</v>
      </c>
      <c r="N724" s="87">
        <v>3</v>
      </c>
      <c r="O724" s="89">
        <v>7</v>
      </c>
      <c r="P724" s="135">
        <v>10</v>
      </c>
      <c r="Q724" s="161">
        <v>6.2</v>
      </c>
      <c r="R724" s="148">
        <v>30042.773184651422</v>
      </c>
      <c r="S724" s="84">
        <v>82.2</v>
      </c>
      <c r="T724" s="116">
        <v>5</v>
      </c>
      <c r="U724">
        <v>5</v>
      </c>
    </row>
    <row r="725" spans="1:21" customFormat="1">
      <c r="A725" s="13" t="s">
        <v>3005</v>
      </c>
      <c r="B725" s="13">
        <v>17031560800</v>
      </c>
      <c r="C725" s="13" t="s">
        <v>3006</v>
      </c>
      <c r="D725" s="13" t="s">
        <v>4272</v>
      </c>
      <c r="E725" s="13" t="s">
        <v>4129</v>
      </c>
      <c r="F725" s="30">
        <v>4.9000000000000004</v>
      </c>
      <c r="G725" s="83">
        <v>28.7</v>
      </c>
      <c r="H725" s="84">
        <v>40.799999999999997</v>
      </c>
      <c r="I725" s="30">
        <v>15.2</v>
      </c>
      <c r="J725" s="30">
        <v>5.5</v>
      </c>
      <c r="K725" s="30">
        <f t="shared" si="11"/>
        <v>20.7</v>
      </c>
      <c r="L725" s="82">
        <v>269000</v>
      </c>
      <c r="M725" s="89">
        <v>7</v>
      </c>
      <c r="N725" s="88">
        <v>6</v>
      </c>
      <c r="O725" s="87">
        <v>4</v>
      </c>
      <c r="P725" s="138">
        <v>3</v>
      </c>
      <c r="Q725" s="161">
        <v>6.2</v>
      </c>
      <c r="R725" s="148">
        <v>30042.773184651422</v>
      </c>
      <c r="S725" s="30">
        <v>20.7</v>
      </c>
      <c r="T725" s="113">
        <v>2</v>
      </c>
      <c r="U725">
        <v>2</v>
      </c>
    </row>
    <row r="726" spans="1:21" customFormat="1">
      <c r="A726" s="13" t="s">
        <v>2532</v>
      </c>
      <c r="B726" s="13">
        <v>17031810702</v>
      </c>
      <c r="C726" s="13" t="s">
        <v>2533</v>
      </c>
      <c r="D726" s="13" t="s">
        <v>4272</v>
      </c>
      <c r="E726" s="13" t="s">
        <v>2531</v>
      </c>
      <c r="F726" s="82">
        <v>5.2</v>
      </c>
      <c r="G726" s="82">
        <v>32.5</v>
      </c>
      <c r="H726" s="84">
        <v>39.5</v>
      </c>
      <c r="I726" s="30">
        <v>11.2</v>
      </c>
      <c r="J726" s="30">
        <v>4.8</v>
      </c>
      <c r="K726" s="30">
        <f t="shared" si="11"/>
        <v>16</v>
      </c>
      <c r="L726" s="82">
        <v>241400</v>
      </c>
      <c r="M726" s="88">
        <v>6</v>
      </c>
      <c r="N726" s="90">
        <v>9</v>
      </c>
      <c r="O726" s="87">
        <v>3</v>
      </c>
      <c r="P726" s="135">
        <v>10</v>
      </c>
      <c r="Q726" s="161">
        <v>6.2</v>
      </c>
      <c r="R726" s="151">
        <v>24050.515814009566</v>
      </c>
      <c r="S726" s="30">
        <v>16</v>
      </c>
      <c r="T726" s="113">
        <v>2</v>
      </c>
      <c r="U726">
        <v>2</v>
      </c>
    </row>
    <row r="727" spans="1:21" customFormat="1">
      <c r="A727" s="13" t="s">
        <v>2290</v>
      </c>
      <c r="B727" s="13">
        <v>17031820606</v>
      </c>
      <c r="C727" s="13" t="s">
        <v>2291</v>
      </c>
      <c r="D727" s="13" t="s">
        <v>4272</v>
      </c>
      <c r="E727" s="13" t="s">
        <v>2353</v>
      </c>
      <c r="F727" s="82">
        <v>6.1</v>
      </c>
      <c r="G727" s="82">
        <v>31.4</v>
      </c>
      <c r="H727" s="83">
        <v>31.3</v>
      </c>
      <c r="I727" s="30">
        <v>14</v>
      </c>
      <c r="J727" s="30">
        <v>5.7</v>
      </c>
      <c r="K727" s="30">
        <f t="shared" si="11"/>
        <v>19.7</v>
      </c>
      <c r="L727" s="83">
        <v>303400</v>
      </c>
      <c r="M727" s="90">
        <v>10</v>
      </c>
      <c r="N727" s="87">
        <v>3</v>
      </c>
      <c r="O727" s="88">
        <v>5</v>
      </c>
      <c r="P727" s="140">
        <v>1</v>
      </c>
      <c r="Q727" s="161">
        <v>6.2</v>
      </c>
      <c r="R727" s="151">
        <v>26327.188910242723</v>
      </c>
      <c r="S727" s="30">
        <v>19.7</v>
      </c>
      <c r="T727" s="113">
        <v>2</v>
      </c>
      <c r="U727">
        <v>2</v>
      </c>
    </row>
    <row r="728" spans="1:21" customFormat="1">
      <c r="A728" s="13" t="s">
        <v>2014</v>
      </c>
      <c r="B728" s="13">
        <v>17031830005</v>
      </c>
      <c r="C728" s="13" t="s">
        <v>2015</v>
      </c>
      <c r="D728" s="13" t="s">
        <v>4272</v>
      </c>
      <c r="E728" s="13" t="s">
        <v>2265</v>
      </c>
      <c r="F728" s="30">
        <v>4.2</v>
      </c>
      <c r="G728" s="81">
        <v>37</v>
      </c>
      <c r="H728" s="30">
        <v>15.6</v>
      </c>
      <c r="I728" s="83">
        <v>27.4</v>
      </c>
      <c r="J728" s="83">
        <v>20.7</v>
      </c>
      <c r="K728" s="83">
        <f t="shared" si="11"/>
        <v>48.099999999999994</v>
      </c>
      <c r="L728" s="82">
        <v>289100</v>
      </c>
      <c r="M728" s="90">
        <v>9</v>
      </c>
      <c r="N728" s="88">
        <v>6</v>
      </c>
      <c r="O728" s="87">
        <v>3</v>
      </c>
      <c r="P728" s="135">
        <v>9</v>
      </c>
      <c r="Q728" s="161">
        <v>6.2</v>
      </c>
      <c r="R728" s="150">
        <v>43101.63753007217</v>
      </c>
      <c r="S728" s="83">
        <v>48.099999999999994</v>
      </c>
      <c r="T728" s="115">
        <v>4</v>
      </c>
      <c r="U728">
        <v>4</v>
      </c>
    </row>
    <row r="729" spans="1:21" customFormat="1">
      <c r="A729" s="13" t="s">
        <v>1221</v>
      </c>
      <c r="B729" s="13">
        <v>17043841003</v>
      </c>
      <c r="C729" s="13" t="s">
        <v>1222</v>
      </c>
      <c r="D729" s="13" t="s">
        <v>1522</v>
      </c>
      <c r="E729" s="13" t="s">
        <v>1935</v>
      </c>
      <c r="F729" s="82">
        <v>5.0999999999999996</v>
      </c>
      <c r="G729" s="82">
        <v>32.4</v>
      </c>
      <c r="H729" s="30">
        <v>19.100000000000001</v>
      </c>
      <c r="I729" s="83">
        <v>26.3</v>
      </c>
      <c r="J729" s="83">
        <v>13.1</v>
      </c>
      <c r="K729" s="83">
        <f t="shared" si="11"/>
        <v>39.4</v>
      </c>
      <c r="L729" s="83">
        <v>345500</v>
      </c>
      <c r="M729" s="89">
        <v>8</v>
      </c>
      <c r="N729" s="87">
        <v>4</v>
      </c>
      <c r="O729" s="89">
        <v>7</v>
      </c>
      <c r="P729" s="136">
        <v>7</v>
      </c>
      <c r="Q729" s="161">
        <v>6.2</v>
      </c>
      <c r="R729" s="150">
        <v>37546.393928744015</v>
      </c>
      <c r="S729" s="83">
        <v>39.4</v>
      </c>
      <c r="T729" s="115">
        <v>4</v>
      </c>
      <c r="U729">
        <v>4</v>
      </c>
    </row>
    <row r="730" spans="1:21" customFormat="1">
      <c r="A730" s="13" t="s">
        <v>1280</v>
      </c>
      <c r="B730" s="13">
        <v>17043846201</v>
      </c>
      <c r="C730" s="13" t="s">
        <v>1281</v>
      </c>
      <c r="D730" s="13" t="s">
        <v>1522</v>
      </c>
      <c r="E730" s="13" t="s">
        <v>1275</v>
      </c>
      <c r="F730" s="82">
        <v>5.7</v>
      </c>
      <c r="G730" s="30">
        <v>35.200000000000003</v>
      </c>
      <c r="H730" s="81">
        <v>12.9</v>
      </c>
      <c r="I730" s="84">
        <v>37.9</v>
      </c>
      <c r="J730" s="83">
        <v>21.4</v>
      </c>
      <c r="K730" s="84">
        <f t="shared" si="11"/>
        <v>59.3</v>
      </c>
      <c r="L730" s="83">
        <v>316400</v>
      </c>
      <c r="M730" s="90">
        <v>10</v>
      </c>
      <c r="N730" s="87">
        <v>3</v>
      </c>
      <c r="O730" s="90">
        <v>9</v>
      </c>
      <c r="P730" s="140">
        <v>1</v>
      </c>
      <c r="Q730" s="161">
        <v>6.2</v>
      </c>
      <c r="R730" s="150">
        <v>49426.394055818346</v>
      </c>
      <c r="S730" s="84">
        <v>59.3</v>
      </c>
      <c r="T730" s="116">
        <v>5</v>
      </c>
      <c r="U730">
        <v>5</v>
      </c>
    </row>
    <row r="731" spans="1:21" customFormat="1">
      <c r="A731" s="13" t="s">
        <v>1189</v>
      </c>
      <c r="B731" s="13">
        <v>17043846311</v>
      </c>
      <c r="C731" s="13" t="s">
        <v>1190</v>
      </c>
      <c r="D731" s="13" t="s">
        <v>1522</v>
      </c>
      <c r="E731" s="13" t="s">
        <v>1275</v>
      </c>
      <c r="F731" s="83">
        <v>6.6</v>
      </c>
      <c r="G731" s="82">
        <v>31.4</v>
      </c>
      <c r="H731" s="82">
        <v>23.3</v>
      </c>
      <c r="I731" s="82">
        <v>22.2</v>
      </c>
      <c r="J731" s="83">
        <v>13.2</v>
      </c>
      <c r="K731" s="82">
        <f t="shared" si="11"/>
        <v>35.4</v>
      </c>
      <c r="L731" s="82">
        <v>271100</v>
      </c>
      <c r="M731" s="90">
        <v>10</v>
      </c>
      <c r="N731" s="86">
        <v>1</v>
      </c>
      <c r="O731" s="90">
        <v>9</v>
      </c>
      <c r="P731" s="140">
        <v>1</v>
      </c>
      <c r="Q731" s="161">
        <v>6.2</v>
      </c>
      <c r="R731" s="150">
        <v>49426.394055818346</v>
      </c>
      <c r="S731" s="82">
        <v>35.4</v>
      </c>
      <c r="T731" s="114">
        <v>3</v>
      </c>
      <c r="U731">
        <v>3</v>
      </c>
    </row>
    <row r="732" spans="1:21" customFormat="1">
      <c r="A732" s="13" t="s">
        <v>546</v>
      </c>
      <c r="B732" s="13">
        <v>17097860104</v>
      </c>
      <c r="C732" s="13" t="s">
        <v>547</v>
      </c>
      <c r="D732" s="13" t="s">
        <v>896</v>
      </c>
      <c r="E732" s="13" t="s">
        <v>548</v>
      </c>
      <c r="F732" s="83">
        <v>8.6</v>
      </c>
      <c r="G732" s="84">
        <v>27.1</v>
      </c>
      <c r="H732" s="84">
        <v>38.799999999999997</v>
      </c>
      <c r="I732" s="30">
        <v>9.5</v>
      </c>
      <c r="J732" s="81">
        <v>3.2</v>
      </c>
      <c r="K732" s="81">
        <f t="shared" si="11"/>
        <v>12.7</v>
      </c>
      <c r="L732" s="30">
        <v>195300</v>
      </c>
      <c r="M732" s="87">
        <v>4</v>
      </c>
      <c r="N732" s="86">
        <v>2</v>
      </c>
      <c r="O732" s="88">
        <v>5</v>
      </c>
      <c r="P732" s="136">
        <v>7</v>
      </c>
      <c r="Q732" s="161">
        <v>6.2</v>
      </c>
      <c r="R732" s="151">
        <v>17025.511203047558</v>
      </c>
      <c r="S732" s="81">
        <v>12.7</v>
      </c>
      <c r="T732" s="112">
        <v>1</v>
      </c>
      <c r="U732">
        <v>1</v>
      </c>
    </row>
    <row r="733" spans="1:21" customFormat="1">
      <c r="A733" s="13" t="s">
        <v>3532</v>
      </c>
      <c r="B733" s="13">
        <v>17031242400</v>
      </c>
      <c r="C733" s="13" t="s">
        <v>3533</v>
      </c>
      <c r="D733" s="13" t="s">
        <v>4272</v>
      </c>
      <c r="E733" s="13" t="s">
        <v>4129</v>
      </c>
      <c r="F733" s="81">
        <v>2.9</v>
      </c>
      <c r="G733" s="82">
        <v>32.5</v>
      </c>
      <c r="H733" s="81">
        <v>13.6</v>
      </c>
      <c r="I733" s="84">
        <v>34.4</v>
      </c>
      <c r="J733" s="84">
        <v>23</v>
      </c>
      <c r="K733" s="84">
        <f t="shared" si="11"/>
        <v>57.4</v>
      </c>
      <c r="L733" s="83">
        <v>370800</v>
      </c>
      <c r="M733" s="88">
        <v>5</v>
      </c>
      <c r="N733" s="88">
        <v>5</v>
      </c>
      <c r="O733" s="88">
        <v>5</v>
      </c>
      <c r="P733" s="136">
        <v>8</v>
      </c>
      <c r="Q733" s="161">
        <v>6.3</v>
      </c>
      <c r="R733" s="148">
        <v>30042.773184651422</v>
      </c>
      <c r="S733" s="84">
        <v>57.4</v>
      </c>
      <c r="T733" s="116">
        <v>5</v>
      </c>
      <c r="U733">
        <v>5</v>
      </c>
    </row>
    <row r="734" spans="1:21" customFormat="1">
      <c r="A734" s="13" t="s">
        <v>1301</v>
      </c>
      <c r="B734" s="13">
        <v>17043844201</v>
      </c>
      <c r="C734" s="13" t="s">
        <v>1302</v>
      </c>
      <c r="D734" s="13" t="s">
        <v>1522</v>
      </c>
      <c r="E734" s="13" t="s">
        <v>2499</v>
      </c>
      <c r="F734" s="83">
        <v>8.1999999999999993</v>
      </c>
      <c r="G734" s="84">
        <v>24</v>
      </c>
      <c r="H734" s="83">
        <v>28.8</v>
      </c>
      <c r="I734" s="83">
        <v>25.1</v>
      </c>
      <c r="J734" s="82">
        <v>11.9</v>
      </c>
      <c r="K734" s="83">
        <f t="shared" si="11"/>
        <v>37</v>
      </c>
      <c r="L734" s="82">
        <v>260900</v>
      </c>
      <c r="M734" s="90">
        <v>9</v>
      </c>
      <c r="N734" s="89">
        <v>8</v>
      </c>
      <c r="O734" s="88">
        <v>5</v>
      </c>
      <c r="P734" s="138">
        <v>3</v>
      </c>
      <c r="Q734" s="161">
        <v>6.3</v>
      </c>
      <c r="R734" s="149">
        <v>53911.510127504553</v>
      </c>
      <c r="S734" s="83">
        <v>37</v>
      </c>
      <c r="T734" s="115">
        <v>4</v>
      </c>
      <c r="U734">
        <v>4</v>
      </c>
    </row>
    <row r="735" spans="1:21" customFormat="1">
      <c r="A735" s="13" t="s">
        <v>1143</v>
      </c>
      <c r="B735" s="13">
        <v>17043846410</v>
      </c>
      <c r="C735" s="13" t="s">
        <v>1144</v>
      </c>
      <c r="D735" s="13" t="s">
        <v>1522</v>
      </c>
      <c r="E735" s="13" t="s">
        <v>1733</v>
      </c>
      <c r="F735" s="30">
        <v>3.9</v>
      </c>
      <c r="G735" s="30">
        <v>33.4</v>
      </c>
      <c r="H735" s="81">
        <v>7.3</v>
      </c>
      <c r="I735" s="84">
        <v>35.299999999999997</v>
      </c>
      <c r="J735" s="84">
        <v>27.6</v>
      </c>
      <c r="K735" s="84">
        <f t="shared" si="11"/>
        <v>62.9</v>
      </c>
      <c r="L735" s="82">
        <v>250900</v>
      </c>
      <c r="M735" s="90">
        <v>9</v>
      </c>
      <c r="N735" s="90">
        <v>9</v>
      </c>
      <c r="O735" s="90">
        <v>9</v>
      </c>
      <c r="P735" s="140">
        <v>1</v>
      </c>
      <c r="Q735" s="161">
        <v>6.3</v>
      </c>
      <c r="R735" s="151">
        <v>29062.20898021309</v>
      </c>
      <c r="S735" s="84">
        <v>62.9</v>
      </c>
      <c r="T735" s="116">
        <v>5</v>
      </c>
      <c r="U735">
        <v>5</v>
      </c>
    </row>
    <row r="736" spans="1:21" customFormat="1">
      <c r="A736" s="13" t="s">
        <v>388</v>
      </c>
      <c r="B736" s="13">
        <v>17197880120</v>
      </c>
      <c r="C736" s="13" t="s">
        <v>389</v>
      </c>
      <c r="D736" s="13" t="s">
        <v>363</v>
      </c>
      <c r="E736" s="13" t="s">
        <v>1485</v>
      </c>
      <c r="F736" s="83">
        <v>8.6999999999999993</v>
      </c>
      <c r="G736" s="81">
        <v>38.1</v>
      </c>
      <c r="H736" s="81">
        <v>13.9</v>
      </c>
      <c r="I736" s="83">
        <v>31.4</v>
      </c>
      <c r="J736" s="83">
        <v>13.7</v>
      </c>
      <c r="K736" s="83">
        <f t="shared" si="11"/>
        <v>45.099999999999994</v>
      </c>
      <c r="L736" s="83">
        <v>317800</v>
      </c>
      <c r="M736" s="30">
        <v>4</v>
      </c>
      <c r="N736" s="81">
        <v>2</v>
      </c>
      <c r="O736" s="30">
        <v>4</v>
      </c>
      <c r="P736" s="142">
        <v>1</v>
      </c>
      <c r="Q736" s="161">
        <v>6.3</v>
      </c>
      <c r="R736" s="155">
        <v>32929.938513752968</v>
      </c>
      <c r="S736" s="83">
        <v>45.099999999999994</v>
      </c>
      <c r="T736" s="115">
        <v>4</v>
      </c>
      <c r="U736">
        <v>4</v>
      </c>
    </row>
    <row r="737" spans="1:21" customFormat="1">
      <c r="A737" s="13" t="s">
        <v>3673</v>
      </c>
      <c r="B737" s="13">
        <v>17031170400</v>
      </c>
      <c r="C737" s="13" t="s">
        <v>3674</v>
      </c>
      <c r="D737" s="13" t="s">
        <v>4272</v>
      </c>
      <c r="E737" s="13" t="s">
        <v>4129</v>
      </c>
      <c r="F737" s="30">
        <v>4.0999999999999996</v>
      </c>
      <c r="G737" s="81">
        <v>37.200000000000003</v>
      </c>
      <c r="H737" s="84">
        <v>37.299999999999997</v>
      </c>
      <c r="I737" s="30">
        <v>15.2</v>
      </c>
      <c r="J737" s="30">
        <v>6.3</v>
      </c>
      <c r="K737" s="30">
        <f t="shared" si="11"/>
        <v>21.5</v>
      </c>
      <c r="L737" s="82">
        <v>278500</v>
      </c>
      <c r="M737" s="89">
        <v>7</v>
      </c>
      <c r="N737" s="87">
        <v>4</v>
      </c>
      <c r="O737" s="88">
        <v>5</v>
      </c>
      <c r="P737" s="138">
        <v>4</v>
      </c>
      <c r="Q737" s="161">
        <v>6.4</v>
      </c>
      <c r="R737" s="148">
        <v>30042.773184651422</v>
      </c>
      <c r="S737" s="30">
        <v>21.5</v>
      </c>
      <c r="T737" s="113">
        <v>2</v>
      </c>
      <c r="U737">
        <v>2</v>
      </c>
    </row>
    <row r="738" spans="1:21" customFormat="1">
      <c r="A738" s="13" t="s">
        <v>2208</v>
      </c>
      <c r="B738" s="13">
        <v>17031808301</v>
      </c>
      <c r="C738" s="13" t="s">
        <v>2209</v>
      </c>
      <c r="D738" s="13" t="s">
        <v>4272</v>
      </c>
      <c r="E738" s="13" t="s">
        <v>2205</v>
      </c>
      <c r="F738" s="82">
        <v>5.9</v>
      </c>
      <c r="G738" s="83">
        <v>30</v>
      </c>
      <c r="H738" s="30">
        <v>18.8</v>
      </c>
      <c r="I738" s="83">
        <v>26.1</v>
      </c>
      <c r="J738" s="83">
        <v>15.8</v>
      </c>
      <c r="K738" s="83">
        <f t="shared" si="11"/>
        <v>41.900000000000006</v>
      </c>
      <c r="L738" s="83">
        <v>325900</v>
      </c>
      <c r="M738" s="89">
        <v>8</v>
      </c>
      <c r="N738" s="90">
        <v>10</v>
      </c>
      <c r="O738" s="88">
        <v>5</v>
      </c>
      <c r="P738" s="135">
        <v>10</v>
      </c>
      <c r="Q738" s="161">
        <v>6.4</v>
      </c>
      <c r="R738" s="150">
        <v>45349.72152986678</v>
      </c>
      <c r="S738" s="83">
        <v>41.900000000000006</v>
      </c>
      <c r="T738" s="115">
        <v>4</v>
      </c>
      <c r="U738">
        <v>4</v>
      </c>
    </row>
    <row r="739" spans="1:21" customFormat="1">
      <c r="A739" s="13" t="s">
        <v>1748</v>
      </c>
      <c r="B739" s="13">
        <v>17031819900</v>
      </c>
      <c r="C739" s="13" t="s">
        <v>1749</v>
      </c>
      <c r="D739" s="13" t="s">
        <v>4272</v>
      </c>
      <c r="E739" s="13" t="s">
        <v>1745</v>
      </c>
      <c r="F739" s="82">
        <v>5.7</v>
      </c>
      <c r="G739" s="83">
        <v>29.1</v>
      </c>
      <c r="H739" s="81">
        <v>11.3</v>
      </c>
      <c r="I739" s="84">
        <v>43.1</v>
      </c>
      <c r="J739" s="84">
        <v>31.2</v>
      </c>
      <c r="K739" s="84">
        <f t="shared" si="11"/>
        <v>74.3</v>
      </c>
      <c r="L739" s="84">
        <v>588100</v>
      </c>
      <c r="M739" s="90">
        <v>10</v>
      </c>
      <c r="N739" s="86">
        <v>2</v>
      </c>
      <c r="O739" s="90">
        <v>10</v>
      </c>
      <c r="P739" s="135">
        <v>9</v>
      </c>
      <c r="Q739" s="161">
        <v>6.4</v>
      </c>
      <c r="R739" s="149">
        <v>56420.380500963394</v>
      </c>
      <c r="S739" s="84">
        <v>74.3</v>
      </c>
      <c r="T739" s="116">
        <v>5</v>
      </c>
      <c r="U739">
        <v>5</v>
      </c>
    </row>
    <row r="740" spans="1:21" customFormat="1">
      <c r="A740" s="13" t="s">
        <v>2647</v>
      </c>
      <c r="B740" s="13">
        <v>17031820104</v>
      </c>
      <c r="C740" s="13" t="s">
        <v>2648</v>
      </c>
      <c r="D740" s="13" t="s">
        <v>4272</v>
      </c>
      <c r="E740" s="13" t="s">
        <v>2649</v>
      </c>
      <c r="F740" s="30">
        <v>4.2</v>
      </c>
      <c r="G740" s="83">
        <v>29.5</v>
      </c>
      <c r="H740" s="83">
        <v>28.2</v>
      </c>
      <c r="I740" s="83">
        <v>23.6</v>
      </c>
      <c r="J740" s="82">
        <v>9.6</v>
      </c>
      <c r="K740" s="82">
        <f t="shared" si="11"/>
        <v>33.200000000000003</v>
      </c>
      <c r="L740" s="83">
        <v>314400</v>
      </c>
      <c r="M740" s="88">
        <v>6</v>
      </c>
      <c r="N740" s="90">
        <v>9</v>
      </c>
      <c r="O740" s="88">
        <v>6</v>
      </c>
      <c r="P740" s="140">
        <v>2</v>
      </c>
      <c r="Q740" s="161">
        <v>6.4</v>
      </c>
      <c r="R740" s="149">
        <v>68872.61221374046</v>
      </c>
      <c r="S740" s="82">
        <v>33.200000000000003</v>
      </c>
      <c r="T740" s="114">
        <v>3</v>
      </c>
      <c r="U740">
        <v>3</v>
      </c>
    </row>
    <row r="741" spans="1:21" customFormat="1">
      <c r="A741" s="13" t="s">
        <v>2192</v>
      </c>
      <c r="B741" s="13">
        <v>17031824601</v>
      </c>
      <c r="C741" s="13" t="s">
        <v>2193</v>
      </c>
      <c r="D741" s="13" t="s">
        <v>4272</v>
      </c>
      <c r="E741" s="13" t="s">
        <v>2194</v>
      </c>
      <c r="F741" s="82">
        <v>6</v>
      </c>
      <c r="G741" s="82">
        <v>30.2</v>
      </c>
      <c r="H741" s="83">
        <v>33.799999999999997</v>
      </c>
      <c r="I741" s="30">
        <v>13.9</v>
      </c>
      <c r="J741" s="82">
        <v>8.3000000000000007</v>
      </c>
      <c r="K741" s="30">
        <f t="shared" si="11"/>
        <v>22.200000000000003</v>
      </c>
      <c r="L741" s="30">
        <v>195700</v>
      </c>
      <c r="M741" s="88">
        <v>6</v>
      </c>
      <c r="N741" s="88">
        <v>5</v>
      </c>
      <c r="O741" s="88">
        <v>5</v>
      </c>
      <c r="P741" s="138">
        <v>4</v>
      </c>
      <c r="Q741" s="161">
        <v>6.4</v>
      </c>
      <c r="R741" s="151">
        <v>17445.587489034348</v>
      </c>
      <c r="S741" s="30">
        <v>22.200000000000003</v>
      </c>
      <c r="T741" s="113">
        <v>2</v>
      </c>
      <c r="U741">
        <v>2</v>
      </c>
    </row>
    <row r="742" spans="1:21" customFormat="1">
      <c r="A742" s="13" t="s">
        <v>2641</v>
      </c>
      <c r="B742" s="13">
        <v>17031825505</v>
      </c>
      <c r="C742" s="13" t="s">
        <v>2642</v>
      </c>
      <c r="D742" s="13" t="s">
        <v>4272</v>
      </c>
      <c r="E742" s="13" t="s">
        <v>2638</v>
      </c>
      <c r="F742" s="83">
        <v>7.9</v>
      </c>
      <c r="G742" s="82">
        <v>32.200000000000003</v>
      </c>
      <c r="H742" s="30">
        <v>20.6</v>
      </c>
      <c r="I742" s="82">
        <v>17.7</v>
      </c>
      <c r="J742" s="82">
        <v>11.2</v>
      </c>
      <c r="K742" s="82">
        <f t="shared" si="11"/>
        <v>28.9</v>
      </c>
      <c r="L742" s="81">
        <v>168700</v>
      </c>
      <c r="M742" s="86">
        <v>2</v>
      </c>
      <c r="N742" s="86">
        <v>2</v>
      </c>
      <c r="O742" s="87">
        <v>3</v>
      </c>
      <c r="P742" s="140">
        <v>1</v>
      </c>
      <c r="Q742" s="161">
        <v>6.4</v>
      </c>
      <c r="R742" s="151">
        <v>18266.910283537876</v>
      </c>
      <c r="S742" s="82">
        <v>28.9</v>
      </c>
      <c r="T742" s="114">
        <v>3</v>
      </c>
      <c r="U742">
        <v>3</v>
      </c>
    </row>
    <row r="743" spans="1:21" customFormat="1">
      <c r="A743" s="13" t="s">
        <v>1424</v>
      </c>
      <c r="B743" s="13">
        <v>17043845809</v>
      </c>
      <c r="C743" s="13" t="s">
        <v>1425</v>
      </c>
      <c r="D743" s="13" t="s">
        <v>1522</v>
      </c>
      <c r="E743" s="13" t="s">
        <v>1417</v>
      </c>
      <c r="F743" s="30">
        <v>4.7</v>
      </c>
      <c r="G743" s="83">
        <v>29.1</v>
      </c>
      <c r="H743" s="30">
        <v>21.3</v>
      </c>
      <c r="I743" s="83">
        <v>28.1</v>
      </c>
      <c r="J743" s="83">
        <v>16.899999999999999</v>
      </c>
      <c r="K743" s="83">
        <f t="shared" si="11"/>
        <v>45</v>
      </c>
      <c r="L743" s="84">
        <v>375200</v>
      </c>
      <c r="M743" s="90">
        <v>9</v>
      </c>
      <c r="N743" s="88">
        <v>6</v>
      </c>
      <c r="O743" s="89">
        <v>7</v>
      </c>
      <c r="P743" s="140">
        <v>1</v>
      </c>
      <c r="Q743" s="161">
        <v>6.4</v>
      </c>
      <c r="R743" s="150">
        <v>46160.550620302456</v>
      </c>
      <c r="S743" s="83">
        <v>45</v>
      </c>
      <c r="T743" s="115">
        <v>4</v>
      </c>
      <c r="U743">
        <v>4</v>
      </c>
    </row>
    <row r="744" spans="1:21" customFormat="1">
      <c r="A744" s="13" t="s">
        <v>3849</v>
      </c>
      <c r="B744" s="13">
        <v>17031081300</v>
      </c>
      <c r="C744" s="13" t="s">
        <v>3850</v>
      </c>
      <c r="D744" s="13" t="s">
        <v>4272</v>
      </c>
      <c r="E744" s="13" t="s">
        <v>4129</v>
      </c>
      <c r="F744" s="81">
        <v>2.7</v>
      </c>
      <c r="G744" s="84">
        <v>24.6</v>
      </c>
      <c r="H744" s="81">
        <v>5.7</v>
      </c>
      <c r="I744" s="84">
        <v>32.5</v>
      </c>
      <c r="J744" s="84">
        <v>44.4</v>
      </c>
      <c r="K744" s="84">
        <f t="shared" si="11"/>
        <v>76.900000000000006</v>
      </c>
      <c r="L744" s="84">
        <v>565300</v>
      </c>
      <c r="M744" s="89">
        <v>8</v>
      </c>
      <c r="N744" s="90">
        <v>10</v>
      </c>
      <c r="O744" s="88">
        <v>5</v>
      </c>
      <c r="P744" s="135">
        <v>9</v>
      </c>
      <c r="Q744" s="161">
        <v>6.5</v>
      </c>
      <c r="R744" s="148">
        <v>30042.773184651422</v>
      </c>
      <c r="S744" s="84">
        <v>76.900000000000006</v>
      </c>
      <c r="T744" s="116">
        <v>5</v>
      </c>
      <c r="U744">
        <v>5</v>
      </c>
    </row>
    <row r="745" spans="1:21" customFormat="1">
      <c r="A745" s="13" t="s">
        <v>3659</v>
      </c>
      <c r="B745" s="13">
        <v>17031161000</v>
      </c>
      <c r="C745" s="13" t="s">
        <v>3660</v>
      </c>
      <c r="D745" s="13" t="s">
        <v>4272</v>
      </c>
      <c r="E745" s="13" t="s">
        <v>4129</v>
      </c>
      <c r="F745" s="30">
        <v>3.5</v>
      </c>
      <c r="G745" s="83">
        <v>29.2</v>
      </c>
      <c r="H745" s="30">
        <v>17.2</v>
      </c>
      <c r="I745" s="83">
        <v>27.2</v>
      </c>
      <c r="J745" s="83">
        <v>19.600000000000001</v>
      </c>
      <c r="K745" s="83">
        <f t="shared" si="11"/>
        <v>46.8</v>
      </c>
      <c r="L745" s="84">
        <v>514600</v>
      </c>
      <c r="M745" s="88">
        <v>5</v>
      </c>
      <c r="N745" s="86">
        <v>2</v>
      </c>
      <c r="O745" s="90">
        <v>9</v>
      </c>
      <c r="P745" s="135">
        <v>10</v>
      </c>
      <c r="Q745" s="161">
        <v>6.5</v>
      </c>
      <c r="R745" s="148">
        <v>30042.773184651422</v>
      </c>
      <c r="S745" s="83">
        <v>46.8</v>
      </c>
      <c r="T745" s="115">
        <v>4</v>
      </c>
      <c r="U745">
        <v>4</v>
      </c>
    </row>
    <row r="746" spans="1:21" customFormat="1">
      <c r="A746" s="13" t="s">
        <v>3687</v>
      </c>
      <c r="B746" s="13">
        <v>17031171100</v>
      </c>
      <c r="C746" s="13" t="s">
        <v>3688</v>
      </c>
      <c r="D746" s="13" t="s">
        <v>4272</v>
      </c>
      <c r="E746" s="13" t="s">
        <v>4129</v>
      </c>
      <c r="F746" s="84">
        <v>11.5</v>
      </c>
      <c r="G746" s="81">
        <v>39.6</v>
      </c>
      <c r="H746" s="84">
        <v>35.5</v>
      </c>
      <c r="I746" s="30">
        <v>14.4</v>
      </c>
      <c r="J746" s="30">
        <v>7.2</v>
      </c>
      <c r="K746" s="30">
        <f t="shared" si="11"/>
        <v>21.6</v>
      </c>
      <c r="L746" s="83">
        <v>318000</v>
      </c>
      <c r="M746" s="90">
        <v>9</v>
      </c>
      <c r="N746" s="87">
        <v>4</v>
      </c>
      <c r="O746" s="87">
        <v>3</v>
      </c>
      <c r="P746" s="138">
        <v>4</v>
      </c>
      <c r="Q746" s="161">
        <v>6.5</v>
      </c>
      <c r="R746" s="148">
        <v>30042.773184651422</v>
      </c>
      <c r="S746" s="30">
        <v>21.6</v>
      </c>
      <c r="T746" s="113">
        <v>2</v>
      </c>
      <c r="U746">
        <v>2</v>
      </c>
    </row>
    <row r="747" spans="1:21" customFormat="1">
      <c r="A747" s="13" t="s">
        <v>3141</v>
      </c>
      <c r="B747" s="13">
        <v>17031490500</v>
      </c>
      <c r="C747" s="13" t="s">
        <v>3142</v>
      </c>
      <c r="D747" s="13" t="s">
        <v>4272</v>
      </c>
      <c r="E747" s="13" t="s">
        <v>4129</v>
      </c>
      <c r="F747" s="84">
        <v>10.7</v>
      </c>
      <c r="G747" s="30">
        <v>35.4</v>
      </c>
      <c r="H747" s="30">
        <v>20.3</v>
      </c>
      <c r="I747" s="82">
        <v>16.2</v>
      </c>
      <c r="J747" s="82">
        <v>12.4</v>
      </c>
      <c r="K747" s="82">
        <f t="shared" si="11"/>
        <v>28.6</v>
      </c>
      <c r="L747" s="81">
        <v>158400</v>
      </c>
      <c r="M747" s="86">
        <v>1</v>
      </c>
      <c r="N747" s="86">
        <v>2</v>
      </c>
      <c r="O747" s="87">
        <v>4</v>
      </c>
      <c r="P747" s="136">
        <v>8</v>
      </c>
      <c r="Q747" s="161">
        <v>6.5</v>
      </c>
      <c r="R747" s="148">
        <v>30042.773184651422</v>
      </c>
      <c r="S747" s="82">
        <v>28.6</v>
      </c>
      <c r="T747" s="114">
        <v>3</v>
      </c>
      <c r="U747">
        <v>3</v>
      </c>
    </row>
    <row r="748" spans="1:21" customFormat="1">
      <c r="A748" s="13" t="s">
        <v>2582</v>
      </c>
      <c r="B748" s="13">
        <v>17031806502</v>
      </c>
      <c r="C748" s="13" t="s">
        <v>2583</v>
      </c>
      <c r="D748" s="13" t="s">
        <v>4272</v>
      </c>
      <c r="E748" s="13" t="s">
        <v>2661</v>
      </c>
      <c r="F748" s="81">
        <v>2.2999999999999998</v>
      </c>
      <c r="G748" s="84">
        <v>24.9</v>
      </c>
      <c r="H748" s="84">
        <v>37.200000000000003</v>
      </c>
      <c r="I748" s="30">
        <v>12.1</v>
      </c>
      <c r="J748" s="30">
        <v>4.5</v>
      </c>
      <c r="K748" s="30">
        <f t="shared" si="11"/>
        <v>16.600000000000001</v>
      </c>
      <c r="L748" s="82">
        <v>249500</v>
      </c>
      <c r="M748" s="88">
        <v>6</v>
      </c>
      <c r="N748" s="89">
        <v>8</v>
      </c>
      <c r="O748" s="87">
        <v>4</v>
      </c>
      <c r="P748" s="138">
        <v>4</v>
      </c>
      <c r="Q748" s="161">
        <v>6.5</v>
      </c>
      <c r="R748" s="150">
        <v>45037.841717497089</v>
      </c>
      <c r="S748" s="30">
        <v>16.600000000000001</v>
      </c>
      <c r="T748" s="113">
        <v>2</v>
      </c>
      <c r="U748">
        <v>2</v>
      </c>
    </row>
    <row r="749" spans="1:21" customFormat="1">
      <c r="A749" s="13" t="s">
        <v>2460</v>
      </c>
      <c r="B749" s="13">
        <v>17031810301</v>
      </c>
      <c r="C749" s="13" t="s">
        <v>2461</v>
      </c>
      <c r="D749" s="13" t="s">
        <v>4272</v>
      </c>
      <c r="E749" s="13" t="s">
        <v>2542</v>
      </c>
      <c r="F749" s="30">
        <v>4.9000000000000004</v>
      </c>
      <c r="G749" s="82">
        <v>32.299999999999997</v>
      </c>
      <c r="H749" s="30">
        <v>16.8</v>
      </c>
      <c r="I749" s="83">
        <v>25.6</v>
      </c>
      <c r="J749" s="84">
        <v>28.1</v>
      </c>
      <c r="K749" s="83">
        <f t="shared" si="11"/>
        <v>53.7</v>
      </c>
      <c r="L749" s="83">
        <v>314200</v>
      </c>
      <c r="M749" s="89">
        <v>7</v>
      </c>
      <c r="N749" s="90">
        <v>9</v>
      </c>
      <c r="O749" s="88">
        <v>5</v>
      </c>
      <c r="P749" s="137">
        <v>6</v>
      </c>
      <c r="Q749" s="161">
        <v>6.5</v>
      </c>
      <c r="R749" s="150">
        <v>39448.99567703998</v>
      </c>
      <c r="S749" s="83">
        <v>53.7</v>
      </c>
      <c r="T749" s="115">
        <v>4</v>
      </c>
      <c r="U749">
        <v>4</v>
      </c>
    </row>
    <row r="750" spans="1:21" customFormat="1">
      <c r="A750" s="13" t="s">
        <v>2023</v>
      </c>
      <c r="B750" s="13">
        <v>17031823903</v>
      </c>
      <c r="C750" s="13" t="s">
        <v>2024</v>
      </c>
      <c r="D750" s="13" t="s">
        <v>4272</v>
      </c>
      <c r="E750" s="13" t="s">
        <v>2018</v>
      </c>
      <c r="F750" s="82">
        <v>6</v>
      </c>
      <c r="G750" s="30">
        <v>33.200000000000003</v>
      </c>
      <c r="H750" s="30">
        <v>16</v>
      </c>
      <c r="I750" s="83">
        <v>27.4</v>
      </c>
      <c r="J750" s="83">
        <v>15.9</v>
      </c>
      <c r="K750" s="83">
        <f t="shared" si="11"/>
        <v>43.3</v>
      </c>
      <c r="L750" s="83">
        <v>357200</v>
      </c>
      <c r="M750" s="89">
        <v>8</v>
      </c>
      <c r="N750" s="89">
        <v>8</v>
      </c>
      <c r="O750" s="89">
        <v>7</v>
      </c>
      <c r="P750" s="138">
        <v>4</v>
      </c>
      <c r="Q750" s="161">
        <v>6.5</v>
      </c>
      <c r="R750" s="150">
        <v>47938.280162770621</v>
      </c>
      <c r="S750" s="83">
        <v>43.3</v>
      </c>
      <c r="T750" s="115">
        <v>4</v>
      </c>
      <c r="U750">
        <v>4</v>
      </c>
    </row>
    <row r="751" spans="1:21" customFormat="1">
      <c r="A751" s="13" t="s">
        <v>2391</v>
      </c>
      <c r="B751" s="13">
        <v>17031842300</v>
      </c>
      <c r="C751" s="13" t="s">
        <v>2392</v>
      </c>
      <c r="D751" s="13" t="s">
        <v>4272</v>
      </c>
      <c r="E751" s="13" t="s">
        <v>2499</v>
      </c>
      <c r="F751" s="84">
        <v>9.5</v>
      </c>
      <c r="G751" s="83">
        <v>27.9</v>
      </c>
      <c r="H751" s="81">
        <v>12.4</v>
      </c>
      <c r="I751" s="84">
        <v>35.700000000000003</v>
      </c>
      <c r="J751" s="84">
        <v>27.9</v>
      </c>
      <c r="K751" s="84">
        <f t="shared" si="11"/>
        <v>63.6</v>
      </c>
      <c r="L751" s="84">
        <v>423900</v>
      </c>
      <c r="M751" s="90">
        <v>10</v>
      </c>
      <c r="N751" s="88">
        <v>5</v>
      </c>
      <c r="O751" s="90">
        <v>10</v>
      </c>
      <c r="P751" s="136">
        <v>7</v>
      </c>
      <c r="Q751" s="161">
        <v>6.5</v>
      </c>
      <c r="R751" s="149">
        <v>53911.510127504553</v>
      </c>
      <c r="S751" s="84">
        <v>63.6</v>
      </c>
      <c r="T751" s="116">
        <v>5</v>
      </c>
      <c r="U751">
        <v>5</v>
      </c>
    </row>
    <row r="752" spans="1:21" customFormat="1">
      <c r="A752" s="13" t="s">
        <v>1408</v>
      </c>
      <c r="B752" s="13">
        <v>17043845000</v>
      </c>
      <c r="C752" s="13" t="s">
        <v>1409</v>
      </c>
      <c r="D752" s="13" t="s">
        <v>1522</v>
      </c>
      <c r="E752" s="13" t="s">
        <v>1410</v>
      </c>
      <c r="F752" s="30">
        <v>4.3</v>
      </c>
      <c r="G752" s="83">
        <v>29.3</v>
      </c>
      <c r="H752" s="83">
        <v>29.6</v>
      </c>
      <c r="I752" s="83">
        <v>25.7</v>
      </c>
      <c r="J752" s="83">
        <v>13.8</v>
      </c>
      <c r="K752" s="83">
        <f t="shared" si="11"/>
        <v>39.5</v>
      </c>
      <c r="L752" s="83">
        <v>328800</v>
      </c>
      <c r="M752" s="90">
        <v>10</v>
      </c>
      <c r="N752" s="89">
        <v>7</v>
      </c>
      <c r="O752" s="90">
        <v>10</v>
      </c>
      <c r="P752" s="136">
        <v>8</v>
      </c>
      <c r="Q752" s="161">
        <v>6.5</v>
      </c>
      <c r="R752" s="149">
        <v>67077.524504568646</v>
      </c>
      <c r="S752" s="83">
        <v>39.5</v>
      </c>
      <c r="T752" s="115">
        <v>4</v>
      </c>
      <c r="U752">
        <v>4</v>
      </c>
    </row>
    <row r="753" spans="1:21" customFormat="1">
      <c r="A753" s="13" t="s">
        <v>1542</v>
      </c>
      <c r="B753" s="13">
        <v>17043846513</v>
      </c>
      <c r="C753" s="13" t="s">
        <v>1543</v>
      </c>
      <c r="D753" s="13" t="s">
        <v>1522</v>
      </c>
      <c r="E753" s="13" t="s">
        <v>1533</v>
      </c>
      <c r="F753" s="81">
        <v>1.8</v>
      </c>
      <c r="G753" s="81">
        <v>38.299999999999997</v>
      </c>
      <c r="H753" s="81">
        <v>13.1</v>
      </c>
      <c r="I753" s="84">
        <v>48.1</v>
      </c>
      <c r="J753" s="83">
        <v>18.100000000000001</v>
      </c>
      <c r="K753" s="84">
        <f t="shared" si="11"/>
        <v>66.2</v>
      </c>
      <c r="L753" s="84">
        <v>426900</v>
      </c>
      <c r="M753" s="90">
        <v>10</v>
      </c>
      <c r="N753" s="86">
        <v>2</v>
      </c>
      <c r="O753" s="90">
        <v>10</v>
      </c>
      <c r="P753" s="140">
        <v>1</v>
      </c>
      <c r="Q753" s="161">
        <v>6.5</v>
      </c>
      <c r="R753" s="151">
        <v>21328.28627229041</v>
      </c>
      <c r="S753" s="84">
        <v>66.2</v>
      </c>
      <c r="T753" s="116">
        <v>5</v>
      </c>
      <c r="U753">
        <v>5</v>
      </c>
    </row>
    <row r="754" spans="1:21" customFormat="1">
      <c r="A754" s="13" t="s">
        <v>853</v>
      </c>
      <c r="B754" s="13">
        <v>17097861105</v>
      </c>
      <c r="C754" s="13" t="s">
        <v>854</v>
      </c>
      <c r="D754" s="13" t="s">
        <v>896</v>
      </c>
      <c r="E754" s="13" t="s">
        <v>855</v>
      </c>
      <c r="F754" s="30">
        <v>4.0999999999999996</v>
      </c>
      <c r="G754" s="82">
        <v>32.5</v>
      </c>
      <c r="H754" s="30">
        <v>21</v>
      </c>
      <c r="I754" s="83">
        <v>28.4</v>
      </c>
      <c r="J754" s="83">
        <v>17.3</v>
      </c>
      <c r="K754" s="83">
        <f t="shared" si="11"/>
        <v>45.7</v>
      </c>
      <c r="L754" s="82">
        <v>292600</v>
      </c>
      <c r="M754" s="90">
        <v>10</v>
      </c>
      <c r="N754" s="87">
        <v>4</v>
      </c>
      <c r="O754" s="89">
        <v>7</v>
      </c>
      <c r="P754" s="135">
        <v>10</v>
      </c>
      <c r="Q754" s="161">
        <v>6.5</v>
      </c>
      <c r="R754" s="152">
        <v>32785.700291072193</v>
      </c>
      <c r="S754" s="83">
        <v>45.7</v>
      </c>
      <c r="T754" s="115">
        <v>4</v>
      </c>
      <c r="U754">
        <v>4</v>
      </c>
    </row>
    <row r="755" spans="1:21" customFormat="1">
      <c r="A755" s="13" t="s">
        <v>674</v>
      </c>
      <c r="B755" s="13">
        <v>17097863005</v>
      </c>
      <c r="C755" s="13" t="s">
        <v>675</v>
      </c>
      <c r="D755" s="13" t="s">
        <v>896</v>
      </c>
      <c r="E755" s="13" t="s">
        <v>665</v>
      </c>
      <c r="F755" s="81">
        <v>0</v>
      </c>
      <c r="G755" s="85" t="s">
        <v>3407</v>
      </c>
      <c r="H755" s="81">
        <v>0</v>
      </c>
      <c r="I755" s="84">
        <v>50</v>
      </c>
      <c r="J755" s="81">
        <v>0</v>
      </c>
      <c r="K755" s="83">
        <f t="shared" si="11"/>
        <v>50</v>
      </c>
      <c r="L755" s="85" t="s">
        <v>3414</v>
      </c>
      <c r="M755" s="86">
        <v>1</v>
      </c>
      <c r="N755" s="87">
        <v>3</v>
      </c>
      <c r="O755" s="86">
        <v>1</v>
      </c>
      <c r="P755" s="135">
        <v>9</v>
      </c>
      <c r="Q755" s="161">
        <v>6.5</v>
      </c>
      <c r="R755" s="151">
        <v>8178.4746730521274</v>
      </c>
      <c r="S755" s="83">
        <v>50</v>
      </c>
      <c r="T755" s="115">
        <v>4</v>
      </c>
      <c r="U755">
        <v>4</v>
      </c>
    </row>
    <row r="756" spans="1:21" customFormat="1">
      <c r="A756" s="13" t="s">
        <v>337</v>
      </c>
      <c r="B756" s="13">
        <v>17197880420</v>
      </c>
      <c r="C756" s="13" t="s">
        <v>338</v>
      </c>
      <c r="D756" s="13" t="s">
        <v>363</v>
      </c>
      <c r="E756" s="13" t="s">
        <v>875</v>
      </c>
      <c r="F756" s="82">
        <v>5.7</v>
      </c>
      <c r="G756" s="81">
        <v>42.5</v>
      </c>
      <c r="H756" s="84">
        <v>35.4</v>
      </c>
      <c r="I756" s="82">
        <v>17.7</v>
      </c>
      <c r="J756" s="30">
        <v>6.4</v>
      </c>
      <c r="K756" s="82">
        <f t="shared" si="11"/>
        <v>24.1</v>
      </c>
      <c r="L756" s="82">
        <v>238200</v>
      </c>
      <c r="M756" s="83">
        <v>7</v>
      </c>
      <c r="N756" s="30">
        <v>3</v>
      </c>
      <c r="O756" s="83">
        <v>7</v>
      </c>
      <c r="P756" s="142">
        <v>1</v>
      </c>
      <c r="Q756" s="161">
        <v>6.5</v>
      </c>
      <c r="R756" s="156">
        <v>34900.281448169575</v>
      </c>
      <c r="S756" s="82">
        <v>24.1</v>
      </c>
      <c r="T756" s="114">
        <v>3</v>
      </c>
      <c r="U756">
        <v>3</v>
      </c>
    </row>
    <row r="757" spans="1:21" customFormat="1">
      <c r="A757" s="13" t="s">
        <v>2797</v>
      </c>
      <c r="B757" s="13">
        <v>17031700301</v>
      </c>
      <c r="C757" s="13" t="s">
        <v>2798</v>
      </c>
      <c r="D757" s="13" t="s">
        <v>4272</v>
      </c>
      <c r="E757" s="13" t="s">
        <v>4129</v>
      </c>
      <c r="F757" s="81">
        <v>2.8</v>
      </c>
      <c r="G757" s="30">
        <v>34.200000000000003</v>
      </c>
      <c r="H757" s="82">
        <v>28</v>
      </c>
      <c r="I757" s="81">
        <v>8.1999999999999993</v>
      </c>
      <c r="J757" s="81">
        <v>1.9</v>
      </c>
      <c r="K757" s="81">
        <f t="shared" si="11"/>
        <v>10.1</v>
      </c>
      <c r="L757" s="30">
        <v>210300</v>
      </c>
      <c r="M757" s="87">
        <v>4</v>
      </c>
      <c r="N757" s="87">
        <v>4</v>
      </c>
      <c r="O757" s="87">
        <v>4</v>
      </c>
      <c r="P757" s="136">
        <v>7</v>
      </c>
      <c r="Q757" s="161">
        <v>6.6</v>
      </c>
      <c r="R757" s="148">
        <v>30042.773184651422</v>
      </c>
      <c r="S757" s="81">
        <v>10.1</v>
      </c>
      <c r="T757" s="112">
        <v>1</v>
      </c>
      <c r="U757">
        <v>1</v>
      </c>
    </row>
    <row r="758" spans="1:21" customFormat="1">
      <c r="A758" s="13" t="s">
        <v>2743</v>
      </c>
      <c r="B758" s="13">
        <v>17031720700</v>
      </c>
      <c r="C758" s="13" t="s">
        <v>2744</v>
      </c>
      <c r="D758" s="13" t="s">
        <v>4272</v>
      </c>
      <c r="E758" s="13" t="s">
        <v>4129</v>
      </c>
      <c r="F758" s="82">
        <v>5.5</v>
      </c>
      <c r="G758" s="30">
        <v>35.4</v>
      </c>
      <c r="H758" s="30">
        <v>14.7</v>
      </c>
      <c r="I758" s="83">
        <v>28.7</v>
      </c>
      <c r="J758" s="83">
        <v>17.100000000000001</v>
      </c>
      <c r="K758" s="83">
        <f t="shared" si="11"/>
        <v>45.8</v>
      </c>
      <c r="L758" s="82">
        <v>252300</v>
      </c>
      <c r="M758" s="87">
        <v>4</v>
      </c>
      <c r="N758" s="87">
        <v>3</v>
      </c>
      <c r="O758" s="87">
        <v>4</v>
      </c>
      <c r="P758" s="135">
        <v>9</v>
      </c>
      <c r="Q758" s="161">
        <v>6.6</v>
      </c>
      <c r="R758" s="148">
        <v>30042.773184651422</v>
      </c>
      <c r="S758" s="83">
        <v>45.8</v>
      </c>
      <c r="T758" s="115">
        <v>4</v>
      </c>
      <c r="U758">
        <v>4</v>
      </c>
    </row>
    <row r="759" spans="1:21" customFormat="1">
      <c r="A759" s="13" t="s">
        <v>1794</v>
      </c>
      <c r="B759" s="13">
        <v>17031827802</v>
      </c>
      <c r="C759" s="13" t="s">
        <v>1795</v>
      </c>
      <c r="D759" s="13" t="s">
        <v>4272</v>
      </c>
      <c r="E759" s="13" t="s">
        <v>1789</v>
      </c>
      <c r="F759" s="83">
        <v>6.7</v>
      </c>
      <c r="G759" s="82">
        <v>31.4</v>
      </c>
      <c r="H759" s="82">
        <v>25.6</v>
      </c>
      <c r="I759" s="82">
        <v>23</v>
      </c>
      <c r="J759" s="83">
        <v>13.1</v>
      </c>
      <c r="K759" s="83">
        <f t="shared" si="11"/>
        <v>36.1</v>
      </c>
      <c r="L759" s="81">
        <v>176700</v>
      </c>
      <c r="M759" s="88">
        <v>5</v>
      </c>
      <c r="N759" s="88">
        <v>5</v>
      </c>
      <c r="O759" s="87">
        <v>3</v>
      </c>
      <c r="P759" s="140">
        <v>1</v>
      </c>
      <c r="Q759" s="161">
        <v>6.6</v>
      </c>
      <c r="R759" s="151">
        <v>22965.960871538809</v>
      </c>
      <c r="S759" s="83">
        <v>36.1</v>
      </c>
      <c r="T759" s="115">
        <v>4</v>
      </c>
      <c r="U759">
        <v>4</v>
      </c>
    </row>
    <row r="760" spans="1:21" customFormat="1">
      <c r="A760" s="13" t="s">
        <v>1009</v>
      </c>
      <c r="B760" s="13">
        <v>17089852202</v>
      </c>
      <c r="C760" s="13" t="s">
        <v>1010</v>
      </c>
      <c r="D760" s="13" t="s">
        <v>1029</v>
      </c>
      <c r="E760" s="13" t="s">
        <v>62</v>
      </c>
      <c r="F760" s="81">
        <v>3</v>
      </c>
      <c r="G760" s="83">
        <v>28.2</v>
      </c>
      <c r="H760" s="82">
        <v>25.2</v>
      </c>
      <c r="I760" s="82">
        <v>20.3</v>
      </c>
      <c r="J760" s="82">
        <v>12.2</v>
      </c>
      <c r="K760" s="82">
        <f t="shared" si="11"/>
        <v>32.5</v>
      </c>
      <c r="L760" s="82">
        <v>278700</v>
      </c>
      <c r="M760" s="85"/>
      <c r="N760" s="85"/>
      <c r="O760" s="85"/>
      <c r="P760" s="141"/>
      <c r="Q760" s="161">
        <v>6.6</v>
      </c>
      <c r="R760" s="153">
        <v>50002.496936980649</v>
      </c>
      <c r="S760" s="82">
        <v>32.5</v>
      </c>
      <c r="T760" s="114">
        <v>3</v>
      </c>
      <c r="U760">
        <v>3</v>
      </c>
    </row>
    <row r="761" spans="1:21" customFormat="1">
      <c r="A761" s="13" t="s">
        <v>444</v>
      </c>
      <c r="B761" s="13">
        <v>17111870810</v>
      </c>
      <c r="C761" s="13" t="s">
        <v>445</v>
      </c>
      <c r="D761" s="13" t="s">
        <v>571</v>
      </c>
      <c r="E761" s="13" t="s">
        <v>446</v>
      </c>
      <c r="F761" s="30">
        <v>4.2</v>
      </c>
      <c r="G761" s="30">
        <v>33.799999999999997</v>
      </c>
      <c r="H761" s="84">
        <v>34.799999999999997</v>
      </c>
      <c r="I761" s="82">
        <v>20.100000000000001</v>
      </c>
      <c r="J761" s="82">
        <v>11.9</v>
      </c>
      <c r="K761" s="82">
        <f t="shared" si="11"/>
        <v>32</v>
      </c>
      <c r="L761" s="82">
        <v>265300</v>
      </c>
      <c r="M761" s="90">
        <v>9</v>
      </c>
      <c r="N761" s="86">
        <v>2</v>
      </c>
      <c r="O761" s="89">
        <v>7</v>
      </c>
      <c r="P761" s="140">
        <v>1</v>
      </c>
      <c r="Q761" s="161">
        <v>6.6</v>
      </c>
      <c r="R761" s="150">
        <v>34989.101296207395</v>
      </c>
      <c r="S761" s="82">
        <v>32</v>
      </c>
      <c r="T761" s="114">
        <v>3</v>
      </c>
      <c r="U761">
        <v>3</v>
      </c>
    </row>
    <row r="762" spans="1:21" customFormat="1">
      <c r="A762" s="13" t="s">
        <v>204</v>
      </c>
      <c r="B762" s="13">
        <v>17197881700</v>
      </c>
      <c r="C762" s="13" t="s">
        <v>205</v>
      </c>
      <c r="D762" s="13" t="s">
        <v>363</v>
      </c>
      <c r="E762" s="13" t="s">
        <v>320</v>
      </c>
      <c r="F762" s="30">
        <v>4.5</v>
      </c>
      <c r="G762" s="84">
        <v>26.1</v>
      </c>
      <c r="H762" s="82">
        <v>26</v>
      </c>
      <c r="I762" s="82">
        <v>22.1</v>
      </c>
      <c r="J762" s="83">
        <v>16.8</v>
      </c>
      <c r="K762" s="83">
        <f t="shared" si="11"/>
        <v>38.900000000000006</v>
      </c>
      <c r="L762" s="30">
        <v>194600</v>
      </c>
      <c r="M762" s="30">
        <v>4</v>
      </c>
      <c r="N762" s="82">
        <v>6</v>
      </c>
      <c r="O762" s="83">
        <v>8</v>
      </c>
      <c r="P762" s="143">
        <v>3</v>
      </c>
      <c r="Q762" s="161">
        <v>6.6</v>
      </c>
      <c r="R762" s="157">
        <v>21661.580595931711</v>
      </c>
      <c r="S762" s="83">
        <v>38.900000000000006</v>
      </c>
      <c r="T762" s="115">
        <v>4</v>
      </c>
      <c r="U762">
        <v>4</v>
      </c>
    </row>
    <row r="763" spans="1:21" customFormat="1">
      <c r="A763" s="13" t="s">
        <v>3653</v>
      </c>
      <c r="B763" s="13">
        <v>17031160700</v>
      </c>
      <c r="C763" s="13" t="s">
        <v>3654</v>
      </c>
      <c r="D763" s="13" t="s">
        <v>4272</v>
      </c>
      <c r="E763" s="13" t="s">
        <v>4129</v>
      </c>
      <c r="F763" s="82">
        <v>5.0999999999999996</v>
      </c>
      <c r="G763" s="82">
        <v>30.8</v>
      </c>
      <c r="H763" s="30">
        <v>17.8</v>
      </c>
      <c r="I763" s="82">
        <v>22.2</v>
      </c>
      <c r="J763" s="83">
        <v>15.5</v>
      </c>
      <c r="K763" s="83">
        <f t="shared" si="11"/>
        <v>37.700000000000003</v>
      </c>
      <c r="L763" s="84">
        <v>383700</v>
      </c>
      <c r="M763" s="87">
        <v>4</v>
      </c>
      <c r="N763" s="89">
        <v>8</v>
      </c>
      <c r="O763" s="87">
        <v>4</v>
      </c>
      <c r="P763" s="136">
        <v>7</v>
      </c>
      <c r="Q763" s="161">
        <v>6.7</v>
      </c>
      <c r="R763" s="148">
        <v>30042.773184651422</v>
      </c>
      <c r="S763" s="83">
        <v>37.700000000000003</v>
      </c>
      <c r="T763" s="115">
        <v>4</v>
      </c>
      <c r="U763">
        <v>4</v>
      </c>
    </row>
    <row r="764" spans="1:21" customFormat="1">
      <c r="A764" s="13" t="s">
        <v>2979</v>
      </c>
      <c r="B764" s="13">
        <v>17031620200</v>
      </c>
      <c r="C764" s="13" t="s">
        <v>2980</v>
      </c>
      <c r="D764" s="13" t="s">
        <v>4272</v>
      </c>
      <c r="E764" s="13" t="s">
        <v>4129</v>
      </c>
      <c r="F764" s="83">
        <v>8.4</v>
      </c>
      <c r="G764" s="82">
        <v>32.799999999999997</v>
      </c>
      <c r="H764" s="30">
        <v>20.7</v>
      </c>
      <c r="I764" s="81">
        <v>5.9</v>
      </c>
      <c r="J764" s="82">
        <v>9.6</v>
      </c>
      <c r="K764" s="30">
        <f t="shared" si="11"/>
        <v>15.5</v>
      </c>
      <c r="L764" s="82">
        <v>259300</v>
      </c>
      <c r="M764" s="86">
        <v>2</v>
      </c>
      <c r="N764" s="89">
        <v>8</v>
      </c>
      <c r="O764" s="86">
        <v>2</v>
      </c>
      <c r="P764" s="135">
        <v>9</v>
      </c>
      <c r="Q764" s="161">
        <v>6.7</v>
      </c>
      <c r="R764" s="148">
        <v>30042.773184651422</v>
      </c>
      <c r="S764" s="30">
        <v>15.5</v>
      </c>
      <c r="T764" s="113">
        <v>2</v>
      </c>
      <c r="U764">
        <v>2</v>
      </c>
    </row>
    <row r="765" spans="1:21" customFormat="1">
      <c r="A765" s="13" t="s">
        <v>2514</v>
      </c>
      <c r="B765" s="13">
        <v>17031770300</v>
      </c>
      <c r="C765" s="13" t="s">
        <v>2515</v>
      </c>
      <c r="D765" s="13" t="s">
        <v>4272</v>
      </c>
      <c r="E765" s="13" t="s">
        <v>2511</v>
      </c>
      <c r="F765" s="30">
        <v>4.4000000000000004</v>
      </c>
      <c r="G765" s="84">
        <v>26</v>
      </c>
      <c r="H765" s="84">
        <v>35.6</v>
      </c>
      <c r="I765" s="82">
        <v>18.5</v>
      </c>
      <c r="J765" s="30">
        <v>4.4000000000000004</v>
      </c>
      <c r="K765" s="30">
        <f t="shared" si="11"/>
        <v>22.9</v>
      </c>
      <c r="L765" s="82">
        <v>273600</v>
      </c>
      <c r="M765" s="89">
        <v>8</v>
      </c>
      <c r="N765" s="90">
        <v>10</v>
      </c>
      <c r="O765" s="88">
        <v>5</v>
      </c>
      <c r="P765" s="140">
        <v>1</v>
      </c>
      <c r="Q765" s="161">
        <v>6.7</v>
      </c>
      <c r="R765" s="149">
        <v>79673.212666405045</v>
      </c>
      <c r="S765" s="30">
        <v>22.9</v>
      </c>
      <c r="T765" s="113">
        <v>2</v>
      </c>
      <c r="U765">
        <v>2</v>
      </c>
    </row>
    <row r="766" spans="1:21" customFormat="1">
      <c r="A766" s="13" t="s">
        <v>1921</v>
      </c>
      <c r="B766" s="13">
        <v>17031803902</v>
      </c>
      <c r="C766" s="13" t="s">
        <v>1922</v>
      </c>
      <c r="D766" s="13" t="s">
        <v>4272</v>
      </c>
      <c r="E766" s="13" t="s">
        <v>1923</v>
      </c>
      <c r="F766" s="82">
        <v>5</v>
      </c>
      <c r="G766" s="84">
        <v>24.2</v>
      </c>
      <c r="H766" s="84">
        <v>36.9</v>
      </c>
      <c r="I766" s="82">
        <v>17</v>
      </c>
      <c r="J766" s="30">
        <v>5.2</v>
      </c>
      <c r="K766" s="30">
        <f t="shared" si="11"/>
        <v>22.2</v>
      </c>
      <c r="L766" s="82">
        <v>266400</v>
      </c>
      <c r="M766" s="90">
        <v>9</v>
      </c>
      <c r="N766" s="88">
        <v>6</v>
      </c>
      <c r="O766" s="89">
        <v>8</v>
      </c>
      <c r="P766" s="136">
        <v>7</v>
      </c>
      <c r="Q766" s="161">
        <v>6.7</v>
      </c>
      <c r="R766" s="150">
        <v>47831.252583094734</v>
      </c>
      <c r="S766" s="30">
        <v>22.2</v>
      </c>
      <c r="T766" s="113">
        <v>2</v>
      </c>
      <c r="U766">
        <v>2</v>
      </c>
    </row>
    <row r="767" spans="1:21" customFormat="1">
      <c r="A767" s="13" t="s">
        <v>4135</v>
      </c>
      <c r="B767" s="13">
        <v>17031814600</v>
      </c>
      <c r="C767" s="13" t="s">
        <v>4136</v>
      </c>
      <c r="D767" s="13" t="s">
        <v>4272</v>
      </c>
      <c r="E767" s="13" t="s">
        <v>4137</v>
      </c>
      <c r="F767" s="82">
        <v>5.6</v>
      </c>
      <c r="G767" s="82">
        <v>31.3</v>
      </c>
      <c r="H767" s="83">
        <v>30.5</v>
      </c>
      <c r="I767" s="30">
        <v>10.3</v>
      </c>
      <c r="J767" s="81">
        <v>3.3</v>
      </c>
      <c r="K767" s="30">
        <f t="shared" si="11"/>
        <v>13.600000000000001</v>
      </c>
      <c r="L767" s="30">
        <v>226400</v>
      </c>
      <c r="M767" s="87">
        <v>3</v>
      </c>
      <c r="N767" s="87">
        <v>4</v>
      </c>
      <c r="O767" s="86">
        <v>2</v>
      </c>
      <c r="P767" s="136">
        <v>7</v>
      </c>
      <c r="Q767" s="161">
        <v>6.7</v>
      </c>
      <c r="R767" s="151">
        <v>16235.257108565578</v>
      </c>
      <c r="S767" s="30">
        <v>13.600000000000001</v>
      </c>
      <c r="T767" s="113">
        <v>2</v>
      </c>
      <c r="U767">
        <v>2</v>
      </c>
    </row>
    <row r="768" spans="1:21" customFormat="1">
      <c r="A768" s="13" t="s">
        <v>2016</v>
      </c>
      <c r="B768" s="13">
        <v>17031824108</v>
      </c>
      <c r="C768" s="13" t="s">
        <v>2017</v>
      </c>
      <c r="D768" s="13" t="s">
        <v>4272</v>
      </c>
      <c r="E768" s="13" t="s">
        <v>2018</v>
      </c>
      <c r="F768" s="82">
        <v>5.5</v>
      </c>
      <c r="G768" s="81">
        <v>37.6</v>
      </c>
      <c r="H768" s="83">
        <v>33.700000000000003</v>
      </c>
      <c r="I768" s="83">
        <v>23.4</v>
      </c>
      <c r="J768" s="30">
        <v>6.7</v>
      </c>
      <c r="K768" s="82">
        <f t="shared" si="11"/>
        <v>30.099999999999998</v>
      </c>
      <c r="L768" s="82">
        <v>241000</v>
      </c>
      <c r="M768" s="90">
        <v>9</v>
      </c>
      <c r="N768" s="88">
        <v>5</v>
      </c>
      <c r="O768" s="89">
        <v>8</v>
      </c>
      <c r="P768" s="138">
        <v>3</v>
      </c>
      <c r="Q768" s="161">
        <v>6.7</v>
      </c>
      <c r="R768" s="150">
        <v>47938.280162770621</v>
      </c>
      <c r="S768" s="82">
        <v>30.099999999999998</v>
      </c>
      <c r="T768" s="114">
        <v>3</v>
      </c>
      <c r="U768">
        <v>3</v>
      </c>
    </row>
    <row r="769" spans="1:21" customFormat="1">
      <c r="A769" s="13" t="s">
        <v>1098</v>
      </c>
      <c r="B769" s="13">
        <v>17043841403</v>
      </c>
      <c r="C769" s="13" t="s">
        <v>1099</v>
      </c>
      <c r="D769" s="13" t="s">
        <v>1522</v>
      </c>
      <c r="E769" s="13" t="s">
        <v>1097</v>
      </c>
      <c r="F769" s="30">
        <v>4.5</v>
      </c>
      <c r="G769" s="83">
        <v>27.9</v>
      </c>
      <c r="H769" s="30">
        <v>16.899999999999999</v>
      </c>
      <c r="I769" s="83">
        <v>28.2</v>
      </c>
      <c r="J769" s="83">
        <v>21.3</v>
      </c>
      <c r="K769" s="83">
        <f t="shared" si="11"/>
        <v>49.5</v>
      </c>
      <c r="L769" s="82">
        <v>289200</v>
      </c>
      <c r="M769" s="90">
        <v>10</v>
      </c>
      <c r="N769" s="86">
        <v>2</v>
      </c>
      <c r="O769" s="89">
        <v>7</v>
      </c>
      <c r="P769" s="135">
        <v>9</v>
      </c>
      <c r="Q769" s="161">
        <v>6.7</v>
      </c>
      <c r="R769" s="150">
        <v>41692.592731277531</v>
      </c>
      <c r="S769" s="83">
        <v>49.5</v>
      </c>
      <c r="T769" s="115">
        <v>4</v>
      </c>
      <c r="U769">
        <v>4</v>
      </c>
    </row>
    <row r="770" spans="1:21" customFormat="1">
      <c r="A770" s="13" t="s">
        <v>993</v>
      </c>
      <c r="B770" s="13">
        <v>17089851909</v>
      </c>
      <c r="C770" s="13" t="s">
        <v>994</v>
      </c>
      <c r="D770" s="13" t="s">
        <v>1029</v>
      </c>
      <c r="E770" s="13" t="s">
        <v>60</v>
      </c>
      <c r="F770" s="30">
        <v>4.7</v>
      </c>
      <c r="G770" s="83">
        <v>27.4</v>
      </c>
      <c r="H770" s="83">
        <v>33</v>
      </c>
      <c r="I770" s="82">
        <v>17.600000000000001</v>
      </c>
      <c r="J770" s="82">
        <v>11.5</v>
      </c>
      <c r="K770" s="82">
        <f t="shared" ref="K770:K833" si="12">+J770+I770</f>
        <v>29.1</v>
      </c>
      <c r="L770" s="30">
        <v>226300</v>
      </c>
      <c r="M770" s="85"/>
      <c r="N770" s="85"/>
      <c r="O770" s="85"/>
      <c r="P770" s="141"/>
      <c r="Q770" s="161">
        <v>6.7</v>
      </c>
      <c r="R770" s="153">
        <v>24331.78884904056</v>
      </c>
      <c r="S770" s="82">
        <v>29.1</v>
      </c>
      <c r="T770" s="114">
        <v>3</v>
      </c>
      <c r="U770">
        <v>3</v>
      </c>
    </row>
    <row r="771" spans="1:21" customFormat="1">
      <c r="A771" s="13" t="s">
        <v>846</v>
      </c>
      <c r="B771" s="13">
        <v>17097860905</v>
      </c>
      <c r="C771" s="13" t="s">
        <v>847</v>
      </c>
      <c r="D771" s="13" t="s">
        <v>896</v>
      </c>
      <c r="E771" s="13" t="s">
        <v>843</v>
      </c>
      <c r="F771" s="84">
        <v>9.3000000000000007</v>
      </c>
      <c r="G771" s="81">
        <v>37.200000000000003</v>
      </c>
      <c r="H771" s="83">
        <v>28.7</v>
      </c>
      <c r="I771" s="30">
        <v>14.4</v>
      </c>
      <c r="J771" s="30">
        <v>4</v>
      </c>
      <c r="K771" s="30">
        <f t="shared" si="12"/>
        <v>18.399999999999999</v>
      </c>
      <c r="L771" s="30">
        <v>196500</v>
      </c>
      <c r="M771" s="90">
        <v>9</v>
      </c>
      <c r="N771" s="86">
        <v>2</v>
      </c>
      <c r="O771" s="88">
        <v>5</v>
      </c>
      <c r="P771" s="135">
        <v>9</v>
      </c>
      <c r="Q771" s="161">
        <v>6.7</v>
      </c>
      <c r="R771" s="150">
        <v>35105.688439361002</v>
      </c>
      <c r="S771" s="30">
        <v>18.399999999999999</v>
      </c>
      <c r="T771" s="113">
        <v>2</v>
      </c>
      <c r="U771">
        <v>2</v>
      </c>
    </row>
    <row r="772" spans="1:21" customFormat="1">
      <c r="A772" s="13" t="s">
        <v>2741</v>
      </c>
      <c r="B772" s="13">
        <v>17031720600</v>
      </c>
      <c r="C772" s="13" t="s">
        <v>2742</v>
      </c>
      <c r="D772" s="13" t="s">
        <v>4272</v>
      </c>
      <c r="E772" s="13" t="s">
        <v>4129</v>
      </c>
      <c r="F772" s="83">
        <v>6.5</v>
      </c>
      <c r="G772" s="30">
        <v>34.700000000000003</v>
      </c>
      <c r="H772" s="81">
        <v>13.1</v>
      </c>
      <c r="I772" s="84">
        <v>33.5</v>
      </c>
      <c r="J772" s="84">
        <v>27.6</v>
      </c>
      <c r="K772" s="84">
        <f t="shared" si="12"/>
        <v>61.1</v>
      </c>
      <c r="L772" s="84">
        <v>402600</v>
      </c>
      <c r="M772" s="88">
        <v>6</v>
      </c>
      <c r="N772" s="87">
        <v>3</v>
      </c>
      <c r="O772" s="89">
        <v>8</v>
      </c>
      <c r="P772" s="135">
        <v>9</v>
      </c>
      <c r="Q772" s="161">
        <v>6.8</v>
      </c>
      <c r="R772" s="148">
        <v>30042.773184651422</v>
      </c>
      <c r="S772" s="84">
        <v>61.1</v>
      </c>
      <c r="T772" s="116">
        <v>5</v>
      </c>
      <c r="U772">
        <v>5</v>
      </c>
    </row>
    <row r="773" spans="1:21" customFormat="1">
      <c r="A773" s="13" t="s">
        <v>2142</v>
      </c>
      <c r="B773" s="13">
        <v>17031815600</v>
      </c>
      <c r="C773" s="13" t="s">
        <v>2143</v>
      </c>
      <c r="D773" s="13" t="s">
        <v>4272</v>
      </c>
      <c r="E773" s="13" t="s">
        <v>2144</v>
      </c>
      <c r="F773" s="82">
        <v>5.7</v>
      </c>
      <c r="G773" s="84">
        <v>26.8</v>
      </c>
      <c r="H773" s="83">
        <v>28.4</v>
      </c>
      <c r="I773" s="82">
        <v>16.7</v>
      </c>
      <c r="J773" s="82">
        <v>8.1</v>
      </c>
      <c r="K773" s="82">
        <f t="shared" si="12"/>
        <v>24.799999999999997</v>
      </c>
      <c r="L773" s="82">
        <v>264000</v>
      </c>
      <c r="M773" s="90">
        <v>9</v>
      </c>
      <c r="N773" s="90">
        <v>9</v>
      </c>
      <c r="O773" s="89">
        <v>7</v>
      </c>
      <c r="P773" s="137">
        <v>6</v>
      </c>
      <c r="Q773" s="161">
        <v>6.8</v>
      </c>
      <c r="R773" s="149">
        <v>56142.580485611514</v>
      </c>
      <c r="S773" s="82">
        <v>24.799999999999997</v>
      </c>
      <c r="T773" s="114">
        <v>3</v>
      </c>
      <c r="U773">
        <v>3</v>
      </c>
    </row>
    <row r="774" spans="1:21" customFormat="1">
      <c r="A774" s="13" t="s">
        <v>1982</v>
      </c>
      <c r="B774" s="13">
        <v>17031823806</v>
      </c>
      <c r="C774" s="13" t="s">
        <v>1983</v>
      </c>
      <c r="D774" s="13" t="s">
        <v>4272</v>
      </c>
      <c r="E774" s="13" t="s">
        <v>1975</v>
      </c>
      <c r="F774" s="84">
        <v>10.4</v>
      </c>
      <c r="G774" s="82">
        <v>31.1</v>
      </c>
      <c r="H774" s="84">
        <v>35</v>
      </c>
      <c r="I774" s="81">
        <v>6.3</v>
      </c>
      <c r="J774" s="81">
        <v>1.8</v>
      </c>
      <c r="K774" s="81">
        <f t="shared" si="12"/>
        <v>8.1</v>
      </c>
      <c r="L774" s="81">
        <v>178200</v>
      </c>
      <c r="M774" s="90">
        <v>10</v>
      </c>
      <c r="N774" s="88">
        <v>5</v>
      </c>
      <c r="O774" s="88">
        <v>6</v>
      </c>
      <c r="P774" s="136">
        <v>7</v>
      </c>
      <c r="Q774" s="161">
        <v>6.8</v>
      </c>
      <c r="R774" s="151">
        <v>25572.051246854266</v>
      </c>
      <c r="S774" s="81">
        <v>8.1</v>
      </c>
      <c r="T774" s="112">
        <v>1</v>
      </c>
      <c r="U774">
        <v>1</v>
      </c>
    </row>
    <row r="775" spans="1:21" customFormat="1">
      <c r="A775" s="13" t="s">
        <v>1523</v>
      </c>
      <c r="B775" s="13">
        <v>17043840303</v>
      </c>
      <c r="C775" s="13" t="s">
        <v>1524</v>
      </c>
      <c r="D775" s="13" t="s">
        <v>1522</v>
      </c>
      <c r="E775" s="13" t="s">
        <v>4273</v>
      </c>
      <c r="F775" s="84">
        <v>13.4</v>
      </c>
      <c r="G775" s="84">
        <v>20.5</v>
      </c>
      <c r="H775" s="84">
        <v>40.9</v>
      </c>
      <c r="I775" s="82">
        <v>20.2</v>
      </c>
      <c r="J775" s="30">
        <v>3.5</v>
      </c>
      <c r="K775" s="82">
        <f t="shared" si="12"/>
        <v>23.7</v>
      </c>
      <c r="L775" s="82">
        <v>270700</v>
      </c>
      <c r="M775" s="88">
        <v>5</v>
      </c>
      <c r="N775" s="89">
        <v>7</v>
      </c>
      <c r="O775" s="87">
        <v>4</v>
      </c>
      <c r="P775" s="140">
        <v>1</v>
      </c>
      <c r="Q775" s="161">
        <v>6.8</v>
      </c>
      <c r="R775" s="150">
        <v>38014.292323101079</v>
      </c>
      <c r="S775" s="82">
        <v>23.7</v>
      </c>
      <c r="T775" s="114">
        <v>3</v>
      </c>
      <c r="U775">
        <v>3</v>
      </c>
    </row>
    <row r="776" spans="1:21" customFormat="1">
      <c r="A776" s="13" t="s">
        <v>1433</v>
      </c>
      <c r="B776" s="13">
        <v>17043844402</v>
      </c>
      <c r="C776" s="13" t="s">
        <v>1434</v>
      </c>
      <c r="D776" s="13" t="s">
        <v>1522</v>
      </c>
      <c r="E776" s="13" t="s">
        <v>1430</v>
      </c>
      <c r="F776" s="81">
        <v>2.4</v>
      </c>
      <c r="G776" s="82">
        <v>30.9</v>
      </c>
      <c r="H776" s="81">
        <v>11.3</v>
      </c>
      <c r="I776" s="84">
        <v>33.299999999999997</v>
      </c>
      <c r="J776" s="84">
        <v>28.3</v>
      </c>
      <c r="K776" s="84">
        <f t="shared" si="12"/>
        <v>61.599999999999994</v>
      </c>
      <c r="L776" s="84">
        <v>820400</v>
      </c>
      <c r="M776" s="90">
        <v>9</v>
      </c>
      <c r="N776" s="90">
        <v>10</v>
      </c>
      <c r="O776" s="88">
        <v>6</v>
      </c>
      <c r="P776" s="140">
        <v>2</v>
      </c>
      <c r="Q776" s="161">
        <v>6.8</v>
      </c>
      <c r="R776" s="149">
        <v>53259.364371877156</v>
      </c>
      <c r="S776" s="84">
        <v>61.599999999999994</v>
      </c>
      <c r="T776" s="116">
        <v>5</v>
      </c>
      <c r="U776">
        <v>5</v>
      </c>
    </row>
    <row r="777" spans="1:21" customFormat="1">
      <c r="A777" s="13" t="s">
        <v>1069</v>
      </c>
      <c r="B777" s="13">
        <v>17089850400</v>
      </c>
      <c r="C777" s="13" t="s">
        <v>1070</v>
      </c>
      <c r="D777" s="13" t="s">
        <v>1029</v>
      </c>
      <c r="E777" s="13" t="s">
        <v>58</v>
      </c>
      <c r="F777" s="81">
        <v>2.9</v>
      </c>
      <c r="G777" s="83">
        <v>28.6</v>
      </c>
      <c r="H777" s="83">
        <v>28.2</v>
      </c>
      <c r="I777" s="82">
        <v>18.8</v>
      </c>
      <c r="J777" s="82">
        <v>12.5</v>
      </c>
      <c r="K777" s="82">
        <f t="shared" si="12"/>
        <v>31.3</v>
      </c>
      <c r="L777" s="30">
        <v>221400</v>
      </c>
      <c r="M777" s="85"/>
      <c r="N777" s="85"/>
      <c r="O777" s="85"/>
      <c r="P777" s="141"/>
      <c r="Q777" s="161">
        <v>6.8</v>
      </c>
      <c r="R777" s="153">
        <v>44078.601748251749</v>
      </c>
      <c r="S777" s="82">
        <v>31.3</v>
      </c>
      <c r="T777" s="114">
        <v>3</v>
      </c>
      <c r="U777">
        <v>3</v>
      </c>
    </row>
    <row r="778" spans="1:21" customFormat="1">
      <c r="A778" s="13" t="s">
        <v>608</v>
      </c>
      <c r="B778" s="13">
        <v>17097861609</v>
      </c>
      <c r="C778" s="13" t="s">
        <v>609</v>
      </c>
      <c r="D778" s="13" t="s">
        <v>896</v>
      </c>
      <c r="E778" s="13" t="s">
        <v>605</v>
      </c>
      <c r="F778" s="81">
        <v>2.6</v>
      </c>
      <c r="G778" s="30">
        <v>33.200000000000003</v>
      </c>
      <c r="H778" s="30">
        <v>17.899999999999999</v>
      </c>
      <c r="I778" s="84">
        <v>35.5</v>
      </c>
      <c r="J778" s="83">
        <v>17.399999999999999</v>
      </c>
      <c r="K778" s="83">
        <f t="shared" si="12"/>
        <v>52.9</v>
      </c>
      <c r="L778" s="83">
        <v>315600</v>
      </c>
      <c r="M778" s="90">
        <v>9</v>
      </c>
      <c r="N778" s="89">
        <v>7</v>
      </c>
      <c r="O778" s="90">
        <v>9</v>
      </c>
      <c r="P778" s="140">
        <v>1</v>
      </c>
      <c r="Q778" s="161">
        <v>6.8</v>
      </c>
      <c r="R778" s="150">
        <v>42933.129441624369</v>
      </c>
      <c r="S778" s="83">
        <v>52.9</v>
      </c>
      <c r="T778" s="115">
        <v>4</v>
      </c>
      <c r="U778">
        <v>4</v>
      </c>
    </row>
    <row r="779" spans="1:21" customFormat="1">
      <c r="A779" s="13" t="s">
        <v>3964</v>
      </c>
      <c r="B779" s="13">
        <v>17031060900</v>
      </c>
      <c r="C779" s="13" t="s">
        <v>3965</v>
      </c>
      <c r="D779" s="13" t="s">
        <v>4272</v>
      </c>
      <c r="E779" s="13" t="s">
        <v>4129</v>
      </c>
      <c r="F779" s="81">
        <v>2.5</v>
      </c>
      <c r="G779" s="81">
        <v>36.700000000000003</v>
      </c>
      <c r="H779" s="81">
        <v>7</v>
      </c>
      <c r="I779" s="84">
        <v>43.7</v>
      </c>
      <c r="J779" s="84">
        <v>27.4</v>
      </c>
      <c r="K779" s="84">
        <f t="shared" si="12"/>
        <v>71.099999999999994</v>
      </c>
      <c r="L779" s="30">
        <v>228300</v>
      </c>
      <c r="M779" s="89">
        <v>7</v>
      </c>
      <c r="N779" s="88">
        <v>6</v>
      </c>
      <c r="O779" s="88">
        <v>5</v>
      </c>
      <c r="P779" s="136">
        <v>8</v>
      </c>
      <c r="Q779" s="161">
        <v>6.9</v>
      </c>
      <c r="R779" s="148">
        <v>30042.773184651422</v>
      </c>
      <c r="S779" s="84">
        <v>71.099999999999994</v>
      </c>
      <c r="T779" s="116">
        <v>5</v>
      </c>
      <c r="U779">
        <v>5</v>
      </c>
    </row>
    <row r="780" spans="1:21" customFormat="1">
      <c r="A780" s="13" t="s">
        <v>3785</v>
      </c>
      <c r="B780" s="13">
        <v>17031110400</v>
      </c>
      <c r="C780" s="13" t="s">
        <v>3786</v>
      </c>
      <c r="D780" s="13" t="s">
        <v>4272</v>
      </c>
      <c r="E780" s="13" t="s">
        <v>4129</v>
      </c>
      <c r="F780" s="83">
        <v>7.1</v>
      </c>
      <c r="G780" s="30">
        <v>33</v>
      </c>
      <c r="H780" s="30">
        <v>21.4</v>
      </c>
      <c r="I780" s="82">
        <v>21.5</v>
      </c>
      <c r="J780" s="82">
        <v>9.4</v>
      </c>
      <c r="K780" s="82">
        <f t="shared" si="12"/>
        <v>30.9</v>
      </c>
      <c r="L780" s="83">
        <v>325100</v>
      </c>
      <c r="M780" s="89">
        <v>7</v>
      </c>
      <c r="N780" s="86">
        <v>2</v>
      </c>
      <c r="O780" s="87">
        <v>4</v>
      </c>
      <c r="P780" s="136">
        <v>8</v>
      </c>
      <c r="Q780" s="161">
        <v>6.9</v>
      </c>
      <c r="R780" s="148">
        <v>30042.773184651422</v>
      </c>
      <c r="S780" s="82">
        <v>30.9</v>
      </c>
      <c r="T780" s="114">
        <v>3</v>
      </c>
      <c r="U780">
        <v>3</v>
      </c>
    </row>
    <row r="781" spans="1:21" customFormat="1">
      <c r="A781" s="13" t="s">
        <v>3743</v>
      </c>
      <c r="B781" s="13">
        <v>17031151200</v>
      </c>
      <c r="C781" s="13" t="s">
        <v>3744</v>
      </c>
      <c r="D781" s="13" t="s">
        <v>4272</v>
      </c>
      <c r="E781" s="13" t="s">
        <v>4129</v>
      </c>
      <c r="F781" s="82">
        <v>5.6</v>
      </c>
      <c r="G781" s="81">
        <v>39.4</v>
      </c>
      <c r="H781" s="84">
        <v>34.5</v>
      </c>
      <c r="I781" s="30">
        <v>14.1</v>
      </c>
      <c r="J781" s="30">
        <v>6.2</v>
      </c>
      <c r="K781" s="30">
        <f t="shared" si="12"/>
        <v>20.3</v>
      </c>
      <c r="L781" s="83">
        <v>311300</v>
      </c>
      <c r="M781" s="89">
        <v>8</v>
      </c>
      <c r="N781" s="90">
        <v>9</v>
      </c>
      <c r="O781" s="87">
        <v>3</v>
      </c>
      <c r="P781" s="138">
        <v>3</v>
      </c>
      <c r="Q781" s="161">
        <v>6.9</v>
      </c>
      <c r="R781" s="148">
        <v>30042.773184651422</v>
      </c>
      <c r="S781" s="30">
        <v>20.3</v>
      </c>
      <c r="T781" s="113">
        <v>2</v>
      </c>
      <c r="U781">
        <v>2</v>
      </c>
    </row>
    <row r="782" spans="1:21" customFormat="1">
      <c r="A782" s="13" t="s">
        <v>1905</v>
      </c>
      <c r="B782" s="13">
        <v>17031812000</v>
      </c>
      <c r="C782" s="13" t="s">
        <v>1906</v>
      </c>
      <c r="D782" s="13" t="s">
        <v>4272</v>
      </c>
      <c r="E782" s="13" t="s">
        <v>1904</v>
      </c>
      <c r="F782" s="30">
        <v>3.5</v>
      </c>
      <c r="G782" s="83">
        <v>29.4</v>
      </c>
      <c r="H782" s="81">
        <v>5.8</v>
      </c>
      <c r="I782" s="84">
        <v>36.700000000000003</v>
      </c>
      <c r="J782" s="84">
        <v>40.5</v>
      </c>
      <c r="K782" s="84">
        <f t="shared" si="12"/>
        <v>77.2</v>
      </c>
      <c r="L782" s="84">
        <v>535800</v>
      </c>
      <c r="M782" s="90">
        <v>9</v>
      </c>
      <c r="N782" s="89">
        <v>8</v>
      </c>
      <c r="O782" s="90">
        <v>9</v>
      </c>
      <c r="P782" s="135">
        <v>9</v>
      </c>
      <c r="Q782" s="161">
        <v>6.9</v>
      </c>
      <c r="R782" s="149">
        <v>53430.619405657002</v>
      </c>
      <c r="S782" s="84">
        <v>77.2</v>
      </c>
      <c r="T782" s="116">
        <v>5</v>
      </c>
      <c r="U782">
        <v>5</v>
      </c>
    </row>
    <row r="783" spans="1:21" customFormat="1">
      <c r="A783" s="13" t="s">
        <v>2366</v>
      </c>
      <c r="B783" s="13">
        <v>17031818402</v>
      </c>
      <c r="C783" s="13" t="s">
        <v>2367</v>
      </c>
      <c r="D783" s="13" t="s">
        <v>4272</v>
      </c>
      <c r="E783" s="13" t="s">
        <v>2365</v>
      </c>
      <c r="F783" s="81">
        <v>0.9</v>
      </c>
      <c r="G783" s="84">
        <v>25.7</v>
      </c>
      <c r="H783" s="82">
        <v>25.9</v>
      </c>
      <c r="I783" s="83">
        <v>24.1</v>
      </c>
      <c r="J783" s="82">
        <v>10.1</v>
      </c>
      <c r="K783" s="82">
        <f t="shared" si="12"/>
        <v>34.200000000000003</v>
      </c>
      <c r="L783" s="82">
        <v>267300</v>
      </c>
      <c r="M783" s="89">
        <v>7</v>
      </c>
      <c r="N783" s="88">
        <v>6</v>
      </c>
      <c r="O783" s="88">
        <v>6</v>
      </c>
      <c r="P783" s="140">
        <v>1</v>
      </c>
      <c r="Q783" s="161">
        <v>6.9</v>
      </c>
      <c r="R783" s="150">
        <v>36298.573495157536</v>
      </c>
      <c r="S783" s="82">
        <v>34.200000000000003</v>
      </c>
      <c r="T783" s="114">
        <v>3</v>
      </c>
      <c r="U783">
        <v>3</v>
      </c>
    </row>
    <row r="784" spans="1:21" customFormat="1">
      <c r="A784" s="13" t="s">
        <v>2085</v>
      </c>
      <c r="B784" s="13">
        <v>17031822701</v>
      </c>
      <c r="C784" s="13" t="s">
        <v>2086</v>
      </c>
      <c r="D784" s="13" t="s">
        <v>4272</v>
      </c>
      <c r="E784" s="13" t="s">
        <v>2070</v>
      </c>
      <c r="F784" s="82">
        <v>5.8</v>
      </c>
      <c r="G784" s="82">
        <v>32</v>
      </c>
      <c r="H784" s="82">
        <v>26.3</v>
      </c>
      <c r="I784" s="83">
        <v>24.9</v>
      </c>
      <c r="J784" s="82">
        <v>10.3</v>
      </c>
      <c r="K784" s="82">
        <f t="shared" si="12"/>
        <v>35.200000000000003</v>
      </c>
      <c r="L784" s="81">
        <v>171500</v>
      </c>
      <c r="M784" s="89">
        <v>8</v>
      </c>
      <c r="N784" s="86">
        <v>1</v>
      </c>
      <c r="O784" s="87">
        <v>4</v>
      </c>
      <c r="P784" s="137">
        <v>6</v>
      </c>
      <c r="Q784" s="161">
        <v>6.9</v>
      </c>
      <c r="R784" s="151">
        <v>25303.08992767684</v>
      </c>
      <c r="S784" s="82">
        <v>35.200000000000003</v>
      </c>
      <c r="T784" s="114">
        <v>3</v>
      </c>
      <c r="U784">
        <v>3</v>
      </c>
    </row>
    <row r="785" spans="1:21" customFormat="1">
      <c r="A785" s="13" t="s">
        <v>1624</v>
      </c>
      <c r="B785" s="13">
        <v>17031832600</v>
      </c>
      <c r="C785" s="13" t="s">
        <v>1625</v>
      </c>
      <c r="D785" s="13" t="s">
        <v>4272</v>
      </c>
      <c r="E785" s="13" t="s">
        <v>4129</v>
      </c>
      <c r="F785" s="81">
        <v>1.9</v>
      </c>
      <c r="G785" s="84">
        <v>26</v>
      </c>
      <c r="H785" s="81">
        <v>2</v>
      </c>
      <c r="I785" s="84">
        <v>45.6</v>
      </c>
      <c r="J785" s="84">
        <v>41.6</v>
      </c>
      <c r="K785" s="84">
        <f t="shared" si="12"/>
        <v>87.2</v>
      </c>
      <c r="L785" s="84">
        <v>645100</v>
      </c>
      <c r="M785" s="85"/>
      <c r="N785" s="85"/>
      <c r="O785" s="85"/>
      <c r="P785" s="141"/>
      <c r="Q785" s="161">
        <v>6.9</v>
      </c>
      <c r="R785" s="153">
        <v>30042.773184651422</v>
      </c>
      <c r="S785" s="84">
        <v>87.2</v>
      </c>
      <c r="T785" s="116">
        <v>5</v>
      </c>
      <c r="U785">
        <v>5</v>
      </c>
    </row>
    <row r="786" spans="1:21" customFormat="1">
      <c r="A786" s="13" t="s">
        <v>1257</v>
      </c>
      <c r="B786" s="13">
        <v>17043843301</v>
      </c>
      <c r="C786" s="13" t="s">
        <v>1258</v>
      </c>
      <c r="D786" s="13" t="s">
        <v>1522</v>
      </c>
      <c r="E786" s="13" t="s">
        <v>2224</v>
      </c>
      <c r="F786" s="82">
        <v>6.4</v>
      </c>
      <c r="G786" s="84">
        <v>25.4</v>
      </c>
      <c r="H786" s="82">
        <v>23.9</v>
      </c>
      <c r="I786" s="82">
        <v>18.7</v>
      </c>
      <c r="J786" s="82">
        <v>10</v>
      </c>
      <c r="K786" s="82">
        <f t="shared" si="12"/>
        <v>28.7</v>
      </c>
      <c r="L786" s="82">
        <v>261000</v>
      </c>
      <c r="M786" s="89">
        <v>8</v>
      </c>
      <c r="N786" s="87">
        <v>3</v>
      </c>
      <c r="O786" s="89">
        <v>7</v>
      </c>
      <c r="P786" s="136">
        <v>7</v>
      </c>
      <c r="Q786" s="161">
        <v>6.9</v>
      </c>
      <c r="R786" s="150">
        <v>40970.890698482566</v>
      </c>
      <c r="S786" s="82">
        <v>28.7</v>
      </c>
      <c r="T786" s="114">
        <v>3</v>
      </c>
      <c r="U786">
        <v>3</v>
      </c>
    </row>
    <row r="787" spans="1:21" customFormat="1">
      <c r="A787" s="13" t="s">
        <v>1162</v>
      </c>
      <c r="B787" s="13">
        <v>17043845508</v>
      </c>
      <c r="C787" s="13" t="s">
        <v>1163</v>
      </c>
      <c r="D787" s="13" t="s">
        <v>1522</v>
      </c>
      <c r="E787" s="13" t="s">
        <v>1164</v>
      </c>
      <c r="F787" s="82">
        <v>5.9</v>
      </c>
      <c r="G787" s="83">
        <v>27.3</v>
      </c>
      <c r="H787" s="82">
        <v>22.8</v>
      </c>
      <c r="I787" s="83">
        <v>28.1</v>
      </c>
      <c r="J787" s="83">
        <v>15.7</v>
      </c>
      <c r="K787" s="83">
        <f t="shared" si="12"/>
        <v>43.8</v>
      </c>
      <c r="L787" s="82">
        <v>292400</v>
      </c>
      <c r="M787" s="90">
        <v>9</v>
      </c>
      <c r="N787" s="88">
        <v>5</v>
      </c>
      <c r="O787" s="89">
        <v>7</v>
      </c>
      <c r="P787" s="138">
        <v>3</v>
      </c>
      <c r="Q787" s="161">
        <v>6.9</v>
      </c>
      <c r="R787" s="150">
        <v>39278.17342515698</v>
      </c>
      <c r="S787" s="83">
        <v>43.8</v>
      </c>
      <c r="T787" s="115">
        <v>4</v>
      </c>
      <c r="U787">
        <v>4</v>
      </c>
    </row>
    <row r="788" spans="1:21" customFormat="1">
      <c r="A788" s="13" t="s">
        <v>782</v>
      </c>
      <c r="B788" s="13">
        <v>17097864407</v>
      </c>
      <c r="C788" s="13" t="s">
        <v>783</v>
      </c>
      <c r="D788" s="13" t="s">
        <v>896</v>
      </c>
      <c r="E788" s="13" t="s">
        <v>779</v>
      </c>
      <c r="F788" s="30">
        <v>4.5</v>
      </c>
      <c r="G788" s="82">
        <v>32.5</v>
      </c>
      <c r="H788" s="81">
        <v>9.8000000000000007</v>
      </c>
      <c r="I788" s="84">
        <v>39.6</v>
      </c>
      <c r="J788" s="83">
        <v>21.5</v>
      </c>
      <c r="K788" s="84">
        <f t="shared" si="12"/>
        <v>61.1</v>
      </c>
      <c r="L788" s="84">
        <v>614600</v>
      </c>
      <c r="M788" s="90">
        <v>10</v>
      </c>
      <c r="N788" s="87">
        <v>3</v>
      </c>
      <c r="O788" s="90">
        <v>10</v>
      </c>
      <c r="P788" s="140">
        <v>1</v>
      </c>
      <c r="Q788" s="161">
        <v>6.9</v>
      </c>
      <c r="R788" s="149">
        <v>64444.992170168342</v>
      </c>
      <c r="S788" s="84">
        <v>61.1</v>
      </c>
      <c r="T788" s="116">
        <v>5</v>
      </c>
      <c r="U788">
        <v>5</v>
      </c>
    </row>
    <row r="789" spans="1:21" customFormat="1">
      <c r="A789" s="13" t="s">
        <v>475</v>
      </c>
      <c r="B789" s="13">
        <v>17111870401</v>
      </c>
      <c r="C789" s="13" t="s">
        <v>476</v>
      </c>
      <c r="D789" s="13" t="s">
        <v>571</v>
      </c>
      <c r="E789" s="13" t="s">
        <v>477</v>
      </c>
      <c r="F789" s="83">
        <v>8.4</v>
      </c>
      <c r="G789" s="81">
        <v>36.200000000000003</v>
      </c>
      <c r="H789" s="83">
        <v>28.8</v>
      </c>
      <c r="I789" s="82">
        <v>16.399999999999999</v>
      </c>
      <c r="J789" s="82">
        <v>10</v>
      </c>
      <c r="K789" s="82">
        <f t="shared" si="12"/>
        <v>26.4</v>
      </c>
      <c r="L789" s="82">
        <v>239100</v>
      </c>
      <c r="M789" s="88">
        <v>6</v>
      </c>
      <c r="N789" s="86">
        <v>1</v>
      </c>
      <c r="O789" s="88">
        <v>6</v>
      </c>
      <c r="P789" s="140">
        <v>1</v>
      </c>
      <c r="Q789" s="161">
        <v>6.9</v>
      </c>
      <c r="R789" s="149">
        <v>72541.480037140209</v>
      </c>
      <c r="S789" s="82">
        <v>26.4</v>
      </c>
      <c r="T789" s="114">
        <v>3</v>
      </c>
      <c r="U789">
        <v>3</v>
      </c>
    </row>
    <row r="790" spans="1:21" customFormat="1">
      <c r="A790" s="13" t="s">
        <v>458</v>
      </c>
      <c r="B790" s="13">
        <v>17111870902</v>
      </c>
      <c r="C790" s="13" t="s">
        <v>459</v>
      </c>
      <c r="D790" s="13" t="s">
        <v>571</v>
      </c>
      <c r="E790" s="13" t="s">
        <v>457</v>
      </c>
      <c r="F790" s="82">
        <v>5.6</v>
      </c>
      <c r="G790" s="81">
        <v>36.299999999999997</v>
      </c>
      <c r="H790" s="83">
        <v>29.8</v>
      </c>
      <c r="I790" s="82">
        <v>20.6</v>
      </c>
      <c r="J790" s="82">
        <v>9.6999999999999993</v>
      </c>
      <c r="K790" s="82">
        <f t="shared" si="12"/>
        <v>30.3</v>
      </c>
      <c r="L790" s="83">
        <v>306600</v>
      </c>
      <c r="M790" s="88">
        <v>5</v>
      </c>
      <c r="N790" s="88">
        <v>5</v>
      </c>
      <c r="O790" s="88">
        <v>6</v>
      </c>
      <c r="P790" s="140">
        <v>1</v>
      </c>
      <c r="Q790" s="161">
        <v>6.9</v>
      </c>
      <c r="R790" s="151">
        <v>26110.414291481629</v>
      </c>
      <c r="S790" s="82">
        <v>30.3</v>
      </c>
      <c r="T790" s="114">
        <v>3</v>
      </c>
      <c r="U790">
        <v>3</v>
      </c>
    </row>
    <row r="791" spans="1:21" customFormat="1">
      <c r="A791" s="13" t="s">
        <v>462</v>
      </c>
      <c r="B791" s="13">
        <v>17111870904</v>
      </c>
      <c r="C791" s="13" t="s">
        <v>463</v>
      </c>
      <c r="D791" s="13" t="s">
        <v>571</v>
      </c>
      <c r="E791" s="13" t="s">
        <v>457</v>
      </c>
      <c r="F791" s="30">
        <v>4.9000000000000004</v>
      </c>
      <c r="G791" s="83">
        <v>28.7</v>
      </c>
      <c r="H791" s="82">
        <v>24.8</v>
      </c>
      <c r="I791" s="82">
        <v>20.399999999999999</v>
      </c>
      <c r="J791" s="83">
        <v>14</v>
      </c>
      <c r="K791" s="82">
        <f t="shared" si="12"/>
        <v>34.4</v>
      </c>
      <c r="L791" s="30">
        <v>220400</v>
      </c>
      <c r="M791" s="88">
        <v>6</v>
      </c>
      <c r="N791" s="89">
        <v>7</v>
      </c>
      <c r="O791" s="88">
        <v>5</v>
      </c>
      <c r="P791" s="136">
        <v>8</v>
      </c>
      <c r="Q791" s="161">
        <v>6.9</v>
      </c>
      <c r="R791" s="151">
        <v>26110.414291481629</v>
      </c>
      <c r="S791" s="82">
        <v>34.4</v>
      </c>
      <c r="T791" s="114">
        <v>3</v>
      </c>
      <c r="U791">
        <v>3</v>
      </c>
    </row>
    <row r="792" spans="1:21" customFormat="1">
      <c r="A792" s="13" t="s">
        <v>3870</v>
      </c>
      <c r="B792" s="13">
        <v>17031062000</v>
      </c>
      <c r="C792" s="13" t="s">
        <v>3871</v>
      </c>
      <c r="D792" s="13" t="s">
        <v>4272</v>
      </c>
      <c r="E792" s="13" t="s">
        <v>4129</v>
      </c>
      <c r="F792" s="81">
        <v>2.5</v>
      </c>
      <c r="G792" s="30">
        <v>36</v>
      </c>
      <c r="H792" s="81">
        <v>2.6</v>
      </c>
      <c r="I792" s="84">
        <v>49</v>
      </c>
      <c r="J792" s="84">
        <v>31.4</v>
      </c>
      <c r="K792" s="84">
        <f t="shared" si="12"/>
        <v>80.400000000000006</v>
      </c>
      <c r="L792" s="84">
        <v>378500</v>
      </c>
      <c r="M792" s="89">
        <v>8</v>
      </c>
      <c r="N792" s="90">
        <v>9</v>
      </c>
      <c r="O792" s="90">
        <v>9</v>
      </c>
      <c r="P792" s="135">
        <v>9</v>
      </c>
      <c r="Q792" s="132">
        <v>7</v>
      </c>
      <c r="R792" s="148">
        <v>30042.773184651422</v>
      </c>
      <c r="S792" s="84">
        <v>80.400000000000006</v>
      </c>
      <c r="T792" s="116">
        <v>5</v>
      </c>
      <c r="U792">
        <v>5</v>
      </c>
    </row>
    <row r="793" spans="1:21" customFormat="1">
      <c r="A793" s="13" t="s">
        <v>3874</v>
      </c>
      <c r="B793" s="13">
        <v>17031062200</v>
      </c>
      <c r="C793" s="13" t="s">
        <v>3875</v>
      </c>
      <c r="D793" s="13" t="s">
        <v>4272</v>
      </c>
      <c r="E793" s="13" t="s">
        <v>4129</v>
      </c>
      <c r="F793" s="81">
        <v>1.3</v>
      </c>
      <c r="G793" s="30">
        <v>34.799999999999997</v>
      </c>
      <c r="H793" s="81">
        <v>3.2</v>
      </c>
      <c r="I793" s="84">
        <v>52.2</v>
      </c>
      <c r="J793" s="84">
        <v>29.4</v>
      </c>
      <c r="K793" s="84">
        <f t="shared" si="12"/>
        <v>81.599999999999994</v>
      </c>
      <c r="L793" s="84">
        <v>465400</v>
      </c>
      <c r="M793" s="89">
        <v>8</v>
      </c>
      <c r="N793" s="87">
        <v>4</v>
      </c>
      <c r="O793" s="90">
        <v>9</v>
      </c>
      <c r="P793" s="135">
        <v>9</v>
      </c>
      <c r="Q793" s="132">
        <v>7</v>
      </c>
      <c r="R793" s="148">
        <v>30042.773184651422</v>
      </c>
      <c r="S793" s="84">
        <v>81.599999999999994</v>
      </c>
      <c r="T793" s="116">
        <v>5</v>
      </c>
      <c r="U793">
        <v>5</v>
      </c>
    </row>
    <row r="794" spans="1:21" customFormat="1">
      <c r="A794" s="13" t="s">
        <v>3279</v>
      </c>
      <c r="B794" s="13">
        <v>17031330200</v>
      </c>
      <c r="C794" s="13" t="s">
        <v>3280</v>
      </c>
      <c r="D794" s="13" t="s">
        <v>4272</v>
      </c>
      <c r="E794" s="13" t="s">
        <v>4129</v>
      </c>
      <c r="F794" s="30">
        <v>3.6</v>
      </c>
      <c r="G794" s="84">
        <v>25.9</v>
      </c>
      <c r="H794" s="81">
        <v>6.6</v>
      </c>
      <c r="I794" s="83">
        <v>27.3</v>
      </c>
      <c r="J794" s="84">
        <v>41.5</v>
      </c>
      <c r="K794" s="84">
        <f t="shared" si="12"/>
        <v>68.8</v>
      </c>
      <c r="L794" s="84">
        <v>472700</v>
      </c>
      <c r="M794" s="88">
        <v>5</v>
      </c>
      <c r="N794" s="86">
        <v>2</v>
      </c>
      <c r="O794" s="89">
        <v>8</v>
      </c>
      <c r="P794" s="135">
        <v>9</v>
      </c>
      <c r="Q794" s="132">
        <v>7</v>
      </c>
      <c r="R794" s="148">
        <v>30042.773184651422</v>
      </c>
      <c r="S794" s="84">
        <v>68.8</v>
      </c>
      <c r="T794" s="116">
        <v>5</v>
      </c>
      <c r="U794">
        <v>5</v>
      </c>
    </row>
    <row r="795" spans="1:21" customFormat="1">
      <c r="A795" s="13" t="s">
        <v>2704</v>
      </c>
      <c r="B795" s="13">
        <v>17031822400</v>
      </c>
      <c r="C795" s="13" t="s">
        <v>2705</v>
      </c>
      <c r="D795" s="13" t="s">
        <v>4272</v>
      </c>
      <c r="E795" s="13" t="s">
        <v>2706</v>
      </c>
      <c r="F795" s="84">
        <v>9.1</v>
      </c>
      <c r="G795" s="83">
        <v>28.7</v>
      </c>
      <c r="H795" s="84">
        <v>37.1</v>
      </c>
      <c r="I795" s="81">
        <v>8.6999999999999993</v>
      </c>
      <c r="J795" s="30">
        <v>5.2</v>
      </c>
      <c r="K795" s="30">
        <f t="shared" si="12"/>
        <v>13.899999999999999</v>
      </c>
      <c r="L795" s="30">
        <v>187400</v>
      </c>
      <c r="M795" s="89">
        <v>7</v>
      </c>
      <c r="N795" s="89">
        <v>8</v>
      </c>
      <c r="O795" s="88">
        <v>5</v>
      </c>
      <c r="P795" s="137">
        <v>6</v>
      </c>
      <c r="Q795" s="132">
        <v>7</v>
      </c>
      <c r="R795" s="151">
        <v>29104.104508912966</v>
      </c>
      <c r="S795" s="30">
        <v>13.899999999999999</v>
      </c>
      <c r="T795" s="113">
        <v>2</v>
      </c>
      <c r="U795">
        <v>2</v>
      </c>
    </row>
    <row r="796" spans="1:21" customFormat="1">
      <c r="A796" s="13" t="s">
        <v>1463</v>
      </c>
      <c r="B796" s="13">
        <v>17043840704</v>
      </c>
      <c r="C796" s="13" t="s">
        <v>1464</v>
      </c>
      <c r="D796" s="13" t="s">
        <v>1522</v>
      </c>
      <c r="E796" s="13" t="s">
        <v>2522</v>
      </c>
      <c r="F796" s="30">
        <v>4</v>
      </c>
      <c r="G796" s="84">
        <v>23.6</v>
      </c>
      <c r="H796" s="84">
        <v>40.6</v>
      </c>
      <c r="I796" s="30">
        <v>12.2</v>
      </c>
      <c r="J796" s="82">
        <v>7.3</v>
      </c>
      <c r="K796" s="30">
        <f t="shared" si="12"/>
        <v>19.5</v>
      </c>
      <c r="L796" s="83">
        <v>358300</v>
      </c>
      <c r="M796" s="90">
        <v>9</v>
      </c>
      <c r="N796" s="90">
        <v>10</v>
      </c>
      <c r="O796" s="89">
        <v>7</v>
      </c>
      <c r="P796" s="137">
        <v>5</v>
      </c>
      <c r="Q796" s="132">
        <v>7</v>
      </c>
      <c r="R796" s="149">
        <v>55741.956709956707</v>
      </c>
      <c r="S796" s="30">
        <v>19.5</v>
      </c>
      <c r="T796" s="113">
        <v>2</v>
      </c>
      <c r="U796">
        <v>2</v>
      </c>
    </row>
    <row r="797" spans="1:21" customFormat="1">
      <c r="A797" s="13" t="s">
        <v>1455</v>
      </c>
      <c r="B797" s="13">
        <v>17043841320</v>
      </c>
      <c r="C797" s="13" t="s">
        <v>1456</v>
      </c>
      <c r="D797" s="13" t="s">
        <v>1522</v>
      </c>
      <c r="E797" s="13" t="s">
        <v>4214</v>
      </c>
      <c r="F797" s="83">
        <v>6.7</v>
      </c>
      <c r="G797" s="83">
        <v>30.1</v>
      </c>
      <c r="H797" s="82">
        <v>22.6</v>
      </c>
      <c r="I797" s="83">
        <v>24</v>
      </c>
      <c r="J797" s="82">
        <v>11</v>
      </c>
      <c r="K797" s="82">
        <f t="shared" si="12"/>
        <v>35</v>
      </c>
      <c r="L797" s="30">
        <v>214900</v>
      </c>
      <c r="M797" s="90">
        <v>10</v>
      </c>
      <c r="N797" s="86">
        <v>2</v>
      </c>
      <c r="O797" s="89">
        <v>7</v>
      </c>
      <c r="P797" s="140">
        <v>1</v>
      </c>
      <c r="Q797" s="132">
        <v>7</v>
      </c>
      <c r="R797" s="152">
        <v>32691.487793632303</v>
      </c>
      <c r="S797" s="82">
        <v>35</v>
      </c>
      <c r="T797" s="114">
        <v>3</v>
      </c>
      <c r="U797">
        <v>3</v>
      </c>
    </row>
    <row r="798" spans="1:21" customFormat="1">
      <c r="A798" s="13" t="s">
        <v>1207</v>
      </c>
      <c r="B798" s="13">
        <v>17043846517</v>
      </c>
      <c r="C798" s="13" t="s">
        <v>1208</v>
      </c>
      <c r="D798" s="13" t="s">
        <v>1522</v>
      </c>
      <c r="E798" s="13" t="s">
        <v>1275</v>
      </c>
      <c r="F798" s="30">
        <v>3.5</v>
      </c>
      <c r="G798" s="81">
        <v>43.1</v>
      </c>
      <c r="H798" s="81">
        <v>13.8</v>
      </c>
      <c r="I798" s="84">
        <v>42.3</v>
      </c>
      <c r="J798" s="84">
        <v>24</v>
      </c>
      <c r="K798" s="84">
        <f t="shared" si="12"/>
        <v>66.3</v>
      </c>
      <c r="L798" s="82">
        <v>239800</v>
      </c>
      <c r="M798" s="90">
        <v>10</v>
      </c>
      <c r="N798" s="86">
        <v>2</v>
      </c>
      <c r="O798" s="90">
        <v>10</v>
      </c>
      <c r="P798" s="140">
        <v>1</v>
      </c>
      <c r="Q798" s="132">
        <v>7</v>
      </c>
      <c r="R798" s="150">
        <v>49426.394055818346</v>
      </c>
      <c r="S798" s="84">
        <v>66.3</v>
      </c>
      <c r="T798" s="116">
        <v>5</v>
      </c>
      <c r="U798">
        <v>5</v>
      </c>
    </row>
    <row r="799" spans="1:21" customFormat="1">
      <c r="A799" s="13" t="s">
        <v>1023</v>
      </c>
      <c r="B799" s="13">
        <v>17043846701</v>
      </c>
      <c r="C799" s="13" t="s">
        <v>1024</v>
      </c>
      <c r="D799" s="13" t="s">
        <v>1522</v>
      </c>
      <c r="E799" s="13" t="s">
        <v>4273</v>
      </c>
      <c r="F799" s="83">
        <v>7.6</v>
      </c>
      <c r="G799" s="84">
        <v>26.9</v>
      </c>
      <c r="H799" s="84">
        <v>35.9</v>
      </c>
      <c r="I799" s="30">
        <v>11.4</v>
      </c>
      <c r="J799" s="30">
        <v>4.5999999999999996</v>
      </c>
      <c r="K799" s="30">
        <f t="shared" si="12"/>
        <v>16</v>
      </c>
      <c r="L799" s="82">
        <v>252200</v>
      </c>
      <c r="M799" s="85"/>
      <c r="N799" s="85"/>
      <c r="O799" s="85"/>
      <c r="P799" s="141"/>
      <c r="Q799" s="132">
        <v>7</v>
      </c>
      <c r="R799" s="153">
        <v>38014.292323101079</v>
      </c>
      <c r="S799" s="30">
        <v>16</v>
      </c>
      <c r="T799" s="113">
        <v>2</v>
      </c>
      <c r="U799">
        <v>2</v>
      </c>
    </row>
    <row r="800" spans="1:21" customFormat="1">
      <c r="A800" s="13" t="s">
        <v>378</v>
      </c>
      <c r="B800" s="13">
        <v>17197880115</v>
      </c>
      <c r="C800" s="13" t="s">
        <v>379</v>
      </c>
      <c r="D800" s="13" t="s">
        <v>363</v>
      </c>
      <c r="E800" s="13" t="s">
        <v>1485</v>
      </c>
      <c r="F800" s="83">
        <v>8</v>
      </c>
      <c r="G800" s="82">
        <v>31.6</v>
      </c>
      <c r="H800" s="82">
        <v>27.8</v>
      </c>
      <c r="I800" s="30">
        <v>12.3</v>
      </c>
      <c r="J800" s="82">
        <v>7.4</v>
      </c>
      <c r="K800" s="30">
        <f t="shared" si="12"/>
        <v>19.700000000000003</v>
      </c>
      <c r="L800" s="81">
        <v>155500</v>
      </c>
      <c r="M800" s="30">
        <v>4</v>
      </c>
      <c r="N800" s="81">
        <v>2</v>
      </c>
      <c r="O800" s="30">
        <v>4</v>
      </c>
      <c r="P800" s="142">
        <v>1</v>
      </c>
      <c r="Q800" s="132">
        <v>7</v>
      </c>
      <c r="R800" s="155">
        <v>32929.938513752968</v>
      </c>
      <c r="S800" s="30">
        <v>19.700000000000003</v>
      </c>
      <c r="T800" s="113">
        <v>2</v>
      </c>
      <c r="U800">
        <v>2</v>
      </c>
    </row>
    <row r="801" spans="1:21" customFormat="1">
      <c r="A801" s="13" t="s">
        <v>3795</v>
      </c>
      <c r="B801" s="13">
        <v>17031120300</v>
      </c>
      <c r="C801" s="13" t="s">
        <v>3796</v>
      </c>
      <c r="D801" s="13" t="s">
        <v>4272</v>
      </c>
      <c r="E801" s="13" t="s">
        <v>4129</v>
      </c>
      <c r="F801" s="30">
        <v>3.7</v>
      </c>
      <c r="G801" s="30">
        <v>34.5</v>
      </c>
      <c r="H801" s="30">
        <v>17.7</v>
      </c>
      <c r="I801" s="84">
        <v>32</v>
      </c>
      <c r="J801" s="83">
        <v>20</v>
      </c>
      <c r="K801" s="83">
        <f t="shared" si="12"/>
        <v>52</v>
      </c>
      <c r="L801" s="84">
        <v>455400</v>
      </c>
      <c r="M801" s="89">
        <v>8</v>
      </c>
      <c r="N801" s="89">
        <v>8</v>
      </c>
      <c r="O801" s="90">
        <v>10</v>
      </c>
      <c r="P801" s="137">
        <v>6</v>
      </c>
      <c r="Q801" s="132">
        <v>7.1</v>
      </c>
      <c r="R801" s="148">
        <v>30042.773184651422</v>
      </c>
      <c r="S801" s="83">
        <v>52</v>
      </c>
      <c r="T801" s="115">
        <v>4</v>
      </c>
      <c r="U801">
        <v>4</v>
      </c>
    </row>
    <row r="802" spans="1:21" customFormat="1">
      <c r="A802" s="13" t="s">
        <v>2801</v>
      </c>
      <c r="B802" s="13">
        <v>17031700401</v>
      </c>
      <c r="C802" s="13" t="s">
        <v>2802</v>
      </c>
      <c r="D802" s="13" t="s">
        <v>4272</v>
      </c>
      <c r="E802" s="13" t="s">
        <v>4129</v>
      </c>
      <c r="F802" s="82">
        <v>5.2</v>
      </c>
      <c r="G802" s="81">
        <v>37.5</v>
      </c>
      <c r="H802" s="83">
        <v>31.4</v>
      </c>
      <c r="I802" s="30">
        <v>15.2</v>
      </c>
      <c r="J802" s="30">
        <v>4.9000000000000004</v>
      </c>
      <c r="K802" s="30">
        <f t="shared" si="12"/>
        <v>20.100000000000001</v>
      </c>
      <c r="L802" s="30">
        <v>191000</v>
      </c>
      <c r="M802" s="88">
        <v>6</v>
      </c>
      <c r="N802" s="88">
        <v>6</v>
      </c>
      <c r="O802" s="87">
        <v>3</v>
      </c>
      <c r="P802" s="135">
        <v>10</v>
      </c>
      <c r="Q802" s="132">
        <v>7.1</v>
      </c>
      <c r="R802" s="148">
        <v>30042.773184651422</v>
      </c>
      <c r="S802" s="30">
        <v>20.100000000000001</v>
      </c>
      <c r="T802" s="113">
        <v>2</v>
      </c>
      <c r="U802">
        <v>2</v>
      </c>
    </row>
    <row r="803" spans="1:21" customFormat="1">
      <c r="A803" s="13" t="s">
        <v>4202</v>
      </c>
      <c r="B803" s="13">
        <v>17031805109</v>
      </c>
      <c r="C803" s="13" t="s">
        <v>4203</v>
      </c>
      <c r="D803" s="13" t="s">
        <v>4272</v>
      </c>
      <c r="E803" s="13" t="s">
        <v>4289</v>
      </c>
      <c r="F803" s="30">
        <v>3.9</v>
      </c>
      <c r="G803" s="84">
        <v>25.9</v>
      </c>
      <c r="H803" s="82">
        <v>24.6</v>
      </c>
      <c r="I803" s="83">
        <v>27.9</v>
      </c>
      <c r="J803" s="83">
        <v>16.2</v>
      </c>
      <c r="K803" s="83">
        <f t="shared" si="12"/>
        <v>44.099999999999994</v>
      </c>
      <c r="L803" s="84">
        <v>413100</v>
      </c>
      <c r="M803" s="90">
        <v>9</v>
      </c>
      <c r="N803" s="87">
        <v>4</v>
      </c>
      <c r="O803" s="90">
        <v>10</v>
      </c>
      <c r="P803" s="138">
        <v>3</v>
      </c>
      <c r="Q803" s="132">
        <v>7.1</v>
      </c>
      <c r="R803" s="150">
        <v>48269.233139372314</v>
      </c>
      <c r="S803" s="83">
        <v>44.099999999999994</v>
      </c>
      <c r="T803" s="115">
        <v>4</v>
      </c>
      <c r="U803">
        <v>4</v>
      </c>
    </row>
    <row r="804" spans="1:21" customFormat="1">
      <c r="A804" s="13" t="s">
        <v>4150</v>
      </c>
      <c r="B804" s="13">
        <v>17031815300</v>
      </c>
      <c r="C804" s="13" t="s">
        <v>4151</v>
      </c>
      <c r="D804" s="13" t="s">
        <v>4272</v>
      </c>
      <c r="E804" s="13" t="s">
        <v>4137</v>
      </c>
      <c r="F804" s="30">
        <v>4.4000000000000004</v>
      </c>
      <c r="G804" s="83">
        <v>29.7</v>
      </c>
      <c r="H804" s="83">
        <v>30.3</v>
      </c>
      <c r="I804" s="83">
        <v>24.7</v>
      </c>
      <c r="J804" s="82">
        <v>7.3</v>
      </c>
      <c r="K804" s="82">
        <f t="shared" si="12"/>
        <v>32</v>
      </c>
      <c r="L804" s="30">
        <v>233500</v>
      </c>
      <c r="M804" s="88">
        <v>6</v>
      </c>
      <c r="N804" s="88">
        <v>6</v>
      </c>
      <c r="O804" s="87">
        <v>3</v>
      </c>
      <c r="P804" s="135">
        <v>9</v>
      </c>
      <c r="Q804" s="132">
        <v>7.1</v>
      </c>
      <c r="R804" s="151">
        <v>16235.257108565578</v>
      </c>
      <c r="S804" s="82">
        <v>32</v>
      </c>
      <c r="T804" s="114">
        <v>3</v>
      </c>
      <c r="U804">
        <v>3</v>
      </c>
    </row>
    <row r="805" spans="1:21" customFormat="1">
      <c r="A805" s="13" t="s">
        <v>2301</v>
      </c>
      <c r="B805" s="13">
        <v>17031820103</v>
      </c>
      <c r="C805" s="13" t="s">
        <v>2302</v>
      </c>
      <c r="D805" s="13" t="s">
        <v>4272</v>
      </c>
      <c r="E805" s="13" t="s">
        <v>2298</v>
      </c>
      <c r="F805" s="83">
        <v>8.6999999999999993</v>
      </c>
      <c r="G805" s="84">
        <v>23.7</v>
      </c>
      <c r="H805" s="82">
        <v>27.6</v>
      </c>
      <c r="I805" s="82">
        <v>21.4</v>
      </c>
      <c r="J805" s="83">
        <v>14.7</v>
      </c>
      <c r="K805" s="83">
        <f t="shared" si="12"/>
        <v>36.099999999999994</v>
      </c>
      <c r="L805" s="83">
        <v>321500</v>
      </c>
      <c r="M805" s="90">
        <v>10</v>
      </c>
      <c r="N805" s="90">
        <v>9</v>
      </c>
      <c r="O805" s="89">
        <v>7</v>
      </c>
      <c r="P805" s="137">
        <v>6</v>
      </c>
      <c r="Q805" s="132">
        <v>7.1</v>
      </c>
      <c r="R805" s="150">
        <v>45079.262958199353</v>
      </c>
      <c r="S805" s="83">
        <v>36.099999999999994</v>
      </c>
      <c r="T805" s="115">
        <v>4</v>
      </c>
      <c r="U805">
        <v>4</v>
      </c>
    </row>
    <row r="806" spans="1:21" customFormat="1">
      <c r="A806" s="13" t="s">
        <v>2093</v>
      </c>
      <c r="B806" s="13">
        <v>17031822900</v>
      </c>
      <c r="C806" s="13" t="s">
        <v>2094</v>
      </c>
      <c r="D806" s="13" t="s">
        <v>4272</v>
      </c>
      <c r="E806" s="13" t="s">
        <v>2070</v>
      </c>
      <c r="F806" s="82">
        <v>6</v>
      </c>
      <c r="G806" s="84">
        <v>25.8</v>
      </c>
      <c r="H806" s="84">
        <v>34.799999999999997</v>
      </c>
      <c r="I806" s="30">
        <v>10.8</v>
      </c>
      <c r="J806" s="30">
        <v>6.8</v>
      </c>
      <c r="K806" s="30">
        <f t="shared" si="12"/>
        <v>17.600000000000001</v>
      </c>
      <c r="L806" s="30">
        <v>208500</v>
      </c>
      <c r="M806" s="88">
        <v>6</v>
      </c>
      <c r="N806" s="87">
        <v>4</v>
      </c>
      <c r="O806" s="89">
        <v>7</v>
      </c>
      <c r="P806" s="138">
        <v>3</v>
      </c>
      <c r="Q806" s="132">
        <v>7.1</v>
      </c>
      <c r="R806" s="151">
        <v>25303.0899276768</v>
      </c>
      <c r="S806" s="30">
        <v>17.600000000000001</v>
      </c>
      <c r="T806" s="113">
        <v>2</v>
      </c>
      <c r="U806">
        <v>2</v>
      </c>
    </row>
    <row r="807" spans="1:21" customFormat="1">
      <c r="A807" s="13" t="s">
        <v>2601</v>
      </c>
      <c r="B807" s="13">
        <v>17031828402</v>
      </c>
      <c r="C807" s="13" t="s">
        <v>2602</v>
      </c>
      <c r="D807" s="13" t="s">
        <v>4272</v>
      </c>
      <c r="E807" s="13" t="s">
        <v>2600</v>
      </c>
      <c r="F807" s="83">
        <v>6.5</v>
      </c>
      <c r="G807" s="83">
        <v>29.3</v>
      </c>
      <c r="H807" s="82">
        <v>26.6</v>
      </c>
      <c r="I807" s="82">
        <v>20.3</v>
      </c>
      <c r="J807" s="82">
        <v>10.1</v>
      </c>
      <c r="K807" s="82">
        <f t="shared" si="12"/>
        <v>30.4</v>
      </c>
      <c r="L807" s="81">
        <v>154700</v>
      </c>
      <c r="M807" s="87">
        <v>4</v>
      </c>
      <c r="N807" s="90">
        <v>9</v>
      </c>
      <c r="O807" s="87">
        <v>3</v>
      </c>
      <c r="P807" s="136">
        <v>8</v>
      </c>
      <c r="Q807" s="132">
        <v>7.1</v>
      </c>
      <c r="R807" s="151">
        <v>21174.637070641606</v>
      </c>
      <c r="S807" s="82">
        <v>30.4</v>
      </c>
      <c r="T807" s="114">
        <v>3</v>
      </c>
      <c r="U807">
        <v>3</v>
      </c>
    </row>
    <row r="808" spans="1:21" customFormat="1">
      <c r="A808" s="13" t="s">
        <v>1471</v>
      </c>
      <c r="B808" s="13">
        <v>17043841002</v>
      </c>
      <c r="C808" s="13" t="s">
        <v>1472</v>
      </c>
      <c r="D808" s="13" t="s">
        <v>1522</v>
      </c>
      <c r="E808" s="13" t="s">
        <v>4158</v>
      </c>
      <c r="F808" s="30">
        <v>4.2</v>
      </c>
      <c r="G808" s="82">
        <v>30.3</v>
      </c>
      <c r="H808" s="83">
        <v>29.3</v>
      </c>
      <c r="I808" s="82">
        <v>20.100000000000001</v>
      </c>
      <c r="J808" s="82">
        <v>10.5</v>
      </c>
      <c r="K808" s="82">
        <f t="shared" si="12"/>
        <v>30.6</v>
      </c>
      <c r="L808" s="83">
        <v>364700</v>
      </c>
      <c r="M808" s="89">
        <v>8</v>
      </c>
      <c r="N808" s="87">
        <v>4</v>
      </c>
      <c r="O808" s="88">
        <v>6</v>
      </c>
      <c r="P808" s="137">
        <v>5</v>
      </c>
      <c r="Q808" s="132">
        <v>7.1</v>
      </c>
      <c r="R808" s="150">
        <v>48254.471795803431</v>
      </c>
      <c r="S808" s="82">
        <v>30.6</v>
      </c>
      <c r="T808" s="114">
        <v>3</v>
      </c>
      <c r="U808">
        <v>3</v>
      </c>
    </row>
    <row r="809" spans="1:21" customFormat="1">
      <c r="A809" s="13" t="s">
        <v>1307</v>
      </c>
      <c r="B809" s="13">
        <v>17043841111</v>
      </c>
      <c r="C809" s="13" t="s">
        <v>1308</v>
      </c>
      <c r="D809" s="13" t="s">
        <v>1522</v>
      </c>
      <c r="E809" s="13" t="s">
        <v>2398</v>
      </c>
      <c r="F809" s="83">
        <v>6.8</v>
      </c>
      <c r="G809" s="83">
        <v>28.5</v>
      </c>
      <c r="H809" s="83">
        <v>30.7</v>
      </c>
      <c r="I809" s="82">
        <v>21.5</v>
      </c>
      <c r="J809" s="30">
        <v>6.5</v>
      </c>
      <c r="K809" s="82">
        <f t="shared" si="12"/>
        <v>28</v>
      </c>
      <c r="L809" s="83">
        <v>333500</v>
      </c>
      <c r="M809" s="88">
        <v>5</v>
      </c>
      <c r="N809" s="90">
        <v>9</v>
      </c>
      <c r="O809" s="88">
        <v>6</v>
      </c>
      <c r="P809" s="140">
        <v>1</v>
      </c>
      <c r="Q809" s="132">
        <v>7.1</v>
      </c>
      <c r="R809" s="151">
        <v>25721.336704864359</v>
      </c>
      <c r="S809" s="82">
        <v>28</v>
      </c>
      <c r="T809" s="114">
        <v>3</v>
      </c>
      <c r="U809">
        <v>3</v>
      </c>
    </row>
    <row r="810" spans="1:21" customFormat="1">
      <c r="A810" s="13" t="s">
        <v>1112</v>
      </c>
      <c r="B810" s="13">
        <v>17043845703</v>
      </c>
      <c r="C810" s="13" t="s">
        <v>1113</v>
      </c>
      <c r="D810" s="13" t="s">
        <v>1522</v>
      </c>
      <c r="E810" s="13" t="s">
        <v>1114</v>
      </c>
      <c r="F810" s="82">
        <v>5.9</v>
      </c>
      <c r="G810" s="83">
        <v>29.7</v>
      </c>
      <c r="H810" s="30">
        <v>17.2</v>
      </c>
      <c r="I810" s="84">
        <v>36.4</v>
      </c>
      <c r="J810" s="83">
        <v>17.100000000000001</v>
      </c>
      <c r="K810" s="83">
        <f t="shared" si="12"/>
        <v>53.5</v>
      </c>
      <c r="L810" s="83">
        <v>366800</v>
      </c>
      <c r="M810" s="89">
        <v>7</v>
      </c>
      <c r="N810" s="88">
        <v>5</v>
      </c>
      <c r="O810" s="88">
        <v>5</v>
      </c>
      <c r="P810" s="140">
        <v>1</v>
      </c>
      <c r="Q810" s="132">
        <v>7.1</v>
      </c>
      <c r="R810" s="150">
        <v>38052.61623851263</v>
      </c>
      <c r="S810" s="83">
        <v>53.5</v>
      </c>
      <c r="T810" s="115">
        <v>4</v>
      </c>
      <c r="U810">
        <v>4</v>
      </c>
    </row>
    <row r="811" spans="1:21" customFormat="1">
      <c r="A811" s="13" t="s">
        <v>1073</v>
      </c>
      <c r="B811" s="13">
        <v>17089850800</v>
      </c>
      <c r="C811" s="13" t="s">
        <v>1074</v>
      </c>
      <c r="D811" s="13" t="s">
        <v>1029</v>
      </c>
      <c r="E811" s="13" t="s">
        <v>60</v>
      </c>
      <c r="F811" s="30">
        <v>4</v>
      </c>
      <c r="G811" s="84">
        <v>26.9</v>
      </c>
      <c r="H811" s="82">
        <v>26.6</v>
      </c>
      <c r="I811" s="82">
        <v>18.600000000000001</v>
      </c>
      <c r="J811" s="82">
        <v>10</v>
      </c>
      <c r="K811" s="82">
        <f t="shared" si="12"/>
        <v>28.6</v>
      </c>
      <c r="L811" s="30">
        <v>201700</v>
      </c>
      <c r="M811" s="85"/>
      <c r="N811" s="85"/>
      <c r="O811" s="85"/>
      <c r="P811" s="141"/>
      <c r="Q811" s="132">
        <v>7.1</v>
      </c>
      <c r="R811" s="153">
        <v>24331.78884904056</v>
      </c>
      <c r="S811" s="82">
        <v>28.6</v>
      </c>
      <c r="T811" s="114">
        <v>3</v>
      </c>
      <c r="U811">
        <v>3</v>
      </c>
    </row>
    <row r="812" spans="1:21" customFormat="1">
      <c r="A812" s="13" t="s">
        <v>357</v>
      </c>
      <c r="B812" s="13">
        <v>17111871500</v>
      </c>
      <c r="C812" s="13" t="s">
        <v>358</v>
      </c>
      <c r="D812" s="13" t="s">
        <v>571</v>
      </c>
      <c r="E812" s="13" t="s">
        <v>73</v>
      </c>
      <c r="F812" s="30">
        <v>3.9</v>
      </c>
      <c r="G812" s="30">
        <v>34.799999999999997</v>
      </c>
      <c r="H812" s="84">
        <v>36.6</v>
      </c>
      <c r="I812" s="82">
        <v>17</v>
      </c>
      <c r="J812" s="82">
        <v>9.3000000000000007</v>
      </c>
      <c r="K812" s="82">
        <f t="shared" si="12"/>
        <v>26.3</v>
      </c>
      <c r="L812" s="83">
        <v>300500</v>
      </c>
      <c r="M812" s="85"/>
      <c r="N812" s="85"/>
      <c r="O812" s="85"/>
      <c r="P812" s="141"/>
      <c r="Q812" s="132">
        <v>7.1</v>
      </c>
      <c r="R812" s="153">
        <v>40286.4775862069</v>
      </c>
      <c r="S812" s="82">
        <v>26.3</v>
      </c>
      <c r="T812" s="114">
        <v>3</v>
      </c>
      <c r="U812">
        <v>3</v>
      </c>
    </row>
    <row r="813" spans="1:21" customFormat="1">
      <c r="A813" s="13" t="s">
        <v>198</v>
      </c>
      <c r="B813" s="13">
        <v>17197881601</v>
      </c>
      <c r="C813" s="13" t="s">
        <v>199</v>
      </c>
      <c r="D813" s="13" t="s">
        <v>363</v>
      </c>
      <c r="E813" s="13" t="s">
        <v>320</v>
      </c>
      <c r="F813" s="81">
        <v>2.9</v>
      </c>
      <c r="G813" s="84">
        <v>21.1</v>
      </c>
      <c r="H813" s="30">
        <v>20.7</v>
      </c>
      <c r="I813" s="82">
        <v>18.8</v>
      </c>
      <c r="J813" s="30">
        <v>6.9</v>
      </c>
      <c r="K813" s="82">
        <f t="shared" si="12"/>
        <v>25.700000000000003</v>
      </c>
      <c r="L813" s="30">
        <v>198100</v>
      </c>
      <c r="M813" s="82">
        <v>5</v>
      </c>
      <c r="N813" s="83">
        <v>8</v>
      </c>
      <c r="O813" s="83">
        <v>7</v>
      </c>
      <c r="P813" s="142">
        <v>1</v>
      </c>
      <c r="Q813" s="132">
        <v>7.1</v>
      </c>
      <c r="R813" s="157">
        <v>21661.580595931711</v>
      </c>
      <c r="S813" s="82">
        <v>25.700000000000003</v>
      </c>
      <c r="T813" s="114">
        <v>3</v>
      </c>
      <c r="U813">
        <v>3</v>
      </c>
    </row>
    <row r="814" spans="1:21" customFormat="1">
      <c r="A814" s="13" t="s">
        <v>4053</v>
      </c>
      <c r="B814" s="13">
        <v>17031020602</v>
      </c>
      <c r="C814" s="13" t="s">
        <v>4054</v>
      </c>
      <c r="D814" s="13" t="s">
        <v>4272</v>
      </c>
      <c r="E814" s="13" t="s">
        <v>4129</v>
      </c>
      <c r="F814" s="82">
        <v>5.3</v>
      </c>
      <c r="G814" s="30">
        <v>32.9</v>
      </c>
      <c r="H814" s="30">
        <v>15.4</v>
      </c>
      <c r="I814" s="83">
        <v>23.8</v>
      </c>
      <c r="J814" s="83">
        <v>15.8</v>
      </c>
      <c r="K814" s="83">
        <f t="shared" si="12"/>
        <v>39.6</v>
      </c>
      <c r="L814" s="82">
        <v>287500</v>
      </c>
      <c r="M814" s="88">
        <v>6</v>
      </c>
      <c r="N814" s="89">
        <v>7</v>
      </c>
      <c r="O814" s="86">
        <v>2</v>
      </c>
      <c r="P814" s="137">
        <v>5</v>
      </c>
      <c r="Q814" s="132">
        <v>7.2</v>
      </c>
      <c r="R814" s="148">
        <v>30042.773184651422</v>
      </c>
      <c r="S814" s="83">
        <v>39.6</v>
      </c>
      <c r="T814" s="115">
        <v>4</v>
      </c>
      <c r="U814">
        <v>4</v>
      </c>
    </row>
    <row r="815" spans="1:21" customFormat="1">
      <c r="A815" s="13" t="s">
        <v>3918</v>
      </c>
      <c r="B815" s="13">
        <v>17031040600</v>
      </c>
      <c r="C815" s="13" t="s">
        <v>3919</v>
      </c>
      <c r="D815" s="13" t="s">
        <v>4272</v>
      </c>
      <c r="E815" s="13" t="s">
        <v>4129</v>
      </c>
      <c r="F815" s="81">
        <v>1</v>
      </c>
      <c r="G815" s="81">
        <v>37.5</v>
      </c>
      <c r="H815" s="30">
        <v>14.7</v>
      </c>
      <c r="I815" s="84">
        <v>39.6</v>
      </c>
      <c r="J815" s="84">
        <v>25.9</v>
      </c>
      <c r="K815" s="84">
        <f t="shared" si="12"/>
        <v>65.5</v>
      </c>
      <c r="L815" s="84">
        <v>554800</v>
      </c>
      <c r="M815" s="87">
        <v>4</v>
      </c>
      <c r="N815" s="90">
        <v>10</v>
      </c>
      <c r="O815" s="87">
        <v>4</v>
      </c>
      <c r="P815" s="135">
        <v>10</v>
      </c>
      <c r="Q815" s="132">
        <v>7.2</v>
      </c>
      <c r="R815" s="148">
        <v>30042.773184651422</v>
      </c>
      <c r="S815" s="84">
        <v>65.5</v>
      </c>
      <c r="T815" s="116">
        <v>5</v>
      </c>
      <c r="U815">
        <v>5</v>
      </c>
    </row>
    <row r="816" spans="1:21" customFormat="1">
      <c r="A816" s="13" t="s">
        <v>3831</v>
      </c>
      <c r="B816" s="13">
        <v>17031080100</v>
      </c>
      <c r="C816" s="13" t="s">
        <v>3832</v>
      </c>
      <c r="D816" s="13" t="s">
        <v>4272</v>
      </c>
      <c r="E816" s="13" t="s">
        <v>4129</v>
      </c>
      <c r="F816" s="81">
        <v>1.8</v>
      </c>
      <c r="G816" s="83">
        <v>28</v>
      </c>
      <c r="H816" s="81">
        <v>4.5</v>
      </c>
      <c r="I816" s="84">
        <v>38.299999999999997</v>
      </c>
      <c r="J816" s="84">
        <v>43</v>
      </c>
      <c r="K816" s="84">
        <f t="shared" si="12"/>
        <v>81.3</v>
      </c>
      <c r="L816" s="84">
        <v>636800</v>
      </c>
      <c r="M816" s="89">
        <v>8</v>
      </c>
      <c r="N816" s="89">
        <v>8</v>
      </c>
      <c r="O816" s="88">
        <v>5</v>
      </c>
      <c r="P816" s="135">
        <v>9</v>
      </c>
      <c r="Q816" s="132">
        <v>7.2</v>
      </c>
      <c r="R816" s="148">
        <v>30042.773184651422</v>
      </c>
      <c r="S816" s="84">
        <v>81.3</v>
      </c>
      <c r="T816" s="116">
        <v>5</v>
      </c>
      <c r="U816">
        <v>5</v>
      </c>
    </row>
    <row r="817" spans="1:21" customFormat="1">
      <c r="A817" s="13" t="s">
        <v>2516</v>
      </c>
      <c r="B817" s="13">
        <v>17031770400</v>
      </c>
      <c r="C817" s="13" t="s">
        <v>2517</v>
      </c>
      <c r="D817" s="13" t="s">
        <v>4272</v>
      </c>
      <c r="E817" s="13" t="s">
        <v>2511</v>
      </c>
      <c r="F817" s="82">
        <v>5.4</v>
      </c>
      <c r="G817" s="84">
        <v>23.2</v>
      </c>
      <c r="H817" s="83">
        <v>31.9</v>
      </c>
      <c r="I817" s="82">
        <v>18.899999999999999</v>
      </c>
      <c r="J817" s="30">
        <v>5.7</v>
      </c>
      <c r="K817" s="82">
        <f t="shared" si="12"/>
        <v>24.599999999999998</v>
      </c>
      <c r="L817" s="82">
        <v>267900</v>
      </c>
      <c r="M817" s="89">
        <v>8</v>
      </c>
      <c r="N817" s="90">
        <v>10</v>
      </c>
      <c r="O817" s="87">
        <v>4</v>
      </c>
      <c r="P817" s="140">
        <v>1</v>
      </c>
      <c r="Q817" s="132">
        <v>7.2</v>
      </c>
      <c r="R817" s="149">
        <v>79673.212666405045</v>
      </c>
      <c r="S817" s="82">
        <v>24.599999999999998</v>
      </c>
      <c r="T817" s="114">
        <v>3</v>
      </c>
      <c r="U817">
        <v>3</v>
      </c>
    </row>
    <row r="818" spans="1:21" customFormat="1">
      <c r="A818" s="13" t="s">
        <v>4221</v>
      </c>
      <c r="B818" s="13">
        <v>17031804507</v>
      </c>
      <c r="C818" s="13" t="s">
        <v>4222</v>
      </c>
      <c r="D818" s="13" t="s">
        <v>4272</v>
      </c>
      <c r="E818" s="13" t="s">
        <v>4214</v>
      </c>
      <c r="F818" s="30">
        <v>4</v>
      </c>
      <c r="G818" s="81">
        <v>38.1</v>
      </c>
      <c r="H818" s="30">
        <v>18</v>
      </c>
      <c r="I818" s="84">
        <v>32.4</v>
      </c>
      <c r="J818" s="83">
        <v>16.899999999999999</v>
      </c>
      <c r="K818" s="83">
        <f t="shared" si="12"/>
        <v>49.3</v>
      </c>
      <c r="L818" s="83">
        <v>309900</v>
      </c>
      <c r="M818" s="90">
        <v>10</v>
      </c>
      <c r="N818" s="89">
        <v>7</v>
      </c>
      <c r="O818" s="89">
        <v>7</v>
      </c>
      <c r="P818" s="135">
        <v>9</v>
      </c>
      <c r="Q818" s="132">
        <v>7.2</v>
      </c>
      <c r="R818" s="152">
        <v>32691.487793632303</v>
      </c>
      <c r="S818" s="83">
        <v>49.3</v>
      </c>
      <c r="T818" s="115">
        <v>4</v>
      </c>
      <c r="U818">
        <v>4</v>
      </c>
    </row>
    <row r="819" spans="1:21" customFormat="1">
      <c r="A819" s="13" t="s">
        <v>1872</v>
      </c>
      <c r="B819" s="13">
        <v>17031806801</v>
      </c>
      <c r="C819" s="13" t="s">
        <v>1873</v>
      </c>
      <c r="D819" s="13" t="s">
        <v>4272</v>
      </c>
      <c r="E819" s="13" t="s">
        <v>1871</v>
      </c>
      <c r="F819" s="30">
        <v>4.2</v>
      </c>
      <c r="G819" s="83">
        <v>28.1</v>
      </c>
      <c r="H819" s="30">
        <v>15.5</v>
      </c>
      <c r="I819" s="83">
        <v>25.9</v>
      </c>
      <c r="J819" s="83">
        <v>19.600000000000001</v>
      </c>
      <c r="K819" s="83">
        <f t="shared" si="12"/>
        <v>45.5</v>
      </c>
      <c r="L819" s="83">
        <v>342700</v>
      </c>
      <c r="M819" s="89">
        <v>7</v>
      </c>
      <c r="N819" s="90">
        <v>9</v>
      </c>
      <c r="O819" s="88">
        <v>5</v>
      </c>
      <c r="P819" s="137">
        <v>5</v>
      </c>
      <c r="Q819" s="132">
        <v>7.2</v>
      </c>
      <c r="R819" s="150">
        <v>49425.816358977529</v>
      </c>
      <c r="S819" s="83">
        <v>45.5</v>
      </c>
      <c r="T819" s="115">
        <v>4</v>
      </c>
      <c r="U819">
        <v>4</v>
      </c>
    </row>
    <row r="820" spans="1:21" customFormat="1">
      <c r="A820" s="13" t="s">
        <v>2100</v>
      </c>
      <c r="B820" s="13">
        <v>17031812301</v>
      </c>
      <c r="C820" s="13" t="s">
        <v>2101</v>
      </c>
      <c r="D820" s="13" t="s">
        <v>4272</v>
      </c>
      <c r="E820" s="13" t="s">
        <v>2097</v>
      </c>
      <c r="F820" s="81">
        <v>3.4</v>
      </c>
      <c r="G820" s="82">
        <v>30.4</v>
      </c>
      <c r="H820" s="81">
        <v>7.7</v>
      </c>
      <c r="I820" s="84">
        <v>33.6</v>
      </c>
      <c r="J820" s="84">
        <v>36.700000000000003</v>
      </c>
      <c r="K820" s="84">
        <f t="shared" si="12"/>
        <v>70.300000000000011</v>
      </c>
      <c r="L820" s="30">
        <v>219400</v>
      </c>
      <c r="M820" s="90">
        <v>10</v>
      </c>
      <c r="N820" s="90">
        <v>10</v>
      </c>
      <c r="O820" s="89">
        <v>7</v>
      </c>
      <c r="P820" s="135">
        <v>9</v>
      </c>
      <c r="Q820" s="132">
        <v>7.2</v>
      </c>
      <c r="R820" s="152">
        <v>33551.823027102044</v>
      </c>
      <c r="S820" s="84">
        <v>70.300000000000011</v>
      </c>
      <c r="T820" s="116">
        <v>5</v>
      </c>
      <c r="U820">
        <v>5</v>
      </c>
    </row>
    <row r="821" spans="1:21" customFormat="1">
      <c r="A821" s="13" t="s">
        <v>4178</v>
      </c>
      <c r="B821" s="13">
        <v>17031818000</v>
      </c>
      <c r="C821" s="13" t="s">
        <v>4179</v>
      </c>
      <c r="D821" s="13" t="s">
        <v>4272</v>
      </c>
      <c r="E821" s="13" t="s">
        <v>4177</v>
      </c>
      <c r="F821" s="82">
        <v>5.3</v>
      </c>
      <c r="G821" s="83">
        <v>28</v>
      </c>
      <c r="H821" s="84">
        <v>38.5</v>
      </c>
      <c r="I821" s="30">
        <v>11.5</v>
      </c>
      <c r="J821" s="30">
        <v>5.5</v>
      </c>
      <c r="K821" s="30">
        <f t="shared" si="12"/>
        <v>17</v>
      </c>
      <c r="L821" s="82">
        <v>237600</v>
      </c>
      <c r="M821" s="89">
        <v>8</v>
      </c>
      <c r="N821" s="90">
        <v>10</v>
      </c>
      <c r="O821" s="89">
        <v>7</v>
      </c>
      <c r="P821" s="138">
        <v>4</v>
      </c>
      <c r="Q821" s="132">
        <v>7.2</v>
      </c>
      <c r="R821" s="150">
        <v>38909.150655572368</v>
      </c>
      <c r="S821" s="30">
        <v>17</v>
      </c>
      <c r="T821" s="113">
        <v>2</v>
      </c>
      <c r="U821">
        <v>2</v>
      </c>
    </row>
    <row r="822" spans="1:21" customFormat="1">
      <c r="A822" s="13" t="s">
        <v>4229</v>
      </c>
      <c r="B822" s="13">
        <v>17031820501</v>
      </c>
      <c r="C822" s="13" t="s">
        <v>4230</v>
      </c>
      <c r="D822" s="13" t="s">
        <v>4272</v>
      </c>
      <c r="E822" s="13" t="s">
        <v>4231</v>
      </c>
      <c r="F822" s="82">
        <v>6.4</v>
      </c>
      <c r="G822" s="84">
        <v>23.2</v>
      </c>
      <c r="H822" s="84">
        <v>37.4</v>
      </c>
      <c r="I822" s="81">
        <v>8.6</v>
      </c>
      <c r="J822" s="30">
        <v>4.8</v>
      </c>
      <c r="K822" s="30">
        <f t="shared" si="12"/>
        <v>13.399999999999999</v>
      </c>
      <c r="L822" s="30">
        <v>230100</v>
      </c>
      <c r="M822" s="87">
        <v>4</v>
      </c>
      <c r="N822" s="89">
        <v>8</v>
      </c>
      <c r="O822" s="87">
        <v>4</v>
      </c>
      <c r="P822" s="138">
        <v>3</v>
      </c>
      <c r="Q822" s="132">
        <v>7.2</v>
      </c>
      <c r="R822" s="149">
        <v>901984.98275862064</v>
      </c>
      <c r="S822" s="30">
        <v>13.399999999999999</v>
      </c>
      <c r="T822" s="113">
        <v>2</v>
      </c>
      <c r="U822">
        <v>2</v>
      </c>
    </row>
    <row r="823" spans="1:21" customFormat="1">
      <c r="A823" s="13" t="s">
        <v>2261</v>
      </c>
      <c r="B823" s="13">
        <v>17031830003</v>
      </c>
      <c r="C823" s="13" t="s">
        <v>2262</v>
      </c>
      <c r="D823" s="13" t="s">
        <v>4272</v>
      </c>
      <c r="E823" s="13" t="s">
        <v>2260</v>
      </c>
      <c r="F823" s="83">
        <v>7.3</v>
      </c>
      <c r="G823" s="30">
        <v>35.799999999999997</v>
      </c>
      <c r="H823" s="30">
        <v>18.5</v>
      </c>
      <c r="I823" s="82">
        <v>16.600000000000001</v>
      </c>
      <c r="J823" s="83">
        <v>15.2</v>
      </c>
      <c r="K823" s="82">
        <f t="shared" si="12"/>
        <v>31.8</v>
      </c>
      <c r="L823" s="30">
        <v>218800</v>
      </c>
      <c r="M823" s="88">
        <v>5</v>
      </c>
      <c r="N823" s="86">
        <v>1</v>
      </c>
      <c r="O823" s="87">
        <v>3</v>
      </c>
      <c r="P823" s="140">
        <v>1</v>
      </c>
      <c r="Q823" s="132">
        <v>7.2</v>
      </c>
      <c r="R823" s="152">
        <v>31643.656057656899</v>
      </c>
      <c r="S823" s="82">
        <v>31.8</v>
      </c>
      <c r="T823" s="114">
        <v>3</v>
      </c>
      <c r="U823">
        <v>3</v>
      </c>
    </row>
    <row r="824" spans="1:21" customFormat="1">
      <c r="A824" s="13" t="s">
        <v>1121</v>
      </c>
      <c r="B824" s="13">
        <v>17043846312</v>
      </c>
      <c r="C824" s="13" t="s">
        <v>1122</v>
      </c>
      <c r="D824" s="13" t="s">
        <v>1522</v>
      </c>
      <c r="E824" s="13" t="s">
        <v>1114</v>
      </c>
      <c r="F824" s="30">
        <v>3.8</v>
      </c>
      <c r="G824" s="30">
        <v>34</v>
      </c>
      <c r="H824" s="81">
        <v>10</v>
      </c>
      <c r="I824" s="84">
        <v>42.3</v>
      </c>
      <c r="J824" s="83">
        <v>17.600000000000001</v>
      </c>
      <c r="K824" s="84">
        <f t="shared" si="12"/>
        <v>59.9</v>
      </c>
      <c r="L824" s="81">
        <v>173900</v>
      </c>
      <c r="M824" s="88">
        <v>5</v>
      </c>
      <c r="N824" s="86">
        <v>1</v>
      </c>
      <c r="O824" s="87">
        <v>4</v>
      </c>
      <c r="P824" s="140">
        <v>1</v>
      </c>
      <c r="Q824" s="132">
        <v>7.2</v>
      </c>
      <c r="R824" s="150">
        <v>38052.61623851263</v>
      </c>
      <c r="S824" s="84">
        <v>59.9</v>
      </c>
      <c r="T824" s="116">
        <v>5</v>
      </c>
      <c r="U824">
        <v>5</v>
      </c>
    </row>
    <row r="825" spans="1:21" customFormat="1">
      <c r="A825" s="13" t="s">
        <v>900</v>
      </c>
      <c r="B825" s="13">
        <v>17097860808</v>
      </c>
      <c r="C825" s="13" t="s">
        <v>901</v>
      </c>
      <c r="D825" s="13" t="s">
        <v>896</v>
      </c>
      <c r="E825" s="13" t="s">
        <v>897</v>
      </c>
      <c r="F825" s="30">
        <v>3.8</v>
      </c>
      <c r="G825" s="81">
        <v>38.200000000000003</v>
      </c>
      <c r="H825" s="83">
        <v>32.5</v>
      </c>
      <c r="I825" s="83">
        <v>23.4</v>
      </c>
      <c r="J825" s="30">
        <v>3.5</v>
      </c>
      <c r="K825" s="82">
        <f t="shared" si="12"/>
        <v>26.9</v>
      </c>
      <c r="L825" s="30">
        <v>233000</v>
      </c>
      <c r="M825" s="89">
        <v>7</v>
      </c>
      <c r="N825" s="86">
        <v>1</v>
      </c>
      <c r="O825" s="88">
        <v>5</v>
      </c>
      <c r="P825" s="140">
        <v>1</v>
      </c>
      <c r="Q825" s="132">
        <v>7.2</v>
      </c>
      <c r="R825" s="151">
        <v>29557.292238392238</v>
      </c>
      <c r="S825" s="82">
        <v>26.9</v>
      </c>
      <c r="T825" s="114">
        <v>3</v>
      </c>
      <c r="U825">
        <v>3</v>
      </c>
    </row>
    <row r="826" spans="1:21" customFormat="1">
      <c r="A826" s="13" t="s">
        <v>185</v>
      </c>
      <c r="B826" s="13">
        <v>17197883514</v>
      </c>
      <c r="C826" s="13" t="s">
        <v>186</v>
      </c>
      <c r="D826" s="13" t="s">
        <v>363</v>
      </c>
      <c r="E826" s="13" t="s">
        <v>171</v>
      </c>
      <c r="F826" s="81">
        <v>3</v>
      </c>
      <c r="G826" s="81">
        <v>37.700000000000003</v>
      </c>
      <c r="H826" s="82">
        <v>27.9</v>
      </c>
      <c r="I826" s="82">
        <v>22.7</v>
      </c>
      <c r="J826" s="82">
        <v>12.6</v>
      </c>
      <c r="K826" s="82">
        <f t="shared" si="12"/>
        <v>35.299999999999997</v>
      </c>
      <c r="L826" s="83">
        <v>310500</v>
      </c>
      <c r="M826" s="84">
        <v>10</v>
      </c>
      <c r="N826" s="81">
        <v>1</v>
      </c>
      <c r="O826" s="83">
        <v>7</v>
      </c>
      <c r="P826" s="142">
        <v>1</v>
      </c>
      <c r="Q826" s="132">
        <v>7.2</v>
      </c>
      <c r="R826" s="158">
        <v>54076.837138679562</v>
      </c>
      <c r="S826" s="82">
        <v>35.299999999999997</v>
      </c>
      <c r="T826" s="114">
        <v>3</v>
      </c>
      <c r="U826">
        <v>3</v>
      </c>
    </row>
    <row r="827" spans="1:21" customFormat="1">
      <c r="A827" s="13" t="s">
        <v>4172</v>
      </c>
      <c r="B827" s="13">
        <v>17031820603</v>
      </c>
      <c r="C827" s="13" t="s">
        <v>4173</v>
      </c>
      <c r="D827" s="13" t="s">
        <v>4272</v>
      </c>
      <c r="E827" s="13" t="s">
        <v>4174</v>
      </c>
      <c r="F827" s="81">
        <v>3.1</v>
      </c>
      <c r="G827" s="82">
        <v>30.5</v>
      </c>
      <c r="H827" s="84">
        <v>37.200000000000003</v>
      </c>
      <c r="I827" s="30">
        <v>10.3</v>
      </c>
      <c r="J827" s="81">
        <v>1.7</v>
      </c>
      <c r="K827" s="81">
        <f t="shared" si="12"/>
        <v>12</v>
      </c>
      <c r="L827" s="30">
        <v>217400</v>
      </c>
      <c r="M827" s="88">
        <v>5</v>
      </c>
      <c r="N827" s="86">
        <v>2</v>
      </c>
      <c r="O827" s="87">
        <v>3</v>
      </c>
      <c r="P827" s="140">
        <v>1</v>
      </c>
      <c r="Q827" s="132">
        <v>7.3</v>
      </c>
      <c r="R827" s="150">
        <v>36176.702237626174</v>
      </c>
      <c r="S827" s="81">
        <v>12</v>
      </c>
      <c r="T827" s="112">
        <v>1</v>
      </c>
      <c r="U827">
        <v>1</v>
      </c>
    </row>
    <row r="828" spans="1:21" customFormat="1">
      <c r="A828" s="13" t="s">
        <v>1357</v>
      </c>
      <c r="B828" s="13">
        <v>17043846307</v>
      </c>
      <c r="C828" s="13" t="s">
        <v>1358</v>
      </c>
      <c r="D828" s="13" t="s">
        <v>1522</v>
      </c>
      <c r="E828" s="13" t="s">
        <v>1430</v>
      </c>
      <c r="F828" s="83">
        <v>6.9</v>
      </c>
      <c r="G828" s="84">
        <v>25.3</v>
      </c>
      <c r="H828" s="30">
        <v>20</v>
      </c>
      <c r="I828" s="83">
        <v>25.7</v>
      </c>
      <c r="J828" s="82">
        <v>12.3</v>
      </c>
      <c r="K828" s="83">
        <f t="shared" si="12"/>
        <v>38</v>
      </c>
      <c r="L828" s="82">
        <v>265300</v>
      </c>
      <c r="M828" s="89">
        <v>8</v>
      </c>
      <c r="N828" s="86">
        <v>2</v>
      </c>
      <c r="O828" s="90">
        <v>9</v>
      </c>
      <c r="P828" s="137">
        <v>6</v>
      </c>
      <c r="Q828" s="132">
        <v>7.3</v>
      </c>
      <c r="R828" s="149">
        <v>53259.364371877156</v>
      </c>
      <c r="S828" s="83">
        <v>38</v>
      </c>
      <c r="T828" s="115">
        <v>4</v>
      </c>
      <c r="U828">
        <v>4</v>
      </c>
    </row>
    <row r="829" spans="1:21" customFormat="1">
      <c r="A829" s="13" t="s">
        <v>774</v>
      </c>
      <c r="B829" s="13">
        <v>17097861404</v>
      </c>
      <c r="C829" s="13" t="s">
        <v>775</v>
      </c>
      <c r="D829" s="13" t="s">
        <v>896</v>
      </c>
      <c r="E829" s="13" t="s">
        <v>776</v>
      </c>
      <c r="F829" s="82">
        <v>5</v>
      </c>
      <c r="G829" s="82">
        <v>32.6</v>
      </c>
      <c r="H829" s="84">
        <v>37.299999999999997</v>
      </c>
      <c r="I829" s="30">
        <v>11.7</v>
      </c>
      <c r="J829" s="30">
        <v>5.6</v>
      </c>
      <c r="K829" s="30">
        <f t="shared" si="12"/>
        <v>17.299999999999997</v>
      </c>
      <c r="L829" s="81">
        <v>159400</v>
      </c>
      <c r="M829" s="89">
        <v>7</v>
      </c>
      <c r="N829" s="86">
        <v>2</v>
      </c>
      <c r="O829" s="87">
        <v>4</v>
      </c>
      <c r="P829" s="137">
        <v>6</v>
      </c>
      <c r="Q829" s="132">
        <v>7.3</v>
      </c>
      <c r="R829" s="151">
        <v>25649.624687239368</v>
      </c>
      <c r="S829" s="30">
        <v>17.299999999999997</v>
      </c>
      <c r="T829" s="113">
        <v>2</v>
      </c>
      <c r="U829">
        <v>2</v>
      </c>
    </row>
    <row r="830" spans="1:21" customFormat="1">
      <c r="A830" s="13" t="s">
        <v>804</v>
      </c>
      <c r="B830" s="13">
        <v>17097861701</v>
      </c>
      <c r="C830" s="13" t="s">
        <v>805</v>
      </c>
      <c r="D830" s="13" t="s">
        <v>896</v>
      </c>
      <c r="E830" s="13" t="s">
        <v>806</v>
      </c>
      <c r="F830" s="81">
        <v>1.8</v>
      </c>
      <c r="G830" s="84">
        <v>22.9</v>
      </c>
      <c r="H830" s="84">
        <v>34.4</v>
      </c>
      <c r="I830" s="30">
        <v>13.6</v>
      </c>
      <c r="J830" s="30">
        <v>5.5</v>
      </c>
      <c r="K830" s="30">
        <f t="shared" si="12"/>
        <v>19.100000000000001</v>
      </c>
      <c r="L830" s="30">
        <v>192500</v>
      </c>
      <c r="M830" s="88">
        <v>6</v>
      </c>
      <c r="N830" s="86">
        <v>1</v>
      </c>
      <c r="O830" s="89">
        <v>7</v>
      </c>
      <c r="P830" s="140">
        <v>1</v>
      </c>
      <c r="Q830" s="132">
        <v>7.3</v>
      </c>
      <c r="R830" s="151">
        <v>21538.776800117321</v>
      </c>
      <c r="S830" s="30">
        <v>19.100000000000001</v>
      </c>
      <c r="T830" s="113">
        <v>2</v>
      </c>
      <c r="U830">
        <v>2</v>
      </c>
    </row>
    <row r="831" spans="1:21" customFormat="1">
      <c r="A831" s="13" t="s">
        <v>656</v>
      </c>
      <c r="B831" s="13">
        <v>17097864105</v>
      </c>
      <c r="C831" s="13" t="s">
        <v>657</v>
      </c>
      <c r="D831" s="13" t="s">
        <v>896</v>
      </c>
      <c r="E831" s="13" t="s">
        <v>653</v>
      </c>
      <c r="F831" s="83">
        <v>7.1</v>
      </c>
      <c r="G831" s="30">
        <v>34.299999999999997</v>
      </c>
      <c r="H831" s="81">
        <v>14.4</v>
      </c>
      <c r="I831" s="84">
        <v>36.700000000000003</v>
      </c>
      <c r="J831" s="83">
        <v>20.9</v>
      </c>
      <c r="K831" s="84">
        <f t="shared" si="12"/>
        <v>57.6</v>
      </c>
      <c r="L831" s="83">
        <v>355500</v>
      </c>
      <c r="M831" s="90">
        <v>9</v>
      </c>
      <c r="N831" s="87">
        <v>3</v>
      </c>
      <c r="O831" s="89">
        <v>8</v>
      </c>
      <c r="P831" s="140">
        <v>2</v>
      </c>
      <c r="Q831" s="132">
        <v>7.3</v>
      </c>
      <c r="R831" s="152">
        <v>31166.367306206543</v>
      </c>
      <c r="S831" s="84">
        <v>57.6</v>
      </c>
      <c r="T831" s="116">
        <v>5</v>
      </c>
      <c r="U831">
        <v>5</v>
      </c>
    </row>
    <row r="832" spans="1:21" customFormat="1">
      <c r="A832" s="13" t="s">
        <v>234</v>
      </c>
      <c r="B832" s="13">
        <v>17197882900</v>
      </c>
      <c r="C832" s="13" t="s">
        <v>235</v>
      </c>
      <c r="D832" s="13" t="s">
        <v>363</v>
      </c>
      <c r="E832" s="13" t="s">
        <v>320</v>
      </c>
      <c r="F832" s="84">
        <v>9.1999999999999993</v>
      </c>
      <c r="G832" s="84">
        <v>23.8</v>
      </c>
      <c r="H832" s="84">
        <v>41.4</v>
      </c>
      <c r="I832" s="81">
        <v>3.5</v>
      </c>
      <c r="J832" s="81">
        <v>3</v>
      </c>
      <c r="K832" s="81">
        <f t="shared" si="12"/>
        <v>6.5</v>
      </c>
      <c r="L832" s="81">
        <v>153700</v>
      </c>
      <c r="M832" s="30">
        <v>4</v>
      </c>
      <c r="N832" s="83">
        <v>7</v>
      </c>
      <c r="O832" s="82">
        <v>5</v>
      </c>
      <c r="P832" s="143">
        <v>4</v>
      </c>
      <c r="Q832" s="132">
        <v>7.3</v>
      </c>
      <c r="R832" s="157">
        <v>21661.580595931711</v>
      </c>
      <c r="S832" s="81">
        <v>6.5</v>
      </c>
      <c r="T832" s="112">
        <v>1</v>
      </c>
      <c r="U832">
        <v>1</v>
      </c>
    </row>
    <row r="833" spans="1:21" customFormat="1">
      <c r="A833" s="13" t="s">
        <v>2787</v>
      </c>
      <c r="B833" s="13">
        <v>17031691300</v>
      </c>
      <c r="C833" s="13" t="s">
        <v>2788</v>
      </c>
      <c r="D833" s="13" t="s">
        <v>4272</v>
      </c>
      <c r="E833" s="13" t="s">
        <v>4129</v>
      </c>
      <c r="F833" s="83">
        <v>8.4</v>
      </c>
      <c r="G833" s="30">
        <v>35.1</v>
      </c>
      <c r="H833" s="83">
        <v>32.700000000000003</v>
      </c>
      <c r="I833" s="30">
        <v>14</v>
      </c>
      <c r="J833" s="82">
        <v>7.9</v>
      </c>
      <c r="K833" s="30">
        <f t="shared" si="12"/>
        <v>21.9</v>
      </c>
      <c r="L833" s="81">
        <v>171300</v>
      </c>
      <c r="M833" s="86">
        <v>1</v>
      </c>
      <c r="N833" s="88">
        <v>5</v>
      </c>
      <c r="O833" s="87">
        <v>3</v>
      </c>
      <c r="P833" s="135">
        <v>9</v>
      </c>
      <c r="Q833" s="132">
        <v>7.4</v>
      </c>
      <c r="R833" s="148">
        <v>30042.773184651422</v>
      </c>
      <c r="S833" s="30">
        <v>21.9</v>
      </c>
      <c r="T833" s="113">
        <v>2</v>
      </c>
      <c r="U833">
        <v>2</v>
      </c>
    </row>
    <row r="834" spans="1:21" customFormat="1">
      <c r="A834" s="13" t="s">
        <v>2046</v>
      </c>
      <c r="B834" s="13">
        <v>17031801702</v>
      </c>
      <c r="C834" s="13" t="s">
        <v>2047</v>
      </c>
      <c r="D834" s="13" t="s">
        <v>4272</v>
      </c>
      <c r="E834" s="13" t="s">
        <v>2147</v>
      </c>
      <c r="F834" s="81">
        <v>3.3</v>
      </c>
      <c r="G834" s="82">
        <v>30.3</v>
      </c>
      <c r="H834" s="81">
        <v>6.8</v>
      </c>
      <c r="I834" s="84">
        <v>45.3</v>
      </c>
      <c r="J834" s="84">
        <v>30.1</v>
      </c>
      <c r="K834" s="84">
        <f t="shared" ref="K834:K897" si="13">+J834+I834</f>
        <v>75.400000000000006</v>
      </c>
      <c r="L834" s="84">
        <v>535800</v>
      </c>
      <c r="M834" s="90">
        <v>10</v>
      </c>
      <c r="N834" s="89">
        <v>7</v>
      </c>
      <c r="O834" s="89">
        <v>8</v>
      </c>
      <c r="P834" s="135">
        <v>10</v>
      </c>
      <c r="Q834" s="132">
        <v>7.4</v>
      </c>
      <c r="R834" s="149">
        <v>93747.525806451609</v>
      </c>
      <c r="S834" s="84">
        <v>75.400000000000006</v>
      </c>
      <c r="T834" s="116">
        <v>5</v>
      </c>
      <c r="U834">
        <v>5</v>
      </c>
    </row>
    <row r="835" spans="1:21" customFormat="1">
      <c r="A835" s="13" t="s">
        <v>473</v>
      </c>
      <c r="B835" s="13">
        <v>17111871402</v>
      </c>
      <c r="C835" s="13" t="s">
        <v>474</v>
      </c>
      <c r="D835" s="13" t="s">
        <v>571</v>
      </c>
      <c r="E835" s="13" t="s">
        <v>4211</v>
      </c>
      <c r="F835" s="30">
        <v>3.5</v>
      </c>
      <c r="G835" s="30">
        <v>33.9</v>
      </c>
      <c r="H835" s="82">
        <v>24.7</v>
      </c>
      <c r="I835" s="82">
        <v>22.5</v>
      </c>
      <c r="J835" s="83">
        <v>16</v>
      </c>
      <c r="K835" s="83">
        <f t="shared" si="13"/>
        <v>38.5</v>
      </c>
      <c r="L835" s="83">
        <v>300000</v>
      </c>
      <c r="M835" s="89">
        <v>8</v>
      </c>
      <c r="N835" s="87">
        <v>3</v>
      </c>
      <c r="O835" s="89">
        <v>7</v>
      </c>
      <c r="P835" s="138">
        <v>3</v>
      </c>
      <c r="Q835" s="132">
        <v>7.4</v>
      </c>
      <c r="R835" s="149">
        <v>130977.07721549062</v>
      </c>
      <c r="S835" s="83">
        <v>38.5</v>
      </c>
      <c r="T835" s="115">
        <v>4</v>
      </c>
      <c r="U835">
        <v>4</v>
      </c>
    </row>
    <row r="836" spans="1:21" customFormat="1">
      <c r="A836" s="13" t="s">
        <v>3934</v>
      </c>
      <c r="B836" s="13">
        <v>17031050600</v>
      </c>
      <c r="C836" s="13" t="s">
        <v>3935</v>
      </c>
      <c r="D836" s="13" t="s">
        <v>4272</v>
      </c>
      <c r="E836" s="13" t="s">
        <v>4129</v>
      </c>
      <c r="F836" s="81">
        <v>0.8</v>
      </c>
      <c r="G836" s="30">
        <v>34.9</v>
      </c>
      <c r="H836" s="81">
        <v>9</v>
      </c>
      <c r="I836" s="84">
        <v>54.2</v>
      </c>
      <c r="J836" s="83">
        <v>16.100000000000001</v>
      </c>
      <c r="K836" s="84">
        <f t="shared" si="13"/>
        <v>70.300000000000011</v>
      </c>
      <c r="L836" s="84">
        <v>458000</v>
      </c>
      <c r="M836" s="89">
        <v>7</v>
      </c>
      <c r="N836" s="90">
        <v>10</v>
      </c>
      <c r="O836" s="89">
        <v>8</v>
      </c>
      <c r="P836" s="135">
        <v>9</v>
      </c>
      <c r="Q836" s="132">
        <v>7.5</v>
      </c>
      <c r="R836" s="148">
        <v>30042.773184651422</v>
      </c>
      <c r="S836" s="84">
        <v>70.300000000000011</v>
      </c>
      <c r="T836" s="116">
        <v>5</v>
      </c>
      <c r="U836">
        <v>5</v>
      </c>
    </row>
    <row r="837" spans="1:21" customFormat="1">
      <c r="A837" s="13" t="s">
        <v>3898</v>
      </c>
      <c r="B837" s="13">
        <v>17031063302</v>
      </c>
      <c r="C837" s="13" t="s">
        <v>3899</v>
      </c>
      <c r="D837" s="13" t="s">
        <v>4272</v>
      </c>
      <c r="E837" s="13" t="s">
        <v>4129</v>
      </c>
      <c r="F837" s="81">
        <v>3.2</v>
      </c>
      <c r="G837" s="30">
        <v>35.1</v>
      </c>
      <c r="H837" s="81">
        <v>6.8</v>
      </c>
      <c r="I837" s="84">
        <v>46.8</v>
      </c>
      <c r="J837" s="84">
        <v>36.4</v>
      </c>
      <c r="K837" s="84">
        <f t="shared" si="13"/>
        <v>83.199999999999989</v>
      </c>
      <c r="L837" s="83">
        <v>358900</v>
      </c>
      <c r="M837" s="89">
        <v>8</v>
      </c>
      <c r="N837" s="89">
        <v>8</v>
      </c>
      <c r="O837" s="88">
        <v>6</v>
      </c>
      <c r="P837" s="136">
        <v>7</v>
      </c>
      <c r="Q837" s="132">
        <v>7.5</v>
      </c>
      <c r="R837" s="148">
        <v>30042.773184651422</v>
      </c>
      <c r="S837" s="84">
        <v>83.199999999999989</v>
      </c>
      <c r="T837" s="116">
        <v>5</v>
      </c>
      <c r="U837">
        <v>5</v>
      </c>
    </row>
    <row r="838" spans="1:21" customFormat="1">
      <c r="A838" s="13" t="s">
        <v>3829</v>
      </c>
      <c r="B838" s="13">
        <v>17031071800</v>
      </c>
      <c r="C838" s="13" t="s">
        <v>3830</v>
      </c>
      <c r="D838" s="13" t="s">
        <v>4272</v>
      </c>
      <c r="E838" s="13" t="s">
        <v>4129</v>
      </c>
      <c r="F838" s="81">
        <v>0.7</v>
      </c>
      <c r="G838" s="84">
        <v>24.7</v>
      </c>
      <c r="H838" s="81">
        <v>7</v>
      </c>
      <c r="I838" s="84">
        <v>32.6</v>
      </c>
      <c r="J838" s="84">
        <v>42.3</v>
      </c>
      <c r="K838" s="84">
        <f t="shared" si="13"/>
        <v>74.900000000000006</v>
      </c>
      <c r="L838" s="84">
        <v>689800</v>
      </c>
      <c r="M838" s="90">
        <v>10</v>
      </c>
      <c r="N838" s="88">
        <v>5</v>
      </c>
      <c r="O838" s="90">
        <v>10</v>
      </c>
      <c r="P838" s="135">
        <v>9</v>
      </c>
      <c r="Q838" s="132">
        <v>7.5</v>
      </c>
      <c r="R838" s="148">
        <v>30042.773184651422</v>
      </c>
      <c r="S838" s="84">
        <v>74.900000000000006</v>
      </c>
      <c r="T838" s="116">
        <v>5</v>
      </c>
      <c r="U838">
        <v>5</v>
      </c>
    </row>
    <row r="839" spans="1:21" customFormat="1">
      <c r="A839" s="13" t="s">
        <v>3777</v>
      </c>
      <c r="B839" s="13">
        <v>17031100700</v>
      </c>
      <c r="C839" s="13" t="s">
        <v>3778</v>
      </c>
      <c r="D839" s="13" t="s">
        <v>4272</v>
      </c>
      <c r="E839" s="13" t="s">
        <v>4129</v>
      </c>
      <c r="F839" s="82">
        <v>6.1</v>
      </c>
      <c r="G839" s="82">
        <v>30.9</v>
      </c>
      <c r="H839" s="83">
        <v>32.6</v>
      </c>
      <c r="I839" s="30">
        <v>15.1</v>
      </c>
      <c r="J839" s="82">
        <v>9.6999999999999993</v>
      </c>
      <c r="K839" s="82">
        <f t="shared" si="13"/>
        <v>24.799999999999997</v>
      </c>
      <c r="L839" s="83">
        <v>331700</v>
      </c>
      <c r="M839" s="90">
        <v>10</v>
      </c>
      <c r="N839" s="87">
        <v>4</v>
      </c>
      <c r="O839" s="89">
        <v>8</v>
      </c>
      <c r="P839" s="136">
        <v>7</v>
      </c>
      <c r="Q839" s="132">
        <v>7.5</v>
      </c>
      <c r="R839" s="148">
        <v>30042.773184651422</v>
      </c>
      <c r="S839" s="82">
        <v>24.799999999999997</v>
      </c>
      <c r="T839" s="114">
        <v>3</v>
      </c>
      <c r="U839">
        <v>3</v>
      </c>
    </row>
    <row r="840" spans="1:21" customFormat="1">
      <c r="A840" s="13" t="s">
        <v>3733</v>
      </c>
      <c r="B840" s="13">
        <v>17031150700</v>
      </c>
      <c r="C840" s="13" t="s">
        <v>3734</v>
      </c>
      <c r="D840" s="13" t="s">
        <v>4272</v>
      </c>
      <c r="E840" s="13" t="s">
        <v>4129</v>
      </c>
      <c r="F840" s="30">
        <v>3.9</v>
      </c>
      <c r="G840" s="30">
        <v>35.1</v>
      </c>
      <c r="H840" s="83">
        <v>34.1</v>
      </c>
      <c r="I840" s="30">
        <v>11.5</v>
      </c>
      <c r="J840" s="82">
        <v>11.1</v>
      </c>
      <c r="K840" s="30">
        <f t="shared" si="13"/>
        <v>22.6</v>
      </c>
      <c r="L840" s="83">
        <v>307400</v>
      </c>
      <c r="M840" s="88">
        <v>5</v>
      </c>
      <c r="N840" s="86">
        <v>2</v>
      </c>
      <c r="O840" s="88">
        <v>5</v>
      </c>
      <c r="P840" s="137">
        <v>6</v>
      </c>
      <c r="Q840" s="132">
        <v>7.5</v>
      </c>
      <c r="R840" s="148">
        <v>30042.773184651422</v>
      </c>
      <c r="S840" s="30">
        <v>22.6</v>
      </c>
      <c r="T840" s="113">
        <v>2</v>
      </c>
      <c r="U840">
        <v>2</v>
      </c>
    </row>
    <row r="841" spans="1:21" customFormat="1">
      <c r="A841" s="13" t="s">
        <v>2340</v>
      </c>
      <c r="B841" s="13">
        <v>17031770902</v>
      </c>
      <c r="C841" s="13" t="s">
        <v>2341</v>
      </c>
      <c r="D841" s="13" t="s">
        <v>4272</v>
      </c>
      <c r="E841" s="13" t="s">
        <v>2339</v>
      </c>
      <c r="F841" s="81">
        <v>1.8</v>
      </c>
      <c r="G841" s="83">
        <v>28.2</v>
      </c>
      <c r="H841" s="84">
        <v>42.1</v>
      </c>
      <c r="I841" s="30">
        <v>12.6</v>
      </c>
      <c r="J841" s="30">
        <v>6.5</v>
      </c>
      <c r="K841" s="30">
        <f t="shared" si="13"/>
        <v>19.100000000000001</v>
      </c>
      <c r="L841" s="83">
        <v>319900</v>
      </c>
      <c r="M841" s="90">
        <v>9</v>
      </c>
      <c r="N841" s="87">
        <v>4</v>
      </c>
      <c r="O841" s="88">
        <v>6</v>
      </c>
      <c r="P841" s="136">
        <v>7</v>
      </c>
      <c r="Q841" s="132">
        <v>7.5</v>
      </c>
      <c r="R841" s="150">
        <v>35939.910473757547</v>
      </c>
      <c r="S841" s="30">
        <v>19.100000000000001</v>
      </c>
      <c r="T841" s="113">
        <v>2</v>
      </c>
      <c r="U841">
        <v>2</v>
      </c>
    </row>
    <row r="842" spans="1:21" customFormat="1">
      <c r="A842" s="13" t="s">
        <v>1876</v>
      </c>
      <c r="B842" s="13">
        <v>17031806900</v>
      </c>
      <c r="C842" s="13" t="s">
        <v>1877</v>
      </c>
      <c r="D842" s="13" t="s">
        <v>4272</v>
      </c>
      <c r="E842" s="13" t="s">
        <v>1871</v>
      </c>
      <c r="F842" s="30">
        <v>4</v>
      </c>
      <c r="G842" s="82">
        <v>31.7</v>
      </c>
      <c r="H842" s="30">
        <v>21.6</v>
      </c>
      <c r="I842" s="83">
        <v>30.9</v>
      </c>
      <c r="J842" s="83">
        <v>17.2</v>
      </c>
      <c r="K842" s="83">
        <f t="shared" si="13"/>
        <v>48.099999999999994</v>
      </c>
      <c r="L842" s="83">
        <v>309100</v>
      </c>
      <c r="M842" s="89">
        <v>7</v>
      </c>
      <c r="N842" s="90">
        <v>10</v>
      </c>
      <c r="O842" s="88">
        <v>5</v>
      </c>
      <c r="P842" s="137">
        <v>6</v>
      </c>
      <c r="Q842" s="132">
        <v>7.5</v>
      </c>
      <c r="R842" s="150">
        <v>49425.816358977529</v>
      </c>
      <c r="S842" s="83">
        <v>48.099999999999994</v>
      </c>
      <c r="T842" s="115">
        <v>4</v>
      </c>
      <c r="U842">
        <v>4</v>
      </c>
    </row>
    <row r="843" spans="1:21" customFormat="1">
      <c r="A843" s="13" t="s">
        <v>1778</v>
      </c>
      <c r="B843" s="13">
        <v>17031807600</v>
      </c>
      <c r="C843" s="13" t="s">
        <v>1779</v>
      </c>
      <c r="D843" s="13" t="s">
        <v>4272</v>
      </c>
      <c r="E843" s="13" t="s">
        <v>1871</v>
      </c>
      <c r="F843" s="84">
        <v>9.3000000000000007</v>
      </c>
      <c r="G843" s="83">
        <v>27.7</v>
      </c>
      <c r="H843" s="82">
        <v>24</v>
      </c>
      <c r="I843" s="83">
        <v>26.4</v>
      </c>
      <c r="J843" s="82">
        <v>12.7</v>
      </c>
      <c r="K843" s="83">
        <f t="shared" si="13"/>
        <v>39.099999999999994</v>
      </c>
      <c r="L843" s="83">
        <v>357900</v>
      </c>
      <c r="M843" s="90">
        <v>9</v>
      </c>
      <c r="N843" s="90">
        <v>10</v>
      </c>
      <c r="O843" s="88">
        <v>5</v>
      </c>
      <c r="P843" s="138">
        <v>3</v>
      </c>
      <c r="Q843" s="132">
        <v>7.5</v>
      </c>
      <c r="R843" s="150">
        <v>49425.816358977529</v>
      </c>
      <c r="S843" s="83">
        <v>39.099999999999994</v>
      </c>
      <c r="T843" s="115">
        <v>4</v>
      </c>
      <c r="U843">
        <v>4</v>
      </c>
    </row>
    <row r="844" spans="1:21" customFormat="1">
      <c r="A844" s="13" t="s">
        <v>811</v>
      </c>
      <c r="B844" s="13">
        <v>17097864505</v>
      </c>
      <c r="C844" s="13" t="s">
        <v>812</v>
      </c>
      <c r="D844" s="13" t="s">
        <v>896</v>
      </c>
      <c r="E844" s="13" t="s">
        <v>4078</v>
      </c>
      <c r="F844" s="30">
        <v>4.7</v>
      </c>
      <c r="G844" s="84">
        <v>27.1</v>
      </c>
      <c r="H844" s="30">
        <v>15.1</v>
      </c>
      <c r="I844" s="83">
        <v>29.9</v>
      </c>
      <c r="J844" s="84">
        <v>23.2</v>
      </c>
      <c r="K844" s="83">
        <f t="shared" si="13"/>
        <v>53.099999999999994</v>
      </c>
      <c r="L844" s="83">
        <v>299700</v>
      </c>
      <c r="M844" s="90">
        <v>10</v>
      </c>
      <c r="N844" s="90">
        <v>10</v>
      </c>
      <c r="O844" s="88">
        <v>5</v>
      </c>
      <c r="P844" s="136">
        <v>8</v>
      </c>
      <c r="Q844" s="132">
        <v>7.5</v>
      </c>
      <c r="R844" s="150">
        <v>45331.945705610182</v>
      </c>
      <c r="S844" s="83">
        <v>53.099999999999994</v>
      </c>
      <c r="T844" s="115">
        <v>4</v>
      </c>
      <c r="U844">
        <v>4</v>
      </c>
    </row>
    <row r="845" spans="1:21" customFormat="1">
      <c r="A845" s="13" t="s">
        <v>3753</v>
      </c>
      <c r="B845" s="13">
        <v>17031081700</v>
      </c>
      <c r="C845" s="13" t="s">
        <v>3754</v>
      </c>
      <c r="D845" s="13" t="s">
        <v>4272</v>
      </c>
      <c r="E845" s="13" t="s">
        <v>4129</v>
      </c>
      <c r="F845" s="30">
        <v>4</v>
      </c>
      <c r="G845" s="84">
        <v>23.3</v>
      </c>
      <c r="H845" s="81">
        <v>9</v>
      </c>
      <c r="I845" s="84">
        <v>41.9</v>
      </c>
      <c r="J845" s="84">
        <v>32.6</v>
      </c>
      <c r="K845" s="84">
        <f t="shared" si="13"/>
        <v>74.5</v>
      </c>
      <c r="L845" s="83">
        <v>352400</v>
      </c>
      <c r="M845" s="87">
        <v>4</v>
      </c>
      <c r="N845" s="90">
        <v>10</v>
      </c>
      <c r="O845" s="87">
        <v>3</v>
      </c>
      <c r="P845" s="135">
        <v>10</v>
      </c>
      <c r="Q845" s="132">
        <v>7.6</v>
      </c>
      <c r="R845" s="148">
        <v>30042.773184651422</v>
      </c>
      <c r="S845" s="84">
        <v>74.5</v>
      </c>
      <c r="T845" s="116">
        <v>5</v>
      </c>
      <c r="U845">
        <v>5</v>
      </c>
    </row>
    <row r="846" spans="1:21" customFormat="1">
      <c r="A846" s="13" t="s">
        <v>3677</v>
      </c>
      <c r="B846" s="13">
        <v>17031170600</v>
      </c>
      <c r="C846" s="13" t="s">
        <v>3678</v>
      </c>
      <c r="D846" s="13" t="s">
        <v>4272</v>
      </c>
      <c r="E846" s="13" t="s">
        <v>4129</v>
      </c>
      <c r="F846" s="83">
        <v>7.9</v>
      </c>
      <c r="G846" s="30">
        <v>33.1</v>
      </c>
      <c r="H846" s="83">
        <v>30</v>
      </c>
      <c r="I846" s="82">
        <v>21</v>
      </c>
      <c r="J846" s="82">
        <v>8.5</v>
      </c>
      <c r="K846" s="82">
        <f t="shared" si="13"/>
        <v>29.5</v>
      </c>
      <c r="L846" s="83">
        <v>320400</v>
      </c>
      <c r="M846" s="89">
        <v>8</v>
      </c>
      <c r="N846" s="86">
        <v>2</v>
      </c>
      <c r="O846" s="88">
        <v>6</v>
      </c>
      <c r="P846" s="136">
        <v>7</v>
      </c>
      <c r="Q846" s="132">
        <v>7.6</v>
      </c>
      <c r="R846" s="148">
        <v>30042.773184651422</v>
      </c>
      <c r="S846" s="82">
        <v>29.5</v>
      </c>
      <c r="T846" s="114">
        <v>3</v>
      </c>
      <c r="U846">
        <v>3</v>
      </c>
    </row>
    <row r="847" spans="1:21" customFormat="1">
      <c r="A847" s="13" t="s">
        <v>3453</v>
      </c>
      <c r="B847" s="13">
        <v>17031250500</v>
      </c>
      <c r="C847" s="13" t="s">
        <v>3454</v>
      </c>
      <c r="D847" s="13" t="s">
        <v>4272</v>
      </c>
      <c r="E847" s="13" t="s">
        <v>4129</v>
      </c>
      <c r="F847" s="82">
        <v>5</v>
      </c>
      <c r="G847" s="30">
        <v>34.5</v>
      </c>
      <c r="H847" s="30">
        <v>19.2</v>
      </c>
      <c r="I847" s="82">
        <v>21.7</v>
      </c>
      <c r="J847" s="83">
        <v>13.3</v>
      </c>
      <c r="K847" s="82">
        <f t="shared" si="13"/>
        <v>35</v>
      </c>
      <c r="L847" s="83">
        <v>307500</v>
      </c>
      <c r="M847" s="87">
        <v>3</v>
      </c>
      <c r="N847" s="89">
        <v>8</v>
      </c>
      <c r="O847" s="88">
        <v>6</v>
      </c>
      <c r="P847" s="135">
        <v>9</v>
      </c>
      <c r="Q847" s="132">
        <v>7.6</v>
      </c>
      <c r="R847" s="148">
        <v>30042.773184651422</v>
      </c>
      <c r="S847" s="82">
        <v>35</v>
      </c>
      <c r="T847" s="114">
        <v>3</v>
      </c>
      <c r="U847">
        <v>3</v>
      </c>
    </row>
    <row r="848" spans="1:21" customFormat="1">
      <c r="A848" s="13" t="s">
        <v>3415</v>
      </c>
      <c r="B848" s="13">
        <v>17031280100</v>
      </c>
      <c r="C848" s="13" t="s">
        <v>3416</v>
      </c>
      <c r="D848" s="13" t="s">
        <v>4272</v>
      </c>
      <c r="E848" s="13" t="s">
        <v>4129</v>
      </c>
      <c r="F848" s="30">
        <v>3.9</v>
      </c>
      <c r="G848" s="84">
        <v>26.1</v>
      </c>
      <c r="H848" s="81">
        <v>4.7</v>
      </c>
      <c r="I848" s="84">
        <v>41</v>
      </c>
      <c r="J848" s="84">
        <v>40.200000000000003</v>
      </c>
      <c r="K848" s="84">
        <f t="shared" si="13"/>
        <v>81.2</v>
      </c>
      <c r="L848" s="84">
        <v>389900</v>
      </c>
      <c r="M848" s="87">
        <v>3</v>
      </c>
      <c r="N848" s="90">
        <v>10</v>
      </c>
      <c r="O848" s="89">
        <v>8</v>
      </c>
      <c r="P848" s="135">
        <v>10</v>
      </c>
      <c r="Q848" s="132">
        <v>7.6</v>
      </c>
      <c r="R848" s="148">
        <v>30042.773184651422</v>
      </c>
      <c r="S848" s="84">
        <v>81.2</v>
      </c>
      <c r="T848" s="116">
        <v>5</v>
      </c>
      <c r="U848">
        <v>5</v>
      </c>
    </row>
    <row r="849" spans="1:21" customFormat="1">
      <c r="A849" s="13" t="s">
        <v>2124</v>
      </c>
      <c r="B849" s="13">
        <v>17031805401</v>
      </c>
      <c r="C849" s="13" t="s">
        <v>2125</v>
      </c>
      <c r="D849" s="13" t="s">
        <v>4272</v>
      </c>
      <c r="E849" s="13" t="s">
        <v>2123</v>
      </c>
      <c r="F849" s="30">
        <v>3.5</v>
      </c>
      <c r="G849" s="84">
        <v>26.9</v>
      </c>
      <c r="H849" s="83">
        <v>31.5</v>
      </c>
      <c r="I849" s="82">
        <v>18.8</v>
      </c>
      <c r="J849" s="82">
        <v>8.6</v>
      </c>
      <c r="K849" s="82">
        <f t="shared" si="13"/>
        <v>27.4</v>
      </c>
      <c r="L849" s="83">
        <v>348600</v>
      </c>
      <c r="M849" s="89">
        <v>7</v>
      </c>
      <c r="N849" s="86">
        <v>2</v>
      </c>
      <c r="O849" s="88">
        <v>5</v>
      </c>
      <c r="P849" s="138">
        <v>4</v>
      </c>
      <c r="Q849" s="132">
        <v>7.6</v>
      </c>
      <c r="R849" s="149">
        <v>56100.595711841088</v>
      </c>
      <c r="S849" s="82">
        <v>27.4</v>
      </c>
      <c r="T849" s="114">
        <v>3</v>
      </c>
      <c r="U849">
        <v>3</v>
      </c>
    </row>
    <row r="850" spans="1:21" customFormat="1">
      <c r="A850" s="13" t="s">
        <v>2220</v>
      </c>
      <c r="B850" s="13">
        <v>17031808002</v>
      </c>
      <c r="C850" s="13" t="s">
        <v>2221</v>
      </c>
      <c r="D850" s="13" t="s">
        <v>4272</v>
      </c>
      <c r="E850" s="13" t="s">
        <v>2217</v>
      </c>
      <c r="F850" s="82">
        <v>5.7</v>
      </c>
      <c r="G850" s="83">
        <v>28.4</v>
      </c>
      <c r="H850" s="81">
        <v>13.3</v>
      </c>
      <c r="I850" s="83">
        <v>27.8</v>
      </c>
      <c r="J850" s="83">
        <v>21.7</v>
      </c>
      <c r="K850" s="83">
        <f t="shared" si="13"/>
        <v>49.5</v>
      </c>
      <c r="L850" s="84">
        <v>412600</v>
      </c>
      <c r="M850" s="90">
        <v>9</v>
      </c>
      <c r="N850" s="90">
        <v>10</v>
      </c>
      <c r="O850" s="87">
        <v>3</v>
      </c>
      <c r="P850" s="140">
        <v>1</v>
      </c>
      <c r="Q850" s="132">
        <v>7.6</v>
      </c>
      <c r="R850" s="149">
        <v>69166.376250992849</v>
      </c>
      <c r="S850" s="83">
        <v>49.5</v>
      </c>
      <c r="T850" s="115">
        <v>4</v>
      </c>
      <c r="U850">
        <v>4</v>
      </c>
    </row>
    <row r="851" spans="1:21" customFormat="1">
      <c r="A851" s="13" t="s">
        <v>4187</v>
      </c>
      <c r="B851" s="13">
        <v>17031819300</v>
      </c>
      <c r="C851" s="13" t="s">
        <v>4188</v>
      </c>
      <c r="D851" s="13" t="s">
        <v>4272</v>
      </c>
      <c r="E851" s="13" t="s">
        <v>4182</v>
      </c>
      <c r="F851" s="83">
        <v>7.1</v>
      </c>
      <c r="G851" s="82">
        <v>30.9</v>
      </c>
      <c r="H851" s="82">
        <v>25.8</v>
      </c>
      <c r="I851" s="82">
        <v>16.5</v>
      </c>
      <c r="J851" s="82">
        <v>11.3</v>
      </c>
      <c r="K851" s="82">
        <f t="shared" si="13"/>
        <v>27.8</v>
      </c>
      <c r="L851" s="82">
        <v>257900</v>
      </c>
      <c r="M851" s="89">
        <v>8</v>
      </c>
      <c r="N851" s="88">
        <v>6</v>
      </c>
      <c r="O851" s="89">
        <v>7</v>
      </c>
      <c r="P851" s="135">
        <v>9</v>
      </c>
      <c r="Q851" s="132">
        <v>7.6</v>
      </c>
      <c r="R851" s="151">
        <v>23453.824428285385</v>
      </c>
      <c r="S851" s="82">
        <v>27.8</v>
      </c>
      <c r="T851" s="114">
        <v>3</v>
      </c>
      <c r="U851">
        <v>3</v>
      </c>
    </row>
    <row r="852" spans="1:21" customFormat="1">
      <c r="A852" s="13" t="s">
        <v>4086</v>
      </c>
      <c r="B852" s="13">
        <v>17031821001</v>
      </c>
      <c r="C852" s="13" t="s">
        <v>4087</v>
      </c>
      <c r="D852" s="13" t="s">
        <v>4272</v>
      </c>
      <c r="E852" s="13" t="s">
        <v>4083</v>
      </c>
      <c r="F852" s="82">
        <v>6</v>
      </c>
      <c r="G852" s="82">
        <v>31.3</v>
      </c>
      <c r="H852" s="84">
        <v>39</v>
      </c>
      <c r="I852" s="81">
        <v>8.1999999999999993</v>
      </c>
      <c r="J852" s="30">
        <v>3.6</v>
      </c>
      <c r="K852" s="81">
        <f t="shared" si="13"/>
        <v>11.799999999999999</v>
      </c>
      <c r="L852" s="82">
        <v>250100</v>
      </c>
      <c r="M852" s="88">
        <v>6</v>
      </c>
      <c r="N852" s="87">
        <v>3</v>
      </c>
      <c r="O852" s="87">
        <v>4</v>
      </c>
      <c r="P852" s="140">
        <v>1</v>
      </c>
      <c r="Q852" s="132">
        <v>7.6</v>
      </c>
      <c r="R852" s="151">
        <v>21362.532549697495</v>
      </c>
      <c r="S852" s="81">
        <v>11.799999999999999</v>
      </c>
      <c r="T852" s="112">
        <v>1</v>
      </c>
      <c r="U852">
        <v>1</v>
      </c>
    </row>
    <row r="853" spans="1:21" customFormat="1">
      <c r="A853" s="13" t="s">
        <v>4285</v>
      </c>
      <c r="B853" s="13">
        <v>17031823605</v>
      </c>
      <c r="C853" s="13" t="s">
        <v>4286</v>
      </c>
      <c r="D853" s="13" t="s">
        <v>4272</v>
      </c>
      <c r="E853" s="13" t="s">
        <v>4276</v>
      </c>
      <c r="F853" s="82">
        <v>5.4</v>
      </c>
      <c r="G853" s="30">
        <v>33.4</v>
      </c>
      <c r="H853" s="82">
        <v>28.1</v>
      </c>
      <c r="I853" s="82">
        <v>17.7</v>
      </c>
      <c r="J853" s="83">
        <v>18.7</v>
      </c>
      <c r="K853" s="83">
        <f t="shared" si="13"/>
        <v>36.4</v>
      </c>
      <c r="L853" s="83">
        <v>299100</v>
      </c>
      <c r="M853" s="88">
        <v>6</v>
      </c>
      <c r="N853" s="88">
        <v>5</v>
      </c>
      <c r="O853" s="89">
        <v>8</v>
      </c>
      <c r="P853" s="140">
        <v>1</v>
      </c>
      <c r="Q853" s="132">
        <v>7.6</v>
      </c>
      <c r="R853" s="150">
        <v>41600.721066555998</v>
      </c>
      <c r="S853" s="83">
        <v>36.4</v>
      </c>
      <c r="T853" s="115">
        <v>4</v>
      </c>
      <c r="U853">
        <v>4</v>
      </c>
    </row>
    <row r="854" spans="1:21" customFormat="1">
      <c r="A854" s="13" t="s">
        <v>2356</v>
      </c>
      <c r="B854" s="13">
        <v>17031823704</v>
      </c>
      <c r="C854" s="13" t="s">
        <v>2357</v>
      </c>
      <c r="D854" s="13" t="s">
        <v>4272</v>
      </c>
      <c r="E854" s="13" t="s">
        <v>2353</v>
      </c>
      <c r="F854" s="83">
        <v>6.5</v>
      </c>
      <c r="G854" s="30">
        <v>34</v>
      </c>
      <c r="H854" s="83">
        <v>33.299999999999997</v>
      </c>
      <c r="I854" s="82">
        <v>20.399999999999999</v>
      </c>
      <c r="J854" s="82">
        <v>10.5</v>
      </c>
      <c r="K854" s="82">
        <f t="shared" si="13"/>
        <v>30.9</v>
      </c>
      <c r="L854" s="82">
        <v>275300</v>
      </c>
      <c r="M854" s="90">
        <v>10</v>
      </c>
      <c r="N854" s="86">
        <v>2</v>
      </c>
      <c r="O854" s="88">
        <v>6</v>
      </c>
      <c r="P854" s="140">
        <v>2</v>
      </c>
      <c r="Q854" s="132">
        <v>7.6</v>
      </c>
      <c r="R854" s="151">
        <v>26327.188910242723</v>
      </c>
      <c r="S854" s="82">
        <v>30.9</v>
      </c>
      <c r="T854" s="114">
        <v>3</v>
      </c>
      <c r="U854">
        <v>3</v>
      </c>
    </row>
    <row r="855" spans="1:21" customFormat="1">
      <c r="A855" s="13" t="s">
        <v>2643</v>
      </c>
      <c r="B855" s="13">
        <v>17031829901</v>
      </c>
      <c r="C855" s="13" t="s">
        <v>2644</v>
      </c>
      <c r="D855" s="13" t="s">
        <v>4272</v>
      </c>
      <c r="E855" s="13" t="s">
        <v>2638</v>
      </c>
      <c r="F855" s="30">
        <v>4</v>
      </c>
      <c r="G855" s="30">
        <v>35.6</v>
      </c>
      <c r="H855" s="84">
        <v>35</v>
      </c>
      <c r="I855" s="82">
        <v>17.8</v>
      </c>
      <c r="J855" s="82">
        <v>11.1</v>
      </c>
      <c r="K855" s="82">
        <f t="shared" si="13"/>
        <v>28.9</v>
      </c>
      <c r="L855" s="30">
        <v>203900</v>
      </c>
      <c r="M855" s="86">
        <v>2</v>
      </c>
      <c r="N855" s="86">
        <v>2</v>
      </c>
      <c r="O855" s="87">
        <v>4</v>
      </c>
      <c r="P855" s="140">
        <v>1</v>
      </c>
      <c r="Q855" s="132">
        <v>7.6</v>
      </c>
      <c r="R855" s="151">
        <v>18266.910283537876</v>
      </c>
      <c r="S855" s="82">
        <v>28.9</v>
      </c>
      <c r="T855" s="114">
        <v>3</v>
      </c>
      <c r="U855">
        <v>3</v>
      </c>
    </row>
    <row r="856" spans="1:21" customFormat="1">
      <c r="A856" s="13" t="s">
        <v>1321</v>
      </c>
      <c r="B856" s="13">
        <v>17043841112</v>
      </c>
      <c r="C856" s="13" t="s">
        <v>1322</v>
      </c>
      <c r="D856" s="13" t="s">
        <v>1522</v>
      </c>
      <c r="E856" s="13" t="s">
        <v>2433</v>
      </c>
      <c r="F856" s="83">
        <v>7.6</v>
      </c>
      <c r="G856" s="83">
        <v>30</v>
      </c>
      <c r="H856" s="83">
        <v>30.9</v>
      </c>
      <c r="I856" s="83">
        <v>24.1</v>
      </c>
      <c r="J856" s="83">
        <v>13.1</v>
      </c>
      <c r="K856" s="83">
        <f t="shared" si="13"/>
        <v>37.200000000000003</v>
      </c>
      <c r="L856" s="83">
        <v>364800</v>
      </c>
      <c r="M856" s="88">
        <v>5</v>
      </c>
      <c r="N856" s="90">
        <v>9</v>
      </c>
      <c r="O856" s="89">
        <v>7</v>
      </c>
      <c r="P856" s="140">
        <v>1</v>
      </c>
      <c r="Q856" s="132">
        <v>7.6</v>
      </c>
      <c r="R856" s="151">
        <v>20783.314275932898</v>
      </c>
      <c r="S856" s="83">
        <v>37.200000000000003</v>
      </c>
      <c r="T856" s="115">
        <v>4</v>
      </c>
      <c r="U856">
        <v>4</v>
      </c>
    </row>
    <row r="857" spans="1:21" customFormat="1">
      <c r="A857" s="13" t="s">
        <v>418</v>
      </c>
      <c r="B857" s="13">
        <v>17111870702</v>
      </c>
      <c r="C857" s="13" t="s">
        <v>419</v>
      </c>
      <c r="D857" s="13" t="s">
        <v>571</v>
      </c>
      <c r="E857" s="13" t="s">
        <v>417</v>
      </c>
      <c r="F857" s="83">
        <v>7.1</v>
      </c>
      <c r="G857" s="30">
        <v>35</v>
      </c>
      <c r="H857" s="84">
        <v>36.1</v>
      </c>
      <c r="I857" s="82">
        <v>17.600000000000001</v>
      </c>
      <c r="J857" s="30">
        <v>6.3</v>
      </c>
      <c r="K857" s="82">
        <f t="shared" si="13"/>
        <v>23.900000000000002</v>
      </c>
      <c r="L857" s="82">
        <v>237800</v>
      </c>
      <c r="M857" s="90">
        <v>9</v>
      </c>
      <c r="N857" s="86">
        <v>2</v>
      </c>
      <c r="O857" s="88">
        <v>6</v>
      </c>
      <c r="P857" s="140">
        <v>1</v>
      </c>
      <c r="Q857" s="132">
        <v>7.6</v>
      </c>
      <c r="R857" s="150">
        <v>41091.165220135714</v>
      </c>
      <c r="S857" s="82">
        <v>23.900000000000002</v>
      </c>
      <c r="T857" s="114">
        <v>3</v>
      </c>
      <c r="U857">
        <v>3</v>
      </c>
    </row>
    <row r="858" spans="1:21" customFormat="1">
      <c r="A858" s="13" t="s">
        <v>366</v>
      </c>
      <c r="B858" s="13">
        <v>17197880107</v>
      </c>
      <c r="C858" s="13" t="s">
        <v>367</v>
      </c>
      <c r="D858" s="13" t="s">
        <v>363</v>
      </c>
      <c r="E858" s="13" t="s">
        <v>1485</v>
      </c>
      <c r="F858" s="83">
        <v>7.3</v>
      </c>
      <c r="G858" s="82">
        <v>32.4</v>
      </c>
      <c r="H858" s="83">
        <v>28.9</v>
      </c>
      <c r="I858" s="82">
        <v>16.7</v>
      </c>
      <c r="J858" s="81">
        <v>2.9</v>
      </c>
      <c r="K858" s="30">
        <f t="shared" si="13"/>
        <v>19.599999999999998</v>
      </c>
      <c r="L858" s="30">
        <v>191900</v>
      </c>
      <c r="M858" s="30">
        <v>4</v>
      </c>
      <c r="N858" s="83">
        <v>7</v>
      </c>
      <c r="O858" s="30">
        <v>3</v>
      </c>
      <c r="P858" s="142">
        <v>1</v>
      </c>
      <c r="Q858" s="132">
        <v>7.6</v>
      </c>
      <c r="R858" s="155">
        <v>32929.938513752968</v>
      </c>
      <c r="S858" s="30">
        <v>19.599999999999998</v>
      </c>
      <c r="T858" s="113">
        <v>2</v>
      </c>
      <c r="U858">
        <v>2</v>
      </c>
    </row>
    <row r="859" spans="1:21" customFormat="1">
      <c r="A859" s="13" t="s">
        <v>249</v>
      </c>
      <c r="B859" s="13">
        <v>17197880901</v>
      </c>
      <c r="C859" s="13" t="s">
        <v>250</v>
      </c>
      <c r="D859" s="13" t="s">
        <v>363</v>
      </c>
      <c r="E859" s="13" t="s">
        <v>251</v>
      </c>
      <c r="F859" s="81">
        <v>2.4</v>
      </c>
      <c r="G859" s="82">
        <v>32</v>
      </c>
      <c r="H859" s="83">
        <v>32.9</v>
      </c>
      <c r="I859" s="30">
        <v>14.5</v>
      </c>
      <c r="J859" s="82">
        <v>9.1999999999999993</v>
      </c>
      <c r="K859" s="82">
        <f t="shared" si="13"/>
        <v>23.7</v>
      </c>
      <c r="L859" s="30">
        <v>212900</v>
      </c>
      <c r="M859" s="82">
        <v>5</v>
      </c>
      <c r="N859" s="83">
        <v>7</v>
      </c>
      <c r="O859" s="82">
        <v>5</v>
      </c>
      <c r="P859" s="142">
        <v>1</v>
      </c>
      <c r="Q859" s="132">
        <v>7.6</v>
      </c>
      <c r="R859" s="157">
        <v>20532.26126601718</v>
      </c>
      <c r="S859" s="82">
        <v>23.7</v>
      </c>
      <c r="T859" s="114">
        <v>3</v>
      </c>
      <c r="U859">
        <v>3</v>
      </c>
    </row>
    <row r="860" spans="1:21" customFormat="1">
      <c r="A860" s="13" t="s">
        <v>3900</v>
      </c>
      <c r="B860" s="13">
        <v>17031063303</v>
      </c>
      <c r="C860" s="13" t="s">
        <v>3901</v>
      </c>
      <c r="D860" s="13" t="s">
        <v>4272</v>
      </c>
      <c r="E860" s="13" t="s">
        <v>4129</v>
      </c>
      <c r="F860" s="83">
        <v>8.4</v>
      </c>
      <c r="G860" s="30">
        <v>33.9</v>
      </c>
      <c r="H860" s="30">
        <v>15.8</v>
      </c>
      <c r="I860" s="83">
        <v>31.7</v>
      </c>
      <c r="J860" s="84">
        <v>32.5</v>
      </c>
      <c r="K860" s="84">
        <f t="shared" si="13"/>
        <v>64.2</v>
      </c>
      <c r="L860" s="83">
        <v>337700</v>
      </c>
      <c r="M860" s="89">
        <v>8</v>
      </c>
      <c r="N860" s="89">
        <v>8</v>
      </c>
      <c r="O860" s="88">
        <v>6</v>
      </c>
      <c r="P860" s="136">
        <v>7</v>
      </c>
      <c r="Q860" s="132">
        <v>7.7</v>
      </c>
      <c r="R860" s="148">
        <v>30042.773184651422</v>
      </c>
      <c r="S860" s="84">
        <v>64.2</v>
      </c>
      <c r="T860" s="116">
        <v>5</v>
      </c>
      <c r="U860">
        <v>5</v>
      </c>
    </row>
    <row r="861" spans="1:21" customFormat="1">
      <c r="A861" s="13" t="s">
        <v>3500</v>
      </c>
      <c r="B861" s="13">
        <v>17031240500</v>
      </c>
      <c r="C861" s="13" t="s">
        <v>3501</v>
      </c>
      <c r="D861" s="13" t="s">
        <v>4272</v>
      </c>
      <c r="E861" s="13" t="s">
        <v>4129</v>
      </c>
      <c r="F861" s="30">
        <v>4.2</v>
      </c>
      <c r="G861" s="30">
        <v>33.9</v>
      </c>
      <c r="H861" s="81">
        <v>4.9000000000000004</v>
      </c>
      <c r="I861" s="84">
        <v>46.9</v>
      </c>
      <c r="J861" s="84">
        <v>34.1</v>
      </c>
      <c r="K861" s="84">
        <f t="shared" si="13"/>
        <v>81</v>
      </c>
      <c r="L861" s="84">
        <v>414500</v>
      </c>
      <c r="M861" s="87">
        <v>3</v>
      </c>
      <c r="N861" s="88">
        <v>6</v>
      </c>
      <c r="O861" s="89">
        <v>8</v>
      </c>
      <c r="P861" s="135">
        <v>9</v>
      </c>
      <c r="Q861" s="132">
        <v>7.7</v>
      </c>
      <c r="R861" s="148">
        <v>30042.773184651422</v>
      </c>
      <c r="S861" s="84">
        <v>81</v>
      </c>
      <c r="T861" s="116">
        <v>5</v>
      </c>
      <c r="U861">
        <v>5</v>
      </c>
    </row>
    <row r="862" spans="1:21" customFormat="1">
      <c r="A862" s="13" t="s">
        <v>2803</v>
      </c>
      <c r="B862" s="13">
        <v>17031700402</v>
      </c>
      <c r="C862" s="13" t="s">
        <v>2804</v>
      </c>
      <c r="D862" s="13" t="s">
        <v>4272</v>
      </c>
      <c r="E862" s="13" t="s">
        <v>4129</v>
      </c>
      <c r="F862" s="82">
        <v>5.0999999999999996</v>
      </c>
      <c r="G862" s="81">
        <v>39.299999999999997</v>
      </c>
      <c r="H862" s="83">
        <v>28.2</v>
      </c>
      <c r="I862" s="30">
        <v>13.5</v>
      </c>
      <c r="J862" s="82">
        <v>9.6999999999999993</v>
      </c>
      <c r="K862" s="30">
        <f t="shared" si="13"/>
        <v>23.2</v>
      </c>
      <c r="L862" s="30">
        <v>204300</v>
      </c>
      <c r="M862" s="88">
        <v>6</v>
      </c>
      <c r="N862" s="88">
        <v>6</v>
      </c>
      <c r="O862" s="87">
        <v>3</v>
      </c>
      <c r="P862" s="135">
        <v>10</v>
      </c>
      <c r="Q862" s="132">
        <v>7.7</v>
      </c>
      <c r="R862" s="148">
        <v>30042.773184651422</v>
      </c>
      <c r="S862" s="30">
        <v>23.2</v>
      </c>
      <c r="T862" s="113">
        <v>2</v>
      </c>
      <c r="U862">
        <v>2</v>
      </c>
    </row>
    <row r="863" spans="1:21" customFormat="1">
      <c r="A863" s="13" t="s">
        <v>4302</v>
      </c>
      <c r="B863" s="13">
        <v>17031803015</v>
      </c>
      <c r="C863" s="13" t="s">
        <v>4303</v>
      </c>
      <c r="D863" s="13" t="s">
        <v>4272</v>
      </c>
      <c r="E863" s="13" t="s">
        <v>4289</v>
      </c>
      <c r="F863" s="81">
        <v>3.1</v>
      </c>
      <c r="G863" s="84">
        <v>24.7</v>
      </c>
      <c r="H863" s="82">
        <v>24.2</v>
      </c>
      <c r="I863" s="83">
        <v>24.3</v>
      </c>
      <c r="J863" s="83">
        <v>13.5</v>
      </c>
      <c r="K863" s="83">
        <f t="shared" si="13"/>
        <v>37.799999999999997</v>
      </c>
      <c r="L863" s="83">
        <v>359700</v>
      </c>
      <c r="M863" s="89">
        <v>8</v>
      </c>
      <c r="N863" s="89">
        <v>8</v>
      </c>
      <c r="O863" s="89">
        <v>7</v>
      </c>
      <c r="P863" s="140">
        <v>1</v>
      </c>
      <c r="Q863" s="132">
        <v>7.7</v>
      </c>
      <c r="R863" s="150">
        <v>48269.233139372314</v>
      </c>
      <c r="S863" s="83">
        <v>37.799999999999997</v>
      </c>
      <c r="T863" s="115">
        <v>4</v>
      </c>
      <c r="U863">
        <v>4</v>
      </c>
    </row>
    <row r="864" spans="1:21" customFormat="1">
      <c r="A864" s="13" t="s">
        <v>1867</v>
      </c>
      <c r="B864" s="13">
        <v>17031804810</v>
      </c>
      <c r="C864" s="13" t="s">
        <v>1868</v>
      </c>
      <c r="D864" s="13" t="s">
        <v>4272</v>
      </c>
      <c r="E864" s="13" t="s">
        <v>1840</v>
      </c>
      <c r="F864" s="30">
        <v>4.0999999999999996</v>
      </c>
      <c r="G864" s="84">
        <v>25.6</v>
      </c>
      <c r="H864" s="82">
        <v>24.9</v>
      </c>
      <c r="I864" s="83">
        <v>24.7</v>
      </c>
      <c r="J864" s="82">
        <v>11.2</v>
      </c>
      <c r="K864" s="82">
        <f t="shared" si="13"/>
        <v>35.9</v>
      </c>
      <c r="L864" s="83">
        <v>324200</v>
      </c>
      <c r="M864" s="90">
        <v>10</v>
      </c>
      <c r="N864" s="88">
        <v>5</v>
      </c>
      <c r="O864" s="90">
        <v>9</v>
      </c>
      <c r="P864" s="140">
        <v>1</v>
      </c>
      <c r="Q864" s="132">
        <v>7.7</v>
      </c>
      <c r="R864" s="149">
        <v>63644.199401834914</v>
      </c>
      <c r="S864" s="82">
        <v>35.9</v>
      </c>
      <c r="T864" s="114">
        <v>3</v>
      </c>
      <c r="U864">
        <v>3</v>
      </c>
    </row>
    <row r="865" spans="1:21" customFormat="1">
      <c r="A865" s="13" t="s">
        <v>2558</v>
      </c>
      <c r="B865" s="13">
        <v>17031805112</v>
      </c>
      <c r="C865" s="13" t="s">
        <v>2559</v>
      </c>
      <c r="D865" s="13" t="s">
        <v>4272</v>
      </c>
      <c r="E865" s="13" t="s">
        <v>2661</v>
      </c>
      <c r="F865" s="81">
        <v>1.6</v>
      </c>
      <c r="G865" s="84">
        <v>26</v>
      </c>
      <c r="H865" s="82">
        <v>26.6</v>
      </c>
      <c r="I865" s="30">
        <v>15.5</v>
      </c>
      <c r="J865" s="30">
        <v>7.1</v>
      </c>
      <c r="K865" s="30">
        <f t="shared" si="13"/>
        <v>22.6</v>
      </c>
      <c r="L865" s="83">
        <v>302900</v>
      </c>
      <c r="M865" s="89">
        <v>8</v>
      </c>
      <c r="N865" s="89">
        <v>8</v>
      </c>
      <c r="O865" s="88">
        <v>5</v>
      </c>
      <c r="P865" s="140">
        <v>2</v>
      </c>
      <c r="Q865" s="132">
        <v>7.7</v>
      </c>
      <c r="R865" s="150">
        <v>45037.841717497089</v>
      </c>
      <c r="S865" s="30">
        <v>22.6</v>
      </c>
      <c r="T865" s="113">
        <v>2</v>
      </c>
      <c r="U865">
        <v>2</v>
      </c>
    </row>
    <row r="866" spans="1:21" customFormat="1">
      <c r="A866" s="13" t="s">
        <v>2564</v>
      </c>
      <c r="B866" s="13">
        <v>17031806002</v>
      </c>
      <c r="C866" s="13" t="s">
        <v>2565</v>
      </c>
      <c r="D866" s="13" t="s">
        <v>4272</v>
      </c>
      <c r="E866" s="13" t="s">
        <v>2661</v>
      </c>
      <c r="F866" s="30">
        <v>4.3</v>
      </c>
      <c r="G866" s="84">
        <v>23.2</v>
      </c>
      <c r="H866" s="30">
        <v>22.1</v>
      </c>
      <c r="I866" s="82">
        <v>18.100000000000001</v>
      </c>
      <c r="J866" s="83">
        <v>13</v>
      </c>
      <c r="K866" s="82">
        <f t="shared" si="13"/>
        <v>31.1</v>
      </c>
      <c r="L866" s="81">
        <v>179700</v>
      </c>
      <c r="M866" s="89">
        <v>7</v>
      </c>
      <c r="N866" s="90">
        <v>10</v>
      </c>
      <c r="O866" s="87">
        <v>3</v>
      </c>
      <c r="P866" s="136">
        <v>7</v>
      </c>
      <c r="Q866" s="132">
        <v>7.7</v>
      </c>
      <c r="R866" s="150">
        <v>45037.841717497089</v>
      </c>
      <c r="S866" s="82">
        <v>31.1</v>
      </c>
      <c r="T866" s="114">
        <v>3</v>
      </c>
      <c r="U866">
        <v>3</v>
      </c>
    </row>
    <row r="867" spans="1:21" customFormat="1">
      <c r="A867" s="13" t="s">
        <v>2177</v>
      </c>
      <c r="B867" s="13">
        <v>17031811301</v>
      </c>
      <c r="C867" s="13" t="s">
        <v>2178</v>
      </c>
      <c r="D867" s="13" t="s">
        <v>4272</v>
      </c>
      <c r="E867" s="13" t="s">
        <v>2179</v>
      </c>
      <c r="F867" s="83">
        <v>6.6</v>
      </c>
      <c r="G867" s="84">
        <v>22.4</v>
      </c>
      <c r="H867" s="84">
        <v>35.799999999999997</v>
      </c>
      <c r="I867" s="81">
        <v>8.3000000000000007</v>
      </c>
      <c r="J867" s="81">
        <v>2.4</v>
      </c>
      <c r="K867" s="81">
        <f t="shared" si="13"/>
        <v>10.700000000000001</v>
      </c>
      <c r="L867" s="82">
        <v>241300</v>
      </c>
      <c r="M867" s="86">
        <v>2</v>
      </c>
      <c r="N867" s="90">
        <v>9</v>
      </c>
      <c r="O867" s="87">
        <v>4</v>
      </c>
      <c r="P867" s="137">
        <v>5</v>
      </c>
      <c r="Q867" s="132">
        <v>7.7</v>
      </c>
      <c r="R867" s="152">
        <v>31959.857148479005</v>
      </c>
      <c r="S867" s="81">
        <v>10.700000000000001</v>
      </c>
      <c r="T867" s="112">
        <v>1</v>
      </c>
      <c r="U867">
        <v>1</v>
      </c>
    </row>
    <row r="868" spans="1:21" customFormat="1">
      <c r="A868" s="13" t="s">
        <v>1980</v>
      </c>
      <c r="B868" s="13">
        <v>17031823805</v>
      </c>
      <c r="C868" s="13" t="s">
        <v>1981</v>
      </c>
      <c r="D868" s="13" t="s">
        <v>4272</v>
      </c>
      <c r="E868" s="13" t="s">
        <v>1975</v>
      </c>
      <c r="F868" s="82">
        <v>5.4</v>
      </c>
      <c r="G868" s="30">
        <v>33.200000000000003</v>
      </c>
      <c r="H868" s="82">
        <v>24.8</v>
      </c>
      <c r="I868" s="30">
        <v>15.5</v>
      </c>
      <c r="J868" s="82">
        <v>11.4</v>
      </c>
      <c r="K868" s="82">
        <f t="shared" si="13"/>
        <v>26.9</v>
      </c>
      <c r="L868" s="81">
        <v>178200</v>
      </c>
      <c r="M868" s="90">
        <v>10</v>
      </c>
      <c r="N868" s="88">
        <v>5</v>
      </c>
      <c r="O868" s="88">
        <v>6</v>
      </c>
      <c r="P868" s="136">
        <v>7</v>
      </c>
      <c r="Q868" s="132">
        <v>7.7</v>
      </c>
      <c r="R868" s="151">
        <v>25572.051246854266</v>
      </c>
      <c r="S868" s="82">
        <v>26.9</v>
      </c>
      <c r="T868" s="114">
        <v>3</v>
      </c>
      <c r="U868">
        <v>3</v>
      </c>
    </row>
    <row r="869" spans="1:21" customFormat="1">
      <c r="A869" s="13" t="s">
        <v>2062</v>
      </c>
      <c r="B869" s="13">
        <v>17031824506</v>
      </c>
      <c r="C869" s="13" t="s">
        <v>2063</v>
      </c>
      <c r="D869" s="13" t="s">
        <v>4272</v>
      </c>
      <c r="E869" s="13" t="s">
        <v>2061</v>
      </c>
      <c r="F869" s="30">
        <v>4.2</v>
      </c>
      <c r="G869" s="82">
        <v>31.1</v>
      </c>
      <c r="H869" s="83">
        <v>33</v>
      </c>
      <c r="I869" s="82">
        <v>18.2</v>
      </c>
      <c r="J869" s="82">
        <v>9.1999999999999993</v>
      </c>
      <c r="K869" s="82">
        <f t="shared" si="13"/>
        <v>27.4</v>
      </c>
      <c r="L869" s="82">
        <v>241000</v>
      </c>
      <c r="M869" s="89">
        <v>8</v>
      </c>
      <c r="N869" s="88">
        <v>5</v>
      </c>
      <c r="O869" s="90">
        <v>9</v>
      </c>
      <c r="P869" s="140">
        <v>2</v>
      </c>
      <c r="Q869" s="132">
        <v>7.7</v>
      </c>
      <c r="R869" s="151">
        <v>20374.971532794505</v>
      </c>
      <c r="S869" s="82">
        <v>27.4</v>
      </c>
      <c r="T869" s="114">
        <v>3</v>
      </c>
      <c r="U869">
        <v>3</v>
      </c>
    </row>
    <row r="870" spans="1:21" customFormat="1">
      <c r="A870" s="13" t="s">
        <v>1160</v>
      </c>
      <c r="B870" s="13">
        <v>17043841606</v>
      </c>
      <c r="C870" s="13" t="s">
        <v>1161</v>
      </c>
      <c r="D870" s="13" t="s">
        <v>1522</v>
      </c>
      <c r="E870" s="13" t="s">
        <v>1736</v>
      </c>
      <c r="F870" s="83">
        <v>7.4</v>
      </c>
      <c r="G870" s="84">
        <v>24.3</v>
      </c>
      <c r="H870" s="81">
        <v>4.7</v>
      </c>
      <c r="I870" s="83">
        <v>30.7</v>
      </c>
      <c r="J870" s="83">
        <v>19.399999999999999</v>
      </c>
      <c r="K870" s="83">
        <f t="shared" si="13"/>
        <v>50.099999999999994</v>
      </c>
      <c r="L870" s="83">
        <v>306000</v>
      </c>
      <c r="M870" s="86">
        <v>2</v>
      </c>
      <c r="N870" s="86">
        <v>2</v>
      </c>
      <c r="O870" s="86">
        <v>2</v>
      </c>
      <c r="P870" s="140">
        <v>1</v>
      </c>
      <c r="Q870" s="132">
        <v>7.7</v>
      </c>
      <c r="R870" s="151">
        <v>29015.396736321345</v>
      </c>
      <c r="S870" s="83">
        <v>50.099999999999994</v>
      </c>
      <c r="T870" s="115">
        <v>4</v>
      </c>
      <c r="U870">
        <v>4</v>
      </c>
    </row>
    <row r="871" spans="1:21" customFormat="1">
      <c r="A871" s="13" t="s">
        <v>492</v>
      </c>
      <c r="B871" s="13">
        <v>17111870809</v>
      </c>
      <c r="C871" s="13" t="s">
        <v>493</v>
      </c>
      <c r="D871" s="13" t="s">
        <v>571</v>
      </c>
      <c r="E871" s="13" t="s">
        <v>489</v>
      </c>
      <c r="F871" s="82">
        <v>5.4</v>
      </c>
      <c r="G871" s="82">
        <v>32.1</v>
      </c>
      <c r="H871" s="82">
        <v>23.1</v>
      </c>
      <c r="I871" s="83">
        <v>25.6</v>
      </c>
      <c r="J871" s="83">
        <v>14.8</v>
      </c>
      <c r="K871" s="83">
        <f t="shared" si="13"/>
        <v>40.400000000000006</v>
      </c>
      <c r="L871" s="82">
        <v>289500</v>
      </c>
      <c r="M871" s="89">
        <v>8</v>
      </c>
      <c r="N871" s="88">
        <v>5</v>
      </c>
      <c r="O871" s="89">
        <v>7</v>
      </c>
      <c r="P871" s="140">
        <v>1</v>
      </c>
      <c r="Q871" s="132">
        <v>7.7</v>
      </c>
      <c r="R871" s="150">
        <v>35245.335517757652</v>
      </c>
      <c r="S871" s="83">
        <v>40.400000000000006</v>
      </c>
      <c r="T871" s="115">
        <v>4</v>
      </c>
      <c r="U871">
        <v>4</v>
      </c>
    </row>
    <row r="872" spans="1:21" customFormat="1">
      <c r="A872" s="13" t="s">
        <v>425</v>
      </c>
      <c r="B872" s="13">
        <v>17111871205</v>
      </c>
      <c r="C872" s="13" t="s">
        <v>426</v>
      </c>
      <c r="D872" s="13" t="s">
        <v>571</v>
      </c>
      <c r="E872" s="13" t="s">
        <v>424</v>
      </c>
      <c r="F872" s="82">
        <v>6</v>
      </c>
      <c r="G872" s="30">
        <v>33.799999999999997</v>
      </c>
      <c r="H872" s="84">
        <v>34.700000000000003</v>
      </c>
      <c r="I872" s="82">
        <v>18.100000000000001</v>
      </c>
      <c r="J872" s="30">
        <v>7</v>
      </c>
      <c r="K872" s="82">
        <f t="shared" si="13"/>
        <v>25.1</v>
      </c>
      <c r="L872" s="30">
        <v>214200</v>
      </c>
      <c r="M872" s="90">
        <v>9</v>
      </c>
      <c r="N872" s="86">
        <v>2</v>
      </c>
      <c r="O872" s="88">
        <v>5</v>
      </c>
      <c r="P872" s="140">
        <v>1</v>
      </c>
      <c r="Q872" s="132">
        <v>7.7</v>
      </c>
      <c r="R872" s="151">
        <v>29188.09152425341</v>
      </c>
      <c r="S872" s="82">
        <v>25.1</v>
      </c>
      <c r="T872" s="114">
        <v>3</v>
      </c>
      <c r="U872">
        <v>3</v>
      </c>
    </row>
    <row r="873" spans="1:21" customFormat="1">
      <c r="A873" s="13" t="s">
        <v>348</v>
      </c>
      <c r="B873" s="13">
        <v>17197880507</v>
      </c>
      <c r="C873" s="13" t="s">
        <v>349</v>
      </c>
      <c r="D873" s="13" t="s">
        <v>363</v>
      </c>
      <c r="E873" s="13" t="s">
        <v>317</v>
      </c>
      <c r="F873" s="83">
        <v>6.9</v>
      </c>
      <c r="G873" s="81">
        <v>36.5</v>
      </c>
      <c r="H873" s="30">
        <v>18.2</v>
      </c>
      <c r="I873" s="83">
        <v>28.2</v>
      </c>
      <c r="J873" s="82">
        <v>7.3</v>
      </c>
      <c r="K873" s="82">
        <f t="shared" si="13"/>
        <v>35.5</v>
      </c>
      <c r="L873" s="30">
        <v>228900</v>
      </c>
      <c r="M873" s="82">
        <v>5</v>
      </c>
      <c r="N873" s="81">
        <v>2</v>
      </c>
      <c r="O873" s="84">
        <v>9</v>
      </c>
      <c r="P873" s="142">
        <v>1</v>
      </c>
      <c r="Q873" s="132">
        <v>7.7</v>
      </c>
      <c r="R873" s="155">
        <v>30954.20816532258</v>
      </c>
      <c r="S873" s="82">
        <v>35.5</v>
      </c>
      <c r="T873" s="114">
        <v>3</v>
      </c>
      <c r="U873">
        <v>3</v>
      </c>
    </row>
    <row r="874" spans="1:21" customFormat="1">
      <c r="A874" s="13" t="s">
        <v>4075</v>
      </c>
      <c r="B874" s="13">
        <v>17031030200</v>
      </c>
      <c r="C874" s="13" t="s">
        <v>3968</v>
      </c>
      <c r="D874" s="13" t="s">
        <v>4272</v>
      </c>
      <c r="E874" s="13" t="s">
        <v>4129</v>
      </c>
      <c r="F874" s="83">
        <v>8.5</v>
      </c>
      <c r="G874" s="30">
        <v>33.5</v>
      </c>
      <c r="H874" s="81">
        <v>8.4</v>
      </c>
      <c r="I874" s="83">
        <v>30</v>
      </c>
      <c r="J874" s="84">
        <v>30.5</v>
      </c>
      <c r="K874" s="84">
        <f t="shared" si="13"/>
        <v>60.5</v>
      </c>
      <c r="L874" s="84">
        <v>413500</v>
      </c>
      <c r="M874" s="87">
        <v>4</v>
      </c>
      <c r="N874" s="88">
        <v>6</v>
      </c>
      <c r="O874" s="90">
        <v>9</v>
      </c>
      <c r="P874" s="135">
        <v>9</v>
      </c>
      <c r="Q874" s="132">
        <v>7.8</v>
      </c>
      <c r="R874" s="148">
        <v>30042.773184651422</v>
      </c>
      <c r="S874" s="84">
        <v>60.5</v>
      </c>
      <c r="T874" s="116">
        <v>5</v>
      </c>
      <c r="U874">
        <v>5</v>
      </c>
    </row>
    <row r="875" spans="1:21" customFormat="1">
      <c r="A875" s="13" t="s">
        <v>3924</v>
      </c>
      <c r="B875" s="13">
        <v>17031040900</v>
      </c>
      <c r="C875" s="13" t="s">
        <v>3925</v>
      </c>
      <c r="D875" s="13" t="s">
        <v>4272</v>
      </c>
      <c r="E875" s="13" t="s">
        <v>4129</v>
      </c>
      <c r="F875" s="81">
        <v>0.6</v>
      </c>
      <c r="G875" s="81">
        <v>38.1</v>
      </c>
      <c r="H875" s="30">
        <v>14.7</v>
      </c>
      <c r="I875" s="83">
        <v>31.6</v>
      </c>
      <c r="J875" s="84">
        <v>30.5</v>
      </c>
      <c r="K875" s="84">
        <f t="shared" si="13"/>
        <v>62.1</v>
      </c>
      <c r="L875" s="84">
        <v>637200</v>
      </c>
      <c r="M875" s="88">
        <v>5</v>
      </c>
      <c r="N875" s="87">
        <v>4</v>
      </c>
      <c r="O875" s="88">
        <v>5</v>
      </c>
      <c r="P875" s="135">
        <v>9</v>
      </c>
      <c r="Q875" s="132">
        <v>7.8</v>
      </c>
      <c r="R875" s="148">
        <v>30042.773184651422</v>
      </c>
      <c r="S875" s="84">
        <v>62.1</v>
      </c>
      <c r="T875" s="116">
        <v>5</v>
      </c>
      <c r="U875">
        <v>5</v>
      </c>
    </row>
    <row r="876" spans="1:21" customFormat="1">
      <c r="A876" s="13" t="s">
        <v>3886</v>
      </c>
      <c r="B876" s="13">
        <v>17031062800</v>
      </c>
      <c r="C876" s="13" t="s">
        <v>3887</v>
      </c>
      <c r="D876" s="13" t="s">
        <v>4272</v>
      </c>
      <c r="E876" s="13" t="s">
        <v>4129</v>
      </c>
      <c r="F876" s="82">
        <v>5.4</v>
      </c>
      <c r="G876" s="30">
        <v>35.799999999999997</v>
      </c>
      <c r="H876" s="81">
        <v>2.9</v>
      </c>
      <c r="I876" s="84">
        <v>48</v>
      </c>
      <c r="J876" s="84">
        <v>31.3</v>
      </c>
      <c r="K876" s="84">
        <f t="shared" si="13"/>
        <v>79.3</v>
      </c>
      <c r="L876" s="84">
        <v>527000</v>
      </c>
      <c r="M876" s="90">
        <v>9</v>
      </c>
      <c r="N876" s="88">
        <v>6</v>
      </c>
      <c r="O876" s="89">
        <v>8</v>
      </c>
      <c r="P876" s="135">
        <v>9</v>
      </c>
      <c r="Q876" s="132">
        <v>7.8</v>
      </c>
      <c r="R876" s="148">
        <v>30042.773184651422</v>
      </c>
      <c r="S876" s="84">
        <v>79.3</v>
      </c>
      <c r="T876" s="116">
        <v>5</v>
      </c>
      <c r="U876">
        <v>5</v>
      </c>
    </row>
    <row r="877" spans="1:21" customFormat="1">
      <c r="A877" s="13" t="s">
        <v>3745</v>
      </c>
      <c r="B877" s="13">
        <v>17031160100</v>
      </c>
      <c r="C877" s="13" t="s">
        <v>3746</v>
      </c>
      <c r="D877" s="13" t="s">
        <v>4272</v>
      </c>
      <c r="E877" s="13" t="s">
        <v>4129</v>
      </c>
      <c r="F877" s="84">
        <v>9.6</v>
      </c>
      <c r="G877" s="84">
        <v>26.4</v>
      </c>
      <c r="H877" s="82">
        <v>23.5</v>
      </c>
      <c r="I877" s="82">
        <v>20.399999999999999</v>
      </c>
      <c r="J877" s="82">
        <v>12.2</v>
      </c>
      <c r="K877" s="82">
        <f t="shared" si="13"/>
        <v>32.599999999999994</v>
      </c>
      <c r="L877" s="83">
        <v>360800</v>
      </c>
      <c r="M877" s="88">
        <v>6</v>
      </c>
      <c r="N877" s="88">
        <v>6</v>
      </c>
      <c r="O877" s="89">
        <v>7</v>
      </c>
      <c r="P877" s="135">
        <v>10</v>
      </c>
      <c r="Q877" s="132">
        <v>7.8</v>
      </c>
      <c r="R877" s="148">
        <v>30042.773184651422</v>
      </c>
      <c r="S877" s="82">
        <v>32.599999999999994</v>
      </c>
      <c r="T877" s="114">
        <v>3</v>
      </c>
      <c r="U877">
        <v>3</v>
      </c>
    </row>
    <row r="878" spans="1:21" customFormat="1">
      <c r="A878" s="13" t="s">
        <v>2893</v>
      </c>
      <c r="B878" s="13">
        <v>17031640300</v>
      </c>
      <c r="C878" s="13" t="s">
        <v>2894</v>
      </c>
      <c r="D878" s="13" t="s">
        <v>4272</v>
      </c>
      <c r="E878" s="13" t="s">
        <v>4129</v>
      </c>
      <c r="F878" s="83">
        <v>7.8</v>
      </c>
      <c r="G878" s="82">
        <v>30.4</v>
      </c>
      <c r="H878" s="84">
        <v>34.799999999999997</v>
      </c>
      <c r="I878" s="30">
        <v>13.7</v>
      </c>
      <c r="J878" s="30">
        <v>3.6</v>
      </c>
      <c r="K878" s="30">
        <f t="shared" si="13"/>
        <v>17.3</v>
      </c>
      <c r="L878" s="82">
        <v>243000</v>
      </c>
      <c r="M878" s="88">
        <v>6</v>
      </c>
      <c r="N878" s="88">
        <v>5</v>
      </c>
      <c r="O878" s="88">
        <v>5</v>
      </c>
      <c r="P878" s="138">
        <v>3</v>
      </c>
      <c r="Q878" s="132">
        <v>7.8</v>
      </c>
      <c r="R878" s="148">
        <v>30042.773184651422</v>
      </c>
      <c r="S878" s="30">
        <v>17.3</v>
      </c>
      <c r="T878" s="113">
        <v>2</v>
      </c>
      <c r="U878">
        <v>2</v>
      </c>
    </row>
    <row r="879" spans="1:21" customFormat="1">
      <c r="A879" s="13" t="s">
        <v>2757</v>
      </c>
      <c r="B879" s="13">
        <v>17031730600</v>
      </c>
      <c r="C879" s="13" t="s">
        <v>2758</v>
      </c>
      <c r="D879" s="13" t="s">
        <v>4272</v>
      </c>
      <c r="E879" s="13" t="s">
        <v>4129</v>
      </c>
      <c r="F879" s="83">
        <v>7.2</v>
      </c>
      <c r="G879" s="82">
        <v>32.5</v>
      </c>
      <c r="H879" s="84">
        <v>35.200000000000003</v>
      </c>
      <c r="I879" s="30">
        <v>10.6</v>
      </c>
      <c r="J879" s="82">
        <v>11.2</v>
      </c>
      <c r="K879" s="30">
        <f t="shared" si="13"/>
        <v>21.799999999999997</v>
      </c>
      <c r="L879" s="81">
        <v>151900</v>
      </c>
      <c r="M879" s="86">
        <v>2</v>
      </c>
      <c r="N879" s="86">
        <v>1</v>
      </c>
      <c r="O879" s="87">
        <v>3</v>
      </c>
      <c r="P879" s="135">
        <v>9</v>
      </c>
      <c r="Q879" s="132">
        <v>7.8</v>
      </c>
      <c r="R879" s="148">
        <v>30042.773184651422</v>
      </c>
      <c r="S879" s="30">
        <v>21.799999999999997</v>
      </c>
      <c r="T879" s="113">
        <v>2</v>
      </c>
      <c r="U879">
        <v>2</v>
      </c>
    </row>
    <row r="880" spans="1:21" customFormat="1">
      <c r="A880" s="13" t="s">
        <v>2415</v>
      </c>
      <c r="B880" s="13">
        <v>17031802100</v>
      </c>
      <c r="C880" s="13" t="s">
        <v>2416</v>
      </c>
      <c r="D880" s="13" t="s">
        <v>4272</v>
      </c>
      <c r="E880" s="13" t="s">
        <v>2401</v>
      </c>
      <c r="F880" s="81">
        <v>2.2999999999999998</v>
      </c>
      <c r="G880" s="84">
        <v>26.9</v>
      </c>
      <c r="H880" s="30">
        <v>14.6</v>
      </c>
      <c r="I880" s="84">
        <v>36.299999999999997</v>
      </c>
      <c r="J880" s="84">
        <v>32.5</v>
      </c>
      <c r="K880" s="84">
        <f t="shared" si="13"/>
        <v>68.8</v>
      </c>
      <c r="L880" s="84">
        <v>601700</v>
      </c>
      <c r="M880" s="90">
        <v>10</v>
      </c>
      <c r="N880" s="88">
        <v>6</v>
      </c>
      <c r="O880" s="90">
        <v>9</v>
      </c>
      <c r="P880" s="135">
        <v>9</v>
      </c>
      <c r="Q880" s="132">
        <v>7.8</v>
      </c>
      <c r="R880" s="149">
        <v>65174.162892687731</v>
      </c>
      <c r="S880" s="84">
        <v>68.8</v>
      </c>
      <c r="T880" s="116">
        <v>5</v>
      </c>
      <c r="U880">
        <v>5</v>
      </c>
    </row>
    <row r="881" spans="1:21" customFormat="1">
      <c r="A881" s="13" t="s">
        <v>1952</v>
      </c>
      <c r="B881" s="13">
        <v>17031803608</v>
      </c>
      <c r="C881" s="13" t="s">
        <v>1953</v>
      </c>
      <c r="D881" s="13" t="s">
        <v>4272</v>
      </c>
      <c r="E881" s="13" t="s">
        <v>1945</v>
      </c>
      <c r="F881" s="30">
        <v>4.7</v>
      </c>
      <c r="G881" s="81">
        <v>36.9</v>
      </c>
      <c r="H881" s="30">
        <v>18.3</v>
      </c>
      <c r="I881" s="84">
        <v>36.799999999999997</v>
      </c>
      <c r="J881" s="83">
        <v>17.2</v>
      </c>
      <c r="K881" s="83">
        <f t="shared" si="13"/>
        <v>54</v>
      </c>
      <c r="L881" s="84">
        <v>392500</v>
      </c>
      <c r="M881" s="88">
        <v>6</v>
      </c>
      <c r="N881" s="88">
        <v>6</v>
      </c>
      <c r="O881" s="88">
        <v>5</v>
      </c>
      <c r="P881" s="140">
        <v>1</v>
      </c>
      <c r="Q881" s="132">
        <v>7.8</v>
      </c>
      <c r="R881" s="150">
        <v>33970.206820601838</v>
      </c>
      <c r="S881" s="83">
        <v>54</v>
      </c>
      <c r="T881" s="115">
        <v>4</v>
      </c>
      <c r="U881">
        <v>4</v>
      </c>
    </row>
    <row r="882" spans="1:21" customFormat="1">
      <c r="A882" s="13" t="s">
        <v>2543</v>
      </c>
      <c r="B882" s="13">
        <v>17031808800</v>
      </c>
      <c r="C882" s="13" t="s">
        <v>2544</v>
      </c>
      <c r="D882" s="13" t="s">
        <v>4272</v>
      </c>
      <c r="E882" s="13" t="s">
        <v>2542</v>
      </c>
      <c r="F882" s="30">
        <v>3.7</v>
      </c>
      <c r="G882" s="82">
        <v>30.6</v>
      </c>
      <c r="H882" s="81">
        <v>4.7</v>
      </c>
      <c r="I882" s="83">
        <v>30.6</v>
      </c>
      <c r="J882" s="84">
        <v>55</v>
      </c>
      <c r="K882" s="84">
        <f t="shared" si="13"/>
        <v>85.6</v>
      </c>
      <c r="L882" s="84">
        <v>572300</v>
      </c>
      <c r="M882" s="89">
        <v>8</v>
      </c>
      <c r="N882" s="90">
        <v>10</v>
      </c>
      <c r="O882" s="90">
        <v>10</v>
      </c>
      <c r="P882" s="135">
        <v>10</v>
      </c>
      <c r="Q882" s="132">
        <v>7.8</v>
      </c>
      <c r="R882" s="150">
        <v>39448.99567703998</v>
      </c>
      <c r="S882" s="84">
        <v>85.6</v>
      </c>
      <c r="T882" s="116">
        <v>5</v>
      </c>
      <c r="U882">
        <v>5</v>
      </c>
    </row>
    <row r="883" spans="1:21" customFormat="1">
      <c r="A883" s="13" t="s">
        <v>2344</v>
      </c>
      <c r="B883" s="13">
        <v>17031810600</v>
      </c>
      <c r="C883" s="13" t="s">
        <v>2345</v>
      </c>
      <c r="D883" s="13" t="s">
        <v>4272</v>
      </c>
      <c r="E883" s="13" t="s">
        <v>2339</v>
      </c>
      <c r="F883" s="82">
        <v>5.0999999999999996</v>
      </c>
      <c r="G883" s="83">
        <v>27.3</v>
      </c>
      <c r="H883" s="83">
        <v>33.6</v>
      </c>
      <c r="I883" s="82">
        <v>20.399999999999999</v>
      </c>
      <c r="J883" s="82">
        <v>7.7</v>
      </c>
      <c r="K883" s="82">
        <f t="shared" si="13"/>
        <v>28.099999999999998</v>
      </c>
      <c r="L883" s="83">
        <v>322300</v>
      </c>
      <c r="M883" s="90">
        <v>9</v>
      </c>
      <c r="N883" s="88">
        <v>6</v>
      </c>
      <c r="O883" s="88">
        <v>5</v>
      </c>
      <c r="P883" s="137">
        <v>5</v>
      </c>
      <c r="Q883" s="132">
        <v>7.8</v>
      </c>
      <c r="R883" s="150">
        <v>35939.910473757547</v>
      </c>
      <c r="S883" s="82">
        <v>28.099999999999998</v>
      </c>
      <c r="T883" s="114">
        <v>3</v>
      </c>
      <c r="U883">
        <v>3</v>
      </c>
    </row>
    <row r="884" spans="1:21" customFormat="1">
      <c r="A884" s="13" t="s">
        <v>2489</v>
      </c>
      <c r="B884" s="13">
        <v>17031811402</v>
      </c>
      <c r="C884" s="13" t="s">
        <v>2490</v>
      </c>
      <c r="D884" s="13" t="s">
        <v>4272</v>
      </c>
      <c r="E884" s="13" t="s">
        <v>2488</v>
      </c>
      <c r="F884" s="82">
        <v>5</v>
      </c>
      <c r="G884" s="83">
        <v>27.8</v>
      </c>
      <c r="H884" s="84">
        <v>37</v>
      </c>
      <c r="I884" s="30">
        <v>9.6999999999999993</v>
      </c>
      <c r="J884" s="30">
        <v>3.7</v>
      </c>
      <c r="K884" s="30">
        <f t="shared" si="13"/>
        <v>13.399999999999999</v>
      </c>
      <c r="L884" s="82">
        <v>237900</v>
      </c>
      <c r="M884" s="89">
        <v>7</v>
      </c>
      <c r="N884" s="88">
        <v>6</v>
      </c>
      <c r="O884" s="87">
        <v>3</v>
      </c>
      <c r="P884" s="136">
        <v>7</v>
      </c>
      <c r="Q884" s="132">
        <v>7.8</v>
      </c>
      <c r="R884" s="149">
        <v>54350.622538591611</v>
      </c>
      <c r="S884" s="30">
        <v>13.399999999999999</v>
      </c>
      <c r="T884" s="113">
        <v>2</v>
      </c>
      <c r="U884">
        <v>2</v>
      </c>
    </row>
    <row r="885" spans="1:21" customFormat="1">
      <c r="A885" s="13" t="s">
        <v>4140</v>
      </c>
      <c r="B885" s="13">
        <v>17031814800</v>
      </c>
      <c r="C885" s="13" t="s">
        <v>4141</v>
      </c>
      <c r="D885" s="13" t="s">
        <v>4272</v>
      </c>
      <c r="E885" s="13" t="s">
        <v>4137</v>
      </c>
      <c r="F885" s="84">
        <v>9.4</v>
      </c>
      <c r="G885" s="83">
        <v>29.6</v>
      </c>
      <c r="H885" s="83">
        <v>29.9</v>
      </c>
      <c r="I885" s="82">
        <v>16.399999999999999</v>
      </c>
      <c r="J885" s="30">
        <v>4.9000000000000004</v>
      </c>
      <c r="K885" s="30">
        <f t="shared" si="13"/>
        <v>21.299999999999997</v>
      </c>
      <c r="L885" s="82">
        <v>276700</v>
      </c>
      <c r="M885" s="87">
        <v>4</v>
      </c>
      <c r="N885" s="88">
        <v>6</v>
      </c>
      <c r="O885" s="87">
        <v>4</v>
      </c>
      <c r="P885" s="137">
        <v>6</v>
      </c>
      <c r="Q885" s="132">
        <v>7.8</v>
      </c>
      <c r="R885" s="151">
        <v>16235.257108565578</v>
      </c>
      <c r="S885" s="30">
        <v>21.299999999999997</v>
      </c>
      <c r="T885" s="113">
        <v>2</v>
      </c>
      <c r="U885">
        <v>2</v>
      </c>
    </row>
    <row r="886" spans="1:21" customFormat="1">
      <c r="A886" s="13" t="s">
        <v>1323</v>
      </c>
      <c r="B886" s="13">
        <v>17043841209</v>
      </c>
      <c r="C886" s="13" t="s">
        <v>1324</v>
      </c>
      <c r="D886" s="13" t="s">
        <v>1522</v>
      </c>
      <c r="E886" s="13" t="s">
        <v>2433</v>
      </c>
      <c r="F886" s="83">
        <v>7.8</v>
      </c>
      <c r="G886" s="82">
        <v>32.799999999999997</v>
      </c>
      <c r="H886" s="30">
        <v>22.1</v>
      </c>
      <c r="I886" s="83">
        <v>27</v>
      </c>
      <c r="J886" s="30">
        <v>6.3</v>
      </c>
      <c r="K886" s="82">
        <f t="shared" si="13"/>
        <v>33.299999999999997</v>
      </c>
      <c r="L886" s="82">
        <v>285100</v>
      </c>
      <c r="M886" s="88">
        <v>5</v>
      </c>
      <c r="N886" s="90">
        <v>9</v>
      </c>
      <c r="O886" s="88">
        <v>6</v>
      </c>
      <c r="P886" s="140">
        <v>1</v>
      </c>
      <c r="Q886" s="132">
        <v>7.8</v>
      </c>
      <c r="R886" s="151">
        <v>20783.314275932898</v>
      </c>
      <c r="S886" s="82">
        <v>33.299999999999997</v>
      </c>
      <c r="T886" s="114">
        <v>3</v>
      </c>
      <c r="U886">
        <v>3</v>
      </c>
    </row>
    <row r="887" spans="1:21" customFormat="1">
      <c r="A887" s="13" t="s">
        <v>1287</v>
      </c>
      <c r="B887" s="13">
        <v>17043842100</v>
      </c>
      <c r="C887" s="13" t="s">
        <v>1288</v>
      </c>
      <c r="D887" s="13" t="s">
        <v>1522</v>
      </c>
      <c r="E887" s="13" t="s">
        <v>2499</v>
      </c>
      <c r="F887" s="30">
        <v>3.7</v>
      </c>
      <c r="G887" s="83">
        <v>30.1</v>
      </c>
      <c r="H887" s="81">
        <v>9.5</v>
      </c>
      <c r="I887" s="84">
        <v>34.9</v>
      </c>
      <c r="J887" s="84">
        <v>26.3</v>
      </c>
      <c r="K887" s="84">
        <f t="shared" si="13"/>
        <v>61.2</v>
      </c>
      <c r="L887" s="84">
        <v>452200</v>
      </c>
      <c r="M887" s="90">
        <v>10</v>
      </c>
      <c r="N887" s="89">
        <v>7</v>
      </c>
      <c r="O887" s="90">
        <v>9</v>
      </c>
      <c r="P887" s="136">
        <v>7</v>
      </c>
      <c r="Q887" s="132">
        <v>7.8</v>
      </c>
      <c r="R887" s="149">
        <v>53911.510127504553</v>
      </c>
      <c r="S887" s="84">
        <v>61.2</v>
      </c>
      <c r="T887" s="116">
        <v>5</v>
      </c>
      <c r="U887">
        <v>5</v>
      </c>
    </row>
    <row r="888" spans="1:21" customFormat="1">
      <c r="A888" s="13" t="s">
        <v>985</v>
      </c>
      <c r="B888" s="13">
        <v>17089851904</v>
      </c>
      <c r="C888" s="13" t="s">
        <v>986</v>
      </c>
      <c r="D888" s="13" t="s">
        <v>1029</v>
      </c>
      <c r="E888" s="13" t="s">
        <v>60</v>
      </c>
      <c r="F888" s="81">
        <v>3.3</v>
      </c>
      <c r="G888" s="83">
        <v>27.8</v>
      </c>
      <c r="H888" s="82">
        <v>26.6</v>
      </c>
      <c r="I888" s="82">
        <v>18.2</v>
      </c>
      <c r="J888" s="82">
        <v>10</v>
      </c>
      <c r="K888" s="82">
        <f t="shared" si="13"/>
        <v>28.2</v>
      </c>
      <c r="L888" s="82">
        <v>252000</v>
      </c>
      <c r="M888" s="85"/>
      <c r="N888" s="85"/>
      <c r="O888" s="85"/>
      <c r="P888" s="141"/>
      <c r="Q888" s="132">
        <v>7.8</v>
      </c>
      <c r="R888" s="153">
        <v>24331.78884904056</v>
      </c>
      <c r="S888" s="82">
        <v>28.2</v>
      </c>
      <c r="T888" s="114">
        <v>3</v>
      </c>
      <c r="U888">
        <v>3</v>
      </c>
    </row>
    <row r="889" spans="1:21" customFormat="1">
      <c r="A889" s="13" t="s">
        <v>660</v>
      </c>
      <c r="B889" s="13">
        <v>17097864306</v>
      </c>
      <c r="C889" s="13" t="s">
        <v>661</v>
      </c>
      <c r="D889" s="13" t="s">
        <v>896</v>
      </c>
      <c r="E889" s="13" t="s">
        <v>662</v>
      </c>
      <c r="F889" s="81">
        <v>2.9</v>
      </c>
      <c r="G889" s="81">
        <v>42.7</v>
      </c>
      <c r="H889" s="81">
        <v>9.6</v>
      </c>
      <c r="I889" s="84">
        <v>41.4</v>
      </c>
      <c r="J889" s="84">
        <v>31.1</v>
      </c>
      <c r="K889" s="84">
        <f t="shared" si="13"/>
        <v>72.5</v>
      </c>
      <c r="L889" s="84">
        <v>652300</v>
      </c>
      <c r="M889" s="90">
        <v>10</v>
      </c>
      <c r="N889" s="87">
        <v>4</v>
      </c>
      <c r="O889" s="90">
        <v>10</v>
      </c>
      <c r="P889" s="140">
        <v>1</v>
      </c>
      <c r="Q889" s="132">
        <v>7.8</v>
      </c>
      <c r="R889" s="149">
        <v>111010.81588447653</v>
      </c>
      <c r="S889" s="84">
        <v>72.5</v>
      </c>
      <c r="T889" s="116">
        <v>5</v>
      </c>
      <c r="U889">
        <v>5</v>
      </c>
    </row>
    <row r="890" spans="1:21" customFormat="1">
      <c r="A890" s="13" t="s">
        <v>411</v>
      </c>
      <c r="B890" s="13">
        <v>17111871109</v>
      </c>
      <c r="C890" s="13" t="s">
        <v>412</v>
      </c>
      <c r="D890" s="13" t="s">
        <v>571</v>
      </c>
      <c r="E890" s="13" t="s">
        <v>1044</v>
      </c>
      <c r="F890" s="30">
        <v>3.9</v>
      </c>
      <c r="G890" s="81">
        <v>39.799999999999997</v>
      </c>
      <c r="H890" s="82">
        <v>27.2</v>
      </c>
      <c r="I890" s="83">
        <v>28.5</v>
      </c>
      <c r="J890" s="82">
        <v>8.1999999999999993</v>
      </c>
      <c r="K890" s="83">
        <f t="shared" si="13"/>
        <v>36.700000000000003</v>
      </c>
      <c r="L890" s="82">
        <v>270400</v>
      </c>
      <c r="M890" s="90">
        <v>10</v>
      </c>
      <c r="N890" s="86">
        <v>2</v>
      </c>
      <c r="O890" s="89">
        <v>8</v>
      </c>
      <c r="P890" s="140">
        <v>1</v>
      </c>
      <c r="Q890" s="132">
        <v>7.8</v>
      </c>
      <c r="R890" s="150">
        <v>34714.592071137457</v>
      </c>
      <c r="S890" s="83">
        <v>36.700000000000003</v>
      </c>
      <c r="T890" s="115">
        <v>4</v>
      </c>
      <c r="U890">
        <v>4</v>
      </c>
    </row>
    <row r="891" spans="1:21" customFormat="1">
      <c r="A891" s="13" t="s">
        <v>3661</v>
      </c>
      <c r="B891" s="13">
        <v>17031161100</v>
      </c>
      <c r="C891" s="13" t="s">
        <v>3662</v>
      </c>
      <c r="D891" s="13" t="s">
        <v>4272</v>
      </c>
      <c r="E891" s="13" t="s">
        <v>4129</v>
      </c>
      <c r="F891" s="82">
        <v>5.7</v>
      </c>
      <c r="G891" s="30">
        <v>35.299999999999997</v>
      </c>
      <c r="H891" s="30">
        <v>20.6</v>
      </c>
      <c r="I891" s="83">
        <v>27.5</v>
      </c>
      <c r="J891" s="84">
        <v>35.4</v>
      </c>
      <c r="K891" s="84">
        <f t="shared" si="13"/>
        <v>62.9</v>
      </c>
      <c r="L891" s="84">
        <v>521100</v>
      </c>
      <c r="M891" s="87">
        <v>3</v>
      </c>
      <c r="N891" s="89">
        <v>8</v>
      </c>
      <c r="O891" s="88">
        <v>5</v>
      </c>
      <c r="P891" s="135">
        <v>10</v>
      </c>
      <c r="Q891" s="132">
        <v>7.9</v>
      </c>
      <c r="R891" s="148">
        <v>30042.773184651422</v>
      </c>
      <c r="S891" s="84">
        <v>62.9</v>
      </c>
      <c r="T891" s="116">
        <v>5</v>
      </c>
      <c r="U891">
        <v>5</v>
      </c>
    </row>
    <row r="892" spans="1:21" customFormat="1">
      <c r="A892" s="13" t="s">
        <v>1818</v>
      </c>
      <c r="B892" s="13">
        <v>17031804306</v>
      </c>
      <c r="C892" s="13" t="s">
        <v>1819</v>
      </c>
      <c r="D892" s="13" t="s">
        <v>4272</v>
      </c>
      <c r="E892" s="13" t="s">
        <v>1804</v>
      </c>
      <c r="F892" s="30">
        <v>3.6</v>
      </c>
      <c r="G892" s="83">
        <v>28</v>
      </c>
      <c r="H892" s="83">
        <v>30.2</v>
      </c>
      <c r="I892" s="81">
        <v>8.8000000000000007</v>
      </c>
      <c r="J892" s="30">
        <v>4.4000000000000004</v>
      </c>
      <c r="K892" s="30">
        <f t="shared" si="13"/>
        <v>13.200000000000001</v>
      </c>
      <c r="L892" s="30">
        <v>209200</v>
      </c>
      <c r="M892" s="88">
        <v>5</v>
      </c>
      <c r="N892" s="86">
        <v>1</v>
      </c>
      <c r="O892" s="87">
        <v>4</v>
      </c>
      <c r="P892" s="140">
        <v>2</v>
      </c>
      <c r="Q892" s="132">
        <v>7.9</v>
      </c>
      <c r="R892" s="151">
        <v>25141.270861558532</v>
      </c>
      <c r="S892" s="30">
        <v>13.200000000000001</v>
      </c>
      <c r="T892" s="113">
        <v>2</v>
      </c>
      <c r="U892">
        <v>2</v>
      </c>
    </row>
    <row r="893" spans="1:21" customFormat="1">
      <c r="A893" s="13" t="s">
        <v>4215</v>
      </c>
      <c r="B893" s="13">
        <v>17031804404</v>
      </c>
      <c r="C893" s="13" t="s">
        <v>4216</v>
      </c>
      <c r="D893" s="13" t="s">
        <v>4272</v>
      </c>
      <c r="E893" s="13" t="s">
        <v>4214</v>
      </c>
      <c r="F893" s="82">
        <v>5.7</v>
      </c>
      <c r="G893" s="83">
        <v>29.1</v>
      </c>
      <c r="H893" s="83">
        <v>31.9</v>
      </c>
      <c r="I893" s="30">
        <v>10.9</v>
      </c>
      <c r="J893" s="81">
        <v>2.9</v>
      </c>
      <c r="K893" s="30">
        <f t="shared" si="13"/>
        <v>13.8</v>
      </c>
      <c r="L893" s="30">
        <v>228000</v>
      </c>
      <c r="M893" s="89">
        <v>8</v>
      </c>
      <c r="N893" s="88">
        <v>5</v>
      </c>
      <c r="O893" s="88">
        <v>5</v>
      </c>
      <c r="P893" s="138">
        <v>3</v>
      </c>
      <c r="Q893" s="132">
        <v>7.9</v>
      </c>
      <c r="R893" s="152">
        <v>32691.487793632303</v>
      </c>
      <c r="S893" s="30">
        <v>13.8</v>
      </c>
      <c r="T893" s="113">
        <v>2</v>
      </c>
      <c r="U893">
        <v>2</v>
      </c>
    </row>
    <row r="894" spans="1:21" customFormat="1">
      <c r="A894" s="13" t="s">
        <v>1776</v>
      </c>
      <c r="B894" s="13">
        <v>17031807500</v>
      </c>
      <c r="C894" s="13" t="s">
        <v>1777</v>
      </c>
      <c r="D894" s="13" t="s">
        <v>4272</v>
      </c>
      <c r="E894" s="13" t="s">
        <v>1871</v>
      </c>
      <c r="F894" s="82">
        <v>5.7</v>
      </c>
      <c r="G894" s="83">
        <v>28.7</v>
      </c>
      <c r="H894" s="82">
        <v>28</v>
      </c>
      <c r="I894" s="83">
        <v>26.6</v>
      </c>
      <c r="J894" s="82">
        <v>12.3</v>
      </c>
      <c r="K894" s="83">
        <f t="shared" si="13"/>
        <v>38.900000000000006</v>
      </c>
      <c r="L894" s="83">
        <v>367600</v>
      </c>
      <c r="M894" s="90">
        <v>9</v>
      </c>
      <c r="N894" s="88">
        <v>5</v>
      </c>
      <c r="O894" s="88">
        <v>6</v>
      </c>
      <c r="P894" s="137">
        <v>5</v>
      </c>
      <c r="Q894" s="132">
        <v>7.9</v>
      </c>
      <c r="R894" s="150">
        <v>49425.816358977529</v>
      </c>
      <c r="S894" s="83">
        <v>38.900000000000006</v>
      </c>
      <c r="T894" s="115">
        <v>4</v>
      </c>
      <c r="U894">
        <v>4</v>
      </c>
    </row>
    <row r="895" spans="1:21" customFormat="1">
      <c r="A895" s="13" t="s">
        <v>2318</v>
      </c>
      <c r="B895" s="13">
        <v>17031828100</v>
      </c>
      <c r="C895" s="13" t="s">
        <v>2319</v>
      </c>
      <c r="D895" s="13" t="s">
        <v>4272</v>
      </c>
      <c r="E895" s="13" t="s">
        <v>2315</v>
      </c>
      <c r="F895" s="81">
        <v>3</v>
      </c>
      <c r="G895" s="82">
        <v>32</v>
      </c>
      <c r="H895" s="84">
        <v>35.1</v>
      </c>
      <c r="I895" s="82">
        <v>22</v>
      </c>
      <c r="J895" s="30">
        <v>6.2</v>
      </c>
      <c r="K895" s="82">
        <f t="shared" si="13"/>
        <v>28.2</v>
      </c>
      <c r="L895" s="81">
        <v>132900</v>
      </c>
      <c r="M895" s="87">
        <v>3</v>
      </c>
      <c r="N895" s="89">
        <v>7</v>
      </c>
      <c r="O895" s="88">
        <v>5</v>
      </c>
      <c r="P895" s="140">
        <v>1</v>
      </c>
      <c r="Q895" s="132">
        <v>7.9</v>
      </c>
      <c r="R895" s="151">
        <v>18378.921005259257</v>
      </c>
      <c r="S895" s="82">
        <v>28.2</v>
      </c>
      <c r="T895" s="114">
        <v>3</v>
      </c>
      <c r="U895">
        <v>3</v>
      </c>
    </row>
    <row r="896" spans="1:21" customFormat="1">
      <c r="A896" s="13" t="s">
        <v>2258</v>
      </c>
      <c r="B896" s="13">
        <v>17031830001</v>
      </c>
      <c r="C896" s="13" t="s">
        <v>2259</v>
      </c>
      <c r="D896" s="13" t="s">
        <v>4272</v>
      </c>
      <c r="E896" s="13" t="s">
        <v>2260</v>
      </c>
      <c r="F896" s="81">
        <v>3.1</v>
      </c>
      <c r="G896" s="84">
        <v>26.8</v>
      </c>
      <c r="H896" s="84">
        <v>40.799999999999997</v>
      </c>
      <c r="I896" s="81">
        <v>5.7</v>
      </c>
      <c r="J896" s="81">
        <v>2.2999999999999998</v>
      </c>
      <c r="K896" s="81">
        <f t="shared" si="13"/>
        <v>8</v>
      </c>
      <c r="L896" s="81">
        <v>52400</v>
      </c>
      <c r="M896" s="88">
        <v>5</v>
      </c>
      <c r="N896" s="86">
        <v>2</v>
      </c>
      <c r="O896" s="86">
        <v>1</v>
      </c>
      <c r="P896" s="140">
        <v>1</v>
      </c>
      <c r="Q896" s="132">
        <v>7.9</v>
      </c>
      <c r="R896" s="152">
        <v>31643.656057656899</v>
      </c>
      <c r="S896" s="81">
        <v>8</v>
      </c>
      <c r="T896" s="112">
        <v>1</v>
      </c>
      <c r="U896">
        <v>1</v>
      </c>
    </row>
    <row r="897" spans="1:21" customFormat="1">
      <c r="A897" s="13" t="s">
        <v>1231</v>
      </c>
      <c r="B897" s="13">
        <v>17043843302</v>
      </c>
      <c r="C897" s="13" t="s">
        <v>1128</v>
      </c>
      <c r="D897" s="13" t="s">
        <v>1522</v>
      </c>
      <c r="E897" s="13" t="s">
        <v>1724</v>
      </c>
      <c r="F897" s="30">
        <v>4.9000000000000004</v>
      </c>
      <c r="G897" s="83">
        <v>28.5</v>
      </c>
      <c r="H897" s="83">
        <v>31.2</v>
      </c>
      <c r="I897" s="83">
        <v>23.9</v>
      </c>
      <c r="J897" s="82">
        <v>10.3</v>
      </c>
      <c r="K897" s="82">
        <f t="shared" si="13"/>
        <v>34.200000000000003</v>
      </c>
      <c r="L897" s="82">
        <v>270000</v>
      </c>
      <c r="M897" s="88">
        <v>6</v>
      </c>
      <c r="N897" s="87">
        <v>3</v>
      </c>
      <c r="O897" s="89">
        <v>7</v>
      </c>
      <c r="P897" s="137">
        <v>6</v>
      </c>
      <c r="Q897" s="132">
        <v>7.9</v>
      </c>
      <c r="R897" s="152">
        <v>33191.24246712929</v>
      </c>
      <c r="S897" s="82">
        <v>34.200000000000003</v>
      </c>
      <c r="T897" s="114">
        <v>3</v>
      </c>
      <c r="U897">
        <v>3</v>
      </c>
    </row>
    <row r="898" spans="1:21" customFormat="1">
      <c r="A898" s="13" t="s">
        <v>483</v>
      </c>
      <c r="B898" s="13">
        <v>17111871307</v>
      </c>
      <c r="C898" s="13" t="s">
        <v>484</v>
      </c>
      <c r="D898" s="13" t="s">
        <v>571</v>
      </c>
      <c r="E898" s="13" t="s">
        <v>482</v>
      </c>
      <c r="F898" s="82">
        <v>5.9</v>
      </c>
      <c r="G898" s="82">
        <v>32.4</v>
      </c>
      <c r="H898" s="82">
        <v>23.8</v>
      </c>
      <c r="I898" s="83">
        <v>30.8</v>
      </c>
      <c r="J898" s="82">
        <v>12.3</v>
      </c>
      <c r="K898" s="83">
        <f t="shared" ref="K898:K961" si="14">+J898+I898</f>
        <v>43.1</v>
      </c>
      <c r="L898" s="83">
        <v>296500</v>
      </c>
      <c r="M898" s="90">
        <v>10</v>
      </c>
      <c r="N898" s="87">
        <v>3</v>
      </c>
      <c r="O898" s="89">
        <v>7</v>
      </c>
      <c r="P898" s="136">
        <v>8</v>
      </c>
      <c r="Q898" s="132">
        <v>7.9</v>
      </c>
      <c r="R898" s="152">
        <v>33501.895189097479</v>
      </c>
      <c r="S898" s="83">
        <v>43.1</v>
      </c>
      <c r="T898" s="115">
        <v>4</v>
      </c>
      <c r="U898">
        <v>4</v>
      </c>
    </row>
    <row r="899" spans="1:21" customFormat="1">
      <c r="A899" s="13" t="s">
        <v>138</v>
      </c>
      <c r="B899" s="13">
        <v>17197883211</v>
      </c>
      <c r="C899" s="13" t="s">
        <v>139</v>
      </c>
      <c r="D899" s="13" t="s">
        <v>363</v>
      </c>
      <c r="E899" s="13" t="s">
        <v>320</v>
      </c>
      <c r="F899" s="30">
        <v>4.5999999999999996</v>
      </c>
      <c r="G899" s="81">
        <v>36.200000000000003</v>
      </c>
      <c r="H899" s="82">
        <v>27.4</v>
      </c>
      <c r="I899" s="82">
        <v>18.399999999999999</v>
      </c>
      <c r="J899" s="30">
        <v>5.5</v>
      </c>
      <c r="K899" s="82">
        <f t="shared" si="14"/>
        <v>23.9</v>
      </c>
      <c r="L899" s="30">
        <v>197300</v>
      </c>
      <c r="M899" s="82">
        <v>6</v>
      </c>
      <c r="N899" s="83">
        <v>7</v>
      </c>
      <c r="O899" s="82">
        <v>6</v>
      </c>
      <c r="P899" s="142">
        <v>1</v>
      </c>
      <c r="Q899" s="132">
        <v>7.9</v>
      </c>
      <c r="R899" s="157">
        <v>21661.580595931711</v>
      </c>
      <c r="S899" s="82">
        <v>23.9</v>
      </c>
      <c r="T899" s="114">
        <v>3</v>
      </c>
      <c r="U899">
        <v>3</v>
      </c>
    </row>
    <row r="900" spans="1:21" customFormat="1">
      <c r="A900" s="13" t="s">
        <v>3971</v>
      </c>
      <c r="B900" s="13">
        <v>17031030400</v>
      </c>
      <c r="C900" s="13" t="s">
        <v>3972</v>
      </c>
      <c r="D900" s="13" t="s">
        <v>4272</v>
      </c>
      <c r="E900" s="13" t="s">
        <v>4129</v>
      </c>
      <c r="F900" s="82">
        <v>6.2</v>
      </c>
      <c r="G900" s="81">
        <v>37.799999999999997</v>
      </c>
      <c r="H900" s="81">
        <v>11.8</v>
      </c>
      <c r="I900" s="84">
        <v>33.9</v>
      </c>
      <c r="J900" s="84">
        <v>22.7</v>
      </c>
      <c r="K900" s="84">
        <f t="shared" si="14"/>
        <v>56.599999999999994</v>
      </c>
      <c r="L900" s="83">
        <v>326500</v>
      </c>
      <c r="M900" s="88">
        <v>5</v>
      </c>
      <c r="N900" s="89">
        <v>7</v>
      </c>
      <c r="O900" s="89">
        <v>7</v>
      </c>
      <c r="P900" s="136">
        <v>8</v>
      </c>
      <c r="Q900" s="132">
        <v>8</v>
      </c>
      <c r="R900" s="148">
        <v>30042.773184651422</v>
      </c>
      <c r="S900" s="84">
        <v>56.599999999999994</v>
      </c>
      <c r="T900" s="116">
        <v>5</v>
      </c>
      <c r="U900">
        <v>5</v>
      </c>
    </row>
    <row r="901" spans="1:21" customFormat="1">
      <c r="A901" s="13" t="s">
        <v>3271</v>
      </c>
      <c r="B901" s="13">
        <v>17031320100</v>
      </c>
      <c r="C901" s="13" t="s">
        <v>3272</v>
      </c>
      <c r="D901" s="13" t="s">
        <v>4272</v>
      </c>
      <c r="E901" s="13" t="s">
        <v>4129</v>
      </c>
      <c r="F901" s="81">
        <v>3</v>
      </c>
      <c r="G901" s="84">
        <v>23.3</v>
      </c>
      <c r="H901" s="81">
        <v>5.2</v>
      </c>
      <c r="I901" s="84">
        <v>40.799999999999997</v>
      </c>
      <c r="J901" s="84">
        <v>42</v>
      </c>
      <c r="K901" s="84">
        <f t="shared" si="14"/>
        <v>82.8</v>
      </c>
      <c r="L901" s="84">
        <v>473200</v>
      </c>
      <c r="M901" s="89">
        <v>8</v>
      </c>
      <c r="N901" s="90">
        <v>10</v>
      </c>
      <c r="O901" s="87">
        <v>4</v>
      </c>
      <c r="P901" s="135">
        <v>10</v>
      </c>
      <c r="Q901" s="132">
        <v>8</v>
      </c>
      <c r="R901" s="148">
        <v>30042.773184651422</v>
      </c>
      <c r="S901" s="84">
        <v>82.8</v>
      </c>
      <c r="T901" s="116">
        <v>5</v>
      </c>
      <c r="U901">
        <v>5</v>
      </c>
    </row>
    <row r="902" spans="1:21" customFormat="1">
      <c r="A902" s="13" t="s">
        <v>1954</v>
      </c>
      <c r="B902" s="13">
        <v>17031803610</v>
      </c>
      <c r="C902" s="13" t="s">
        <v>1955</v>
      </c>
      <c r="D902" s="13" t="s">
        <v>4272</v>
      </c>
      <c r="E902" s="13" t="s">
        <v>1945</v>
      </c>
      <c r="F902" s="30">
        <v>3.9</v>
      </c>
      <c r="G902" s="83">
        <v>28.6</v>
      </c>
      <c r="H902" s="30">
        <v>17</v>
      </c>
      <c r="I902" s="84">
        <v>32.9</v>
      </c>
      <c r="J902" s="84">
        <v>24.6</v>
      </c>
      <c r="K902" s="84">
        <f t="shared" si="14"/>
        <v>57.5</v>
      </c>
      <c r="L902" s="83">
        <v>328100</v>
      </c>
      <c r="M902" s="89">
        <v>7</v>
      </c>
      <c r="N902" s="88">
        <v>6</v>
      </c>
      <c r="O902" s="88">
        <v>6</v>
      </c>
      <c r="P902" s="138">
        <v>4</v>
      </c>
      <c r="Q902" s="132">
        <v>8</v>
      </c>
      <c r="R902" s="150">
        <v>33970.206820601838</v>
      </c>
      <c r="S902" s="84">
        <v>57.5</v>
      </c>
      <c r="T902" s="116">
        <v>5</v>
      </c>
      <c r="U902">
        <v>5</v>
      </c>
    </row>
    <row r="903" spans="1:21" customFormat="1">
      <c r="A903" s="13" t="s">
        <v>713</v>
      </c>
      <c r="B903" s="13">
        <v>17097864602</v>
      </c>
      <c r="C903" s="13" t="s">
        <v>714</v>
      </c>
      <c r="D903" s="13" t="s">
        <v>896</v>
      </c>
      <c r="E903" s="13" t="s">
        <v>708</v>
      </c>
      <c r="F903" s="30">
        <v>4.8</v>
      </c>
      <c r="G903" s="82">
        <v>30.7</v>
      </c>
      <c r="H903" s="81">
        <v>3</v>
      </c>
      <c r="I903" s="84">
        <v>45.1</v>
      </c>
      <c r="J903" s="84">
        <v>35.299999999999997</v>
      </c>
      <c r="K903" s="84">
        <f t="shared" si="14"/>
        <v>80.400000000000006</v>
      </c>
      <c r="L903" s="84">
        <v>833400</v>
      </c>
      <c r="M903" s="90">
        <v>9</v>
      </c>
      <c r="N903" s="86">
        <v>1</v>
      </c>
      <c r="O903" s="90">
        <v>10</v>
      </c>
      <c r="P903" s="135">
        <v>9</v>
      </c>
      <c r="Q903" s="132">
        <v>8</v>
      </c>
      <c r="R903" s="149">
        <v>149577.90823225805</v>
      </c>
      <c r="S903" s="84">
        <v>80.400000000000006</v>
      </c>
      <c r="T903" s="116">
        <v>5</v>
      </c>
      <c r="U903">
        <v>5</v>
      </c>
    </row>
    <row r="904" spans="1:21" customFormat="1">
      <c r="A904" s="13" t="s">
        <v>3884</v>
      </c>
      <c r="B904" s="13">
        <v>17031062700</v>
      </c>
      <c r="C904" s="13" t="s">
        <v>3885</v>
      </c>
      <c r="D904" s="13" t="s">
        <v>4272</v>
      </c>
      <c r="E904" s="13" t="s">
        <v>4129</v>
      </c>
      <c r="F904" s="81">
        <v>0</v>
      </c>
      <c r="G904" s="30">
        <v>34.799999999999997</v>
      </c>
      <c r="H904" s="81">
        <v>7.7</v>
      </c>
      <c r="I904" s="84">
        <v>44.2</v>
      </c>
      <c r="J904" s="84">
        <v>33.299999999999997</v>
      </c>
      <c r="K904" s="84">
        <f t="shared" si="14"/>
        <v>77.5</v>
      </c>
      <c r="L904" s="84">
        <v>518300</v>
      </c>
      <c r="M904" s="88">
        <v>5</v>
      </c>
      <c r="N904" s="90">
        <v>9</v>
      </c>
      <c r="O904" s="89">
        <v>8</v>
      </c>
      <c r="P904" s="136">
        <v>8</v>
      </c>
      <c r="Q904" s="132">
        <v>8.1</v>
      </c>
      <c r="R904" s="148">
        <v>30042.773184651422</v>
      </c>
      <c r="S904" s="84">
        <v>77.5</v>
      </c>
      <c r="T904" s="116">
        <v>5</v>
      </c>
      <c r="U904">
        <v>5</v>
      </c>
    </row>
    <row r="905" spans="1:21" customFormat="1">
      <c r="A905" s="13" t="s">
        <v>3041</v>
      </c>
      <c r="B905" s="13">
        <v>17031590500</v>
      </c>
      <c r="C905" s="13" t="s">
        <v>3042</v>
      </c>
      <c r="D905" s="13" t="s">
        <v>4272</v>
      </c>
      <c r="E905" s="13" t="s">
        <v>4129</v>
      </c>
      <c r="F905" s="83">
        <v>8.6999999999999993</v>
      </c>
      <c r="G905" s="84">
        <v>22.6</v>
      </c>
      <c r="H905" s="83">
        <v>33.299999999999997</v>
      </c>
      <c r="I905" s="81">
        <v>7.1</v>
      </c>
      <c r="J905" s="30">
        <v>7.2</v>
      </c>
      <c r="K905" s="30">
        <f t="shared" si="14"/>
        <v>14.3</v>
      </c>
      <c r="L905" s="83">
        <v>303800</v>
      </c>
      <c r="M905" s="87">
        <v>4</v>
      </c>
      <c r="N905" s="87">
        <v>4</v>
      </c>
      <c r="O905" s="87">
        <v>3</v>
      </c>
      <c r="P905" s="135">
        <v>10</v>
      </c>
      <c r="Q905" s="132">
        <v>8.1</v>
      </c>
      <c r="R905" s="148">
        <v>30042.773184651422</v>
      </c>
      <c r="S905" s="30">
        <v>14.3</v>
      </c>
      <c r="T905" s="113">
        <v>2</v>
      </c>
      <c r="U905">
        <v>2</v>
      </c>
    </row>
    <row r="906" spans="1:21" customFormat="1">
      <c r="A906" s="13" t="s">
        <v>4312</v>
      </c>
      <c r="B906" s="13">
        <v>17031803300</v>
      </c>
      <c r="C906" s="13" t="s">
        <v>4191</v>
      </c>
      <c r="D906" s="13" t="s">
        <v>4272</v>
      </c>
      <c r="E906" s="13" t="s">
        <v>4289</v>
      </c>
      <c r="F906" s="30">
        <v>3.8</v>
      </c>
      <c r="G906" s="84">
        <v>26.3</v>
      </c>
      <c r="H906" s="30">
        <v>21.6</v>
      </c>
      <c r="I906" s="83">
        <v>23.6</v>
      </c>
      <c r="J906" s="84">
        <v>24.4</v>
      </c>
      <c r="K906" s="83">
        <f t="shared" si="14"/>
        <v>48</v>
      </c>
      <c r="L906" s="83">
        <v>347900</v>
      </c>
      <c r="M906" s="90">
        <v>10</v>
      </c>
      <c r="N906" s="90">
        <v>9</v>
      </c>
      <c r="O906" s="89">
        <v>8</v>
      </c>
      <c r="P906" s="135">
        <v>9</v>
      </c>
      <c r="Q906" s="132">
        <v>8.1</v>
      </c>
      <c r="R906" s="150">
        <v>48269.233139372314</v>
      </c>
      <c r="S906" s="83">
        <v>48</v>
      </c>
      <c r="T906" s="115">
        <v>4</v>
      </c>
      <c r="U906">
        <v>4</v>
      </c>
    </row>
    <row r="907" spans="1:21" customFormat="1">
      <c r="A907" s="13" t="s">
        <v>2434</v>
      </c>
      <c r="B907" s="13">
        <v>17031804806</v>
      </c>
      <c r="C907" s="13" t="s">
        <v>2435</v>
      </c>
      <c r="D907" s="13" t="s">
        <v>4272</v>
      </c>
      <c r="E907" s="13" t="s">
        <v>2433</v>
      </c>
      <c r="F907" s="82">
        <v>5.7</v>
      </c>
      <c r="G907" s="84">
        <v>25.8</v>
      </c>
      <c r="H907" s="83">
        <v>31.5</v>
      </c>
      <c r="I907" s="82">
        <v>22.5</v>
      </c>
      <c r="J907" s="82">
        <v>7.9</v>
      </c>
      <c r="K907" s="82">
        <f t="shared" si="14"/>
        <v>30.4</v>
      </c>
      <c r="L907" s="30">
        <v>193100</v>
      </c>
      <c r="M907" s="90">
        <v>9</v>
      </c>
      <c r="N907" s="86">
        <v>2</v>
      </c>
      <c r="O907" s="87">
        <v>3</v>
      </c>
      <c r="P907" s="138">
        <v>4</v>
      </c>
      <c r="Q907" s="132">
        <v>8.1</v>
      </c>
      <c r="R907" s="151">
        <v>20783.314275932898</v>
      </c>
      <c r="S907" s="82">
        <v>30.4</v>
      </c>
      <c r="T907" s="114">
        <v>3</v>
      </c>
      <c r="U907">
        <v>3</v>
      </c>
    </row>
    <row r="908" spans="1:21" customFormat="1">
      <c r="A908" s="13" t="s">
        <v>4175</v>
      </c>
      <c r="B908" s="13">
        <v>17031817900</v>
      </c>
      <c r="C908" s="13" t="s">
        <v>4176</v>
      </c>
      <c r="D908" s="13" t="s">
        <v>4272</v>
      </c>
      <c r="E908" s="13" t="s">
        <v>4177</v>
      </c>
      <c r="F908" s="84">
        <v>10.199999999999999</v>
      </c>
      <c r="G908" s="84">
        <v>26.5</v>
      </c>
      <c r="H908" s="82">
        <v>26.3</v>
      </c>
      <c r="I908" s="30">
        <v>12.3</v>
      </c>
      <c r="J908" s="30">
        <v>6.3</v>
      </c>
      <c r="K908" s="30">
        <f t="shared" si="14"/>
        <v>18.600000000000001</v>
      </c>
      <c r="L908" s="30">
        <v>198200</v>
      </c>
      <c r="M908" s="87">
        <v>3</v>
      </c>
      <c r="N908" s="89">
        <v>8</v>
      </c>
      <c r="O908" s="87">
        <v>3</v>
      </c>
      <c r="P908" s="140">
        <v>2</v>
      </c>
      <c r="Q908" s="132">
        <v>8.1</v>
      </c>
      <c r="R908" s="150">
        <v>38909.150655572368</v>
      </c>
      <c r="S908" s="30">
        <v>18.600000000000001</v>
      </c>
      <c r="T908" s="113">
        <v>2</v>
      </c>
      <c r="U908">
        <v>2</v>
      </c>
    </row>
    <row r="909" spans="1:21" customFormat="1">
      <c r="A909" s="13" t="s">
        <v>4092</v>
      </c>
      <c r="B909" s="13">
        <v>17031821102</v>
      </c>
      <c r="C909" s="13" t="s">
        <v>4093</v>
      </c>
      <c r="D909" s="13" t="s">
        <v>4272</v>
      </c>
      <c r="E909" s="13" t="s">
        <v>4083</v>
      </c>
      <c r="F909" s="83">
        <v>7.1</v>
      </c>
      <c r="G909" s="82">
        <v>31</v>
      </c>
      <c r="H909" s="84">
        <v>37.4</v>
      </c>
      <c r="I909" s="81">
        <v>8.1999999999999993</v>
      </c>
      <c r="J909" s="30">
        <v>3.8</v>
      </c>
      <c r="K909" s="81">
        <f t="shared" si="14"/>
        <v>12</v>
      </c>
      <c r="L909" s="82">
        <v>244200</v>
      </c>
      <c r="M909" s="89">
        <v>7</v>
      </c>
      <c r="N909" s="88">
        <v>6</v>
      </c>
      <c r="O909" s="87">
        <v>4</v>
      </c>
      <c r="P909" s="138">
        <v>4</v>
      </c>
      <c r="Q909" s="132">
        <v>8.1</v>
      </c>
      <c r="R909" s="151">
        <v>21362.532549697495</v>
      </c>
      <c r="S909" s="81">
        <v>12</v>
      </c>
      <c r="T909" s="112">
        <v>1</v>
      </c>
      <c r="U909">
        <v>1</v>
      </c>
    </row>
    <row r="910" spans="1:21" customFormat="1">
      <c r="A910" s="13" t="s">
        <v>971</v>
      </c>
      <c r="B910" s="13">
        <v>17089851102</v>
      </c>
      <c r="C910" s="13" t="s">
        <v>972</v>
      </c>
      <c r="D910" s="13" t="s">
        <v>1029</v>
      </c>
      <c r="E910" s="13" t="s">
        <v>60</v>
      </c>
      <c r="F910" s="82">
        <v>5</v>
      </c>
      <c r="G910" s="84">
        <v>23.8</v>
      </c>
      <c r="H910" s="82">
        <v>25.4</v>
      </c>
      <c r="I910" s="30">
        <v>10.4</v>
      </c>
      <c r="J910" s="82">
        <v>10.3</v>
      </c>
      <c r="K910" s="30">
        <f t="shared" si="14"/>
        <v>20.700000000000003</v>
      </c>
      <c r="L910" s="30">
        <v>202900</v>
      </c>
      <c r="M910" s="85"/>
      <c r="N910" s="85"/>
      <c r="O910" s="85"/>
      <c r="P910" s="141"/>
      <c r="Q910" s="132">
        <v>8.1</v>
      </c>
      <c r="R910" s="153">
        <v>24331.78884904056</v>
      </c>
      <c r="S910" s="30">
        <v>20.700000000000003</v>
      </c>
      <c r="T910" s="113">
        <v>2</v>
      </c>
      <c r="U910">
        <v>2</v>
      </c>
    </row>
    <row r="911" spans="1:21" customFormat="1">
      <c r="A911" s="13" t="s">
        <v>3860</v>
      </c>
      <c r="B911" s="13">
        <v>17031061200</v>
      </c>
      <c r="C911" s="13" t="s">
        <v>3861</v>
      </c>
      <c r="D911" s="13" t="s">
        <v>4272</v>
      </c>
      <c r="E911" s="13" t="s">
        <v>4129</v>
      </c>
      <c r="F911" s="81">
        <v>0.4</v>
      </c>
      <c r="G911" s="81">
        <v>41.5</v>
      </c>
      <c r="H911" s="81">
        <v>4.5999999999999996</v>
      </c>
      <c r="I911" s="84">
        <v>55.1</v>
      </c>
      <c r="J911" s="84">
        <v>25.9</v>
      </c>
      <c r="K911" s="84">
        <f t="shared" si="14"/>
        <v>81</v>
      </c>
      <c r="L911" s="84">
        <v>592900</v>
      </c>
      <c r="M911" s="90">
        <v>9</v>
      </c>
      <c r="N911" s="88">
        <v>5</v>
      </c>
      <c r="O911" s="89">
        <v>8</v>
      </c>
      <c r="P911" s="135">
        <v>9</v>
      </c>
      <c r="Q911" s="132">
        <v>8.1999999999999993</v>
      </c>
      <c r="R911" s="148">
        <v>30042.773184651422</v>
      </c>
      <c r="S911" s="84">
        <v>81</v>
      </c>
      <c r="T911" s="116">
        <v>5</v>
      </c>
      <c r="U911">
        <v>5</v>
      </c>
    </row>
    <row r="912" spans="1:21" customFormat="1">
      <c r="A912" s="13" t="s">
        <v>3225</v>
      </c>
      <c r="B912" s="13">
        <v>17031390600</v>
      </c>
      <c r="C912" s="13" t="s">
        <v>3226</v>
      </c>
      <c r="D912" s="13" t="s">
        <v>4272</v>
      </c>
      <c r="E912" s="13" t="s">
        <v>4129</v>
      </c>
      <c r="F912" s="82">
        <v>5.5</v>
      </c>
      <c r="G912" s="84">
        <v>25.2</v>
      </c>
      <c r="H912" s="81">
        <v>2.2000000000000002</v>
      </c>
      <c r="I912" s="82">
        <v>21.2</v>
      </c>
      <c r="J912" s="84">
        <v>54.6</v>
      </c>
      <c r="K912" s="84">
        <f t="shared" si="14"/>
        <v>75.8</v>
      </c>
      <c r="L912" s="84">
        <v>505200</v>
      </c>
      <c r="M912" s="88">
        <v>6</v>
      </c>
      <c r="N912" s="87">
        <v>4</v>
      </c>
      <c r="O912" s="89">
        <v>8</v>
      </c>
      <c r="P912" s="135">
        <v>9</v>
      </c>
      <c r="Q912" s="132">
        <v>8.1999999999999993</v>
      </c>
      <c r="R912" s="148">
        <v>30042.773184651422</v>
      </c>
      <c r="S912" s="84">
        <v>75.8</v>
      </c>
      <c r="T912" s="116">
        <v>5</v>
      </c>
      <c r="U912">
        <v>5</v>
      </c>
    </row>
    <row r="913" spans="1:21" customFormat="1">
      <c r="A913" s="13" t="s">
        <v>2729</v>
      </c>
      <c r="B913" s="13">
        <v>17031711500</v>
      </c>
      <c r="C913" s="13" t="s">
        <v>2730</v>
      </c>
      <c r="D913" s="13" t="s">
        <v>4272</v>
      </c>
      <c r="E913" s="13" t="s">
        <v>4129</v>
      </c>
      <c r="F913" s="84">
        <v>21.6</v>
      </c>
      <c r="G913" s="30">
        <v>35.799999999999997</v>
      </c>
      <c r="H913" s="82">
        <v>26.4</v>
      </c>
      <c r="I913" s="30">
        <v>13.4</v>
      </c>
      <c r="J913" s="81">
        <v>2.4</v>
      </c>
      <c r="K913" s="30">
        <f t="shared" si="14"/>
        <v>15.8</v>
      </c>
      <c r="L913" s="81">
        <v>156800</v>
      </c>
      <c r="M913" s="86">
        <v>2</v>
      </c>
      <c r="N913" s="86">
        <v>1</v>
      </c>
      <c r="O913" s="86">
        <v>1</v>
      </c>
      <c r="P913" s="135">
        <v>9</v>
      </c>
      <c r="Q913" s="132">
        <v>8.1999999999999993</v>
      </c>
      <c r="R913" s="148">
        <v>30042.773184651422</v>
      </c>
      <c r="S913" s="30">
        <v>15.8</v>
      </c>
      <c r="T913" s="113">
        <v>2</v>
      </c>
      <c r="U913">
        <v>2</v>
      </c>
    </row>
    <row r="914" spans="1:21" customFormat="1">
      <c r="A914" s="13" t="s">
        <v>4235</v>
      </c>
      <c r="B914" s="13">
        <v>17031817101</v>
      </c>
      <c r="C914" s="13" t="s">
        <v>4236</v>
      </c>
      <c r="D914" s="13" t="s">
        <v>4272</v>
      </c>
      <c r="E914" s="13" t="s">
        <v>4234</v>
      </c>
      <c r="F914" s="84">
        <v>9</v>
      </c>
      <c r="G914" s="84">
        <v>26.8</v>
      </c>
      <c r="H914" s="83">
        <v>31.7</v>
      </c>
      <c r="I914" s="30">
        <v>9.1999999999999993</v>
      </c>
      <c r="J914" s="30">
        <v>4.2</v>
      </c>
      <c r="K914" s="30">
        <f t="shared" si="14"/>
        <v>13.399999999999999</v>
      </c>
      <c r="L914" s="30">
        <v>184500</v>
      </c>
      <c r="M914" s="86">
        <v>2</v>
      </c>
      <c r="N914" s="86">
        <v>2</v>
      </c>
      <c r="O914" s="86">
        <v>2</v>
      </c>
      <c r="P914" s="137">
        <v>6</v>
      </c>
      <c r="Q914" s="132">
        <v>8.1999999999999993</v>
      </c>
      <c r="R914" s="151">
        <v>16994.722825232027</v>
      </c>
      <c r="S914" s="30">
        <v>13.399999999999999</v>
      </c>
      <c r="T914" s="113">
        <v>2</v>
      </c>
      <c r="U914">
        <v>2</v>
      </c>
    </row>
    <row r="915" spans="1:21" customFormat="1">
      <c r="A915" s="13" t="s">
        <v>1067</v>
      </c>
      <c r="B915" s="13">
        <v>17089850302</v>
      </c>
      <c r="C915" s="13" t="s">
        <v>1068</v>
      </c>
      <c r="D915" s="13" t="s">
        <v>1029</v>
      </c>
      <c r="E915" s="13" t="s">
        <v>57</v>
      </c>
      <c r="F915" s="82">
        <v>5.9</v>
      </c>
      <c r="G915" s="82">
        <v>31.4</v>
      </c>
      <c r="H915" s="83">
        <v>31.3</v>
      </c>
      <c r="I915" s="82">
        <v>16.2</v>
      </c>
      <c r="J915" s="82">
        <v>7.3</v>
      </c>
      <c r="K915" s="30">
        <f t="shared" si="14"/>
        <v>23.5</v>
      </c>
      <c r="L915" s="30">
        <v>199900</v>
      </c>
      <c r="M915" s="85"/>
      <c r="N915" s="85"/>
      <c r="O915" s="85"/>
      <c r="P915" s="141"/>
      <c r="Q915" s="132">
        <v>8.1999999999999993</v>
      </c>
      <c r="R915" s="153">
        <v>19116.053248786182</v>
      </c>
      <c r="S915" s="30">
        <v>23.5</v>
      </c>
      <c r="T915" s="113">
        <v>2</v>
      </c>
      <c r="U915">
        <v>2</v>
      </c>
    </row>
    <row r="916" spans="1:21" customFormat="1">
      <c r="A916" s="13" t="s">
        <v>506</v>
      </c>
      <c r="B916" s="13">
        <v>17111870200</v>
      </c>
      <c r="C916" s="13" t="s">
        <v>507</v>
      </c>
      <c r="D916" s="13" t="s">
        <v>571</v>
      </c>
      <c r="E916" s="13" t="s">
        <v>508</v>
      </c>
      <c r="F916" s="30">
        <v>4.5</v>
      </c>
      <c r="G916" s="30">
        <v>34.6</v>
      </c>
      <c r="H916" s="84">
        <v>35.5</v>
      </c>
      <c r="I916" s="30">
        <v>9.5</v>
      </c>
      <c r="J916" s="82">
        <v>9.9</v>
      </c>
      <c r="K916" s="30">
        <f t="shared" si="14"/>
        <v>19.399999999999999</v>
      </c>
      <c r="L916" s="82">
        <v>254100</v>
      </c>
      <c r="M916" s="88">
        <v>5</v>
      </c>
      <c r="N916" s="86">
        <v>1</v>
      </c>
      <c r="O916" s="89">
        <v>7</v>
      </c>
      <c r="P916" s="140">
        <v>1</v>
      </c>
      <c r="Q916" s="132">
        <v>8.1999999999999993</v>
      </c>
      <c r="R916" s="151">
        <v>16334.099079072721</v>
      </c>
      <c r="S916" s="30">
        <v>19.399999999999999</v>
      </c>
      <c r="T916" s="113">
        <v>2</v>
      </c>
      <c r="U916">
        <v>2</v>
      </c>
    </row>
    <row r="917" spans="1:21" customFormat="1">
      <c r="A917" s="13" t="s">
        <v>3747</v>
      </c>
      <c r="B917" s="13">
        <v>17031160200</v>
      </c>
      <c r="C917" s="13" t="s">
        <v>3748</v>
      </c>
      <c r="D917" s="13" t="s">
        <v>4272</v>
      </c>
      <c r="E917" s="13" t="s">
        <v>4129</v>
      </c>
      <c r="F917" s="84">
        <v>9.1999999999999993</v>
      </c>
      <c r="G917" s="30">
        <v>33.1</v>
      </c>
      <c r="H917" s="82">
        <v>25.1</v>
      </c>
      <c r="I917" s="82">
        <v>21.7</v>
      </c>
      <c r="J917" s="82">
        <v>8.1999999999999993</v>
      </c>
      <c r="K917" s="82">
        <f t="shared" si="14"/>
        <v>29.9</v>
      </c>
      <c r="L917" s="84">
        <v>377200</v>
      </c>
      <c r="M917" s="87">
        <v>4</v>
      </c>
      <c r="N917" s="90">
        <v>9</v>
      </c>
      <c r="O917" s="87">
        <v>4</v>
      </c>
      <c r="P917" s="135">
        <v>9</v>
      </c>
      <c r="Q917" s="132">
        <v>8.3000000000000007</v>
      </c>
      <c r="R917" s="148">
        <v>30042.773184651422</v>
      </c>
      <c r="S917" s="82">
        <v>29.9</v>
      </c>
      <c r="T917" s="114">
        <v>3</v>
      </c>
      <c r="U917">
        <v>3</v>
      </c>
    </row>
    <row r="918" spans="1:21" customFormat="1">
      <c r="A918" s="13" t="s">
        <v>3437</v>
      </c>
      <c r="B918" s="13">
        <v>17031243100</v>
      </c>
      <c r="C918" s="13" t="s">
        <v>3438</v>
      </c>
      <c r="D918" s="13" t="s">
        <v>4272</v>
      </c>
      <c r="E918" s="13" t="s">
        <v>4129</v>
      </c>
      <c r="F918" s="81">
        <v>2.1</v>
      </c>
      <c r="G918" s="82">
        <v>30.6</v>
      </c>
      <c r="H918" s="81">
        <v>11.8</v>
      </c>
      <c r="I918" s="83">
        <v>30.4</v>
      </c>
      <c r="J918" s="83">
        <v>17.3</v>
      </c>
      <c r="K918" s="83">
        <f t="shared" si="14"/>
        <v>47.7</v>
      </c>
      <c r="L918" s="84">
        <v>480000</v>
      </c>
      <c r="M918" s="88">
        <v>6</v>
      </c>
      <c r="N918" s="90">
        <v>9</v>
      </c>
      <c r="O918" s="87">
        <v>3</v>
      </c>
      <c r="P918" s="136">
        <v>8</v>
      </c>
      <c r="Q918" s="132">
        <v>8.3000000000000007</v>
      </c>
      <c r="R918" s="148">
        <v>30042.773184651422</v>
      </c>
      <c r="S918" s="83">
        <v>47.7</v>
      </c>
      <c r="T918" s="115">
        <v>4</v>
      </c>
      <c r="U918">
        <v>4</v>
      </c>
    </row>
    <row r="919" spans="1:21" customFormat="1">
      <c r="A919" s="13" t="s">
        <v>2999</v>
      </c>
      <c r="B919" s="13">
        <v>17031560300</v>
      </c>
      <c r="C919" s="13" t="s">
        <v>3000</v>
      </c>
      <c r="D919" s="13" t="s">
        <v>4272</v>
      </c>
      <c r="E919" s="13" t="s">
        <v>4129</v>
      </c>
      <c r="F919" s="81">
        <v>3.1</v>
      </c>
      <c r="G919" s="82">
        <v>31.8</v>
      </c>
      <c r="H919" s="84">
        <v>36.9</v>
      </c>
      <c r="I919" s="30">
        <v>9.1</v>
      </c>
      <c r="J919" s="81">
        <v>0.4</v>
      </c>
      <c r="K919" s="81">
        <f t="shared" si="14"/>
        <v>9.5</v>
      </c>
      <c r="L919" s="30">
        <v>230800</v>
      </c>
      <c r="M919" s="86">
        <v>2</v>
      </c>
      <c r="N919" s="86">
        <v>2</v>
      </c>
      <c r="O919" s="87">
        <v>4</v>
      </c>
      <c r="P919" s="137">
        <v>6</v>
      </c>
      <c r="Q919" s="132">
        <v>8.3000000000000007</v>
      </c>
      <c r="R919" s="148">
        <v>30042.773184651422</v>
      </c>
      <c r="S919" s="81">
        <v>9.5</v>
      </c>
      <c r="T919" s="112">
        <v>1</v>
      </c>
      <c r="U919">
        <v>1</v>
      </c>
    </row>
    <row r="920" spans="1:21" customFormat="1">
      <c r="A920" s="13" t="s">
        <v>3013</v>
      </c>
      <c r="B920" s="13">
        <v>17031570100</v>
      </c>
      <c r="C920" s="13" t="s">
        <v>3014</v>
      </c>
      <c r="D920" s="13" t="s">
        <v>4272</v>
      </c>
      <c r="E920" s="13" t="s">
        <v>4129</v>
      </c>
      <c r="F920" s="84">
        <v>12.4</v>
      </c>
      <c r="G920" s="82">
        <v>31.7</v>
      </c>
      <c r="H920" s="83">
        <v>31.1</v>
      </c>
      <c r="I920" s="30">
        <v>10.4</v>
      </c>
      <c r="J920" s="81">
        <v>2.4</v>
      </c>
      <c r="K920" s="81">
        <f t="shared" si="14"/>
        <v>12.8</v>
      </c>
      <c r="L920" s="30">
        <v>232100</v>
      </c>
      <c r="M920" s="87">
        <v>3</v>
      </c>
      <c r="N920" s="90">
        <v>10</v>
      </c>
      <c r="O920" s="86">
        <v>2</v>
      </c>
      <c r="P920" s="137">
        <v>6</v>
      </c>
      <c r="Q920" s="132">
        <v>8.3000000000000007</v>
      </c>
      <c r="R920" s="148">
        <v>30042.773184651422</v>
      </c>
      <c r="S920" s="81">
        <v>12.8</v>
      </c>
      <c r="T920" s="112">
        <v>1</v>
      </c>
      <c r="U920">
        <v>1</v>
      </c>
    </row>
    <row r="921" spans="1:21" customFormat="1">
      <c r="A921" s="13" t="s">
        <v>2805</v>
      </c>
      <c r="B921" s="13">
        <v>17031700501</v>
      </c>
      <c r="C921" s="13" t="s">
        <v>2806</v>
      </c>
      <c r="D921" s="13" t="s">
        <v>4272</v>
      </c>
      <c r="E921" s="13" t="s">
        <v>4129</v>
      </c>
      <c r="F921" s="83">
        <v>8.8000000000000007</v>
      </c>
      <c r="G921" s="81">
        <v>41.8</v>
      </c>
      <c r="H921" s="83">
        <v>31.9</v>
      </c>
      <c r="I921" s="82">
        <v>16</v>
      </c>
      <c r="J921" s="82">
        <v>12.3</v>
      </c>
      <c r="K921" s="82">
        <f t="shared" si="14"/>
        <v>28.3</v>
      </c>
      <c r="L921" s="30">
        <v>194400</v>
      </c>
      <c r="M921" s="87">
        <v>4</v>
      </c>
      <c r="N921" s="89">
        <v>7</v>
      </c>
      <c r="O921" s="87">
        <v>3</v>
      </c>
      <c r="P921" s="136">
        <v>7</v>
      </c>
      <c r="Q921" s="132">
        <v>8.3000000000000007</v>
      </c>
      <c r="R921" s="148">
        <v>30042.773184651422</v>
      </c>
      <c r="S921" s="82">
        <v>28.3</v>
      </c>
      <c r="T921" s="114">
        <v>3</v>
      </c>
      <c r="U921">
        <v>3</v>
      </c>
    </row>
    <row r="922" spans="1:21" customFormat="1">
      <c r="A922" s="13" t="s">
        <v>2469</v>
      </c>
      <c r="B922" s="13">
        <v>17031821800</v>
      </c>
      <c r="C922" s="13" t="s">
        <v>2470</v>
      </c>
      <c r="D922" s="13" t="s">
        <v>4272</v>
      </c>
      <c r="E922" s="13" t="s">
        <v>2466</v>
      </c>
      <c r="F922" s="82">
        <v>6.2</v>
      </c>
      <c r="G922" s="82">
        <v>31.8</v>
      </c>
      <c r="H922" s="83">
        <v>33.700000000000003</v>
      </c>
      <c r="I922" s="82">
        <v>17.899999999999999</v>
      </c>
      <c r="J922" s="30">
        <v>6.5</v>
      </c>
      <c r="K922" s="82">
        <f t="shared" si="14"/>
        <v>24.4</v>
      </c>
      <c r="L922" s="30">
        <v>229800</v>
      </c>
      <c r="M922" s="89">
        <v>7</v>
      </c>
      <c r="N922" s="90">
        <v>9</v>
      </c>
      <c r="O922" s="88">
        <v>5</v>
      </c>
      <c r="P922" s="138">
        <v>4</v>
      </c>
      <c r="Q922" s="132">
        <v>8.3000000000000007</v>
      </c>
      <c r="R922" s="151">
        <v>23780.754785412049</v>
      </c>
      <c r="S922" s="82">
        <v>24.4</v>
      </c>
      <c r="T922" s="114">
        <v>3</v>
      </c>
      <c r="U922">
        <v>3</v>
      </c>
    </row>
    <row r="923" spans="1:21" customFormat="1">
      <c r="A923" s="13" t="s">
        <v>4281</v>
      </c>
      <c r="B923" s="13">
        <v>17031823304</v>
      </c>
      <c r="C923" s="13" t="s">
        <v>4282</v>
      </c>
      <c r="D923" s="13" t="s">
        <v>4272</v>
      </c>
      <c r="E923" s="13" t="s">
        <v>4276</v>
      </c>
      <c r="F923" s="82">
        <v>5.4</v>
      </c>
      <c r="G923" s="82">
        <v>32.799999999999997</v>
      </c>
      <c r="H923" s="84">
        <v>40.700000000000003</v>
      </c>
      <c r="I923" s="30">
        <v>11.9</v>
      </c>
      <c r="J923" s="81">
        <v>2.8</v>
      </c>
      <c r="K923" s="30">
        <f t="shared" si="14"/>
        <v>14.7</v>
      </c>
      <c r="L923" s="81">
        <v>181800</v>
      </c>
      <c r="M923" s="88">
        <v>5</v>
      </c>
      <c r="N923" s="88">
        <v>5</v>
      </c>
      <c r="O923" s="87">
        <v>4</v>
      </c>
      <c r="P923" s="140">
        <v>2</v>
      </c>
      <c r="Q923" s="132">
        <v>8.3000000000000007</v>
      </c>
      <c r="R923" s="150">
        <v>41600.721066555998</v>
      </c>
      <c r="S923" s="30">
        <v>14.7</v>
      </c>
      <c r="T923" s="113">
        <v>2</v>
      </c>
      <c r="U923">
        <v>2</v>
      </c>
    </row>
    <row r="924" spans="1:21" customFormat="1">
      <c r="A924" s="13" t="s">
        <v>2195</v>
      </c>
      <c r="B924" s="13">
        <v>17031824602</v>
      </c>
      <c r="C924" s="13" t="s">
        <v>2196</v>
      </c>
      <c r="D924" s="13" t="s">
        <v>4272</v>
      </c>
      <c r="E924" s="13" t="s">
        <v>2194</v>
      </c>
      <c r="F924" s="83">
        <v>7.4</v>
      </c>
      <c r="G924" s="83">
        <v>28.7</v>
      </c>
      <c r="H924" s="83">
        <v>34.1</v>
      </c>
      <c r="I924" s="30">
        <v>12.9</v>
      </c>
      <c r="J924" s="81">
        <v>2.6</v>
      </c>
      <c r="K924" s="30">
        <f t="shared" si="14"/>
        <v>15.5</v>
      </c>
      <c r="L924" s="30">
        <v>214900</v>
      </c>
      <c r="M924" s="87">
        <v>3</v>
      </c>
      <c r="N924" s="88">
        <v>5</v>
      </c>
      <c r="O924" s="88">
        <v>6</v>
      </c>
      <c r="P924" s="137">
        <v>6</v>
      </c>
      <c r="Q924" s="132">
        <v>8.3000000000000007</v>
      </c>
      <c r="R924" s="151">
        <v>17445.587489034348</v>
      </c>
      <c r="S924" s="30">
        <v>15.5</v>
      </c>
      <c r="T924" s="113">
        <v>2</v>
      </c>
      <c r="U924">
        <v>2</v>
      </c>
    </row>
    <row r="925" spans="1:21" customFormat="1">
      <c r="A925" s="13" t="s">
        <v>1106</v>
      </c>
      <c r="B925" s="13">
        <v>17043840103</v>
      </c>
      <c r="C925" s="13" t="s">
        <v>1107</v>
      </c>
      <c r="D925" s="13" t="s">
        <v>1522</v>
      </c>
      <c r="E925" s="13" t="s">
        <v>1686</v>
      </c>
      <c r="F925" s="30">
        <v>4</v>
      </c>
      <c r="G925" s="84">
        <v>26.5</v>
      </c>
      <c r="H925" s="83">
        <v>31.9</v>
      </c>
      <c r="I925" s="82">
        <v>16.8</v>
      </c>
      <c r="J925" s="30">
        <v>6</v>
      </c>
      <c r="K925" s="30">
        <f t="shared" si="14"/>
        <v>22.8</v>
      </c>
      <c r="L925" s="83">
        <v>330300</v>
      </c>
      <c r="M925" s="89">
        <v>7</v>
      </c>
      <c r="N925" s="88">
        <v>5</v>
      </c>
      <c r="O925" s="88">
        <v>5</v>
      </c>
      <c r="P925" s="136">
        <v>8</v>
      </c>
      <c r="Q925" s="132">
        <v>8.3000000000000007</v>
      </c>
      <c r="R925" s="150">
        <v>52869.446187363836</v>
      </c>
      <c r="S925" s="30">
        <v>22.8</v>
      </c>
      <c r="T925" s="113">
        <v>2</v>
      </c>
      <c r="U925">
        <v>2</v>
      </c>
    </row>
    <row r="926" spans="1:21" customFormat="1">
      <c r="A926" s="13" t="s">
        <v>1269</v>
      </c>
      <c r="B926" s="13">
        <v>17043844301</v>
      </c>
      <c r="C926" s="13" t="s">
        <v>1270</v>
      </c>
      <c r="D926" s="13" t="s">
        <v>1522</v>
      </c>
      <c r="E926" s="13" t="s">
        <v>2224</v>
      </c>
      <c r="F926" s="82">
        <v>6</v>
      </c>
      <c r="G926" s="83">
        <v>29.3</v>
      </c>
      <c r="H926" s="30">
        <v>14.8</v>
      </c>
      <c r="I926" s="84">
        <v>36.6</v>
      </c>
      <c r="J926" s="83">
        <v>15.1</v>
      </c>
      <c r="K926" s="83">
        <f t="shared" si="14"/>
        <v>51.7</v>
      </c>
      <c r="L926" s="82">
        <v>241400</v>
      </c>
      <c r="M926" s="90">
        <v>9</v>
      </c>
      <c r="N926" s="90">
        <v>10</v>
      </c>
      <c r="O926" s="89">
        <v>8</v>
      </c>
      <c r="P926" s="140">
        <v>1</v>
      </c>
      <c r="Q926" s="132">
        <v>8.3000000000000007</v>
      </c>
      <c r="R926" s="150">
        <v>40970.890698482566</v>
      </c>
      <c r="S926" s="83">
        <v>51.7</v>
      </c>
      <c r="T926" s="115">
        <v>4</v>
      </c>
      <c r="U926">
        <v>4</v>
      </c>
    </row>
    <row r="927" spans="1:21" customFormat="1">
      <c r="A927" s="13" t="s">
        <v>1253</v>
      </c>
      <c r="B927" s="13">
        <v>17043846308</v>
      </c>
      <c r="C927" s="13" t="s">
        <v>1254</v>
      </c>
      <c r="D927" s="13" t="s">
        <v>1522</v>
      </c>
      <c r="E927" s="13" t="s">
        <v>1240</v>
      </c>
      <c r="F927" s="82">
        <v>5.4</v>
      </c>
      <c r="G927" s="81">
        <v>36.700000000000003</v>
      </c>
      <c r="H927" s="30">
        <v>22.4</v>
      </c>
      <c r="I927" s="82">
        <v>22</v>
      </c>
      <c r="J927" s="82">
        <v>11.8</v>
      </c>
      <c r="K927" s="82">
        <f t="shared" si="14"/>
        <v>33.799999999999997</v>
      </c>
      <c r="L927" s="81">
        <v>149000</v>
      </c>
      <c r="M927" s="90">
        <v>9</v>
      </c>
      <c r="N927" s="86">
        <v>2</v>
      </c>
      <c r="O927" s="89">
        <v>8</v>
      </c>
      <c r="P927" s="136">
        <v>7</v>
      </c>
      <c r="Q927" s="132">
        <v>8.3000000000000007</v>
      </c>
      <c r="R927" s="150">
        <v>51477.715944618132</v>
      </c>
      <c r="S927" s="82">
        <v>33.799999999999997</v>
      </c>
      <c r="T927" s="114">
        <v>3</v>
      </c>
      <c r="U927">
        <v>3</v>
      </c>
    </row>
    <row r="928" spans="1:21" customFormat="1">
      <c r="A928" s="13" t="s">
        <v>111</v>
      </c>
      <c r="B928" s="13">
        <v>17197883811</v>
      </c>
      <c r="C928" s="13" t="s">
        <v>112</v>
      </c>
      <c r="D928" s="13" t="s">
        <v>363</v>
      </c>
      <c r="E928" s="13" t="s">
        <v>1088</v>
      </c>
      <c r="F928" s="81">
        <v>3.1</v>
      </c>
      <c r="G928" s="83">
        <v>28.3</v>
      </c>
      <c r="H928" s="83">
        <v>33.200000000000003</v>
      </c>
      <c r="I928" s="82">
        <v>18</v>
      </c>
      <c r="J928" s="30">
        <v>4.9000000000000004</v>
      </c>
      <c r="K928" s="30">
        <f t="shared" si="14"/>
        <v>22.9</v>
      </c>
      <c r="L928" s="81">
        <v>171000</v>
      </c>
      <c r="M928" s="82">
        <v>5</v>
      </c>
      <c r="N928" s="81">
        <v>1</v>
      </c>
      <c r="O928" s="30">
        <v>3</v>
      </c>
      <c r="P928" s="142">
        <v>1</v>
      </c>
      <c r="Q928" s="132">
        <v>8.3000000000000007</v>
      </c>
      <c r="R928" s="158">
        <v>58083.731615925055</v>
      </c>
      <c r="S928" s="30">
        <v>22.9</v>
      </c>
      <c r="T928" s="113">
        <v>2</v>
      </c>
      <c r="U928">
        <v>2</v>
      </c>
    </row>
    <row r="929" spans="1:21" customFormat="1">
      <c r="A929" s="13" t="s">
        <v>3823</v>
      </c>
      <c r="B929" s="13">
        <v>17031071500</v>
      </c>
      <c r="C929" s="13" t="s">
        <v>3824</v>
      </c>
      <c r="D929" s="13" t="s">
        <v>4272</v>
      </c>
      <c r="E929" s="13" t="s">
        <v>4129</v>
      </c>
      <c r="F929" s="30">
        <v>4.3</v>
      </c>
      <c r="G929" s="83">
        <v>29.7</v>
      </c>
      <c r="H929" s="81">
        <v>3.6</v>
      </c>
      <c r="I929" s="84">
        <v>43.1</v>
      </c>
      <c r="J929" s="84">
        <v>40.200000000000003</v>
      </c>
      <c r="K929" s="84">
        <f t="shared" si="14"/>
        <v>83.300000000000011</v>
      </c>
      <c r="L929" s="83">
        <v>304200</v>
      </c>
      <c r="M929" s="88">
        <v>6</v>
      </c>
      <c r="N929" s="90">
        <v>9</v>
      </c>
      <c r="O929" s="88">
        <v>6</v>
      </c>
      <c r="P929" s="135">
        <v>9</v>
      </c>
      <c r="Q929" s="132">
        <v>8.4</v>
      </c>
      <c r="R929" s="148">
        <v>30042.773184651422</v>
      </c>
      <c r="S929" s="84">
        <v>83.300000000000011</v>
      </c>
      <c r="T929" s="116">
        <v>5</v>
      </c>
      <c r="U929">
        <v>5</v>
      </c>
    </row>
    <row r="930" spans="1:21" customFormat="1">
      <c r="A930" s="13" t="s">
        <v>1654</v>
      </c>
      <c r="B930" s="13">
        <v>17031802504</v>
      </c>
      <c r="C930" s="13" t="s">
        <v>1655</v>
      </c>
      <c r="D930" s="13" t="s">
        <v>4272</v>
      </c>
      <c r="E930" s="13" t="s">
        <v>1761</v>
      </c>
      <c r="F930" s="81">
        <v>2.2999999999999998</v>
      </c>
      <c r="G930" s="84">
        <v>24.8</v>
      </c>
      <c r="H930" s="84">
        <v>35.1</v>
      </c>
      <c r="I930" s="82">
        <v>19.3</v>
      </c>
      <c r="J930" s="82">
        <v>8.6999999999999993</v>
      </c>
      <c r="K930" s="82">
        <f t="shared" si="14"/>
        <v>28</v>
      </c>
      <c r="L930" s="82">
        <v>278600</v>
      </c>
      <c r="M930" s="87">
        <v>3</v>
      </c>
      <c r="N930" s="90">
        <v>9</v>
      </c>
      <c r="O930" s="87">
        <v>3</v>
      </c>
      <c r="P930" s="136">
        <v>8</v>
      </c>
      <c r="Q930" s="132">
        <v>8.4</v>
      </c>
      <c r="R930" s="150">
        <v>36465.457474500639</v>
      </c>
      <c r="S930" s="82">
        <v>28</v>
      </c>
      <c r="T930" s="114">
        <v>3</v>
      </c>
      <c r="U930">
        <v>3</v>
      </c>
    </row>
    <row r="931" spans="1:21" customFormat="1">
      <c r="A931" s="13" t="s">
        <v>4076</v>
      </c>
      <c r="B931" s="13">
        <v>17031803013</v>
      </c>
      <c r="C931" s="13" t="s">
        <v>4077</v>
      </c>
      <c r="D931" s="13" t="s">
        <v>4272</v>
      </c>
      <c r="E931" s="13" t="s">
        <v>4078</v>
      </c>
      <c r="F931" s="81">
        <v>3.4</v>
      </c>
      <c r="G931" s="83">
        <v>27.6</v>
      </c>
      <c r="H931" s="30">
        <v>21.8</v>
      </c>
      <c r="I931" s="84">
        <v>37</v>
      </c>
      <c r="J931" s="83">
        <v>14.4</v>
      </c>
      <c r="K931" s="83">
        <f t="shared" si="14"/>
        <v>51.4</v>
      </c>
      <c r="L931" s="82">
        <v>269700</v>
      </c>
      <c r="M931" s="88">
        <v>5</v>
      </c>
      <c r="N931" s="89">
        <v>8</v>
      </c>
      <c r="O931" s="88">
        <v>6</v>
      </c>
      <c r="P931" s="140">
        <v>1</v>
      </c>
      <c r="Q931" s="132">
        <v>8.4</v>
      </c>
      <c r="R931" s="150">
        <v>45331.945705610182</v>
      </c>
      <c r="S931" s="83">
        <v>51.4</v>
      </c>
      <c r="T931" s="115">
        <v>4</v>
      </c>
      <c r="U931">
        <v>4</v>
      </c>
    </row>
    <row r="932" spans="1:21" customFormat="1">
      <c r="A932" s="13" t="s">
        <v>1855</v>
      </c>
      <c r="B932" s="13">
        <v>17031804715</v>
      </c>
      <c r="C932" s="13" t="s">
        <v>1856</v>
      </c>
      <c r="D932" s="13" t="s">
        <v>4272</v>
      </c>
      <c r="E932" s="13" t="s">
        <v>1840</v>
      </c>
      <c r="F932" s="82">
        <v>6.4</v>
      </c>
      <c r="G932" s="84">
        <v>22.4</v>
      </c>
      <c r="H932" s="83">
        <v>31.3</v>
      </c>
      <c r="I932" s="30">
        <v>13.1</v>
      </c>
      <c r="J932" s="30">
        <v>4.3</v>
      </c>
      <c r="K932" s="30">
        <f t="shared" si="14"/>
        <v>17.399999999999999</v>
      </c>
      <c r="L932" s="81">
        <v>164000</v>
      </c>
      <c r="M932" s="90">
        <v>10</v>
      </c>
      <c r="N932" s="86">
        <v>1</v>
      </c>
      <c r="O932" s="88">
        <v>6</v>
      </c>
      <c r="P932" s="140">
        <v>1</v>
      </c>
      <c r="Q932" s="132">
        <v>8.4</v>
      </c>
      <c r="R932" s="149">
        <v>63644.199401834914</v>
      </c>
      <c r="S932" s="30">
        <v>17.399999999999999</v>
      </c>
      <c r="T932" s="113">
        <v>2</v>
      </c>
      <c r="U932">
        <v>2</v>
      </c>
    </row>
    <row r="933" spans="1:21" customFormat="1">
      <c r="A933" s="13" t="s">
        <v>4189</v>
      </c>
      <c r="B933" s="13">
        <v>17031819400</v>
      </c>
      <c r="C933" s="13" t="s">
        <v>4190</v>
      </c>
      <c r="D933" s="13" t="s">
        <v>4272</v>
      </c>
      <c r="E933" s="13" t="s">
        <v>4182</v>
      </c>
      <c r="F933" s="82">
        <v>5.9</v>
      </c>
      <c r="G933" s="83">
        <v>27.7</v>
      </c>
      <c r="H933" s="83">
        <v>30.6</v>
      </c>
      <c r="I933" s="30">
        <v>10.5</v>
      </c>
      <c r="J933" s="82">
        <v>9.9</v>
      </c>
      <c r="K933" s="30">
        <f t="shared" si="14"/>
        <v>20.399999999999999</v>
      </c>
      <c r="L933" s="82">
        <v>267500</v>
      </c>
      <c r="M933" s="89">
        <v>7</v>
      </c>
      <c r="N933" s="88">
        <v>6</v>
      </c>
      <c r="O933" s="89">
        <v>7</v>
      </c>
      <c r="P933" s="136">
        <v>8</v>
      </c>
      <c r="Q933" s="132">
        <v>8.4</v>
      </c>
      <c r="R933" s="151">
        <v>23453.824428285385</v>
      </c>
      <c r="S933" s="30">
        <v>20.399999999999999</v>
      </c>
      <c r="T933" s="113">
        <v>2</v>
      </c>
      <c r="U933">
        <v>2</v>
      </c>
    </row>
    <row r="934" spans="1:21" customFormat="1">
      <c r="A934" s="13" t="s">
        <v>1544</v>
      </c>
      <c r="B934" s="13">
        <v>17043846515</v>
      </c>
      <c r="C934" s="13" t="s">
        <v>1440</v>
      </c>
      <c r="D934" s="13" t="s">
        <v>1522</v>
      </c>
      <c r="E934" s="13" t="s">
        <v>1533</v>
      </c>
      <c r="F934" s="82">
        <v>5.7</v>
      </c>
      <c r="G934" s="83">
        <v>30</v>
      </c>
      <c r="H934" s="30">
        <v>19.3</v>
      </c>
      <c r="I934" s="83">
        <v>23.7</v>
      </c>
      <c r="J934" s="83">
        <v>13</v>
      </c>
      <c r="K934" s="83">
        <f t="shared" si="14"/>
        <v>36.700000000000003</v>
      </c>
      <c r="L934" s="30">
        <v>223800</v>
      </c>
      <c r="M934" s="89">
        <v>8</v>
      </c>
      <c r="N934" s="88">
        <v>5</v>
      </c>
      <c r="O934" s="89">
        <v>8</v>
      </c>
      <c r="P934" s="140">
        <v>1</v>
      </c>
      <c r="Q934" s="132">
        <v>8.4</v>
      </c>
      <c r="R934" s="151">
        <v>21328.28627229041</v>
      </c>
      <c r="S934" s="83">
        <v>36.700000000000003</v>
      </c>
      <c r="T934" s="115">
        <v>4</v>
      </c>
      <c r="U934">
        <v>4</v>
      </c>
    </row>
    <row r="935" spans="1:21" customFormat="1">
      <c r="A935" s="13" t="s">
        <v>795</v>
      </c>
      <c r="B935" s="13">
        <v>17097865600</v>
      </c>
      <c r="C935" s="13" t="s">
        <v>796</v>
      </c>
      <c r="D935" s="13" t="s">
        <v>896</v>
      </c>
      <c r="E935" s="13" t="s">
        <v>786</v>
      </c>
      <c r="F935" s="81">
        <v>2.1</v>
      </c>
      <c r="G935" s="83">
        <v>29.3</v>
      </c>
      <c r="H935" s="81">
        <v>1.7</v>
      </c>
      <c r="I935" s="84">
        <v>35.4</v>
      </c>
      <c r="J935" s="84">
        <v>46.7</v>
      </c>
      <c r="K935" s="84">
        <f t="shared" si="14"/>
        <v>82.1</v>
      </c>
      <c r="L935" s="84">
        <v>793500</v>
      </c>
      <c r="M935" s="90">
        <v>9</v>
      </c>
      <c r="N935" s="86">
        <v>2</v>
      </c>
      <c r="O935" s="89">
        <v>8</v>
      </c>
      <c r="P935" s="135">
        <v>9</v>
      </c>
      <c r="Q935" s="132">
        <v>8.4</v>
      </c>
      <c r="R935" s="149">
        <v>93420.684910795288</v>
      </c>
      <c r="S935" s="84">
        <v>82.1</v>
      </c>
      <c r="T935" s="116">
        <v>5</v>
      </c>
      <c r="U935">
        <v>5</v>
      </c>
    </row>
    <row r="936" spans="1:21" customFormat="1">
      <c r="A936" s="13" t="s">
        <v>259</v>
      </c>
      <c r="B936" s="13">
        <v>17197881002</v>
      </c>
      <c r="C936" s="13" t="s">
        <v>260</v>
      </c>
      <c r="D936" s="13" t="s">
        <v>363</v>
      </c>
      <c r="E936" s="13" t="s">
        <v>258</v>
      </c>
      <c r="F936" s="81">
        <v>2.2000000000000002</v>
      </c>
      <c r="G936" s="30">
        <v>34.9</v>
      </c>
      <c r="H936" s="84">
        <v>35.1</v>
      </c>
      <c r="I936" s="82">
        <v>18.2</v>
      </c>
      <c r="J936" s="82">
        <v>11.4</v>
      </c>
      <c r="K936" s="82">
        <f t="shared" si="14"/>
        <v>29.6</v>
      </c>
      <c r="L936" s="83">
        <v>306600</v>
      </c>
      <c r="M936" s="83">
        <v>8</v>
      </c>
      <c r="N936" s="81">
        <v>1</v>
      </c>
      <c r="O936" s="83">
        <v>8</v>
      </c>
      <c r="P936" s="142">
        <v>1</v>
      </c>
      <c r="Q936" s="132">
        <v>8.4</v>
      </c>
      <c r="R936" s="156">
        <v>42780.979603633357</v>
      </c>
      <c r="S936" s="82">
        <v>29.6</v>
      </c>
      <c r="T936" s="114">
        <v>3</v>
      </c>
      <c r="U936">
        <v>3</v>
      </c>
    </row>
    <row r="937" spans="1:21" customFormat="1">
      <c r="A937" s="13" t="s">
        <v>3855</v>
      </c>
      <c r="B937" s="13">
        <v>17031081403</v>
      </c>
      <c r="C937" s="13" t="s">
        <v>3856</v>
      </c>
      <c r="D937" s="13" t="s">
        <v>4272</v>
      </c>
      <c r="E937" s="13" t="s">
        <v>4129</v>
      </c>
      <c r="F937" s="81">
        <v>2.6</v>
      </c>
      <c r="G937" s="84">
        <v>24.6</v>
      </c>
      <c r="H937" s="81">
        <v>0.9</v>
      </c>
      <c r="I937" s="84">
        <v>41.8</v>
      </c>
      <c r="J937" s="84">
        <v>43.5</v>
      </c>
      <c r="K937" s="84">
        <f t="shared" si="14"/>
        <v>85.3</v>
      </c>
      <c r="L937" s="84">
        <v>383200</v>
      </c>
      <c r="M937" s="89">
        <v>8</v>
      </c>
      <c r="N937" s="90">
        <v>10</v>
      </c>
      <c r="O937" s="88">
        <v>5</v>
      </c>
      <c r="P937" s="136">
        <v>8</v>
      </c>
      <c r="Q937" s="132">
        <v>8.5</v>
      </c>
      <c r="R937" s="148">
        <v>30042.773184651422</v>
      </c>
      <c r="S937" s="84">
        <v>85.3</v>
      </c>
      <c r="T937" s="116">
        <v>5</v>
      </c>
      <c r="U937">
        <v>5</v>
      </c>
    </row>
    <row r="938" spans="1:21" customFormat="1">
      <c r="A938" s="13" t="s">
        <v>3443</v>
      </c>
      <c r="B938" s="13">
        <v>17031243400</v>
      </c>
      <c r="C938" s="13" t="s">
        <v>3444</v>
      </c>
      <c r="D938" s="13" t="s">
        <v>4272</v>
      </c>
      <c r="E938" s="13" t="s">
        <v>4129</v>
      </c>
      <c r="F938" s="82">
        <v>5.2</v>
      </c>
      <c r="G938" s="84">
        <v>26.3</v>
      </c>
      <c r="H938" s="30">
        <v>16.100000000000001</v>
      </c>
      <c r="I938" s="84">
        <v>32.299999999999997</v>
      </c>
      <c r="J938" s="83">
        <v>16</v>
      </c>
      <c r="K938" s="83">
        <f t="shared" si="14"/>
        <v>48.3</v>
      </c>
      <c r="L938" s="83">
        <v>361100</v>
      </c>
      <c r="M938" s="87">
        <v>3</v>
      </c>
      <c r="N938" s="88">
        <v>6</v>
      </c>
      <c r="O938" s="88">
        <v>5</v>
      </c>
      <c r="P938" s="135">
        <v>9</v>
      </c>
      <c r="Q938" s="132">
        <v>8.5</v>
      </c>
      <c r="R938" s="148">
        <v>30042.773184651422</v>
      </c>
      <c r="S938" s="83">
        <v>48.3</v>
      </c>
      <c r="T938" s="115">
        <v>4</v>
      </c>
      <c r="U938">
        <v>4</v>
      </c>
    </row>
    <row r="939" spans="1:21" customFormat="1">
      <c r="A939" s="13" t="s">
        <v>2190</v>
      </c>
      <c r="B939" s="13">
        <v>17031816500</v>
      </c>
      <c r="C939" s="13" t="s">
        <v>2191</v>
      </c>
      <c r="D939" s="13" t="s">
        <v>4272</v>
      </c>
      <c r="E939" s="13" t="s">
        <v>2179</v>
      </c>
      <c r="F939" s="83">
        <v>7.1</v>
      </c>
      <c r="G939" s="84">
        <v>22.6</v>
      </c>
      <c r="H939" s="84">
        <v>38.5</v>
      </c>
      <c r="I939" s="81">
        <v>3.2</v>
      </c>
      <c r="J939" s="30">
        <v>5</v>
      </c>
      <c r="K939" s="81">
        <f t="shared" si="14"/>
        <v>8.1999999999999993</v>
      </c>
      <c r="L939" s="81">
        <v>137500</v>
      </c>
      <c r="M939" s="86">
        <v>2</v>
      </c>
      <c r="N939" s="90">
        <v>9</v>
      </c>
      <c r="O939" s="86">
        <v>1</v>
      </c>
      <c r="P939" s="135">
        <v>9</v>
      </c>
      <c r="Q939" s="132">
        <v>8.5</v>
      </c>
      <c r="R939" s="152">
        <v>31959.857148479005</v>
      </c>
      <c r="S939" s="81">
        <v>8.1999999999999993</v>
      </c>
      <c r="T939" s="112">
        <v>1</v>
      </c>
      <c r="U939">
        <v>1</v>
      </c>
    </row>
    <row r="940" spans="1:21" customFormat="1">
      <c r="A940" s="13" t="s">
        <v>1152</v>
      </c>
      <c r="B940" s="13">
        <v>17043841401</v>
      </c>
      <c r="C940" s="13" t="s">
        <v>1153</v>
      </c>
      <c r="D940" s="13" t="s">
        <v>1522</v>
      </c>
      <c r="E940" s="13" t="s">
        <v>1736</v>
      </c>
      <c r="F940" s="30">
        <v>4.5999999999999996</v>
      </c>
      <c r="G940" s="84">
        <v>25.7</v>
      </c>
      <c r="H940" s="30">
        <v>20.399999999999999</v>
      </c>
      <c r="I940" s="82">
        <v>17.8</v>
      </c>
      <c r="J940" s="30">
        <v>6.3</v>
      </c>
      <c r="K940" s="82">
        <f t="shared" si="14"/>
        <v>24.1</v>
      </c>
      <c r="L940" s="82">
        <v>246900</v>
      </c>
      <c r="M940" s="87">
        <v>3</v>
      </c>
      <c r="N940" s="86">
        <v>2</v>
      </c>
      <c r="O940" s="88">
        <v>5</v>
      </c>
      <c r="P940" s="136">
        <v>8</v>
      </c>
      <c r="Q940" s="132">
        <v>8.5</v>
      </c>
      <c r="R940" s="151">
        <v>29015.396736321345</v>
      </c>
      <c r="S940" s="82">
        <v>24.1</v>
      </c>
      <c r="T940" s="114">
        <v>3</v>
      </c>
      <c r="U940">
        <v>3</v>
      </c>
    </row>
    <row r="941" spans="1:21" customFormat="1">
      <c r="A941" s="13" t="s">
        <v>4015</v>
      </c>
      <c r="B941" s="13">
        <v>17031040100</v>
      </c>
      <c r="C941" s="13" t="s">
        <v>4016</v>
      </c>
      <c r="D941" s="13" t="s">
        <v>4272</v>
      </c>
      <c r="E941" s="13" t="s">
        <v>4129</v>
      </c>
      <c r="F941" s="83">
        <v>7.8</v>
      </c>
      <c r="G941" s="30">
        <v>34.1</v>
      </c>
      <c r="H941" s="30">
        <v>21.3</v>
      </c>
      <c r="I941" s="84">
        <v>33</v>
      </c>
      <c r="J941" s="83">
        <v>12.9</v>
      </c>
      <c r="K941" s="83">
        <f t="shared" si="14"/>
        <v>45.9</v>
      </c>
      <c r="L941" s="84">
        <v>423700</v>
      </c>
      <c r="M941" s="88">
        <v>6</v>
      </c>
      <c r="N941" s="88">
        <v>6</v>
      </c>
      <c r="O941" s="89">
        <v>7</v>
      </c>
      <c r="P941" s="137">
        <v>6</v>
      </c>
      <c r="Q941" s="132">
        <v>8.6</v>
      </c>
      <c r="R941" s="148">
        <v>30042.773184651422</v>
      </c>
      <c r="S941" s="83">
        <v>45.9</v>
      </c>
      <c r="T941" s="115">
        <v>4</v>
      </c>
      <c r="U941">
        <v>4</v>
      </c>
    </row>
    <row r="942" spans="1:21" customFormat="1">
      <c r="A942" s="13" t="s">
        <v>3930</v>
      </c>
      <c r="B942" s="13">
        <v>17031050300</v>
      </c>
      <c r="C942" s="13" t="s">
        <v>3931</v>
      </c>
      <c r="D942" s="13" t="s">
        <v>4272</v>
      </c>
      <c r="E942" s="13" t="s">
        <v>4129</v>
      </c>
      <c r="F942" s="83">
        <v>8</v>
      </c>
      <c r="G942" s="81">
        <v>36.200000000000003</v>
      </c>
      <c r="H942" s="82">
        <v>25</v>
      </c>
      <c r="I942" s="84">
        <v>35.6</v>
      </c>
      <c r="J942" s="83">
        <v>18.100000000000001</v>
      </c>
      <c r="K942" s="83">
        <f t="shared" si="14"/>
        <v>53.7</v>
      </c>
      <c r="L942" s="84">
        <v>449300</v>
      </c>
      <c r="M942" s="89">
        <v>7</v>
      </c>
      <c r="N942" s="88">
        <v>6</v>
      </c>
      <c r="O942" s="89">
        <v>8</v>
      </c>
      <c r="P942" s="136">
        <v>8</v>
      </c>
      <c r="Q942" s="132">
        <v>8.6</v>
      </c>
      <c r="R942" s="148">
        <v>30042.773184651422</v>
      </c>
      <c r="S942" s="83">
        <v>53.7</v>
      </c>
      <c r="T942" s="115">
        <v>4</v>
      </c>
      <c r="U942">
        <v>4</v>
      </c>
    </row>
    <row r="943" spans="1:21" customFormat="1">
      <c r="A943" s="13" t="s">
        <v>3837</v>
      </c>
      <c r="B943" s="13">
        <v>17031080300</v>
      </c>
      <c r="C943" s="13" t="s">
        <v>3838</v>
      </c>
      <c r="D943" s="13" t="s">
        <v>4272</v>
      </c>
      <c r="E943" s="13" t="s">
        <v>4129</v>
      </c>
      <c r="F943" s="81">
        <v>2.7</v>
      </c>
      <c r="G943" s="83">
        <v>28.7</v>
      </c>
      <c r="H943" s="81">
        <v>5.6</v>
      </c>
      <c r="I943" s="84">
        <v>50.8</v>
      </c>
      <c r="J943" s="84">
        <v>29.1</v>
      </c>
      <c r="K943" s="84">
        <f t="shared" si="14"/>
        <v>79.900000000000006</v>
      </c>
      <c r="L943" s="84">
        <v>417200</v>
      </c>
      <c r="M943" s="88">
        <v>6</v>
      </c>
      <c r="N943" s="90">
        <v>10</v>
      </c>
      <c r="O943" s="90">
        <v>10</v>
      </c>
      <c r="P943" s="135">
        <v>9</v>
      </c>
      <c r="Q943" s="132">
        <v>8.6</v>
      </c>
      <c r="R943" s="148">
        <v>30042.773184651422</v>
      </c>
      <c r="S943" s="84">
        <v>79.900000000000006</v>
      </c>
      <c r="T943" s="116">
        <v>5</v>
      </c>
      <c r="U943">
        <v>5</v>
      </c>
    </row>
    <row r="944" spans="1:21" customFormat="1">
      <c r="A944" s="13" t="s">
        <v>4088</v>
      </c>
      <c r="B944" s="13">
        <v>17031821002</v>
      </c>
      <c r="C944" s="13" t="s">
        <v>4089</v>
      </c>
      <c r="D944" s="13" t="s">
        <v>4272</v>
      </c>
      <c r="E944" s="13" t="s">
        <v>4083</v>
      </c>
      <c r="F944" s="30">
        <v>4</v>
      </c>
      <c r="G944" s="83">
        <v>28.9</v>
      </c>
      <c r="H944" s="84">
        <v>41.5</v>
      </c>
      <c r="I944" s="30">
        <v>9.5</v>
      </c>
      <c r="J944" s="30">
        <v>3.8</v>
      </c>
      <c r="K944" s="30">
        <f t="shared" si="14"/>
        <v>13.3</v>
      </c>
      <c r="L944" s="82">
        <v>242400</v>
      </c>
      <c r="M944" s="88">
        <v>6</v>
      </c>
      <c r="N944" s="87">
        <v>3</v>
      </c>
      <c r="O944" s="87">
        <v>3</v>
      </c>
      <c r="P944" s="140">
        <v>2</v>
      </c>
      <c r="Q944" s="132">
        <v>8.6</v>
      </c>
      <c r="R944" s="151">
        <v>21362.532549697495</v>
      </c>
      <c r="S944" s="30">
        <v>13.3</v>
      </c>
      <c r="T944" s="113">
        <v>2</v>
      </c>
      <c r="U944">
        <v>2</v>
      </c>
    </row>
    <row r="945" spans="1:21" customFormat="1">
      <c r="A945" s="13" t="s">
        <v>2034</v>
      </c>
      <c r="B945" s="13">
        <v>17031824114</v>
      </c>
      <c r="C945" s="13" t="s">
        <v>2035</v>
      </c>
      <c r="D945" s="13" t="s">
        <v>4272</v>
      </c>
      <c r="E945" s="13" t="s">
        <v>2018</v>
      </c>
      <c r="F945" s="30">
        <v>4.9000000000000004</v>
      </c>
      <c r="G945" s="83">
        <v>29.6</v>
      </c>
      <c r="H945" s="30">
        <v>22</v>
      </c>
      <c r="I945" s="84">
        <v>32.5</v>
      </c>
      <c r="J945" s="83">
        <v>18.2</v>
      </c>
      <c r="K945" s="83">
        <f t="shared" si="14"/>
        <v>50.7</v>
      </c>
      <c r="L945" s="83">
        <v>347600</v>
      </c>
      <c r="M945" s="90">
        <v>9</v>
      </c>
      <c r="N945" s="87">
        <v>3</v>
      </c>
      <c r="O945" s="90">
        <v>9</v>
      </c>
      <c r="P945" s="140">
        <v>1</v>
      </c>
      <c r="Q945" s="132">
        <v>8.6</v>
      </c>
      <c r="R945" s="150">
        <v>47938.280162770621</v>
      </c>
      <c r="S945" s="83">
        <v>50.7</v>
      </c>
      <c r="T945" s="115">
        <v>4</v>
      </c>
      <c r="U945">
        <v>4</v>
      </c>
    </row>
    <row r="946" spans="1:21" customFormat="1">
      <c r="A946" s="13" t="s">
        <v>1787</v>
      </c>
      <c r="B946" s="13">
        <v>17031826301</v>
      </c>
      <c r="C946" s="13" t="s">
        <v>1788</v>
      </c>
      <c r="D946" s="13" t="s">
        <v>4272</v>
      </c>
      <c r="E946" s="13" t="s">
        <v>1789</v>
      </c>
      <c r="F946" s="83">
        <v>8.1999999999999993</v>
      </c>
      <c r="G946" s="30">
        <v>33.299999999999997</v>
      </c>
      <c r="H946" s="82">
        <v>24.8</v>
      </c>
      <c r="I946" s="81">
        <v>8.6999999999999993</v>
      </c>
      <c r="J946" s="82">
        <v>7.4</v>
      </c>
      <c r="K946" s="30">
        <f t="shared" si="14"/>
        <v>16.100000000000001</v>
      </c>
      <c r="L946" s="81">
        <v>146700</v>
      </c>
      <c r="M946" s="86">
        <v>2</v>
      </c>
      <c r="N946" s="86">
        <v>2</v>
      </c>
      <c r="O946" s="87">
        <v>3</v>
      </c>
      <c r="P946" s="138">
        <v>4</v>
      </c>
      <c r="Q946" s="132">
        <v>8.6</v>
      </c>
      <c r="R946" s="151">
        <v>22965.960871538809</v>
      </c>
      <c r="S946" s="30">
        <v>16.100000000000001</v>
      </c>
      <c r="T946" s="113">
        <v>2</v>
      </c>
      <c r="U946">
        <v>2</v>
      </c>
    </row>
    <row r="947" spans="1:21" customFormat="1">
      <c r="A947" s="13" t="s">
        <v>1377</v>
      </c>
      <c r="B947" s="13">
        <v>17043844100</v>
      </c>
      <c r="C947" s="13" t="s">
        <v>1378</v>
      </c>
      <c r="D947" s="13" t="s">
        <v>1522</v>
      </c>
      <c r="E947" s="13" t="s">
        <v>2522</v>
      </c>
      <c r="F947" s="81">
        <v>2.2999999999999998</v>
      </c>
      <c r="G947" s="84">
        <v>22.4</v>
      </c>
      <c r="H947" s="30">
        <v>21.8</v>
      </c>
      <c r="I947" s="83">
        <v>26.8</v>
      </c>
      <c r="J947" s="83">
        <v>16.7</v>
      </c>
      <c r="K947" s="83">
        <f t="shared" si="14"/>
        <v>43.5</v>
      </c>
      <c r="L947" s="84">
        <v>375300</v>
      </c>
      <c r="M947" s="90">
        <v>10</v>
      </c>
      <c r="N947" s="87">
        <v>3</v>
      </c>
      <c r="O947" s="90">
        <v>10</v>
      </c>
      <c r="P947" s="138">
        <v>3</v>
      </c>
      <c r="Q947" s="132">
        <v>8.6</v>
      </c>
      <c r="R947" s="149">
        <v>55741.956709956707</v>
      </c>
      <c r="S947" s="83">
        <v>43.5</v>
      </c>
      <c r="T947" s="115">
        <v>4</v>
      </c>
      <c r="U947">
        <v>4</v>
      </c>
    </row>
    <row r="948" spans="1:21" customFormat="1">
      <c r="A948" s="13" t="s">
        <v>194</v>
      </c>
      <c r="B948" s="13">
        <v>17197881402</v>
      </c>
      <c r="C948" s="13" t="s">
        <v>195</v>
      </c>
      <c r="D948" s="13" t="s">
        <v>363</v>
      </c>
      <c r="E948" s="13" t="s">
        <v>320</v>
      </c>
      <c r="F948" s="82">
        <v>6.2</v>
      </c>
      <c r="G948" s="83">
        <v>28.1</v>
      </c>
      <c r="H948" s="84">
        <v>49.3</v>
      </c>
      <c r="I948" s="81">
        <v>5.9</v>
      </c>
      <c r="J948" s="30">
        <v>3.9</v>
      </c>
      <c r="K948" s="81">
        <f t="shared" si="14"/>
        <v>9.8000000000000007</v>
      </c>
      <c r="L948" s="81">
        <v>153500</v>
      </c>
      <c r="M948" s="30">
        <v>4</v>
      </c>
      <c r="N948" s="83">
        <v>7</v>
      </c>
      <c r="O948" s="82">
        <v>5</v>
      </c>
      <c r="P948" s="143">
        <v>3</v>
      </c>
      <c r="Q948" s="132">
        <v>8.6</v>
      </c>
      <c r="R948" s="157">
        <v>21661.580595931711</v>
      </c>
      <c r="S948" s="81">
        <v>9.8000000000000007</v>
      </c>
      <c r="T948" s="112">
        <v>1</v>
      </c>
      <c r="U948">
        <v>1</v>
      </c>
    </row>
    <row r="949" spans="1:21" customFormat="1">
      <c r="A949" s="13" t="s">
        <v>3775</v>
      </c>
      <c r="B949" s="13">
        <v>17031100600</v>
      </c>
      <c r="C949" s="13" t="s">
        <v>3776</v>
      </c>
      <c r="D949" s="13" t="s">
        <v>4272</v>
      </c>
      <c r="E949" s="13" t="s">
        <v>4129</v>
      </c>
      <c r="F949" s="83">
        <v>6.6</v>
      </c>
      <c r="G949" s="82">
        <v>30.4</v>
      </c>
      <c r="H949" s="84">
        <v>34.6</v>
      </c>
      <c r="I949" s="30">
        <v>15.3</v>
      </c>
      <c r="J949" s="82">
        <v>10.4</v>
      </c>
      <c r="K949" s="82">
        <f t="shared" si="14"/>
        <v>25.700000000000003</v>
      </c>
      <c r="L949" s="83">
        <v>328400</v>
      </c>
      <c r="M949" s="90">
        <v>10</v>
      </c>
      <c r="N949" s="88">
        <v>5</v>
      </c>
      <c r="O949" s="89">
        <v>7</v>
      </c>
      <c r="P949" s="136">
        <v>8</v>
      </c>
      <c r="Q949" s="132">
        <v>8.6999999999999993</v>
      </c>
      <c r="R949" s="148">
        <v>30042.773184651422</v>
      </c>
      <c r="S949" s="82">
        <v>25.700000000000003</v>
      </c>
      <c r="T949" s="114">
        <v>3</v>
      </c>
      <c r="U949">
        <v>3</v>
      </c>
    </row>
    <row r="950" spans="1:21" customFormat="1">
      <c r="A950" s="13" t="s">
        <v>2674</v>
      </c>
      <c r="B950" s="13">
        <v>17031760802</v>
      </c>
      <c r="C950" s="13" t="s">
        <v>2675</v>
      </c>
      <c r="D950" s="13" t="s">
        <v>4272</v>
      </c>
      <c r="E950" s="13" t="s">
        <v>4129</v>
      </c>
      <c r="F950" s="81">
        <v>1.3</v>
      </c>
      <c r="G950" s="82">
        <v>30.8</v>
      </c>
      <c r="H950" s="83">
        <v>32.9</v>
      </c>
      <c r="I950" s="30">
        <v>15.7</v>
      </c>
      <c r="J950" s="82">
        <v>7.5</v>
      </c>
      <c r="K950" s="30">
        <f t="shared" si="14"/>
        <v>23.2</v>
      </c>
      <c r="L950" s="84">
        <v>381700</v>
      </c>
      <c r="M950" s="88">
        <v>5</v>
      </c>
      <c r="N950" s="90">
        <v>10</v>
      </c>
      <c r="O950" s="87">
        <v>3</v>
      </c>
      <c r="P950" s="138">
        <v>4</v>
      </c>
      <c r="Q950" s="132">
        <v>8.6999999999999993</v>
      </c>
      <c r="R950" s="148">
        <v>30042.773184651422</v>
      </c>
      <c r="S950" s="30">
        <v>23.2</v>
      </c>
      <c r="T950" s="113">
        <v>2</v>
      </c>
      <c r="U950">
        <v>2</v>
      </c>
    </row>
    <row r="951" spans="1:21" customFormat="1">
      <c r="A951" s="13" t="s">
        <v>1802</v>
      </c>
      <c r="B951" s="13">
        <v>17031804510</v>
      </c>
      <c r="C951" s="13" t="s">
        <v>1803</v>
      </c>
      <c r="D951" s="13" t="s">
        <v>4272</v>
      </c>
      <c r="E951" s="13" t="s">
        <v>1804</v>
      </c>
      <c r="F951" s="83">
        <v>7</v>
      </c>
      <c r="G951" s="84">
        <v>25.5</v>
      </c>
      <c r="H951" s="83">
        <v>30.4</v>
      </c>
      <c r="I951" s="81">
        <v>7.1</v>
      </c>
      <c r="J951" s="81">
        <v>2.1</v>
      </c>
      <c r="K951" s="81">
        <f t="shared" si="14"/>
        <v>9.1999999999999993</v>
      </c>
      <c r="L951" s="30">
        <v>226500</v>
      </c>
      <c r="M951" s="87">
        <v>4</v>
      </c>
      <c r="N951" s="89">
        <v>7</v>
      </c>
      <c r="O951" s="89">
        <v>8</v>
      </c>
      <c r="P951" s="136">
        <v>7</v>
      </c>
      <c r="Q951" s="132">
        <v>8.6999999999999993</v>
      </c>
      <c r="R951" s="151">
        <v>25141.270861558532</v>
      </c>
      <c r="S951" s="81">
        <v>9.1999999999999993</v>
      </c>
      <c r="T951" s="112">
        <v>1</v>
      </c>
      <c r="U951">
        <v>1</v>
      </c>
    </row>
    <row r="952" spans="1:21" customFormat="1">
      <c r="A952" s="13" t="s">
        <v>1102</v>
      </c>
      <c r="B952" s="13">
        <v>17043840101</v>
      </c>
      <c r="C952" s="13" t="s">
        <v>1103</v>
      </c>
      <c r="D952" s="13" t="s">
        <v>1522</v>
      </c>
      <c r="E952" s="13" t="s">
        <v>1686</v>
      </c>
      <c r="F952" s="83">
        <v>8.1999999999999993</v>
      </c>
      <c r="G952" s="84">
        <v>25.6</v>
      </c>
      <c r="H952" s="84">
        <v>35.1</v>
      </c>
      <c r="I952" s="30">
        <v>14.6</v>
      </c>
      <c r="J952" s="30">
        <v>4.8</v>
      </c>
      <c r="K952" s="30">
        <f t="shared" si="14"/>
        <v>19.399999999999999</v>
      </c>
      <c r="L952" s="82">
        <v>277800</v>
      </c>
      <c r="M952" s="89">
        <v>7</v>
      </c>
      <c r="N952" s="90">
        <v>10</v>
      </c>
      <c r="O952" s="87">
        <v>4</v>
      </c>
      <c r="P952" s="137">
        <v>6</v>
      </c>
      <c r="Q952" s="132">
        <v>8.6999999999999993</v>
      </c>
      <c r="R952" s="150">
        <v>52869.446187363836</v>
      </c>
      <c r="S952" s="30">
        <v>19.399999999999999</v>
      </c>
      <c r="T952" s="113">
        <v>2</v>
      </c>
      <c r="U952">
        <v>2</v>
      </c>
    </row>
    <row r="953" spans="1:21" customFormat="1">
      <c r="A953" s="13" t="s">
        <v>3853</v>
      </c>
      <c r="B953" s="13">
        <v>17031081402</v>
      </c>
      <c r="C953" s="13" t="s">
        <v>3854</v>
      </c>
      <c r="D953" s="13" t="s">
        <v>4272</v>
      </c>
      <c r="E953" s="13" t="s">
        <v>4129</v>
      </c>
      <c r="F953" s="81">
        <v>0.4</v>
      </c>
      <c r="G953" s="82">
        <v>30.8</v>
      </c>
      <c r="H953" s="81">
        <v>2.9</v>
      </c>
      <c r="I953" s="84">
        <v>32.6</v>
      </c>
      <c r="J953" s="84">
        <v>45.8</v>
      </c>
      <c r="K953" s="84">
        <f t="shared" si="14"/>
        <v>78.400000000000006</v>
      </c>
      <c r="L953" s="84">
        <v>540000</v>
      </c>
      <c r="M953" s="89">
        <v>8</v>
      </c>
      <c r="N953" s="90">
        <v>10</v>
      </c>
      <c r="O953" s="88">
        <v>5</v>
      </c>
      <c r="P953" s="136">
        <v>8</v>
      </c>
      <c r="Q953" s="132">
        <v>8.8000000000000007</v>
      </c>
      <c r="R953" s="148">
        <v>30042.773184651422</v>
      </c>
      <c r="S953" s="84">
        <v>78.400000000000006</v>
      </c>
      <c r="T953" s="116">
        <v>5</v>
      </c>
      <c r="U953">
        <v>5</v>
      </c>
    </row>
    <row r="954" spans="1:21" customFormat="1">
      <c r="A954" s="13" t="s">
        <v>4232</v>
      </c>
      <c r="B954" s="13">
        <v>17031817000</v>
      </c>
      <c r="C954" s="13" t="s">
        <v>4233</v>
      </c>
      <c r="D954" s="13" t="s">
        <v>4272</v>
      </c>
      <c r="E954" s="13" t="s">
        <v>4234</v>
      </c>
      <c r="F954" s="84">
        <v>10.1</v>
      </c>
      <c r="G954" s="82">
        <v>30.4</v>
      </c>
      <c r="H954" s="83">
        <v>31.1</v>
      </c>
      <c r="I954" s="81">
        <v>6.8</v>
      </c>
      <c r="J954" s="81">
        <v>2.4</v>
      </c>
      <c r="K954" s="81">
        <f t="shared" si="14"/>
        <v>9.1999999999999993</v>
      </c>
      <c r="L954" s="30">
        <v>190200</v>
      </c>
      <c r="M954" s="86">
        <v>1</v>
      </c>
      <c r="N954" s="89">
        <v>7</v>
      </c>
      <c r="O954" s="86">
        <v>2</v>
      </c>
      <c r="P954" s="136">
        <v>8</v>
      </c>
      <c r="Q954" s="132">
        <v>8.8000000000000007</v>
      </c>
      <c r="R954" s="151">
        <v>16994.722825232027</v>
      </c>
      <c r="S954" s="81">
        <v>9.1999999999999993</v>
      </c>
      <c r="T954" s="112">
        <v>1</v>
      </c>
      <c r="U954">
        <v>1</v>
      </c>
    </row>
    <row r="955" spans="1:21" customFormat="1">
      <c r="A955" s="13" t="s">
        <v>967</v>
      </c>
      <c r="B955" s="13">
        <v>17089851000</v>
      </c>
      <c r="C955" s="13" t="s">
        <v>968</v>
      </c>
      <c r="D955" s="13" t="s">
        <v>1029</v>
      </c>
      <c r="E955" s="13" t="s">
        <v>60</v>
      </c>
      <c r="F955" s="82">
        <v>5.3</v>
      </c>
      <c r="G955" s="84">
        <v>24</v>
      </c>
      <c r="H955" s="83">
        <v>30.5</v>
      </c>
      <c r="I955" s="30">
        <v>15.7</v>
      </c>
      <c r="J955" s="82">
        <v>7.8</v>
      </c>
      <c r="K955" s="30">
        <f t="shared" si="14"/>
        <v>23.5</v>
      </c>
      <c r="L955" s="81">
        <v>176900</v>
      </c>
      <c r="M955" s="85"/>
      <c r="N955" s="85"/>
      <c r="O955" s="85"/>
      <c r="P955" s="141"/>
      <c r="Q955" s="132">
        <v>8.8000000000000007</v>
      </c>
      <c r="R955" s="153">
        <v>24331.78884904056</v>
      </c>
      <c r="S955" s="30">
        <v>23.5</v>
      </c>
      <c r="T955" s="113">
        <v>2</v>
      </c>
      <c r="U955">
        <v>2</v>
      </c>
    </row>
    <row r="956" spans="1:21" customFormat="1">
      <c r="A956" s="13" t="s">
        <v>919</v>
      </c>
      <c r="B956" s="13">
        <v>17089852700</v>
      </c>
      <c r="C956" s="13" t="s">
        <v>920</v>
      </c>
      <c r="D956" s="13" t="s">
        <v>1029</v>
      </c>
      <c r="E956" s="13" t="s">
        <v>67</v>
      </c>
      <c r="F956" s="83">
        <v>7.8</v>
      </c>
      <c r="G956" s="84">
        <v>26.1</v>
      </c>
      <c r="H956" s="30">
        <v>19.600000000000001</v>
      </c>
      <c r="I956" s="83">
        <v>27.4</v>
      </c>
      <c r="J956" s="83">
        <v>13.8</v>
      </c>
      <c r="K956" s="83">
        <f t="shared" si="14"/>
        <v>41.2</v>
      </c>
      <c r="L956" s="82">
        <v>259800</v>
      </c>
      <c r="M956" s="85"/>
      <c r="N956" s="85"/>
      <c r="O956" s="85"/>
      <c r="P956" s="141"/>
      <c r="Q956" s="132">
        <v>8.8000000000000007</v>
      </c>
      <c r="R956" s="153">
        <v>42483.328354770587</v>
      </c>
      <c r="S956" s="83">
        <v>41.2</v>
      </c>
      <c r="T956" s="115">
        <v>4</v>
      </c>
      <c r="U956">
        <v>4</v>
      </c>
    </row>
    <row r="957" spans="1:21" customFormat="1">
      <c r="A957" s="13" t="s">
        <v>809</v>
      </c>
      <c r="B957" s="13">
        <v>17097861901</v>
      </c>
      <c r="C957" s="13" t="s">
        <v>810</v>
      </c>
      <c r="D957" s="13" t="s">
        <v>896</v>
      </c>
      <c r="E957" s="13" t="s">
        <v>806</v>
      </c>
      <c r="F957" s="82">
        <v>5.9</v>
      </c>
      <c r="G957" s="82">
        <v>30.6</v>
      </c>
      <c r="H957" s="83">
        <v>31</v>
      </c>
      <c r="I957" s="30">
        <v>10.8</v>
      </c>
      <c r="J957" s="30">
        <v>3.8</v>
      </c>
      <c r="K957" s="30">
        <f t="shared" si="14"/>
        <v>14.600000000000001</v>
      </c>
      <c r="L957" s="81">
        <v>177300</v>
      </c>
      <c r="M957" s="88">
        <v>6</v>
      </c>
      <c r="N957" s="86">
        <v>1</v>
      </c>
      <c r="O957" s="88">
        <v>5</v>
      </c>
      <c r="P957" s="140">
        <v>1</v>
      </c>
      <c r="Q957" s="132">
        <v>8.8000000000000007</v>
      </c>
      <c r="R957" s="151">
        <v>21538.776800117321</v>
      </c>
      <c r="S957" s="30">
        <v>14.600000000000001</v>
      </c>
      <c r="T957" s="113">
        <v>2</v>
      </c>
      <c r="U957">
        <v>2</v>
      </c>
    </row>
    <row r="958" spans="1:21" customFormat="1">
      <c r="A958" s="13" t="s">
        <v>222</v>
      </c>
      <c r="B958" s="13">
        <v>17197882601</v>
      </c>
      <c r="C958" s="13" t="s">
        <v>223</v>
      </c>
      <c r="D958" s="13" t="s">
        <v>363</v>
      </c>
      <c r="E958" s="13" t="s">
        <v>320</v>
      </c>
      <c r="F958" s="30">
        <v>4.9000000000000004</v>
      </c>
      <c r="G958" s="84">
        <v>24</v>
      </c>
      <c r="H958" s="84">
        <v>42.9</v>
      </c>
      <c r="I958" s="81">
        <v>8.5</v>
      </c>
      <c r="J958" s="81">
        <v>1.5</v>
      </c>
      <c r="K958" s="81">
        <f t="shared" si="14"/>
        <v>10</v>
      </c>
      <c r="L958" s="81">
        <v>147500</v>
      </c>
      <c r="M958" s="30">
        <v>4</v>
      </c>
      <c r="N958" s="82">
        <v>6</v>
      </c>
      <c r="O958" s="30">
        <v>3</v>
      </c>
      <c r="P958" s="145">
        <v>5</v>
      </c>
      <c r="Q958" s="132">
        <v>8.8000000000000007</v>
      </c>
      <c r="R958" s="157">
        <v>21661.580595931711</v>
      </c>
      <c r="S958" s="81">
        <v>10</v>
      </c>
      <c r="T958" s="112">
        <v>1</v>
      </c>
      <c r="U958">
        <v>1</v>
      </c>
    </row>
    <row r="959" spans="1:21" customFormat="1">
      <c r="A959" s="13" t="s">
        <v>165</v>
      </c>
      <c r="B959" s="13">
        <v>17197883401</v>
      </c>
      <c r="C959" s="13" t="s">
        <v>166</v>
      </c>
      <c r="D959" s="13" t="s">
        <v>363</v>
      </c>
      <c r="E959" s="13" t="s">
        <v>161</v>
      </c>
      <c r="F959" s="83">
        <v>7.2</v>
      </c>
      <c r="G959" s="84">
        <v>26.9</v>
      </c>
      <c r="H959" s="84">
        <v>42.6</v>
      </c>
      <c r="I959" s="30">
        <v>10.3</v>
      </c>
      <c r="J959" s="30">
        <v>5.6</v>
      </c>
      <c r="K959" s="30">
        <f t="shared" si="14"/>
        <v>15.9</v>
      </c>
      <c r="L959" s="81">
        <v>180500</v>
      </c>
      <c r="M959" s="84">
        <v>9</v>
      </c>
      <c r="N959" s="81">
        <v>2</v>
      </c>
      <c r="O959" s="83">
        <v>7</v>
      </c>
      <c r="P959" s="142">
        <v>1</v>
      </c>
      <c r="Q959" s="132">
        <v>8.8000000000000007</v>
      </c>
      <c r="R959" s="157">
        <v>23413.111635220124</v>
      </c>
      <c r="S959" s="30">
        <v>15.9</v>
      </c>
      <c r="T959" s="113">
        <v>2</v>
      </c>
      <c r="U959">
        <v>2</v>
      </c>
    </row>
    <row r="960" spans="1:21" customFormat="1">
      <c r="A960" s="13" t="s">
        <v>109</v>
      </c>
      <c r="B960" s="13">
        <v>17197883810</v>
      </c>
      <c r="C960" s="13" t="s">
        <v>110</v>
      </c>
      <c r="D960" s="13" t="s">
        <v>363</v>
      </c>
      <c r="E960" s="13" t="s">
        <v>1088</v>
      </c>
      <c r="F960" s="82">
        <v>6</v>
      </c>
      <c r="G960" s="81">
        <v>36.700000000000003</v>
      </c>
      <c r="H960" s="30">
        <v>19.399999999999999</v>
      </c>
      <c r="I960" s="83">
        <v>23.6</v>
      </c>
      <c r="J960" s="83">
        <v>19.2</v>
      </c>
      <c r="K960" s="83">
        <f t="shared" si="14"/>
        <v>42.8</v>
      </c>
      <c r="L960" s="30">
        <v>203000</v>
      </c>
      <c r="M960" s="82">
        <v>5</v>
      </c>
      <c r="N960" s="81">
        <v>1</v>
      </c>
      <c r="O960" s="30">
        <v>3</v>
      </c>
      <c r="P960" s="142">
        <v>1</v>
      </c>
      <c r="Q960" s="132">
        <v>8.8000000000000007</v>
      </c>
      <c r="R960" s="158">
        <v>58083.731615925055</v>
      </c>
      <c r="S960" s="83">
        <v>42.8</v>
      </c>
      <c r="T960" s="115">
        <v>4</v>
      </c>
      <c r="U960">
        <v>4</v>
      </c>
    </row>
    <row r="961" spans="1:21" customFormat="1">
      <c r="A961" s="13" t="s">
        <v>3689</v>
      </c>
      <c r="B961" s="13">
        <v>17031180100</v>
      </c>
      <c r="C961" s="13" t="s">
        <v>3690</v>
      </c>
      <c r="D961" s="13" t="s">
        <v>4272</v>
      </c>
      <c r="E961" s="13" t="s">
        <v>4129</v>
      </c>
      <c r="F961" s="82">
        <v>5.8</v>
      </c>
      <c r="G961" s="81">
        <v>36.200000000000003</v>
      </c>
      <c r="H961" s="83">
        <v>32.5</v>
      </c>
      <c r="I961" s="30">
        <v>13.6</v>
      </c>
      <c r="J961" s="81">
        <v>2.5</v>
      </c>
      <c r="K961" s="30">
        <f t="shared" si="14"/>
        <v>16.100000000000001</v>
      </c>
      <c r="L961" s="82">
        <v>296100</v>
      </c>
      <c r="M961" s="88">
        <v>6</v>
      </c>
      <c r="N961" s="87">
        <v>3</v>
      </c>
      <c r="O961" s="86">
        <v>2</v>
      </c>
      <c r="P961" s="136">
        <v>7</v>
      </c>
      <c r="Q961" s="132">
        <v>8.9</v>
      </c>
      <c r="R961" s="148">
        <v>30042.773184651422</v>
      </c>
      <c r="S961" s="30">
        <v>16.100000000000001</v>
      </c>
      <c r="T961" s="113">
        <v>2</v>
      </c>
      <c r="U961">
        <v>2</v>
      </c>
    </row>
    <row r="962" spans="1:21" customFormat="1">
      <c r="A962" s="13" t="s">
        <v>3103</v>
      </c>
      <c r="B962" s="13">
        <v>17031440900</v>
      </c>
      <c r="C962" s="13" t="s">
        <v>3104</v>
      </c>
      <c r="D962" s="13" t="s">
        <v>4272</v>
      </c>
      <c r="E962" s="13" t="s">
        <v>4129</v>
      </c>
      <c r="F962" s="84">
        <v>12</v>
      </c>
      <c r="G962" s="30">
        <v>35.700000000000003</v>
      </c>
      <c r="H962" s="82">
        <v>27</v>
      </c>
      <c r="I962" s="30">
        <v>12.6</v>
      </c>
      <c r="J962" s="82">
        <v>8.1999999999999993</v>
      </c>
      <c r="K962" s="30">
        <f t="shared" ref="K962:K1025" si="15">+J962+I962</f>
        <v>20.799999999999997</v>
      </c>
      <c r="L962" s="81">
        <v>161600</v>
      </c>
      <c r="M962" s="88">
        <v>6</v>
      </c>
      <c r="N962" s="86">
        <v>2</v>
      </c>
      <c r="O962" s="87">
        <v>3</v>
      </c>
      <c r="P962" s="135">
        <v>9</v>
      </c>
      <c r="Q962" s="132">
        <v>8.9</v>
      </c>
      <c r="R962" s="148">
        <v>30042.773184651422</v>
      </c>
      <c r="S962" s="30">
        <v>20.799999999999997</v>
      </c>
      <c r="T962" s="113">
        <v>2</v>
      </c>
      <c r="U962">
        <v>2</v>
      </c>
    </row>
    <row r="963" spans="1:21" customFormat="1">
      <c r="A963" s="13" t="s">
        <v>2891</v>
      </c>
      <c r="B963" s="13">
        <v>17031640100</v>
      </c>
      <c r="C963" s="13" t="s">
        <v>2892</v>
      </c>
      <c r="D963" s="13" t="s">
        <v>4272</v>
      </c>
      <c r="E963" s="13" t="s">
        <v>4129</v>
      </c>
      <c r="F963" s="82">
        <v>6.2</v>
      </c>
      <c r="G963" s="82">
        <v>30.3</v>
      </c>
      <c r="H963" s="83">
        <v>31.8</v>
      </c>
      <c r="I963" s="81">
        <v>6.3</v>
      </c>
      <c r="J963" s="81">
        <v>0</v>
      </c>
      <c r="K963" s="81">
        <f t="shared" si="15"/>
        <v>6.3</v>
      </c>
      <c r="L963" s="83">
        <v>316800</v>
      </c>
      <c r="M963" s="87">
        <v>4</v>
      </c>
      <c r="N963" s="86">
        <v>1</v>
      </c>
      <c r="O963" s="87">
        <v>4</v>
      </c>
      <c r="P963" s="135">
        <v>9</v>
      </c>
      <c r="Q963" s="132">
        <v>8.9</v>
      </c>
      <c r="R963" s="148">
        <v>30042.773184651422</v>
      </c>
      <c r="S963" s="81">
        <v>6.3</v>
      </c>
      <c r="T963" s="112">
        <v>1</v>
      </c>
      <c r="U963">
        <v>1</v>
      </c>
    </row>
    <row r="964" spans="1:21" customFormat="1">
      <c r="A964" s="13" t="s">
        <v>2182</v>
      </c>
      <c r="B964" s="13">
        <v>17031816200</v>
      </c>
      <c r="C964" s="13" t="s">
        <v>2183</v>
      </c>
      <c r="D964" s="13" t="s">
        <v>4272</v>
      </c>
      <c r="E964" s="13" t="s">
        <v>2179</v>
      </c>
      <c r="F964" s="82">
        <v>5.9</v>
      </c>
      <c r="G964" s="84">
        <v>26.6</v>
      </c>
      <c r="H964" s="84">
        <v>37.5</v>
      </c>
      <c r="I964" s="30">
        <v>11.6</v>
      </c>
      <c r="J964" s="30">
        <v>4.2</v>
      </c>
      <c r="K964" s="30">
        <f t="shared" si="15"/>
        <v>15.8</v>
      </c>
      <c r="L964" s="83">
        <v>321500</v>
      </c>
      <c r="M964" s="88">
        <v>5</v>
      </c>
      <c r="N964" s="89">
        <v>7</v>
      </c>
      <c r="O964" s="87">
        <v>4</v>
      </c>
      <c r="P964" s="137">
        <v>6</v>
      </c>
      <c r="Q964" s="132">
        <v>8.9</v>
      </c>
      <c r="R964" s="152">
        <v>31959.857148479005</v>
      </c>
      <c r="S964" s="30">
        <v>15.8</v>
      </c>
      <c r="T964" s="113">
        <v>2</v>
      </c>
      <c r="U964">
        <v>2</v>
      </c>
    </row>
    <row r="965" spans="1:21" customFormat="1">
      <c r="A965" s="13" t="s">
        <v>2709</v>
      </c>
      <c r="B965" s="13">
        <v>17031823002</v>
      </c>
      <c r="C965" s="13" t="s">
        <v>2710</v>
      </c>
      <c r="D965" s="13" t="s">
        <v>4272</v>
      </c>
      <c r="E965" s="13" t="s">
        <v>2706</v>
      </c>
      <c r="F965" s="84">
        <v>11</v>
      </c>
      <c r="G965" s="82">
        <v>32.1</v>
      </c>
      <c r="H965" s="83">
        <v>31.9</v>
      </c>
      <c r="I965" s="30">
        <v>14.1</v>
      </c>
      <c r="J965" s="30">
        <v>5.4</v>
      </c>
      <c r="K965" s="30">
        <f t="shared" si="15"/>
        <v>19.5</v>
      </c>
      <c r="L965" s="30">
        <v>217500</v>
      </c>
      <c r="M965" s="88">
        <v>5</v>
      </c>
      <c r="N965" s="88">
        <v>5</v>
      </c>
      <c r="O965" s="88">
        <v>6</v>
      </c>
      <c r="P965" s="136">
        <v>7</v>
      </c>
      <c r="Q965" s="132">
        <v>8.9</v>
      </c>
      <c r="R965" s="151">
        <v>29104.104508912966</v>
      </c>
      <c r="S965" s="30">
        <v>19.5</v>
      </c>
      <c r="T965" s="113">
        <v>2</v>
      </c>
      <c r="U965">
        <v>2</v>
      </c>
    </row>
    <row r="966" spans="1:21" customFormat="1">
      <c r="A966" s="13" t="s">
        <v>3496</v>
      </c>
      <c r="B966" s="13">
        <v>17031240200</v>
      </c>
      <c r="C966" s="13" t="s">
        <v>3497</v>
      </c>
      <c r="D966" s="13" t="s">
        <v>4272</v>
      </c>
      <c r="E966" s="13" t="s">
        <v>4129</v>
      </c>
      <c r="F966" s="81">
        <v>3.2</v>
      </c>
      <c r="G966" s="83">
        <v>28.1</v>
      </c>
      <c r="H966" s="81">
        <v>8.8000000000000007</v>
      </c>
      <c r="I966" s="84">
        <v>38.799999999999997</v>
      </c>
      <c r="J966" s="84">
        <v>25.5</v>
      </c>
      <c r="K966" s="84">
        <f t="shared" si="15"/>
        <v>64.3</v>
      </c>
      <c r="L966" s="84">
        <v>412400</v>
      </c>
      <c r="M966" s="87">
        <v>4</v>
      </c>
      <c r="N966" s="87">
        <v>4</v>
      </c>
      <c r="O966" s="90">
        <v>10</v>
      </c>
      <c r="P966" s="135">
        <v>9</v>
      </c>
      <c r="Q966" s="132">
        <v>9</v>
      </c>
      <c r="R966" s="148">
        <v>30042.773184651422</v>
      </c>
      <c r="S966" s="84">
        <v>64.3</v>
      </c>
      <c r="T966" s="116">
        <v>5</v>
      </c>
      <c r="U966">
        <v>5</v>
      </c>
    </row>
    <row r="967" spans="1:21" customFormat="1">
      <c r="A967" s="13" t="s">
        <v>3089</v>
      </c>
      <c r="B967" s="13">
        <v>17031530502</v>
      </c>
      <c r="C967" s="13" t="s">
        <v>3090</v>
      </c>
      <c r="D967" s="13" t="s">
        <v>4272</v>
      </c>
      <c r="E967" s="13" t="s">
        <v>4129</v>
      </c>
      <c r="F967" s="82">
        <v>5.9</v>
      </c>
      <c r="G967" s="81">
        <v>40.200000000000003</v>
      </c>
      <c r="H967" s="84">
        <v>35.6</v>
      </c>
      <c r="I967" s="30">
        <v>11.2</v>
      </c>
      <c r="J967" s="82">
        <v>9.6</v>
      </c>
      <c r="K967" s="30">
        <f t="shared" si="15"/>
        <v>20.799999999999997</v>
      </c>
      <c r="L967" s="81">
        <v>147700</v>
      </c>
      <c r="M967" s="86">
        <v>2</v>
      </c>
      <c r="N967" s="86">
        <v>2</v>
      </c>
      <c r="O967" s="86">
        <v>2</v>
      </c>
      <c r="P967" s="135">
        <v>9</v>
      </c>
      <c r="Q967" s="132">
        <v>9</v>
      </c>
      <c r="R967" s="148">
        <v>30042.773184651422</v>
      </c>
      <c r="S967" s="30">
        <v>20.799999999999997</v>
      </c>
      <c r="T967" s="113">
        <v>2</v>
      </c>
      <c r="U967">
        <v>2</v>
      </c>
    </row>
    <row r="968" spans="1:21" customFormat="1">
      <c r="A968" s="13" t="s">
        <v>1929</v>
      </c>
      <c r="B968" s="13">
        <v>17031804109</v>
      </c>
      <c r="C968" s="13" t="s">
        <v>1930</v>
      </c>
      <c r="D968" s="13" t="s">
        <v>4272</v>
      </c>
      <c r="E968" s="13" t="s">
        <v>1928</v>
      </c>
      <c r="F968" s="81">
        <v>1.8</v>
      </c>
      <c r="G968" s="83">
        <v>28.5</v>
      </c>
      <c r="H968" s="81">
        <v>12.5</v>
      </c>
      <c r="I968" s="83">
        <v>30.6</v>
      </c>
      <c r="J968" s="83">
        <v>17.2</v>
      </c>
      <c r="K968" s="83">
        <f t="shared" si="15"/>
        <v>47.8</v>
      </c>
      <c r="L968" s="84">
        <v>473900</v>
      </c>
      <c r="M968" s="90">
        <v>10</v>
      </c>
      <c r="N968" s="88">
        <v>5</v>
      </c>
      <c r="O968" s="90">
        <v>9</v>
      </c>
      <c r="P968" s="140">
        <v>1</v>
      </c>
      <c r="Q968" s="132">
        <v>9</v>
      </c>
      <c r="R968" s="149">
        <v>63644.199401834914</v>
      </c>
      <c r="S968" s="83">
        <v>47.8</v>
      </c>
      <c r="T968" s="115">
        <v>4</v>
      </c>
      <c r="U968">
        <v>4</v>
      </c>
    </row>
    <row r="969" spans="1:21" customFormat="1">
      <c r="A969" s="13" t="s">
        <v>2504</v>
      </c>
      <c r="B969" s="13">
        <v>17031805002</v>
      </c>
      <c r="C969" s="13" t="s">
        <v>2505</v>
      </c>
      <c r="D969" s="13" t="s">
        <v>4272</v>
      </c>
      <c r="E969" s="13" t="s">
        <v>2610</v>
      </c>
      <c r="F969" s="81">
        <v>3.2</v>
      </c>
      <c r="G969" s="84">
        <v>25.7</v>
      </c>
      <c r="H969" s="82">
        <v>27.1</v>
      </c>
      <c r="I969" s="82">
        <v>21.6</v>
      </c>
      <c r="J969" s="82">
        <v>11.5</v>
      </c>
      <c r="K969" s="82">
        <f t="shared" si="15"/>
        <v>33.1</v>
      </c>
      <c r="L969" s="30">
        <v>212800</v>
      </c>
      <c r="M969" s="88">
        <v>5</v>
      </c>
      <c r="N969" s="87">
        <v>4</v>
      </c>
      <c r="O969" s="89">
        <v>7</v>
      </c>
      <c r="P969" s="138">
        <v>3</v>
      </c>
      <c r="Q969" s="132">
        <v>9</v>
      </c>
      <c r="R969" s="149">
        <v>79673.212666405045</v>
      </c>
      <c r="S969" s="82">
        <v>33.1</v>
      </c>
      <c r="T969" s="114">
        <v>3</v>
      </c>
      <c r="U969">
        <v>3</v>
      </c>
    </row>
    <row r="970" spans="1:21" customFormat="1">
      <c r="A970" s="13" t="s">
        <v>2059</v>
      </c>
      <c r="B970" s="13">
        <v>17031824505</v>
      </c>
      <c r="C970" s="13" t="s">
        <v>2060</v>
      </c>
      <c r="D970" s="13" t="s">
        <v>4272</v>
      </c>
      <c r="E970" s="13" t="s">
        <v>2061</v>
      </c>
      <c r="F970" s="83">
        <v>7</v>
      </c>
      <c r="G970" s="82">
        <v>30.2</v>
      </c>
      <c r="H970" s="83">
        <v>32.799999999999997</v>
      </c>
      <c r="I970" s="82">
        <v>16.3</v>
      </c>
      <c r="J970" s="30">
        <v>6</v>
      </c>
      <c r="K970" s="30">
        <f t="shared" si="15"/>
        <v>22.3</v>
      </c>
      <c r="L970" s="30">
        <v>212000</v>
      </c>
      <c r="M970" s="89">
        <v>8</v>
      </c>
      <c r="N970" s="88">
        <v>6</v>
      </c>
      <c r="O970" s="90">
        <v>9</v>
      </c>
      <c r="P970" s="138">
        <v>4</v>
      </c>
      <c r="Q970" s="132">
        <v>9</v>
      </c>
      <c r="R970" s="151">
        <v>20374.971532794505</v>
      </c>
      <c r="S970" s="30">
        <v>22.3</v>
      </c>
      <c r="T970" s="113">
        <v>2</v>
      </c>
      <c r="U970">
        <v>2</v>
      </c>
    </row>
    <row r="971" spans="1:21" customFormat="1">
      <c r="A971" s="13" t="s">
        <v>1319</v>
      </c>
      <c r="B971" s="13">
        <v>17043841108</v>
      </c>
      <c r="C971" s="13" t="s">
        <v>1320</v>
      </c>
      <c r="D971" s="13" t="s">
        <v>1522</v>
      </c>
      <c r="E971" s="13" t="s">
        <v>2433</v>
      </c>
      <c r="F971" s="82">
        <v>5.9</v>
      </c>
      <c r="G971" s="82">
        <v>32.1</v>
      </c>
      <c r="H971" s="83">
        <v>32.5</v>
      </c>
      <c r="I971" s="82">
        <v>17.899999999999999</v>
      </c>
      <c r="J971" s="30">
        <v>6.8</v>
      </c>
      <c r="K971" s="82">
        <f t="shared" si="15"/>
        <v>24.7</v>
      </c>
      <c r="L971" s="30">
        <v>214700</v>
      </c>
      <c r="M971" s="88">
        <v>6</v>
      </c>
      <c r="N971" s="86">
        <v>2</v>
      </c>
      <c r="O971" s="87">
        <v>3</v>
      </c>
      <c r="P971" s="137">
        <v>6</v>
      </c>
      <c r="Q971" s="132">
        <v>9</v>
      </c>
      <c r="R971" s="151">
        <v>20783.314275932898</v>
      </c>
      <c r="S971" s="82">
        <v>24.7</v>
      </c>
      <c r="T971" s="114">
        <v>3</v>
      </c>
      <c r="U971">
        <v>3</v>
      </c>
    </row>
    <row r="972" spans="1:21" customFormat="1">
      <c r="A972" s="13" t="s">
        <v>894</v>
      </c>
      <c r="B972" s="13">
        <v>17097860805</v>
      </c>
      <c r="C972" s="13" t="s">
        <v>895</v>
      </c>
      <c r="D972" s="13" t="s">
        <v>896</v>
      </c>
      <c r="E972" s="13" t="s">
        <v>897</v>
      </c>
      <c r="F972" s="82">
        <v>5.6</v>
      </c>
      <c r="G972" s="81">
        <v>38.5</v>
      </c>
      <c r="H972" s="83">
        <v>32.4</v>
      </c>
      <c r="I972" s="30">
        <v>15.4</v>
      </c>
      <c r="J972" s="82">
        <v>8.9</v>
      </c>
      <c r="K972" s="82">
        <f t="shared" si="15"/>
        <v>24.3</v>
      </c>
      <c r="L972" s="30">
        <v>202600</v>
      </c>
      <c r="M972" s="89">
        <v>7</v>
      </c>
      <c r="N972" s="86">
        <v>1</v>
      </c>
      <c r="O972" s="87">
        <v>4</v>
      </c>
      <c r="P972" s="140">
        <v>1</v>
      </c>
      <c r="Q972" s="132">
        <v>9</v>
      </c>
      <c r="R972" s="151">
        <v>29557.292238392238</v>
      </c>
      <c r="S972" s="82">
        <v>24.3</v>
      </c>
      <c r="T972" s="114">
        <v>3</v>
      </c>
      <c r="U972">
        <v>3</v>
      </c>
    </row>
    <row r="973" spans="1:21" customFormat="1">
      <c r="A973" s="13" t="s">
        <v>346</v>
      </c>
      <c r="B973" s="13">
        <v>17197880505</v>
      </c>
      <c r="C973" s="13" t="s">
        <v>347</v>
      </c>
      <c r="D973" s="13" t="s">
        <v>363</v>
      </c>
      <c r="E973" s="13" t="s">
        <v>343</v>
      </c>
      <c r="F973" s="84">
        <v>9.1</v>
      </c>
      <c r="G973" s="30">
        <v>35.1</v>
      </c>
      <c r="H973" s="84">
        <v>37.5</v>
      </c>
      <c r="I973" s="30">
        <v>10.199999999999999</v>
      </c>
      <c r="J973" s="81">
        <v>1.3</v>
      </c>
      <c r="K973" s="81">
        <f t="shared" si="15"/>
        <v>11.5</v>
      </c>
      <c r="L973" s="30">
        <v>199800</v>
      </c>
      <c r="M973" s="83">
        <v>8</v>
      </c>
      <c r="N973" s="81">
        <v>2</v>
      </c>
      <c r="O973" s="84">
        <v>9</v>
      </c>
      <c r="P973" s="143">
        <v>3</v>
      </c>
      <c r="Q973" s="132">
        <v>9</v>
      </c>
      <c r="R973" s="157">
        <v>28572.151495631868</v>
      </c>
      <c r="S973" s="81">
        <v>11.5</v>
      </c>
      <c r="T973" s="112">
        <v>1</v>
      </c>
      <c r="U973">
        <v>1</v>
      </c>
    </row>
    <row r="974" spans="1:21" customFormat="1">
      <c r="A974" s="13" t="s">
        <v>3771</v>
      </c>
      <c r="B974" s="13">
        <v>17031100400</v>
      </c>
      <c r="C974" s="13" t="s">
        <v>3772</v>
      </c>
      <c r="D974" s="13" t="s">
        <v>4272</v>
      </c>
      <c r="E974" s="13" t="s">
        <v>4129</v>
      </c>
      <c r="F974" s="81">
        <v>2.6</v>
      </c>
      <c r="G974" s="30">
        <v>34.299999999999997</v>
      </c>
      <c r="H974" s="83">
        <v>31.2</v>
      </c>
      <c r="I974" s="83">
        <v>30.2</v>
      </c>
      <c r="J974" s="82">
        <v>9.4</v>
      </c>
      <c r="K974" s="83">
        <f t="shared" si="15"/>
        <v>39.6</v>
      </c>
      <c r="L974" s="83">
        <v>369100</v>
      </c>
      <c r="M974" s="90">
        <v>10</v>
      </c>
      <c r="N974" s="90">
        <v>10</v>
      </c>
      <c r="O974" s="90">
        <v>10</v>
      </c>
      <c r="P974" s="136">
        <v>8</v>
      </c>
      <c r="Q974" s="132">
        <v>9.1</v>
      </c>
      <c r="R974" s="148">
        <v>30042.773184651422</v>
      </c>
      <c r="S974" s="83">
        <v>39.6</v>
      </c>
      <c r="T974" s="115">
        <v>4</v>
      </c>
      <c r="U974">
        <v>4</v>
      </c>
    </row>
    <row r="975" spans="1:21" customFormat="1">
      <c r="A975" s="13" t="s">
        <v>2771</v>
      </c>
      <c r="B975" s="13">
        <v>17031750200</v>
      </c>
      <c r="C975" s="13" t="s">
        <v>2772</v>
      </c>
      <c r="D975" s="13" t="s">
        <v>4272</v>
      </c>
      <c r="E975" s="13" t="s">
        <v>4129</v>
      </c>
      <c r="F975" s="83">
        <v>8</v>
      </c>
      <c r="G975" s="83">
        <v>29.8</v>
      </c>
      <c r="H975" s="30">
        <v>17.5</v>
      </c>
      <c r="I975" s="82">
        <v>20.8</v>
      </c>
      <c r="J975" s="84">
        <v>25.6</v>
      </c>
      <c r="K975" s="83">
        <f t="shared" si="15"/>
        <v>46.400000000000006</v>
      </c>
      <c r="L975" s="82">
        <v>292600</v>
      </c>
      <c r="M975" s="87">
        <v>3</v>
      </c>
      <c r="N975" s="87">
        <v>3</v>
      </c>
      <c r="O975" s="87">
        <v>4</v>
      </c>
      <c r="P975" s="135">
        <v>10</v>
      </c>
      <c r="Q975" s="132">
        <v>9.1</v>
      </c>
      <c r="R975" s="148">
        <v>30042.773184651422</v>
      </c>
      <c r="S975" s="83">
        <v>46.400000000000006</v>
      </c>
      <c r="T975" s="115">
        <v>4</v>
      </c>
      <c r="U975">
        <v>4</v>
      </c>
    </row>
    <row r="976" spans="1:21" customFormat="1">
      <c r="A976" s="13" t="s">
        <v>2303</v>
      </c>
      <c r="B976" s="13">
        <v>17031819500</v>
      </c>
      <c r="C976" s="13" t="s">
        <v>2304</v>
      </c>
      <c r="D976" s="13" t="s">
        <v>4272</v>
      </c>
      <c r="E976" s="13" t="s">
        <v>2305</v>
      </c>
      <c r="F976" s="83">
        <v>6.7</v>
      </c>
      <c r="G976" s="83">
        <v>28.8</v>
      </c>
      <c r="H976" s="82">
        <v>26.6</v>
      </c>
      <c r="I976" s="83">
        <v>23.3</v>
      </c>
      <c r="J976" s="83">
        <v>16.399999999999999</v>
      </c>
      <c r="K976" s="83">
        <f t="shared" si="15"/>
        <v>39.700000000000003</v>
      </c>
      <c r="L976" s="82">
        <v>293900</v>
      </c>
      <c r="M976" s="90">
        <v>10</v>
      </c>
      <c r="N976" s="90">
        <v>10</v>
      </c>
      <c r="O976" s="89">
        <v>7</v>
      </c>
      <c r="P976" s="135">
        <v>10</v>
      </c>
      <c r="Q976" s="132">
        <v>9.1</v>
      </c>
      <c r="R976" s="150">
        <v>45079.262958199353</v>
      </c>
      <c r="S976" s="83">
        <v>39.700000000000003</v>
      </c>
      <c r="T976" s="115">
        <v>4</v>
      </c>
      <c r="U976">
        <v>4</v>
      </c>
    </row>
    <row r="977" spans="1:21" customFormat="1">
      <c r="A977" s="13" t="s">
        <v>3803</v>
      </c>
      <c r="B977" s="13">
        <v>17031130300</v>
      </c>
      <c r="C977" s="13" t="s">
        <v>3696</v>
      </c>
      <c r="D977" s="13" t="s">
        <v>4272</v>
      </c>
      <c r="E977" s="13" t="s">
        <v>4129</v>
      </c>
      <c r="F977" s="83">
        <v>6.5</v>
      </c>
      <c r="G977" s="82">
        <v>31.6</v>
      </c>
      <c r="H977" s="30">
        <v>17.8</v>
      </c>
      <c r="I977" s="82">
        <v>23</v>
      </c>
      <c r="J977" s="83">
        <v>18.2</v>
      </c>
      <c r="K977" s="83">
        <f t="shared" si="15"/>
        <v>41.2</v>
      </c>
      <c r="L977" s="84">
        <v>395500</v>
      </c>
      <c r="M977" s="89">
        <v>7</v>
      </c>
      <c r="N977" s="88">
        <v>5</v>
      </c>
      <c r="O977" s="87">
        <v>3</v>
      </c>
      <c r="P977" s="137">
        <v>5</v>
      </c>
      <c r="Q977" s="132">
        <v>9.1999999999999993</v>
      </c>
      <c r="R977" s="148">
        <v>30042.773184651422</v>
      </c>
      <c r="S977" s="83">
        <v>41.2</v>
      </c>
      <c r="T977" s="115">
        <v>4</v>
      </c>
      <c r="U977">
        <v>4</v>
      </c>
    </row>
    <row r="978" spans="1:21" customFormat="1">
      <c r="A978" s="13" t="s">
        <v>2000</v>
      </c>
      <c r="B978" s="13">
        <v>17031812700</v>
      </c>
      <c r="C978" s="13" t="s">
        <v>2001</v>
      </c>
      <c r="D978" s="13" t="s">
        <v>4272</v>
      </c>
      <c r="E978" s="13" t="s">
        <v>2097</v>
      </c>
      <c r="F978" s="30">
        <v>4.5</v>
      </c>
      <c r="G978" s="82">
        <v>32.799999999999997</v>
      </c>
      <c r="H978" s="81">
        <v>11.7</v>
      </c>
      <c r="I978" s="84">
        <v>34.6</v>
      </c>
      <c r="J978" s="84">
        <v>33.5</v>
      </c>
      <c r="K978" s="84">
        <f t="shared" si="15"/>
        <v>68.099999999999994</v>
      </c>
      <c r="L978" s="82">
        <v>260200</v>
      </c>
      <c r="M978" s="90">
        <v>9</v>
      </c>
      <c r="N978" s="89">
        <v>7</v>
      </c>
      <c r="O978" s="89">
        <v>8</v>
      </c>
      <c r="P978" s="135">
        <v>9</v>
      </c>
      <c r="Q978" s="132">
        <v>9.1999999999999993</v>
      </c>
      <c r="R978" s="152">
        <v>33551.823027102044</v>
      </c>
      <c r="S978" s="84">
        <v>68.099999999999994</v>
      </c>
      <c r="T978" s="116">
        <v>5</v>
      </c>
      <c r="U978">
        <v>5</v>
      </c>
    </row>
    <row r="979" spans="1:21" customFormat="1">
      <c r="A979" s="13" t="s">
        <v>2639</v>
      </c>
      <c r="B979" s="13">
        <v>17031825504</v>
      </c>
      <c r="C979" s="13" t="s">
        <v>2640</v>
      </c>
      <c r="D979" s="13" t="s">
        <v>4272</v>
      </c>
      <c r="E979" s="13" t="s">
        <v>2638</v>
      </c>
      <c r="F979" s="84">
        <v>17</v>
      </c>
      <c r="G979" s="81">
        <v>36.700000000000003</v>
      </c>
      <c r="H979" s="82">
        <v>23</v>
      </c>
      <c r="I979" s="30">
        <v>13.1</v>
      </c>
      <c r="J979" s="81">
        <v>3.3</v>
      </c>
      <c r="K979" s="30">
        <f t="shared" si="15"/>
        <v>16.399999999999999</v>
      </c>
      <c r="L979" s="81">
        <v>158100</v>
      </c>
      <c r="M979" s="87">
        <v>3</v>
      </c>
      <c r="N979" s="89">
        <v>8</v>
      </c>
      <c r="O979" s="86">
        <v>2</v>
      </c>
      <c r="P979" s="140">
        <v>2</v>
      </c>
      <c r="Q979" s="132">
        <v>9.1999999999999993</v>
      </c>
      <c r="R979" s="151">
        <v>18266.910283537876</v>
      </c>
      <c r="S979" s="30">
        <v>16.399999999999999</v>
      </c>
      <c r="T979" s="113">
        <v>2</v>
      </c>
      <c r="U979">
        <v>2</v>
      </c>
    </row>
    <row r="980" spans="1:21" customFormat="1">
      <c r="A980" s="13" t="s">
        <v>1800</v>
      </c>
      <c r="B980" s="13">
        <v>17031827901</v>
      </c>
      <c r="C980" s="13" t="s">
        <v>1801</v>
      </c>
      <c r="D980" s="13" t="s">
        <v>4272</v>
      </c>
      <c r="E980" s="13" t="s">
        <v>1789</v>
      </c>
      <c r="F980" s="30">
        <v>4.4000000000000004</v>
      </c>
      <c r="G980" s="82">
        <v>30.7</v>
      </c>
      <c r="H980" s="82">
        <v>26</v>
      </c>
      <c r="I980" s="82">
        <v>21.5</v>
      </c>
      <c r="J980" s="83">
        <v>13.5</v>
      </c>
      <c r="K980" s="82">
        <f t="shared" si="15"/>
        <v>35</v>
      </c>
      <c r="L980" s="82">
        <v>255700</v>
      </c>
      <c r="M980" s="87">
        <v>3</v>
      </c>
      <c r="N980" s="90">
        <v>9</v>
      </c>
      <c r="O980" s="87">
        <v>3</v>
      </c>
      <c r="P980" s="140">
        <v>1</v>
      </c>
      <c r="Q980" s="132">
        <v>9.1999999999999993</v>
      </c>
      <c r="R980" s="151">
        <v>22965.960871538809</v>
      </c>
      <c r="S980" s="82">
        <v>35</v>
      </c>
      <c r="T980" s="114">
        <v>3</v>
      </c>
      <c r="U980">
        <v>3</v>
      </c>
    </row>
    <row r="981" spans="1:21" customFormat="1">
      <c r="A981" s="13" t="s">
        <v>1534</v>
      </c>
      <c r="B981" s="13">
        <v>17043846404</v>
      </c>
      <c r="C981" s="13" t="s">
        <v>1535</v>
      </c>
      <c r="D981" s="13" t="s">
        <v>1522</v>
      </c>
      <c r="E981" s="13" t="s">
        <v>1533</v>
      </c>
      <c r="F981" s="81">
        <v>3.4</v>
      </c>
      <c r="G981" s="83">
        <v>29.5</v>
      </c>
      <c r="H981" s="81">
        <v>13.8</v>
      </c>
      <c r="I981" s="83">
        <v>29.7</v>
      </c>
      <c r="J981" s="83">
        <v>18</v>
      </c>
      <c r="K981" s="83">
        <f t="shared" si="15"/>
        <v>47.7</v>
      </c>
      <c r="L981" s="82">
        <v>267100</v>
      </c>
      <c r="M981" s="88">
        <v>6</v>
      </c>
      <c r="N981" s="90">
        <v>9</v>
      </c>
      <c r="O981" s="90">
        <v>9</v>
      </c>
      <c r="P981" s="140">
        <v>2</v>
      </c>
      <c r="Q981" s="132">
        <v>9.1999999999999993</v>
      </c>
      <c r="R981" s="151">
        <v>21328.28627229041</v>
      </c>
      <c r="S981" s="83">
        <v>47.7</v>
      </c>
      <c r="T981" s="115">
        <v>4</v>
      </c>
      <c r="U981">
        <v>4</v>
      </c>
    </row>
    <row r="982" spans="1:21" customFormat="1">
      <c r="A982" s="13" t="s">
        <v>2733</v>
      </c>
      <c r="B982" s="13">
        <v>17031720200</v>
      </c>
      <c r="C982" s="13" t="s">
        <v>2734</v>
      </c>
      <c r="D982" s="13" t="s">
        <v>4272</v>
      </c>
      <c r="E982" s="13" t="s">
        <v>4129</v>
      </c>
      <c r="F982" s="83">
        <v>8.9</v>
      </c>
      <c r="G982" s="30">
        <v>35.299999999999997</v>
      </c>
      <c r="H982" s="30">
        <v>20.5</v>
      </c>
      <c r="I982" s="83">
        <v>23.7</v>
      </c>
      <c r="J982" s="83">
        <v>21.1</v>
      </c>
      <c r="K982" s="83">
        <f t="shared" si="15"/>
        <v>44.8</v>
      </c>
      <c r="L982" s="82">
        <v>284600</v>
      </c>
      <c r="M982" s="89">
        <v>7</v>
      </c>
      <c r="N982" s="88">
        <v>6</v>
      </c>
      <c r="O982" s="87">
        <v>4</v>
      </c>
      <c r="P982" s="135">
        <v>10</v>
      </c>
      <c r="Q982" s="132">
        <v>9.3000000000000007</v>
      </c>
      <c r="R982" s="148">
        <v>30042.773184651422</v>
      </c>
      <c r="S982" s="83">
        <v>44.8</v>
      </c>
      <c r="T982" s="115">
        <v>4</v>
      </c>
      <c r="U982">
        <v>4</v>
      </c>
    </row>
    <row r="983" spans="1:21" customFormat="1">
      <c r="A983" s="13" t="s">
        <v>823</v>
      </c>
      <c r="B983" s="13">
        <v>17097864520</v>
      </c>
      <c r="C983" s="13" t="s">
        <v>824</v>
      </c>
      <c r="D983" s="13" t="s">
        <v>896</v>
      </c>
      <c r="E983" s="13" t="s">
        <v>4078</v>
      </c>
      <c r="F983" s="30">
        <v>4.8</v>
      </c>
      <c r="G983" s="83">
        <v>28.5</v>
      </c>
      <c r="H983" s="81">
        <v>12.5</v>
      </c>
      <c r="I983" s="84">
        <v>42.4</v>
      </c>
      <c r="J983" s="84">
        <v>23.1</v>
      </c>
      <c r="K983" s="84">
        <f t="shared" si="15"/>
        <v>65.5</v>
      </c>
      <c r="L983" s="84">
        <v>420400</v>
      </c>
      <c r="M983" s="90">
        <v>10</v>
      </c>
      <c r="N983" s="89">
        <v>8</v>
      </c>
      <c r="O983" s="89">
        <v>8</v>
      </c>
      <c r="P983" s="135">
        <v>9</v>
      </c>
      <c r="Q983" s="132">
        <v>9.3000000000000007</v>
      </c>
      <c r="R983" s="150">
        <v>45331.945705610182</v>
      </c>
      <c r="S983" s="84">
        <v>65.5</v>
      </c>
      <c r="T983" s="116">
        <v>5</v>
      </c>
      <c r="U983">
        <v>5</v>
      </c>
    </row>
    <row r="984" spans="1:21" customFormat="1">
      <c r="A984" s="13" t="s">
        <v>100</v>
      </c>
      <c r="B984" s="13">
        <v>17197883804</v>
      </c>
      <c r="C984" s="13" t="s">
        <v>101</v>
      </c>
      <c r="D984" s="13" t="s">
        <v>363</v>
      </c>
      <c r="E984" s="13" t="s">
        <v>102</v>
      </c>
      <c r="F984" s="30">
        <v>4.5999999999999996</v>
      </c>
      <c r="G984" s="30">
        <v>34.299999999999997</v>
      </c>
      <c r="H984" s="30">
        <v>18.8</v>
      </c>
      <c r="I984" s="30">
        <v>14.3</v>
      </c>
      <c r="J984" s="82">
        <v>10.9</v>
      </c>
      <c r="K984" s="82">
        <f t="shared" si="15"/>
        <v>25.200000000000003</v>
      </c>
      <c r="L984" s="81">
        <v>176600</v>
      </c>
      <c r="M984" s="81">
        <v>2</v>
      </c>
      <c r="N984" s="30">
        <v>3</v>
      </c>
      <c r="O984" s="30">
        <v>3</v>
      </c>
      <c r="P984" s="142">
        <v>1</v>
      </c>
      <c r="Q984" s="132">
        <v>9.3000000000000007</v>
      </c>
      <c r="R984" s="157">
        <v>25067.383218307303</v>
      </c>
      <c r="S984" s="82">
        <v>25.200000000000003</v>
      </c>
      <c r="T984" s="114">
        <v>3</v>
      </c>
      <c r="U984">
        <v>3</v>
      </c>
    </row>
    <row r="985" spans="1:21" customFormat="1">
      <c r="A985" s="13" t="s">
        <v>3894</v>
      </c>
      <c r="B985" s="13">
        <v>17031063200</v>
      </c>
      <c r="C985" s="13" t="s">
        <v>3895</v>
      </c>
      <c r="D985" s="13" t="s">
        <v>4272</v>
      </c>
      <c r="E985" s="13" t="s">
        <v>4129</v>
      </c>
      <c r="F985" s="81">
        <v>2.4</v>
      </c>
      <c r="G985" s="30">
        <v>33.700000000000003</v>
      </c>
      <c r="H985" s="81">
        <v>7.4</v>
      </c>
      <c r="I985" s="84">
        <v>40</v>
      </c>
      <c r="J985" s="84">
        <v>33.4</v>
      </c>
      <c r="K985" s="84">
        <f t="shared" si="15"/>
        <v>73.400000000000006</v>
      </c>
      <c r="L985" s="83">
        <v>357200</v>
      </c>
      <c r="M985" s="89">
        <v>8</v>
      </c>
      <c r="N985" s="89">
        <v>7</v>
      </c>
      <c r="O985" s="88">
        <v>6</v>
      </c>
      <c r="P985" s="136">
        <v>7</v>
      </c>
      <c r="Q985" s="132">
        <v>9.4</v>
      </c>
      <c r="R985" s="148">
        <v>30042.773184651422</v>
      </c>
      <c r="S985" s="84">
        <v>73.400000000000006</v>
      </c>
      <c r="T985" s="116">
        <v>5</v>
      </c>
      <c r="U985">
        <v>5</v>
      </c>
    </row>
    <row r="986" spans="1:21" customFormat="1">
      <c r="A986" s="13" t="s">
        <v>3847</v>
      </c>
      <c r="B986" s="13">
        <v>17031081202</v>
      </c>
      <c r="C986" s="13" t="s">
        <v>3848</v>
      </c>
      <c r="D986" s="13" t="s">
        <v>4272</v>
      </c>
      <c r="E986" s="13" t="s">
        <v>4129</v>
      </c>
      <c r="F986" s="81">
        <v>2.4</v>
      </c>
      <c r="G986" s="84">
        <v>20</v>
      </c>
      <c r="H986" s="81">
        <v>5.8</v>
      </c>
      <c r="I986" s="84">
        <v>37.799999999999997</v>
      </c>
      <c r="J986" s="84">
        <v>41.2</v>
      </c>
      <c r="K986" s="84">
        <f t="shared" si="15"/>
        <v>79</v>
      </c>
      <c r="L986" s="84">
        <v>545900</v>
      </c>
      <c r="M986" s="89">
        <v>8</v>
      </c>
      <c r="N986" s="90">
        <v>10</v>
      </c>
      <c r="O986" s="89">
        <v>7</v>
      </c>
      <c r="P986" s="135">
        <v>9</v>
      </c>
      <c r="Q986" s="132">
        <v>9.4</v>
      </c>
      <c r="R986" s="148">
        <v>30042.773184651422</v>
      </c>
      <c r="S986" s="84">
        <v>79</v>
      </c>
      <c r="T986" s="116">
        <v>5</v>
      </c>
      <c r="U986">
        <v>5</v>
      </c>
    </row>
    <row r="987" spans="1:21" customFormat="1">
      <c r="A987" s="13" t="s">
        <v>3447</v>
      </c>
      <c r="B987" s="13">
        <v>17031250200</v>
      </c>
      <c r="C987" s="13" t="s">
        <v>3448</v>
      </c>
      <c r="D987" s="13" t="s">
        <v>4272</v>
      </c>
      <c r="E987" s="13" t="s">
        <v>4129</v>
      </c>
      <c r="F987" s="84">
        <v>10.1</v>
      </c>
      <c r="G987" s="81">
        <v>37.6</v>
      </c>
      <c r="H987" s="83">
        <v>33.6</v>
      </c>
      <c r="I987" s="81">
        <v>4.8</v>
      </c>
      <c r="J987" s="81">
        <v>2.2999999999999998</v>
      </c>
      <c r="K987" s="81">
        <f t="shared" si="15"/>
        <v>7.1</v>
      </c>
      <c r="L987" s="30">
        <v>233100</v>
      </c>
      <c r="M987" s="86">
        <v>1</v>
      </c>
      <c r="N987" s="86">
        <v>2</v>
      </c>
      <c r="O987" s="87">
        <v>3</v>
      </c>
      <c r="P987" s="135">
        <v>9</v>
      </c>
      <c r="Q987" s="132">
        <v>9.4</v>
      </c>
      <c r="R987" s="148">
        <v>30042.773184651422</v>
      </c>
      <c r="S987" s="81">
        <v>7.1</v>
      </c>
      <c r="T987" s="112">
        <v>1</v>
      </c>
      <c r="U987">
        <v>1</v>
      </c>
    </row>
    <row r="988" spans="1:21" customFormat="1">
      <c r="A988" s="13" t="s">
        <v>4196</v>
      </c>
      <c r="B988" s="13">
        <v>17031805106</v>
      </c>
      <c r="C988" s="13" t="s">
        <v>4197</v>
      </c>
      <c r="D988" s="13" t="s">
        <v>4272</v>
      </c>
      <c r="E988" s="13" t="s">
        <v>4289</v>
      </c>
      <c r="F988" s="82">
        <v>5.9</v>
      </c>
      <c r="G988" s="83">
        <v>28.1</v>
      </c>
      <c r="H988" s="82">
        <v>24.3</v>
      </c>
      <c r="I988" s="83">
        <v>30.8</v>
      </c>
      <c r="J988" s="83">
        <v>12.9</v>
      </c>
      <c r="K988" s="83">
        <f t="shared" si="15"/>
        <v>43.7</v>
      </c>
      <c r="L988" s="83">
        <v>319800</v>
      </c>
      <c r="M988" s="90">
        <v>9</v>
      </c>
      <c r="N988" s="88">
        <v>6</v>
      </c>
      <c r="O988" s="89">
        <v>7</v>
      </c>
      <c r="P988" s="138">
        <v>3</v>
      </c>
      <c r="Q988" s="132">
        <v>9.4</v>
      </c>
      <c r="R988" s="150">
        <v>48269.233139372314</v>
      </c>
      <c r="S988" s="83">
        <v>43.7</v>
      </c>
      <c r="T988" s="115">
        <v>4</v>
      </c>
      <c r="U988">
        <v>4</v>
      </c>
    </row>
    <row r="989" spans="1:21" customFormat="1">
      <c r="A989" s="13" t="s">
        <v>1774</v>
      </c>
      <c r="B989" s="13">
        <v>17031807400</v>
      </c>
      <c r="C989" s="13" t="s">
        <v>1775</v>
      </c>
      <c r="D989" s="13" t="s">
        <v>4272</v>
      </c>
      <c r="E989" s="13" t="s">
        <v>1871</v>
      </c>
      <c r="F989" s="82">
        <v>5.4</v>
      </c>
      <c r="G989" s="84">
        <v>26.6</v>
      </c>
      <c r="H989" s="82">
        <v>22.9</v>
      </c>
      <c r="I989" s="83">
        <v>24.2</v>
      </c>
      <c r="J989" s="83">
        <v>15.8</v>
      </c>
      <c r="K989" s="83">
        <f t="shared" si="15"/>
        <v>40</v>
      </c>
      <c r="L989" s="83">
        <v>344100</v>
      </c>
      <c r="M989" s="90">
        <v>9</v>
      </c>
      <c r="N989" s="88">
        <v>5</v>
      </c>
      <c r="O989" s="88">
        <v>5</v>
      </c>
      <c r="P989" s="136">
        <v>7</v>
      </c>
      <c r="Q989" s="132">
        <v>9.4</v>
      </c>
      <c r="R989" s="150">
        <v>49425.816358977529</v>
      </c>
      <c r="S989" s="83">
        <v>40</v>
      </c>
      <c r="T989" s="115">
        <v>4</v>
      </c>
      <c r="U989">
        <v>4</v>
      </c>
    </row>
    <row r="990" spans="1:21" customFormat="1">
      <c r="A990" s="13" t="s">
        <v>2055</v>
      </c>
      <c r="B990" s="13">
        <v>17031816700</v>
      </c>
      <c r="C990" s="13" t="s">
        <v>2056</v>
      </c>
      <c r="D990" s="13" t="s">
        <v>4272</v>
      </c>
      <c r="E990" s="13" t="s">
        <v>2054</v>
      </c>
      <c r="F990" s="83">
        <v>7.2</v>
      </c>
      <c r="G990" s="84">
        <v>22.9</v>
      </c>
      <c r="H990" s="84">
        <v>44.3</v>
      </c>
      <c r="I990" s="81">
        <v>2.4</v>
      </c>
      <c r="J990" s="81">
        <v>1.4</v>
      </c>
      <c r="K990" s="81">
        <f t="shared" si="15"/>
        <v>3.8</v>
      </c>
      <c r="L990" s="30">
        <v>224600</v>
      </c>
      <c r="M990" s="87">
        <v>4</v>
      </c>
      <c r="N990" s="89">
        <v>7</v>
      </c>
      <c r="O990" s="86">
        <v>1</v>
      </c>
      <c r="P990" s="137">
        <v>6</v>
      </c>
      <c r="Q990" s="132">
        <v>9.4</v>
      </c>
      <c r="R990" s="152">
        <v>32333.064675809463</v>
      </c>
      <c r="S990" s="81">
        <v>3.8</v>
      </c>
      <c r="T990" s="112">
        <v>1</v>
      </c>
      <c r="U990">
        <v>1</v>
      </c>
    </row>
    <row r="991" spans="1:21" customFormat="1">
      <c r="A991" s="13" t="s">
        <v>2464</v>
      </c>
      <c r="B991" s="13">
        <v>17031821600</v>
      </c>
      <c r="C991" s="13" t="s">
        <v>2465</v>
      </c>
      <c r="D991" s="13" t="s">
        <v>4272</v>
      </c>
      <c r="E991" s="13" t="s">
        <v>2466</v>
      </c>
      <c r="F991" s="83">
        <v>8.1</v>
      </c>
      <c r="G991" s="30">
        <v>36.1</v>
      </c>
      <c r="H991" s="83">
        <v>31.4</v>
      </c>
      <c r="I991" s="82">
        <v>20.2</v>
      </c>
      <c r="J991" s="82">
        <v>11.9</v>
      </c>
      <c r="K991" s="82">
        <f t="shared" si="15"/>
        <v>32.1</v>
      </c>
      <c r="L991" s="30">
        <v>211400</v>
      </c>
      <c r="M991" s="88">
        <v>5</v>
      </c>
      <c r="N991" s="89">
        <v>7</v>
      </c>
      <c r="O991" s="88">
        <v>6</v>
      </c>
      <c r="P991" s="137">
        <v>6</v>
      </c>
      <c r="Q991" s="132">
        <v>9.4</v>
      </c>
      <c r="R991" s="151">
        <v>23780.754785412049</v>
      </c>
      <c r="S991" s="82">
        <v>32.1</v>
      </c>
      <c r="T991" s="114">
        <v>3</v>
      </c>
      <c r="U991">
        <v>3</v>
      </c>
    </row>
    <row r="992" spans="1:21" customFormat="1">
      <c r="A992" s="13" t="s">
        <v>1229</v>
      </c>
      <c r="B992" s="13">
        <v>17043843200</v>
      </c>
      <c r="C992" s="13" t="s">
        <v>1230</v>
      </c>
      <c r="D992" s="13" t="s">
        <v>1522</v>
      </c>
      <c r="E992" s="13" t="s">
        <v>1724</v>
      </c>
      <c r="F992" s="83">
        <v>6.7</v>
      </c>
      <c r="G992" s="84">
        <v>24.2</v>
      </c>
      <c r="H992" s="84">
        <v>36.200000000000003</v>
      </c>
      <c r="I992" s="82">
        <v>17.2</v>
      </c>
      <c r="J992" s="82">
        <v>7.5</v>
      </c>
      <c r="K992" s="82">
        <f t="shared" si="15"/>
        <v>24.7</v>
      </c>
      <c r="L992" s="82">
        <v>256700</v>
      </c>
      <c r="M992" s="88">
        <v>6</v>
      </c>
      <c r="N992" s="89">
        <v>7</v>
      </c>
      <c r="O992" s="88">
        <v>6</v>
      </c>
      <c r="P992" s="135">
        <v>9</v>
      </c>
      <c r="Q992" s="132">
        <v>9.4</v>
      </c>
      <c r="R992" s="152">
        <v>33191.24246712929</v>
      </c>
      <c r="S992" s="82">
        <v>24.7</v>
      </c>
      <c r="T992" s="114">
        <v>3</v>
      </c>
      <c r="U992">
        <v>3</v>
      </c>
    </row>
    <row r="993" spans="1:21" customFormat="1">
      <c r="A993" s="13" t="s">
        <v>352</v>
      </c>
      <c r="B993" s="13">
        <v>17197880602</v>
      </c>
      <c r="C993" s="13" t="s">
        <v>353</v>
      </c>
      <c r="D993" s="13" t="s">
        <v>363</v>
      </c>
      <c r="E993" s="13" t="s">
        <v>343</v>
      </c>
      <c r="F993" s="82">
        <v>5.4</v>
      </c>
      <c r="G993" s="84">
        <v>24.3</v>
      </c>
      <c r="H993" s="84">
        <v>40.4</v>
      </c>
      <c r="I993" s="82">
        <v>17.3</v>
      </c>
      <c r="J993" s="30">
        <v>6.6</v>
      </c>
      <c r="K993" s="82">
        <f t="shared" si="15"/>
        <v>23.9</v>
      </c>
      <c r="L993" s="30">
        <v>196100</v>
      </c>
      <c r="M993" s="83">
        <v>7</v>
      </c>
      <c r="N993" s="83">
        <v>8</v>
      </c>
      <c r="O993" s="83">
        <v>8</v>
      </c>
      <c r="P993" s="144">
        <v>7</v>
      </c>
      <c r="Q993" s="132">
        <v>9.4</v>
      </c>
      <c r="R993" s="157">
        <v>28572.151495631868</v>
      </c>
      <c r="S993" s="82">
        <v>23.9</v>
      </c>
      <c r="T993" s="114">
        <v>3</v>
      </c>
      <c r="U993">
        <v>3</v>
      </c>
    </row>
    <row r="994" spans="1:21" customFormat="1">
      <c r="A994" s="13" t="s">
        <v>3962</v>
      </c>
      <c r="B994" s="13">
        <v>17031060800</v>
      </c>
      <c r="C994" s="13" t="s">
        <v>3963</v>
      </c>
      <c r="D994" s="13" t="s">
        <v>4272</v>
      </c>
      <c r="E994" s="13" t="s">
        <v>4129</v>
      </c>
      <c r="F994" s="30">
        <v>4.3</v>
      </c>
      <c r="G994" s="81">
        <v>36.700000000000003</v>
      </c>
      <c r="H994" s="81">
        <v>5.7</v>
      </c>
      <c r="I994" s="84">
        <v>44.3</v>
      </c>
      <c r="J994" s="84">
        <v>28</v>
      </c>
      <c r="K994" s="84">
        <f t="shared" si="15"/>
        <v>72.3</v>
      </c>
      <c r="L994" s="30">
        <v>226200</v>
      </c>
      <c r="M994" s="89">
        <v>7</v>
      </c>
      <c r="N994" s="87">
        <v>3</v>
      </c>
      <c r="O994" s="88">
        <v>6</v>
      </c>
      <c r="P994" s="135">
        <v>9</v>
      </c>
      <c r="Q994" s="132">
        <v>9.5</v>
      </c>
      <c r="R994" s="148">
        <v>30042.773184651422</v>
      </c>
      <c r="S994" s="84">
        <v>72.3</v>
      </c>
      <c r="T994" s="116">
        <v>5</v>
      </c>
      <c r="U994">
        <v>5</v>
      </c>
    </row>
    <row r="995" spans="1:21" customFormat="1">
      <c r="A995" s="13" t="s">
        <v>3205</v>
      </c>
      <c r="B995" s="13">
        <v>17031440600</v>
      </c>
      <c r="C995" s="13" t="s">
        <v>3206</v>
      </c>
      <c r="D995" s="13" t="s">
        <v>4272</v>
      </c>
      <c r="E995" s="13" t="s">
        <v>4129</v>
      </c>
      <c r="F995" s="30">
        <v>4.0999999999999996</v>
      </c>
      <c r="G995" s="81">
        <v>38.4</v>
      </c>
      <c r="H995" s="30">
        <v>20.6</v>
      </c>
      <c r="I995" s="83">
        <v>30.9</v>
      </c>
      <c r="J995" s="83">
        <v>13.9</v>
      </c>
      <c r="K995" s="83">
        <f t="shared" si="15"/>
        <v>44.8</v>
      </c>
      <c r="L995" s="30">
        <v>210500</v>
      </c>
      <c r="M995" s="86">
        <v>1</v>
      </c>
      <c r="N995" s="86">
        <v>1</v>
      </c>
      <c r="O995" s="86">
        <v>2</v>
      </c>
      <c r="P995" s="135">
        <v>9</v>
      </c>
      <c r="Q995" s="132">
        <v>9.5</v>
      </c>
      <c r="R995" s="148">
        <v>30042.773184651422</v>
      </c>
      <c r="S995" s="83">
        <v>44.8</v>
      </c>
      <c r="T995" s="115">
        <v>4</v>
      </c>
      <c r="U995">
        <v>4</v>
      </c>
    </row>
    <row r="996" spans="1:21" customFormat="1">
      <c r="A996" s="13" t="s">
        <v>3655</v>
      </c>
      <c r="B996" s="13">
        <v>17031160800</v>
      </c>
      <c r="C996" s="13" t="s">
        <v>3656</v>
      </c>
      <c r="D996" s="13" t="s">
        <v>4272</v>
      </c>
      <c r="E996" s="13" t="s">
        <v>4129</v>
      </c>
      <c r="F996" s="83">
        <v>8.8000000000000007</v>
      </c>
      <c r="G996" s="82">
        <v>32.5</v>
      </c>
      <c r="H996" s="82">
        <v>26</v>
      </c>
      <c r="I996" s="82">
        <v>19.600000000000001</v>
      </c>
      <c r="J996" s="30">
        <v>6.2</v>
      </c>
      <c r="K996" s="82">
        <f t="shared" si="15"/>
        <v>25.8</v>
      </c>
      <c r="L996" s="83">
        <v>370900</v>
      </c>
      <c r="M996" s="87">
        <v>4</v>
      </c>
      <c r="N996" s="88">
        <v>6</v>
      </c>
      <c r="O996" s="87">
        <v>3</v>
      </c>
      <c r="P996" s="135">
        <v>9</v>
      </c>
      <c r="Q996" s="132">
        <v>9.6</v>
      </c>
      <c r="R996" s="148">
        <v>30042.773184651422</v>
      </c>
      <c r="S996" s="82">
        <v>25.8</v>
      </c>
      <c r="T996" s="114">
        <v>3</v>
      </c>
      <c r="U996">
        <v>3</v>
      </c>
    </row>
    <row r="997" spans="1:21" customFormat="1">
      <c r="A997" s="13" t="s">
        <v>2983</v>
      </c>
      <c r="B997" s="13">
        <v>17031620400</v>
      </c>
      <c r="C997" s="13" t="s">
        <v>2984</v>
      </c>
      <c r="D997" s="13" t="s">
        <v>4272</v>
      </c>
      <c r="E997" s="13" t="s">
        <v>4129</v>
      </c>
      <c r="F997" s="84">
        <v>10.1</v>
      </c>
      <c r="G997" s="30">
        <v>35.4</v>
      </c>
      <c r="H997" s="83">
        <v>29.7</v>
      </c>
      <c r="I997" s="30">
        <v>10.7</v>
      </c>
      <c r="J997" s="81">
        <v>2</v>
      </c>
      <c r="K997" s="81">
        <f t="shared" si="15"/>
        <v>12.7</v>
      </c>
      <c r="L997" s="82">
        <v>235200</v>
      </c>
      <c r="M997" s="87">
        <v>3</v>
      </c>
      <c r="N997" s="86">
        <v>1</v>
      </c>
      <c r="O997" s="86">
        <v>2</v>
      </c>
      <c r="P997" s="136">
        <v>7</v>
      </c>
      <c r="Q997" s="132">
        <v>9.6</v>
      </c>
      <c r="R997" s="148">
        <v>30042.773184651422</v>
      </c>
      <c r="S997" s="81">
        <v>12.7</v>
      </c>
      <c r="T997" s="112">
        <v>1</v>
      </c>
      <c r="U997">
        <v>1</v>
      </c>
    </row>
    <row r="998" spans="1:21" customFormat="1">
      <c r="A998" s="13" t="s">
        <v>1926</v>
      </c>
      <c r="B998" s="13">
        <v>17031804108</v>
      </c>
      <c r="C998" s="13" t="s">
        <v>1927</v>
      </c>
      <c r="D998" s="13" t="s">
        <v>4272</v>
      </c>
      <c r="E998" s="13" t="s">
        <v>1928</v>
      </c>
      <c r="F998" s="81">
        <v>2.8</v>
      </c>
      <c r="G998" s="84">
        <v>24.7</v>
      </c>
      <c r="H998" s="81">
        <v>12.4</v>
      </c>
      <c r="I998" s="84">
        <v>36.4</v>
      </c>
      <c r="J998" s="84">
        <v>24.8</v>
      </c>
      <c r="K998" s="84">
        <f t="shared" si="15"/>
        <v>61.2</v>
      </c>
      <c r="L998" s="83">
        <v>325000</v>
      </c>
      <c r="M998" s="90">
        <v>10</v>
      </c>
      <c r="N998" s="88">
        <v>6</v>
      </c>
      <c r="O998" s="89">
        <v>8</v>
      </c>
      <c r="P998" s="140">
        <v>1</v>
      </c>
      <c r="Q998" s="132">
        <v>9.6</v>
      </c>
      <c r="R998" s="149">
        <v>63644.199401834914</v>
      </c>
      <c r="S998" s="84">
        <v>61.2</v>
      </c>
      <c r="T998" s="116">
        <v>5</v>
      </c>
      <c r="U998">
        <v>5</v>
      </c>
    </row>
    <row r="999" spans="1:21" customFormat="1">
      <c r="A999" s="13" t="s">
        <v>2574</v>
      </c>
      <c r="B999" s="13">
        <v>17031806202</v>
      </c>
      <c r="C999" s="13" t="s">
        <v>2575</v>
      </c>
      <c r="D999" s="13" t="s">
        <v>4272</v>
      </c>
      <c r="E999" s="13" t="s">
        <v>2661</v>
      </c>
      <c r="F999" s="82">
        <v>5.4</v>
      </c>
      <c r="G999" s="83">
        <v>27.8</v>
      </c>
      <c r="H999" s="83">
        <v>30.9</v>
      </c>
      <c r="I999" s="83">
        <v>23.5</v>
      </c>
      <c r="J999" s="82">
        <v>9.9</v>
      </c>
      <c r="K999" s="82">
        <f t="shared" si="15"/>
        <v>33.4</v>
      </c>
      <c r="L999" s="30">
        <v>229100</v>
      </c>
      <c r="M999" s="88">
        <v>6</v>
      </c>
      <c r="N999" s="90">
        <v>9</v>
      </c>
      <c r="O999" s="88">
        <v>5</v>
      </c>
      <c r="P999" s="135">
        <v>10</v>
      </c>
      <c r="Q999" s="132">
        <v>9.6</v>
      </c>
      <c r="R999" s="150">
        <v>45037.841717497089</v>
      </c>
      <c r="S999" s="82">
        <v>33.4</v>
      </c>
      <c r="T999" s="114">
        <v>3</v>
      </c>
      <c r="U999">
        <v>3</v>
      </c>
    </row>
    <row r="1000" spans="1:21" customFormat="1">
      <c r="A1000" s="13" t="s">
        <v>1998</v>
      </c>
      <c r="B1000" s="13">
        <v>17031812600</v>
      </c>
      <c r="C1000" s="13" t="s">
        <v>1999</v>
      </c>
      <c r="D1000" s="13" t="s">
        <v>4272</v>
      </c>
      <c r="E1000" s="13" t="s">
        <v>2097</v>
      </c>
      <c r="F1000" s="83">
        <v>8.4</v>
      </c>
      <c r="G1000" s="83">
        <v>29.7</v>
      </c>
      <c r="H1000" s="81">
        <v>13.1</v>
      </c>
      <c r="I1000" s="84">
        <v>36.5</v>
      </c>
      <c r="J1000" s="84">
        <v>24.2</v>
      </c>
      <c r="K1000" s="84">
        <f t="shared" si="15"/>
        <v>60.7</v>
      </c>
      <c r="L1000" s="82">
        <v>287000</v>
      </c>
      <c r="M1000" s="90">
        <v>9</v>
      </c>
      <c r="N1000" s="88">
        <v>5</v>
      </c>
      <c r="O1000" s="88">
        <v>5</v>
      </c>
      <c r="P1000" s="135">
        <v>9</v>
      </c>
      <c r="Q1000" s="132">
        <v>9.6</v>
      </c>
      <c r="R1000" s="152">
        <v>33551.823027102044</v>
      </c>
      <c r="S1000" s="84">
        <v>60.7</v>
      </c>
      <c r="T1000" s="116">
        <v>5</v>
      </c>
      <c r="U1000">
        <v>5</v>
      </c>
    </row>
    <row r="1001" spans="1:21" customFormat="1">
      <c r="A1001" s="13" t="s">
        <v>2066</v>
      </c>
      <c r="B1001" s="13">
        <v>17031825302</v>
      </c>
      <c r="C1001" s="13" t="s">
        <v>2067</v>
      </c>
      <c r="D1001" s="13" t="s">
        <v>4272</v>
      </c>
      <c r="E1001" s="13" t="s">
        <v>2061</v>
      </c>
      <c r="F1001" s="83">
        <v>7.2</v>
      </c>
      <c r="G1001" s="83">
        <v>28.9</v>
      </c>
      <c r="H1001" s="83">
        <v>33</v>
      </c>
      <c r="I1001" s="82">
        <v>18.100000000000001</v>
      </c>
      <c r="J1001" s="30">
        <v>5.5</v>
      </c>
      <c r="K1001" s="82">
        <f t="shared" si="15"/>
        <v>23.6</v>
      </c>
      <c r="L1001" s="82">
        <v>238800</v>
      </c>
      <c r="M1001" s="87">
        <v>3</v>
      </c>
      <c r="N1001" s="89">
        <v>7</v>
      </c>
      <c r="O1001" s="90">
        <v>9</v>
      </c>
      <c r="P1001" s="138">
        <v>4</v>
      </c>
      <c r="Q1001" s="132">
        <v>9.6</v>
      </c>
      <c r="R1001" s="151">
        <v>20374.971532794505</v>
      </c>
      <c r="S1001" s="82">
        <v>23.6</v>
      </c>
      <c r="T1001" s="114">
        <v>3</v>
      </c>
      <c r="U1001">
        <v>3</v>
      </c>
    </row>
    <row r="1002" spans="1:21" customFormat="1">
      <c r="A1002" s="13" t="s">
        <v>1311</v>
      </c>
      <c r="B1002" s="13">
        <v>17043841204</v>
      </c>
      <c r="C1002" s="13" t="s">
        <v>1312</v>
      </c>
      <c r="D1002" s="13" t="s">
        <v>1522</v>
      </c>
      <c r="E1002" s="13" t="s">
        <v>2398</v>
      </c>
      <c r="F1002" s="82">
        <v>5.9</v>
      </c>
      <c r="G1002" s="84">
        <v>25.4</v>
      </c>
      <c r="H1002" s="30">
        <v>20.2</v>
      </c>
      <c r="I1002" s="83">
        <v>24.4</v>
      </c>
      <c r="J1002" s="30">
        <v>6.3</v>
      </c>
      <c r="K1002" s="82">
        <f t="shared" si="15"/>
        <v>30.7</v>
      </c>
      <c r="L1002" s="82">
        <v>248300</v>
      </c>
      <c r="M1002" s="88">
        <v>5</v>
      </c>
      <c r="N1002" s="89">
        <v>8</v>
      </c>
      <c r="O1002" s="87">
        <v>4</v>
      </c>
      <c r="P1002" s="140">
        <v>1</v>
      </c>
      <c r="Q1002" s="132">
        <v>9.6</v>
      </c>
      <c r="R1002" s="151">
        <v>25721.336704864359</v>
      </c>
      <c r="S1002" s="82">
        <v>30.7</v>
      </c>
      <c r="T1002" s="114">
        <v>3</v>
      </c>
      <c r="U1002">
        <v>3</v>
      </c>
    </row>
    <row r="1003" spans="1:21" customFormat="1">
      <c r="A1003" s="13" t="s">
        <v>516</v>
      </c>
      <c r="B1003" s="13">
        <v>17111870811</v>
      </c>
      <c r="C1003" s="13" t="s">
        <v>517</v>
      </c>
      <c r="D1003" s="13" t="s">
        <v>571</v>
      </c>
      <c r="E1003" s="13" t="s">
        <v>518</v>
      </c>
      <c r="F1003" s="82">
        <v>6.2</v>
      </c>
      <c r="G1003" s="30">
        <v>32.9</v>
      </c>
      <c r="H1003" s="84">
        <v>35.700000000000003</v>
      </c>
      <c r="I1003" s="30">
        <v>12.5</v>
      </c>
      <c r="J1003" s="30">
        <v>3.9</v>
      </c>
      <c r="K1003" s="30">
        <f t="shared" si="15"/>
        <v>16.399999999999999</v>
      </c>
      <c r="L1003" s="30">
        <v>199400</v>
      </c>
      <c r="M1003" s="89">
        <v>7</v>
      </c>
      <c r="N1003" s="86">
        <v>2</v>
      </c>
      <c r="O1003" s="88">
        <v>5</v>
      </c>
      <c r="P1003" s="140">
        <v>1</v>
      </c>
      <c r="Q1003" s="132">
        <v>9.6</v>
      </c>
      <c r="R1003" s="151">
        <v>25488.072131147543</v>
      </c>
      <c r="S1003" s="30">
        <v>16.399999999999999</v>
      </c>
      <c r="T1003" s="113">
        <v>2</v>
      </c>
      <c r="U1003">
        <v>2</v>
      </c>
    </row>
    <row r="1004" spans="1:21" customFormat="1">
      <c r="A1004" s="13" t="s">
        <v>3995</v>
      </c>
      <c r="B1004" s="13">
        <v>17031031100</v>
      </c>
      <c r="C1004" s="13" t="s">
        <v>3996</v>
      </c>
      <c r="D1004" s="13" t="s">
        <v>4272</v>
      </c>
      <c r="E1004" s="13" t="s">
        <v>4129</v>
      </c>
      <c r="F1004" s="81">
        <v>3.4</v>
      </c>
      <c r="G1004" s="82">
        <v>32.1</v>
      </c>
      <c r="H1004" s="30">
        <v>21.5</v>
      </c>
      <c r="I1004" s="83">
        <v>31.7</v>
      </c>
      <c r="J1004" s="83">
        <v>20.8</v>
      </c>
      <c r="K1004" s="83">
        <f t="shared" si="15"/>
        <v>52.5</v>
      </c>
      <c r="L1004" s="83">
        <v>362700</v>
      </c>
      <c r="M1004" s="87">
        <v>3</v>
      </c>
      <c r="N1004" s="90">
        <v>9</v>
      </c>
      <c r="O1004" s="88">
        <v>5</v>
      </c>
      <c r="P1004" s="135">
        <v>9</v>
      </c>
      <c r="Q1004" s="132">
        <v>9.6999999999999993</v>
      </c>
      <c r="R1004" s="148">
        <v>30042.773184651422</v>
      </c>
      <c r="S1004" s="83">
        <v>52.5</v>
      </c>
      <c r="T1004" s="115">
        <v>4</v>
      </c>
      <c r="U1004">
        <v>4</v>
      </c>
    </row>
    <row r="1005" spans="1:21" customFormat="1">
      <c r="A1005" s="13" t="s">
        <v>3799</v>
      </c>
      <c r="B1005" s="13">
        <v>17031130100</v>
      </c>
      <c r="C1005" s="13" t="s">
        <v>3800</v>
      </c>
      <c r="D1005" s="13" t="s">
        <v>4272</v>
      </c>
      <c r="E1005" s="13" t="s">
        <v>4129</v>
      </c>
      <c r="F1005" s="81">
        <v>1.9</v>
      </c>
      <c r="G1005" s="83">
        <v>27.8</v>
      </c>
      <c r="H1005" s="30">
        <v>20.6</v>
      </c>
      <c r="I1005" s="82">
        <v>21.8</v>
      </c>
      <c r="J1005" s="83">
        <v>16.100000000000001</v>
      </c>
      <c r="K1005" s="83">
        <f t="shared" si="15"/>
        <v>37.900000000000006</v>
      </c>
      <c r="L1005" s="83">
        <v>367300</v>
      </c>
      <c r="M1005" s="88">
        <v>6</v>
      </c>
      <c r="N1005" s="89">
        <v>8</v>
      </c>
      <c r="O1005" s="89">
        <v>7</v>
      </c>
      <c r="P1005" s="138">
        <v>4</v>
      </c>
      <c r="Q1005" s="132">
        <v>9.6999999999999993</v>
      </c>
      <c r="R1005" s="148">
        <v>30042.773184651422</v>
      </c>
      <c r="S1005" s="83">
        <v>37.900000000000006</v>
      </c>
      <c r="T1005" s="115">
        <v>4</v>
      </c>
      <c r="U1005">
        <v>4</v>
      </c>
    </row>
    <row r="1006" spans="1:21" customFormat="1">
      <c r="A1006" s="13" t="s">
        <v>2907</v>
      </c>
      <c r="B1006" s="13">
        <v>17031650200</v>
      </c>
      <c r="C1006" s="13" t="s">
        <v>2908</v>
      </c>
      <c r="D1006" s="13" t="s">
        <v>4272</v>
      </c>
      <c r="E1006" s="13" t="s">
        <v>4129</v>
      </c>
      <c r="F1006" s="30">
        <v>4.3</v>
      </c>
      <c r="G1006" s="81">
        <v>40.5</v>
      </c>
      <c r="H1006" s="84">
        <v>41.8</v>
      </c>
      <c r="I1006" s="81">
        <v>5.6</v>
      </c>
      <c r="J1006" s="81">
        <v>2.2999999999999998</v>
      </c>
      <c r="K1006" s="81">
        <f t="shared" si="15"/>
        <v>7.8999999999999995</v>
      </c>
      <c r="L1006" s="30">
        <v>229700</v>
      </c>
      <c r="M1006" s="87">
        <v>3</v>
      </c>
      <c r="N1006" s="86">
        <v>2</v>
      </c>
      <c r="O1006" s="87">
        <v>3</v>
      </c>
      <c r="P1006" s="135">
        <v>9</v>
      </c>
      <c r="Q1006" s="132">
        <v>9.6999999999999993</v>
      </c>
      <c r="R1006" s="148">
        <v>30042.773184651422</v>
      </c>
      <c r="S1006" s="81">
        <v>7.8999999999999995</v>
      </c>
      <c r="T1006" s="112">
        <v>1</v>
      </c>
      <c r="U1006">
        <v>1</v>
      </c>
    </row>
    <row r="1007" spans="1:21" customFormat="1">
      <c r="A1007" s="13" t="s">
        <v>1943</v>
      </c>
      <c r="B1007" s="13">
        <v>17031803604</v>
      </c>
      <c r="C1007" s="13" t="s">
        <v>1944</v>
      </c>
      <c r="D1007" s="13" t="s">
        <v>4272</v>
      </c>
      <c r="E1007" s="13" t="s">
        <v>1945</v>
      </c>
      <c r="F1007" s="81">
        <v>3.3</v>
      </c>
      <c r="G1007" s="83">
        <v>27.8</v>
      </c>
      <c r="H1007" s="30">
        <v>15.9</v>
      </c>
      <c r="I1007" s="83">
        <v>28.6</v>
      </c>
      <c r="J1007" s="83">
        <v>19.399999999999999</v>
      </c>
      <c r="K1007" s="83">
        <f t="shared" si="15"/>
        <v>48</v>
      </c>
      <c r="L1007" s="83">
        <v>341100</v>
      </c>
      <c r="M1007" s="89">
        <v>7</v>
      </c>
      <c r="N1007" s="88">
        <v>6</v>
      </c>
      <c r="O1007" s="90">
        <v>9</v>
      </c>
      <c r="P1007" s="137">
        <v>6</v>
      </c>
      <c r="Q1007" s="132">
        <v>9.6999999999999993</v>
      </c>
      <c r="R1007" s="150">
        <v>33970.206820601838</v>
      </c>
      <c r="S1007" s="83">
        <v>48</v>
      </c>
      <c r="T1007" s="115">
        <v>4</v>
      </c>
      <c r="U1007">
        <v>4</v>
      </c>
    </row>
    <row r="1008" spans="1:21" customFormat="1">
      <c r="A1008" s="13" t="s">
        <v>1303</v>
      </c>
      <c r="B1008" s="13">
        <v>17043840910</v>
      </c>
      <c r="C1008" s="13" t="s">
        <v>1304</v>
      </c>
      <c r="D1008" s="13" t="s">
        <v>1522</v>
      </c>
      <c r="E1008" s="13" t="s">
        <v>2398</v>
      </c>
      <c r="F1008" s="84">
        <v>10.7</v>
      </c>
      <c r="G1008" s="83">
        <v>27.3</v>
      </c>
      <c r="H1008" s="84">
        <v>42.1</v>
      </c>
      <c r="I1008" s="30">
        <v>10.3</v>
      </c>
      <c r="J1008" s="30">
        <v>3.7</v>
      </c>
      <c r="K1008" s="30">
        <f t="shared" si="15"/>
        <v>14</v>
      </c>
      <c r="L1008" s="30">
        <v>225400</v>
      </c>
      <c r="M1008" s="88">
        <v>5</v>
      </c>
      <c r="N1008" s="89">
        <v>8</v>
      </c>
      <c r="O1008" s="87">
        <v>3</v>
      </c>
      <c r="P1008" s="140">
        <v>1</v>
      </c>
      <c r="Q1008" s="132">
        <v>9.6999999999999993</v>
      </c>
      <c r="R1008" s="151">
        <v>25721.336704864359</v>
      </c>
      <c r="S1008" s="30">
        <v>14</v>
      </c>
      <c r="T1008" s="113">
        <v>2</v>
      </c>
      <c r="U1008">
        <v>2</v>
      </c>
    </row>
    <row r="1009" spans="1:21" customFormat="1">
      <c r="A1009" s="13" t="s">
        <v>1329</v>
      </c>
      <c r="B1009" s="13">
        <v>17043841322</v>
      </c>
      <c r="C1009" s="13" t="s">
        <v>1330</v>
      </c>
      <c r="D1009" s="13" t="s">
        <v>1522</v>
      </c>
      <c r="E1009" s="13" t="s">
        <v>2433</v>
      </c>
      <c r="F1009" s="82">
        <v>6.3</v>
      </c>
      <c r="G1009" s="82">
        <v>30.4</v>
      </c>
      <c r="H1009" s="82">
        <v>23.3</v>
      </c>
      <c r="I1009" s="82">
        <v>22.9</v>
      </c>
      <c r="J1009" s="30">
        <v>7</v>
      </c>
      <c r="K1009" s="82">
        <f t="shared" si="15"/>
        <v>29.9</v>
      </c>
      <c r="L1009" s="82">
        <v>248700</v>
      </c>
      <c r="M1009" s="88">
        <v>5</v>
      </c>
      <c r="N1009" s="86">
        <v>2</v>
      </c>
      <c r="O1009" s="88">
        <v>5</v>
      </c>
      <c r="P1009" s="140">
        <v>1</v>
      </c>
      <c r="Q1009" s="132">
        <v>9.6999999999999993</v>
      </c>
      <c r="R1009" s="151">
        <v>20783.314275932898</v>
      </c>
      <c r="S1009" s="82">
        <v>29.9</v>
      </c>
      <c r="T1009" s="114">
        <v>3</v>
      </c>
      <c r="U1009">
        <v>3</v>
      </c>
    </row>
    <row r="1010" spans="1:21" customFormat="1">
      <c r="A1010" s="13" t="s">
        <v>815</v>
      </c>
      <c r="B1010" s="13">
        <v>17097864515</v>
      </c>
      <c r="C1010" s="13" t="s">
        <v>816</v>
      </c>
      <c r="D1010" s="13" t="s">
        <v>896</v>
      </c>
      <c r="E1010" s="13" t="s">
        <v>4078</v>
      </c>
      <c r="F1010" s="30">
        <v>3.7</v>
      </c>
      <c r="G1010" s="30">
        <v>35.200000000000003</v>
      </c>
      <c r="H1010" s="30">
        <v>16.899999999999999</v>
      </c>
      <c r="I1010" s="84">
        <v>35.299999999999997</v>
      </c>
      <c r="J1010" s="84">
        <v>22.2</v>
      </c>
      <c r="K1010" s="84">
        <f t="shared" si="15"/>
        <v>57.5</v>
      </c>
      <c r="L1010" s="83">
        <v>358700</v>
      </c>
      <c r="M1010" s="90">
        <v>10</v>
      </c>
      <c r="N1010" s="86">
        <v>2</v>
      </c>
      <c r="O1010" s="90">
        <v>9</v>
      </c>
      <c r="P1010" s="140">
        <v>1</v>
      </c>
      <c r="Q1010" s="132">
        <v>9.6999999999999993</v>
      </c>
      <c r="R1010" s="150">
        <v>45331.945705610182</v>
      </c>
      <c r="S1010" s="84">
        <v>57.5</v>
      </c>
      <c r="T1010" s="116">
        <v>5</v>
      </c>
      <c r="U1010">
        <v>5</v>
      </c>
    </row>
    <row r="1011" spans="1:21" customFormat="1">
      <c r="A1011" s="13" t="s">
        <v>98</v>
      </c>
      <c r="B1011" s="13">
        <v>17197883803</v>
      </c>
      <c r="C1011" s="13" t="s">
        <v>99</v>
      </c>
      <c r="D1011" s="13" t="s">
        <v>363</v>
      </c>
      <c r="E1011" s="13" t="s">
        <v>2161</v>
      </c>
      <c r="F1011" s="83">
        <v>6.9</v>
      </c>
      <c r="G1011" s="81">
        <v>37.200000000000003</v>
      </c>
      <c r="H1011" s="83">
        <v>31.2</v>
      </c>
      <c r="I1011" s="81">
        <v>4.8</v>
      </c>
      <c r="J1011" s="30">
        <v>5.9</v>
      </c>
      <c r="K1011" s="81">
        <f t="shared" si="15"/>
        <v>10.7</v>
      </c>
      <c r="L1011" s="81">
        <v>166900</v>
      </c>
      <c r="M1011" s="82">
        <v>5</v>
      </c>
      <c r="N1011" s="81">
        <v>1</v>
      </c>
      <c r="O1011" s="30">
        <v>3</v>
      </c>
      <c r="P1011" s="142">
        <v>1</v>
      </c>
      <c r="Q1011" s="132">
        <v>9.6999999999999993</v>
      </c>
      <c r="R1011" s="157">
        <v>9988.2261660978384</v>
      </c>
      <c r="S1011" s="81">
        <v>10.7</v>
      </c>
      <c r="T1011" s="112">
        <v>1</v>
      </c>
      <c r="U1011">
        <v>1</v>
      </c>
    </row>
    <row r="1012" spans="1:21" customFormat="1">
      <c r="A1012" s="13" t="s">
        <v>3876</v>
      </c>
      <c r="B1012" s="13">
        <v>17031062300</v>
      </c>
      <c r="C1012" s="13" t="s">
        <v>3877</v>
      </c>
      <c r="D1012" s="13" t="s">
        <v>4272</v>
      </c>
      <c r="E1012" s="13" t="s">
        <v>4129</v>
      </c>
      <c r="F1012" s="30">
        <v>3.6</v>
      </c>
      <c r="G1012" s="81">
        <v>37.200000000000003</v>
      </c>
      <c r="H1012" s="81">
        <v>2.2999999999999998</v>
      </c>
      <c r="I1012" s="84">
        <v>60.6</v>
      </c>
      <c r="J1012" s="84">
        <v>31.5</v>
      </c>
      <c r="K1012" s="84">
        <f t="shared" si="15"/>
        <v>92.1</v>
      </c>
      <c r="L1012" s="84">
        <v>795800</v>
      </c>
      <c r="M1012" s="90">
        <v>9</v>
      </c>
      <c r="N1012" s="88">
        <v>5</v>
      </c>
      <c r="O1012" s="89">
        <v>8</v>
      </c>
      <c r="P1012" s="135">
        <v>10</v>
      </c>
      <c r="Q1012" s="132">
        <v>9.8000000000000007</v>
      </c>
      <c r="R1012" s="148">
        <v>30042.773184651422</v>
      </c>
      <c r="S1012" s="84">
        <v>92.1</v>
      </c>
      <c r="T1012" s="116">
        <v>5</v>
      </c>
      <c r="U1012">
        <v>5</v>
      </c>
    </row>
    <row r="1013" spans="1:21" customFormat="1">
      <c r="A1013" s="13" t="s">
        <v>2476</v>
      </c>
      <c r="B1013" s="13">
        <v>17031815900</v>
      </c>
      <c r="C1013" s="13" t="s">
        <v>2477</v>
      </c>
      <c r="D1013" s="13" t="s">
        <v>4272</v>
      </c>
      <c r="E1013" s="13" t="s">
        <v>2478</v>
      </c>
      <c r="F1013" s="83">
        <v>6.9</v>
      </c>
      <c r="G1013" s="82">
        <v>30.2</v>
      </c>
      <c r="H1013" s="30">
        <v>17.399999999999999</v>
      </c>
      <c r="I1013" s="82">
        <v>21.9</v>
      </c>
      <c r="J1013" s="83">
        <v>17.3</v>
      </c>
      <c r="K1013" s="83">
        <f t="shared" si="15"/>
        <v>39.200000000000003</v>
      </c>
      <c r="L1013" s="30">
        <v>188000</v>
      </c>
      <c r="M1013" s="88">
        <v>6</v>
      </c>
      <c r="N1013" s="88">
        <v>6</v>
      </c>
      <c r="O1013" s="87">
        <v>4</v>
      </c>
      <c r="P1013" s="135">
        <v>9</v>
      </c>
      <c r="Q1013" s="132">
        <v>9.8000000000000007</v>
      </c>
      <c r="R1013" s="152">
        <v>30536.708548034163</v>
      </c>
      <c r="S1013" s="83">
        <v>39.200000000000003</v>
      </c>
      <c r="T1013" s="115">
        <v>4</v>
      </c>
      <c r="U1013">
        <v>4</v>
      </c>
    </row>
    <row r="1014" spans="1:21" customFormat="1">
      <c r="A1014" s="13" t="s">
        <v>2479</v>
      </c>
      <c r="B1014" s="13">
        <v>17031816000</v>
      </c>
      <c r="C1014" s="13" t="s">
        <v>2480</v>
      </c>
      <c r="D1014" s="13" t="s">
        <v>4272</v>
      </c>
      <c r="E1014" s="13" t="s">
        <v>2478</v>
      </c>
      <c r="F1014" s="82">
        <v>6.1</v>
      </c>
      <c r="G1014" s="82">
        <v>31.3</v>
      </c>
      <c r="H1014" s="82">
        <v>23.1</v>
      </c>
      <c r="I1014" s="83">
        <v>28.2</v>
      </c>
      <c r="J1014" s="83">
        <v>13.1</v>
      </c>
      <c r="K1014" s="83">
        <f t="shared" si="15"/>
        <v>41.3</v>
      </c>
      <c r="L1014" s="84">
        <v>383200</v>
      </c>
      <c r="M1014" s="88">
        <v>6</v>
      </c>
      <c r="N1014" s="88">
        <v>5</v>
      </c>
      <c r="O1014" s="87">
        <v>3</v>
      </c>
      <c r="P1014" s="135">
        <v>10</v>
      </c>
      <c r="Q1014" s="132">
        <v>9.8000000000000007</v>
      </c>
      <c r="R1014" s="152">
        <v>30536.708548034163</v>
      </c>
      <c r="S1014" s="83">
        <v>41.3</v>
      </c>
      <c r="T1014" s="115">
        <v>4</v>
      </c>
      <c r="U1014">
        <v>4</v>
      </c>
    </row>
    <row r="1015" spans="1:21" customFormat="1">
      <c r="A1015" s="13" t="s">
        <v>1612</v>
      </c>
      <c r="B1015" s="13">
        <v>17031832000</v>
      </c>
      <c r="C1015" s="13" t="s">
        <v>1613</v>
      </c>
      <c r="D1015" s="13" t="s">
        <v>4272</v>
      </c>
      <c r="E1015" s="13" t="s">
        <v>4129</v>
      </c>
      <c r="F1015" s="81">
        <v>2.9</v>
      </c>
      <c r="G1015" s="30">
        <v>33.700000000000003</v>
      </c>
      <c r="H1015" s="81">
        <v>10.199999999999999</v>
      </c>
      <c r="I1015" s="84">
        <v>44.3</v>
      </c>
      <c r="J1015" s="83">
        <v>20.7</v>
      </c>
      <c r="K1015" s="84">
        <f t="shared" si="15"/>
        <v>65</v>
      </c>
      <c r="L1015" s="84">
        <v>511000</v>
      </c>
      <c r="M1015" s="85"/>
      <c r="N1015" s="85"/>
      <c r="O1015" s="85"/>
      <c r="P1015" s="141"/>
      <c r="Q1015" s="132">
        <v>9.8000000000000007</v>
      </c>
      <c r="R1015" s="153">
        <v>30042.773184651422</v>
      </c>
      <c r="S1015" s="84">
        <v>65</v>
      </c>
      <c r="T1015" s="116">
        <v>5</v>
      </c>
      <c r="U1015">
        <v>5</v>
      </c>
    </row>
    <row r="1016" spans="1:21" customFormat="1">
      <c r="A1016" s="13" t="s">
        <v>1506</v>
      </c>
      <c r="B1016" s="13">
        <v>17031839600</v>
      </c>
      <c r="C1016" s="13" t="s">
        <v>1507</v>
      </c>
      <c r="D1016" s="13" t="s">
        <v>4272</v>
      </c>
      <c r="E1016" s="13" t="s">
        <v>4129</v>
      </c>
      <c r="F1016" s="83">
        <v>8.1</v>
      </c>
      <c r="G1016" s="30">
        <v>32.9</v>
      </c>
      <c r="H1016" s="30">
        <v>21.4</v>
      </c>
      <c r="I1016" s="30">
        <v>12.6</v>
      </c>
      <c r="J1016" s="83">
        <v>15.8</v>
      </c>
      <c r="K1016" s="82">
        <f t="shared" si="15"/>
        <v>28.4</v>
      </c>
      <c r="L1016" s="82">
        <v>287500</v>
      </c>
      <c r="M1016" s="85"/>
      <c r="N1016" s="85"/>
      <c r="O1016" s="85"/>
      <c r="P1016" s="141"/>
      <c r="Q1016" s="132">
        <v>9.8000000000000007</v>
      </c>
      <c r="R1016" s="153">
        <v>30042.773184651422</v>
      </c>
      <c r="S1016" s="82">
        <v>28.4</v>
      </c>
      <c r="T1016" s="114">
        <v>3</v>
      </c>
      <c r="U1016">
        <v>3</v>
      </c>
    </row>
    <row r="1017" spans="1:21" customFormat="1">
      <c r="A1017" s="13" t="s">
        <v>3864</v>
      </c>
      <c r="B1017" s="13">
        <v>17031061800</v>
      </c>
      <c r="C1017" s="13" t="s">
        <v>3865</v>
      </c>
      <c r="D1017" s="13" t="s">
        <v>4272</v>
      </c>
      <c r="E1017" s="13" t="s">
        <v>4129</v>
      </c>
      <c r="F1017" s="82">
        <v>6.1</v>
      </c>
      <c r="G1017" s="30">
        <v>34</v>
      </c>
      <c r="H1017" s="81">
        <v>10.8</v>
      </c>
      <c r="I1017" s="84">
        <v>42.2</v>
      </c>
      <c r="J1017" s="84">
        <v>28.7</v>
      </c>
      <c r="K1017" s="84">
        <f t="shared" si="15"/>
        <v>70.900000000000006</v>
      </c>
      <c r="L1017" s="83">
        <v>325400</v>
      </c>
      <c r="M1017" s="89">
        <v>7</v>
      </c>
      <c r="N1017" s="86">
        <v>2</v>
      </c>
      <c r="O1017" s="90">
        <v>10</v>
      </c>
      <c r="P1017" s="135">
        <v>9</v>
      </c>
      <c r="Q1017" s="132">
        <v>9.9</v>
      </c>
      <c r="R1017" s="148">
        <v>30042.773184651422</v>
      </c>
      <c r="S1017" s="84">
        <v>70.900000000000006</v>
      </c>
      <c r="T1017" s="116">
        <v>5</v>
      </c>
      <c r="U1017">
        <v>5</v>
      </c>
    </row>
    <row r="1018" spans="1:21" customFormat="1">
      <c r="A1018" s="13" t="s">
        <v>663</v>
      </c>
      <c r="B1018" s="13">
        <v>17097862800</v>
      </c>
      <c r="C1018" s="13" t="s">
        <v>664</v>
      </c>
      <c r="D1018" s="13" t="s">
        <v>896</v>
      </c>
      <c r="E1018" s="13" t="s">
        <v>665</v>
      </c>
      <c r="F1018" s="84">
        <v>13.5</v>
      </c>
      <c r="G1018" s="84">
        <v>25.9</v>
      </c>
      <c r="H1018" s="82">
        <v>23.4</v>
      </c>
      <c r="I1018" s="30">
        <v>15.1</v>
      </c>
      <c r="J1018" s="30">
        <v>3.5</v>
      </c>
      <c r="K1018" s="30">
        <f t="shared" si="15"/>
        <v>18.600000000000001</v>
      </c>
      <c r="L1018" s="81">
        <v>163200</v>
      </c>
      <c r="M1018" s="86">
        <v>1</v>
      </c>
      <c r="N1018" s="87">
        <v>4</v>
      </c>
      <c r="O1018" s="86">
        <v>2</v>
      </c>
      <c r="P1018" s="138">
        <v>3</v>
      </c>
      <c r="Q1018" s="132">
        <v>9.9</v>
      </c>
      <c r="R1018" s="151">
        <v>8178.4746730521274</v>
      </c>
      <c r="S1018" s="30">
        <v>18.600000000000001</v>
      </c>
      <c r="T1018" s="113">
        <v>2</v>
      </c>
      <c r="U1018">
        <v>2</v>
      </c>
    </row>
    <row r="1019" spans="1:21" customFormat="1">
      <c r="A1019" s="13" t="s">
        <v>678</v>
      </c>
      <c r="B1019" s="13">
        <v>17097863100</v>
      </c>
      <c r="C1019" s="13" t="s">
        <v>679</v>
      </c>
      <c r="D1019" s="13" t="s">
        <v>896</v>
      </c>
      <c r="E1019" s="13" t="s">
        <v>665</v>
      </c>
      <c r="F1019" s="83">
        <v>7.7</v>
      </c>
      <c r="G1019" s="84">
        <v>24.3</v>
      </c>
      <c r="H1019" s="84">
        <v>35.700000000000003</v>
      </c>
      <c r="I1019" s="81">
        <v>8.1999999999999993</v>
      </c>
      <c r="J1019" s="81">
        <v>1.5</v>
      </c>
      <c r="K1019" s="81">
        <f t="shared" si="15"/>
        <v>9.6999999999999993</v>
      </c>
      <c r="L1019" s="81">
        <v>151900</v>
      </c>
      <c r="M1019" s="86">
        <v>1</v>
      </c>
      <c r="N1019" s="90">
        <v>9</v>
      </c>
      <c r="O1019" s="86">
        <v>2</v>
      </c>
      <c r="P1019" s="136">
        <v>7</v>
      </c>
      <c r="Q1019" s="132">
        <v>9.9</v>
      </c>
      <c r="R1019" s="151">
        <v>8178.4746730521274</v>
      </c>
      <c r="S1019" s="81">
        <v>9.6999999999999993</v>
      </c>
      <c r="T1019" s="112">
        <v>1</v>
      </c>
      <c r="U1019">
        <v>1</v>
      </c>
    </row>
    <row r="1020" spans="1:21" customFormat="1">
      <c r="A1020" s="13" t="s">
        <v>4047</v>
      </c>
      <c r="B1020" s="13">
        <v>17031020400</v>
      </c>
      <c r="C1020" s="13" t="s">
        <v>4048</v>
      </c>
      <c r="D1020" s="13" t="s">
        <v>4272</v>
      </c>
      <c r="E1020" s="13" t="s">
        <v>4129</v>
      </c>
      <c r="F1020" s="82">
        <v>6</v>
      </c>
      <c r="G1020" s="82">
        <v>31.6</v>
      </c>
      <c r="H1020" s="30">
        <v>16.8</v>
      </c>
      <c r="I1020" s="83">
        <v>28.2</v>
      </c>
      <c r="J1020" s="84">
        <v>21.9</v>
      </c>
      <c r="K1020" s="83">
        <f t="shared" si="15"/>
        <v>50.099999999999994</v>
      </c>
      <c r="L1020" s="83">
        <v>296500</v>
      </c>
      <c r="M1020" s="86">
        <v>2</v>
      </c>
      <c r="N1020" s="86">
        <v>1</v>
      </c>
      <c r="O1020" s="87">
        <v>3</v>
      </c>
      <c r="P1020" s="136">
        <v>8</v>
      </c>
      <c r="Q1020" s="132">
        <v>10</v>
      </c>
      <c r="R1020" s="148">
        <v>30042.773184651422</v>
      </c>
      <c r="S1020" s="83">
        <v>50.099999999999994</v>
      </c>
      <c r="T1020" s="115">
        <v>4</v>
      </c>
      <c r="U1020">
        <v>4</v>
      </c>
    </row>
    <row r="1021" spans="1:21" customFormat="1">
      <c r="A1021" s="13" t="s">
        <v>4001</v>
      </c>
      <c r="B1021" s="13">
        <v>17031031400</v>
      </c>
      <c r="C1021" s="13" t="s">
        <v>4002</v>
      </c>
      <c r="D1021" s="13" t="s">
        <v>4272</v>
      </c>
      <c r="E1021" s="13" t="s">
        <v>4129</v>
      </c>
      <c r="F1021" s="30">
        <v>3.8</v>
      </c>
      <c r="G1021" s="81">
        <v>37</v>
      </c>
      <c r="H1021" s="81">
        <v>5</v>
      </c>
      <c r="I1021" s="84">
        <v>42</v>
      </c>
      <c r="J1021" s="84">
        <v>32.4</v>
      </c>
      <c r="K1021" s="84">
        <f t="shared" si="15"/>
        <v>74.400000000000006</v>
      </c>
      <c r="L1021" s="82">
        <v>237800</v>
      </c>
      <c r="M1021" s="88">
        <v>6</v>
      </c>
      <c r="N1021" s="89">
        <v>8</v>
      </c>
      <c r="O1021" s="88">
        <v>6</v>
      </c>
      <c r="P1021" s="136">
        <v>7</v>
      </c>
      <c r="Q1021" s="132">
        <v>10</v>
      </c>
      <c r="R1021" s="148">
        <v>30042.773184651422</v>
      </c>
      <c r="S1021" s="84">
        <v>74.400000000000006</v>
      </c>
      <c r="T1021" s="116">
        <v>5</v>
      </c>
      <c r="U1021">
        <v>5</v>
      </c>
    </row>
    <row r="1022" spans="1:21" customFormat="1">
      <c r="A1022" s="13" t="s">
        <v>1828</v>
      </c>
      <c r="B1022" s="13">
        <v>17031770700</v>
      </c>
      <c r="C1022" s="13" t="s">
        <v>1829</v>
      </c>
      <c r="D1022" s="13" t="s">
        <v>4272</v>
      </c>
      <c r="E1022" s="13" t="s">
        <v>1827</v>
      </c>
      <c r="F1022" s="30">
        <v>4.3</v>
      </c>
      <c r="G1022" s="84">
        <v>22.7</v>
      </c>
      <c r="H1022" s="83">
        <v>32.9</v>
      </c>
      <c r="I1022" s="82">
        <v>16.100000000000001</v>
      </c>
      <c r="J1022" s="30">
        <v>4.2</v>
      </c>
      <c r="K1022" s="30">
        <f t="shared" si="15"/>
        <v>20.3</v>
      </c>
      <c r="L1022" s="83">
        <v>344700</v>
      </c>
      <c r="M1022" s="90">
        <v>9</v>
      </c>
      <c r="N1022" s="90">
        <v>10</v>
      </c>
      <c r="O1022" s="87">
        <v>4</v>
      </c>
      <c r="P1022" s="135">
        <v>9</v>
      </c>
      <c r="Q1022" s="132">
        <v>10</v>
      </c>
      <c r="R1022" s="149">
        <v>91125.394098048549</v>
      </c>
      <c r="S1022" s="30">
        <v>20.3</v>
      </c>
      <c r="T1022" s="113">
        <v>2</v>
      </c>
      <c r="U1022">
        <v>2</v>
      </c>
    </row>
    <row r="1023" spans="1:21" customFormat="1">
      <c r="A1023" s="13" t="s">
        <v>1933</v>
      </c>
      <c r="B1023" s="13">
        <v>17031804610</v>
      </c>
      <c r="C1023" s="13" t="s">
        <v>1934</v>
      </c>
      <c r="D1023" s="13" t="s">
        <v>4272</v>
      </c>
      <c r="E1023" s="13" t="s">
        <v>1935</v>
      </c>
      <c r="F1023" s="82">
        <v>6.1</v>
      </c>
      <c r="G1023" s="82">
        <v>30.3</v>
      </c>
      <c r="H1023" s="83">
        <v>30.4</v>
      </c>
      <c r="I1023" s="83">
        <v>24.5</v>
      </c>
      <c r="J1023" s="82">
        <v>11.6</v>
      </c>
      <c r="K1023" s="83">
        <f t="shared" si="15"/>
        <v>36.1</v>
      </c>
      <c r="L1023" s="30">
        <v>191800</v>
      </c>
      <c r="M1023" s="90">
        <v>10</v>
      </c>
      <c r="N1023" s="87">
        <v>3</v>
      </c>
      <c r="O1023" s="89">
        <v>8</v>
      </c>
      <c r="P1023" s="136">
        <v>7</v>
      </c>
      <c r="Q1023" s="132">
        <v>10</v>
      </c>
      <c r="R1023" s="150">
        <v>37546.393928744015</v>
      </c>
      <c r="S1023" s="83">
        <v>36.1</v>
      </c>
      <c r="T1023" s="115">
        <v>4</v>
      </c>
      <c r="U1023">
        <v>4</v>
      </c>
    </row>
    <row r="1024" spans="1:21" customFormat="1">
      <c r="A1024" s="13" t="s">
        <v>2273</v>
      </c>
      <c r="B1024" s="13">
        <v>17031804705</v>
      </c>
      <c r="C1024" s="13" t="s">
        <v>2274</v>
      </c>
      <c r="D1024" s="13" t="s">
        <v>4272</v>
      </c>
      <c r="E1024" s="13" t="s">
        <v>2375</v>
      </c>
      <c r="F1024" s="30">
        <v>4.5999999999999996</v>
      </c>
      <c r="G1024" s="83">
        <v>27.4</v>
      </c>
      <c r="H1024" s="30">
        <v>21.1</v>
      </c>
      <c r="I1024" s="82">
        <v>22.7</v>
      </c>
      <c r="J1024" s="83">
        <v>13.4</v>
      </c>
      <c r="K1024" s="83">
        <f t="shared" si="15"/>
        <v>36.1</v>
      </c>
      <c r="L1024" s="81">
        <v>171600</v>
      </c>
      <c r="M1024" s="89">
        <v>7</v>
      </c>
      <c r="N1024" s="86">
        <v>1</v>
      </c>
      <c r="O1024" s="88">
        <v>5</v>
      </c>
      <c r="P1024" s="140">
        <v>1</v>
      </c>
      <c r="Q1024" s="132">
        <v>10</v>
      </c>
      <c r="R1024" s="150">
        <v>36324.067231910587</v>
      </c>
      <c r="S1024" s="83">
        <v>36.1</v>
      </c>
      <c r="T1024" s="115">
        <v>4</v>
      </c>
      <c r="U1024">
        <v>4</v>
      </c>
    </row>
    <row r="1025" spans="1:21" customFormat="1">
      <c r="A1025" s="13" t="s">
        <v>2004</v>
      </c>
      <c r="B1025" s="13">
        <v>17031812802</v>
      </c>
      <c r="C1025" s="13" t="s">
        <v>2005</v>
      </c>
      <c r="D1025" s="13" t="s">
        <v>4272</v>
      </c>
      <c r="E1025" s="13" t="s">
        <v>2097</v>
      </c>
      <c r="F1025" s="30">
        <v>3.9</v>
      </c>
      <c r="G1025" s="82">
        <v>32.1</v>
      </c>
      <c r="H1025" s="81">
        <v>14.2</v>
      </c>
      <c r="I1025" s="84">
        <v>37.799999999999997</v>
      </c>
      <c r="J1025" s="84">
        <v>25.3</v>
      </c>
      <c r="K1025" s="84">
        <f t="shared" si="15"/>
        <v>63.099999999999994</v>
      </c>
      <c r="L1025" s="83">
        <v>327000</v>
      </c>
      <c r="M1025" s="90">
        <v>9</v>
      </c>
      <c r="N1025" s="90">
        <v>9</v>
      </c>
      <c r="O1025" s="89">
        <v>8</v>
      </c>
      <c r="P1025" s="135">
        <v>9</v>
      </c>
      <c r="Q1025" s="132">
        <v>10</v>
      </c>
      <c r="R1025" s="152">
        <v>33551.823027102044</v>
      </c>
      <c r="S1025" s="84">
        <v>63.099999999999994</v>
      </c>
      <c r="T1025" s="116">
        <v>5</v>
      </c>
      <c r="U1025">
        <v>5</v>
      </c>
    </row>
    <row r="1026" spans="1:21" customFormat="1">
      <c r="A1026" s="13" t="s">
        <v>4122</v>
      </c>
      <c r="B1026" s="13">
        <v>17031821402</v>
      </c>
      <c r="C1026" s="13" t="s">
        <v>4123</v>
      </c>
      <c r="D1026" s="13" t="s">
        <v>4272</v>
      </c>
      <c r="E1026" s="13" t="s">
        <v>4121</v>
      </c>
      <c r="F1026" s="83">
        <v>8.9</v>
      </c>
      <c r="G1026" s="81">
        <v>41.5</v>
      </c>
      <c r="H1026" s="84">
        <v>38.299999999999997</v>
      </c>
      <c r="I1026" s="30">
        <v>9.5</v>
      </c>
      <c r="J1026" s="30">
        <v>5.8</v>
      </c>
      <c r="K1026" s="30">
        <f t="shared" ref="K1026:K1089" si="16">+J1026+I1026</f>
        <v>15.3</v>
      </c>
      <c r="L1026" s="81">
        <v>145700</v>
      </c>
      <c r="M1026" s="86">
        <v>1</v>
      </c>
      <c r="N1026" s="88">
        <v>5</v>
      </c>
      <c r="O1026" s="86">
        <v>2</v>
      </c>
      <c r="P1026" s="136">
        <v>8</v>
      </c>
      <c r="Q1026" s="132">
        <v>10</v>
      </c>
      <c r="R1026" s="151">
        <v>11927.125845564773</v>
      </c>
      <c r="S1026" s="30">
        <v>15.3</v>
      </c>
      <c r="T1026" s="113">
        <v>2</v>
      </c>
      <c r="U1026">
        <v>2</v>
      </c>
    </row>
    <row r="1027" spans="1:21" customFormat="1">
      <c r="A1027" s="13" t="s">
        <v>1413</v>
      </c>
      <c r="B1027" s="13">
        <v>17043845502</v>
      </c>
      <c r="C1027" s="13" t="s">
        <v>1414</v>
      </c>
      <c r="D1027" s="13" t="s">
        <v>1522</v>
      </c>
      <c r="E1027" s="13" t="s">
        <v>1410</v>
      </c>
      <c r="F1027" s="30">
        <v>3.6</v>
      </c>
      <c r="G1027" s="83">
        <v>27.8</v>
      </c>
      <c r="H1027" s="82">
        <v>22.9</v>
      </c>
      <c r="I1027" s="83">
        <v>24.9</v>
      </c>
      <c r="J1027" s="83">
        <v>14.3</v>
      </c>
      <c r="K1027" s="83">
        <f t="shared" si="16"/>
        <v>39.200000000000003</v>
      </c>
      <c r="L1027" s="82">
        <v>240500</v>
      </c>
      <c r="M1027" s="90">
        <v>10</v>
      </c>
      <c r="N1027" s="87">
        <v>4</v>
      </c>
      <c r="O1027" s="87">
        <v>4</v>
      </c>
      <c r="P1027" s="136">
        <v>7</v>
      </c>
      <c r="Q1027" s="132">
        <v>10</v>
      </c>
      <c r="R1027" s="149">
        <v>67077.524504568646</v>
      </c>
      <c r="S1027" s="83">
        <v>39.200000000000003</v>
      </c>
      <c r="T1027" s="115">
        <v>4</v>
      </c>
      <c r="U1027">
        <v>4</v>
      </c>
    </row>
    <row r="1028" spans="1:21" customFormat="1">
      <c r="A1028" s="13" t="s">
        <v>2632</v>
      </c>
      <c r="B1028" s="13">
        <v>17031814400</v>
      </c>
      <c r="C1028" s="13" t="s">
        <v>2633</v>
      </c>
      <c r="D1028" s="13" t="s">
        <v>4272</v>
      </c>
      <c r="E1028" s="13" t="s">
        <v>2715</v>
      </c>
      <c r="F1028" s="83">
        <v>7.8</v>
      </c>
      <c r="G1028" s="30">
        <v>34.200000000000003</v>
      </c>
      <c r="H1028" s="84">
        <v>34.200000000000003</v>
      </c>
      <c r="I1028" s="30">
        <v>13</v>
      </c>
      <c r="J1028" s="81">
        <v>1.2</v>
      </c>
      <c r="K1028" s="30">
        <f t="shared" si="16"/>
        <v>14.2</v>
      </c>
      <c r="L1028" s="30">
        <v>207600</v>
      </c>
      <c r="M1028" s="86">
        <v>1</v>
      </c>
      <c r="N1028" s="89">
        <v>8</v>
      </c>
      <c r="O1028" s="86">
        <v>2</v>
      </c>
      <c r="P1028" s="137">
        <v>6</v>
      </c>
      <c r="Q1028" s="132">
        <v>10.1</v>
      </c>
      <c r="R1028" s="151">
        <v>10590.780155201392</v>
      </c>
      <c r="S1028" s="30">
        <v>14.2</v>
      </c>
      <c r="T1028" s="113">
        <v>2</v>
      </c>
      <c r="U1028">
        <v>2</v>
      </c>
    </row>
    <row r="1029" spans="1:21" customFormat="1">
      <c r="A1029" s="13" t="s">
        <v>1512</v>
      </c>
      <c r="B1029" s="13">
        <v>17031839900</v>
      </c>
      <c r="C1029" s="13" t="s">
        <v>1513</v>
      </c>
      <c r="D1029" s="13" t="s">
        <v>4272</v>
      </c>
      <c r="E1029" s="13" t="s">
        <v>4129</v>
      </c>
      <c r="F1029" s="30">
        <v>3.7</v>
      </c>
      <c r="G1029" s="83">
        <v>27.9</v>
      </c>
      <c r="H1029" s="83">
        <v>33.1</v>
      </c>
      <c r="I1029" s="30">
        <v>13</v>
      </c>
      <c r="J1029" s="82">
        <v>8</v>
      </c>
      <c r="K1029" s="30">
        <f t="shared" si="16"/>
        <v>21</v>
      </c>
      <c r="L1029" s="83">
        <v>298800</v>
      </c>
      <c r="M1029" s="85"/>
      <c r="N1029" s="85"/>
      <c r="O1029" s="85"/>
      <c r="P1029" s="141"/>
      <c r="Q1029" s="132">
        <v>10.1</v>
      </c>
      <c r="R1029" s="153">
        <v>30042.773184651422</v>
      </c>
      <c r="S1029" s="30">
        <v>21</v>
      </c>
      <c r="T1029" s="113">
        <v>2</v>
      </c>
      <c r="U1029">
        <v>2</v>
      </c>
    </row>
    <row r="1030" spans="1:21" customFormat="1">
      <c r="A1030" s="13" t="s">
        <v>1325</v>
      </c>
      <c r="B1030" s="13">
        <v>17043841315</v>
      </c>
      <c r="C1030" s="13" t="s">
        <v>1326</v>
      </c>
      <c r="D1030" s="13" t="s">
        <v>1522</v>
      </c>
      <c r="E1030" s="13" t="s">
        <v>2433</v>
      </c>
      <c r="F1030" s="83">
        <v>8.6</v>
      </c>
      <c r="G1030" s="82">
        <v>30.3</v>
      </c>
      <c r="H1030" s="83">
        <v>33.299999999999997</v>
      </c>
      <c r="I1030" s="82">
        <v>22.3</v>
      </c>
      <c r="J1030" s="82">
        <v>7.6</v>
      </c>
      <c r="K1030" s="82">
        <f t="shared" si="16"/>
        <v>29.9</v>
      </c>
      <c r="L1030" s="82">
        <v>260400</v>
      </c>
      <c r="M1030" s="88">
        <v>6</v>
      </c>
      <c r="N1030" s="87">
        <v>3</v>
      </c>
      <c r="O1030" s="89">
        <v>7</v>
      </c>
      <c r="P1030" s="138">
        <v>3</v>
      </c>
      <c r="Q1030" s="132">
        <v>10.1</v>
      </c>
      <c r="R1030" s="151">
        <v>20783.314275932898</v>
      </c>
      <c r="S1030" s="82">
        <v>29.9</v>
      </c>
      <c r="T1030" s="114">
        <v>3</v>
      </c>
      <c r="U1030">
        <v>3</v>
      </c>
    </row>
    <row r="1031" spans="1:21" customFormat="1">
      <c r="A1031" s="13" t="s">
        <v>3991</v>
      </c>
      <c r="B1031" s="13">
        <v>17031030900</v>
      </c>
      <c r="C1031" s="13" t="s">
        <v>3992</v>
      </c>
      <c r="D1031" s="13" t="s">
        <v>4272</v>
      </c>
      <c r="E1031" s="13" t="s">
        <v>4129</v>
      </c>
      <c r="F1031" s="30">
        <v>4.5999999999999996</v>
      </c>
      <c r="G1031" s="81">
        <v>36.6</v>
      </c>
      <c r="H1031" s="81">
        <v>10.7</v>
      </c>
      <c r="I1031" s="84">
        <v>40.299999999999997</v>
      </c>
      <c r="J1031" s="83">
        <v>20.3</v>
      </c>
      <c r="K1031" s="84">
        <f t="shared" si="16"/>
        <v>60.599999999999994</v>
      </c>
      <c r="L1031" s="83">
        <v>349400</v>
      </c>
      <c r="M1031" s="87">
        <v>4</v>
      </c>
      <c r="N1031" s="89">
        <v>8</v>
      </c>
      <c r="O1031" s="89">
        <v>7</v>
      </c>
      <c r="P1031" s="136">
        <v>8</v>
      </c>
      <c r="Q1031" s="132">
        <v>10.199999999999999</v>
      </c>
      <c r="R1031" s="148">
        <v>30042.773184651422</v>
      </c>
      <c r="S1031" s="84">
        <v>60.599999999999994</v>
      </c>
      <c r="T1031" s="116">
        <v>5</v>
      </c>
      <c r="U1031">
        <v>5</v>
      </c>
    </row>
    <row r="1032" spans="1:21" customFormat="1">
      <c r="A1032" s="13" t="s">
        <v>3277</v>
      </c>
      <c r="B1032" s="13">
        <v>17031330100</v>
      </c>
      <c r="C1032" s="13" t="s">
        <v>3278</v>
      </c>
      <c r="D1032" s="13" t="s">
        <v>4272</v>
      </c>
      <c r="E1032" s="13" t="s">
        <v>4129</v>
      </c>
      <c r="F1032" s="30">
        <v>4</v>
      </c>
      <c r="G1032" s="83">
        <v>28.8</v>
      </c>
      <c r="H1032" s="81">
        <v>7.9</v>
      </c>
      <c r="I1032" s="84">
        <v>35.299999999999997</v>
      </c>
      <c r="J1032" s="84">
        <v>33.9</v>
      </c>
      <c r="K1032" s="84">
        <f t="shared" si="16"/>
        <v>69.199999999999989</v>
      </c>
      <c r="L1032" s="83">
        <v>374200</v>
      </c>
      <c r="M1032" s="87">
        <v>3</v>
      </c>
      <c r="N1032" s="90">
        <v>10</v>
      </c>
      <c r="O1032" s="88">
        <v>5</v>
      </c>
      <c r="P1032" s="135">
        <v>10</v>
      </c>
      <c r="Q1032" s="132">
        <v>10.199999999999999</v>
      </c>
      <c r="R1032" s="148">
        <v>30042.773184651422</v>
      </c>
      <c r="S1032" s="84">
        <v>69.199999999999989</v>
      </c>
      <c r="T1032" s="116">
        <v>5</v>
      </c>
      <c r="U1032">
        <v>5</v>
      </c>
    </row>
    <row r="1033" spans="1:21" customFormat="1">
      <c r="A1033" s="13" t="s">
        <v>2399</v>
      </c>
      <c r="B1033" s="13">
        <v>17031801603</v>
      </c>
      <c r="C1033" s="13" t="s">
        <v>2400</v>
      </c>
      <c r="D1033" s="13" t="s">
        <v>4272</v>
      </c>
      <c r="E1033" s="13" t="s">
        <v>2401</v>
      </c>
      <c r="F1033" s="81">
        <v>2.4</v>
      </c>
      <c r="G1033" s="82">
        <v>30.8</v>
      </c>
      <c r="H1033" s="82">
        <v>23.7</v>
      </c>
      <c r="I1033" s="84">
        <v>39.200000000000003</v>
      </c>
      <c r="J1033" s="83">
        <v>14</v>
      </c>
      <c r="K1033" s="83">
        <f t="shared" si="16"/>
        <v>53.2</v>
      </c>
      <c r="L1033" s="83">
        <v>364500</v>
      </c>
      <c r="M1033" s="90">
        <v>10</v>
      </c>
      <c r="N1033" s="90">
        <v>10</v>
      </c>
      <c r="O1033" s="88">
        <v>5</v>
      </c>
      <c r="P1033" s="138">
        <v>3</v>
      </c>
      <c r="Q1033" s="132">
        <v>10.199999999999999</v>
      </c>
      <c r="R1033" s="149">
        <v>65174.162892687731</v>
      </c>
      <c r="S1033" s="83">
        <v>53.2</v>
      </c>
      <c r="T1033" s="115">
        <v>4</v>
      </c>
      <c r="U1033">
        <v>4</v>
      </c>
    </row>
    <row r="1034" spans="1:21" customFormat="1">
      <c r="A1034" s="13" t="s">
        <v>1782</v>
      </c>
      <c r="B1034" s="13">
        <v>17031807800</v>
      </c>
      <c r="C1034" s="13" t="s">
        <v>1783</v>
      </c>
      <c r="D1034" s="13" t="s">
        <v>4272</v>
      </c>
      <c r="E1034" s="13" t="s">
        <v>1871</v>
      </c>
      <c r="F1034" s="30">
        <v>4.5999999999999996</v>
      </c>
      <c r="G1034" s="83">
        <v>28.2</v>
      </c>
      <c r="H1034" s="82">
        <v>26.4</v>
      </c>
      <c r="I1034" s="82">
        <v>20.3</v>
      </c>
      <c r="J1034" s="82">
        <v>12.5</v>
      </c>
      <c r="K1034" s="82">
        <f t="shared" si="16"/>
        <v>32.799999999999997</v>
      </c>
      <c r="L1034" s="84">
        <v>376900</v>
      </c>
      <c r="M1034" s="90">
        <v>10</v>
      </c>
      <c r="N1034" s="90">
        <v>10</v>
      </c>
      <c r="O1034" s="88">
        <v>6</v>
      </c>
      <c r="P1034" s="137">
        <v>6</v>
      </c>
      <c r="Q1034" s="132">
        <v>10.199999999999999</v>
      </c>
      <c r="R1034" s="150">
        <v>49425.816358977529</v>
      </c>
      <c r="S1034" s="82">
        <v>32.799999999999997</v>
      </c>
      <c r="T1034" s="114">
        <v>3</v>
      </c>
      <c r="U1034">
        <v>3</v>
      </c>
    </row>
    <row r="1035" spans="1:21" customFormat="1">
      <c r="A1035" s="13" t="s">
        <v>1727</v>
      </c>
      <c r="B1035" s="13">
        <v>17031843700</v>
      </c>
      <c r="C1035" s="13" t="s">
        <v>1728</v>
      </c>
      <c r="D1035" s="13" t="s">
        <v>4272</v>
      </c>
      <c r="E1035" s="13" t="s">
        <v>1724</v>
      </c>
      <c r="F1035" s="81">
        <v>1.4</v>
      </c>
      <c r="G1035" s="83">
        <v>28</v>
      </c>
      <c r="H1035" s="30">
        <v>17.100000000000001</v>
      </c>
      <c r="I1035" s="84">
        <v>41.3</v>
      </c>
      <c r="J1035" s="83">
        <v>15.4</v>
      </c>
      <c r="K1035" s="84">
        <f t="shared" si="16"/>
        <v>56.699999999999996</v>
      </c>
      <c r="L1035" s="84">
        <v>433200</v>
      </c>
      <c r="M1035" s="88">
        <v>6</v>
      </c>
      <c r="N1035" s="89">
        <v>8</v>
      </c>
      <c r="O1035" s="89">
        <v>8</v>
      </c>
      <c r="P1035" s="137">
        <v>5</v>
      </c>
      <c r="Q1035" s="132">
        <v>10.199999999999999</v>
      </c>
      <c r="R1035" s="152">
        <v>33191.24246712929</v>
      </c>
      <c r="S1035" s="84">
        <v>56.699999999999996</v>
      </c>
      <c r="T1035" s="116">
        <v>5</v>
      </c>
      <c r="U1035">
        <v>5</v>
      </c>
    </row>
    <row r="1036" spans="1:21" customFormat="1">
      <c r="A1036" s="13" t="s">
        <v>762</v>
      </c>
      <c r="B1036" s="13">
        <v>17097861507</v>
      </c>
      <c r="C1036" s="13" t="s">
        <v>763</v>
      </c>
      <c r="D1036" s="13" t="s">
        <v>896</v>
      </c>
      <c r="E1036" s="13" t="s">
        <v>761</v>
      </c>
      <c r="F1036" s="83">
        <v>6.9</v>
      </c>
      <c r="G1036" s="83">
        <v>28.4</v>
      </c>
      <c r="H1036" s="83">
        <v>29.1</v>
      </c>
      <c r="I1036" s="30">
        <v>15.7</v>
      </c>
      <c r="J1036" s="82">
        <v>7.6</v>
      </c>
      <c r="K1036" s="30">
        <f t="shared" si="16"/>
        <v>23.299999999999997</v>
      </c>
      <c r="L1036" s="82">
        <v>241400</v>
      </c>
      <c r="M1036" s="89">
        <v>8</v>
      </c>
      <c r="N1036" s="90">
        <v>9</v>
      </c>
      <c r="O1036" s="87">
        <v>3</v>
      </c>
      <c r="P1036" s="140">
        <v>1</v>
      </c>
      <c r="Q1036" s="132">
        <v>10.199999999999999</v>
      </c>
      <c r="R1036" s="150">
        <v>43990.480204505511</v>
      </c>
      <c r="S1036" s="30">
        <v>23.299999999999997</v>
      </c>
      <c r="T1036" s="113">
        <v>2</v>
      </c>
      <c r="U1036">
        <v>2</v>
      </c>
    </row>
    <row r="1037" spans="1:21" customFormat="1">
      <c r="A1037" s="13" t="s">
        <v>339</v>
      </c>
      <c r="B1037" s="13">
        <v>17197880421</v>
      </c>
      <c r="C1037" s="13" t="s">
        <v>340</v>
      </c>
      <c r="D1037" s="13" t="s">
        <v>363</v>
      </c>
      <c r="E1037" s="13" t="s">
        <v>317</v>
      </c>
      <c r="F1037" s="30">
        <v>4.4000000000000004</v>
      </c>
      <c r="G1037" s="81">
        <v>38.4</v>
      </c>
      <c r="H1037" s="83">
        <v>29</v>
      </c>
      <c r="I1037" s="30">
        <v>15.4</v>
      </c>
      <c r="J1037" s="83">
        <v>17.5</v>
      </c>
      <c r="K1037" s="82">
        <f t="shared" si="16"/>
        <v>32.9</v>
      </c>
      <c r="L1037" s="82">
        <v>289700</v>
      </c>
      <c r="M1037" s="83">
        <v>7</v>
      </c>
      <c r="N1037" s="82">
        <v>5</v>
      </c>
      <c r="O1037" s="30">
        <v>4</v>
      </c>
      <c r="P1037" s="142">
        <v>1</v>
      </c>
      <c r="Q1037" s="132">
        <v>10.199999999999999</v>
      </c>
      <c r="R1037" s="155">
        <v>30954.20816532258</v>
      </c>
      <c r="S1037" s="82">
        <v>32.9</v>
      </c>
      <c r="T1037" s="114">
        <v>3</v>
      </c>
      <c r="U1037">
        <v>3</v>
      </c>
    </row>
    <row r="1038" spans="1:21" customFormat="1">
      <c r="A1038" s="13" t="s">
        <v>3914</v>
      </c>
      <c r="B1038" s="13">
        <v>17031040401</v>
      </c>
      <c r="C1038" s="13" t="s">
        <v>3915</v>
      </c>
      <c r="D1038" s="13" t="s">
        <v>4272</v>
      </c>
      <c r="E1038" s="13" t="s">
        <v>4129</v>
      </c>
      <c r="F1038" s="83">
        <v>7.5</v>
      </c>
      <c r="G1038" s="81">
        <v>39</v>
      </c>
      <c r="H1038" s="81">
        <v>13.9</v>
      </c>
      <c r="I1038" s="84">
        <v>33.9</v>
      </c>
      <c r="J1038" s="83">
        <v>20.6</v>
      </c>
      <c r="K1038" s="83">
        <f t="shared" si="16"/>
        <v>54.5</v>
      </c>
      <c r="L1038" s="83">
        <v>363300</v>
      </c>
      <c r="M1038" s="87">
        <v>4</v>
      </c>
      <c r="N1038" s="88">
        <v>6</v>
      </c>
      <c r="O1038" s="89">
        <v>7</v>
      </c>
      <c r="P1038" s="135">
        <v>9</v>
      </c>
      <c r="Q1038" s="132">
        <v>10.3</v>
      </c>
      <c r="R1038" s="148">
        <v>30042.773184651422</v>
      </c>
      <c r="S1038" s="83">
        <v>54.5</v>
      </c>
      <c r="T1038" s="115">
        <v>4</v>
      </c>
      <c r="U1038">
        <v>4</v>
      </c>
    </row>
    <row r="1039" spans="1:21" customFormat="1">
      <c r="A1039" s="13" t="s">
        <v>1768</v>
      </c>
      <c r="B1039" s="13">
        <v>17031807100</v>
      </c>
      <c r="C1039" s="13" t="s">
        <v>1769</v>
      </c>
      <c r="D1039" s="13" t="s">
        <v>4272</v>
      </c>
      <c r="E1039" s="13" t="s">
        <v>1871</v>
      </c>
      <c r="F1039" s="81">
        <v>1.8</v>
      </c>
      <c r="G1039" s="84">
        <v>26.6</v>
      </c>
      <c r="H1039" s="81">
        <v>6.9</v>
      </c>
      <c r="I1039" s="84">
        <v>44.3</v>
      </c>
      <c r="J1039" s="84">
        <v>32</v>
      </c>
      <c r="K1039" s="84">
        <f t="shared" si="16"/>
        <v>76.3</v>
      </c>
      <c r="L1039" s="84">
        <v>444700</v>
      </c>
      <c r="M1039" s="90">
        <v>9</v>
      </c>
      <c r="N1039" s="87">
        <v>4</v>
      </c>
      <c r="O1039" s="89">
        <v>7</v>
      </c>
      <c r="P1039" s="138">
        <v>4</v>
      </c>
      <c r="Q1039" s="132">
        <v>10.3</v>
      </c>
      <c r="R1039" s="150">
        <v>49425.816358977529</v>
      </c>
      <c r="S1039" s="84">
        <v>76.3</v>
      </c>
      <c r="T1039" s="116">
        <v>5</v>
      </c>
      <c r="U1039">
        <v>5</v>
      </c>
    </row>
    <row r="1040" spans="1:21" customFormat="1">
      <c r="A1040" s="13" t="s">
        <v>4279</v>
      </c>
      <c r="B1040" s="13">
        <v>17031823303</v>
      </c>
      <c r="C1040" s="13" t="s">
        <v>4280</v>
      </c>
      <c r="D1040" s="13" t="s">
        <v>4272</v>
      </c>
      <c r="E1040" s="13" t="s">
        <v>4276</v>
      </c>
      <c r="F1040" s="83">
        <v>8.9</v>
      </c>
      <c r="G1040" s="83">
        <v>27.7</v>
      </c>
      <c r="H1040" s="84">
        <v>39.1</v>
      </c>
      <c r="I1040" s="30">
        <v>12.4</v>
      </c>
      <c r="J1040" s="30">
        <v>4</v>
      </c>
      <c r="K1040" s="30">
        <f t="shared" si="16"/>
        <v>16.399999999999999</v>
      </c>
      <c r="L1040" s="30">
        <v>212900</v>
      </c>
      <c r="M1040" s="88">
        <v>5</v>
      </c>
      <c r="N1040" s="87">
        <v>4</v>
      </c>
      <c r="O1040" s="89">
        <v>7</v>
      </c>
      <c r="P1040" s="140">
        <v>1</v>
      </c>
      <c r="Q1040" s="132">
        <v>10.3</v>
      </c>
      <c r="R1040" s="150">
        <v>41600.721066555998</v>
      </c>
      <c r="S1040" s="30">
        <v>16.399999999999999</v>
      </c>
      <c r="T1040" s="113">
        <v>2</v>
      </c>
      <c r="U1040">
        <v>2</v>
      </c>
    </row>
    <row r="1041" spans="1:21" customFormat="1">
      <c r="A1041" s="13" t="s">
        <v>2681</v>
      </c>
      <c r="B1041" s="13">
        <v>17031828701</v>
      </c>
      <c r="C1041" s="13" t="s">
        <v>2682</v>
      </c>
      <c r="D1041" s="13" t="s">
        <v>4272</v>
      </c>
      <c r="E1041" s="13" t="s">
        <v>2680</v>
      </c>
      <c r="F1041" s="83">
        <v>8.4</v>
      </c>
      <c r="G1041" s="83">
        <v>29.9</v>
      </c>
      <c r="H1041" s="30">
        <v>19.3</v>
      </c>
      <c r="I1041" s="83">
        <v>24</v>
      </c>
      <c r="J1041" s="30">
        <v>6.6</v>
      </c>
      <c r="K1041" s="82">
        <f t="shared" si="16"/>
        <v>30.6</v>
      </c>
      <c r="L1041" s="81">
        <v>168700</v>
      </c>
      <c r="M1041" s="88">
        <v>5</v>
      </c>
      <c r="N1041" s="88">
        <v>6</v>
      </c>
      <c r="O1041" s="87">
        <v>3</v>
      </c>
      <c r="P1041" s="140">
        <v>1</v>
      </c>
      <c r="Q1041" s="132">
        <v>10.3</v>
      </c>
      <c r="R1041" s="151">
        <v>16738.603051922313</v>
      </c>
      <c r="S1041" s="82">
        <v>30.6</v>
      </c>
      <c r="T1041" s="114">
        <v>3</v>
      </c>
      <c r="U1041">
        <v>3</v>
      </c>
    </row>
    <row r="1042" spans="1:21" customFormat="1">
      <c r="A1042" s="13" t="s">
        <v>1469</v>
      </c>
      <c r="B1042" s="13">
        <v>17043840908</v>
      </c>
      <c r="C1042" s="13" t="s">
        <v>1470</v>
      </c>
      <c r="D1042" s="13" t="s">
        <v>1522</v>
      </c>
      <c r="E1042" s="13" t="s">
        <v>4158</v>
      </c>
      <c r="F1042" s="84">
        <v>11</v>
      </c>
      <c r="G1042" s="82">
        <v>31.2</v>
      </c>
      <c r="H1042" s="83">
        <v>31</v>
      </c>
      <c r="I1042" s="82">
        <v>18.7</v>
      </c>
      <c r="J1042" s="30">
        <v>7.2</v>
      </c>
      <c r="K1042" s="82">
        <f t="shared" si="16"/>
        <v>25.9</v>
      </c>
      <c r="L1042" s="30">
        <v>220000</v>
      </c>
      <c r="M1042" s="89">
        <v>8</v>
      </c>
      <c r="N1042" s="90">
        <v>10</v>
      </c>
      <c r="O1042" s="88">
        <v>5</v>
      </c>
      <c r="P1042" s="140">
        <v>1</v>
      </c>
      <c r="Q1042" s="132">
        <v>10.3</v>
      </c>
      <c r="R1042" s="150">
        <v>48254.471795803431</v>
      </c>
      <c r="S1042" s="82">
        <v>25.9</v>
      </c>
      <c r="T1042" s="114">
        <v>3</v>
      </c>
      <c r="U1042">
        <v>3</v>
      </c>
    </row>
    <row r="1043" spans="1:21" customFormat="1">
      <c r="A1043" s="13" t="s">
        <v>1137</v>
      </c>
      <c r="B1043" s="13">
        <v>17043841605</v>
      </c>
      <c r="C1043" s="13" t="s">
        <v>1138</v>
      </c>
      <c r="D1043" s="13" t="s">
        <v>1522</v>
      </c>
      <c r="E1043" s="13" t="s">
        <v>1733</v>
      </c>
      <c r="F1043" s="83">
        <v>8.3000000000000007</v>
      </c>
      <c r="G1043" s="84">
        <v>24.1</v>
      </c>
      <c r="H1043" s="83">
        <v>30.9</v>
      </c>
      <c r="I1043" s="82">
        <v>19.399999999999999</v>
      </c>
      <c r="J1043" s="82">
        <v>12.6</v>
      </c>
      <c r="K1043" s="82">
        <f t="shared" si="16"/>
        <v>32</v>
      </c>
      <c r="L1043" s="82">
        <v>263700</v>
      </c>
      <c r="M1043" s="90">
        <v>9</v>
      </c>
      <c r="N1043" s="86">
        <v>2</v>
      </c>
      <c r="O1043" s="89">
        <v>7</v>
      </c>
      <c r="P1043" s="140">
        <v>1</v>
      </c>
      <c r="Q1043" s="132">
        <v>10.3</v>
      </c>
      <c r="R1043" s="151">
        <v>29062.20898021309</v>
      </c>
      <c r="S1043" s="82">
        <v>32</v>
      </c>
      <c r="T1043" s="114">
        <v>3</v>
      </c>
      <c r="U1043">
        <v>3</v>
      </c>
    </row>
    <row r="1044" spans="1:21" customFormat="1">
      <c r="A1044" s="13" t="s">
        <v>1061</v>
      </c>
      <c r="B1044" s="13">
        <v>17089850201</v>
      </c>
      <c r="C1044" s="13" t="s">
        <v>1062</v>
      </c>
      <c r="D1044" s="13" t="s">
        <v>1029</v>
      </c>
      <c r="E1044" s="13" t="s">
        <v>57</v>
      </c>
      <c r="F1044" s="84">
        <v>9.5</v>
      </c>
      <c r="G1044" s="82">
        <v>30.6</v>
      </c>
      <c r="H1044" s="82">
        <v>28</v>
      </c>
      <c r="I1044" s="30">
        <v>10.3</v>
      </c>
      <c r="J1044" s="81">
        <v>2.4</v>
      </c>
      <c r="K1044" s="81">
        <f t="shared" si="16"/>
        <v>12.700000000000001</v>
      </c>
      <c r="L1044" s="81">
        <v>156800</v>
      </c>
      <c r="M1044" s="85"/>
      <c r="N1044" s="85"/>
      <c r="O1044" s="85"/>
      <c r="P1044" s="141"/>
      <c r="Q1044" s="132">
        <v>10.3</v>
      </c>
      <c r="R1044" s="153">
        <v>19116.053248786182</v>
      </c>
      <c r="S1044" s="81">
        <v>12.700000000000001</v>
      </c>
      <c r="T1044" s="112">
        <v>1</v>
      </c>
      <c r="U1044">
        <v>1</v>
      </c>
    </row>
    <row r="1045" spans="1:21" customFormat="1">
      <c r="A1045" s="13" t="s">
        <v>354</v>
      </c>
      <c r="B1045" s="13">
        <v>17197880701</v>
      </c>
      <c r="C1045" s="13" t="s">
        <v>355</v>
      </c>
      <c r="D1045" s="13" t="s">
        <v>363</v>
      </c>
      <c r="E1045" s="13" t="s">
        <v>246</v>
      </c>
      <c r="F1045" s="30">
        <v>4.8</v>
      </c>
      <c r="G1045" s="30">
        <v>33.6</v>
      </c>
      <c r="H1045" s="84">
        <v>41.5</v>
      </c>
      <c r="I1045" s="30">
        <v>14.1</v>
      </c>
      <c r="J1045" s="30">
        <v>4.5999999999999996</v>
      </c>
      <c r="K1045" s="30">
        <f t="shared" si="16"/>
        <v>18.7</v>
      </c>
      <c r="L1045" s="30">
        <v>219100</v>
      </c>
      <c r="M1045" s="81">
        <v>1</v>
      </c>
      <c r="N1045" s="81">
        <v>2</v>
      </c>
      <c r="O1045" s="30">
        <v>4</v>
      </c>
      <c r="P1045" s="143">
        <v>4</v>
      </c>
      <c r="Q1045" s="132">
        <v>10.3</v>
      </c>
      <c r="R1045" s="154">
        <v>0</v>
      </c>
      <c r="S1045" s="30">
        <v>18.7</v>
      </c>
      <c r="T1045" s="113">
        <v>2</v>
      </c>
      <c r="U1045">
        <v>2</v>
      </c>
    </row>
    <row r="1046" spans="1:21" customFormat="1">
      <c r="A1046" s="13" t="s">
        <v>252</v>
      </c>
      <c r="B1046" s="13">
        <v>17197880903</v>
      </c>
      <c r="C1046" s="13" t="s">
        <v>253</v>
      </c>
      <c r="D1046" s="13" t="s">
        <v>363</v>
      </c>
      <c r="E1046" s="13" t="s">
        <v>251</v>
      </c>
      <c r="F1046" s="81">
        <v>3</v>
      </c>
      <c r="G1046" s="84">
        <v>25.6</v>
      </c>
      <c r="H1046" s="83">
        <v>32.200000000000003</v>
      </c>
      <c r="I1046" s="30">
        <v>13.5</v>
      </c>
      <c r="J1046" s="30">
        <v>4.8</v>
      </c>
      <c r="K1046" s="30">
        <f t="shared" si="16"/>
        <v>18.3</v>
      </c>
      <c r="L1046" s="81">
        <v>144500</v>
      </c>
      <c r="M1046" s="82">
        <v>5</v>
      </c>
      <c r="N1046" s="83">
        <v>7</v>
      </c>
      <c r="O1046" s="82">
        <v>5</v>
      </c>
      <c r="P1046" s="142">
        <v>1</v>
      </c>
      <c r="Q1046" s="132">
        <v>10.3</v>
      </c>
      <c r="R1046" s="157">
        <v>20532.26126601718</v>
      </c>
      <c r="S1046" s="30">
        <v>18.3</v>
      </c>
      <c r="T1046" s="113">
        <v>2</v>
      </c>
      <c r="U1046">
        <v>2</v>
      </c>
    </row>
    <row r="1047" spans="1:21" customFormat="1">
      <c r="A1047" s="13" t="s">
        <v>3950</v>
      </c>
      <c r="B1047" s="13">
        <v>17031051400</v>
      </c>
      <c r="C1047" s="13" t="s">
        <v>3951</v>
      </c>
      <c r="D1047" s="13" t="s">
        <v>4272</v>
      </c>
      <c r="E1047" s="13" t="s">
        <v>4129</v>
      </c>
      <c r="F1047" s="82">
        <v>6.3</v>
      </c>
      <c r="G1047" s="83">
        <v>27.9</v>
      </c>
      <c r="H1047" s="30">
        <v>16.3</v>
      </c>
      <c r="I1047" s="84">
        <v>40.200000000000003</v>
      </c>
      <c r="J1047" s="83">
        <v>16.8</v>
      </c>
      <c r="K1047" s="84">
        <f t="shared" si="16"/>
        <v>57</v>
      </c>
      <c r="L1047" s="84">
        <v>510200</v>
      </c>
      <c r="M1047" s="87">
        <v>3</v>
      </c>
      <c r="N1047" s="86">
        <v>2</v>
      </c>
      <c r="O1047" s="88">
        <v>6</v>
      </c>
      <c r="P1047" s="136">
        <v>8</v>
      </c>
      <c r="Q1047" s="132">
        <v>10.4</v>
      </c>
      <c r="R1047" s="148">
        <v>30042.773184651422</v>
      </c>
      <c r="S1047" s="84">
        <v>57</v>
      </c>
      <c r="T1047" s="116">
        <v>5</v>
      </c>
      <c r="U1047">
        <v>5</v>
      </c>
    </row>
    <row r="1048" spans="1:21" customFormat="1">
      <c r="A1048" s="13" t="s">
        <v>2462</v>
      </c>
      <c r="B1048" s="13">
        <v>17031810302</v>
      </c>
      <c r="C1048" s="13" t="s">
        <v>2463</v>
      </c>
      <c r="D1048" s="13" t="s">
        <v>4272</v>
      </c>
      <c r="E1048" s="13" t="s">
        <v>2542</v>
      </c>
      <c r="F1048" s="30">
        <v>4.3</v>
      </c>
      <c r="G1048" s="83">
        <v>27.8</v>
      </c>
      <c r="H1048" s="81">
        <v>11.6</v>
      </c>
      <c r="I1048" s="84">
        <v>32.200000000000003</v>
      </c>
      <c r="J1048" s="84">
        <v>28.9</v>
      </c>
      <c r="K1048" s="84">
        <f t="shared" si="16"/>
        <v>61.1</v>
      </c>
      <c r="L1048" s="83">
        <v>371300</v>
      </c>
      <c r="M1048" s="88">
        <v>6</v>
      </c>
      <c r="N1048" s="86">
        <v>1</v>
      </c>
      <c r="O1048" s="90">
        <v>10</v>
      </c>
      <c r="P1048" s="136">
        <v>7</v>
      </c>
      <c r="Q1048" s="132">
        <v>10.4</v>
      </c>
      <c r="R1048" s="150">
        <v>39448.99567703998</v>
      </c>
      <c r="S1048" s="84">
        <v>61.1</v>
      </c>
      <c r="T1048" s="116">
        <v>5</v>
      </c>
      <c r="U1048">
        <v>5</v>
      </c>
    </row>
    <row r="1049" spans="1:21" customFormat="1">
      <c r="A1049" s="13" t="s">
        <v>4107</v>
      </c>
      <c r="B1049" s="13">
        <v>17031825803</v>
      </c>
      <c r="C1049" s="13" t="s">
        <v>4108</v>
      </c>
      <c r="D1049" s="13" t="s">
        <v>4272</v>
      </c>
      <c r="E1049" s="13" t="s">
        <v>4104</v>
      </c>
      <c r="F1049" s="84">
        <v>9.1</v>
      </c>
      <c r="G1049" s="30">
        <v>36</v>
      </c>
      <c r="H1049" s="83">
        <v>28.6</v>
      </c>
      <c r="I1049" s="81">
        <v>8</v>
      </c>
      <c r="J1049" s="30">
        <v>5.5</v>
      </c>
      <c r="K1049" s="30">
        <f t="shared" si="16"/>
        <v>13.5</v>
      </c>
      <c r="L1049" s="81">
        <v>170100</v>
      </c>
      <c r="M1049" s="86">
        <v>1</v>
      </c>
      <c r="N1049" s="87">
        <v>3</v>
      </c>
      <c r="O1049" s="87">
        <v>3</v>
      </c>
      <c r="P1049" s="140">
        <v>2</v>
      </c>
      <c r="Q1049" s="132">
        <v>10.4</v>
      </c>
      <c r="R1049" s="151">
        <v>17222.009961665139</v>
      </c>
      <c r="S1049" s="30">
        <v>13.5</v>
      </c>
      <c r="T1049" s="113">
        <v>2</v>
      </c>
      <c r="U1049">
        <v>2</v>
      </c>
    </row>
    <row r="1050" spans="1:21" customFormat="1">
      <c r="A1050" s="13" t="s">
        <v>2683</v>
      </c>
      <c r="B1050" s="13">
        <v>17031828801</v>
      </c>
      <c r="C1050" s="13" t="s">
        <v>2684</v>
      </c>
      <c r="D1050" s="13" t="s">
        <v>4272</v>
      </c>
      <c r="E1050" s="13" t="s">
        <v>2680</v>
      </c>
      <c r="F1050" s="82">
        <v>5.7</v>
      </c>
      <c r="G1050" s="81">
        <v>38.1</v>
      </c>
      <c r="H1050" s="82">
        <v>23.5</v>
      </c>
      <c r="I1050" s="82">
        <v>22</v>
      </c>
      <c r="J1050" s="84">
        <v>22.4</v>
      </c>
      <c r="K1050" s="83">
        <f t="shared" si="16"/>
        <v>44.4</v>
      </c>
      <c r="L1050" s="30">
        <v>191300</v>
      </c>
      <c r="M1050" s="88">
        <v>6</v>
      </c>
      <c r="N1050" s="89">
        <v>7</v>
      </c>
      <c r="O1050" s="87">
        <v>4</v>
      </c>
      <c r="P1050" s="138">
        <v>3</v>
      </c>
      <c r="Q1050" s="132">
        <v>10.4</v>
      </c>
      <c r="R1050" s="151">
        <v>16738.603051922313</v>
      </c>
      <c r="S1050" s="83">
        <v>44.4</v>
      </c>
      <c r="T1050" s="115">
        <v>4</v>
      </c>
      <c r="U1050">
        <v>4</v>
      </c>
    </row>
    <row r="1051" spans="1:21" customFormat="1">
      <c r="A1051" s="13" t="s">
        <v>1227</v>
      </c>
      <c r="B1051" s="13">
        <v>17043843100</v>
      </c>
      <c r="C1051" s="13" t="s">
        <v>1228</v>
      </c>
      <c r="D1051" s="13" t="s">
        <v>1522</v>
      </c>
      <c r="E1051" s="13" t="s">
        <v>1724</v>
      </c>
      <c r="F1051" s="30">
        <v>3.7</v>
      </c>
      <c r="G1051" s="82">
        <v>31.3</v>
      </c>
      <c r="H1051" s="83">
        <v>32.6</v>
      </c>
      <c r="I1051" s="82">
        <v>17.3</v>
      </c>
      <c r="J1051" s="82">
        <v>7.9</v>
      </c>
      <c r="K1051" s="82">
        <f t="shared" si="16"/>
        <v>25.200000000000003</v>
      </c>
      <c r="L1051" s="82">
        <v>239900</v>
      </c>
      <c r="M1051" s="88">
        <v>6</v>
      </c>
      <c r="N1051" s="88">
        <v>6</v>
      </c>
      <c r="O1051" s="88">
        <v>5</v>
      </c>
      <c r="P1051" s="135">
        <v>10</v>
      </c>
      <c r="Q1051" s="132">
        <v>10.4</v>
      </c>
      <c r="R1051" s="152">
        <v>33191.24246712929</v>
      </c>
      <c r="S1051" s="82">
        <v>25.200000000000003</v>
      </c>
      <c r="T1051" s="114">
        <v>3</v>
      </c>
      <c r="U1051">
        <v>3</v>
      </c>
    </row>
    <row r="1052" spans="1:21" customFormat="1">
      <c r="A1052" s="13" t="s">
        <v>1127</v>
      </c>
      <c r="B1052" s="13">
        <v>17043846603</v>
      </c>
      <c r="C1052" s="13" t="s">
        <v>1020</v>
      </c>
      <c r="D1052" s="13" t="s">
        <v>1522</v>
      </c>
      <c r="E1052" s="13" t="s">
        <v>4273</v>
      </c>
      <c r="F1052" s="30">
        <v>4.7</v>
      </c>
      <c r="G1052" s="84">
        <v>22.9</v>
      </c>
      <c r="H1052" s="83">
        <v>33.1</v>
      </c>
      <c r="I1052" s="30">
        <v>14.6</v>
      </c>
      <c r="J1052" s="81">
        <v>0</v>
      </c>
      <c r="K1052" s="30">
        <f t="shared" si="16"/>
        <v>14.6</v>
      </c>
      <c r="L1052" s="82">
        <v>246200</v>
      </c>
      <c r="M1052" s="85"/>
      <c r="N1052" s="85"/>
      <c r="O1052" s="85"/>
      <c r="P1052" s="141"/>
      <c r="Q1052" s="132">
        <v>10.4</v>
      </c>
      <c r="R1052" s="153">
        <v>38014.292323101079</v>
      </c>
      <c r="S1052" s="30">
        <v>14.6</v>
      </c>
      <c r="T1052" s="113">
        <v>2</v>
      </c>
      <c r="U1052">
        <v>2</v>
      </c>
    </row>
    <row r="1053" spans="1:21" customFormat="1">
      <c r="A1053" s="13" t="s">
        <v>1037</v>
      </c>
      <c r="B1053" s="13">
        <v>17089854400</v>
      </c>
      <c r="C1053" s="13" t="s">
        <v>1038</v>
      </c>
      <c r="D1053" s="13" t="s">
        <v>1029</v>
      </c>
      <c r="E1053" s="13" t="s">
        <v>1533</v>
      </c>
      <c r="F1053" s="83">
        <v>8.5</v>
      </c>
      <c r="G1053" s="82">
        <v>31.1</v>
      </c>
      <c r="H1053" s="82">
        <v>22.8</v>
      </c>
      <c r="I1053" s="82">
        <v>18.399999999999999</v>
      </c>
      <c r="J1053" s="30">
        <v>5.2</v>
      </c>
      <c r="K1053" s="82">
        <f t="shared" si="16"/>
        <v>23.599999999999998</v>
      </c>
      <c r="L1053" s="30">
        <v>188600</v>
      </c>
      <c r="M1053" s="87">
        <v>3</v>
      </c>
      <c r="N1053" s="87">
        <v>3</v>
      </c>
      <c r="O1053" s="87">
        <v>4</v>
      </c>
      <c r="P1053" s="140">
        <v>2</v>
      </c>
      <c r="Q1053" s="132">
        <v>10.4</v>
      </c>
      <c r="R1053" s="151">
        <v>21328.28627229041</v>
      </c>
      <c r="S1053" s="82">
        <v>23.599999999999998</v>
      </c>
      <c r="T1053" s="114">
        <v>3</v>
      </c>
      <c r="U1053">
        <v>3</v>
      </c>
    </row>
    <row r="1054" spans="1:21" customFormat="1">
      <c r="A1054" s="13" t="s">
        <v>415</v>
      </c>
      <c r="B1054" s="13">
        <v>17111870604</v>
      </c>
      <c r="C1054" s="13" t="s">
        <v>416</v>
      </c>
      <c r="D1054" s="13" t="s">
        <v>571</v>
      </c>
      <c r="E1054" s="13" t="s">
        <v>417</v>
      </c>
      <c r="F1054" s="83">
        <v>6.9</v>
      </c>
      <c r="G1054" s="82">
        <v>32.799999999999997</v>
      </c>
      <c r="H1054" s="83">
        <v>32.6</v>
      </c>
      <c r="I1054" s="82">
        <v>19.600000000000001</v>
      </c>
      <c r="J1054" s="30">
        <v>3.5</v>
      </c>
      <c r="K1054" s="30">
        <f t="shared" si="16"/>
        <v>23.1</v>
      </c>
      <c r="L1054" s="82">
        <v>254600</v>
      </c>
      <c r="M1054" s="89">
        <v>8</v>
      </c>
      <c r="N1054" s="88">
        <v>6</v>
      </c>
      <c r="O1054" s="88">
        <v>6</v>
      </c>
      <c r="P1054" s="140">
        <v>2</v>
      </c>
      <c r="Q1054" s="132">
        <v>10.4</v>
      </c>
      <c r="R1054" s="150">
        <v>41091.165220135714</v>
      </c>
      <c r="S1054" s="30">
        <v>23.1</v>
      </c>
      <c r="T1054" s="113">
        <v>2</v>
      </c>
      <c r="U1054">
        <v>2</v>
      </c>
    </row>
    <row r="1055" spans="1:21" customFormat="1">
      <c r="A1055" s="13" t="s">
        <v>3707</v>
      </c>
      <c r="B1055" s="13">
        <v>17031140500</v>
      </c>
      <c r="C1055" s="13" t="s">
        <v>3708</v>
      </c>
      <c r="D1055" s="13" t="s">
        <v>4272</v>
      </c>
      <c r="E1055" s="13" t="s">
        <v>4129</v>
      </c>
      <c r="F1055" s="84">
        <v>9.4</v>
      </c>
      <c r="G1055" s="30">
        <v>33.9</v>
      </c>
      <c r="H1055" s="82">
        <v>26.5</v>
      </c>
      <c r="I1055" s="30">
        <v>14.9</v>
      </c>
      <c r="J1055" s="30">
        <v>4.7</v>
      </c>
      <c r="K1055" s="30">
        <f t="shared" si="16"/>
        <v>19.600000000000001</v>
      </c>
      <c r="L1055" s="83">
        <v>302800</v>
      </c>
      <c r="M1055" s="87">
        <v>3</v>
      </c>
      <c r="N1055" s="87">
        <v>4</v>
      </c>
      <c r="O1055" s="87">
        <v>3</v>
      </c>
      <c r="P1055" s="136">
        <v>8</v>
      </c>
      <c r="Q1055" s="132">
        <v>10.5</v>
      </c>
      <c r="R1055" s="148">
        <v>30042.773184651422</v>
      </c>
      <c r="S1055" s="30">
        <v>19.600000000000001</v>
      </c>
      <c r="T1055" s="113">
        <v>2</v>
      </c>
      <c r="U1055">
        <v>2</v>
      </c>
    </row>
    <row r="1056" spans="1:21" customFormat="1">
      <c r="A1056" s="13" t="s">
        <v>3649</v>
      </c>
      <c r="B1056" s="13">
        <v>17031160601</v>
      </c>
      <c r="C1056" s="13" t="s">
        <v>3650</v>
      </c>
      <c r="D1056" s="13" t="s">
        <v>4272</v>
      </c>
      <c r="E1056" s="13" t="s">
        <v>4129</v>
      </c>
      <c r="F1056" s="83">
        <v>7.9</v>
      </c>
      <c r="G1056" s="81">
        <v>38</v>
      </c>
      <c r="H1056" s="30">
        <v>19.3</v>
      </c>
      <c r="I1056" s="83">
        <v>27.5</v>
      </c>
      <c r="J1056" s="83">
        <v>13.8</v>
      </c>
      <c r="K1056" s="83">
        <f t="shared" si="16"/>
        <v>41.3</v>
      </c>
      <c r="L1056" s="84">
        <v>394300</v>
      </c>
      <c r="M1056" s="87">
        <v>4</v>
      </c>
      <c r="N1056" s="87">
        <v>4</v>
      </c>
      <c r="O1056" s="87">
        <v>4</v>
      </c>
      <c r="P1056" s="136">
        <v>8</v>
      </c>
      <c r="Q1056" s="132">
        <v>10.5</v>
      </c>
      <c r="R1056" s="148">
        <v>30042.773184651422</v>
      </c>
      <c r="S1056" s="83">
        <v>41.3</v>
      </c>
      <c r="T1056" s="115">
        <v>4</v>
      </c>
      <c r="U1056">
        <v>4</v>
      </c>
    </row>
    <row r="1057" spans="1:21" customFormat="1">
      <c r="A1057" s="13" t="s">
        <v>2993</v>
      </c>
      <c r="B1057" s="13">
        <v>17031550200</v>
      </c>
      <c r="C1057" s="13" t="s">
        <v>2994</v>
      </c>
      <c r="D1057" s="13" t="s">
        <v>4272</v>
      </c>
      <c r="E1057" s="13" t="s">
        <v>4129</v>
      </c>
      <c r="F1057" s="30">
        <v>4.9000000000000004</v>
      </c>
      <c r="G1057" s="30">
        <v>34.700000000000003</v>
      </c>
      <c r="H1057" s="84">
        <v>36.700000000000003</v>
      </c>
      <c r="I1057" s="30">
        <v>9.4</v>
      </c>
      <c r="J1057" s="30">
        <v>5.3</v>
      </c>
      <c r="K1057" s="30">
        <f t="shared" si="16"/>
        <v>14.7</v>
      </c>
      <c r="L1057" s="81">
        <v>166200</v>
      </c>
      <c r="M1057" s="87">
        <v>4</v>
      </c>
      <c r="N1057" s="86">
        <v>1</v>
      </c>
      <c r="O1057" s="88">
        <v>5</v>
      </c>
      <c r="P1057" s="137">
        <v>6</v>
      </c>
      <c r="Q1057" s="132">
        <v>10.5</v>
      </c>
      <c r="R1057" s="148">
        <v>30042.773184651422</v>
      </c>
      <c r="S1057" s="30">
        <v>14.7</v>
      </c>
      <c r="T1057" s="113">
        <v>2</v>
      </c>
      <c r="U1057">
        <v>2</v>
      </c>
    </row>
    <row r="1058" spans="1:21" customFormat="1">
      <c r="A1058" s="13" t="s">
        <v>3001</v>
      </c>
      <c r="B1058" s="13">
        <v>17031560400</v>
      </c>
      <c r="C1058" s="13" t="s">
        <v>3002</v>
      </c>
      <c r="D1058" s="13" t="s">
        <v>4272</v>
      </c>
      <c r="E1058" s="13" t="s">
        <v>4129</v>
      </c>
      <c r="F1058" s="84">
        <v>14.9</v>
      </c>
      <c r="G1058" s="84">
        <v>27.1</v>
      </c>
      <c r="H1058" s="82">
        <v>27.2</v>
      </c>
      <c r="I1058" s="30">
        <v>12.1</v>
      </c>
      <c r="J1058" s="30">
        <v>5.7</v>
      </c>
      <c r="K1058" s="30">
        <f t="shared" si="16"/>
        <v>17.8</v>
      </c>
      <c r="L1058" s="82">
        <v>242000</v>
      </c>
      <c r="M1058" s="86">
        <v>1</v>
      </c>
      <c r="N1058" s="87">
        <v>4</v>
      </c>
      <c r="O1058" s="87">
        <v>4</v>
      </c>
      <c r="P1058" s="136">
        <v>7</v>
      </c>
      <c r="Q1058" s="132">
        <v>10.5</v>
      </c>
      <c r="R1058" s="148">
        <v>30042.773184651422</v>
      </c>
      <c r="S1058" s="30">
        <v>17.8</v>
      </c>
      <c r="T1058" s="113">
        <v>2</v>
      </c>
      <c r="U1058">
        <v>2</v>
      </c>
    </row>
    <row r="1059" spans="1:21" customFormat="1">
      <c r="A1059" s="13" t="s">
        <v>3043</v>
      </c>
      <c r="B1059" s="13">
        <v>17031590600</v>
      </c>
      <c r="C1059" s="13" t="s">
        <v>3044</v>
      </c>
      <c r="D1059" s="13" t="s">
        <v>4272</v>
      </c>
      <c r="E1059" s="13" t="s">
        <v>4129</v>
      </c>
      <c r="F1059" s="83">
        <v>7.1</v>
      </c>
      <c r="G1059" s="82">
        <v>32.6</v>
      </c>
      <c r="H1059" s="84">
        <v>39.5</v>
      </c>
      <c r="I1059" s="81">
        <v>7.8</v>
      </c>
      <c r="J1059" s="30">
        <v>4.8</v>
      </c>
      <c r="K1059" s="81">
        <f t="shared" si="16"/>
        <v>12.6</v>
      </c>
      <c r="L1059" s="30">
        <v>227100</v>
      </c>
      <c r="M1059" s="87">
        <v>4</v>
      </c>
      <c r="N1059" s="86">
        <v>1</v>
      </c>
      <c r="O1059" s="86">
        <v>2</v>
      </c>
      <c r="P1059" s="135">
        <v>9</v>
      </c>
      <c r="Q1059" s="132">
        <v>10.5</v>
      </c>
      <c r="R1059" s="148">
        <v>30042.773184651422</v>
      </c>
      <c r="S1059" s="81">
        <v>12.6</v>
      </c>
      <c r="T1059" s="112">
        <v>1</v>
      </c>
      <c r="U1059">
        <v>1</v>
      </c>
    </row>
    <row r="1060" spans="1:21" customFormat="1">
      <c r="A1060" s="13" t="s">
        <v>1656</v>
      </c>
      <c r="B1060" s="13">
        <v>17031802505</v>
      </c>
      <c r="C1060" s="13" t="s">
        <v>1657</v>
      </c>
      <c r="D1060" s="13" t="s">
        <v>4272</v>
      </c>
      <c r="E1060" s="13" t="s">
        <v>1761</v>
      </c>
      <c r="F1060" s="82">
        <v>5</v>
      </c>
      <c r="G1060" s="84">
        <v>21.6</v>
      </c>
      <c r="H1060" s="30">
        <v>18.3</v>
      </c>
      <c r="I1060" s="83">
        <v>24.4</v>
      </c>
      <c r="J1060" s="82">
        <v>9.4</v>
      </c>
      <c r="K1060" s="82">
        <f t="shared" si="16"/>
        <v>33.799999999999997</v>
      </c>
      <c r="L1060" s="30">
        <v>216900</v>
      </c>
      <c r="M1060" s="87">
        <v>3</v>
      </c>
      <c r="N1060" s="90">
        <v>9</v>
      </c>
      <c r="O1060" s="87">
        <v>3</v>
      </c>
      <c r="P1060" s="136">
        <v>8</v>
      </c>
      <c r="Q1060" s="132">
        <v>10.5</v>
      </c>
      <c r="R1060" s="150">
        <v>36465.457474500639</v>
      </c>
      <c r="S1060" s="82">
        <v>33.799999999999997</v>
      </c>
      <c r="T1060" s="114">
        <v>3</v>
      </c>
      <c r="U1060">
        <v>3</v>
      </c>
    </row>
    <row r="1061" spans="1:21" customFormat="1">
      <c r="A1061" s="13" t="s">
        <v>1772</v>
      </c>
      <c r="B1061" s="13">
        <v>17031807300</v>
      </c>
      <c r="C1061" s="13" t="s">
        <v>1773</v>
      </c>
      <c r="D1061" s="13" t="s">
        <v>4272</v>
      </c>
      <c r="E1061" s="13" t="s">
        <v>1871</v>
      </c>
      <c r="F1061" s="83">
        <v>8.6999999999999993</v>
      </c>
      <c r="G1061" s="83">
        <v>28.6</v>
      </c>
      <c r="H1061" s="30">
        <v>15.3</v>
      </c>
      <c r="I1061" s="83">
        <v>28.7</v>
      </c>
      <c r="J1061" s="83">
        <v>17.2</v>
      </c>
      <c r="K1061" s="83">
        <f t="shared" si="16"/>
        <v>45.9</v>
      </c>
      <c r="L1061" s="83">
        <v>339400</v>
      </c>
      <c r="M1061" s="89">
        <v>8</v>
      </c>
      <c r="N1061" s="90">
        <v>10</v>
      </c>
      <c r="O1061" s="88">
        <v>5</v>
      </c>
      <c r="P1061" s="135">
        <v>9</v>
      </c>
      <c r="Q1061" s="132">
        <v>10.5</v>
      </c>
      <c r="R1061" s="150">
        <v>49425.816358977529</v>
      </c>
      <c r="S1061" s="83">
        <v>45.9</v>
      </c>
      <c r="T1061" s="115">
        <v>4</v>
      </c>
      <c r="U1061">
        <v>4</v>
      </c>
    </row>
    <row r="1062" spans="1:21" customFormat="1">
      <c r="A1062" s="13" t="s">
        <v>1108</v>
      </c>
      <c r="B1062" s="13">
        <v>17043840104</v>
      </c>
      <c r="C1062" s="13" t="s">
        <v>1109</v>
      </c>
      <c r="D1062" s="13" t="s">
        <v>1522</v>
      </c>
      <c r="E1062" s="13" t="s">
        <v>1686</v>
      </c>
      <c r="F1062" s="30">
        <v>4.9000000000000004</v>
      </c>
      <c r="G1062" s="84">
        <v>26.2</v>
      </c>
      <c r="H1062" s="83">
        <v>31.5</v>
      </c>
      <c r="I1062" s="30">
        <v>13.7</v>
      </c>
      <c r="J1062" s="30">
        <v>3.7</v>
      </c>
      <c r="K1062" s="30">
        <f t="shared" si="16"/>
        <v>17.399999999999999</v>
      </c>
      <c r="L1062" s="82">
        <v>258800</v>
      </c>
      <c r="M1062" s="89">
        <v>7</v>
      </c>
      <c r="N1062" s="88">
        <v>6</v>
      </c>
      <c r="O1062" s="87">
        <v>3</v>
      </c>
      <c r="P1062" s="137">
        <v>5</v>
      </c>
      <c r="Q1062" s="132">
        <v>10.5</v>
      </c>
      <c r="R1062" s="150">
        <v>52869.446187363836</v>
      </c>
      <c r="S1062" s="30">
        <v>17.399999999999999</v>
      </c>
      <c r="T1062" s="113">
        <v>2</v>
      </c>
      <c r="U1062">
        <v>2</v>
      </c>
    </row>
    <row r="1063" spans="1:21" customFormat="1">
      <c r="A1063" s="13" t="s">
        <v>1119</v>
      </c>
      <c r="B1063" s="13">
        <v>17043846310</v>
      </c>
      <c r="C1063" s="13" t="s">
        <v>1120</v>
      </c>
      <c r="D1063" s="13" t="s">
        <v>1522</v>
      </c>
      <c r="E1063" s="13" t="s">
        <v>1114</v>
      </c>
      <c r="F1063" s="30">
        <v>3.7</v>
      </c>
      <c r="G1063" s="83">
        <v>27.6</v>
      </c>
      <c r="H1063" s="83">
        <v>31.2</v>
      </c>
      <c r="I1063" s="30">
        <v>15.5</v>
      </c>
      <c r="J1063" s="82">
        <v>9.1999999999999993</v>
      </c>
      <c r="K1063" s="82">
        <f t="shared" si="16"/>
        <v>24.7</v>
      </c>
      <c r="L1063" s="30">
        <v>224700</v>
      </c>
      <c r="M1063" s="89">
        <v>8</v>
      </c>
      <c r="N1063" s="86">
        <v>2</v>
      </c>
      <c r="O1063" s="90">
        <v>10</v>
      </c>
      <c r="P1063" s="138">
        <v>3</v>
      </c>
      <c r="Q1063" s="132">
        <v>10.5</v>
      </c>
      <c r="R1063" s="150">
        <v>38052.61623851263</v>
      </c>
      <c r="S1063" s="82">
        <v>24.7</v>
      </c>
      <c r="T1063" s="114">
        <v>3</v>
      </c>
      <c r="U1063">
        <v>3</v>
      </c>
    </row>
    <row r="1064" spans="1:21" customFormat="1">
      <c r="A1064" s="13" t="s">
        <v>797</v>
      </c>
      <c r="B1064" s="13">
        <v>17097865700</v>
      </c>
      <c r="C1064" s="13" t="s">
        <v>798</v>
      </c>
      <c r="D1064" s="13" t="s">
        <v>896</v>
      </c>
      <c r="E1064" s="13" t="s">
        <v>786</v>
      </c>
      <c r="F1064" s="81">
        <v>2.8</v>
      </c>
      <c r="G1064" s="83">
        <v>29.9</v>
      </c>
      <c r="H1064" s="81">
        <v>7.3</v>
      </c>
      <c r="I1064" s="84">
        <v>33.1</v>
      </c>
      <c r="J1064" s="84">
        <v>33.4</v>
      </c>
      <c r="K1064" s="84">
        <f t="shared" si="16"/>
        <v>66.5</v>
      </c>
      <c r="L1064" s="84">
        <v>545700</v>
      </c>
      <c r="M1064" s="90">
        <v>10</v>
      </c>
      <c r="N1064" s="87">
        <v>4</v>
      </c>
      <c r="O1064" s="90">
        <v>10</v>
      </c>
      <c r="P1064" s="136">
        <v>8</v>
      </c>
      <c r="Q1064" s="132">
        <v>10.5</v>
      </c>
      <c r="R1064" s="149">
        <v>93420.684910795288</v>
      </c>
      <c r="S1064" s="84">
        <v>66.5</v>
      </c>
      <c r="T1064" s="116">
        <v>5</v>
      </c>
      <c r="U1064">
        <v>5</v>
      </c>
    </row>
    <row r="1065" spans="1:21" customFormat="1">
      <c r="A1065" s="13" t="s">
        <v>202</v>
      </c>
      <c r="B1065" s="13">
        <v>17197881604</v>
      </c>
      <c r="C1065" s="13" t="s">
        <v>203</v>
      </c>
      <c r="D1065" s="13" t="s">
        <v>363</v>
      </c>
      <c r="E1065" s="13" t="s">
        <v>320</v>
      </c>
      <c r="F1065" s="81">
        <v>3.1</v>
      </c>
      <c r="G1065" s="82">
        <v>30.4</v>
      </c>
      <c r="H1065" s="82">
        <v>27.9</v>
      </c>
      <c r="I1065" s="82">
        <v>19.399999999999999</v>
      </c>
      <c r="J1065" s="30">
        <v>6</v>
      </c>
      <c r="K1065" s="82">
        <f t="shared" si="16"/>
        <v>25.4</v>
      </c>
      <c r="L1065" s="81">
        <v>137900</v>
      </c>
      <c r="M1065" s="82">
        <v>5</v>
      </c>
      <c r="N1065" s="83">
        <v>8</v>
      </c>
      <c r="O1065" s="83">
        <v>7</v>
      </c>
      <c r="P1065" s="142">
        <v>1</v>
      </c>
      <c r="Q1065" s="132">
        <v>10.5</v>
      </c>
      <c r="R1065" s="157">
        <v>21661.580595931711</v>
      </c>
      <c r="S1065" s="82">
        <v>25.4</v>
      </c>
      <c r="T1065" s="114">
        <v>3</v>
      </c>
      <c r="U1065">
        <v>3</v>
      </c>
    </row>
    <row r="1066" spans="1:21" customFormat="1">
      <c r="A1066" s="13" t="s">
        <v>131</v>
      </c>
      <c r="B1066" s="13">
        <v>17197884103</v>
      </c>
      <c r="C1066" s="13" t="s">
        <v>132</v>
      </c>
      <c r="D1066" s="13" t="s">
        <v>363</v>
      </c>
      <c r="E1066" s="13" t="s">
        <v>251</v>
      </c>
      <c r="F1066" s="83">
        <v>6.7</v>
      </c>
      <c r="G1066" s="30">
        <v>35.299999999999997</v>
      </c>
      <c r="H1066" s="83">
        <v>33.5</v>
      </c>
      <c r="I1066" s="82">
        <v>17.899999999999999</v>
      </c>
      <c r="J1066" s="30">
        <v>6.4</v>
      </c>
      <c r="K1066" s="82">
        <f t="shared" si="16"/>
        <v>24.299999999999997</v>
      </c>
      <c r="L1066" s="30">
        <v>231700</v>
      </c>
      <c r="M1066" s="85"/>
      <c r="N1066" s="85"/>
      <c r="O1066" s="85"/>
      <c r="P1066" s="141"/>
      <c r="Q1066" s="132">
        <v>10.5</v>
      </c>
      <c r="R1066" s="157">
        <v>20532.26126601718</v>
      </c>
      <c r="S1066" s="82">
        <v>24.299999999999997</v>
      </c>
      <c r="T1066" s="114">
        <v>3</v>
      </c>
      <c r="U1066">
        <v>3</v>
      </c>
    </row>
    <row r="1067" spans="1:21" customFormat="1">
      <c r="A1067" s="13" t="s">
        <v>3665</v>
      </c>
      <c r="B1067" s="13">
        <v>17031161300</v>
      </c>
      <c r="C1067" s="13" t="s">
        <v>3666</v>
      </c>
      <c r="D1067" s="13" t="s">
        <v>4272</v>
      </c>
      <c r="E1067" s="13" t="s">
        <v>4129</v>
      </c>
      <c r="F1067" s="30">
        <v>4.9000000000000004</v>
      </c>
      <c r="G1067" s="82">
        <v>31.1</v>
      </c>
      <c r="H1067" s="83">
        <v>30.6</v>
      </c>
      <c r="I1067" s="30">
        <v>11.1</v>
      </c>
      <c r="J1067" s="30">
        <v>3.9</v>
      </c>
      <c r="K1067" s="30">
        <f t="shared" si="16"/>
        <v>15</v>
      </c>
      <c r="L1067" s="83">
        <v>320900</v>
      </c>
      <c r="M1067" s="86">
        <v>2</v>
      </c>
      <c r="N1067" s="89">
        <v>7</v>
      </c>
      <c r="O1067" s="87">
        <v>3</v>
      </c>
      <c r="P1067" s="136">
        <v>8</v>
      </c>
      <c r="Q1067" s="132">
        <v>10.6</v>
      </c>
      <c r="R1067" s="148">
        <v>30042.773184651422</v>
      </c>
      <c r="S1067" s="30">
        <v>15</v>
      </c>
      <c r="T1067" s="113">
        <v>2</v>
      </c>
      <c r="U1067">
        <v>2</v>
      </c>
    </row>
    <row r="1068" spans="1:21" customFormat="1">
      <c r="A1068" s="13" t="s">
        <v>1843</v>
      </c>
      <c r="B1068" s="13">
        <v>17031804804</v>
      </c>
      <c r="C1068" s="13" t="s">
        <v>1844</v>
      </c>
      <c r="D1068" s="13" t="s">
        <v>4272</v>
      </c>
      <c r="E1068" s="13" t="s">
        <v>1840</v>
      </c>
      <c r="F1068" s="82">
        <v>5.9</v>
      </c>
      <c r="G1068" s="82">
        <v>31.7</v>
      </c>
      <c r="H1068" s="83">
        <v>32.200000000000003</v>
      </c>
      <c r="I1068" s="83">
        <v>25.7</v>
      </c>
      <c r="J1068" s="30">
        <v>5.4</v>
      </c>
      <c r="K1068" s="82">
        <f t="shared" si="16"/>
        <v>31.1</v>
      </c>
      <c r="L1068" s="30">
        <v>211700</v>
      </c>
      <c r="M1068" s="90">
        <v>10</v>
      </c>
      <c r="N1068" s="88">
        <v>5</v>
      </c>
      <c r="O1068" s="88">
        <v>5</v>
      </c>
      <c r="P1068" s="135">
        <v>9</v>
      </c>
      <c r="Q1068" s="132">
        <v>10.6</v>
      </c>
      <c r="R1068" s="149">
        <v>63644.199401834914</v>
      </c>
      <c r="S1068" s="82">
        <v>31.1</v>
      </c>
      <c r="T1068" s="114">
        <v>3</v>
      </c>
      <c r="U1068">
        <v>3</v>
      </c>
    </row>
    <row r="1069" spans="1:21" customFormat="1">
      <c r="A1069" s="13" t="s">
        <v>2454</v>
      </c>
      <c r="B1069" s="13">
        <v>17031810000</v>
      </c>
      <c r="C1069" s="13" t="s">
        <v>2455</v>
      </c>
      <c r="D1069" s="13" t="s">
        <v>4272</v>
      </c>
      <c r="E1069" s="13" t="s">
        <v>2542</v>
      </c>
      <c r="F1069" s="81">
        <v>2.9</v>
      </c>
      <c r="G1069" s="81">
        <v>36.5</v>
      </c>
      <c r="H1069" s="81">
        <v>6.6</v>
      </c>
      <c r="I1069" s="84">
        <v>34.6</v>
      </c>
      <c r="J1069" s="84">
        <v>43.1</v>
      </c>
      <c r="K1069" s="84">
        <f t="shared" si="16"/>
        <v>77.7</v>
      </c>
      <c r="L1069" s="83">
        <v>313900</v>
      </c>
      <c r="M1069" s="88">
        <v>6</v>
      </c>
      <c r="N1069" s="87">
        <v>4</v>
      </c>
      <c r="O1069" s="89">
        <v>7</v>
      </c>
      <c r="P1069" s="135">
        <v>9</v>
      </c>
      <c r="Q1069" s="132">
        <v>10.6</v>
      </c>
      <c r="R1069" s="150">
        <v>39448.99567703998</v>
      </c>
      <c r="S1069" s="84">
        <v>77.7</v>
      </c>
      <c r="T1069" s="116">
        <v>5</v>
      </c>
      <c r="U1069">
        <v>5</v>
      </c>
    </row>
    <row r="1070" spans="1:21" customFormat="1">
      <c r="A1070" s="13" t="s">
        <v>2529</v>
      </c>
      <c r="B1070" s="13">
        <v>17031810701</v>
      </c>
      <c r="C1070" s="13" t="s">
        <v>2530</v>
      </c>
      <c r="D1070" s="13" t="s">
        <v>4272</v>
      </c>
      <c r="E1070" s="13" t="s">
        <v>2531</v>
      </c>
      <c r="F1070" s="82">
        <v>6.2</v>
      </c>
      <c r="G1070" s="82">
        <v>32.4</v>
      </c>
      <c r="H1070" s="84">
        <v>35.5</v>
      </c>
      <c r="I1070" s="30">
        <v>10.6</v>
      </c>
      <c r="J1070" s="30">
        <v>4.7</v>
      </c>
      <c r="K1070" s="30">
        <f t="shared" si="16"/>
        <v>15.3</v>
      </c>
      <c r="L1070" s="82">
        <v>250200</v>
      </c>
      <c r="M1070" s="88">
        <v>6</v>
      </c>
      <c r="N1070" s="86">
        <v>1</v>
      </c>
      <c r="O1070" s="86">
        <v>2</v>
      </c>
      <c r="P1070" s="135">
        <v>9</v>
      </c>
      <c r="Q1070" s="132">
        <v>10.6</v>
      </c>
      <c r="R1070" s="151">
        <v>24050.515814009566</v>
      </c>
      <c r="S1070" s="30">
        <v>15.3</v>
      </c>
      <c r="T1070" s="113">
        <v>2</v>
      </c>
      <c r="U1070">
        <v>2</v>
      </c>
    </row>
    <row r="1071" spans="1:21" customFormat="1">
      <c r="A1071" s="13" t="s">
        <v>2707</v>
      </c>
      <c r="B1071" s="13">
        <v>17031823001</v>
      </c>
      <c r="C1071" s="13" t="s">
        <v>2708</v>
      </c>
      <c r="D1071" s="13" t="s">
        <v>4272</v>
      </c>
      <c r="E1071" s="13" t="s">
        <v>2706</v>
      </c>
      <c r="F1071" s="83">
        <v>7.6</v>
      </c>
      <c r="G1071" s="30">
        <v>35.6</v>
      </c>
      <c r="H1071" s="84">
        <v>34.200000000000003</v>
      </c>
      <c r="I1071" s="30">
        <v>10.9</v>
      </c>
      <c r="J1071" s="30">
        <v>3.8</v>
      </c>
      <c r="K1071" s="30">
        <f t="shared" si="16"/>
        <v>14.7</v>
      </c>
      <c r="L1071" s="81">
        <v>145100</v>
      </c>
      <c r="M1071" s="88">
        <v>6</v>
      </c>
      <c r="N1071" s="90">
        <v>9</v>
      </c>
      <c r="O1071" s="86">
        <v>2</v>
      </c>
      <c r="P1071" s="135">
        <v>9</v>
      </c>
      <c r="Q1071" s="132">
        <v>10.6</v>
      </c>
      <c r="R1071" s="151">
        <v>29104.104508912966</v>
      </c>
      <c r="S1071" s="30">
        <v>14.7</v>
      </c>
      <c r="T1071" s="113">
        <v>2</v>
      </c>
      <c r="U1071">
        <v>2</v>
      </c>
    </row>
    <row r="1072" spans="1:21" customFormat="1">
      <c r="A1072" s="13" t="s">
        <v>3819</v>
      </c>
      <c r="B1072" s="13">
        <v>17031071300</v>
      </c>
      <c r="C1072" s="13" t="s">
        <v>3820</v>
      </c>
      <c r="D1072" s="13" t="s">
        <v>4272</v>
      </c>
      <c r="E1072" s="13" t="s">
        <v>4129</v>
      </c>
      <c r="F1072" s="81">
        <v>1.5</v>
      </c>
      <c r="G1072" s="83">
        <v>30.1</v>
      </c>
      <c r="H1072" s="81">
        <v>2.2999999999999998</v>
      </c>
      <c r="I1072" s="84">
        <v>46.5</v>
      </c>
      <c r="J1072" s="84">
        <v>41.5</v>
      </c>
      <c r="K1072" s="84">
        <f t="shared" si="16"/>
        <v>88</v>
      </c>
      <c r="L1072" s="84">
        <v>570200</v>
      </c>
      <c r="M1072" s="90">
        <v>10</v>
      </c>
      <c r="N1072" s="90">
        <v>9</v>
      </c>
      <c r="O1072" s="89">
        <v>8</v>
      </c>
      <c r="P1072" s="136">
        <v>8</v>
      </c>
      <c r="Q1072" s="132">
        <v>10.7</v>
      </c>
      <c r="R1072" s="148">
        <v>30042.773184651422</v>
      </c>
      <c r="S1072" s="84">
        <v>88</v>
      </c>
      <c r="T1072" s="116">
        <v>5</v>
      </c>
      <c r="U1072">
        <v>5</v>
      </c>
    </row>
    <row r="1073" spans="1:21" customFormat="1">
      <c r="A1073" s="13" t="s">
        <v>3647</v>
      </c>
      <c r="B1073" s="13">
        <v>17031160502</v>
      </c>
      <c r="C1073" s="13" t="s">
        <v>3648</v>
      </c>
      <c r="D1073" s="13" t="s">
        <v>4272</v>
      </c>
      <c r="E1073" s="13" t="s">
        <v>4129</v>
      </c>
      <c r="F1073" s="83">
        <v>7.8</v>
      </c>
      <c r="G1073" s="30">
        <v>33</v>
      </c>
      <c r="H1073" s="30">
        <v>15.9</v>
      </c>
      <c r="I1073" s="82">
        <v>16.7</v>
      </c>
      <c r="J1073" s="30">
        <v>6.6</v>
      </c>
      <c r="K1073" s="30">
        <f t="shared" si="16"/>
        <v>23.299999999999997</v>
      </c>
      <c r="L1073" s="83">
        <v>305200</v>
      </c>
      <c r="M1073" s="87">
        <v>4</v>
      </c>
      <c r="N1073" s="88">
        <v>5</v>
      </c>
      <c r="O1073" s="86">
        <v>2</v>
      </c>
      <c r="P1073" s="136">
        <v>8</v>
      </c>
      <c r="Q1073" s="132">
        <v>10.7</v>
      </c>
      <c r="R1073" s="148">
        <v>30042.773184651422</v>
      </c>
      <c r="S1073" s="30">
        <v>23.299999999999997</v>
      </c>
      <c r="T1073" s="113">
        <v>2</v>
      </c>
      <c r="U1073">
        <v>2</v>
      </c>
    </row>
    <row r="1074" spans="1:21" customFormat="1">
      <c r="A1074" s="13" t="s">
        <v>2169</v>
      </c>
      <c r="B1074" s="13">
        <v>17031817400</v>
      </c>
      <c r="C1074" s="13" t="s">
        <v>2170</v>
      </c>
      <c r="D1074" s="13" t="s">
        <v>4272</v>
      </c>
      <c r="E1074" s="13" t="s">
        <v>2166</v>
      </c>
      <c r="F1074" s="82">
        <v>5.0999999999999996</v>
      </c>
      <c r="G1074" s="84">
        <v>27</v>
      </c>
      <c r="H1074" s="82">
        <v>26.4</v>
      </c>
      <c r="I1074" s="81">
        <v>5.6</v>
      </c>
      <c r="J1074" s="30">
        <v>7.1</v>
      </c>
      <c r="K1074" s="81">
        <f t="shared" si="16"/>
        <v>12.7</v>
      </c>
      <c r="L1074" s="30">
        <v>223000</v>
      </c>
      <c r="M1074" s="87">
        <v>3</v>
      </c>
      <c r="N1074" s="87">
        <v>3</v>
      </c>
      <c r="O1074" s="86">
        <v>2</v>
      </c>
      <c r="P1074" s="135">
        <v>9</v>
      </c>
      <c r="Q1074" s="132">
        <v>10.7</v>
      </c>
      <c r="R1074" s="151">
        <v>10301.445952677459</v>
      </c>
      <c r="S1074" s="81">
        <v>12.7</v>
      </c>
      <c r="T1074" s="112">
        <v>1</v>
      </c>
      <c r="U1074">
        <v>1</v>
      </c>
    </row>
    <row r="1075" spans="1:21" customFormat="1">
      <c r="A1075" s="13" t="s">
        <v>2038</v>
      </c>
      <c r="B1075" s="13">
        <v>17031824116</v>
      </c>
      <c r="C1075" s="13" t="s">
        <v>2039</v>
      </c>
      <c r="D1075" s="13" t="s">
        <v>4272</v>
      </c>
      <c r="E1075" s="13" t="s">
        <v>2018</v>
      </c>
      <c r="F1075" s="82">
        <v>5.7</v>
      </c>
      <c r="G1075" s="84">
        <v>25.4</v>
      </c>
      <c r="H1075" s="84">
        <v>36</v>
      </c>
      <c r="I1075" s="30">
        <v>13.1</v>
      </c>
      <c r="J1075" s="30">
        <v>7.2</v>
      </c>
      <c r="K1075" s="30">
        <f t="shared" si="16"/>
        <v>20.3</v>
      </c>
      <c r="L1075" s="30">
        <v>212400</v>
      </c>
      <c r="M1075" s="90">
        <v>9</v>
      </c>
      <c r="N1075" s="90">
        <v>9</v>
      </c>
      <c r="O1075" s="88">
        <v>6</v>
      </c>
      <c r="P1075" s="136">
        <v>8</v>
      </c>
      <c r="Q1075" s="132">
        <v>10.7</v>
      </c>
      <c r="R1075" s="150">
        <v>47938.280162770599</v>
      </c>
      <c r="S1075" s="30">
        <v>20.3</v>
      </c>
      <c r="T1075" s="113">
        <v>2</v>
      </c>
      <c r="U1075">
        <v>2</v>
      </c>
    </row>
    <row r="1076" spans="1:21" customFormat="1">
      <c r="A1076" s="13" t="s">
        <v>1078</v>
      </c>
      <c r="B1076" s="13">
        <v>17043842604</v>
      </c>
      <c r="C1076" s="13" t="s">
        <v>1079</v>
      </c>
      <c r="D1076" s="13" t="s">
        <v>1522</v>
      </c>
      <c r="E1076" s="13" t="s">
        <v>1752</v>
      </c>
      <c r="F1076" s="81">
        <v>3.3</v>
      </c>
      <c r="G1076" s="84">
        <v>26.5</v>
      </c>
      <c r="H1076" s="81">
        <v>14.1</v>
      </c>
      <c r="I1076" s="84">
        <v>33</v>
      </c>
      <c r="J1076" s="83">
        <v>21.4</v>
      </c>
      <c r="K1076" s="83">
        <f t="shared" si="16"/>
        <v>54.4</v>
      </c>
      <c r="L1076" s="83">
        <v>307800</v>
      </c>
      <c r="M1076" s="90">
        <v>10</v>
      </c>
      <c r="N1076" s="89">
        <v>7</v>
      </c>
      <c r="O1076" s="90">
        <v>10</v>
      </c>
      <c r="P1076" s="138">
        <v>4</v>
      </c>
      <c r="Q1076" s="132">
        <v>10.7</v>
      </c>
      <c r="R1076" s="150">
        <v>42343.889722841908</v>
      </c>
      <c r="S1076" s="83">
        <v>54.4</v>
      </c>
      <c r="T1076" s="115">
        <v>4</v>
      </c>
      <c r="U1076">
        <v>4</v>
      </c>
    </row>
    <row r="1077" spans="1:21" customFormat="1">
      <c r="A1077" s="13" t="s">
        <v>989</v>
      </c>
      <c r="B1077" s="13">
        <v>17089851907</v>
      </c>
      <c r="C1077" s="13" t="s">
        <v>990</v>
      </c>
      <c r="D1077" s="13" t="s">
        <v>1029</v>
      </c>
      <c r="E1077" s="13" t="s">
        <v>60</v>
      </c>
      <c r="F1077" s="30">
        <v>3.9</v>
      </c>
      <c r="G1077" s="83">
        <v>30</v>
      </c>
      <c r="H1077" s="82">
        <v>27.4</v>
      </c>
      <c r="I1077" s="82">
        <v>18.600000000000001</v>
      </c>
      <c r="J1077" s="82">
        <v>8.6</v>
      </c>
      <c r="K1077" s="82">
        <f t="shared" si="16"/>
        <v>27.200000000000003</v>
      </c>
      <c r="L1077" s="30">
        <v>229700</v>
      </c>
      <c r="M1077" s="85"/>
      <c r="N1077" s="85"/>
      <c r="O1077" s="85"/>
      <c r="P1077" s="141"/>
      <c r="Q1077" s="132">
        <v>10.7</v>
      </c>
      <c r="R1077" s="153">
        <v>24331.78884904056</v>
      </c>
      <c r="S1077" s="82">
        <v>27.200000000000003</v>
      </c>
      <c r="T1077" s="114">
        <v>3</v>
      </c>
      <c r="U1077">
        <v>3</v>
      </c>
    </row>
    <row r="1078" spans="1:21" customFormat="1">
      <c r="A1078" s="13" t="s">
        <v>464</v>
      </c>
      <c r="B1078" s="13">
        <v>17111870905</v>
      </c>
      <c r="C1078" s="13" t="s">
        <v>356</v>
      </c>
      <c r="D1078" s="13" t="s">
        <v>571</v>
      </c>
      <c r="E1078" s="13" t="s">
        <v>457</v>
      </c>
      <c r="F1078" s="82">
        <v>5.2</v>
      </c>
      <c r="G1078" s="84">
        <v>23.1</v>
      </c>
      <c r="H1078" s="82">
        <v>28.1</v>
      </c>
      <c r="I1078" s="83">
        <v>23.1</v>
      </c>
      <c r="J1078" s="82">
        <v>12</v>
      </c>
      <c r="K1078" s="82">
        <f t="shared" si="16"/>
        <v>35.1</v>
      </c>
      <c r="L1078" s="30">
        <v>204000</v>
      </c>
      <c r="M1078" s="88">
        <v>6</v>
      </c>
      <c r="N1078" s="89">
        <v>7</v>
      </c>
      <c r="O1078" s="88">
        <v>5</v>
      </c>
      <c r="P1078" s="136">
        <v>7</v>
      </c>
      <c r="Q1078" s="132">
        <v>10.7</v>
      </c>
      <c r="R1078" s="151">
        <v>26110.414291481629</v>
      </c>
      <c r="S1078" s="82">
        <v>35.1</v>
      </c>
      <c r="T1078" s="114">
        <v>3</v>
      </c>
      <c r="U1078">
        <v>3</v>
      </c>
    </row>
    <row r="1079" spans="1:21" customFormat="1">
      <c r="A1079" s="13" t="s">
        <v>3045</v>
      </c>
      <c r="B1079" s="13">
        <v>17031590700</v>
      </c>
      <c r="C1079" s="13" t="s">
        <v>2938</v>
      </c>
      <c r="D1079" s="13" t="s">
        <v>4272</v>
      </c>
      <c r="E1079" s="13" t="s">
        <v>4129</v>
      </c>
      <c r="F1079" s="82">
        <v>6.2</v>
      </c>
      <c r="G1079" s="83">
        <v>28.6</v>
      </c>
      <c r="H1079" s="82">
        <v>27</v>
      </c>
      <c r="I1079" s="81">
        <v>6.5</v>
      </c>
      <c r="J1079" s="30">
        <v>5.5</v>
      </c>
      <c r="K1079" s="81">
        <f t="shared" si="16"/>
        <v>12</v>
      </c>
      <c r="L1079" s="82">
        <v>287700</v>
      </c>
      <c r="M1079" s="87">
        <v>4</v>
      </c>
      <c r="N1079" s="90">
        <v>9</v>
      </c>
      <c r="O1079" s="86">
        <v>2</v>
      </c>
      <c r="P1079" s="136">
        <v>7</v>
      </c>
      <c r="Q1079" s="132">
        <v>10.8</v>
      </c>
      <c r="R1079" s="148">
        <v>30042.773184651422</v>
      </c>
      <c r="S1079" s="81">
        <v>12</v>
      </c>
      <c r="T1079" s="112">
        <v>1</v>
      </c>
      <c r="U1079">
        <v>1</v>
      </c>
    </row>
    <row r="1080" spans="1:21" customFormat="1">
      <c r="A1080" s="13" t="s">
        <v>1962</v>
      </c>
      <c r="B1080" s="13">
        <v>17031803702</v>
      </c>
      <c r="C1080" s="13" t="s">
        <v>1963</v>
      </c>
      <c r="D1080" s="13" t="s">
        <v>4272</v>
      </c>
      <c r="E1080" s="13" t="s">
        <v>1945</v>
      </c>
      <c r="F1080" s="81">
        <v>2.7</v>
      </c>
      <c r="G1080" s="82">
        <v>31.8</v>
      </c>
      <c r="H1080" s="30">
        <v>18.399999999999999</v>
      </c>
      <c r="I1080" s="84">
        <v>34.299999999999997</v>
      </c>
      <c r="J1080" s="83">
        <v>17.7</v>
      </c>
      <c r="K1080" s="83">
        <f t="shared" si="16"/>
        <v>52</v>
      </c>
      <c r="L1080" s="83">
        <v>354100</v>
      </c>
      <c r="M1080" s="90">
        <v>9</v>
      </c>
      <c r="N1080" s="90">
        <v>9</v>
      </c>
      <c r="O1080" s="89">
        <v>8</v>
      </c>
      <c r="P1080" s="135">
        <v>9</v>
      </c>
      <c r="Q1080" s="132">
        <v>10.8</v>
      </c>
      <c r="R1080" s="150">
        <v>33970.206820601838</v>
      </c>
      <c r="S1080" s="83">
        <v>52</v>
      </c>
      <c r="T1080" s="115">
        <v>4</v>
      </c>
      <c r="U1080">
        <v>4</v>
      </c>
    </row>
    <row r="1081" spans="1:21" customFormat="1">
      <c r="A1081" s="13" t="s">
        <v>4200</v>
      </c>
      <c r="B1081" s="13">
        <v>17031805108</v>
      </c>
      <c r="C1081" s="13" t="s">
        <v>4201</v>
      </c>
      <c r="D1081" s="13" t="s">
        <v>4272</v>
      </c>
      <c r="E1081" s="13" t="s">
        <v>4289</v>
      </c>
      <c r="F1081" s="30">
        <v>4.5</v>
      </c>
      <c r="G1081" s="83">
        <v>29.7</v>
      </c>
      <c r="H1081" s="82">
        <v>25.4</v>
      </c>
      <c r="I1081" s="82">
        <v>20.7</v>
      </c>
      <c r="J1081" s="82">
        <v>12.7</v>
      </c>
      <c r="K1081" s="82">
        <f t="shared" si="16"/>
        <v>33.4</v>
      </c>
      <c r="L1081" s="83">
        <v>315200</v>
      </c>
      <c r="M1081" s="89">
        <v>7</v>
      </c>
      <c r="N1081" s="87">
        <v>4</v>
      </c>
      <c r="O1081" s="87">
        <v>4</v>
      </c>
      <c r="P1081" s="140">
        <v>2</v>
      </c>
      <c r="Q1081" s="132">
        <v>10.8</v>
      </c>
      <c r="R1081" s="150">
        <v>48269.233139372314</v>
      </c>
      <c r="S1081" s="82">
        <v>33.4</v>
      </c>
      <c r="T1081" s="114">
        <v>3</v>
      </c>
      <c r="U1081">
        <v>3</v>
      </c>
    </row>
    <row r="1082" spans="1:21" customFormat="1">
      <c r="A1082" s="13" t="s">
        <v>4043</v>
      </c>
      <c r="B1082" s="13">
        <v>17031020301</v>
      </c>
      <c r="C1082" s="13" t="s">
        <v>4044</v>
      </c>
      <c r="D1082" s="13" t="s">
        <v>4272</v>
      </c>
      <c r="E1082" s="13" t="s">
        <v>4129</v>
      </c>
      <c r="F1082" s="81">
        <v>2.2999999999999998</v>
      </c>
      <c r="G1082" s="84">
        <v>25.9</v>
      </c>
      <c r="H1082" s="30">
        <v>15.4</v>
      </c>
      <c r="I1082" s="83">
        <v>29.9</v>
      </c>
      <c r="J1082" s="83">
        <v>18.5</v>
      </c>
      <c r="K1082" s="83">
        <f t="shared" si="16"/>
        <v>48.4</v>
      </c>
      <c r="L1082" s="30">
        <v>215700</v>
      </c>
      <c r="M1082" s="89">
        <v>7</v>
      </c>
      <c r="N1082" s="89">
        <v>7</v>
      </c>
      <c r="O1082" s="88">
        <v>6</v>
      </c>
      <c r="P1082" s="137">
        <v>5</v>
      </c>
      <c r="Q1082" s="132">
        <v>10.9</v>
      </c>
      <c r="R1082" s="148">
        <v>30042.773184651422</v>
      </c>
      <c r="S1082" s="83">
        <v>48.4</v>
      </c>
      <c r="T1082" s="115">
        <v>4</v>
      </c>
      <c r="U1082">
        <v>4</v>
      </c>
    </row>
    <row r="1083" spans="1:21" customFormat="1">
      <c r="A1083" s="13" t="s">
        <v>3817</v>
      </c>
      <c r="B1083" s="13">
        <v>17031071200</v>
      </c>
      <c r="C1083" s="13" t="s">
        <v>3818</v>
      </c>
      <c r="D1083" s="13" t="s">
        <v>4272</v>
      </c>
      <c r="E1083" s="13" t="s">
        <v>4129</v>
      </c>
      <c r="F1083" s="81">
        <v>2.5</v>
      </c>
      <c r="G1083" s="83">
        <v>27.3</v>
      </c>
      <c r="H1083" s="81">
        <v>3.3</v>
      </c>
      <c r="I1083" s="84">
        <v>39.9</v>
      </c>
      <c r="J1083" s="84">
        <v>42.4</v>
      </c>
      <c r="K1083" s="84">
        <f t="shared" si="16"/>
        <v>82.3</v>
      </c>
      <c r="L1083" s="84">
        <v>433600</v>
      </c>
      <c r="M1083" s="90">
        <v>9</v>
      </c>
      <c r="N1083" s="90">
        <v>10</v>
      </c>
      <c r="O1083" s="89">
        <v>8</v>
      </c>
      <c r="P1083" s="135">
        <v>9</v>
      </c>
      <c r="Q1083" s="132">
        <v>10.9</v>
      </c>
      <c r="R1083" s="148">
        <v>30042.773184651422</v>
      </c>
      <c r="S1083" s="84">
        <v>82.3</v>
      </c>
      <c r="T1083" s="116">
        <v>5</v>
      </c>
      <c r="U1083">
        <v>5</v>
      </c>
    </row>
    <row r="1084" spans="1:21" customFormat="1">
      <c r="A1084" s="13" t="s">
        <v>3530</v>
      </c>
      <c r="B1084" s="13">
        <v>17031242300</v>
      </c>
      <c r="C1084" s="13" t="s">
        <v>3531</v>
      </c>
      <c r="D1084" s="13" t="s">
        <v>4272</v>
      </c>
      <c r="E1084" s="13" t="s">
        <v>4129</v>
      </c>
      <c r="F1084" s="81">
        <v>2</v>
      </c>
      <c r="G1084" s="82">
        <v>30.3</v>
      </c>
      <c r="H1084" s="81">
        <v>11.2</v>
      </c>
      <c r="I1084" s="84">
        <v>44.3</v>
      </c>
      <c r="J1084" s="84">
        <v>22.9</v>
      </c>
      <c r="K1084" s="84">
        <f t="shared" si="16"/>
        <v>67.199999999999989</v>
      </c>
      <c r="L1084" s="84">
        <v>474800</v>
      </c>
      <c r="M1084" s="88">
        <v>5</v>
      </c>
      <c r="N1084" s="87">
        <v>3</v>
      </c>
      <c r="O1084" s="88">
        <v>6</v>
      </c>
      <c r="P1084" s="136">
        <v>8</v>
      </c>
      <c r="Q1084" s="132">
        <v>10.9</v>
      </c>
      <c r="R1084" s="148">
        <v>30042.773184651422</v>
      </c>
      <c r="S1084" s="84">
        <v>67.199999999999989</v>
      </c>
      <c r="T1084" s="116">
        <v>5</v>
      </c>
      <c r="U1084">
        <v>5</v>
      </c>
    </row>
    <row r="1085" spans="1:21" customFormat="1">
      <c r="A1085" s="13" t="s">
        <v>3127</v>
      </c>
      <c r="B1085" s="13">
        <v>17031480100</v>
      </c>
      <c r="C1085" s="13" t="s">
        <v>3128</v>
      </c>
      <c r="D1085" s="13" t="s">
        <v>4272</v>
      </c>
      <c r="E1085" s="13" t="s">
        <v>4129</v>
      </c>
      <c r="F1085" s="30">
        <v>4.8</v>
      </c>
      <c r="G1085" s="30">
        <v>33</v>
      </c>
      <c r="H1085" s="82">
        <v>24.7</v>
      </c>
      <c r="I1085" s="82">
        <v>20.100000000000001</v>
      </c>
      <c r="J1085" s="83">
        <v>15.7</v>
      </c>
      <c r="K1085" s="82">
        <f t="shared" si="16"/>
        <v>35.799999999999997</v>
      </c>
      <c r="L1085" s="81">
        <v>181300</v>
      </c>
      <c r="M1085" s="87">
        <v>4</v>
      </c>
      <c r="N1085" s="88">
        <v>5</v>
      </c>
      <c r="O1085" s="87">
        <v>4</v>
      </c>
      <c r="P1085" s="137">
        <v>5</v>
      </c>
      <c r="Q1085" s="132">
        <v>10.9</v>
      </c>
      <c r="R1085" s="148">
        <v>30042.773184651422</v>
      </c>
      <c r="S1085" s="82">
        <v>35.799999999999997</v>
      </c>
      <c r="T1085" s="114">
        <v>3</v>
      </c>
      <c r="U1085">
        <v>3</v>
      </c>
    </row>
    <row r="1086" spans="1:21" customFormat="1">
      <c r="A1086" s="13" t="s">
        <v>2184</v>
      </c>
      <c r="B1086" s="13">
        <v>17031816300</v>
      </c>
      <c r="C1086" s="13" t="s">
        <v>2185</v>
      </c>
      <c r="D1086" s="13" t="s">
        <v>4272</v>
      </c>
      <c r="E1086" s="13" t="s">
        <v>2179</v>
      </c>
      <c r="F1086" s="83">
        <v>8</v>
      </c>
      <c r="G1086" s="84">
        <v>24.6</v>
      </c>
      <c r="H1086" s="83">
        <v>30.2</v>
      </c>
      <c r="I1086" s="30">
        <v>10.9</v>
      </c>
      <c r="J1086" s="81">
        <v>1</v>
      </c>
      <c r="K1086" s="81">
        <f t="shared" si="16"/>
        <v>11.9</v>
      </c>
      <c r="L1086" s="82">
        <v>237100</v>
      </c>
      <c r="M1086" s="88">
        <v>5</v>
      </c>
      <c r="N1086" s="90">
        <v>10</v>
      </c>
      <c r="O1086" s="87">
        <v>3</v>
      </c>
      <c r="P1086" s="136">
        <v>7</v>
      </c>
      <c r="Q1086" s="132">
        <v>10.9</v>
      </c>
      <c r="R1086" s="152">
        <v>31959.857148479005</v>
      </c>
      <c r="S1086" s="81">
        <v>11.9</v>
      </c>
      <c r="T1086" s="112">
        <v>1</v>
      </c>
      <c r="U1086">
        <v>1</v>
      </c>
    </row>
    <row r="1087" spans="1:21" customFormat="1">
      <c r="A1087" s="13" t="s">
        <v>4090</v>
      </c>
      <c r="B1087" s="13">
        <v>17031821101</v>
      </c>
      <c r="C1087" s="13" t="s">
        <v>4091</v>
      </c>
      <c r="D1087" s="13" t="s">
        <v>4272</v>
      </c>
      <c r="E1087" s="13" t="s">
        <v>4083</v>
      </c>
      <c r="F1087" s="82">
        <v>6</v>
      </c>
      <c r="G1087" s="82">
        <v>30.2</v>
      </c>
      <c r="H1087" s="83">
        <v>33.9</v>
      </c>
      <c r="I1087" s="30">
        <v>10.4</v>
      </c>
      <c r="J1087" s="30">
        <v>3.6</v>
      </c>
      <c r="K1087" s="30">
        <f t="shared" si="16"/>
        <v>14</v>
      </c>
      <c r="L1087" s="30">
        <v>222000</v>
      </c>
      <c r="M1087" s="89">
        <v>8</v>
      </c>
      <c r="N1087" s="87">
        <v>4</v>
      </c>
      <c r="O1087" s="87">
        <v>3</v>
      </c>
      <c r="P1087" s="137">
        <v>5</v>
      </c>
      <c r="Q1087" s="132">
        <v>10.9</v>
      </c>
      <c r="R1087" s="151">
        <v>21362.532549697495</v>
      </c>
      <c r="S1087" s="30">
        <v>14</v>
      </c>
      <c r="T1087" s="113">
        <v>2</v>
      </c>
      <c r="U1087">
        <v>2</v>
      </c>
    </row>
    <row r="1088" spans="1:21" customFormat="1">
      <c r="A1088" s="13" t="s">
        <v>1486</v>
      </c>
      <c r="B1088" s="13">
        <v>17043845402</v>
      </c>
      <c r="C1088" s="13" t="s">
        <v>1487</v>
      </c>
      <c r="D1088" s="13" t="s">
        <v>1522</v>
      </c>
      <c r="E1088" s="13" t="s">
        <v>4099</v>
      </c>
      <c r="F1088" s="84">
        <v>12.4</v>
      </c>
      <c r="G1088" s="82">
        <v>31.1</v>
      </c>
      <c r="H1088" s="81">
        <v>14.3</v>
      </c>
      <c r="I1088" s="83">
        <v>30.6</v>
      </c>
      <c r="J1088" s="84">
        <v>30.1</v>
      </c>
      <c r="K1088" s="84">
        <f t="shared" si="16"/>
        <v>60.7</v>
      </c>
      <c r="L1088" s="84">
        <v>523000</v>
      </c>
      <c r="M1088" s="90">
        <v>9</v>
      </c>
      <c r="N1088" s="87">
        <v>3</v>
      </c>
      <c r="O1088" s="90">
        <v>10</v>
      </c>
      <c r="P1088" s="138">
        <v>3</v>
      </c>
      <c r="Q1088" s="132">
        <v>10.9</v>
      </c>
      <c r="R1088" s="149">
        <v>124435.56889856994</v>
      </c>
      <c r="S1088" s="84">
        <v>60.7</v>
      </c>
      <c r="T1088" s="116">
        <v>5</v>
      </c>
      <c r="U1088">
        <v>5</v>
      </c>
    </row>
    <row r="1089" spans="1:21" customFormat="1">
      <c r="A1089" s="13" t="s">
        <v>755</v>
      </c>
      <c r="B1089" s="13">
        <v>17097863701</v>
      </c>
      <c r="C1089" s="13" t="s">
        <v>756</v>
      </c>
      <c r="D1089" s="13" t="s">
        <v>896</v>
      </c>
      <c r="E1089" s="13" t="s">
        <v>754</v>
      </c>
      <c r="F1089" s="30">
        <v>4</v>
      </c>
      <c r="G1089" s="84">
        <v>24.7</v>
      </c>
      <c r="H1089" s="81">
        <v>12.2</v>
      </c>
      <c r="I1089" s="84">
        <v>32.9</v>
      </c>
      <c r="J1089" s="84">
        <v>22.6</v>
      </c>
      <c r="K1089" s="84">
        <f t="shared" si="16"/>
        <v>55.5</v>
      </c>
      <c r="L1089" s="84">
        <v>473700</v>
      </c>
      <c r="M1089" s="90">
        <v>10</v>
      </c>
      <c r="N1089" s="89">
        <v>7</v>
      </c>
      <c r="O1089" s="89">
        <v>7</v>
      </c>
      <c r="P1089" s="138">
        <v>4</v>
      </c>
      <c r="Q1089" s="132">
        <v>10.9</v>
      </c>
      <c r="R1089" s="149">
        <v>76716.502845318159</v>
      </c>
      <c r="S1089" s="84">
        <v>55.5</v>
      </c>
      <c r="T1089" s="116">
        <v>5</v>
      </c>
      <c r="U1089">
        <v>5</v>
      </c>
    </row>
    <row r="1090" spans="1:21" customFormat="1">
      <c r="A1090" s="13" t="s">
        <v>693</v>
      </c>
      <c r="B1090" s="13">
        <v>17097864410</v>
      </c>
      <c r="C1090" s="13" t="s">
        <v>694</v>
      </c>
      <c r="D1090" s="13" t="s">
        <v>896</v>
      </c>
      <c r="E1090" s="13" t="s">
        <v>695</v>
      </c>
      <c r="F1090" s="81">
        <v>2.8</v>
      </c>
      <c r="G1090" s="82">
        <v>31.2</v>
      </c>
      <c r="H1090" s="81">
        <v>9.6999999999999993</v>
      </c>
      <c r="I1090" s="84">
        <v>38.200000000000003</v>
      </c>
      <c r="J1090" s="84">
        <v>32.4</v>
      </c>
      <c r="K1090" s="84">
        <f t="shared" ref="K1090:K1153" si="17">+J1090+I1090</f>
        <v>70.599999999999994</v>
      </c>
      <c r="L1090" s="84">
        <v>402900</v>
      </c>
      <c r="M1090" s="90">
        <v>9</v>
      </c>
      <c r="N1090" s="86">
        <v>1</v>
      </c>
      <c r="O1090" s="90">
        <v>10</v>
      </c>
      <c r="P1090" s="140">
        <v>1</v>
      </c>
      <c r="Q1090" s="132">
        <v>10.9</v>
      </c>
      <c r="R1090" s="149">
        <v>84629.596270161288</v>
      </c>
      <c r="S1090" s="84">
        <v>70.599999999999994</v>
      </c>
      <c r="T1090" s="116">
        <v>5</v>
      </c>
      <c r="U1090">
        <v>5</v>
      </c>
    </row>
    <row r="1091" spans="1:21" customFormat="1">
      <c r="A1091" s="13" t="s">
        <v>200</v>
      </c>
      <c r="B1091" s="13">
        <v>17197881603</v>
      </c>
      <c r="C1091" s="13" t="s">
        <v>201</v>
      </c>
      <c r="D1091" s="13" t="s">
        <v>363</v>
      </c>
      <c r="E1091" s="13" t="s">
        <v>320</v>
      </c>
      <c r="F1091" s="84">
        <v>10</v>
      </c>
      <c r="G1091" s="84">
        <v>26.5</v>
      </c>
      <c r="H1091" s="84">
        <v>36.799999999999997</v>
      </c>
      <c r="I1091" s="81">
        <v>7.1</v>
      </c>
      <c r="J1091" s="30">
        <v>4.8</v>
      </c>
      <c r="K1091" s="81">
        <f t="shared" si="17"/>
        <v>11.899999999999999</v>
      </c>
      <c r="L1091" s="81">
        <v>172000</v>
      </c>
      <c r="M1091" s="82">
        <v>5</v>
      </c>
      <c r="N1091" s="83">
        <v>8</v>
      </c>
      <c r="O1091" s="83">
        <v>7</v>
      </c>
      <c r="P1091" s="142">
        <v>1</v>
      </c>
      <c r="Q1091" s="132">
        <v>10.9</v>
      </c>
      <c r="R1091" s="157">
        <v>21661.580595931711</v>
      </c>
      <c r="S1091" s="81">
        <v>11.899999999999999</v>
      </c>
      <c r="T1091" s="112">
        <v>1</v>
      </c>
      <c r="U1091">
        <v>1</v>
      </c>
    </row>
    <row r="1092" spans="1:21" customFormat="1">
      <c r="A1092" s="13" t="s">
        <v>3535</v>
      </c>
      <c r="B1092" s="13">
        <v>17031210900</v>
      </c>
      <c r="C1092" s="13" t="s">
        <v>3536</v>
      </c>
      <c r="D1092" s="13" t="s">
        <v>4272</v>
      </c>
      <c r="E1092" s="13" t="s">
        <v>4129</v>
      </c>
      <c r="F1092" s="81">
        <v>2.8</v>
      </c>
      <c r="G1092" s="84">
        <v>27.2</v>
      </c>
      <c r="H1092" s="30">
        <v>20.399999999999999</v>
      </c>
      <c r="I1092" s="82">
        <v>22.3</v>
      </c>
      <c r="J1092" s="82">
        <v>10.1</v>
      </c>
      <c r="K1092" s="82">
        <f t="shared" si="17"/>
        <v>32.4</v>
      </c>
      <c r="L1092" s="84">
        <v>379700</v>
      </c>
      <c r="M1092" s="88">
        <v>5</v>
      </c>
      <c r="N1092" s="88">
        <v>5</v>
      </c>
      <c r="O1092" s="88">
        <v>5</v>
      </c>
      <c r="P1092" s="136">
        <v>7</v>
      </c>
      <c r="Q1092" s="132">
        <v>11</v>
      </c>
      <c r="R1092" s="148">
        <v>30042.773184651422</v>
      </c>
      <c r="S1092" s="82">
        <v>32.4</v>
      </c>
      <c r="T1092" s="114">
        <v>3</v>
      </c>
      <c r="U1092">
        <v>3</v>
      </c>
    </row>
    <row r="1093" spans="1:21" customFormat="1">
      <c r="A1093" s="13" t="s">
        <v>3075</v>
      </c>
      <c r="B1093" s="13">
        <v>17031520500</v>
      </c>
      <c r="C1093" s="13" t="s">
        <v>3076</v>
      </c>
      <c r="D1093" s="13" t="s">
        <v>4272</v>
      </c>
      <c r="E1093" s="13" t="s">
        <v>4129</v>
      </c>
      <c r="F1093" s="84">
        <v>9.5</v>
      </c>
      <c r="G1093" s="82">
        <v>32.799999999999997</v>
      </c>
      <c r="H1093" s="84">
        <v>41.1</v>
      </c>
      <c r="I1093" s="30">
        <v>8.9</v>
      </c>
      <c r="J1093" s="30">
        <v>4.0999999999999996</v>
      </c>
      <c r="K1093" s="30">
        <f t="shared" si="17"/>
        <v>13</v>
      </c>
      <c r="L1093" s="81">
        <v>177100</v>
      </c>
      <c r="M1093" s="86">
        <v>1</v>
      </c>
      <c r="N1093" s="86">
        <v>2</v>
      </c>
      <c r="O1093" s="88">
        <v>5</v>
      </c>
      <c r="P1093" s="140">
        <v>1</v>
      </c>
      <c r="Q1093" s="132">
        <v>11</v>
      </c>
      <c r="R1093" s="148">
        <v>30042.773184651422</v>
      </c>
      <c r="S1093" s="30">
        <v>13</v>
      </c>
      <c r="T1093" s="113">
        <v>2</v>
      </c>
      <c r="U1093">
        <v>2</v>
      </c>
    </row>
    <row r="1094" spans="1:21" customFormat="1">
      <c r="A1094" s="13" t="s">
        <v>2245</v>
      </c>
      <c r="B1094" s="13">
        <v>17031819100</v>
      </c>
      <c r="C1094" s="13" t="s">
        <v>2246</v>
      </c>
      <c r="D1094" s="13" t="s">
        <v>4272</v>
      </c>
      <c r="E1094" s="13" t="s">
        <v>2242</v>
      </c>
      <c r="F1094" s="82">
        <v>5.2</v>
      </c>
      <c r="G1094" s="83">
        <v>28.4</v>
      </c>
      <c r="H1094" s="83">
        <v>31.4</v>
      </c>
      <c r="I1094" s="30">
        <v>11.7</v>
      </c>
      <c r="J1094" s="30">
        <v>7.2</v>
      </c>
      <c r="K1094" s="30">
        <f t="shared" si="17"/>
        <v>18.899999999999999</v>
      </c>
      <c r="L1094" s="82">
        <v>235700</v>
      </c>
      <c r="M1094" s="88">
        <v>5</v>
      </c>
      <c r="N1094" s="87">
        <v>4</v>
      </c>
      <c r="O1094" s="87">
        <v>3</v>
      </c>
      <c r="P1094" s="136">
        <v>7</v>
      </c>
      <c r="Q1094" s="132">
        <v>11</v>
      </c>
      <c r="R1094" s="151">
        <v>23483.077360425017</v>
      </c>
      <c r="S1094" s="30">
        <v>18.899999999999999</v>
      </c>
      <c r="T1094" s="113">
        <v>2</v>
      </c>
      <c r="U1094">
        <v>2</v>
      </c>
    </row>
    <row r="1095" spans="1:21" customFormat="1">
      <c r="A1095" s="13" t="s">
        <v>2197</v>
      </c>
      <c r="B1095" s="13">
        <v>17031824701</v>
      </c>
      <c r="C1095" s="13" t="s">
        <v>2198</v>
      </c>
      <c r="D1095" s="13" t="s">
        <v>4272</v>
      </c>
      <c r="E1095" s="13" t="s">
        <v>2194</v>
      </c>
      <c r="F1095" s="84">
        <v>14.1</v>
      </c>
      <c r="G1095" s="82">
        <v>31</v>
      </c>
      <c r="H1095" s="83">
        <v>32.700000000000003</v>
      </c>
      <c r="I1095" s="30">
        <v>11.4</v>
      </c>
      <c r="J1095" s="81">
        <v>3</v>
      </c>
      <c r="K1095" s="30">
        <f t="shared" si="17"/>
        <v>14.4</v>
      </c>
      <c r="L1095" s="30">
        <v>188100</v>
      </c>
      <c r="M1095" s="87">
        <v>3</v>
      </c>
      <c r="N1095" s="87">
        <v>4</v>
      </c>
      <c r="O1095" s="88">
        <v>5</v>
      </c>
      <c r="P1095" s="135">
        <v>9</v>
      </c>
      <c r="Q1095" s="132">
        <v>11</v>
      </c>
      <c r="R1095" s="151">
        <v>17445.587489034348</v>
      </c>
      <c r="S1095" s="30">
        <v>14.4</v>
      </c>
      <c r="T1095" s="113">
        <v>2</v>
      </c>
      <c r="U1095">
        <v>2</v>
      </c>
    </row>
    <row r="1096" spans="1:21" customFormat="1">
      <c r="A1096" s="13" t="s">
        <v>2425</v>
      </c>
      <c r="B1096" s="13">
        <v>17031828702</v>
      </c>
      <c r="C1096" s="13" t="s">
        <v>2426</v>
      </c>
      <c r="D1096" s="13" t="s">
        <v>4272</v>
      </c>
      <c r="E1096" s="13" t="s">
        <v>2427</v>
      </c>
      <c r="F1096" s="83">
        <v>8.8000000000000007</v>
      </c>
      <c r="G1096" s="81">
        <v>38.799999999999997</v>
      </c>
      <c r="H1096" s="82">
        <v>23.4</v>
      </c>
      <c r="I1096" s="82">
        <v>15.9</v>
      </c>
      <c r="J1096" s="82">
        <v>8.1</v>
      </c>
      <c r="K1096" s="82">
        <f t="shared" si="17"/>
        <v>24</v>
      </c>
      <c r="L1096" s="81">
        <v>159900</v>
      </c>
      <c r="M1096" s="88">
        <v>5</v>
      </c>
      <c r="N1096" s="87">
        <v>4</v>
      </c>
      <c r="O1096" s="87">
        <v>3</v>
      </c>
      <c r="P1096" s="140">
        <v>1</v>
      </c>
      <c r="Q1096" s="132">
        <v>11</v>
      </c>
      <c r="R1096" s="151">
        <v>16437.817593934666</v>
      </c>
      <c r="S1096" s="82">
        <v>24</v>
      </c>
      <c r="T1096" s="114">
        <v>3</v>
      </c>
      <c r="U1096">
        <v>3</v>
      </c>
    </row>
    <row r="1097" spans="1:21" customFormat="1">
      <c r="A1097" s="13" t="s">
        <v>3916</v>
      </c>
      <c r="B1097" s="13">
        <v>17031040402</v>
      </c>
      <c r="C1097" s="13" t="s">
        <v>3917</v>
      </c>
      <c r="D1097" s="13" t="s">
        <v>4272</v>
      </c>
      <c r="E1097" s="13" t="s">
        <v>4129</v>
      </c>
      <c r="F1097" s="30">
        <v>3.8</v>
      </c>
      <c r="G1097" s="82">
        <v>32.200000000000003</v>
      </c>
      <c r="H1097" s="81">
        <v>5.7</v>
      </c>
      <c r="I1097" s="84">
        <v>41.7</v>
      </c>
      <c r="J1097" s="84">
        <v>32</v>
      </c>
      <c r="K1097" s="84">
        <f t="shared" si="17"/>
        <v>73.7</v>
      </c>
      <c r="L1097" s="84">
        <v>388300</v>
      </c>
      <c r="M1097" s="87">
        <v>4</v>
      </c>
      <c r="N1097" s="88">
        <v>6</v>
      </c>
      <c r="O1097" s="89">
        <v>7</v>
      </c>
      <c r="P1097" s="135">
        <v>9</v>
      </c>
      <c r="Q1097" s="132">
        <v>11.1</v>
      </c>
      <c r="R1097" s="148">
        <v>30042.773184651422</v>
      </c>
      <c r="S1097" s="84">
        <v>73.7</v>
      </c>
      <c r="T1097" s="116">
        <v>5</v>
      </c>
      <c r="U1097">
        <v>5</v>
      </c>
    </row>
    <row r="1098" spans="1:21" customFormat="1">
      <c r="A1098" s="13" t="s">
        <v>3685</v>
      </c>
      <c r="B1098" s="13">
        <v>17031171000</v>
      </c>
      <c r="C1098" s="13" t="s">
        <v>3686</v>
      </c>
      <c r="D1098" s="13" t="s">
        <v>4272</v>
      </c>
      <c r="E1098" s="13" t="s">
        <v>4129</v>
      </c>
      <c r="F1098" s="81">
        <v>2.2000000000000002</v>
      </c>
      <c r="G1098" s="81">
        <v>36.9</v>
      </c>
      <c r="H1098" s="84">
        <v>36.200000000000003</v>
      </c>
      <c r="I1098" s="30">
        <v>15.1</v>
      </c>
      <c r="J1098" s="82">
        <v>7.5</v>
      </c>
      <c r="K1098" s="30">
        <f t="shared" si="17"/>
        <v>22.6</v>
      </c>
      <c r="L1098" s="83">
        <v>320000</v>
      </c>
      <c r="M1098" s="88">
        <v>6</v>
      </c>
      <c r="N1098" s="88">
        <v>5</v>
      </c>
      <c r="O1098" s="87">
        <v>3</v>
      </c>
      <c r="P1098" s="137">
        <v>5</v>
      </c>
      <c r="Q1098" s="132">
        <v>11.1</v>
      </c>
      <c r="R1098" s="148">
        <v>30042.773184651422</v>
      </c>
      <c r="S1098" s="30">
        <v>22.6</v>
      </c>
      <c r="T1098" s="113">
        <v>2</v>
      </c>
      <c r="U1098">
        <v>2</v>
      </c>
    </row>
    <row r="1099" spans="1:21" customFormat="1">
      <c r="A1099" s="13" t="s">
        <v>3626</v>
      </c>
      <c r="B1099" s="13">
        <v>17031210100</v>
      </c>
      <c r="C1099" s="13" t="s">
        <v>3627</v>
      </c>
      <c r="D1099" s="13" t="s">
        <v>4272</v>
      </c>
      <c r="E1099" s="13" t="s">
        <v>4129</v>
      </c>
      <c r="F1099" s="82">
        <v>6.3</v>
      </c>
      <c r="G1099" s="30">
        <v>33.299999999999997</v>
      </c>
      <c r="H1099" s="82">
        <v>25.9</v>
      </c>
      <c r="I1099" s="82">
        <v>17.100000000000001</v>
      </c>
      <c r="J1099" s="82">
        <v>8.4</v>
      </c>
      <c r="K1099" s="82">
        <f t="shared" si="17"/>
        <v>25.5</v>
      </c>
      <c r="L1099" s="83">
        <v>352700</v>
      </c>
      <c r="M1099" s="87">
        <v>3</v>
      </c>
      <c r="N1099" s="90">
        <v>10</v>
      </c>
      <c r="O1099" s="87">
        <v>3</v>
      </c>
      <c r="P1099" s="136">
        <v>8</v>
      </c>
      <c r="Q1099" s="132">
        <v>11.1</v>
      </c>
      <c r="R1099" s="148">
        <v>30042.773184651422</v>
      </c>
      <c r="S1099" s="82">
        <v>25.5</v>
      </c>
      <c r="T1099" s="114">
        <v>3</v>
      </c>
      <c r="U1099">
        <v>3</v>
      </c>
    </row>
    <row r="1100" spans="1:21" customFormat="1">
      <c r="A1100" s="13" t="s">
        <v>4239</v>
      </c>
      <c r="B1100" s="13">
        <v>17031840000</v>
      </c>
      <c r="C1100" s="13" t="s">
        <v>4240</v>
      </c>
      <c r="D1100" s="13" t="s">
        <v>4272</v>
      </c>
      <c r="E1100" s="13" t="s">
        <v>4241</v>
      </c>
      <c r="F1100" s="81">
        <v>2.5</v>
      </c>
      <c r="G1100" s="84">
        <v>24</v>
      </c>
      <c r="H1100" s="82">
        <v>24.5</v>
      </c>
      <c r="I1100" s="30">
        <v>12.7</v>
      </c>
      <c r="J1100" s="84">
        <v>22.5</v>
      </c>
      <c r="K1100" s="82">
        <f t="shared" si="17"/>
        <v>35.200000000000003</v>
      </c>
      <c r="L1100" s="83">
        <v>350000</v>
      </c>
      <c r="M1100" s="89">
        <v>7</v>
      </c>
      <c r="N1100" s="90">
        <v>10</v>
      </c>
      <c r="O1100" s="86">
        <v>2</v>
      </c>
      <c r="P1100" s="137">
        <v>6</v>
      </c>
      <c r="Q1100" s="132">
        <v>11.1</v>
      </c>
      <c r="R1100" s="150">
        <v>39853.063480819532</v>
      </c>
      <c r="S1100" s="82">
        <v>35.200000000000003</v>
      </c>
      <c r="T1100" s="114">
        <v>3</v>
      </c>
      <c r="U1100">
        <v>3</v>
      </c>
    </row>
    <row r="1101" spans="1:21" customFormat="1">
      <c r="A1101" s="13" t="s">
        <v>2935</v>
      </c>
      <c r="B1101" s="13">
        <v>17031661100</v>
      </c>
      <c r="C1101" s="13" t="s">
        <v>2936</v>
      </c>
      <c r="D1101" s="13" t="s">
        <v>4272</v>
      </c>
      <c r="E1101" s="13" t="s">
        <v>4129</v>
      </c>
      <c r="F1101" s="30">
        <v>4.4000000000000004</v>
      </c>
      <c r="G1101" s="81">
        <v>41.8</v>
      </c>
      <c r="H1101" s="83">
        <v>30.4</v>
      </c>
      <c r="I1101" s="30">
        <v>11.7</v>
      </c>
      <c r="J1101" s="30">
        <v>4.4000000000000004</v>
      </c>
      <c r="K1101" s="30">
        <f t="shared" si="17"/>
        <v>16.100000000000001</v>
      </c>
      <c r="L1101" s="81">
        <v>179000</v>
      </c>
      <c r="M1101" s="86">
        <v>1</v>
      </c>
      <c r="N1101" s="89">
        <v>8</v>
      </c>
      <c r="O1101" s="87">
        <v>4</v>
      </c>
      <c r="P1101" s="136">
        <v>7</v>
      </c>
      <c r="Q1101" s="132">
        <v>11.2</v>
      </c>
      <c r="R1101" s="148">
        <v>30042.773184651422</v>
      </c>
      <c r="S1101" s="30">
        <v>16.100000000000001</v>
      </c>
      <c r="T1101" s="113">
        <v>2</v>
      </c>
      <c r="U1101">
        <v>2</v>
      </c>
    </row>
    <row r="1102" spans="1:21" customFormat="1">
      <c r="A1102" s="13" t="s">
        <v>1792</v>
      </c>
      <c r="B1102" s="13">
        <v>17031827801</v>
      </c>
      <c r="C1102" s="13" t="s">
        <v>1793</v>
      </c>
      <c r="D1102" s="13" t="s">
        <v>4272</v>
      </c>
      <c r="E1102" s="13" t="s">
        <v>1789</v>
      </c>
      <c r="F1102" s="84">
        <v>11.8</v>
      </c>
      <c r="G1102" s="30">
        <v>33</v>
      </c>
      <c r="H1102" s="82">
        <v>24.2</v>
      </c>
      <c r="I1102" s="30">
        <v>15.1</v>
      </c>
      <c r="J1102" s="30">
        <v>4.5999999999999996</v>
      </c>
      <c r="K1102" s="30">
        <f t="shared" si="17"/>
        <v>19.7</v>
      </c>
      <c r="L1102" s="81">
        <v>166000</v>
      </c>
      <c r="M1102" s="88">
        <v>5</v>
      </c>
      <c r="N1102" s="89">
        <v>8</v>
      </c>
      <c r="O1102" s="87">
        <v>4</v>
      </c>
      <c r="P1102" s="138">
        <v>3</v>
      </c>
      <c r="Q1102" s="132">
        <v>11.2</v>
      </c>
      <c r="R1102" s="151">
        <v>22965.960871538809</v>
      </c>
      <c r="S1102" s="30">
        <v>19.7</v>
      </c>
      <c r="T1102" s="113">
        <v>2</v>
      </c>
      <c r="U1102">
        <v>2</v>
      </c>
    </row>
    <row r="1103" spans="1:21" customFormat="1">
      <c r="A1103" s="13" t="s">
        <v>1363</v>
      </c>
      <c r="B1103" s="13">
        <v>17043840706</v>
      </c>
      <c r="C1103" s="13" t="s">
        <v>1364</v>
      </c>
      <c r="D1103" s="13" t="s">
        <v>1522</v>
      </c>
      <c r="E1103" s="13" t="s">
        <v>2522</v>
      </c>
      <c r="F1103" s="83">
        <v>6.9</v>
      </c>
      <c r="G1103" s="84">
        <v>25.6</v>
      </c>
      <c r="H1103" s="83">
        <v>29.6</v>
      </c>
      <c r="I1103" s="82">
        <v>20.7</v>
      </c>
      <c r="J1103" s="30">
        <v>5.2</v>
      </c>
      <c r="K1103" s="82">
        <f t="shared" si="17"/>
        <v>25.9</v>
      </c>
      <c r="L1103" s="83">
        <v>332000</v>
      </c>
      <c r="M1103" s="90">
        <v>9</v>
      </c>
      <c r="N1103" s="90">
        <v>10</v>
      </c>
      <c r="O1103" s="89">
        <v>7</v>
      </c>
      <c r="P1103" s="137">
        <v>5</v>
      </c>
      <c r="Q1103" s="132">
        <v>11.2</v>
      </c>
      <c r="R1103" s="149">
        <v>55741.956709956707</v>
      </c>
      <c r="S1103" s="82">
        <v>25.9</v>
      </c>
      <c r="T1103" s="114">
        <v>3</v>
      </c>
      <c r="U1103">
        <v>3</v>
      </c>
    </row>
    <row r="1104" spans="1:21" customFormat="1">
      <c r="A1104" s="13" t="s">
        <v>382</v>
      </c>
      <c r="B1104" s="13">
        <v>17197880117</v>
      </c>
      <c r="C1104" s="13" t="s">
        <v>383</v>
      </c>
      <c r="D1104" s="13" t="s">
        <v>363</v>
      </c>
      <c r="E1104" s="13" t="s">
        <v>1485</v>
      </c>
      <c r="F1104" s="30">
        <v>4.0999999999999996</v>
      </c>
      <c r="G1104" s="83">
        <v>29.8</v>
      </c>
      <c r="H1104" s="83">
        <v>33.1</v>
      </c>
      <c r="I1104" s="30">
        <v>10.7</v>
      </c>
      <c r="J1104" s="30">
        <v>5.8</v>
      </c>
      <c r="K1104" s="30">
        <f t="shared" si="17"/>
        <v>16.5</v>
      </c>
      <c r="L1104" s="82">
        <v>239800</v>
      </c>
      <c r="M1104" s="30">
        <v>4</v>
      </c>
      <c r="N1104" s="81">
        <v>2</v>
      </c>
      <c r="O1104" s="30">
        <v>4</v>
      </c>
      <c r="P1104" s="142">
        <v>1</v>
      </c>
      <c r="Q1104" s="132">
        <v>11.2</v>
      </c>
      <c r="R1104" s="155">
        <v>32929.938513752968</v>
      </c>
      <c r="S1104" s="30">
        <v>16.5</v>
      </c>
      <c r="T1104" s="113">
        <v>2</v>
      </c>
      <c r="U1104">
        <v>2</v>
      </c>
    </row>
    <row r="1105" spans="1:21" customFormat="1">
      <c r="A1105" s="13" t="s">
        <v>3906</v>
      </c>
      <c r="B1105" s="13">
        <v>17031070102</v>
      </c>
      <c r="C1105" s="13" t="s">
        <v>3907</v>
      </c>
      <c r="D1105" s="13" t="s">
        <v>4272</v>
      </c>
      <c r="E1105" s="13" t="s">
        <v>4129</v>
      </c>
      <c r="F1105" s="82">
        <v>5.2</v>
      </c>
      <c r="G1105" s="30">
        <v>35.1</v>
      </c>
      <c r="H1105" s="81">
        <v>3.7</v>
      </c>
      <c r="I1105" s="84">
        <v>40.700000000000003</v>
      </c>
      <c r="J1105" s="84">
        <v>36.4</v>
      </c>
      <c r="K1105" s="84">
        <f t="shared" si="17"/>
        <v>77.099999999999994</v>
      </c>
      <c r="L1105" s="82">
        <v>246900</v>
      </c>
      <c r="M1105" s="89">
        <v>8</v>
      </c>
      <c r="N1105" s="90">
        <v>9</v>
      </c>
      <c r="O1105" s="89">
        <v>8</v>
      </c>
      <c r="P1105" s="136">
        <v>7</v>
      </c>
      <c r="Q1105" s="132">
        <v>11.3</v>
      </c>
      <c r="R1105" s="148">
        <v>30042.773184651422</v>
      </c>
      <c r="S1105" s="84">
        <v>77.099999999999994</v>
      </c>
      <c r="T1105" s="116">
        <v>5</v>
      </c>
      <c r="U1105">
        <v>5</v>
      </c>
    </row>
    <row r="1106" spans="1:21" customFormat="1">
      <c r="A1106" s="13" t="s">
        <v>3317</v>
      </c>
      <c r="B1106" s="13">
        <v>17031282800</v>
      </c>
      <c r="C1106" s="13" t="s">
        <v>3318</v>
      </c>
      <c r="D1106" s="13" t="s">
        <v>4272</v>
      </c>
      <c r="E1106" s="13" t="s">
        <v>4129</v>
      </c>
      <c r="F1106" s="82">
        <v>6</v>
      </c>
      <c r="G1106" s="84">
        <v>21.1</v>
      </c>
      <c r="H1106" s="81">
        <v>11.5</v>
      </c>
      <c r="I1106" s="83">
        <v>31.4</v>
      </c>
      <c r="J1106" s="84">
        <v>37.799999999999997</v>
      </c>
      <c r="K1106" s="84">
        <f t="shared" si="17"/>
        <v>69.199999999999989</v>
      </c>
      <c r="L1106" s="84">
        <v>422100</v>
      </c>
      <c r="M1106" s="86">
        <v>2</v>
      </c>
      <c r="N1106" s="86">
        <v>2</v>
      </c>
      <c r="O1106" s="87">
        <v>4</v>
      </c>
      <c r="P1106" s="135">
        <v>9</v>
      </c>
      <c r="Q1106" s="132">
        <v>11.3</v>
      </c>
      <c r="R1106" s="148">
        <v>30042.773184651422</v>
      </c>
      <c r="S1106" s="84">
        <v>69.199999999999989</v>
      </c>
      <c r="T1106" s="116">
        <v>5</v>
      </c>
      <c r="U1106">
        <v>5</v>
      </c>
    </row>
    <row r="1107" spans="1:21" customFormat="1">
      <c r="A1107" s="13" t="s">
        <v>1910</v>
      </c>
      <c r="B1107" s="13">
        <v>17031811200</v>
      </c>
      <c r="C1107" s="13" t="s">
        <v>1911</v>
      </c>
      <c r="D1107" s="13" t="s">
        <v>4272</v>
      </c>
      <c r="E1107" s="13" t="s">
        <v>1909</v>
      </c>
      <c r="F1107" s="83">
        <v>6.7</v>
      </c>
      <c r="G1107" s="84">
        <v>26.2</v>
      </c>
      <c r="H1107" s="83">
        <v>32.799999999999997</v>
      </c>
      <c r="I1107" s="82">
        <v>18.2</v>
      </c>
      <c r="J1107" s="30">
        <v>6.2</v>
      </c>
      <c r="K1107" s="82">
        <f t="shared" si="17"/>
        <v>24.4</v>
      </c>
      <c r="L1107" s="82">
        <v>264500</v>
      </c>
      <c r="M1107" s="88">
        <v>5</v>
      </c>
      <c r="N1107" s="89">
        <v>8</v>
      </c>
      <c r="O1107" s="88">
        <v>5</v>
      </c>
      <c r="P1107" s="136">
        <v>7</v>
      </c>
      <c r="Q1107" s="132">
        <v>11.3</v>
      </c>
      <c r="R1107" s="151">
        <v>27225.234868485382</v>
      </c>
      <c r="S1107" s="82">
        <v>24.4</v>
      </c>
      <c r="T1107" s="114">
        <v>3</v>
      </c>
      <c r="U1107">
        <v>3</v>
      </c>
    </row>
    <row r="1108" spans="1:21" customFormat="1">
      <c r="A1108" s="13" t="s">
        <v>2316</v>
      </c>
      <c r="B1108" s="13">
        <v>17031828000</v>
      </c>
      <c r="C1108" s="13" t="s">
        <v>2317</v>
      </c>
      <c r="D1108" s="13" t="s">
        <v>4272</v>
      </c>
      <c r="E1108" s="13" t="s">
        <v>2315</v>
      </c>
      <c r="F1108" s="30">
        <v>4.3</v>
      </c>
      <c r="G1108" s="82">
        <v>30.6</v>
      </c>
      <c r="H1108" s="84">
        <v>34.200000000000003</v>
      </c>
      <c r="I1108" s="30">
        <v>9.1999999999999993</v>
      </c>
      <c r="J1108" s="30">
        <v>4.4000000000000004</v>
      </c>
      <c r="K1108" s="30">
        <f t="shared" si="17"/>
        <v>13.6</v>
      </c>
      <c r="L1108" s="81">
        <v>148100</v>
      </c>
      <c r="M1108" s="87">
        <v>3</v>
      </c>
      <c r="N1108" s="89">
        <v>7</v>
      </c>
      <c r="O1108" s="88">
        <v>5</v>
      </c>
      <c r="P1108" s="140">
        <v>1</v>
      </c>
      <c r="Q1108" s="132">
        <v>11.3</v>
      </c>
      <c r="R1108" s="151">
        <v>18378.921005259257</v>
      </c>
      <c r="S1108" s="30">
        <v>13.6</v>
      </c>
      <c r="T1108" s="113">
        <v>2</v>
      </c>
      <c r="U1108">
        <v>2</v>
      </c>
    </row>
    <row r="1109" spans="1:21" customFormat="1">
      <c r="A1109" s="13" t="s">
        <v>768</v>
      </c>
      <c r="B1109" s="13">
        <v>17097861510</v>
      </c>
      <c r="C1109" s="13" t="s">
        <v>769</v>
      </c>
      <c r="D1109" s="13" t="s">
        <v>896</v>
      </c>
      <c r="E1109" s="13" t="s">
        <v>761</v>
      </c>
      <c r="F1109" s="83">
        <v>7.3</v>
      </c>
      <c r="G1109" s="84">
        <v>23</v>
      </c>
      <c r="H1109" s="30">
        <v>20.9</v>
      </c>
      <c r="I1109" s="83">
        <v>26</v>
      </c>
      <c r="J1109" s="82">
        <v>9.1999999999999993</v>
      </c>
      <c r="K1109" s="82">
        <f t="shared" si="17"/>
        <v>35.200000000000003</v>
      </c>
      <c r="L1109" s="82">
        <v>267300</v>
      </c>
      <c r="M1109" s="89">
        <v>7</v>
      </c>
      <c r="N1109" s="89">
        <v>7</v>
      </c>
      <c r="O1109" s="87">
        <v>3</v>
      </c>
      <c r="P1109" s="140">
        <v>1</v>
      </c>
      <c r="Q1109" s="132">
        <v>11.3</v>
      </c>
      <c r="R1109" s="150">
        <v>43990.480204505511</v>
      </c>
      <c r="S1109" s="82">
        <v>35.200000000000003</v>
      </c>
      <c r="T1109" s="114">
        <v>3</v>
      </c>
      <c r="U1109">
        <v>3</v>
      </c>
    </row>
    <row r="1110" spans="1:21" customFormat="1">
      <c r="A1110" s="13" t="s">
        <v>3851</v>
      </c>
      <c r="B1110" s="13">
        <v>17031081401</v>
      </c>
      <c r="C1110" s="13" t="s">
        <v>3852</v>
      </c>
      <c r="D1110" s="13" t="s">
        <v>4272</v>
      </c>
      <c r="E1110" s="13" t="s">
        <v>4129</v>
      </c>
      <c r="F1110" s="81">
        <v>1</v>
      </c>
      <c r="G1110" s="84">
        <v>23.2</v>
      </c>
      <c r="H1110" s="81">
        <v>11.8</v>
      </c>
      <c r="I1110" s="83">
        <v>28.2</v>
      </c>
      <c r="J1110" s="84">
        <v>46.7</v>
      </c>
      <c r="K1110" s="84">
        <f t="shared" si="17"/>
        <v>74.900000000000006</v>
      </c>
      <c r="L1110" s="84">
        <v>530300</v>
      </c>
      <c r="M1110" s="89">
        <v>8</v>
      </c>
      <c r="N1110" s="90">
        <v>10</v>
      </c>
      <c r="O1110" s="88">
        <v>5</v>
      </c>
      <c r="P1110" s="136">
        <v>8</v>
      </c>
      <c r="Q1110" s="132">
        <v>11.4</v>
      </c>
      <c r="R1110" s="148">
        <v>30042.773184651422</v>
      </c>
      <c r="S1110" s="84">
        <v>74.900000000000006</v>
      </c>
      <c r="T1110" s="116">
        <v>5</v>
      </c>
      <c r="U1110">
        <v>5</v>
      </c>
    </row>
    <row r="1111" spans="1:21" customFormat="1">
      <c r="A1111" s="13" t="s">
        <v>3187</v>
      </c>
      <c r="B1111" s="13">
        <v>17031431200</v>
      </c>
      <c r="C1111" s="13" t="s">
        <v>3188</v>
      </c>
      <c r="D1111" s="13" t="s">
        <v>4272</v>
      </c>
      <c r="E1111" s="13" t="s">
        <v>4129</v>
      </c>
      <c r="F1111" s="84">
        <v>11.9</v>
      </c>
      <c r="G1111" s="81">
        <v>48.2</v>
      </c>
      <c r="H1111" s="30">
        <v>20</v>
      </c>
      <c r="I1111" s="82">
        <v>22</v>
      </c>
      <c r="J1111" s="83">
        <v>14.9</v>
      </c>
      <c r="K1111" s="83">
        <f t="shared" si="17"/>
        <v>36.9</v>
      </c>
      <c r="L1111" s="30">
        <v>195200</v>
      </c>
      <c r="M1111" s="86">
        <v>2</v>
      </c>
      <c r="N1111" s="86">
        <v>2</v>
      </c>
      <c r="O1111" s="86">
        <v>2</v>
      </c>
      <c r="P1111" s="136">
        <v>8</v>
      </c>
      <c r="Q1111" s="132">
        <v>11.4</v>
      </c>
      <c r="R1111" s="148">
        <v>30042.773184651422</v>
      </c>
      <c r="S1111" s="83">
        <v>36.9</v>
      </c>
      <c r="T1111" s="115">
        <v>4</v>
      </c>
      <c r="U1111">
        <v>4</v>
      </c>
    </row>
    <row r="1112" spans="1:21" customFormat="1">
      <c r="A1112" s="13" t="s">
        <v>3129</v>
      </c>
      <c r="B1112" s="13">
        <v>17031480200</v>
      </c>
      <c r="C1112" s="13" t="s">
        <v>3130</v>
      </c>
      <c r="D1112" s="13" t="s">
        <v>4272</v>
      </c>
      <c r="E1112" s="13" t="s">
        <v>4129</v>
      </c>
      <c r="F1112" s="84">
        <v>11.6</v>
      </c>
      <c r="G1112" s="82">
        <v>30.7</v>
      </c>
      <c r="H1112" s="30">
        <v>17.100000000000001</v>
      </c>
      <c r="I1112" s="82">
        <v>18.3</v>
      </c>
      <c r="J1112" s="82">
        <v>12.5</v>
      </c>
      <c r="K1112" s="82">
        <f t="shared" si="17"/>
        <v>30.8</v>
      </c>
      <c r="L1112" s="30">
        <v>210500</v>
      </c>
      <c r="M1112" s="87">
        <v>3</v>
      </c>
      <c r="N1112" s="88">
        <v>5</v>
      </c>
      <c r="O1112" s="86">
        <v>1</v>
      </c>
      <c r="P1112" s="136">
        <v>8</v>
      </c>
      <c r="Q1112" s="132">
        <v>11.4</v>
      </c>
      <c r="R1112" s="148">
        <v>30042.773184651422</v>
      </c>
      <c r="S1112" s="82">
        <v>30.8</v>
      </c>
      <c r="T1112" s="114">
        <v>3</v>
      </c>
      <c r="U1112">
        <v>3</v>
      </c>
    </row>
    <row r="1113" spans="1:21" customFormat="1">
      <c r="A1113" s="13" t="s">
        <v>2137</v>
      </c>
      <c r="B1113" s="13">
        <v>17031808200</v>
      </c>
      <c r="C1113" s="13" t="s">
        <v>2138</v>
      </c>
      <c r="D1113" s="13" t="s">
        <v>4272</v>
      </c>
      <c r="E1113" s="13" t="s">
        <v>2123</v>
      </c>
      <c r="F1113" s="82">
        <v>6.1</v>
      </c>
      <c r="G1113" s="83">
        <v>28.3</v>
      </c>
      <c r="H1113" s="82">
        <v>27.3</v>
      </c>
      <c r="I1113" s="83">
        <v>27.9</v>
      </c>
      <c r="J1113" s="82">
        <v>8.3000000000000007</v>
      </c>
      <c r="K1113" s="83">
        <f t="shared" si="17"/>
        <v>36.200000000000003</v>
      </c>
      <c r="L1113" s="83">
        <v>325100</v>
      </c>
      <c r="M1113" s="90">
        <v>10</v>
      </c>
      <c r="N1113" s="89">
        <v>8</v>
      </c>
      <c r="O1113" s="87">
        <v>4</v>
      </c>
      <c r="P1113" s="136">
        <v>7</v>
      </c>
      <c r="Q1113" s="132">
        <v>11.4</v>
      </c>
      <c r="R1113" s="149">
        <v>56100.595711841088</v>
      </c>
      <c r="S1113" s="83">
        <v>36.200000000000003</v>
      </c>
      <c r="T1113" s="115">
        <v>4</v>
      </c>
      <c r="U1113">
        <v>4</v>
      </c>
    </row>
    <row r="1114" spans="1:21" customFormat="1">
      <c r="A1114" s="13" t="s">
        <v>2057</v>
      </c>
      <c r="B1114" s="13">
        <v>17031816900</v>
      </c>
      <c r="C1114" s="13" t="s">
        <v>2058</v>
      </c>
      <c r="D1114" s="13" t="s">
        <v>4272</v>
      </c>
      <c r="E1114" s="13" t="s">
        <v>2054</v>
      </c>
      <c r="F1114" s="83">
        <v>8.1</v>
      </c>
      <c r="G1114" s="83">
        <v>30.1</v>
      </c>
      <c r="H1114" s="84">
        <v>34.200000000000003</v>
      </c>
      <c r="I1114" s="30">
        <v>9.1999999999999993</v>
      </c>
      <c r="J1114" s="81">
        <v>2.4</v>
      </c>
      <c r="K1114" s="81">
        <f t="shared" si="17"/>
        <v>11.6</v>
      </c>
      <c r="L1114" s="30">
        <v>186800</v>
      </c>
      <c r="M1114" s="86">
        <v>2</v>
      </c>
      <c r="N1114" s="87">
        <v>3</v>
      </c>
      <c r="O1114" s="86">
        <v>2</v>
      </c>
      <c r="P1114" s="136">
        <v>8</v>
      </c>
      <c r="Q1114" s="132">
        <v>11.4</v>
      </c>
      <c r="R1114" s="152">
        <v>32333.064675809463</v>
      </c>
      <c r="S1114" s="81">
        <v>11.6</v>
      </c>
      <c r="T1114" s="112">
        <v>1</v>
      </c>
      <c r="U1114">
        <v>1</v>
      </c>
    </row>
    <row r="1115" spans="1:21" customFormat="1">
      <c r="A1115" s="13" t="s">
        <v>2711</v>
      </c>
      <c r="B1115" s="13">
        <v>17031823101</v>
      </c>
      <c r="C1115" s="13" t="s">
        <v>2712</v>
      </c>
      <c r="D1115" s="13" t="s">
        <v>4272</v>
      </c>
      <c r="E1115" s="13" t="s">
        <v>2706</v>
      </c>
      <c r="F1115" s="83">
        <v>7.4</v>
      </c>
      <c r="G1115" s="82">
        <v>31</v>
      </c>
      <c r="H1115" s="84">
        <v>46.4</v>
      </c>
      <c r="I1115" s="30">
        <v>13.8</v>
      </c>
      <c r="J1115" s="30">
        <v>3.8</v>
      </c>
      <c r="K1115" s="30">
        <f t="shared" si="17"/>
        <v>17.600000000000001</v>
      </c>
      <c r="L1115" s="81">
        <v>182100</v>
      </c>
      <c r="M1115" s="88">
        <v>6</v>
      </c>
      <c r="N1115" s="89">
        <v>7</v>
      </c>
      <c r="O1115" s="88">
        <v>5</v>
      </c>
      <c r="P1115" s="136">
        <v>8</v>
      </c>
      <c r="Q1115" s="132">
        <v>11.4</v>
      </c>
      <c r="R1115" s="151">
        <v>29104.104508912966</v>
      </c>
      <c r="S1115" s="30">
        <v>17.600000000000001</v>
      </c>
      <c r="T1115" s="113">
        <v>2</v>
      </c>
      <c r="U1115">
        <v>2</v>
      </c>
    </row>
    <row r="1116" spans="1:21" customFormat="1">
      <c r="A1116" s="13" t="s">
        <v>2201</v>
      </c>
      <c r="B1116" s="13">
        <v>17031825000</v>
      </c>
      <c r="C1116" s="13" t="s">
        <v>2202</v>
      </c>
      <c r="D1116" s="13" t="s">
        <v>4272</v>
      </c>
      <c r="E1116" s="13" t="s">
        <v>2194</v>
      </c>
      <c r="F1116" s="83">
        <v>6.7</v>
      </c>
      <c r="G1116" s="83">
        <v>28.7</v>
      </c>
      <c r="H1116" s="83">
        <v>31.1</v>
      </c>
      <c r="I1116" s="81">
        <v>8.1999999999999993</v>
      </c>
      <c r="J1116" s="30">
        <v>4.0999999999999996</v>
      </c>
      <c r="K1116" s="81">
        <f t="shared" si="17"/>
        <v>12.299999999999999</v>
      </c>
      <c r="L1116" s="30">
        <v>212200</v>
      </c>
      <c r="M1116" s="87">
        <v>4</v>
      </c>
      <c r="N1116" s="88">
        <v>6</v>
      </c>
      <c r="O1116" s="88">
        <v>6</v>
      </c>
      <c r="P1116" s="136">
        <v>8</v>
      </c>
      <c r="Q1116" s="132">
        <v>11.4</v>
      </c>
      <c r="R1116" s="151">
        <v>17445.587489034348</v>
      </c>
      <c r="S1116" s="81">
        <v>12.299999999999999</v>
      </c>
      <c r="T1116" s="112">
        <v>1</v>
      </c>
      <c r="U1116">
        <v>1</v>
      </c>
    </row>
    <row r="1117" spans="1:21" customFormat="1">
      <c r="A1117" s="13" t="s">
        <v>1704</v>
      </c>
      <c r="B1117" s="13">
        <v>17031831100</v>
      </c>
      <c r="C1117" s="13" t="s">
        <v>1705</v>
      </c>
      <c r="D1117" s="13" t="s">
        <v>4272</v>
      </c>
      <c r="E1117" s="13" t="s">
        <v>4129</v>
      </c>
      <c r="F1117" s="83">
        <v>6.7</v>
      </c>
      <c r="G1117" s="30">
        <v>33.200000000000003</v>
      </c>
      <c r="H1117" s="30">
        <v>21</v>
      </c>
      <c r="I1117" s="82">
        <v>17.8</v>
      </c>
      <c r="J1117" s="82">
        <v>7.5</v>
      </c>
      <c r="K1117" s="82">
        <f t="shared" si="17"/>
        <v>25.3</v>
      </c>
      <c r="L1117" s="83">
        <v>359300</v>
      </c>
      <c r="M1117" s="85"/>
      <c r="N1117" s="85"/>
      <c r="O1117" s="85"/>
      <c r="P1117" s="141"/>
      <c r="Q1117" s="132">
        <v>11.4</v>
      </c>
      <c r="R1117" s="153">
        <v>30042.773184651422</v>
      </c>
      <c r="S1117" s="82">
        <v>25.3</v>
      </c>
      <c r="T1117" s="114">
        <v>3</v>
      </c>
      <c r="U1117">
        <v>3</v>
      </c>
    </row>
    <row r="1118" spans="1:21" customFormat="1">
      <c r="A1118" s="13" t="s">
        <v>1063</v>
      </c>
      <c r="B1118" s="13">
        <v>17089850202</v>
      </c>
      <c r="C1118" s="13" t="s">
        <v>1064</v>
      </c>
      <c r="D1118" s="13" t="s">
        <v>1029</v>
      </c>
      <c r="E1118" s="13" t="s">
        <v>57</v>
      </c>
      <c r="F1118" s="82">
        <v>5.2</v>
      </c>
      <c r="G1118" s="84">
        <v>24.8</v>
      </c>
      <c r="H1118" s="84">
        <v>34.299999999999997</v>
      </c>
      <c r="I1118" s="81">
        <v>6.1</v>
      </c>
      <c r="J1118" s="81">
        <v>1.3</v>
      </c>
      <c r="K1118" s="81">
        <f t="shared" si="17"/>
        <v>7.3999999999999995</v>
      </c>
      <c r="L1118" s="81">
        <v>164100</v>
      </c>
      <c r="M1118" s="85"/>
      <c r="N1118" s="85"/>
      <c r="O1118" s="85"/>
      <c r="P1118" s="141"/>
      <c r="Q1118" s="132">
        <v>11.4</v>
      </c>
      <c r="R1118" s="153">
        <v>19116.053248786182</v>
      </c>
      <c r="S1118" s="81">
        <v>7.3999999999999995</v>
      </c>
      <c r="T1118" s="112">
        <v>1</v>
      </c>
      <c r="U1118">
        <v>1</v>
      </c>
    </row>
    <row r="1119" spans="1:21" customFormat="1">
      <c r="A1119" s="13" t="s">
        <v>3731</v>
      </c>
      <c r="B1119" s="13">
        <v>17031150600</v>
      </c>
      <c r="C1119" s="13" t="s">
        <v>3732</v>
      </c>
      <c r="D1119" s="13" t="s">
        <v>4272</v>
      </c>
      <c r="E1119" s="13" t="s">
        <v>4129</v>
      </c>
      <c r="F1119" s="82">
        <v>6.2</v>
      </c>
      <c r="G1119" s="81">
        <v>39.299999999999997</v>
      </c>
      <c r="H1119" s="83">
        <v>33.200000000000003</v>
      </c>
      <c r="I1119" s="30">
        <v>15.7</v>
      </c>
      <c r="J1119" s="82">
        <v>7.8</v>
      </c>
      <c r="K1119" s="30">
        <f t="shared" si="17"/>
        <v>23.5</v>
      </c>
      <c r="L1119" s="83">
        <v>314800</v>
      </c>
      <c r="M1119" s="89">
        <v>8</v>
      </c>
      <c r="N1119" s="87">
        <v>3</v>
      </c>
      <c r="O1119" s="88">
        <v>6</v>
      </c>
      <c r="P1119" s="138">
        <v>4</v>
      </c>
      <c r="Q1119" s="132">
        <v>11.5</v>
      </c>
      <c r="R1119" s="148">
        <v>30042.773184651422</v>
      </c>
      <c r="S1119" s="30">
        <v>23.5</v>
      </c>
      <c r="T1119" s="113">
        <v>2</v>
      </c>
      <c r="U1119">
        <v>2</v>
      </c>
    </row>
    <row r="1120" spans="1:21" customFormat="1">
      <c r="A1120" s="13" t="s">
        <v>2723</v>
      </c>
      <c r="B1120" s="13">
        <v>17031711200</v>
      </c>
      <c r="C1120" s="13" t="s">
        <v>2724</v>
      </c>
      <c r="D1120" s="13" t="s">
        <v>4272</v>
      </c>
      <c r="E1120" s="13" t="s">
        <v>4129</v>
      </c>
      <c r="F1120" s="83">
        <v>8.3000000000000007</v>
      </c>
      <c r="G1120" s="30">
        <v>33.1</v>
      </c>
      <c r="H1120" s="82">
        <v>27.5</v>
      </c>
      <c r="I1120" s="82">
        <v>16.7</v>
      </c>
      <c r="J1120" s="83">
        <v>13</v>
      </c>
      <c r="K1120" s="82">
        <f t="shared" si="17"/>
        <v>29.7</v>
      </c>
      <c r="L1120" s="81">
        <v>170000</v>
      </c>
      <c r="M1120" s="86">
        <v>2</v>
      </c>
      <c r="N1120" s="86">
        <v>1</v>
      </c>
      <c r="O1120" s="87">
        <v>4</v>
      </c>
      <c r="P1120" s="136">
        <v>7</v>
      </c>
      <c r="Q1120" s="132">
        <v>11.5</v>
      </c>
      <c r="R1120" s="148">
        <v>30042.773184651422</v>
      </c>
      <c r="S1120" s="82">
        <v>29.7</v>
      </c>
      <c r="T1120" s="114">
        <v>3</v>
      </c>
      <c r="U1120">
        <v>3</v>
      </c>
    </row>
    <row r="1121" spans="1:21" customFormat="1">
      <c r="A1121" s="13" t="s">
        <v>1973</v>
      </c>
      <c r="B1121" s="13">
        <v>17031823702</v>
      </c>
      <c r="C1121" s="13" t="s">
        <v>1974</v>
      </c>
      <c r="D1121" s="13" t="s">
        <v>4272</v>
      </c>
      <c r="E1121" s="13" t="s">
        <v>1975</v>
      </c>
      <c r="F1121" s="82">
        <v>6</v>
      </c>
      <c r="G1121" s="30">
        <v>35</v>
      </c>
      <c r="H1121" s="83">
        <v>28.5</v>
      </c>
      <c r="I1121" s="82">
        <v>17.8</v>
      </c>
      <c r="J1121" s="30">
        <v>7.1</v>
      </c>
      <c r="K1121" s="82">
        <f t="shared" si="17"/>
        <v>24.9</v>
      </c>
      <c r="L1121" s="82">
        <v>268200</v>
      </c>
      <c r="M1121" s="90">
        <v>10</v>
      </c>
      <c r="N1121" s="88">
        <v>5</v>
      </c>
      <c r="O1121" s="87">
        <v>4</v>
      </c>
      <c r="P1121" s="140">
        <v>1</v>
      </c>
      <c r="Q1121" s="132">
        <v>11.5</v>
      </c>
      <c r="R1121" s="121">
        <v>25572.051246854266</v>
      </c>
      <c r="S1121" s="82">
        <v>24.9</v>
      </c>
      <c r="T1121" s="114">
        <v>3</v>
      </c>
      <c r="U1121">
        <v>3</v>
      </c>
    </row>
    <row r="1122" spans="1:21" customFormat="1">
      <c r="A1122" s="13" t="s">
        <v>2313</v>
      </c>
      <c r="B1122" s="13">
        <v>17031827902</v>
      </c>
      <c r="C1122" s="13" t="s">
        <v>2314</v>
      </c>
      <c r="D1122" s="13" t="s">
        <v>4272</v>
      </c>
      <c r="E1122" s="13" t="s">
        <v>2315</v>
      </c>
      <c r="F1122" s="84">
        <v>9</v>
      </c>
      <c r="G1122" s="84">
        <v>27</v>
      </c>
      <c r="H1122" s="83">
        <v>29.6</v>
      </c>
      <c r="I1122" s="82">
        <v>16.100000000000001</v>
      </c>
      <c r="J1122" s="81">
        <v>3.2</v>
      </c>
      <c r="K1122" s="30">
        <f t="shared" si="17"/>
        <v>19.3</v>
      </c>
      <c r="L1122" s="81">
        <v>131500</v>
      </c>
      <c r="M1122" s="87">
        <v>4</v>
      </c>
      <c r="N1122" s="89">
        <v>8</v>
      </c>
      <c r="O1122" s="87">
        <v>3</v>
      </c>
      <c r="P1122" s="140">
        <v>1</v>
      </c>
      <c r="Q1122" s="132">
        <v>11.5</v>
      </c>
      <c r="R1122" s="121">
        <v>18378.921005259257</v>
      </c>
      <c r="S1122" s="30">
        <v>19.3</v>
      </c>
      <c r="T1122" s="113">
        <v>2</v>
      </c>
      <c r="U1122">
        <v>2</v>
      </c>
    </row>
    <row r="1123" spans="1:21" customFormat="1">
      <c r="A1123" s="13" t="s">
        <v>979</v>
      </c>
      <c r="B1123" s="13">
        <v>17089851500</v>
      </c>
      <c r="C1123" s="13" t="s">
        <v>980</v>
      </c>
      <c r="D1123" s="13" t="s">
        <v>1029</v>
      </c>
      <c r="E1123" s="13" t="s">
        <v>60</v>
      </c>
      <c r="F1123" s="83">
        <v>7.4</v>
      </c>
      <c r="G1123" s="84">
        <v>26.4</v>
      </c>
      <c r="H1123" s="83">
        <v>32</v>
      </c>
      <c r="I1123" s="30">
        <v>12.9</v>
      </c>
      <c r="J1123" s="81">
        <v>0</v>
      </c>
      <c r="K1123" s="81">
        <f t="shared" si="17"/>
        <v>12.9</v>
      </c>
      <c r="L1123" s="30">
        <v>184300</v>
      </c>
      <c r="M1123" s="85"/>
      <c r="N1123" s="85"/>
      <c r="O1123" s="85"/>
      <c r="P1123" s="141"/>
      <c r="Q1123" s="132">
        <v>11.5</v>
      </c>
      <c r="R1123" s="153">
        <v>24331.78884904056</v>
      </c>
      <c r="S1123" s="81">
        <v>12.9</v>
      </c>
      <c r="T1123" s="112">
        <v>1</v>
      </c>
      <c r="U1123">
        <v>1</v>
      </c>
    </row>
    <row r="1124" spans="1:21" customFormat="1">
      <c r="A1124" s="13" t="s">
        <v>541</v>
      </c>
      <c r="B1124" s="13">
        <v>17097860101</v>
      </c>
      <c r="C1124" s="13" t="s">
        <v>542</v>
      </c>
      <c r="D1124" s="13" t="s">
        <v>896</v>
      </c>
      <c r="E1124" s="13" t="s">
        <v>543</v>
      </c>
      <c r="F1124" s="83">
        <v>8.4</v>
      </c>
      <c r="G1124" s="82">
        <v>30.8</v>
      </c>
      <c r="H1124" s="82">
        <v>24.5</v>
      </c>
      <c r="I1124" s="30">
        <v>14.6</v>
      </c>
      <c r="J1124" s="30">
        <v>5.3</v>
      </c>
      <c r="K1124" s="30">
        <f t="shared" si="17"/>
        <v>19.899999999999999</v>
      </c>
      <c r="L1124" s="30">
        <v>212300</v>
      </c>
      <c r="M1124" s="89">
        <v>8</v>
      </c>
      <c r="N1124" s="87">
        <v>4</v>
      </c>
      <c r="O1124" s="88">
        <v>5</v>
      </c>
      <c r="P1124" s="140">
        <v>2</v>
      </c>
      <c r="Q1124" s="132">
        <v>11.5</v>
      </c>
      <c r="R1124" s="151">
        <v>25930.364283595372</v>
      </c>
      <c r="S1124" s="30">
        <v>19.899999999999999</v>
      </c>
      <c r="T1124" s="113">
        <v>2</v>
      </c>
      <c r="U1124">
        <v>2</v>
      </c>
    </row>
    <row r="1125" spans="1:21" customFormat="1">
      <c r="A1125" s="13" t="s">
        <v>906</v>
      </c>
      <c r="B1125" s="13">
        <v>17097864801</v>
      </c>
      <c r="C1125" s="13" t="s">
        <v>907</v>
      </c>
      <c r="D1125" s="13" t="s">
        <v>896</v>
      </c>
      <c r="E1125" s="13" t="s">
        <v>76</v>
      </c>
      <c r="F1125" s="81">
        <v>3.2</v>
      </c>
      <c r="G1125" s="84">
        <v>27</v>
      </c>
      <c r="H1125" s="81">
        <v>8</v>
      </c>
      <c r="I1125" s="84">
        <v>40.9</v>
      </c>
      <c r="J1125" s="84">
        <v>34.4</v>
      </c>
      <c r="K1125" s="84">
        <f t="shared" si="17"/>
        <v>75.3</v>
      </c>
      <c r="L1125" s="84">
        <v>619600</v>
      </c>
      <c r="M1125" s="90">
        <v>9</v>
      </c>
      <c r="N1125" s="90">
        <v>10</v>
      </c>
      <c r="O1125" s="90">
        <v>10</v>
      </c>
      <c r="P1125" s="140">
        <v>2</v>
      </c>
      <c r="Q1125" s="132">
        <v>11.5</v>
      </c>
      <c r="R1125" s="149">
        <v>107330.43145925501</v>
      </c>
      <c r="S1125" s="84">
        <v>75.3</v>
      </c>
      <c r="T1125" s="116">
        <v>5</v>
      </c>
      <c r="U1125">
        <v>5</v>
      </c>
    </row>
    <row r="1126" spans="1:21" customFormat="1">
      <c r="A1126" s="13" t="s">
        <v>3977</v>
      </c>
      <c r="B1126" s="13">
        <v>17031030603</v>
      </c>
      <c r="C1126" s="13" t="s">
        <v>3978</v>
      </c>
      <c r="D1126" s="13" t="s">
        <v>4272</v>
      </c>
      <c r="E1126" s="13" t="s">
        <v>4129</v>
      </c>
      <c r="F1126" s="84">
        <v>10.199999999999999</v>
      </c>
      <c r="G1126" s="81">
        <v>40.200000000000003</v>
      </c>
      <c r="H1126" s="81">
        <v>8.9</v>
      </c>
      <c r="I1126" s="84">
        <v>36.1</v>
      </c>
      <c r="J1126" s="82">
        <v>7.3</v>
      </c>
      <c r="K1126" s="83">
        <f t="shared" si="17"/>
        <v>43.4</v>
      </c>
      <c r="L1126" s="82">
        <v>254400</v>
      </c>
      <c r="M1126" s="88">
        <v>5</v>
      </c>
      <c r="N1126" s="90">
        <v>9</v>
      </c>
      <c r="O1126" s="87">
        <v>3</v>
      </c>
      <c r="P1126" s="135">
        <v>10</v>
      </c>
      <c r="Q1126" s="132">
        <v>11.6</v>
      </c>
      <c r="R1126" s="148">
        <v>30042.773184651422</v>
      </c>
      <c r="S1126" s="83">
        <v>43.4</v>
      </c>
      <c r="T1126" s="115">
        <v>4</v>
      </c>
      <c r="U1126">
        <v>4</v>
      </c>
    </row>
    <row r="1127" spans="1:21" customFormat="1">
      <c r="A1127" s="13" t="s">
        <v>3928</v>
      </c>
      <c r="B1127" s="13">
        <v>17031050200</v>
      </c>
      <c r="C1127" s="13" t="s">
        <v>3929</v>
      </c>
      <c r="D1127" s="13" t="s">
        <v>4272</v>
      </c>
      <c r="E1127" s="13" t="s">
        <v>4129</v>
      </c>
      <c r="F1127" s="30">
        <v>3.6</v>
      </c>
      <c r="G1127" s="82">
        <v>31.5</v>
      </c>
      <c r="H1127" s="30">
        <v>15.5</v>
      </c>
      <c r="I1127" s="84">
        <v>35.200000000000003</v>
      </c>
      <c r="J1127" s="84">
        <v>25.5</v>
      </c>
      <c r="K1127" s="84">
        <f t="shared" si="17"/>
        <v>60.7</v>
      </c>
      <c r="L1127" s="84">
        <v>531500</v>
      </c>
      <c r="M1127" s="89">
        <v>7</v>
      </c>
      <c r="N1127" s="90">
        <v>9</v>
      </c>
      <c r="O1127" s="90">
        <v>9</v>
      </c>
      <c r="P1127" s="136">
        <v>8</v>
      </c>
      <c r="Q1127" s="132">
        <v>11.6</v>
      </c>
      <c r="R1127" s="148">
        <v>30042.773184651422</v>
      </c>
      <c r="S1127" s="84">
        <v>60.7</v>
      </c>
      <c r="T1127" s="116">
        <v>5</v>
      </c>
      <c r="U1127">
        <v>5</v>
      </c>
    </row>
    <row r="1128" spans="1:21" customFormat="1">
      <c r="A1128" s="13" t="s">
        <v>3797</v>
      </c>
      <c r="B1128" s="13">
        <v>17031120400</v>
      </c>
      <c r="C1128" s="13" t="s">
        <v>3798</v>
      </c>
      <c r="D1128" s="13" t="s">
        <v>4272</v>
      </c>
      <c r="E1128" s="13" t="s">
        <v>4129</v>
      </c>
      <c r="F1128" s="81">
        <v>3</v>
      </c>
      <c r="G1128" s="83">
        <v>27.5</v>
      </c>
      <c r="H1128" s="30">
        <v>21.5</v>
      </c>
      <c r="I1128" s="82">
        <v>22.6</v>
      </c>
      <c r="J1128" s="83">
        <v>16.600000000000001</v>
      </c>
      <c r="K1128" s="83">
        <f t="shared" si="17"/>
        <v>39.200000000000003</v>
      </c>
      <c r="L1128" s="84">
        <v>381400</v>
      </c>
      <c r="M1128" s="89">
        <v>7</v>
      </c>
      <c r="N1128" s="87">
        <v>3</v>
      </c>
      <c r="O1128" s="89">
        <v>7</v>
      </c>
      <c r="P1128" s="135">
        <v>10</v>
      </c>
      <c r="Q1128" s="132">
        <v>11.6</v>
      </c>
      <c r="R1128" s="148">
        <v>30042.773184651422</v>
      </c>
      <c r="S1128" s="83">
        <v>39.200000000000003</v>
      </c>
      <c r="T1128" s="115">
        <v>4</v>
      </c>
      <c r="U1128">
        <v>4</v>
      </c>
    </row>
    <row r="1129" spans="1:21" customFormat="1">
      <c r="A1129" s="13" t="s">
        <v>3618</v>
      </c>
      <c r="B1129" s="13">
        <v>17031200200</v>
      </c>
      <c r="C1129" s="13" t="s">
        <v>3619</v>
      </c>
      <c r="D1129" s="13" t="s">
        <v>4272</v>
      </c>
      <c r="E1129" s="13" t="s">
        <v>4129</v>
      </c>
      <c r="F1129" s="83">
        <v>7.9</v>
      </c>
      <c r="G1129" s="82">
        <v>32</v>
      </c>
      <c r="H1129" s="83">
        <v>33.6</v>
      </c>
      <c r="I1129" s="81">
        <v>8.1</v>
      </c>
      <c r="J1129" s="30">
        <v>3.4</v>
      </c>
      <c r="K1129" s="81">
        <f t="shared" si="17"/>
        <v>11.5</v>
      </c>
      <c r="L1129" s="83">
        <v>358500</v>
      </c>
      <c r="M1129" s="86">
        <v>2</v>
      </c>
      <c r="N1129" s="90">
        <v>9</v>
      </c>
      <c r="O1129" s="86">
        <v>2</v>
      </c>
      <c r="P1129" s="135">
        <v>9</v>
      </c>
      <c r="Q1129" s="132">
        <v>11.6</v>
      </c>
      <c r="R1129" s="148">
        <v>30042.773184651422</v>
      </c>
      <c r="S1129" s="81">
        <v>11.5</v>
      </c>
      <c r="T1129" s="112">
        <v>1</v>
      </c>
      <c r="U1129">
        <v>1</v>
      </c>
    </row>
    <row r="1130" spans="1:21" customFormat="1">
      <c r="A1130" s="13" t="s">
        <v>4138</v>
      </c>
      <c r="B1130" s="13">
        <v>17031814700</v>
      </c>
      <c r="C1130" s="13" t="s">
        <v>4139</v>
      </c>
      <c r="D1130" s="13" t="s">
        <v>4272</v>
      </c>
      <c r="E1130" s="13" t="s">
        <v>4137</v>
      </c>
      <c r="F1130" s="84">
        <v>9.9</v>
      </c>
      <c r="G1130" s="83">
        <v>28.2</v>
      </c>
      <c r="H1130" s="83">
        <v>31.1</v>
      </c>
      <c r="I1130" s="81">
        <v>7.1</v>
      </c>
      <c r="J1130" s="30">
        <v>4.4000000000000004</v>
      </c>
      <c r="K1130" s="81">
        <f t="shared" si="17"/>
        <v>11.5</v>
      </c>
      <c r="L1130" s="30">
        <v>217600</v>
      </c>
      <c r="M1130" s="87">
        <v>4</v>
      </c>
      <c r="N1130" s="88">
        <v>6</v>
      </c>
      <c r="O1130" s="87">
        <v>4</v>
      </c>
      <c r="P1130" s="136">
        <v>7</v>
      </c>
      <c r="Q1130" s="132">
        <v>11.6</v>
      </c>
      <c r="R1130" s="151">
        <v>16235.257108565578</v>
      </c>
      <c r="S1130" s="81">
        <v>11.5</v>
      </c>
      <c r="T1130" s="112">
        <v>1</v>
      </c>
      <c r="U1130">
        <v>1</v>
      </c>
    </row>
    <row r="1131" spans="1:21" customFormat="1">
      <c r="A1131" s="13" t="s">
        <v>1209</v>
      </c>
      <c r="B1131" s="13">
        <v>17043846523</v>
      </c>
      <c r="C1131" s="13" t="s">
        <v>1210</v>
      </c>
      <c r="D1131" s="13" t="s">
        <v>1522</v>
      </c>
      <c r="E1131" s="13" t="s">
        <v>1275</v>
      </c>
      <c r="F1131" s="81">
        <v>3</v>
      </c>
      <c r="G1131" s="83">
        <v>29.6</v>
      </c>
      <c r="H1131" s="81">
        <v>6.4</v>
      </c>
      <c r="I1131" s="84">
        <v>33.700000000000003</v>
      </c>
      <c r="J1131" s="84">
        <v>34.5</v>
      </c>
      <c r="K1131" s="84">
        <f t="shared" si="17"/>
        <v>68.2</v>
      </c>
      <c r="L1131" s="84">
        <v>392900</v>
      </c>
      <c r="M1131" s="90">
        <v>10</v>
      </c>
      <c r="N1131" s="86">
        <v>2</v>
      </c>
      <c r="O1131" s="90">
        <v>10</v>
      </c>
      <c r="P1131" s="140">
        <v>1</v>
      </c>
      <c r="Q1131" s="132">
        <v>11.6</v>
      </c>
      <c r="R1131" s="150">
        <v>49426.394055818346</v>
      </c>
      <c r="S1131" s="84">
        <v>68.2</v>
      </c>
      <c r="T1131" s="116">
        <v>5</v>
      </c>
      <c r="U1131">
        <v>5</v>
      </c>
    </row>
    <row r="1132" spans="1:21" customFormat="1">
      <c r="A1132" s="13" t="s">
        <v>759</v>
      </c>
      <c r="B1132" s="13">
        <v>17097861505</v>
      </c>
      <c r="C1132" s="13" t="s">
        <v>760</v>
      </c>
      <c r="D1132" s="13" t="s">
        <v>896</v>
      </c>
      <c r="E1132" s="13" t="s">
        <v>761</v>
      </c>
      <c r="F1132" s="82">
        <v>5.3</v>
      </c>
      <c r="G1132" s="83">
        <v>29.4</v>
      </c>
      <c r="H1132" s="30">
        <v>15.6</v>
      </c>
      <c r="I1132" s="83">
        <v>31.2</v>
      </c>
      <c r="J1132" s="83">
        <v>15.5</v>
      </c>
      <c r="K1132" s="83">
        <f t="shared" si="17"/>
        <v>46.7</v>
      </c>
      <c r="L1132" s="83">
        <v>322300</v>
      </c>
      <c r="M1132" s="89">
        <v>8</v>
      </c>
      <c r="N1132" s="86">
        <v>2</v>
      </c>
      <c r="O1132" s="88">
        <v>6</v>
      </c>
      <c r="P1132" s="140">
        <v>1</v>
      </c>
      <c r="Q1132" s="132">
        <v>11.6</v>
      </c>
      <c r="R1132" s="150">
        <v>43990.480204505511</v>
      </c>
      <c r="S1132" s="83">
        <v>46.7</v>
      </c>
      <c r="T1132" s="115">
        <v>4</v>
      </c>
      <c r="U1132">
        <v>4</v>
      </c>
    </row>
    <row r="1133" spans="1:21" customFormat="1">
      <c r="A1133" s="13" t="s">
        <v>3910</v>
      </c>
      <c r="B1133" s="13">
        <v>17031070200</v>
      </c>
      <c r="C1133" s="13" t="s">
        <v>3911</v>
      </c>
      <c r="D1133" s="13" t="s">
        <v>4272</v>
      </c>
      <c r="E1133" s="13" t="s">
        <v>4129</v>
      </c>
      <c r="F1133" s="81">
        <v>2.5</v>
      </c>
      <c r="G1133" s="82">
        <v>31.9</v>
      </c>
      <c r="H1133" s="81">
        <v>2.5</v>
      </c>
      <c r="I1133" s="84">
        <v>52.8</v>
      </c>
      <c r="J1133" s="84">
        <v>37.4</v>
      </c>
      <c r="K1133" s="84">
        <f t="shared" si="17"/>
        <v>90.199999999999989</v>
      </c>
      <c r="L1133" s="84">
        <v>430200</v>
      </c>
      <c r="M1133" s="89">
        <v>8</v>
      </c>
      <c r="N1133" s="90">
        <v>10</v>
      </c>
      <c r="O1133" s="89">
        <v>8</v>
      </c>
      <c r="P1133" s="135">
        <v>9</v>
      </c>
      <c r="Q1133" s="132">
        <v>11.7</v>
      </c>
      <c r="R1133" s="148">
        <v>30042.773184651422</v>
      </c>
      <c r="S1133" s="84">
        <v>90.199999999999989</v>
      </c>
      <c r="T1133" s="116">
        <v>5</v>
      </c>
      <c r="U1133">
        <v>5</v>
      </c>
    </row>
    <row r="1134" spans="1:21" customFormat="1">
      <c r="A1134" s="13" t="s">
        <v>3821</v>
      </c>
      <c r="B1134" s="13">
        <v>17031071400</v>
      </c>
      <c r="C1134" s="13" t="s">
        <v>3822</v>
      </c>
      <c r="D1134" s="13" t="s">
        <v>4272</v>
      </c>
      <c r="E1134" s="13" t="s">
        <v>4129</v>
      </c>
      <c r="F1134" s="81">
        <v>2.6</v>
      </c>
      <c r="G1134" s="83">
        <v>27.3</v>
      </c>
      <c r="H1134" s="81">
        <v>6.7</v>
      </c>
      <c r="I1134" s="84">
        <v>38.200000000000003</v>
      </c>
      <c r="J1134" s="84">
        <v>39.4</v>
      </c>
      <c r="K1134" s="84">
        <f t="shared" si="17"/>
        <v>77.599999999999994</v>
      </c>
      <c r="L1134" s="84">
        <v>396700</v>
      </c>
      <c r="M1134" s="90">
        <v>10</v>
      </c>
      <c r="N1134" s="90">
        <v>10</v>
      </c>
      <c r="O1134" s="88">
        <v>5</v>
      </c>
      <c r="P1134" s="136">
        <v>7</v>
      </c>
      <c r="Q1134" s="132">
        <v>11.7</v>
      </c>
      <c r="R1134" s="148">
        <v>30042.773184651422</v>
      </c>
      <c r="S1134" s="84">
        <v>77.599999999999994</v>
      </c>
      <c r="T1134" s="116">
        <v>5</v>
      </c>
      <c r="U1134">
        <v>5</v>
      </c>
    </row>
    <row r="1135" spans="1:21" customFormat="1">
      <c r="A1135" s="13" t="s">
        <v>3017</v>
      </c>
      <c r="B1135" s="13">
        <v>17031570300</v>
      </c>
      <c r="C1135" s="13" t="s">
        <v>3018</v>
      </c>
      <c r="D1135" s="13" t="s">
        <v>4272</v>
      </c>
      <c r="E1135" s="13" t="s">
        <v>4129</v>
      </c>
      <c r="F1135" s="84">
        <v>12.4</v>
      </c>
      <c r="G1135" s="30">
        <v>34.6</v>
      </c>
      <c r="H1135" s="83">
        <v>32.5</v>
      </c>
      <c r="I1135" s="81">
        <v>3.2</v>
      </c>
      <c r="J1135" s="30">
        <v>4.8</v>
      </c>
      <c r="K1135" s="81">
        <f t="shared" si="17"/>
        <v>8</v>
      </c>
      <c r="L1135" s="82">
        <v>255000</v>
      </c>
      <c r="M1135" s="86">
        <v>1</v>
      </c>
      <c r="N1135" s="90">
        <v>9</v>
      </c>
      <c r="O1135" s="86">
        <v>2</v>
      </c>
      <c r="P1135" s="135">
        <v>9</v>
      </c>
      <c r="Q1135" s="132">
        <v>11.7</v>
      </c>
      <c r="R1135" s="148">
        <v>30042.773184651422</v>
      </c>
      <c r="S1135" s="81">
        <v>8</v>
      </c>
      <c r="T1135" s="112">
        <v>1</v>
      </c>
      <c r="U1135">
        <v>1</v>
      </c>
    </row>
    <row r="1136" spans="1:21" customFormat="1">
      <c r="A1136" s="13" t="s">
        <v>2606</v>
      </c>
      <c r="B1136" s="13">
        <v>17031804406</v>
      </c>
      <c r="C1136" s="13" t="s">
        <v>2607</v>
      </c>
      <c r="D1136" s="13" t="s">
        <v>4272</v>
      </c>
      <c r="E1136" s="13" t="s">
        <v>2605</v>
      </c>
      <c r="F1136" s="82">
        <v>5.5</v>
      </c>
      <c r="G1136" s="82">
        <v>30.3</v>
      </c>
      <c r="H1136" s="82">
        <v>24.9</v>
      </c>
      <c r="I1136" s="82">
        <v>22.4</v>
      </c>
      <c r="J1136" s="81">
        <v>2.8</v>
      </c>
      <c r="K1136" s="82">
        <f t="shared" si="17"/>
        <v>25.2</v>
      </c>
      <c r="L1136" s="81">
        <v>179300</v>
      </c>
      <c r="M1136" s="87">
        <v>4</v>
      </c>
      <c r="N1136" s="88">
        <v>5</v>
      </c>
      <c r="O1136" s="87">
        <v>3</v>
      </c>
      <c r="P1136" s="137">
        <v>5</v>
      </c>
      <c r="Q1136" s="132">
        <v>11.7</v>
      </c>
      <c r="R1136" s="151">
        <v>24331.78884904056</v>
      </c>
      <c r="S1136" s="82">
        <v>25.2</v>
      </c>
      <c r="T1136" s="114">
        <v>3</v>
      </c>
      <c r="U1136">
        <v>3</v>
      </c>
    </row>
    <row r="1137" spans="1:21" customFormat="1">
      <c r="A1137" s="13" t="s">
        <v>2572</v>
      </c>
      <c r="B1137" s="13">
        <v>17031806201</v>
      </c>
      <c r="C1137" s="13" t="s">
        <v>2573</v>
      </c>
      <c r="D1137" s="13" t="s">
        <v>4272</v>
      </c>
      <c r="E1137" s="13" t="s">
        <v>2661</v>
      </c>
      <c r="F1137" s="30">
        <v>4.8</v>
      </c>
      <c r="G1137" s="83">
        <v>28</v>
      </c>
      <c r="H1137" s="30">
        <v>14.6</v>
      </c>
      <c r="I1137" s="83">
        <v>23.7</v>
      </c>
      <c r="J1137" s="83">
        <v>15.8</v>
      </c>
      <c r="K1137" s="83">
        <f t="shared" si="17"/>
        <v>39.5</v>
      </c>
      <c r="L1137" s="82">
        <v>243500</v>
      </c>
      <c r="M1137" s="88">
        <v>6</v>
      </c>
      <c r="N1137" s="90">
        <v>9</v>
      </c>
      <c r="O1137" s="88">
        <v>5</v>
      </c>
      <c r="P1137" s="135">
        <v>10</v>
      </c>
      <c r="Q1137" s="132">
        <v>11.7</v>
      </c>
      <c r="R1137" s="150">
        <v>45037.841717497089</v>
      </c>
      <c r="S1137" s="83">
        <v>39.5</v>
      </c>
      <c r="T1137" s="115">
        <v>4</v>
      </c>
      <c r="U1137">
        <v>4</v>
      </c>
    </row>
    <row r="1138" spans="1:21" customFormat="1">
      <c r="A1138" s="13" t="s">
        <v>2486</v>
      </c>
      <c r="B1138" s="13">
        <v>17031811401</v>
      </c>
      <c r="C1138" s="13" t="s">
        <v>2487</v>
      </c>
      <c r="D1138" s="13" t="s">
        <v>4272</v>
      </c>
      <c r="E1138" s="13" t="s">
        <v>2488</v>
      </c>
      <c r="F1138" s="82">
        <v>5.8</v>
      </c>
      <c r="G1138" s="84">
        <v>24.1</v>
      </c>
      <c r="H1138" s="83">
        <v>31.1</v>
      </c>
      <c r="I1138" s="30">
        <v>11.1</v>
      </c>
      <c r="J1138" s="30">
        <v>5.2</v>
      </c>
      <c r="K1138" s="30">
        <f t="shared" si="17"/>
        <v>16.3</v>
      </c>
      <c r="L1138" s="82">
        <v>254000</v>
      </c>
      <c r="M1138" s="89">
        <v>7</v>
      </c>
      <c r="N1138" s="89">
        <v>7</v>
      </c>
      <c r="O1138" s="87">
        <v>4</v>
      </c>
      <c r="P1138" s="135">
        <v>9</v>
      </c>
      <c r="Q1138" s="132">
        <v>11.7</v>
      </c>
      <c r="R1138" s="149">
        <v>54350.622538591611</v>
      </c>
      <c r="S1138" s="30">
        <v>16.3</v>
      </c>
      <c r="T1138" s="113">
        <v>2</v>
      </c>
      <c r="U1138">
        <v>2</v>
      </c>
    </row>
    <row r="1139" spans="1:21" customFormat="1">
      <c r="A1139" s="13" t="s">
        <v>1798</v>
      </c>
      <c r="B1139" s="13">
        <v>17031827805</v>
      </c>
      <c r="C1139" s="13" t="s">
        <v>1799</v>
      </c>
      <c r="D1139" s="13" t="s">
        <v>4272</v>
      </c>
      <c r="E1139" s="13" t="s">
        <v>1789</v>
      </c>
      <c r="F1139" s="84">
        <v>10.6</v>
      </c>
      <c r="G1139" s="81">
        <v>39.799999999999997</v>
      </c>
      <c r="H1139" s="82">
        <v>24.8</v>
      </c>
      <c r="I1139" s="30">
        <v>12.7</v>
      </c>
      <c r="J1139" s="82">
        <v>11.3</v>
      </c>
      <c r="K1139" s="82">
        <f t="shared" si="17"/>
        <v>24</v>
      </c>
      <c r="L1139" s="30">
        <v>187800</v>
      </c>
      <c r="M1139" s="88">
        <v>6</v>
      </c>
      <c r="N1139" s="87">
        <v>4</v>
      </c>
      <c r="O1139" s="87">
        <v>3</v>
      </c>
      <c r="P1139" s="140">
        <v>1</v>
      </c>
      <c r="Q1139" s="132">
        <v>11.7</v>
      </c>
      <c r="R1139" s="151">
        <v>22965.960871538809</v>
      </c>
      <c r="S1139" s="82">
        <v>24</v>
      </c>
      <c r="T1139" s="114">
        <v>3</v>
      </c>
      <c r="U1139">
        <v>3</v>
      </c>
    </row>
    <row r="1140" spans="1:21" customFormat="1">
      <c r="A1140" s="13" t="s">
        <v>1548</v>
      </c>
      <c r="B1140" s="13">
        <v>17031835100</v>
      </c>
      <c r="C1140" s="13" t="s">
        <v>1549</v>
      </c>
      <c r="D1140" s="13" t="s">
        <v>4272</v>
      </c>
      <c r="E1140" s="13" t="s">
        <v>4129</v>
      </c>
      <c r="F1140" s="83">
        <v>8.8000000000000007</v>
      </c>
      <c r="G1140" s="30">
        <v>36</v>
      </c>
      <c r="H1140" s="83">
        <v>30.1</v>
      </c>
      <c r="I1140" s="81">
        <v>6.6</v>
      </c>
      <c r="J1140" s="81">
        <v>0.7</v>
      </c>
      <c r="K1140" s="81">
        <f t="shared" si="17"/>
        <v>7.3</v>
      </c>
      <c r="L1140" s="81">
        <v>174900</v>
      </c>
      <c r="M1140" s="85"/>
      <c r="N1140" s="85"/>
      <c r="O1140" s="85"/>
      <c r="P1140" s="141"/>
      <c r="Q1140" s="132">
        <v>11.8</v>
      </c>
      <c r="R1140" s="153">
        <v>30042.773184651422</v>
      </c>
      <c r="S1140" s="81">
        <v>7.3</v>
      </c>
      <c r="T1140" s="112">
        <v>1</v>
      </c>
      <c r="U1140">
        <v>1</v>
      </c>
    </row>
    <row r="1141" spans="1:21" customFormat="1">
      <c r="A1141" s="13" t="s">
        <v>3845</v>
      </c>
      <c r="B1141" s="13">
        <v>17031081201</v>
      </c>
      <c r="C1141" s="13" t="s">
        <v>3846</v>
      </c>
      <c r="D1141" s="13" t="s">
        <v>4272</v>
      </c>
      <c r="E1141" s="13" t="s">
        <v>4129</v>
      </c>
      <c r="F1141" s="83">
        <v>8.6</v>
      </c>
      <c r="G1141" s="84">
        <v>22.2</v>
      </c>
      <c r="H1141" s="81">
        <v>7.6</v>
      </c>
      <c r="I1141" s="84">
        <v>35.5</v>
      </c>
      <c r="J1141" s="84">
        <v>34.9</v>
      </c>
      <c r="K1141" s="84">
        <f t="shared" si="17"/>
        <v>70.400000000000006</v>
      </c>
      <c r="L1141" s="84">
        <v>708600</v>
      </c>
      <c r="M1141" s="89">
        <v>8</v>
      </c>
      <c r="N1141" s="90">
        <v>10</v>
      </c>
      <c r="O1141" s="89">
        <v>7</v>
      </c>
      <c r="P1141" s="135">
        <v>9</v>
      </c>
      <c r="Q1141" s="132">
        <v>11.9</v>
      </c>
      <c r="R1141" s="148">
        <v>30042.773184651422</v>
      </c>
      <c r="S1141" s="84">
        <v>70.400000000000006</v>
      </c>
      <c r="T1141" s="116">
        <v>5</v>
      </c>
      <c r="U1141">
        <v>5</v>
      </c>
    </row>
    <row r="1142" spans="1:21" customFormat="1">
      <c r="A1142" s="13" t="s">
        <v>1477</v>
      </c>
      <c r="B1142" s="13">
        <v>17043841109</v>
      </c>
      <c r="C1142" s="13" t="s">
        <v>1478</v>
      </c>
      <c r="D1142" s="13" t="s">
        <v>1522</v>
      </c>
      <c r="E1142" s="13" t="s">
        <v>4158</v>
      </c>
      <c r="F1142" s="82">
        <v>6</v>
      </c>
      <c r="G1142" s="84">
        <v>25.5</v>
      </c>
      <c r="H1142" s="30">
        <v>19.100000000000001</v>
      </c>
      <c r="I1142" s="83">
        <v>31.4</v>
      </c>
      <c r="J1142" s="82">
        <v>7.9</v>
      </c>
      <c r="K1142" s="83">
        <f t="shared" si="17"/>
        <v>39.299999999999997</v>
      </c>
      <c r="L1142" s="30">
        <v>197600</v>
      </c>
      <c r="M1142" s="90">
        <v>9</v>
      </c>
      <c r="N1142" s="89">
        <v>7</v>
      </c>
      <c r="O1142" s="90">
        <v>9</v>
      </c>
      <c r="P1142" s="140">
        <v>1</v>
      </c>
      <c r="Q1142" s="132">
        <v>11.9</v>
      </c>
      <c r="R1142" s="150">
        <v>48254.471795803431</v>
      </c>
      <c r="S1142" s="83">
        <v>39.299999999999997</v>
      </c>
      <c r="T1142" s="115">
        <v>4</v>
      </c>
      <c r="U1142">
        <v>4</v>
      </c>
    </row>
    <row r="1143" spans="1:21" customFormat="1">
      <c r="A1143" s="13" t="s">
        <v>1011</v>
      </c>
      <c r="B1143" s="13">
        <v>17089852300</v>
      </c>
      <c r="C1143" s="13" t="s">
        <v>1012</v>
      </c>
      <c r="D1143" s="13" t="s">
        <v>1029</v>
      </c>
      <c r="E1143" s="13" t="s">
        <v>62</v>
      </c>
      <c r="F1143" s="81">
        <v>1.3</v>
      </c>
      <c r="G1143" s="84">
        <v>25.2</v>
      </c>
      <c r="H1143" s="82">
        <v>25.5</v>
      </c>
      <c r="I1143" s="83">
        <v>26.3</v>
      </c>
      <c r="J1143" s="83">
        <v>17.899999999999999</v>
      </c>
      <c r="K1143" s="83">
        <f t="shared" si="17"/>
        <v>44.2</v>
      </c>
      <c r="L1143" s="82">
        <v>261300</v>
      </c>
      <c r="M1143" s="85"/>
      <c r="N1143" s="85"/>
      <c r="O1143" s="85"/>
      <c r="P1143" s="141"/>
      <c r="Q1143" s="132">
        <v>12</v>
      </c>
      <c r="R1143" s="153">
        <v>50002.496936980649</v>
      </c>
      <c r="S1143" s="83">
        <v>44.2</v>
      </c>
      <c r="T1143" s="115">
        <v>4</v>
      </c>
      <c r="U1143">
        <v>4</v>
      </c>
    </row>
    <row r="1144" spans="1:21" customFormat="1">
      <c r="A1144" s="13" t="s">
        <v>937</v>
      </c>
      <c r="B1144" s="13">
        <v>17089853007</v>
      </c>
      <c r="C1144" s="13" t="s">
        <v>938</v>
      </c>
      <c r="D1144" s="13" t="s">
        <v>1029</v>
      </c>
      <c r="E1144" s="13" t="s">
        <v>1533</v>
      </c>
      <c r="F1144" s="83">
        <v>8.1</v>
      </c>
      <c r="G1144" s="84">
        <v>26.3</v>
      </c>
      <c r="H1144" s="84">
        <v>36</v>
      </c>
      <c r="I1144" s="30">
        <v>9.5</v>
      </c>
      <c r="J1144" s="30">
        <v>6.1</v>
      </c>
      <c r="K1144" s="30">
        <f t="shared" si="17"/>
        <v>15.6</v>
      </c>
      <c r="L1144" s="30">
        <v>186600</v>
      </c>
      <c r="M1144" s="85"/>
      <c r="N1144" s="85"/>
      <c r="O1144" s="85"/>
      <c r="P1144" s="141"/>
      <c r="Q1144" s="132">
        <v>12</v>
      </c>
      <c r="R1144" s="151">
        <v>21328.28627229041</v>
      </c>
      <c r="S1144" s="30">
        <v>15.6</v>
      </c>
      <c r="T1144" s="113">
        <v>2</v>
      </c>
      <c r="U1144">
        <v>2</v>
      </c>
    </row>
    <row r="1145" spans="1:21" customFormat="1">
      <c r="A1145" s="13" t="s">
        <v>3857</v>
      </c>
      <c r="B1145" s="13">
        <v>17031081500</v>
      </c>
      <c r="C1145" s="13" t="s">
        <v>3750</v>
      </c>
      <c r="D1145" s="13" t="s">
        <v>4272</v>
      </c>
      <c r="E1145" s="13" t="s">
        <v>4129</v>
      </c>
      <c r="F1145" s="30">
        <v>3.5</v>
      </c>
      <c r="G1145" s="84">
        <v>22.4</v>
      </c>
      <c r="H1145" s="81">
        <v>3.9</v>
      </c>
      <c r="I1145" s="84">
        <v>41.5</v>
      </c>
      <c r="J1145" s="84">
        <v>41.8</v>
      </c>
      <c r="K1145" s="84">
        <f t="shared" si="17"/>
        <v>83.3</v>
      </c>
      <c r="L1145" s="84">
        <v>502400</v>
      </c>
      <c r="M1145" s="89">
        <v>8</v>
      </c>
      <c r="N1145" s="90">
        <v>10</v>
      </c>
      <c r="O1145" s="87">
        <v>4</v>
      </c>
      <c r="P1145" s="135">
        <v>10</v>
      </c>
      <c r="Q1145" s="132">
        <v>12.1</v>
      </c>
      <c r="R1145" s="148">
        <v>30042.773184651422</v>
      </c>
      <c r="S1145" s="84">
        <v>83.3</v>
      </c>
      <c r="T1145" s="116">
        <v>5</v>
      </c>
      <c r="U1145">
        <v>5</v>
      </c>
    </row>
    <row r="1146" spans="1:21" customFormat="1">
      <c r="A1146" s="13" t="s">
        <v>3634</v>
      </c>
      <c r="B1146" s="13">
        <v>17031210601</v>
      </c>
      <c r="C1146" s="13" t="s">
        <v>3635</v>
      </c>
      <c r="D1146" s="13" t="s">
        <v>4272</v>
      </c>
      <c r="E1146" s="13" t="s">
        <v>4129</v>
      </c>
      <c r="F1146" s="82">
        <v>5.6</v>
      </c>
      <c r="G1146" s="82">
        <v>30.7</v>
      </c>
      <c r="H1146" s="84">
        <v>39.1</v>
      </c>
      <c r="I1146" s="30">
        <v>11.3</v>
      </c>
      <c r="J1146" s="81">
        <v>3.2</v>
      </c>
      <c r="K1146" s="30">
        <f t="shared" si="17"/>
        <v>14.5</v>
      </c>
      <c r="L1146" s="83">
        <v>332200</v>
      </c>
      <c r="M1146" s="86">
        <v>2</v>
      </c>
      <c r="N1146" s="90">
        <v>9</v>
      </c>
      <c r="O1146" s="87">
        <v>3</v>
      </c>
      <c r="P1146" s="135">
        <v>10</v>
      </c>
      <c r="Q1146" s="132">
        <v>12.1</v>
      </c>
      <c r="R1146" s="148">
        <v>30042.773184651422</v>
      </c>
      <c r="S1146" s="30">
        <v>14.5</v>
      </c>
      <c r="T1146" s="113">
        <v>2</v>
      </c>
      <c r="U1146">
        <v>2</v>
      </c>
    </row>
    <row r="1147" spans="1:21" customFormat="1">
      <c r="A1147" s="13" t="s">
        <v>3255</v>
      </c>
      <c r="B1147" s="13">
        <v>17031411200</v>
      </c>
      <c r="C1147" s="13" t="s">
        <v>3256</v>
      </c>
      <c r="D1147" s="13" t="s">
        <v>4272</v>
      </c>
      <c r="E1147" s="13" t="s">
        <v>4129</v>
      </c>
      <c r="F1147" s="81">
        <v>3.2</v>
      </c>
      <c r="G1147" s="84">
        <v>19.899999999999999</v>
      </c>
      <c r="H1147" s="81">
        <v>8.4</v>
      </c>
      <c r="I1147" s="82">
        <v>19.899999999999999</v>
      </c>
      <c r="J1147" s="84">
        <v>59.1</v>
      </c>
      <c r="K1147" s="84">
        <f t="shared" si="17"/>
        <v>79</v>
      </c>
      <c r="L1147" s="84">
        <v>560800</v>
      </c>
      <c r="M1147" s="89">
        <v>7</v>
      </c>
      <c r="N1147" s="88">
        <v>6</v>
      </c>
      <c r="O1147" s="88">
        <v>6</v>
      </c>
      <c r="P1147" s="135">
        <v>9</v>
      </c>
      <c r="Q1147" s="132">
        <v>12.1</v>
      </c>
      <c r="R1147" s="148">
        <v>30042.773184651422</v>
      </c>
      <c r="S1147" s="84">
        <v>79</v>
      </c>
      <c r="T1147" s="116">
        <v>5</v>
      </c>
      <c r="U1147">
        <v>5</v>
      </c>
    </row>
    <row r="1148" spans="1:21" customFormat="1">
      <c r="A1148" s="13" t="s">
        <v>2634</v>
      </c>
      <c r="B1148" s="13">
        <v>17031814500</v>
      </c>
      <c r="C1148" s="13" t="s">
        <v>2635</v>
      </c>
      <c r="D1148" s="13" t="s">
        <v>4272</v>
      </c>
      <c r="E1148" s="13" t="s">
        <v>2715</v>
      </c>
      <c r="F1148" s="81">
        <v>1.4</v>
      </c>
      <c r="G1148" s="30">
        <v>33.4</v>
      </c>
      <c r="H1148" s="83">
        <v>32.4</v>
      </c>
      <c r="I1148" s="30">
        <v>9.9</v>
      </c>
      <c r="J1148" s="81">
        <v>1.2</v>
      </c>
      <c r="K1148" s="81">
        <f t="shared" si="17"/>
        <v>11.1</v>
      </c>
      <c r="L1148" s="30">
        <v>224500</v>
      </c>
      <c r="M1148" s="86">
        <v>2</v>
      </c>
      <c r="N1148" s="88">
        <v>6</v>
      </c>
      <c r="O1148" s="87">
        <v>3</v>
      </c>
      <c r="P1148" s="136">
        <v>8</v>
      </c>
      <c r="Q1148" s="132">
        <v>12.1</v>
      </c>
      <c r="R1148" s="151">
        <v>10590.780155201401</v>
      </c>
      <c r="S1148" s="81">
        <v>11.1</v>
      </c>
      <c r="T1148" s="112">
        <v>1</v>
      </c>
      <c r="U1148">
        <v>1</v>
      </c>
    </row>
    <row r="1149" spans="1:21" customFormat="1">
      <c r="A1149" s="13" t="s">
        <v>1811</v>
      </c>
      <c r="B1149" s="13">
        <v>17031816600</v>
      </c>
      <c r="C1149" s="13" t="s">
        <v>1812</v>
      </c>
      <c r="D1149" s="13" t="s">
        <v>4272</v>
      </c>
      <c r="E1149" s="13" t="s">
        <v>1813</v>
      </c>
      <c r="F1149" s="30">
        <v>3.7</v>
      </c>
      <c r="G1149" s="84">
        <v>25.7</v>
      </c>
      <c r="H1149" s="84">
        <v>37.299999999999997</v>
      </c>
      <c r="I1149" s="81">
        <v>3.9</v>
      </c>
      <c r="J1149" s="81">
        <v>0.6</v>
      </c>
      <c r="K1149" s="81">
        <f t="shared" si="17"/>
        <v>4.5</v>
      </c>
      <c r="L1149" s="30">
        <v>217000</v>
      </c>
      <c r="M1149" s="87">
        <v>4</v>
      </c>
      <c r="N1149" s="89">
        <v>7</v>
      </c>
      <c r="O1149" s="86">
        <v>1</v>
      </c>
      <c r="P1149" s="136">
        <v>7</v>
      </c>
      <c r="Q1149" s="132">
        <v>12.1</v>
      </c>
      <c r="R1149" s="151">
        <v>13198.621714516781</v>
      </c>
      <c r="S1149" s="81">
        <v>4.5</v>
      </c>
      <c r="T1149" s="112">
        <v>1</v>
      </c>
      <c r="U1149">
        <v>1</v>
      </c>
    </row>
    <row r="1150" spans="1:21" customFormat="1">
      <c r="A1150" s="13" t="s">
        <v>4277</v>
      </c>
      <c r="B1150" s="13">
        <v>17031823302</v>
      </c>
      <c r="C1150" s="13" t="s">
        <v>4278</v>
      </c>
      <c r="D1150" s="13" t="s">
        <v>4272</v>
      </c>
      <c r="E1150" s="13" t="s">
        <v>4276</v>
      </c>
      <c r="F1150" s="84">
        <v>11.3</v>
      </c>
      <c r="G1150" s="81">
        <v>37.6</v>
      </c>
      <c r="H1150" s="84">
        <v>40.4</v>
      </c>
      <c r="I1150" s="81">
        <v>7.1</v>
      </c>
      <c r="J1150" s="30">
        <v>4</v>
      </c>
      <c r="K1150" s="81">
        <f t="shared" si="17"/>
        <v>11.1</v>
      </c>
      <c r="L1150" s="30">
        <v>198200</v>
      </c>
      <c r="M1150" s="88">
        <v>5</v>
      </c>
      <c r="N1150" s="90">
        <v>9</v>
      </c>
      <c r="O1150" s="87">
        <v>3</v>
      </c>
      <c r="P1150" s="140">
        <v>2</v>
      </c>
      <c r="Q1150" s="132">
        <v>12.1</v>
      </c>
      <c r="R1150" s="150">
        <v>41600.721066555998</v>
      </c>
      <c r="S1150" s="81">
        <v>11.1</v>
      </c>
      <c r="T1150" s="112">
        <v>1</v>
      </c>
      <c r="U1150">
        <v>1</v>
      </c>
    </row>
    <row r="1151" spans="1:21" customFormat="1">
      <c r="A1151" s="13" t="s">
        <v>2655</v>
      </c>
      <c r="B1151" s="13">
        <v>17031824400</v>
      </c>
      <c r="C1151" s="13" t="s">
        <v>2656</v>
      </c>
      <c r="D1151" s="13" t="s">
        <v>4272</v>
      </c>
      <c r="E1151" s="13" t="s">
        <v>2654</v>
      </c>
      <c r="F1151" s="83">
        <v>8.6999999999999993</v>
      </c>
      <c r="G1151" s="83">
        <v>27.3</v>
      </c>
      <c r="H1151" s="84">
        <v>40.799999999999997</v>
      </c>
      <c r="I1151" s="81">
        <v>6.2</v>
      </c>
      <c r="J1151" s="30">
        <v>4</v>
      </c>
      <c r="K1151" s="81">
        <f t="shared" si="17"/>
        <v>10.199999999999999</v>
      </c>
      <c r="L1151" s="30">
        <v>196100</v>
      </c>
      <c r="M1151" s="87">
        <v>3</v>
      </c>
      <c r="N1151" s="90">
        <v>9</v>
      </c>
      <c r="O1151" s="88">
        <v>5</v>
      </c>
      <c r="P1151" s="137">
        <v>6</v>
      </c>
      <c r="Q1151" s="132">
        <v>12.1</v>
      </c>
      <c r="R1151" s="150">
        <v>39356.147031963468</v>
      </c>
      <c r="S1151" s="81">
        <v>10.199999999999999</v>
      </c>
      <c r="T1151" s="112">
        <v>1</v>
      </c>
      <c r="U1151">
        <v>1</v>
      </c>
    </row>
    <row r="1152" spans="1:21" customFormat="1">
      <c r="A1152" s="13" t="s">
        <v>1173</v>
      </c>
      <c r="B1152" s="13">
        <v>17043842400</v>
      </c>
      <c r="C1152" s="13" t="s">
        <v>1174</v>
      </c>
      <c r="D1152" s="13" t="s">
        <v>1522</v>
      </c>
      <c r="E1152" s="13" t="s">
        <v>1752</v>
      </c>
      <c r="F1152" s="83">
        <v>7.6</v>
      </c>
      <c r="G1152" s="84">
        <v>26.8</v>
      </c>
      <c r="H1152" s="30">
        <v>16</v>
      </c>
      <c r="I1152" s="83">
        <v>29.4</v>
      </c>
      <c r="J1152" s="84">
        <v>25</v>
      </c>
      <c r="K1152" s="83">
        <f t="shared" si="17"/>
        <v>54.4</v>
      </c>
      <c r="L1152" s="83">
        <v>333700</v>
      </c>
      <c r="M1152" s="90">
        <v>10</v>
      </c>
      <c r="N1152" s="89">
        <v>7</v>
      </c>
      <c r="O1152" s="90">
        <v>9</v>
      </c>
      <c r="P1152" s="135">
        <v>9</v>
      </c>
      <c r="Q1152" s="132">
        <v>12.1</v>
      </c>
      <c r="R1152" s="150">
        <v>42343.889722841908</v>
      </c>
      <c r="S1152" s="83">
        <v>54.4</v>
      </c>
      <c r="T1152" s="115">
        <v>4</v>
      </c>
      <c r="U1152">
        <v>4</v>
      </c>
    </row>
    <row r="1153" spans="1:21" customFormat="1">
      <c r="A1153" s="13" t="s">
        <v>748</v>
      </c>
      <c r="B1153" s="13">
        <v>17097861607</v>
      </c>
      <c r="C1153" s="13" t="s">
        <v>749</v>
      </c>
      <c r="D1153" s="13" t="s">
        <v>896</v>
      </c>
      <c r="E1153" s="13" t="s">
        <v>855</v>
      </c>
      <c r="F1153" s="30">
        <v>4.4000000000000004</v>
      </c>
      <c r="G1153" s="30">
        <v>33.200000000000003</v>
      </c>
      <c r="H1153" s="82">
        <v>27.3</v>
      </c>
      <c r="I1153" s="82">
        <v>23</v>
      </c>
      <c r="J1153" s="82">
        <v>10.199999999999999</v>
      </c>
      <c r="K1153" s="82">
        <f t="shared" si="17"/>
        <v>33.200000000000003</v>
      </c>
      <c r="L1153" s="30">
        <v>224200</v>
      </c>
      <c r="M1153" s="90">
        <v>10</v>
      </c>
      <c r="N1153" s="87">
        <v>4</v>
      </c>
      <c r="O1153" s="87">
        <v>3</v>
      </c>
      <c r="P1153" s="138">
        <v>4</v>
      </c>
      <c r="Q1153" s="132">
        <v>12.1</v>
      </c>
      <c r="R1153" s="152">
        <v>32785.700291072193</v>
      </c>
      <c r="S1153" s="82">
        <v>33.200000000000003</v>
      </c>
      <c r="T1153" s="114">
        <v>3</v>
      </c>
      <c r="U1153">
        <v>3</v>
      </c>
    </row>
    <row r="1154" spans="1:21" customFormat="1">
      <c r="A1154" s="13" t="s">
        <v>3880</v>
      </c>
      <c r="B1154" s="13">
        <v>17031062500</v>
      </c>
      <c r="C1154" s="13" t="s">
        <v>3881</v>
      </c>
      <c r="D1154" s="13" t="s">
        <v>4272</v>
      </c>
      <c r="E1154" s="13" t="s">
        <v>4129</v>
      </c>
      <c r="F1154" s="82">
        <v>5.8</v>
      </c>
      <c r="G1154" s="81">
        <v>41</v>
      </c>
      <c r="H1154" s="81">
        <v>7.6</v>
      </c>
      <c r="I1154" s="84">
        <v>46.1</v>
      </c>
      <c r="J1154" s="84">
        <v>23.6</v>
      </c>
      <c r="K1154" s="84">
        <f t="shared" ref="K1154:K1217" si="18">+J1154+I1154</f>
        <v>69.7</v>
      </c>
      <c r="L1154" s="84">
        <v>399000</v>
      </c>
      <c r="M1154" s="88">
        <v>6</v>
      </c>
      <c r="N1154" s="90">
        <v>9</v>
      </c>
      <c r="O1154" s="89">
        <v>8</v>
      </c>
      <c r="P1154" s="135">
        <v>10</v>
      </c>
      <c r="Q1154" s="132">
        <v>12.2</v>
      </c>
      <c r="R1154" s="148">
        <v>30042.773184651422</v>
      </c>
      <c r="S1154" s="84">
        <v>69.7</v>
      </c>
      <c r="T1154" s="116">
        <v>5</v>
      </c>
      <c r="U1154">
        <v>5</v>
      </c>
    </row>
    <row r="1155" spans="1:21" customFormat="1">
      <c r="A1155" s="13" t="s">
        <v>3049</v>
      </c>
      <c r="B1155" s="13">
        <v>17031491200</v>
      </c>
      <c r="C1155" s="13" t="s">
        <v>3050</v>
      </c>
      <c r="D1155" s="13" t="s">
        <v>4272</v>
      </c>
      <c r="E1155" s="13" t="s">
        <v>4129</v>
      </c>
      <c r="F1155" s="84">
        <v>10</v>
      </c>
      <c r="G1155" s="30">
        <v>34.1</v>
      </c>
      <c r="H1155" s="83">
        <v>31.5</v>
      </c>
      <c r="I1155" s="81">
        <v>7.2</v>
      </c>
      <c r="J1155" s="30">
        <v>5.0999999999999996</v>
      </c>
      <c r="K1155" s="81">
        <f t="shared" si="18"/>
        <v>12.3</v>
      </c>
      <c r="L1155" s="81">
        <v>122400</v>
      </c>
      <c r="M1155" s="86">
        <v>1</v>
      </c>
      <c r="N1155" s="87">
        <v>3</v>
      </c>
      <c r="O1155" s="86">
        <v>2</v>
      </c>
      <c r="P1155" s="137">
        <v>6</v>
      </c>
      <c r="Q1155" s="132">
        <v>12.2</v>
      </c>
      <c r="R1155" s="148">
        <v>30042.773184651422</v>
      </c>
      <c r="S1155" s="81">
        <v>12.3</v>
      </c>
      <c r="T1155" s="112">
        <v>1</v>
      </c>
      <c r="U1155">
        <v>1</v>
      </c>
    </row>
    <row r="1156" spans="1:21" customFormat="1">
      <c r="A1156" s="13" t="s">
        <v>2083</v>
      </c>
      <c r="B1156" s="13">
        <v>17031822602</v>
      </c>
      <c r="C1156" s="13" t="s">
        <v>2084</v>
      </c>
      <c r="D1156" s="13" t="s">
        <v>4272</v>
      </c>
      <c r="E1156" s="13" t="s">
        <v>2070</v>
      </c>
      <c r="F1156" s="30">
        <v>4.7</v>
      </c>
      <c r="G1156" s="30">
        <v>34.200000000000003</v>
      </c>
      <c r="H1156" s="83">
        <v>31.4</v>
      </c>
      <c r="I1156" s="82">
        <v>16.399999999999999</v>
      </c>
      <c r="J1156" s="82">
        <v>9.3000000000000007</v>
      </c>
      <c r="K1156" s="82">
        <f t="shared" si="18"/>
        <v>25.7</v>
      </c>
      <c r="L1156" s="82">
        <v>268600</v>
      </c>
      <c r="M1156" s="89">
        <v>8</v>
      </c>
      <c r="N1156" s="88">
        <v>6</v>
      </c>
      <c r="O1156" s="88">
        <v>5</v>
      </c>
      <c r="P1156" s="137">
        <v>5</v>
      </c>
      <c r="Q1156" s="132">
        <v>12.2</v>
      </c>
      <c r="R1156" s="151">
        <v>25303.08992767684</v>
      </c>
      <c r="S1156" s="82">
        <v>25.7</v>
      </c>
      <c r="T1156" s="114">
        <v>3</v>
      </c>
      <c r="U1156">
        <v>3</v>
      </c>
    </row>
    <row r="1157" spans="1:21" customFormat="1">
      <c r="A1157" s="13" t="s">
        <v>2266</v>
      </c>
      <c r="B1157" s="13">
        <v>17031830006</v>
      </c>
      <c r="C1157" s="13" t="s">
        <v>2267</v>
      </c>
      <c r="D1157" s="13" t="s">
        <v>4272</v>
      </c>
      <c r="E1157" s="13" t="s">
        <v>2265</v>
      </c>
      <c r="F1157" s="84">
        <v>9</v>
      </c>
      <c r="G1157" s="30">
        <v>34.299999999999997</v>
      </c>
      <c r="H1157" s="83">
        <v>28.3</v>
      </c>
      <c r="I1157" s="82">
        <v>20.9</v>
      </c>
      <c r="J1157" s="82">
        <v>10.4</v>
      </c>
      <c r="K1157" s="82">
        <f t="shared" si="18"/>
        <v>31.299999999999997</v>
      </c>
      <c r="L1157" s="81">
        <v>153900</v>
      </c>
      <c r="M1157" s="90">
        <v>9</v>
      </c>
      <c r="N1157" s="88">
        <v>6</v>
      </c>
      <c r="O1157" s="87">
        <v>3</v>
      </c>
      <c r="P1157" s="135">
        <v>9</v>
      </c>
      <c r="Q1157" s="132">
        <v>12.2</v>
      </c>
      <c r="R1157" s="150">
        <v>43101.63753007217</v>
      </c>
      <c r="S1157" s="82">
        <v>31.299999999999997</v>
      </c>
      <c r="T1157" s="114">
        <v>3</v>
      </c>
      <c r="U1157">
        <v>3</v>
      </c>
    </row>
    <row r="1158" spans="1:21" customFormat="1">
      <c r="A1158" s="13" t="s">
        <v>376</v>
      </c>
      <c r="B1158" s="13">
        <v>17197880114</v>
      </c>
      <c r="C1158" s="13" t="s">
        <v>377</v>
      </c>
      <c r="D1158" s="13" t="s">
        <v>363</v>
      </c>
      <c r="E1158" s="13" t="s">
        <v>1485</v>
      </c>
      <c r="F1158" s="83">
        <v>8.9</v>
      </c>
      <c r="G1158" s="84">
        <v>26.7</v>
      </c>
      <c r="H1158" s="83">
        <v>32</v>
      </c>
      <c r="I1158" s="81">
        <v>7.7</v>
      </c>
      <c r="J1158" s="81">
        <v>3.1</v>
      </c>
      <c r="K1158" s="81">
        <f t="shared" si="18"/>
        <v>10.8</v>
      </c>
      <c r="L1158" s="82">
        <v>251100</v>
      </c>
      <c r="M1158" s="30">
        <v>4</v>
      </c>
      <c r="N1158" s="81">
        <v>2</v>
      </c>
      <c r="O1158" s="30">
        <v>4</v>
      </c>
      <c r="P1158" s="142">
        <v>1</v>
      </c>
      <c r="Q1158" s="132">
        <v>12.2</v>
      </c>
      <c r="R1158" s="155">
        <v>32929.938513752968</v>
      </c>
      <c r="S1158" s="81">
        <v>10.8</v>
      </c>
      <c r="T1158" s="112">
        <v>1</v>
      </c>
      <c r="U1158">
        <v>1</v>
      </c>
    </row>
    <row r="1159" spans="1:21" customFormat="1">
      <c r="A1159" s="13" t="s">
        <v>3858</v>
      </c>
      <c r="B1159" s="13">
        <v>17031061100</v>
      </c>
      <c r="C1159" s="13" t="s">
        <v>3859</v>
      </c>
      <c r="D1159" s="13" t="s">
        <v>4272</v>
      </c>
      <c r="E1159" s="13" t="s">
        <v>4129</v>
      </c>
      <c r="F1159" s="30">
        <v>3.6</v>
      </c>
      <c r="G1159" s="82">
        <v>32.4</v>
      </c>
      <c r="H1159" s="81">
        <v>9.1</v>
      </c>
      <c r="I1159" s="84">
        <v>57.4</v>
      </c>
      <c r="J1159" s="83">
        <v>19.600000000000001</v>
      </c>
      <c r="K1159" s="84">
        <f t="shared" si="18"/>
        <v>77</v>
      </c>
      <c r="L1159" s="83">
        <v>358000</v>
      </c>
      <c r="M1159" s="89">
        <v>8</v>
      </c>
      <c r="N1159" s="89">
        <v>7</v>
      </c>
      <c r="O1159" s="89">
        <v>8</v>
      </c>
      <c r="P1159" s="135">
        <v>10</v>
      </c>
      <c r="Q1159" s="132">
        <v>12.3</v>
      </c>
      <c r="R1159" s="148">
        <v>30042.773184651422</v>
      </c>
      <c r="S1159" s="84">
        <v>77</v>
      </c>
      <c r="T1159" s="116">
        <v>5</v>
      </c>
      <c r="U1159">
        <v>5</v>
      </c>
    </row>
    <row r="1160" spans="1:21" customFormat="1">
      <c r="A1160" s="13" t="s">
        <v>3695</v>
      </c>
      <c r="B1160" s="13">
        <v>17031190300</v>
      </c>
      <c r="C1160" s="13" t="s">
        <v>3589</v>
      </c>
      <c r="D1160" s="13" t="s">
        <v>4272</v>
      </c>
      <c r="E1160" s="13" t="s">
        <v>4129</v>
      </c>
      <c r="F1160" s="83">
        <v>7.8</v>
      </c>
      <c r="G1160" s="81">
        <v>39.9</v>
      </c>
      <c r="H1160" s="84">
        <v>38.799999999999997</v>
      </c>
      <c r="I1160" s="30">
        <v>9.6</v>
      </c>
      <c r="J1160" s="30">
        <v>4.7</v>
      </c>
      <c r="K1160" s="30">
        <f t="shared" si="18"/>
        <v>14.3</v>
      </c>
      <c r="L1160" s="83">
        <v>319600</v>
      </c>
      <c r="M1160" s="87">
        <v>3</v>
      </c>
      <c r="N1160" s="89">
        <v>8</v>
      </c>
      <c r="O1160" s="86">
        <v>2</v>
      </c>
      <c r="P1160" s="137">
        <v>5</v>
      </c>
      <c r="Q1160" s="132">
        <v>12.3</v>
      </c>
      <c r="R1160" s="148">
        <v>30042.773184651422</v>
      </c>
      <c r="S1160" s="30">
        <v>14.3</v>
      </c>
      <c r="T1160" s="113">
        <v>2</v>
      </c>
      <c r="U1160">
        <v>2</v>
      </c>
    </row>
    <row r="1161" spans="1:21" customFormat="1">
      <c r="A1161" s="13" t="s">
        <v>3039</v>
      </c>
      <c r="B1161" s="13">
        <v>17031580800</v>
      </c>
      <c r="C1161" s="13" t="s">
        <v>3040</v>
      </c>
      <c r="D1161" s="13" t="s">
        <v>4272</v>
      </c>
      <c r="E1161" s="13" t="s">
        <v>4129</v>
      </c>
      <c r="F1161" s="81">
        <v>3.4</v>
      </c>
      <c r="G1161" s="81">
        <v>38.299999999999997</v>
      </c>
      <c r="H1161" s="83">
        <v>32.4</v>
      </c>
      <c r="I1161" s="81">
        <v>3.5</v>
      </c>
      <c r="J1161" s="81">
        <v>0</v>
      </c>
      <c r="K1161" s="81">
        <f t="shared" si="18"/>
        <v>3.5</v>
      </c>
      <c r="L1161" s="30">
        <v>209900</v>
      </c>
      <c r="M1161" s="86">
        <v>1</v>
      </c>
      <c r="N1161" s="86">
        <v>2</v>
      </c>
      <c r="O1161" s="86">
        <v>1</v>
      </c>
      <c r="P1161" s="135">
        <v>9</v>
      </c>
      <c r="Q1161" s="132">
        <v>12.3</v>
      </c>
      <c r="R1161" s="148">
        <v>30042.773184651422</v>
      </c>
      <c r="S1161" s="81">
        <v>3.5</v>
      </c>
      <c r="T1161" s="112">
        <v>1</v>
      </c>
      <c r="U1161">
        <v>1</v>
      </c>
    </row>
    <row r="1162" spans="1:21" customFormat="1">
      <c r="A1162" s="13" t="s">
        <v>2109</v>
      </c>
      <c r="B1162" s="13">
        <v>17031802609</v>
      </c>
      <c r="C1162" s="13" t="s">
        <v>2110</v>
      </c>
      <c r="D1162" s="13" t="s">
        <v>4272</v>
      </c>
      <c r="E1162" s="13" t="s">
        <v>2106</v>
      </c>
      <c r="F1162" s="82">
        <v>6.4</v>
      </c>
      <c r="G1162" s="84">
        <v>25</v>
      </c>
      <c r="H1162" s="82">
        <v>25.2</v>
      </c>
      <c r="I1162" s="82">
        <v>20.100000000000001</v>
      </c>
      <c r="J1162" s="30">
        <v>5.9</v>
      </c>
      <c r="K1162" s="82">
        <f t="shared" si="18"/>
        <v>26</v>
      </c>
      <c r="L1162" s="81">
        <v>151000</v>
      </c>
      <c r="M1162" s="88">
        <v>6</v>
      </c>
      <c r="N1162" s="86">
        <v>2</v>
      </c>
      <c r="O1162" s="87">
        <v>4</v>
      </c>
      <c r="P1162" s="136">
        <v>8</v>
      </c>
      <c r="Q1162" s="132">
        <v>12.3</v>
      </c>
      <c r="R1162" s="150">
        <v>36544.31720420182</v>
      </c>
      <c r="S1162" s="82">
        <v>26</v>
      </c>
      <c r="T1162" s="114">
        <v>3</v>
      </c>
      <c r="U1162">
        <v>3</v>
      </c>
    </row>
    <row r="1163" spans="1:21" customFormat="1">
      <c r="A1163" s="13" t="s">
        <v>2592</v>
      </c>
      <c r="B1163" s="13">
        <v>17031826401</v>
      </c>
      <c r="C1163" s="13" t="s">
        <v>2593</v>
      </c>
      <c r="D1163" s="13" t="s">
        <v>4272</v>
      </c>
      <c r="E1163" s="13" t="s">
        <v>2591</v>
      </c>
      <c r="F1163" s="84">
        <v>11.1</v>
      </c>
      <c r="G1163" s="81">
        <v>40.799999999999997</v>
      </c>
      <c r="H1163" s="82">
        <v>26.1</v>
      </c>
      <c r="I1163" s="30">
        <v>14</v>
      </c>
      <c r="J1163" s="30">
        <v>5.2</v>
      </c>
      <c r="K1163" s="30">
        <f t="shared" si="18"/>
        <v>19.2</v>
      </c>
      <c r="L1163" s="81">
        <v>136900</v>
      </c>
      <c r="M1163" s="86">
        <v>2</v>
      </c>
      <c r="N1163" s="87">
        <v>4</v>
      </c>
      <c r="O1163" s="86">
        <v>2</v>
      </c>
      <c r="P1163" s="138">
        <v>4</v>
      </c>
      <c r="Q1163" s="132">
        <v>12.3</v>
      </c>
      <c r="R1163" s="151">
        <v>13405.359737399041</v>
      </c>
      <c r="S1163" s="30">
        <v>19.2</v>
      </c>
      <c r="T1163" s="113">
        <v>2</v>
      </c>
      <c r="U1163">
        <v>2</v>
      </c>
    </row>
    <row r="1164" spans="1:21" customFormat="1">
      <c r="A1164" s="13" t="s">
        <v>1987</v>
      </c>
      <c r="B1164" s="13">
        <v>17031829402</v>
      </c>
      <c r="C1164" s="13" t="s">
        <v>1988</v>
      </c>
      <c r="D1164" s="13" t="s">
        <v>4272</v>
      </c>
      <c r="E1164" s="13" t="s">
        <v>2161</v>
      </c>
      <c r="F1164" s="84">
        <v>9.4</v>
      </c>
      <c r="G1164" s="82">
        <v>30.5</v>
      </c>
      <c r="H1164" s="84">
        <v>38.700000000000003</v>
      </c>
      <c r="I1164" s="30">
        <v>12.3</v>
      </c>
      <c r="J1164" s="82">
        <v>10.6</v>
      </c>
      <c r="K1164" s="30">
        <f t="shared" si="18"/>
        <v>22.9</v>
      </c>
      <c r="L1164" s="81">
        <v>24400</v>
      </c>
      <c r="M1164" s="89">
        <v>8</v>
      </c>
      <c r="N1164" s="86">
        <v>2</v>
      </c>
      <c r="O1164" s="87">
        <v>3</v>
      </c>
      <c r="P1164" s="138">
        <v>3</v>
      </c>
      <c r="Q1164" s="132">
        <v>12.3</v>
      </c>
      <c r="R1164" s="151">
        <v>9988.2261660978384</v>
      </c>
      <c r="S1164" s="30">
        <v>22.9</v>
      </c>
      <c r="T1164" s="113">
        <v>2</v>
      </c>
      <c r="U1164">
        <v>2</v>
      </c>
    </row>
    <row r="1165" spans="1:21" customFormat="1">
      <c r="A1165" s="13" t="s">
        <v>1135</v>
      </c>
      <c r="B1165" s="13">
        <v>17043841603</v>
      </c>
      <c r="C1165" s="13" t="s">
        <v>1136</v>
      </c>
      <c r="D1165" s="13" t="s">
        <v>1522</v>
      </c>
      <c r="E1165" s="13" t="s">
        <v>1733</v>
      </c>
      <c r="F1165" s="83">
        <v>6.9</v>
      </c>
      <c r="G1165" s="84">
        <v>25</v>
      </c>
      <c r="H1165" s="30">
        <v>21.4</v>
      </c>
      <c r="I1165" s="82">
        <v>20.399999999999999</v>
      </c>
      <c r="J1165" s="83">
        <v>17.7</v>
      </c>
      <c r="K1165" s="83">
        <f t="shared" si="18"/>
        <v>38.099999999999994</v>
      </c>
      <c r="L1165" s="84">
        <v>380700</v>
      </c>
      <c r="M1165" s="90">
        <v>9</v>
      </c>
      <c r="N1165" s="86">
        <v>1</v>
      </c>
      <c r="O1165" s="88">
        <v>6</v>
      </c>
      <c r="P1165" s="140">
        <v>1</v>
      </c>
      <c r="Q1165" s="132">
        <v>12.3</v>
      </c>
      <c r="R1165" s="151">
        <v>29062.20898021309</v>
      </c>
      <c r="S1165" s="83">
        <v>38.099999999999994</v>
      </c>
      <c r="T1165" s="115">
        <v>4</v>
      </c>
      <c r="U1165">
        <v>4</v>
      </c>
    </row>
    <row r="1166" spans="1:21" customFormat="1">
      <c r="A1166" s="13" t="s">
        <v>819</v>
      </c>
      <c r="B1166" s="13">
        <v>17097864517</v>
      </c>
      <c r="C1166" s="13" t="s">
        <v>820</v>
      </c>
      <c r="D1166" s="13" t="s">
        <v>896</v>
      </c>
      <c r="E1166" s="13" t="s">
        <v>4078</v>
      </c>
      <c r="F1166" s="30">
        <v>4.2</v>
      </c>
      <c r="G1166" s="82">
        <v>31.8</v>
      </c>
      <c r="H1166" s="81">
        <v>8.5</v>
      </c>
      <c r="I1166" s="84">
        <v>37.9</v>
      </c>
      <c r="J1166" s="84">
        <v>33.6</v>
      </c>
      <c r="K1166" s="84">
        <f t="shared" si="18"/>
        <v>71.5</v>
      </c>
      <c r="L1166" s="84">
        <v>595500</v>
      </c>
      <c r="M1166" s="90">
        <v>10</v>
      </c>
      <c r="N1166" s="86">
        <v>1</v>
      </c>
      <c r="O1166" s="90">
        <v>9</v>
      </c>
      <c r="P1166" s="136">
        <v>7</v>
      </c>
      <c r="Q1166" s="132">
        <v>12.3</v>
      </c>
      <c r="R1166" s="150">
        <v>45331.945705610182</v>
      </c>
      <c r="S1166" s="84">
        <v>71.5</v>
      </c>
      <c r="T1166" s="116">
        <v>5</v>
      </c>
      <c r="U1166">
        <v>5</v>
      </c>
    </row>
    <row r="1167" spans="1:21" customFormat="1">
      <c r="A1167" s="13" t="s">
        <v>3966</v>
      </c>
      <c r="B1167" s="13">
        <v>17031061000</v>
      </c>
      <c r="C1167" s="13" t="s">
        <v>3967</v>
      </c>
      <c r="D1167" s="13" t="s">
        <v>4272</v>
      </c>
      <c r="E1167" s="13" t="s">
        <v>4129</v>
      </c>
      <c r="F1167" s="81">
        <v>3.1</v>
      </c>
      <c r="G1167" s="82">
        <v>30.7</v>
      </c>
      <c r="H1167" s="81">
        <v>8.1999999999999993</v>
      </c>
      <c r="I1167" s="84">
        <v>56.4</v>
      </c>
      <c r="J1167" s="84">
        <v>22.2</v>
      </c>
      <c r="K1167" s="84">
        <f t="shared" si="18"/>
        <v>78.599999999999994</v>
      </c>
      <c r="L1167" s="84">
        <v>431000</v>
      </c>
      <c r="M1167" s="89">
        <v>8</v>
      </c>
      <c r="N1167" s="88">
        <v>5</v>
      </c>
      <c r="O1167" s="90">
        <v>9</v>
      </c>
      <c r="P1167" s="135">
        <v>10</v>
      </c>
      <c r="Q1167" s="132">
        <v>12.4</v>
      </c>
      <c r="R1167" s="148">
        <v>30042.773184651422</v>
      </c>
      <c r="S1167" s="84">
        <v>78.599999999999994</v>
      </c>
      <c r="T1167" s="116">
        <v>5</v>
      </c>
      <c r="U1167">
        <v>5</v>
      </c>
    </row>
    <row r="1168" spans="1:21" customFormat="1">
      <c r="A1168" s="13" t="s">
        <v>3904</v>
      </c>
      <c r="B1168" s="13">
        <v>17031070101</v>
      </c>
      <c r="C1168" s="13" t="s">
        <v>3905</v>
      </c>
      <c r="D1168" s="13" t="s">
        <v>4272</v>
      </c>
      <c r="E1168" s="13" t="s">
        <v>4129</v>
      </c>
      <c r="F1168" s="81">
        <v>2</v>
      </c>
      <c r="G1168" s="83">
        <v>28.3</v>
      </c>
      <c r="H1168" s="81">
        <v>5.4</v>
      </c>
      <c r="I1168" s="84">
        <v>42.6</v>
      </c>
      <c r="J1168" s="84">
        <v>36.9</v>
      </c>
      <c r="K1168" s="84">
        <f t="shared" si="18"/>
        <v>79.5</v>
      </c>
      <c r="L1168" s="84">
        <v>381700</v>
      </c>
      <c r="M1168" s="89">
        <v>8</v>
      </c>
      <c r="N1168" s="90">
        <v>9</v>
      </c>
      <c r="O1168" s="89">
        <v>8</v>
      </c>
      <c r="P1168" s="136">
        <v>7</v>
      </c>
      <c r="Q1168" s="132">
        <v>12.4</v>
      </c>
      <c r="R1168" s="148">
        <v>30042.773184651422</v>
      </c>
      <c r="S1168" s="84">
        <v>79.5</v>
      </c>
      <c r="T1168" s="116">
        <v>5</v>
      </c>
      <c r="U1168">
        <v>5</v>
      </c>
    </row>
    <row r="1169" spans="1:21" customFormat="1">
      <c r="A1169" s="13" t="s">
        <v>3091</v>
      </c>
      <c r="B1169" s="13">
        <v>17031530503</v>
      </c>
      <c r="C1169" s="13" t="s">
        <v>3092</v>
      </c>
      <c r="D1169" s="13" t="s">
        <v>4272</v>
      </c>
      <c r="E1169" s="13" t="s">
        <v>4129</v>
      </c>
      <c r="F1169" s="84">
        <v>9.5</v>
      </c>
      <c r="G1169" s="81">
        <v>44.2</v>
      </c>
      <c r="H1169" s="82">
        <v>24.6</v>
      </c>
      <c r="I1169" s="81">
        <v>7.9</v>
      </c>
      <c r="J1169" s="30">
        <v>6</v>
      </c>
      <c r="K1169" s="30">
        <f t="shared" si="18"/>
        <v>13.9</v>
      </c>
      <c r="L1169" s="81">
        <v>137300</v>
      </c>
      <c r="M1169" s="86">
        <v>2</v>
      </c>
      <c r="N1169" s="86">
        <v>2</v>
      </c>
      <c r="O1169" s="86">
        <v>2</v>
      </c>
      <c r="P1169" s="135">
        <v>9</v>
      </c>
      <c r="Q1169" s="132">
        <v>12.4</v>
      </c>
      <c r="R1169" s="148">
        <v>30042.773184651422</v>
      </c>
      <c r="S1169" s="30">
        <v>13.9</v>
      </c>
      <c r="T1169" s="113">
        <v>2</v>
      </c>
      <c r="U1169">
        <v>2</v>
      </c>
    </row>
    <row r="1170" spans="1:21" customFormat="1">
      <c r="A1170" s="13" t="s">
        <v>2133</v>
      </c>
      <c r="B1170" s="13">
        <v>17031806004</v>
      </c>
      <c r="C1170" s="13" t="s">
        <v>2134</v>
      </c>
      <c r="D1170" s="13" t="s">
        <v>4272</v>
      </c>
      <c r="E1170" s="13" t="s">
        <v>2130</v>
      </c>
      <c r="F1170" s="81">
        <v>3</v>
      </c>
      <c r="G1170" s="82">
        <v>30.8</v>
      </c>
      <c r="H1170" s="82">
        <v>28.1</v>
      </c>
      <c r="I1170" s="82">
        <v>20.7</v>
      </c>
      <c r="J1170" s="82">
        <v>8.9</v>
      </c>
      <c r="K1170" s="82">
        <f t="shared" si="18"/>
        <v>29.6</v>
      </c>
      <c r="L1170" s="82">
        <v>287900</v>
      </c>
      <c r="M1170" s="90">
        <v>9</v>
      </c>
      <c r="N1170" s="90">
        <v>9</v>
      </c>
      <c r="O1170" s="87">
        <v>3</v>
      </c>
      <c r="P1170" s="137">
        <v>5</v>
      </c>
      <c r="Q1170" s="132">
        <v>12.4</v>
      </c>
      <c r="R1170" s="149">
        <v>53218.840581643541</v>
      </c>
      <c r="S1170" s="82">
        <v>29.6</v>
      </c>
      <c r="T1170" s="114">
        <v>3</v>
      </c>
      <c r="U1170">
        <v>3</v>
      </c>
    </row>
    <row r="1171" spans="1:21" customFormat="1">
      <c r="A1171" s="13" t="s">
        <v>4045</v>
      </c>
      <c r="B1171" s="13">
        <v>17031020302</v>
      </c>
      <c r="C1171" s="13" t="s">
        <v>4046</v>
      </c>
      <c r="D1171" s="13" t="s">
        <v>4272</v>
      </c>
      <c r="E1171" s="13" t="s">
        <v>4129</v>
      </c>
      <c r="F1171" s="30">
        <v>4.2</v>
      </c>
      <c r="G1171" s="81">
        <v>36.6</v>
      </c>
      <c r="H1171" s="30">
        <v>20.399999999999999</v>
      </c>
      <c r="I1171" s="83">
        <v>29.4</v>
      </c>
      <c r="J1171" s="84">
        <v>22.1</v>
      </c>
      <c r="K1171" s="83">
        <f t="shared" si="18"/>
        <v>51.5</v>
      </c>
      <c r="L1171" s="83">
        <v>313100</v>
      </c>
      <c r="M1171" s="89">
        <v>7</v>
      </c>
      <c r="N1171" s="89">
        <v>7</v>
      </c>
      <c r="O1171" s="88">
        <v>6</v>
      </c>
      <c r="P1171" s="137">
        <v>5</v>
      </c>
      <c r="Q1171" s="132">
        <v>12.5</v>
      </c>
      <c r="R1171" s="148">
        <v>30042.773184651422</v>
      </c>
      <c r="S1171" s="83">
        <v>51.5</v>
      </c>
      <c r="T1171" s="115">
        <v>4</v>
      </c>
      <c r="U1171">
        <v>4</v>
      </c>
    </row>
    <row r="1172" spans="1:21" customFormat="1">
      <c r="A1172" s="13" t="s">
        <v>3616</v>
      </c>
      <c r="B1172" s="13">
        <v>17031200100</v>
      </c>
      <c r="C1172" s="13" t="s">
        <v>3617</v>
      </c>
      <c r="D1172" s="13" t="s">
        <v>4272</v>
      </c>
      <c r="E1172" s="13" t="s">
        <v>4129</v>
      </c>
      <c r="F1172" s="83">
        <v>8</v>
      </c>
      <c r="G1172" s="81">
        <v>38.200000000000003</v>
      </c>
      <c r="H1172" s="82">
        <v>28</v>
      </c>
      <c r="I1172" s="30">
        <v>10.8</v>
      </c>
      <c r="J1172" s="81">
        <v>1.8</v>
      </c>
      <c r="K1172" s="81">
        <f t="shared" si="18"/>
        <v>12.600000000000001</v>
      </c>
      <c r="L1172" s="83">
        <v>301200</v>
      </c>
      <c r="M1172" s="86">
        <v>2</v>
      </c>
      <c r="N1172" s="86">
        <v>2</v>
      </c>
      <c r="O1172" s="86">
        <v>2</v>
      </c>
      <c r="P1172" s="136">
        <v>7</v>
      </c>
      <c r="Q1172" s="132">
        <v>12.5</v>
      </c>
      <c r="R1172" s="148">
        <v>30042.773184651422</v>
      </c>
      <c r="S1172" s="81">
        <v>12.600000000000001</v>
      </c>
      <c r="T1172" s="112">
        <v>1</v>
      </c>
      <c r="U1172">
        <v>1</v>
      </c>
    </row>
    <row r="1173" spans="1:21" customFormat="1">
      <c r="A1173" s="13" t="s">
        <v>3526</v>
      </c>
      <c r="B1173" s="13">
        <v>17031242100</v>
      </c>
      <c r="C1173" s="13" t="s">
        <v>3527</v>
      </c>
      <c r="D1173" s="13" t="s">
        <v>4272</v>
      </c>
      <c r="E1173" s="13" t="s">
        <v>4129</v>
      </c>
      <c r="F1173" s="81">
        <v>2.5</v>
      </c>
      <c r="G1173" s="82">
        <v>32.1</v>
      </c>
      <c r="H1173" s="81">
        <v>7.4</v>
      </c>
      <c r="I1173" s="84">
        <v>46.7</v>
      </c>
      <c r="J1173" s="84">
        <v>25.8</v>
      </c>
      <c r="K1173" s="84">
        <f t="shared" si="18"/>
        <v>72.5</v>
      </c>
      <c r="L1173" s="84">
        <v>461100</v>
      </c>
      <c r="M1173" s="87">
        <v>3</v>
      </c>
      <c r="N1173" s="89">
        <v>7</v>
      </c>
      <c r="O1173" s="89">
        <v>8</v>
      </c>
      <c r="P1173" s="135">
        <v>9</v>
      </c>
      <c r="Q1173" s="132">
        <v>12.5</v>
      </c>
      <c r="R1173" s="148">
        <v>30042.773184651422</v>
      </c>
      <c r="S1173" s="84">
        <v>72.5</v>
      </c>
      <c r="T1173" s="116">
        <v>5</v>
      </c>
      <c r="U1173">
        <v>5</v>
      </c>
    </row>
    <row r="1174" spans="1:21" customFormat="1">
      <c r="A1174" s="13" t="s">
        <v>2799</v>
      </c>
      <c r="B1174" s="13">
        <v>17031700302</v>
      </c>
      <c r="C1174" s="13" t="s">
        <v>2800</v>
      </c>
      <c r="D1174" s="13" t="s">
        <v>4272</v>
      </c>
      <c r="E1174" s="13" t="s">
        <v>4129</v>
      </c>
      <c r="F1174" s="30">
        <v>3.6</v>
      </c>
      <c r="G1174" s="81">
        <v>39.4</v>
      </c>
      <c r="H1174" s="83">
        <v>28.4</v>
      </c>
      <c r="I1174" s="30">
        <v>10.7</v>
      </c>
      <c r="J1174" s="30">
        <v>7.2</v>
      </c>
      <c r="K1174" s="30">
        <f t="shared" si="18"/>
        <v>17.899999999999999</v>
      </c>
      <c r="L1174" s="30">
        <v>219200</v>
      </c>
      <c r="M1174" s="87">
        <v>4</v>
      </c>
      <c r="N1174" s="87">
        <v>4</v>
      </c>
      <c r="O1174" s="87">
        <v>4</v>
      </c>
      <c r="P1174" s="136">
        <v>7</v>
      </c>
      <c r="Q1174" s="132">
        <v>12.5</v>
      </c>
      <c r="R1174" s="148">
        <v>30042.773184651422</v>
      </c>
      <c r="S1174" s="30">
        <v>17.899999999999999</v>
      </c>
      <c r="T1174" s="113">
        <v>2</v>
      </c>
      <c r="U1174">
        <v>2</v>
      </c>
    </row>
    <row r="1175" spans="1:21" customFormat="1">
      <c r="A1175" s="13" t="s">
        <v>2676</v>
      </c>
      <c r="B1175" s="13">
        <v>17031760803</v>
      </c>
      <c r="C1175" s="13" t="s">
        <v>2677</v>
      </c>
      <c r="D1175" s="13" t="s">
        <v>4272</v>
      </c>
      <c r="E1175" s="13" t="s">
        <v>4129</v>
      </c>
      <c r="F1175" s="30">
        <v>4.5</v>
      </c>
      <c r="G1175" s="83">
        <v>30.1</v>
      </c>
      <c r="H1175" s="84">
        <v>37.700000000000003</v>
      </c>
      <c r="I1175" s="82">
        <v>16.399999999999999</v>
      </c>
      <c r="J1175" s="82">
        <v>10.1</v>
      </c>
      <c r="K1175" s="82">
        <f t="shared" si="18"/>
        <v>26.5</v>
      </c>
      <c r="L1175" s="30">
        <v>188500</v>
      </c>
      <c r="M1175" s="88">
        <v>5</v>
      </c>
      <c r="N1175" s="90">
        <v>10</v>
      </c>
      <c r="O1175" s="87">
        <v>3</v>
      </c>
      <c r="P1175" s="138">
        <v>4</v>
      </c>
      <c r="Q1175" s="132">
        <v>12.5</v>
      </c>
      <c r="R1175" s="148">
        <v>30042.773184651422</v>
      </c>
      <c r="S1175" s="82">
        <v>26.5</v>
      </c>
      <c r="T1175" s="114">
        <v>3</v>
      </c>
      <c r="U1175">
        <v>3</v>
      </c>
    </row>
    <row r="1176" spans="1:21" customFormat="1">
      <c r="A1176" s="13" t="s">
        <v>2551</v>
      </c>
      <c r="B1176" s="13">
        <v>17031809200</v>
      </c>
      <c r="C1176" s="13" t="s">
        <v>2552</v>
      </c>
      <c r="D1176" s="13" t="s">
        <v>4272</v>
      </c>
      <c r="E1176" s="13" t="s">
        <v>2542</v>
      </c>
      <c r="F1176" s="82">
        <v>5.4</v>
      </c>
      <c r="G1176" s="83">
        <v>27.4</v>
      </c>
      <c r="H1176" s="83">
        <v>32.1</v>
      </c>
      <c r="I1176" s="30">
        <v>10.7</v>
      </c>
      <c r="J1176" s="82">
        <v>8.5</v>
      </c>
      <c r="K1176" s="30">
        <f t="shared" si="18"/>
        <v>19.2</v>
      </c>
      <c r="L1176" s="83">
        <v>317500</v>
      </c>
      <c r="M1176" s="89">
        <v>8</v>
      </c>
      <c r="N1176" s="88">
        <v>6</v>
      </c>
      <c r="O1176" s="87">
        <v>3</v>
      </c>
      <c r="P1176" s="136">
        <v>7</v>
      </c>
      <c r="Q1176" s="132">
        <v>12.5</v>
      </c>
      <c r="R1176" s="150">
        <v>39448.99567703998</v>
      </c>
      <c r="S1176" s="30">
        <v>19.2</v>
      </c>
      <c r="T1176" s="113">
        <v>2</v>
      </c>
      <c r="U1176">
        <v>2</v>
      </c>
    </row>
    <row r="1177" spans="1:21" customFormat="1">
      <c r="A1177" s="13" t="s">
        <v>1091</v>
      </c>
      <c r="B1177" s="13">
        <v>17043845810</v>
      </c>
      <c r="C1177" s="13" t="s">
        <v>1092</v>
      </c>
      <c r="D1177" s="13" t="s">
        <v>1522</v>
      </c>
      <c r="E1177" s="13" t="s">
        <v>1088</v>
      </c>
      <c r="F1177" s="30">
        <v>4.4000000000000004</v>
      </c>
      <c r="G1177" s="83">
        <v>29.9</v>
      </c>
      <c r="H1177" s="82">
        <v>23</v>
      </c>
      <c r="I1177" s="82">
        <v>22.2</v>
      </c>
      <c r="J1177" s="83">
        <v>16.399999999999999</v>
      </c>
      <c r="K1177" s="83">
        <f t="shared" si="18"/>
        <v>38.599999999999994</v>
      </c>
      <c r="L1177" s="83">
        <v>315500</v>
      </c>
      <c r="M1177" s="90">
        <v>9</v>
      </c>
      <c r="N1177" s="88">
        <v>6</v>
      </c>
      <c r="O1177" s="89">
        <v>8</v>
      </c>
      <c r="P1177" s="140">
        <v>1</v>
      </c>
      <c r="Q1177" s="132">
        <v>12.5</v>
      </c>
      <c r="R1177" s="149">
        <v>58083.731615925055</v>
      </c>
      <c r="S1177" s="83">
        <v>38.599999999999994</v>
      </c>
      <c r="T1177" s="115">
        <v>4</v>
      </c>
      <c r="U1177">
        <v>4</v>
      </c>
    </row>
    <row r="1178" spans="1:21" customFormat="1">
      <c r="A1178" s="13" t="s">
        <v>1027</v>
      </c>
      <c r="B1178" s="13">
        <v>17089850101</v>
      </c>
      <c r="C1178" s="13" t="s">
        <v>1028</v>
      </c>
      <c r="D1178" s="13" t="s">
        <v>1029</v>
      </c>
      <c r="E1178" s="13" t="s">
        <v>1030</v>
      </c>
      <c r="F1178" s="30">
        <v>4.9000000000000004</v>
      </c>
      <c r="G1178" s="82">
        <v>31.7</v>
      </c>
      <c r="H1178" s="82">
        <v>24.1</v>
      </c>
      <c r="I1178" s="82">
        <v>19.7</v>
      </c>
      <c r="J1178" s="82">
        <v>7.3</v>
      </c>
      <c r="K1178" s="82">
        <f t="shared" si="18"/>
        <v>27</v>
      </c>
      <c r="L1178" s="81">
        <v>174600</v>
      </c>
      <c r="M1178" s="90">
        <v>9</v>
      </c>
      <c r="N1178" s="88">
        <v>6</v>
      </c>
      <c r="O1178" s="89">
        <v>7</v>
      </c>
      <c r="P1178" s="140">
        <v>1</v>
      </c>
      <c r="Q1178" s="132">
        <v>12.5</v>
      </c>
      <c r="R1178" s="150">
        <v>38443.499500765494</v>
      </c>
      <c r="S1178" s="82">
        <v>27</v>
      </c>
      <c r="T1178" s="114">
        <v>3</v>
      </c>
      <c r="U1178">
        <v>3</v>
      </c>
    </row>
    <row r="1179" spans="1:21" customFormat="1">
      <c r="A1179" s="13" t="s">
        <v>746</v>
      </c>
      <c r="B1179" s="13">
        <v>17097861202</v>
      </c>
      <c r="C1179" s="13" t="s">
        <v>747</v>
      </c>
      <c r="D1179" s="13" t="s">
        <v>896</v>
      </c>
      <c r="E1179" s="13" t="s">
        <v>855</v>
      </c>
      <c r="F1179" s="81">
        <v>1.7</v>
      </c>
      <c r="G1179" s="30">
        <v>34.299999999999997</v>
      </c>
      <c r="H1179" s="82">
        <v>24.3</v>
      </c>
      <c r="I1179" s="30">
        <v>14.7</v>
      </c>
      <c r="J1179" s="82">
        <v>8.8000000000000007</v>
      </c>
      <c r="K1179" s="30">
        <f t="shared" si="18"/>
        <v>23.5</v>
      </c>
      <c r="L1179" s="30">
        <v>196600</v>
      </c>
      <c r="M1179" s="90">
        <v>9</v>
      </c>
      <c r="N1179" s="88">
        <v>6</v>
      </c>
      <c r="O1179" s="89">
        <v>7</v>
      </c>
      <c r="P1179" s="137">
        <v>6</v>
      </c>
      <c r="Q1179" s="132">
        <v>12.5</v>
      </c>
      <c r="R1179" s="152">
        <v>32785.700291072193</v>
      </c>
      <c r="S1179" s="30">
        <v>23.5</v>
      </c>
      <c r="T1179" s="113">
        <v>2</v>
      </c>
      <c r="U1179">
        <v>2</v>
      </c>
    </row>
    <row r="1180" spans="1:21" customFormat="1">
      <c r="A1180" s="13" t="s">
        <v>696</v>
      </c>
      <c r="B1180" s="13">
        <v>17097864412</v>
      </c>
      <c r="C1180" s="13" t="s">
        <v>697</v>
      </c>
      <c r="D1180" s="13" t="s">
        <v>896</v>
      </c>
      <c r="E1180" s="13" t="s">
        <v>695</v>
      </c>
      <c r="F1180" s="81">
        <v>3.1</v>
      </c>
      <c r="G1180" s="83">
        <v>29.7</v>
      </c>
      <c r="H1180" s="30">
        <v>20.9</v>
      </c>
      <c r="I1180" s="83">
        <v>29.3</v>
      </c>
      <c r="J1180" s="83">
        <v>19.100000000000001</v>
      </c>
      <c r="K1180" s="83">
        <f t="shared" si="18"/>
        <v>48.400000000000006</v>
      </c>
      <c r="L1180" s="84">
        <v>394400</v>
      </c>
      <c r="M1180" s="90">
        <v>9</v>
      </c>
      <c r="N1180" s="88">
        <v>6</v>
      </c>
      <c r="O1180" s="90">
        <v>10</v>
      </c>
      <c r="P1180" s="140">
        <v>1</v>
      </c>
      <c r="Q1180" s="132">
        <v>12.5</v>
      </c>
      <c r="R1180" s="149">
        <v>84629.596270161288</v>
      </c>
      <c r="S1180" s="83">
        <v>48.400000000000006</v>
      </c>
      <c r="T1180" s="115">
        <v>4</v>
      </c>
      <c r="U1180">
        <v>4</v>
      </c>
    </row>
    <row r="1181" spans="1:21" customFormat="1">
      <c r="A1181" s="13" t="s">
        <v>455</v>
      </c>
      <c r="B1181" s="13">
        <v>17111870402</v>
      </c>
      <c r="C1181" s="13" t="s">
        <v>456</v>
      </c>
      <c r="D1181" s="13" t="s">
        <v>571</v>
      </c>
      <c r="E1181" s="13" t="s">
        <v>457</v>
      </c>
      <c r="F1181" s="84">
        <v>9.3000000000000007</v>
      </c>
      <c r="G1181" s="84">
        <v>25.5</v>
      </c>
      <c r="H1181" s="82">
        <v>28</v>
      </c>
      <c r="I1181" s="82">
        <v>17.3</v>
      </c>
      <c r="J1181" s="30">
        <v>4.9000000000000004</v>
      </c>
      <c r="K1181" s="30">
        <f t="shared" si="18"/>
        <v>22.200000000000003</v>
      </c>
      <c r="L1181" s="30">
        <v>188100</v>
      </c>
      <c r="M1181" s="88">
        <v>5</v>
      </c>
      <c r="N1181" s="87">
        <v>4</v>
      </c>
      <c r="O1181" s="88">
        <v>6</v>
      </c>
      <c r="P1181" s="137">
        <v>5</v>
      </c>
      <c r="Q1181" s="132">
        <v>12.5</v>
      </c>
      <c r="R1181" s="151">
        <v>26110.414291481629</v>
      </c>
      <c r="S1181" s="30">
        <v>22.200000000000003</v>
      </c>
      <c r="T1181" s="113">
        <v>2</v>
      </c>
      <c r="U1181">
        <v>2</v>
      </c>
    </row>
    <row r="1182" spans="1:21" customFormat="1">
      <c r="A1182" s="13" t="s">
        <v>318</v>
      </c>
      <c r="B1182" s="13">
        <v>17197880410</v>
      </c>
      <c r="C1182" s="13" t="s">
        <v>319</v>
      </c>
      <c r="D1182" s="13" t="s">
        <v>363</v>
      </c>
      <c r="E1182" s="13" t="s">
        <v>320</v>
      </c>
      <c r="F1182" s="30">
        <v>4.2</v>
      </c>
      <c r="G1182" s="81">
        <v>45.1</v>
      </c>
      <c r="H1182" s="82">
        <v>28.1</v>
      </c>
      <c r="I1182" s="83">
        <v>27.4</v>
      </c>
      <c r="J1182" s="30">
        <v>5.6</v>
      </c>
      <c r="K1182" s="82">
        <f t="shared" si="18"/>
        <v>33</v>
      </c>
      <c r="L1182" s="30">
        <v>232900</v>
      </c>
      <c r="M1182" s="89">
        <v>7</v>
      </c>
      <c r="N1182" s="87">
        <v>3</v>
      </c>
      <c r="O1182" s="89">
        <v>7</v>
      </c>
      <c r="P1182" s="140">
        <v>1</v>
      </c>
      <c r="Q1182" s="132">
        <v>12.5</v>
      </c>
      <c r="R1182" s="151">
        <v>21661.580595931711</v>
      </c>
      <c r="S1182" s="82">
        <v>33</v>
      </c>
      <c r="T1182" s="114">
        <v>3</v>
      </c>
      <c r="U1182">
        <v>3</v>
      </c>
    </row>
    <row r="1183" spans="1:21" customFormat="1">
      <c r="A1183" s="13" t="s">
        <v>238</v>
      </c>
      <c r="B1183" s="13">
        <v>17197883100</v>
      </c>
      <c r="C1183" s="13" t="s">
        <v>239</v>
      </c>
      <c r="D1183" s="13" t="s">
        <v>363</v>
      </c>
      <c r="E1183" s="13" t="s">
        <v>320</v>
      </c>
      <c r="F1183" s="83">
        <v>7.2</v>
      </c>
      <c r="G1183" s="84">
        <v>25.3</v>
      </c>
      <c r="H1183" s="84">
        <v>40.299999999999997</v>
      </c>
      <c r="I1183" s="81">
        <v>5.9</v>
      </c>
      <c r="J1183" s="81">
        <v>1.3</v>
      </c>
      <c r="K1183" s="81">
        <f t="shared" si="18"/>
        <v>7.2</v>
      </c>
      <c r="L1183" s="81">
        <v>136100</v>
      </c>
      <c r="M1183" s="81">
        <v>2</v>
      </c>
      <c r="N1183" s="82">
        <v>5</v>
      </c>
      <c r="O1183" s="30">
        <v>3</v>
      </c>
      <c r="P1183" s="142">
        <v>1</v>
      </c>
      <c r="Q1183" s="132">
        <v>12.5</v>
      </c>
      <c r="R1183" s="157">
        <v>21661.580595931711</v>
      </c>
      <c r="S1183" s="81">
        <v>7.2</v>
      </c>
      <c r="T1183" s="112">
        <v>1</v>
      </c>
      <c r="U1183">
        <v>1</v>
      </c>
    </row>
    <row r="1184" spans="1:21" customFormat="1">
      <c r="A1184" s="13" t="s">
        <v>2271</v>
      </c>
      <c r="B1184" s="13">
        <v>17031804701</v>
      </c>
      <c r="C1184" s="13" t="s">
        <v>2272</v>
      </c>
      <c r="D1184" s="13" t="s">
        <v>4272</v>
      </c>
      <c r="E1184" s="13" t="s">
        <v>2375</v>
      </c>
      <c r="F1184" s="83">
        <v>8.4</v>
      </c>
      <c r="G1184" s="83">
        <v>28.4</v>
      </c>
      <c r="H1184" s="82">
        <v>24.9</v>
      </c>
      <c r="I1184" s="82">
        <v>22.7</v>
      </c>
      <c r="J1184" s="83">
        <v>13.8</v>
      </c>
      <c r="K1184" s="83">
        <f t="shared" si="18"/>
        <v>36.5</v>
      </c>
      <c r="L1184" s="81">
        <v>176800</v>
      </c>
      <c r="M1184" s="88">
        <v>6</v>
      </c>
      <c r="N1184" s="90">
        <v>10</v>
      </c>
      <c r="O1184" s="87">
        <v>4</v>
      </c>
      <c r="P1184" s="140">
        <v>1</v>
      </c>
      <c r="Q1184" s="132">
        <v>12.6</v>
      </c>
      <c r="R1184" s="150">
        <v>36324.067231910587</v>
      </c>
      <c r="S1184" s="83">
        <v>36.5</v>
      </c>
      <c r="T1184" s="115">
        <v>4</v>
      </c>
      <c r="U1184">
        <v>4</v>
      </c>
    </row>
    <row r="1185" spans="1:21" customFormat="1">
      <c r="A1185" s="13" t="s">
        <v>1461</v>
      </c>
      <c r="B1185" s="13">
        <v>17043840703</v>
      </c>
      <c r="C1185" s="13" t="s">
        <v>1462</v>
      </c>
      <c r="D1185" s="13" t="s">
        <v>1522</v>
      </c>
      <c r="E1185" s="13" t="s">
        <v>2522</v>
      </c>
      <c r="F1185" s="83">
        <v>7.5</v>
      </c>
      <c r="G1185" s="84">
        <v>26.4</v>
      </c>
      <c r="H1185" s="84">
        <v>35.4</v>
      </c>
      <c r="I1185" s="30">
        <v>10.8</v>
      </c>
      <c r="J1185" s="82">
        <v>8.4</v>
      </c>
      <c r="K1185" s="30">
        <f t="shared" si="18"/>
        <v>19.200000000000003</v>
      </c>
      <c r="L1185" s="82">
        <v>292100</v>
      </c>
      <c r="M1185" s="90">
        <v>9</v>
      </c>
      <c r="N1185" s="90">
        <v>10</v>
      </c>
      <c r="O1185" s="89">
        <v>7</v>
      </c>
      <c r="P1185" s="137">
        <v>5</v>
      </c>
      <c r="Q1185" s="132">
        <v>12.6</v>
      </c>
      <c r="R1185" s="149">
        <v>55741.956709956707</v>
      </c>
      <c r="S1185" s="30">
        <v>19.200000000000003</v>
      </c>
      <c r="T1185" s="113">
        <v>2</v>
      </c>
      <c r="U1185">
        <v>2</v>
      </c>
    </row>
    <row r="1186" spans="1:21" customFormat="1">
      <c r="A1186" s="13" t="s">
        <v>1021</v>
      </c>
      <c r="B1186" s="13">
        <v>17043846604</v>
      </c>
      <c r="C1186" s="13" t="s">
        <v>1022</v>
      </c>
      <c r="D1186" s="13" t="s">
        <v>1522</v>
      </c>
      <c r="E1186" s="13" t="s">
        <v>4273</v>
      </c>
      <c r="F1186" s="83">
        <v>7.4</v>
      </c>
      <c r="G1186" s="84">
        <v>27.2</v>
      </c>
      <c r="H1186" s="83">
        <v>31.2</v>
      </c>
      <c r="I1186" s="82">
        <v>19</v>
      </c>
      <c r="J1186" s="82">
        <v>7.7</v>
      </c>
      <c r="K1186" s="82">
        <f t="shared" si="18"/>
        <v>26.7</v>
      </c>
      <c r="L1186" s="82">
        <v>249300</v>
      </c>
      <c r="M1186" s="85"/>
      <c r="N1186" s="85"/>
      <c r="O1186" s="85"/>
      <c r="P1186" s="141"/>
      <c r="Q1186" s="132">
        <v>12.6</v>
      </c>
      <c r="R1186" s="153">
        <v>38014.292323101079</v>
      </c>
      <c r="S1186" s="82">
        <v>26.7</v>
      </c>
      <c r="T1186" s="114">
        <v>3</v>
      </c>
      <c r="U1186">
        <v>3</v>
      </c>
    </row>
    <row r="1187" spans="1:21" customFormat="1">
      <c r="A1187" s="13" t="s">
        <v>460</v>
      </c>
      <c r="B1187" s="13">
        <v>17111870903</v>
      </c>
      <c r="C1187" s="13" t="s">
        <v>461</v>
      </c>
      <c r="D1187" s="13" t="s">
        <v>571</v>
      </c>
      <c r="E1187" s="13" t="s">
        <v>457</v>
      </c>
      <c r="F1187" s="84">
        <v>10.7</v>
      </c>
      <c r="G1187" s="83">
        <v>27.3</v>
      </c>
      <c r="H1187" s="83">
        <v>30.8</v>
      </c>
      <c r="I1187" s="30">
        <v>14.6</v>
      </c>
      <c r="J1187" s="30">
        <v>4.4000000000000004</v>
      </c>
      <c r="K1187" s="30">
        <f t="shared" si="18"/>
        <v>19</v>
      </c>
      <c r="L1187" s="81">
        <v>174700</v>
      </c>
      <c r="M1187" s="88">
        <v>5</v>
      </c>
      <c r="N1187" s="88">
        <v>6</v>
      </c>
      <c r="O1187" s="87">
        <v>4</v>
      </c>
      <c r="P1187" s="135">
        <v>9</v>
      </c>
      <c r="Q1187" s="132">
        <v>12.6</v>
      </c>
      <c r="R1187" s="151">
        <v>26110.414291481629</v>
      </c>
      <c r="S1187" s="30">
        <v>19</v>
      </c>
      <c r="T1187" s="113">
        <v>2</v>
      </c>
      <c r="U1187">
        <v>2</v>
      </c>
    </row>
    <row r="1188" spans="1:21" customFormat="1">
      <c r="A1188" s="13" t="s">
        <v>1510</v>
      </c>
      <c r="B1188" s="13">
        <v>17031839800</v>
      </c>
      <c r="C1188" s="13" t="s">
        <v>1511</v>
      </c>
      <c r="D1188" s="13" t="s">
        <v>4272</v>
      </c>
      <c r="E1188" s="13" t="s">
        <v>4129</v>
      </c>
      <c r="F1188" s="83">
        <v>6.5</v>
      </c>
      <c r="G1188" s="84">
        <v>25.4</v>
      </c>
      <c r="H1188" s="83">
        <v>30.7</v>
      </c>
      <c r="I1188" s="82">
        <v>17.8</v>
      </c>
      <c r="J1188" s="82">
        <v>12.6</v>
      </c>
      <c r="K1188" s="82">
        <f t="shared" si="18"/>
        <v>30.4</v>
      </c>
      <c r="L1188" s="83">
        <v>342200</v>
      </c>
      <c r="M1188" s="85"/>
      <c r="N1188" s="85"/>
      <c r="O1188" s="85"/>
      <c r="P1188" s="141"/>
      <c r="Q1188" s="132">
        <v>12.7</v>
      </c>
      <c r="R1188" s="153">
        <v>30042.773184651422</v>
      </c>
      <c r="S1188" s="82">
        <v>30.4</v>
      </c>
      <c r="T1188" s="114">
        <v>3</v>
      </c>
      <c r="U1188">
        <v>3</v>
      </c>
    </row>
    <row r="1189" spans="1:21" customFormat="1">
      <c r="A1189" s="13" t="s">
        <v>435</v>
      </c>
      <c r="B1189" s="13">
        <v>17111871004</v>
      </c>
      <c r="C1189" s="13" t="s">
        <v>436</v>
      </c>
      <c r="D1189" s="13" t="s">
        <v>571</v>
      </c>
      <c r="E1189" s="13" t="s">
        <v>434</v>
      </c>
      <c r="F1189" s="82">
        <v>6.1</v>
      </c>
      <c r="G1189" s="83">
        <v>27.5</v>
      </c>
      <c r="H1189" s="84">
        <v>38.299999999999997</v>
      </c>
      <c r="I1189" s="30">
        <v>11</v>
      </c>
      <c r="J1189" s="30">
        <v>7.2</v>
      </c>
      <c r="K1189" s="30">
        <f t="shared" si="18"/>
        <v>18.2</v>
      </c>
      <c r="L1189" s="82">
        <v>249800</v>
      </c>
      <c r="M1189" s="89">
        <v>7</v>
      </c>
      <c r="N1189" s="86">
        <v>2</v>
      </c>
      <c r="O1189" s="87">
        <v>4</v>
      </c>
      <c r="P1189" s="140">
        <v>1</v>
      </c>
      <c r="Q1189" s="132">
        <v>12.7</v>
      </c>
      <c r="R1189" s="151">
        <v>23467.757191422595</v>
      </c>
      <c r="S1189" s="30">
        <v>18.2</v>
      </c>
      <c r="T1189" s="113">
        <v>2</v>
      </c>
      <c r="U1189">
        <v>2</v>
      </c>
    </row>
    <row r="1190" spans="1:21" customFormat="1">
      <c r="A1190" s="13" t="s">
        <v>3721</v>
      </c>
      <c r="B1190" s="13">
        <v>17031150300</v>
      </c>
      <c r="C1190" s="13" t="s">
        <v>3722</v>
      </c>
      <c r="D1190" s="13" t="s">
        <v>4272</v>
      </c>
      <c r="E1190" s="13" t="s">
        <v>4129</v>
      </c>
      <c r="F1190" s="82">
        <v>6.4</v>
      </c>
      <c r="G1190" s="30">
        <v>33.299999999999997</v>
      </c>
      <c r="H1190" s="84">
        <v>34.200000000000003</v>
      </c>
      <c r="I1190" s="82">
        <v>20.9</v>
      </c>
      <c r="J1190" s="30">
        <v>6.6</v>
      </c>
      <c r="K1190" s="82">
        <f t="shared" si="18"/>
        <v>27.5</v>
      </c>
      <c r="L1190" s="83">
        <v>297300</v>
      </c>
      <c r="M1190" s="89">
        <v>7</v>
      </c>
      <c r="N1190" s="88">
        <v>6</v>
      </c>
      <c r="O1190" s="88">
        <v>5</v>
      </c>
      <c r="P1190" s="136">
        <v>8</v>
      </c>
      <c r="Q1190" s="132">
        <v>12.8</v>
      </c>
      <c r="R1190" s="148">
        <v>30042.773184651422</v>
      </c>
      <c r="S1190" s="82">
        <v>27.5</v>
      </c>
      <c r="T1190" s="114">
        <v>3</v>
      </c>
      <c r="U1190">
        <v>3</v>
      </c>
    </row>
    <row r="1191" spans="1:21" customFormat="1">
      <c r="A1191" s="13" t="s">
        <v>3571</v>
      </c>
      <c r="B1191" s="13">
        <v>17031222500</v>
      </c>
      <c r="C1191" s="13" t="s">
        <v>3572</v>
      </c>
      <c r="D1191" s="13" t="s">
        <v>4272</v>
      </c>
      <c r="E1191" s="13" t="s">
        <v>4129</v>
      </c>
      <c r="F1191" s="30">
        <v>4.4000000000000004</v>
      </c>
      <c r="G1191" s="30">
        <v>34.200000000000003</v>
      </c>
      <c r="H1191" s="30">
        <v>21.4</v>
      </c>
      <c r="I1191" s="30">
        <v>12.2</v>
      </c>
      <c r="J1191" s="30">
        <v>6</v>
      </c>
      <c r="K1191" s="30">
        <f t="shared" si="18"/>
        <v>18.2</v>
      </c>
      <c r="L1191" s="83">
        <v>359900</v>
      </c>
      <c r="M1191" s="86">
        <v>2</v>
      </c>
      <c r="N1191" s="87">
        <v>3</v>
      </c>
      <c r="O1191" s="86">
        <v>2</v>
      </c>
      <c r="P1191" s="135">
        <v>9</v>
      </c>
      <c r="Q1191" s="132">
        <v>12.8</v>
      </c>
      <c r="R1191" s="148">
        <v>30042.773184651422</v>
      </c>
      <c r="S1191" s="30">
        <v>18.2</v>
      </c>
      <c r="T1191" s="113">
        <v>2</v>
      </c>
      <c r="U1191">
        <v>2</v>
      </c>
    </row>
    <row r="1192" spans="1:21" customFormat="1">
      <c r="A1192" s="13" t="s">
        <v>2636</v>
      </c>
      <c r="B1192" s="13">
        <v>17031825501</v>
      </c>
      <c r="C1192" s="13" t="s">
        <v>2637</v>
      </c>
      <c r="D1192" s="13" t="s">
        <v>4272</v>
      </c>
      <c r="E1192" s="13" t="s">
        <v>2638</v>
      </c>
      <c r="F1192" s="83">
        <v>7.9</v>
      </c>
      <c r="G1192" s="81">
        <v>36.9</v>
      </c>
      <c r="H1192" s="83">
        <v>29.1</v>
      </c>
      <c r="I1192" s="82">
        <v>16.600000000000001</v>
      </c>
      <c r="J1192" s="30">
        <v>6.5</v>
      </c>
      <c r="K1192" s="30">
        <f t="shared" si="18"/>
        <v>23.1</v>
      </c>
      <c r="L1192" s="81">
        <v>137100</v>
      </c>
      <c r="M1192" s="86">
        <v>2</v>
      </c>
      <c r="N1192" s="87">
        <v>3</v>
      </c>
      <c r="O1192" s="87">
        <v>3</v>
      </c>
      <c r="P1192" s="138">
        <v>3</v>
      </c>
      <c r="Q1192" s="132">
        <v>12.8</v>
      </c>
      <c r="R1192" s="151">
        <v>18266.910283537876</v>
      </c>
      <c r="S1192" s="30">
        <v>23.1</v>
      </c>
      <c r="T1192" s="113">
        <v>2</v>
      </c>
      <c r="U1192">
        <v>2</v>
      </c>
    </row>
    <row r="1193" spans="1:21" customFormat="1">
      <c r="A1193" s="13" t="s">
        <v>2718</v>
      </c>
      <c r="B1193" s="13">
        <v>17031813400</v>
      </c>
      <c r="C1193" s="13" t="s">
        <v>2719</v>
      </c>
      <c r="D1193" s="13" t="s">
        <v>4272</v>
      </c>
      <c r="E1193" s="13" t="s">
        <v>2715</v>
      </c>
      <c r="F1193" s="83">
        <v>8.6</v>
      </c>
      <c r="G1193" s="83">
        <v>27.8</v>
      </c>
      <c r="H1193" s="82">
        <v>27.7</v>
      </c>
      <c r="I1193" s="81">
        <v>3.5</v>
      </c>
      <c r="J1193" s="81">
        <v>0.3</v>
      </c>
      <c r="K1193" s="81">
        <f t="shared" si="18"/>
        <v>3.8</v>
      </c>
      <c r="L1193" s="30">
        <v>220400</v>
      </c>
      <c r="M1193" s="87">
        <v>3</v>
      </c>
      <c r="N1193" s="88">
        <v>5</v>
      </c>
      <c r="O1193" s="86">
        <v>1</v>
      </c>
      <c r="P1193" s="136">
        <v>7</v>
      </c>
      <c r="Q1193" s="162">
        <v>12.9</v>
      </c>
      <c r="R1193" s="151">
        <v>10590.780155201392</v>
      </c>
      <c r="S1193" s="81">
        <v>3.8</v>
      </c>
      <c r="T1193" s="112">
        <v>1</v>
      </c>
      <c r="U1193">
        <v>1</v>
      </c>
    </row>
    <row r="1194" spans="1:21" customFormat="1">
      <c r="A1194" s="13" t="s">
        <v>4283</v>
      </c>
      <c r="B1194" s="13">
        <v>17031823400</v>
      </c>
      <c r="C1194" s="13" t="s">
        <v>4284</v>
      </c>
      <c r="D1194" s="13" t="s">
        <v>4272</v>
      </c>
      <c r="E1194" s="13" t="s">
        <v>4276</v>
      </c>
      <c r="F1194" s="83">
        <v>7.3</v>
      </c>
      <c r="G1194" s="83">
        <v>30</v>
      </c>
      <c r="H1194" s="83">
        <v>32.799999999999997</v>
      </c>
      <c r="I1194" s="30">
        <v>11.3</v>
      </c>
      <c r="J1194" s="81">
        <v>2.6</v>
      </c>
      <c r="K1194" s="30">
        <f t="shared" si="18"/>
        <v>13.9</v>
      </c>
      <c r="L1194" s="81">
        <v>168700</v>
      </c>
      <c r="M1194" s="87">
        <v>4</v>
      </c>
      <c r="N1194" s="89">
        <v>7</v>
      </c>
      <c r="O1194" s="88">
        <v>5</v>
      </c>
      <c r="P1194" s="137">
        <v>5</v>
      </c>
      <c r="Q1194" s="162">
        <v>12.9</v>
      </c>
      <c r="R1194" s="150">
        <v>41600.721066555998</v>
      </c>
      <c r="S1194" s="30">
        <v>13.9</v>
      </c>
      <c r="T1194" s="113">
        <v>2</v>
      </c>
      <c r="U1194">
        <v>2</v>
      </c>
    </row>
    <row r="1195" spans="1:21" customFormat="1">
      <c r="A1195" s="13" t="s">
        <v>1529</v>
      </c>
      <c r="B1195" s="13">
        <v>17043840907</v>
      </c>
      <c r="C1195" s="13" t="s">
        <v>1530</v>
      </c>
      <c r="D1195" s="13" t="s">
        <v>1522</v>
      </c>
      <c r="E1195" s="13" t="s">
        <v>4273</v>
      </c>
      <c r="F1195" s="83">
        <v>6.8</v>
      </c>
      <c r="G1195" s="83">
        <v>28.3</v>
      </c>
      <c r="H1195" s="82">
        <v>27.8</v>
      </c>
      <c r="I1195" s="82">
        <v>22</v>
      </c>
      <c r="J1195" s="82">
        <v>11.1</v>
      </c>
      <c r="K1195" s="82">
        <f t="shared" si="18"/>
        <v>33.1</v>
      </c>
      <c r="L1195" s="82">
        <v>266500</v>
      </c>
      <c r="M1195" s="90">
        <v>9</v>
      </c>
      <c r="N1195" s="89">
        <v>8</v>
      </c>
      <c r="O1195" s="88">
        <v>5</v>
      </c>
      <c r="P1195" s="138">
        <v>3</v>
      </c>
      <c r="Q1195" s="162">
        <v>12.9</v>
      </c>
      <c r="R1195" s="150">
        <v>38014.292323101079</v>
      </c>
      <c r="S1195" s="82">
        <v>33.1</v>
      </c>
      <c r="T1195" s="114">
        <v>3</v>
      </c>
      <c r="U1195">
        <v>3</v>
      </c>
    </row>
    <row r="1196" spans="1:21" customFormat="1">
      <c r="A1196" s="13" t="s">
        <v>1315</v>
      </c>
      <c r="B1196" s="13">
        <v>17043841704</v>
      </c>
      <c r="C1196" s="13" t="s">
        <v>1316</v>
      </c>
      <c r="D1196" s="13" t="s">
        <v>1522</v>
      </c>
      <c r="E1196" s="13" t="s">
        <v>2398</v>
      </c>
      <c r="F1196" s="83">
        <v>6.8</v>
      </c>
      <c r="G1196" s="82">
        <v>30.3</v>
      </c>
      <c r="H1196" s="30">
        <v>14.9</v>
      </c>
      <c r="I1196" s="84">
        <v>31.9</v>
      </c>
      <c r="J1196" s="84">
        <v>22</v>
      </c>
      <c r="K1196" s="83">
        <f t="shared" si="18"/>
        <v>53.9</v>
      </c>
      <c r="L1196" s="84">
        <v>431600</v>
      </c>
      <c r="M1196" s="88">
        <v>6</v>
      </c>
      <c r="N1196" s="90">
        <v>9</v>
      </c>
      <c r="O1196" s="90">
        <v>9</v>
      </c>
      <c r="P1196" s="140">
        <v>2</v>
      </c>
      <c r="Q1196" s="162">
        <v>12.9</v>
      </c>
      <c r="R1196" s="151">
        <v>25721.336704864359</v>
      </c>
      <c r="S1196" s="83">
        <v>53.9</v>
      </c>
      <c r="T1196" s="115">
        <v>4</v>
      </c>
      <c r="U1196">
        <v>4</v>
      </c>
    </row>
    <row r="1197" spans="1:21" customFormat="1">
      <c r="A1197" s="13" t="s">
        <v>969</v>
      </c>
      <c r="B1197" s="13">
        <v>17089851101</v>
      </c>
      <c r="C1197" s="13" t="s">
        <v>970</v>
      </c>
      <c r="D1197" s="13" t="s">
        <v>1029</v>
      </c>
      <c r="E1197" s="13" t="s">
        <v>60</v>
      </c>
      <c r="F1197" s="82">
        <v>5.9</v>
      </c>
      <c r="G1197" s="84">
        <v>20</v>
      </c>
      <c r="H1197" s="83">
        <v>33.799999999999997</v>
      </c>
      <c r="I1197" s="30">
        <v>14.9</v>
      </c>
      <c r="J1197" s="81">
        <v>2.7</v>
      </c>
      <c r="K1197" s="30">
        <f t="shared" si="18"/>
        <v>17.600000000000001</v>
      </c>
      <c r="L1197" s="81">
        <v>176500</v>
      </c>
      <c r="M1197" s="85"/>
      <c r="N1197" s="85"/>
      <c r="O1197" s="85"/>
      <c r="P1197" s="141"/>
      <c r="Q1197" s="162">
        <v>12.9</v>
      </c>
      <c r="R1197" s="153">
        <v>24331.78884904056</v>
      </c>
      <c r="S1197" s="30">
        <v>17.600000000000001</v>
      </c>
      <c r="T1197" s="113">
        <v>2</v>
      </c>
      <c r="U1197">
        <v>2</v>
      </c>
    </row>
    <row r="1198" spans="1:21" customFormat="1">
      <c r="A1198" s="13" t="s">
        <v>3600</v>
      </c>
      <c r="B1198" s="13">
        <v>17031190702</v>
      </c>
      <c r="C1198" s="13" t="s">
        <v>3601</v>
      </c>
      <c r="D1198" s="13" t="s">
        <v>4272</v>
      </c>
      <c r="E1198" s="13" t="s">
        <v>4129</v>
      </c>
      <c r="F1198" s="83">
        <v>6.6</v>
      </c>
      <c r="G1198" s="81">
        <v>38.4</v>
      </c>
      <c r="H1198" s="84">
        <v>37.799999999999997</v>
      </c>
      <c r="I1198" s="81">
        <v>4</v>
      </c>
      <c r="J1198" s="30">
        <v>5.7</v>
      </c>
      <c r="K1198" s="81">
        <f t="shared" si="18"/>
        <v>9.6999999999999993</v>
      </c>
      <c r="L1198" s="84">
        <v>398800</v>
      </c>
      <c r="M1198" s="86">
        <v>2</v>
      </c>
      <c r="N1198" s="87">
        <v>3</v>
      </c>
      <c r="O1198" s="86">
        <v>1</v>
      </c>
      <c r="P1198" s="136">
        <v>7</v>
      </c>
      <c r="Q1198" s="162">
        <v>13</v>
      </c>
      <c r="R1198" s="148">
        <v>30042.773184651422</v>
      </c>
      <c r="S1198" s="81">
        <v>9.6999999999999993</v>
      </c>
      <c r="T1198" s="112">
        <v>1</v>
      </c>
      <c r="U1198">
        <v>1</v>
      </c>
    </row>
    <row r="1199" spans="1:21" customFormat="1">
      <c r="A1199" s="13" t="s">
        <v>2919</v>
      </c>
      <c r="B1199" s="13">
        <v>17031660302</v>
      </c>
      <c r="C1199" s="13" t="s">
        <v>2920</v>
      </c>
      <c r="D1199" s="13" t="s">
        <v>4272</v>
      </c>
      <c r="E1199" s="13" t="s">
        <v>4129</v>
      </c>
      <c r="F1199" s="83">
        <v>7.9</v>
      </c>
      <c r="G1199" s="81">
        <v>37.6</v>
      </c>
      <c r="H1199" s="83">
        <v>33.700000000000003</v>
      </c>
      <c r="I1199" s="81">
        <v>8.6</v>
      </c>
      <c r="J1199" s="81">
        <v>1.2</v>
      </c>
      <c r="K1199" s="81">
        <f t="shared" si="18"/>
        <v>9.7999999999999989</v>
      </c>
      <c r="L1199" s="30">
        <v>214900</v>
      </c>
      <c r="M1199" s="86">
        <v>1</v>
      </c>
      <c r="N1199" s="87">
        <v>3</v>
      </c>
      <c r="O1199" s="86">
        <v>2</v>
      </c>
      <c r="P1199" s="138">
        <v>4</v>
      </c>
      <c r="Q1199" s="162">
        <v>13</v>
      </c>
      <c r="R1199" s="148">
        <v>30042.773184651422</v>
      </c>
      <c r="S1199" s="81">
        <v>9.7999999999999989</v>
      </c>
      <c r="T1199" s="112">
        <v>1</v>
      </c>
      <c r="U1199">
        <v>1</v>
      </c>
    </row>
    <row r="1200" spans="1:21" customFormat="1">
      <c r="A1200" s="13" t="s">
        <v>1847</v>
      </c>
      <c r="B1200" s="13">
        <v>17031804309</v>
      </c>
      <c r="C1200" s="13" t="s">
        <v>1848</v>
      </c>
      <c r="D1200" s="13" t="s">
        <v>4272</v>
      </c>
      <c r="E1200" s="13" t="s">
        <v>1840</v>
      </c>
      <c r="F1200" s="82">
        <v>6.4</v>
      </c>
      <c r="G1200" s="82">
        <v>31.5</v>
      </c>
      <c r="H1200" s="84">
        <v>36.700000000000003</v>
      </c>
      <c r="I1200" s="30">
        <v>14</v>
      </c>
      <c r="J1200" s="30">
        <v>3.9</v>
      </c>
      <c r="K1200" s="30">
        <f t="shared" si="18"/>
        <v>17.899999999999999</v>
      </c>
      <c r="L1200" s="30">
        <v>218400</v>
      </c>
      <c r="M1200" s="88">
        <v>5</v>
      </c>
      <c r="N1200" s="90">
        <v>9</v>
      </c>
      <c r="O1200" s="88">
        <v>5</v>
      </c>
      <c r="P1200" s="140">
        <v>1</v>
      </c>
      <c r="Q1200" s="162">
        <v>13</v>
      </c>
      <c r="R1200" s="149">
        <v>63644.199401834914</v>
      </c>
      <c r="S1200" s="30">
        <v>17.899999999999999</v>
      </c>
      <c r="T1200" s="113">
        <v>2</v>
      </c>
      <c r="U1200">
        <v>2</v>
      </c>
    </row>
    <row r="1201" spans="1:21" customFormat="1">
      <c r="A1201" s="13" t="s">
        <v>3938</v>
      </c>
      <c r="B1201" s="13">
        <v>17031050800</v>
      </c>
      <c r="C1201" s="13" t="s">
        <v>3939</v>
      </c>
      <c r="D1201" s="13" t="s">
        <v>4272</v>
      </c>
      <c r="E1201" s="13" t="s">
        <v>4129</v>
      </c>
      <c r="F1201" s="83">
        <v>7</v>
      </c>
      <c r="G1201" s="81">
        <v>38.200000000000003</v>
      </c>
      <c r="H1201" s="81">
        <v>7.4</v>
      </c>
      <c r="I1201" s="84">
        <v>38.1</v>
      </c>
      <c r="J1201" s="84">
        <v>35.5</v>
      </c>
      <c r="K1201" s="84">
        <f t="shared" si="18"/>
        <v>73.599999999999994</v>
      </c>
      <c r="L1201" s="84">
        <v>664600</v>
      </c>
      <c r="M1201" s="89">
        <v>8</v>
      </c>
      <c r="N1201" s="88">
        <v>5</v>
      </c>
      <c r="O1201" s="90">
        <v>10</v>
      </c>
      <c r="P1201" s="135">
        <v>9</v>
      </c>
      <c r="Q1201" s="162">
        <v>13.1</v>
      </c>
      <c r="R1201" s="148">
        <v>30042.773184651422</v>
      </c>
      <c r="S1201" s="84">
        <v>73.599999999999994</v>
      </c>
      <c r="T1201" s="116">
        <v>5</v>
      </c>
      <c r="U1201">
        <v>5</v>
      </c>
    </row>
    <row r="1202" spans="1:21" customFormat="1">
      <c r="A1202" s="13" t="s">
        <v>3868</v>
      </c>
      <c r="B1202" s="13">
        <v>17031061902</v>
      </c>
      <c r="C1202" s="13" t="s">
        <v>3869</v>
      </c>
      <c r="D1202" s="13" t="s">
        <v>4272</v>
      </c>
      <c r="E1202" s="13" t="s">
        <v>4129</v>
      </c>
      <c r="F1202" s="30">
        <v>4</v>
      </c>
      <c r="G1202" s="83">
        <v>29.6</v>
      </c>
      <c r="H1202" s="81">
        <v>8.1999999999999993</v>
      </c>
      <c r="I1202" s="84">
        <v>41.9</v>
      </c>
      <c r="J1202" s="84">
        <v>35.799999999999997</v>
      </c>
      <c r="K1202" s="84">
        <f t="shared" si="18"/>
        <v>77.699999999999989</v>
      </c>
      <c r="L1202" s="83">
        <v>310100</v>
      </c>
      <c r="M1202" s="89">
        <v>7</v>
      </c>
      <c r="N1202" s="89">
        <v>8</v>
      </c>
      <c r="O1202" s="88">
        <v>5</v>
      </c>
      <c r="P1202" s="136">
        <v>8</v>
      </c>
      <c r="Q1202" s="162">
        <v>13.1</v>
      </c>
      <c r="R1202" s="148">
        <v>30042.773184651422</v>
      </c>
      <c r="S1202" s="84">
        <v>77.699999999999989</v>
      </c>
      <c r="T1202" s="116">
        <v>5</v>
      </c>
      <c r="U1202">
        <v>5</v>
      </c>
    </row>
    <row r="1203" spans="1:21" customFormat="1">
      <c r="A1203" s="13" t="s">
        <v>3528</v>
      </c>
      <c r="B1203" s="13">
        <v>17031242200</v>
      </c>
      <c r="C1203" s="13" t="s">
        <v>3529</v>
      </c>
      <c r="D1203" s="13" t="s">
        <v>4272</v>
      </c>
      <c r="E1203" s="13" t="s">
        <v>4129</v>
      </c>
      <c r="F1203" s="81">
        <v>3.1</v>
      </c>
      <c r="G1203" s="82">
        <v>30.9</v>
      </c>
      <c r="H1203" s="81">
        <v>6.3</v>
      </c>
      <c r="I1203" s="84">
        <v>45.6</v>
      </c>
      <c r="J1203" s="83">
        <v>20.8</v>
      </c>
      <c r="K1203" s="84">
        <f t="shared" si="18"/>
        <v>66.400000000000006</v>
      </c>
      <c r="L1203" s="84">
        <v>547200</v>
      </c>
      <c r="M1203" s="87">
        <v>4</v>
      </c>
      <c r="N1203" s="88">
        <v>6</v>
      </c>
      <c r="O1203" s="88">
        <v>5</v>
      </c>
      <c r="P1203" s="135">
        <v>9</v>
      </c>
      <c r="Q1203" s="162">
        <v>13.1</v>
      </c>
      <c r="R1203" s="148">
        <v>30042.773184651422</v>
      </c>
      <c r="S1203" s="84">
        <v>66.400000000000006</v>
      </c>
      <c r="T1203" s="116">
        <v>5</v>
      </c>
      <c r="U1203">
        <v>5</v>
      </c>
    </row>
    <row r="1204" spans="1:21" customFormat="1">
      <c r="A1204" s="13" t="s">
        <v>3451</v>
      </c>
      <c r="B1204" s="13">
        <v>17031250400</v>
      </c>
      <c r="C1204" s="13" t="s">
        <v>3452</v>
      </c>
      <c r="D1204" s="13" t="s">
        <v>4272</v>
      </c>
      <c r="E1204" s="13" t="s">
        <v>4129</v>
      </c>
      <c r="F1204" s="84">
        <v>11.9</v>
      </c>
      <c r="G1204" s="82">
        <v>32.799999999999997</v>
      </c>
      <c r="H1204" s="84">
        <v>35.1</v>
      </c>
      <c r="I1204" s="81">
        <v>5.6</v>
      </c>
      <c r="J1204" s="81">
        <v>2</v>
      </c>
      <c r="K1204" s="81">
        <f t="shared" si="18"/>
        <v>7.6</v>
      </c>
      <c r="L1204" s="82">
        <v>270300</v>
      </c>
      <c r="M1204" s="86">
        <v>1</v>
      </c>
      <c r="N1204" s="89">
        <v>7</v>
      </c>
      <c r="O1204" s="86">
        <v>1</v>
      </c>
      <c r="P1204" s="136">
        <v>8</v>
      </c>
      <c r="Q1204" s="162">
        <v>13.1</v>
      </c>
      <c r="R1204" s="148">
        <v>30042.773184651422</v>
      </c>
      <c r="S1204" s="81">
        <v>7.6</v>
      </c>
      <c r="T1204" s="112">
        <v>1</v>
      </c>
      <c r="U1204">
        <v>1</v>
      </c>
    </row>
    <row r="1205" spans="1:21" customFormat="1">
      <c r="A1205" s="13" t="s">
        <v>3203</v>
      </c>
      <c r="B1205" s="13">
        <v>17031440300</v>
      </c>
      <c r="C1205" s="13" t="s">
        <v>3204</v>
      </c>
      <c r="D1205" s="13" t="s">
        <v>4272</v>
      </c>
      <c r="E1205" s="13" t="s">
        <v>4129</v>
      </c>
      <c r="F1205" s="83">
        <v>8.9</v>
      </c>
      <c r="G1205" s="81">
        <v>40.700000000000003</v>
      </c>
      <c r="H1205" s="30">
        <v>19.5</v>
      </c>
      <c r="I1205" s="82">
        <v>18.7</v>
      </c>
      <c r="J1205" s="83">
        <v>14.7</v>
      </c>
      <c r="K1205" s="82">
        <f t="shared" si="18"/>
        <v>33.4</v>
      </c>
      <c r="L1205" s="30">
        <v>210500</v>
      </c>
      <c r="M1205" s="86">
        <v>2</v>
      </c>
      <c r="N1205" s="88">
        <v>5</v>
      </c>
      <c r="O1205" s="87">
        <v>3</v>
      </c>
      <c r="P1205" s="136">
        <v>8</v>
      </c>
      <c r="Q1205" s="162">
        <v>13.1</v>
      </c>
      <c r="R1205" s="148">
        <v>30042.773184651422</v>
      </c>
      <c r="S1205" s="82">
        <v>33.4</v>
      </c>
      <c r="T1205" s="114">
        <v>3</v>
      </c>
      <c r="U1205">
        <v>3</v>
      </c>
    </row>
    <row r="1206" spans="1:21" customFormat="1">
      <c r="A1206" s="13" t="s">
        <v>2981</v>
      </c>
      <c r="B1206" s="13">
        <v>17031620300</v>
      </c>
      <c r="C1206" s="13" t="s">
        <v>2982</v>
      </c>
      <c r="D1206" s="13" t="s">
        <v>4272</v>
      </c>
      <c r="E1206" s="13" t="s">
        <v>4129</v>
      </c>
      <c r="F1206" s="83">
        <v>7.3</v>
      </c>
      <c r="G1206" s="81">
        <v>38.299999999999997</v>
      </c>
      <c r="H1206" s="82">
        <v>26.6</v>
      </c>
      <c r="I1206" s="30">
        <v>9.8000000000000007</v>
      </c>
      <c r="J1206" s="30">
        <v>5.2</v>
      </c>
      <c r="K1206" s="30">
        <f t="shared" si="18"/>
        <v>15</v>
      </c>
      <c r="L1206" s="30">
        <v>226500</v>
      </c>
      <c r="M1206" s="87">
        <v>3</v>
      </c>
      <c r="N1206" s="87">
        <v>4</v>
      </c>
      <c r="O1206" s="87">
        <v>3</v>
      </c>
      <c r="P1206" s="135">
        <v>9</v>
      </c>
      <c r="Q1206" s="162">
        <v>13.1</v>
      </c>
      <c r="R1206" s="148">
        <v>30042.773184651422</v>
      </c>
      <c r="S1206" s="30">
        <v>15</v>
      </c>
      <c r="T1206" s="113">
        <v>2</v>
      </c>
      <c r="U1206">
        <v>2</v>
      </c>
    </row>
    <row r="1207" spans="1:21" customFormat="1">
      <c r="A1207" s="13" t="s">
        <v>2753</v>
      </c>
      <c r="B1207" s="13">
        <v>17031730400</v>
      </c>
      <c r="C1207" s="13" t="s">
        <v>2754</v>
      </c>
      <c r="D1207" s="13" t="s">
        <v>4272</v>
      </c>
      <c r="E1207" s="13" t="s">
        <v>4129</v>
      </c>
      <c r="F1207" s="84">
        <v>10.6</v>
      </c>
      <c r="G1207" s="81">
        <v>36.5</v>
      </c>
      <c r="H1207" s="83">
        <v>29.7</v>
      </c>
      <c r="I1207" s="30">
        <v>12.3</v>
      </c>
      <c r="J1207" s="82">
        <v>9.6999999999999993</v>
      </c>
      <c r="K1207" s="30">
        <f t="shared" si="18"/>
        <v>22</v>
      </c>
      <c r="L1207" s="81">
        <v>165000</v>
      </c>
      <c r="M1207" s="87">
        <v>4</v>
      </c>
      <c r="N1207" s="88">
        <v>5</v>
      </c>
      <c r="O1207" s="87">
        <v>3</v>
      </c>
      <c r="P1207" s="135">
        <v>10</v>
      </c>
      <c r="Q1207" s="162">
        <v>13.1</v>
      </c>
      <c r="R1207" s="148">
        <v>30042.773184651422</v>
      </c>
      <c r="S1207" s="30">
        <v>22</v>
      </c>
      <c r="T1207" s="113">
        <v>2</v>
      </c>
      <c r="U1207">
        <v>2</v>
      </c>
    </row>
    <row r="1208" spans="1:21" customFormat="1">
      <c r="A1208" s="13" t="s">
        <v>2616</v>
      </c>
      <c r="B1208" s="13">
        <v>17031813702</v>
      </c>
      <c r="C1208" s="13" t="s">
        <v>2617</v>
      </c>
      <c r="D1208" s="13" t="s">
        <v>4272</v>
      </c>
      <c r="E1208" s="13" t="s">
        <v>2715</v>
      </c>
      <c r="F1208" s="84">
        <v>9</v>
      </c>
      <c r="G1208" s="82">
        <v>31</v>
      </c>
      <c r="H1208" s="83">
        <v>32.4</v>
      </c>
      <c r="I1208" s="81">
        <v>5.4</v>
      </c>
      <c r="J1208" s="81">
        <v>1.4</v>
      </c>
      <c r="K1208" s="81">
        <f t="shared" si="18"/>
        <v>6.8000000000000007</v>
      </c>
      <c r="L1208" s="82">
        <v>249800</v>
      </c>
      <c r="M1208" s="86">
        <v>2</v>
      </c>
      <c r="N1208" s="89">
        <v>7</v>
      </c>
      <c r="O1208" s="86">
        <v>2</v>
      </c>
      <c r="P1208" s="135">
        <v>9</v>
      </c>
      <c r="Q1208" s="162">
        <v>13.1</v>
      </c>
      <c r="R1208" s="151">
        <v>10590.780155201392</v>
      </c>
      <c r="S1208" s="81">
        <v>6.8000000000000007</v>
      </c>
      <c r="T1208" s="112">
        <v>1</v>
      </c>
      <c r="U1208">
        <v>1</v>
      </c>
    </row>
    <row r="1209" spans="1:21" customFormat="1">
      <c r="A1209" s="13" t="s">
        <v>4035</v>
      </c>
      <c r="B1209" s="13">
        <v>17031010701</v>
      </c>
      <c r="C1209" s="13" t="s">
        <v>4036</v>
      </c>
      <c r="D1209" s="13" t="s">
        <v>4272</v>
      </c>
      <c r="E1209" s="13" t="s">
        <v>4129</v>
      </c>
      <c r="F1209" s="83">
        <v>8.5</v>
      </c>
      <c r="G1209" s="82">
        <v>32</v>
      </c>
      <c r="H1209" s="81">
        <v>11.6</v>
      </c>
      <c r="I1209" s="83">
        <v>28.5</v>
      </c>
      <c r="J1209" s="83">
        <v>21.3</v>
      </c>
      <c r="K1209" s="83">
        <f t="shared" si="18"/>
        <v>49.8</v>
      </c>
      <c r="L1209" s="82">
        <v>247700</v>
      </c>
      <c r="M1209" s="86">
        <v>1</v>
      </c>
      <c r="N1209" s="89">
        <v>7</v>
      </c>
      <c r="O1209" s="86">
        <v>2</v>
      </c>
      <c r="P1209" s="135">
        <v>10</v>
      </c>
      <c r="Q1209" s="162">
        <v>13.2</v>
      </c>
      <c r="R1209" s="148">
        <v>30042.773184651422</v>
      </c>
      <c r="S1209" s="83">
        <v>49.8</v>
      </c>
      <c r="T1209" s="115">
        <v>4</v>
      </c>
      <c r="U1209">
        <v>4</v>
      </c>
    </row>
    <row r="1210" spans="1:21" customFormat="1">
      <c r="A1210" s="13" t="s">
        <v>3954</v>
      </c>
      <c r="B1210" s="13">
        <v>17031060200</v>
      </c>
      <c r="C1210" s="13" t="s">
        <v>3955</v>
      </c>
      <c r="D1210" s="13" t="s">
        <v>4272</v>
      </c>
      <c r="E1210" s="13" t="s">
        <v>4129</v>
      </c>
      <c r="F1210" s="83">
        <v>8.3000000000000007</v>
      </c>
      <c r="G1210" s="81">
        <v>37</v>
      </c>
      <c r="H1210" s="30">
        <v>16.600000000000001</v>
      </c>
      <c r="I1210" s="83">
        <v>30.6</v>
      </c>
      <c r="J1210" s="83">
        <v>15.2</v>
      </c>
      <c r="K1210" s="83">
        <f t="shared" si="18"/>
        <v>45.8</v>
      </c>
      <c r="L1210" s="84">
        <v>401700</v>
      </c>
      <c r="M1210" s="88">
        <v>5</v>
      </c>
      <c r="N1210" s="90">
        <v>9</v>
      </c>
      <c r="O1210" s="89">
        <v>7</v>
      </c>
      <c r="P1210" s="135">
        <v>9</v>
      </c>
      <c r="Q1210" s="162">
        <v>13.2</v>
      </c>
      <c r="R1210" s="148">
        <v>30042.773184651422</v>
      </c>
      <c r="S1210" s="83">
        <v>45.8</v>
      </c>
      <c r="T1210" s="115">
        <v>4</v>
      </c>
      <c r="U1210">
        <v>4</v>
      </c>
    </row>
    <row r="1211" spans="1:21" customFormat="1">
      <c r="A1211" s="13" t="s">
        <v>3888</v>
      </c>
      <c r="B1211" s="13">
        <v>17031062900</v>
      </c>
      <c r="C1211" s="13" t="s">
        <v>3889</v>
      </c>
      <c r="D1211" s="13" t="s">
        <v>4272</v>
      </c>
      <c r="E1211" s="13" t="s">
        <v>4129</v>
      </c>
      <c r="F1211" s="81">
        <v>2.7</v>
      </c>
      <c r="G1211" s="83">
        <v>28.6</v>
      </c>
      <c r="H1211" s="81">
        <v>4.2</v>
      </c>
      <c r="I1211" s="84">
        <v>48.7</v>
      </c>
      <c r="J1211" s="84">
        <v>37.9</v>
      </c>
      <c r="K1211" s="84">
        <f t="shared" si="18"/>
        <v>86.6</v>
      </c>
      <c r="L1211" s="84">
        <v>503000</v>
      </c>
      <c r="M1211" s="90">
        <v>9</v>
      </c>
      <c r="N1211" s="88">
        <v>6</v>
      </c>
      <c r="O1211" s="90">
        <v>10</v>
      </c>
      <c r="P1211" s="135">
        <v>10</v>
      </c>
      <c r="Q1211" s="162">
        <v>13.2</v>
      </c>
      <c r="R1211" s="148">
        <v>30042.773184651422</v>
      </c>
      <c r="S1211" s="84">
        <v>86.6</v>
      </c>
      <c r="T1211" s="116">
        <v>5</v>
      </c>
      <c r="U1211">
        <v>5</v>
      </c>
    </row>
    <row r="1212" spans="1:21" customFormat="1">
      <c r="A1212" s="13" t="s">
        <v>3596</v>
      </c>
      <c r="B1212" s="13">
        <v>17031190602</v>
      </c>
      <c r="C1212" s="13" t="s">
        <v>3597</v>
      </c>
      <c r="D1212" s="13" t="s">
        <v>4272</v>
      </c>
      <c r="E1212" s="13" t="s">
        <v>4129</v>
      </c>
      <c r="F1212" s="82">
        <v>5.8</v>
      </c>
      <c r="G1212" s="30">
        <v>35.5</v>
      </c>
      <c r="H1212" s="84">
        <v>39</v>
      </c>
      <c r="I1212" s="81">
        <v>8.3000000000000007</v>
      </c>
      <c r="J1212" s="81">
        <v>3.1</v>
      </c>
      <c r="K1212" s="81">
        <f t="shared" si="18"/>
        <v>11.4</v>
      </c>
      <c r="L1212" s="83">
        <v>307600</v>
      </c>
      <c r="M1212" s="87">
        <v>3</v>
      </c>
      <c r="N1212" s="87">
        <v>4</v>
      </c>
      <c r="O1212" s="86">
        <v>2</v>
      </c>
      <c r="P1212" s="136">
        <v>7</v>
      </c>
      <c r="Q1212" s="162">
        <v>13.2</v>
      </c>
      <c r="R1212" s="148">
        <v>30042.773184651422</v>
      </c>
      <c r="S1212" s="81">
        <v>11.4</v>
      </c>
      <c r="T1212" s="112">
        <v>1</v>
      </c>
      <c r="U1212">
        <v>1</v>
      </c>
    </row>
    <row r="1213" spans="1:21" customFormat="1">
      <c r="A1213" s="13" t="s">
        <v>3367</v>
      </c>
      <c r="B1213" s="13">
        <v>17031310400</v>
      </c>
      <c r="C1213" s="13" t="s">
        <v>3368</v>
      </c>
      <c r="D1213" s="13" t="s">
        <v>4272</v>
      </c>
      <c r="E1213" s="13" t="s">
        <v>4129</v>
      </c>
      <c r="F1213" s="84">
        <v>11.6</v>
      </c>
      <c r="G1213" s="84">
        <v>27</v>
      </c>
      <c r="H1213" s="30">
        <v>20.100000000000001</v>
      </c>
      <c r="I1213" s="82">
        <v>16</v>
      </c>
      <c r="J1213" s="30">
        <v>6.7</v>
      </c>
      <c r="K1213" s="30">
        <f t="shared" si="18"/>
        <v>22.7</v>
      </c>
      <c r="L1213" s="82">
        <v>296300</v>
      </c>
      <c r="M1213" s="86">
        <v>1</v>
      </c>
      <c r="N1213" s="87">
        <v>3</v>
      </c>
      <c r="O1213" s="86">
        <v>2</v>
      </c>
      <c r="P1213" s="135">
        <v>9</v>
      </c>
      <c r="Q1213" s="162">
        <v>13.2</v>
      </c>
      <c r="R1213" s="148">
        <v>30042.773184651422</v>
      </c>
      <c r="S1213" s="30">
        <v>22.7</v>
      </c>
      <c r="T1213" s="113">
        <v>2</v>
      </c>
      <c r="U1213">
        <v>2</v>
      </c>
    </row>
    <row r="1214" spans="1:21" customFormat="1">
      <c r="A1214" s="13" t="s">
        <v>2446</v>
      </c>
      <c r="B1214" s="13">
        <v>17031809600</v>
      </c>
      <c r="C1214" s="13" t="s">
        <v>2447</v>
      </c>
      <c r="D1214" s="13" t="s">
        <v>4272</v>
      </c>
      <c r="E1214" s="13" t="s">
        <v>2542</v>
      </c>
      <c r="F1214" s="83">
        <v>8.4</v>
      </c>
      <c r="G1214" s="83">
        <v>27.5</v>
      </c>
      <c r="H1214" s="82">
        <v>25.2</v>
      </c>
      <c r="I1214" s="30">
        <v>14.3</v>
      </c>
      <c r="J1214" s="84">
        <v>26</v>
      </c>
      <c r="K1214" s="83">
        <f t="shared" si="18"/>
        <v>40.299999999999997</v>
      </c>
      <c r="L1214" s="84">
        <v>435700</v>
      </c>
      <c r="M1214" s="89">
        <v>8</v>
      </c>
      <c r="N1214" s="88">
        <v>5</v>
      </c>
      <c r="O1214" s="88">
        <v>5</v>
      </c>
      <c r="P1214" s="136">
        <v>7</v>
      </c>
      <c r="Q1214" s="162">
        <v>13.2</v>
      </c>
      <c r="R1214" s="150">
        <v>39448.99567703998</v>
      </c>
      <c r="S1214" s="83">
        <v>40.299999999999997</v>
      </c>
      <c r="T1214" s="115">
        <v>4</v>
      </c>
      <c r="U1214">
        <v>4</v>
      </c>
    </row>
    <row r="1215" spans="1:21" customFormat="1">
      <c r="A1215" s="13" t="s">
        <v>2064</v>
      </c>
      <c r="B1215" s="13">
        <v>17031825200</v>
      </c>
      <c r="C1215" s="13" t="s">
        <v>2065</v>
      </c>
      <c r="D1215" s="13" t="s">
        <v>4272</v>
      </c>
      <c r="E1215" s="13" t="s">
        <v>2061</v>
      </c>
      <c r="F1215" s="84">
        <v>11</v>
      </c>
      <c r="G1215" s="30">
        <v>35.700000000000003</v>
      </c>
      <c r="H1215" s="84">
        <v>38.1</v>
      </c>
      <c r="I1215" s="30">
        <v>10.6</v>
      </c>
      <c r="J1215" s="30">
        <v>5.7</v>
      </c>
      <c r="K1215" s="30">
        <f t="shared" si="18"/>
        <v>16.3</v>
      </c>
      <c r="L1215" s="30">
        <v>202800</v>
      </c>
      <c r="M1215" s="87">
        <v>3</v>
      </c>
      <c r="N1215" s="86">
        <v>1</v>
      </c>
      <c r="O1215" s="88">
        <v>5</v>
      </c>
      <c r="P1215" s="136">
        <v>7</v>
      </c>
      <c r="Q1215" s="162">
        <v>13.2</v>
      </c>
      <c r="R1215" s="151">
        <v>20374.971532794505</v>
      </c>
      <c r="S1215" s="30">
        <v>16.3</v>
      </c>
      <c r="T1215" s="113">
        <v>2</v>
      </c>
      <c r="U1215">
        <v>2</v>
      </c>
    </row>
    <row r="1216" spans="1:21" customFormat="1">
      <c r="A1216" s="13" t="s">
        <v>1687</v>
      </c>
      <c r="B1216" s="13">
        <v>17031840200</v>
      </c>
      <c r="C1216" s="13" t="s">
        <v>1688</v>
      </c>
      <c r="D1216" s="13" t="s">
        <v>4272</v>
      </c>
      <c r="E1216" s="13" t="s">
        <v>1686</v>
      </c>
      <c r="F1216" s="83">
        <v>8.4</v>
      </c>
      <c r="G1216" s="83">
        <v>30</v>
      </c>
      <c r="H1216" s="83">
        <v>32.4</v>
      </c>
      <c r="I1216" s="30">
        <v>12.7</v>
      </c>
      <c r="J1216" s="82">
        <v>9.8000000000000007</v>
      </c>
      <c r="K1216" s="30">
        <f t="shared" si="18"/>
        <v>22.5</v>
      </c>
      <c r="L1216" s="83">
        <v>300000</v>
      </c>
      <c r="M1216" s="89">
        <v>7</v>
      </c>
      <c r="N1216" s="90">
        <v>10</v>
      </c>
      <c r="O1216" s="89">
        <v>8</v>
      </c>
      <c r="P1216" s="137">
        <v>5</v>
      </c>
      <c r="Q1216" s="162">
        <v>13.2</v>
      </c>
      <c r="R1216" s="150">
        <v>52869.446187363836</v>
      </c>
      <c r="S1216" s="30">
        <v>22.5</v>
      </c>
      <c r="T1216" s="113">
        <v>2</v>
      </c>
      <c r="U1216">
        <v>2</v>
      </c>
    </row>
    <row r="1217" spans="1:21" customFormat="1">
      <c r="A1217" s="13" t="s">
        <v>236</v>
      </c>
      <c r="B1217" s="13">
        <v>17197883000</v>
      </c>
      <c r="C1217" s="13" t="s">
        <v>237</v>
      </c>
      <c r="D1217" s="13" t="s">
        <v>363</v>
      </c>
      <c r="E1217" s="13" t="s">
        <v>320</v>
      </c>
      <c r="F1217" s="83">
        <v>8.1999999999999993</v>
      </c>
      <c r="G1217" s="84">
        <v>26.6</v>
      </c>
      <c r="H1217" s="84">
        <v>34.6</v>
      </c>
      <c r="I1217" s="30">
        <v>9.3000000000000007</v>
      </c>
      <c r="J1217" s="30">
        <v>4.3</v>
      </c>
      <c r="K1217" s="30">
        <f t="shared" si="18"/>
        <v>13.600000000000001</v>
      </c>
      <c r="L1217" s="81">
        <v>157600</v>
      </c>
      <c r="M1217" s="30">
        <v>3</v>
      </c>
      <c r="N1217" s="83">
        <v>7</v>
      </c>
      <c r="O1217" s="30">
        <v>3</v>
      </c>
      <c r="P1217" s="143">
        <v>3</v>
      </c>
      <c r="Q1217" s="162">
        <v>13.2</v>
      </c>
      <c r="R1217" s="157">
        <v>21661.580595931711</v>
      </c>
      <c r="S1217" s="30">
        <v>13.600000000000001</v>
      </c>
      <c r="T1217" s="113">
        <v>2</v>
      </c>
      <c r="U1217">
        <v>2</v>
      </c>
    </row>
    <row r="1218" spans="1:21" customFormat="1">
      <c r="A1218" s="13" t="s">
        <v>3717</v>
      </c>
      <c r="B1218" s="13">
        <v>17031140800</v>
      </c>
      <c r="C1218" s="13" t="s">
        <v>3718</v>
      </c>
      <c r="D1218" s="13" t="s">
        <v>4272</v>
      </c>
      <c r="E1218" s="13" t="s">
        <v>4129</v>
      </c>
      <c r="F1218" s="82">
        <v>6</v>
      </c>
      <c r="G1218" s="30">
        <v>34.5</v>
      </c>
      <c r="H1218" s="81">
        <v>7.2</v>
      </c>
      <c r="I1218" s="83">
        <v>23.1</v>
      </c>
      <c r="J1218" s="84">
        <v>21.9</v>
      </c>
      <c r="K1218" s="83">
        <f t="shared" ref="K1218:K1281" si="19">+J1218+I1218</f>
        <v>45</v>
      </c>
      <c r="L1218" s="84">
        <v>415000</v>
      </c>
      <c r="M1218" s="87">
        <v>4</v>
      </c>
      <c r="N1218" s="87">
        <v>4</v>
      </c>
      <c r="O1218" s="89">
        <v>7</v>
      </c>
      <c r="P1218" s="135">
        <v>10</v>
      </c>
      <c r="Q1218" s="162">
        <v>13.3</v>
      </c>
      <c r="R1218" s="148">
        <v>30042.773184651422</v>
      </c>
      <c r="S1218" s="83">
        <v>45</v>
      </c>
      <c r="T1218" s="115">
        <v>4</v>
      </c>
      <c r="U1218">
        <v>4</v>
      </c>
    </row>
    <row r="1219" spans="1:21" customFormat="1">
      <c r="A1219" s="13" t="s">
        <v>3681</v>
      </c>
      <c r="B1219" s="13">
        <v>17031170800</v>
      </c>
      <c r="C1219" s="13" t="s">
        <v>3682</v>
      </c>
      <c r="D1219" s="13" t="s">
        <v>4272</v>
      </c>
      <c r="E1219" s="13" t="s">
        <v>4129</v>
      </c>
      <c r="F1219" s="83">
        <v>8.8000000000000007</v>
      </c>
      <c r="G1219" s="30">
        <v>35.700000000000003</v>
      </c>
      <c r="H1219" s="83">
        <v>33.9</v>
      </c>
      <c r="I1219" s="30">
        <v>15.8</v>
      </c>
      <c r="J1219" s="30">
        <v>6.9</v>
      </c>
      <c r="K1219" s="30">
        <f t="shared" si="19"/>
        <v>22.700000000000003</v>
      </c>
      <c r="L1219" s="82">
        <v>291500</v>
      </c>
      <c r="M1219" s="89">
        <v>7</v>
      </c>
      <c r="N1219" s="87">
        <v>3</v>
      </c>
      <c r="O1219" s="87">
        <v>4</v>
      </c>
      <c r="P1219" s="137">
        <v>6</v>
      </c>
      <c r="Q1219" s="162">
        <v>13.3</v>
      </c>
      <c r="R1219" s="148">
        <v>30042.773184651422</v>
      </c>
      <c r="S1219" s="30">
        <v>22.700000000000003</v>
      </c>
      <c r="T1219" s="113">
        <v>2</v>
      </c>
      <c r="U1219">
        <v>2</v>
      </c>
    </row>
    <row r="1220" spans="1:21" customFormat="1">
      <c r="A1220" s="13" t="s">
        <v>3441</v>
      </c>
      <c r="B1220" s="13">
        <v>17031243300</v>
      </c>
      <c r="C1220" s="13" t="s">
        <v>3442</v>
      </c>
      <c r="D1220" s="13" t="s">
        <v>4272</v>
      </c>
      <c r="E1220" s="13" t="s">
        <v>4129</v>
      </c>
      <c r="F1220" s="30">
        <v>4.2</v>
      </c>
      <c r="G1220" s="83">
        <v>27.8</v>
      </c>
      <c r="H1220" s="81">
        <v>8.6999999999999993</v>
      </c>
      <c r="I1220" s="84">
        <v>41</v>
      </c>
      <c r="J1220" s="84">
        <v>22.7</v>
      </c>
      <c r="K1220" s="84">
        <f t="shared" si="19"/>
        <v>63.7</v>
      </c>
      <c r="L1220" s="83">
        <v>370600</v>
      </c>
      <c r="M1220" s="87">
        <v>3</v>
      </c>
      <c r="N1220" s="90">
        <v>9</v>
      </c>
      <c r="O1220" s="89">
        <v>7</v>
      </c>
      <c r="P1220" s="136">
        <v>8</v>
      </c>
      <c r="Q1220" s="162">
        <v>13.3</v>
      </c>
      <c r="R1220" s="148">
        <v>30042.773184651422</v>
      </c>
      <c r="S1220" s="84">
        <v>63.7</v>
      </c>
      <c r="T1220" s="116">
        <v>5</v>
      </c>
      <c r="U1220">
        <v>5</v>
      </c>
    </row>
    <row r="1221" spans="1:21" customFormat="1">
      <c r="A1221" s="13" t="s">
        <v>3147</v>
      </c>
      <c r="B1221" s="13">
        <v>17031490800</v>
      </c>
      <c r="C1221" s="13" t="s">
        <v>3148</v>
      </c>
      <c r="D1221" s="13" t="s">
        <v>4272</v>
      </c>
      <c r="E1221" s="13" t="s">
        <v>4129</v>
      </c>
      <c r="F1221" s="84">
        <v>9.4</v>
      </c>
      <c r="G1221" s="81">
        <v>39.4</v>
      </c>
      <c r="H1221" s="82">
        <v>27.7</v>
      </c>
      <c r="I1221" s="30">
        <v>10.8</v>
      </c>
      <c r="J1221" s="30">
        <v>7.2</v>
      </c>
      <c r="K1221" s="30">
        <f t="shared" si="19"/>
        <v>18</v>
      </c>
      <c r="L1221" s="81">
        <v>142400</v>
      </c>
      <c r="M1221" s="86">
        <v>1</v>
      </c>
      <c r="N1221" s="86">
        <v>1</v>
      </c>
      <c r="O1221" s="87">
        <v>3</v>
      </c>
      <c r="P1221" s="135">
        <v>9</v>
      </c>
      <c r="Q1221" s="162">
        <v>13.3</v>
      </c>
      <c r="R1221" s="148">
        <v>30042.773184651422</v>
      </c>
      <c r="S1221" s="30">
        <v>18</v>
      </c>
      <c r="T1221" s="113">
        <v>2</v>
      </c>
      <c r="U1221">
        <v>2</v>
      </c>
    </row>
    <row r="1222" spans="1:21" customFormat="1">
      <c r="A1222" s="13" t="s">
        <v>2749</v>
      </c>
      <c r="B1222" s="13">
        <v>17031730202</v>
      </c>
      <c r="C1222" s="13" t="s">
        <v>2750</v>
      </c>
      <c r="D1222" s="13" t="s">
        <v>4272</v>
      </c>
      <c r="E1222" s="13" t="s">
        <v>4129</v>
      </c>
      <c r="F1222" s="84">
        <v>15.4</v>
      </c>
      <c r="G1222" s="81">
        <v>43.3</v>
      </c>
      <c r="H1222" s="84">
        <v>43.6</v>
      </c>
      <c r="I1222" s="81">
        <v>8.1</v>
      </c>
      <c r="J1222" s="82">
        <v>7.8</v>
      </c>
      <c r="K1222" s="30">
        <f t="shared" si="19"/>
        <v>15.899999999999999</v>
      </c>
      <c r="L1222" s="81">
        <v>144800</v>
      </c>
      <c r="M1222" s="87">
        <v>3</v>
      </c>
      <c r="N1222" s="88">
        <v>5</v>
      </c>
      <c r="O1222" s="87">
        <v>3</v>
      </c>
      <c r="P1222" s="135">
        <v>9</v>
      </c>
      <c r="Q1222" s="162">
        <v>13.3</v>
      </c>
      <c r="R1222" s="148">
        <v>30042.773184651422</v>
      </c>
      <c r="S1222" s="30">
        <v>15.899999999999999</v>
      </c>
      <c r="T1222" s="113">
        <v>2</v>
      </c>
      <c r="U1222">
        <v>2</v>
      </c>
    </row>
    <row r="1223" spans="1:21" customFormat="1">
      <c r="A1223" s="13" t="s">
        <v>2518</v>
      </c>
      <c r="B1223" s="13">
        <v>17031770500</v>
      </c>
      <c r="C1223" s="13" t="s">
        <v>2519</v>
      </c>
      <c r="D1223" s="13" t="s">
        <v>4272</v>
      </c>
      <c r="E1223" s="13" t="s">
        <v>2511</v>
      </c>
      <c r="F1223" s="30">
        <v>4.9000000000000004</v>
      </c>
      <c r="G1223" s="84">
        <v>21.6</v>
      </c>
      <c r="H1223" s="83">
        <v>29.8</v>
      </c>
      <c r="I1223" s="81">
        <v>8</v>
      </c>
      <c r="J1223" s="81">
        <v>0.3</v>
      </c>
      <c r="K1223" s="81">
        <f t="shared" si="19"/>
        <v>8.3000000000000007</v>
      </c>
      <c r="L1223" s="81">
        <v>25100</v>
      </c>
      <c r="M1223" s="89">
        <v>8</v>
      </c>
      <c r="N1223" s="90">
        <v>10</v>
      </c>
      <c r="O1223" s="86">
        <v>1</v>
      </c>
      <c r="P1223" s="140">
        <v>1</v>
      </c>
      <c r="Q1223" s="162">
        <v>13.3</v>
      </c>
      <c r="R1223" s="149">
        <v>79673.212666405045</v>
      </c>
      <c r="S1223" s="81">
        <v>8.3000000000000007</v>
      </c>
      <c r="T1223" s="112">
        <v>1</v>
      </c>
      <c r="U1223">
        <v>1</v>
      </c>
    </row>
    <row r="1224" spans="1:21" customFormat="1">
      <c r="A1224" s="13" t="s">
        <v>1833</v>
      </c>
      <c r="B1224" s="13">
        <v>17031770800</v>
      </c>
      <c r="C1224" s="13" t="s">
        <v>1834</v>
      </c>
      <c r="D1224" s="13" t="s">
        <v>4272</v>
      </c>
      <c r="E1224" s="13" t="s">
        <v>1835</v>
      </c>
      <c r="F1224" s="30">
        <v>4.8</v>
      </c>
      <c r="G1224" s="84">
        <v>26.6</v>
      </c>
      <c r="H1224" s="84">
        <v>41.1</v>
      </c>
      <c r="I1224" s="30">
        <v>11.1</v>
      </c>
      <c r="J1224" s="81">
        <v>3</v>
      </c>
      <c r="K1224" s="30">
        <f t="shared" si="19"/>
        <v>14.1</v>
      </c>
      <c r="L1224" s="82">
        <v>258300</v>
      </c>
      <c r="M1224" s="89">
        <v>7</v>
      </c>
      <c r="N1224" s="89">
        <v>8</v>
      </c>
      <c r="O1224" s="86">
        <v>2</v>
      </c>
      <c r="P1224" s="135">
        <v>10</v>
      </c>
      <c r="Q1224" s="162">
        <v>13.3</v>
      </c>
      <c r="R1224" s="150">
        <v>40739.69295344696</v>
      </c>
      <c r="S1224" s="30">
        <v>14.1</v>
      </c>
      <c r="T1224" s="113">
        <v>2</v>
      </c>
      <c r="U1224">
        <v>2</v>
      </c>
    </row>
    <row r="1225" spans="1:21" customFormat="1">
      <c r="A1225" s="13" t="s">
        <v>89</v>
      </c>
      <c r="B1225" s="13">
        <v>17197883603</v>
      </c>
      <c r="C1225" s="13" t="s">
        <v>90</v>
      </c>
      <c r="D1225" s="13" t="s">
        <v>363</v>
      </c>
      <c r="E1225" s="13" t="s">
        <v>2161</v>
      </c>
      <c r="F1225" s="84">
        <v>10.5</v>
      </c>
      <c r="G1225" s="30">
        <v>34.4</v>
      </c>
      <c r="H1225" s="84">
        <v>36.5</v>
      </c>
      <c r="I1225" s="30">
        <v>13.9</v>
      </c>
      <c r="J1225" s="30">
        <v>5.7</v>
      </c>
      <c r="K1225" s="30">
        <f t="shared" si="19"/>
        <v>19.600000000000001</v>
      </c>
      <c r="L1225" s="81">
        <v>142300</v>
      </c>
      <c r="M1225" s="87">
        <v>4</v>
      </c>
      <c r="N1225" s="86">
        <v>2</v>
      </c>
      <c r="O1225" s="87">
        <v>3</v>
      </c>
      <c r="P1225" s="138">
        <v>4</v>
      </c>
      <c r="Q1225" s="162">
        <v>13.3</v>
      </c>
      <c r="R1225" s="151">
        <v>9988.2261660978384</v>
      </c>
      <c r="S1225" s="30">
        <v>19.600000000000001</v>
      </c>
      <c r="T1225" s="113">
        <v>2</v>
      </c>
      <c r="U1225">
        <v>2</v>
      </c>
    </row>
    <row r="1226" spans="1:21" customFormat="1">
      <c r="A1226" s="13" t="s">
        <v>4057</v>
      </c>
      <c r="B1226" s="13">
        <v>17031020702</v>
      </c>
      <c r="C1226" s="13" t="s">
        <v>4058</v>
      </c>
      <c r="D1226" s="13" t="s">
        <v>4272</v>
      </c>
      <c r="E1226" s="13" t="s">
        <v>4129</v>
      </c>
      <c r="F1226" s="83">
        <v>6.5</v>
      </c>
      <c r="G1226" s="82">
        <v>31.5</v>
      </c>
      <c r="H1226" s="82">
        <v>27.6</v>
      </c>
      <c r="I1226" s="82">
        <v>17.7</v>
      </c>
      <c r="J1226" s="82">
        <v>9.8000000000000007</v>
      </c>
      <c r="K1226" s="82">
        <f t="shared" si="19"/>
        <v>27.5</v>
      </c>
      <c r="L1226" s="83">
        <v>314500</v>
      </c>
      <c r="M1226" s="88">
        <v>6</v>
      </c>
      <c r="N1226" s="89">
        <v>8</v>
      </c>
      <c r="O1226" s="86">
        <v>2</v>
      </c>
      <c r="P1226" s="138">
        <v>4</v>
      </c>
      <c r="Q1226" s="162">
        <v>13.4</v>
      </c>
      <c r="R1226" s="148">
        <v>30042.773184651422</v>
      </c>
      <c r="S1226" s="82">
        <v>27.5</v>
      </c>
      <c r="T1226" s="114">
        <v>3</v>
      </c>
      <c r="U1226">
        <v>3</v>
      </c>
    </row>
    <row r="1227" spans="1:21" customFormat="1">
      <c r="A1227" s="13" t="s">
        <v>3590</v>
      </c>
      <c r="B1227" s="13">
        <v>17031190401</v>
      </c>
      <c r="C1227" s="13" t="s">
        <v>3591</v>
      </c>
      <c r="D1227" s="13" t="s">
        <v>4272</v>
      </c>
      <c r="E1227" s="13" t="s">
        <v>4129</v>
      </c>
      <c r="F1227" s="84">
        <v>9.6</v>
      </c>
      <c r="G1227" s="81">
        <v>40.799999999999997</v>
      </c>
      <c r="H1227" s="84">
        <v>34.700000000000003</v>
      </c>
      <c r="I1227" s="30">
        <v>12.9</v>
      </c>
      <c r="J1227" s="81">
        <v>1.5</v>
      </c>
      <c r="K1227" s="30">
        <f t="shared" si="19"/>
        <v>14.4</v>
      </c>
      <c r="L1227" s="82">
        <v>296200</v>
      </c>
      <c r="M1227" s="89">
        <v>7</v>
      </c>
      <c r="N1227" s="88">
        <v>6</v>
      </c>
      <c r="O1227" s="87">
        <v>3</v>
      </c>
      <c r="P1227" s="137">
        <v>5</v>
      </c>
      <c r="Q1227" s="162">
        <v>13.4</v>
      </c>
      <c r="R1227" s="126">
        <v>30042.773184651422</v>
      </c>
      <c r="S1227" s="30">
        <v>14.4</v>
      </c>
      <c r="T1227" s="113">
        <v>2</v>
      </c>
      <c r="U1227">
        <v>2</v>
      </c>
    </row>
    <row r="1228" spans="1:21" customFormat="1">
      <c r="A1228" s="13" t="s">
        <v>2095</v>
      </c>
      <c r="B1228" s="13">
        <v>17031812100</v>
      </c>
      <c r="C1228" s="13" t="s">
        <v>2096</v>
      </c>
      <c r="D1228" s="13" t="s">
        <v>4272</v>
      </c>
      <c r="E1228" s="13" t="s">
        <v>2097</v>
      </c>
      <c r="F1228" s="82">
        <v>6.4</v>
      </c>
      <c r="G1228" s="30">
        <v>33.200000000000003</v>
      </c>
      <c r="H1228" s="81">
        <v>11.9</v>
      </c>
      <c r="I1228" s="83">
        <v>24.3</v>
      </c>
      <c r="J1228" s="84">
        <v>35</v>
      </c>
      <c r="K1228" s="84">
        <f t="shared" si="19"/>
        <v>59.3</v>
      </c>
      <c r="L1228" s="83">
        <v>369500</v>
      </c>
      <c r="M1228" s="89">
        <v>8</v>
      </c>
      <c r="N1228" s="86">
        <v>1</v>
      </c>
      <c r="O1228" s="89">
        <v>8</v>
      </c>
      <c r="P1228" s="137">
        <v>6</v>
      </c>
      <c r="Q1228" s="162">
        <v>13.4</v>
      </c>
      <c r="R1228" s="123">
        <v>33551.823027102044</v>
      </c>
      <c r="S1228" s="84">
        <v>59.3</v>
      </c>
      <c r="T1228" s="116">
        <v>5</v>
      </c>
      <c r="U1228">
        <v>5</v>
      </c>
    </row>
    <row r="1229" spans="1:21" customFormat="1">
      <c r="A1229" s="13" t="s">
        <v>1154</v>
      </c>
      <c r="B1229" s="13">
        <v>17043841501</v>
      </c>
      <c r="C1229" s="13" t="s">
        <v>1155</v>
      </c>
      <c r="D1229" s="13" t="s">
        <v>1522</v>
      </c>
      <c r="E1229" s="13" t="s">
        <v>1736</v>
      </c>
      <c r="F1229" s="82">
        <v>6.3</v>
      </c>
      <c r="G1229" s="84">
        <v>20.5</v>
      </c>
      <c r="H1229" s="83">
        <v>31.3</v>
      </c>
      <c r="I1229" s="30">
        <v>10.3</v>
      </c>
      <c r="J1229" s="30">
        <v>6.3</v>
      </c>
      <c r="K1229" s="30">
        <f t="shared" si="19"/>
        <v>16.600000000000001</v>
      </c>
      <c r="L1229" s="30">
        <v>221800</v>
      </c>
      <c r="M1229" s="86">
        <v>2</v>
      </c>
      <c r="N1229" s="89">
        <v>8</v>
      </c>
      <c r="O1229" s="87">
        <v>3</v>
      </c>
      <c r="P1229" s="138">
        <v>4</v>
      </c>
      <c r="Q1229" s="162">
        <v>13.4</v>
      </c>
      <c r="R1229" s="121">
        <v>29015.396736321345</v>
      </c>
      <c r="S1229" s="30">
        <v>16.600000000000001</v>
      </c>
      <c r="T1229" s="113">
        <v>2</v>
      </c>
      <c r="U1229">
        <v>2</v>
      </c>
    </row>
    <row r="1230" spans="1:21" customFormat="1">
      <c r="A1230" s="13" t="s">
        <v>902</v>
      </c>
      <c r="B1230" s="13">
        <v>17097860809</v>
      </c>
      <c r="C1230" s="13" t="s">
        <v>903</v>
      </c>
      <c r="D1230" s="13" t="s">
        <v>896</v>
      </c>
      <c r="E1230" s="13" t="s">
        <v>897</v>
      </c>
      <c r="F1230" s="30">
        <v>4.8</v>
      </c>
      <c r="G1230" s="81">
        <v>37</v>
      </c>
      <c r="H1230" s="30">
        <v>21.8</v>
      </c>
      <c r="I1230" s="83">
        <v>24.7</v>
      </c>
      <c r="J1230" s="83">
        <v>15</v>
      </c>
      <c r="K1230" s="83">
        <f t="shared" si="19"/>
        <v>39.700000000000003</v>
      </c>
      <c r="L1230" s="83">
        <v>335800</v>
      </c>
      <c r="M1230" s="89">
        <v>7</v>
      </c>
      <c r="N1230" s="86">
        <v>1</v>
      </c>
      <c r="O1230" s="90">
        <v>9</v>
      </c>
      <c r="P1230" s="137">
        <v>5</v>
      </c>
      <c r="Q1230" s="162">
        <v>13.4</v>
      </c>
      <c r="R1230" s="121">
        <v>29557.292238392238</v>
      </c>
      <c r="S1230" s="83">
        <v>39.700000000000003</v>
      </c>
      <c r="T1230" s="115">
        <v>4</v>
      </c>
      <c r="U1230">
        <v>4</v>
      </c>
    </row>
    <row r="1231" spans="1:21" customFormat="1">
      <c r="A1231" s="13" t="s">
        <v>96</v>
      </c>
      <c r="B1231" s="13">
        <v>17197883700</v>
      </c>
      <c r="C1231" s="13" t="s">
        <v>97</v>
      </c>
      <c r="D1231" s="13" t="s">
        <v>363</v>
      </c>
      <c r="E1231" s="13" t="s">
        <v>1807</v>
      </c>
      <c r="F1231" s="83">
        <v>6.6</v>
      </c>
      <c r="G1231" s="30">
        <v>35.5</v>
      </c>
      <c r="H1231" s="83">
        <v>32.4</v>
      </c>
      <c r="I1231" s="81">
        <v>8.1</v>
      </c>
      <c r="J1231" s="30">
        <v>3.6</v>
      </c>
      <c r="K1231" s="81">
        <f t="shared" si="19"/>
        <v>11.7</v>
      </c>
      <c r="L1231" s="81">
        <v>130700</v>
      </c>
      <c r="M1231" s="82">
        <v>5</v>
      </c>
      <c r="N1231" s="30">
        <v>3</v>
      </c>
      <c r="O1231" s="30">
        <v>4</v>
      </c>
      <c r="P1231" s="142">
        <v>1</v>
      </c>
      <c r="Q1231" s="162">
        <v>13.4</v>
      </c>
      <c r="R1231" s="157">
        <v>15487.41922675026</v>
      </c>
      <c r="S1231" s="81">
        <v>11.7</v>
      </c>
      <c r="T1231" s="112">
        <v>1</v>
      </c>
      <c r="U1231">
        <v>1</v>
      </c>
    </row>
    <row r="1232" spans="1:21" customFormat="1">
      <c r="A1232" s="13" t="s">
        <v>3989</v>
      </c>
      <c r="B1232" s="13">
        <v>17031030800</v>
      </c>
      <c r="C1232" s="13" t="s">
        <v>3990</v>
      </c>
      <c r="D1232" s="13" t="s">
        <v>4272</v>
      </c>
      <c r="E1232" s="13" t="s">
        <v>4129</v>
      </c>
      <c r="F1232" s="82">
        <v>5.3</v>
      </c>
      <c r="G1232" s="30">
        <v>34.5</v>
      </c>
      <c r="H1232" s="81">
        <v>10.8</v>
      </c>
      <c r="I1232" s="84">
        <v>35.4</v>
      </c>
      <c r="J1232" s="84">
        <v>34.9</v>
      </c>
      <c r="K1232" s="84">
        <f t="shared" si="19"/>
        <v>70.3</v>
      </c>
      <c r="L1232" s="84">
        <v>691000</v>
      </c>
      <c r="M1232" s="88">
        <v>5</v>
      </c>
      <c r="N1232" s="88">
        <v>6</v>
      </c>
      <c r="O1232" s="89">
        <v>7</v>
      </c>
      <c r="P1232" s="135">
        <v>9</v>
      </c>
      <c r="Q1232" s="162">
        <v>13.5</v>
      </c>
      <c r="R1232" s="148">
        <v>30042.773184651422</v>
      </c>
      <c r="S1232" s="84">
        <v>70.3</v>
      </c>
      <c r="T1232" s="116">
        <v>5</v>
      </c>
      <c r="U1232">
        <v>5</v>
      </c>
    </row>
    <row r="1233" spans="1:21" customFormat="1">
      <c r="A1233" s="13" t="s">
        <v>3946</v>
      </c>
      <c r="B1233" s="13">
        <v>17031051200</v>
      </c>
      <c r="C1233" s="13" t="s">
        <v>3947</v>
      </c>
      <c r="D1233" s="13" t="s">
        <v>4272</v>
      </c>
      <c r="E1233" s="13" t="s">
        <v>4129</v>
      </c>
      <c r="F1233" s="81">
        <v>2.2000000000000002</v>
      </c>
      <c r="G1233" s="82">
        <v>31.4</v>
      </c>
      <c r="H1233" s="81">
        <v>11.1</v>
      </c>
      <c r="I1233" s="84">
        <v>41.1</v>
      </c>
      <c r="J1233" s="84">
        <v>23.4</v>
      </c>
      <c r="K1233" s="84">
        <f t="shared" si="19"/>
        <v>64.5</v>
      </c>
      <c r="L1233" s="84">
        <v>583300</v>
      </c>
      <c r="M1233" s="88">
        <v>6</v>
      </c>
      <c r="N1233" s="87">
        <v>3</v>
      </c>
      <c r="O1233" s="90">
        <v>10</v>
      </c>
      <c r="P1233" s="135">
        <v>9</v>
      </c>
      <c r="Q1233" s="162">
        <v>13.5</v>
      </c>
      <c r="R1233" s="148">
        <v>30042.773184651422</v>
      </c>
      <c r="S1233" s="84">
        <v>64.5</v>
      </c>
      <c r="T1233" s="116">
        <v>5</v>
      </c>
      <c r="U1233">
        <v>5</v>
      </c>
    </row>
    <row r="1234" spans="1:21" customFormat="1">
      <c r="A1234" s="13" t="s">
        <v>3671</v>
      </c>
      <c r="B1234" s="13">
        <v>17031170300</v>
      </c>
      <c r="C1234" s="13" t="s">
        <v>3672</v>
      </c>
      <c r="D1234" s="13" t="s">
        <v>4272</v>
      </c>
      <c r="E1234" s="13" t="s">
        <v>4129</v>
      </c>
      <c r="F1234" s="82">
        <v>5.2</v>
      </c>
      <c r="G1234" s="81">
        <v>36.9</v>
      </c>
      <c r="H1234" s="84">
        <v>38.5</v>
      </c>
      <c r="I1234" s="30">
        <v>12.5</v>
      </c>
      <c r="J1234" s="82">
        <v>9.4</v>
      </c>
      <c r="K1234" s="30">
        <f t="shared" si="19"/>
        <v>21.9</v>
      </c>
      <c r="L1234" s="83">
        <v>297500</v>
      </c>
      <c r="M1234" s="88">
        <v>6</v>
      </c>
      <c r="N1234" s="89">
        <v>8</v>
      </c>
      <c r="O1234" s="87">
        <v>4</v>
      </c>
      <c r="P1234" s="138">
        <v>3</v>
      </c>
      <c r="Q1234" s="162">
        <v>13.5</v>
      </c>
      <c r="R1234" s="148">
        <v>30042.773184651422</v>
      </c>
      <c r="S1234" s="30">
        <v>21.9</v>
      </c>
      <c r="T1234" s="113">
        <v>2</v>
      </c>
      <c r="U1234">
        <v>2</v>
      </c>
    </row>
    <row r="1235" spans="1:21" customFormat="1">
      <c r="A1235" s="13" t="s">
        <v>2915</v>
      </c>
      <c r="B1235" s="13">
        <v>17031650500</v>
      </c>
      <c r="C1235" s="13" t="s">
        <v>2916</v>
      </c>
      <c r="D1235" s="13" t="s">
        <v>4272</v>
      </c>
      <c r="E1235" s="13" t="s">
        <v>4129</v>
      </c>
      <c r="F1235" s="30">
        <v>4.4000000000000004</v>
      </c>
      <c r="G1235" s="30">
        <v>34.4</v>
      </c>
      <c r="H1235" s="83">
        <v>30.4</v>
      </c>
      <c r="I1235" s="30">
        <v>14.3</v>
      </c>
      <c r="J1235" s="30">
        <v>5.3</v>
      </c>
      <c r="K1235" s="30">
        <f t="shared" si="19"/>
        <v>19.600000000000001</v>
      </c>
      <c r="L1235" s="30">
        <v>184600</v>
      </c>
      <c r="M1235" s="87">
        <v>4</v>
      </c>
      <c r="N1235" s="90">
        <v>10</v>
      </c>
      <c r="O1235" s="87">
        <v>3</v>
      </c>
      <c r="P1235" s="138">
        <v>4</v>
      </c>
      <c r="Q1235" s="162">
        <v>13.5</v>
      </c>
      <c r="R1235" s="148">
        <v>30042.773184651422</v>
      </c>
      <c r="S1235" s="30">
        <v>19.600000000000001</v>
      </c>
      <c r="T1235" s="113">
        <v>2</v>
      </c>
      <c r="U1235">
        <v>2</v>
      </c>
    </row>
    <row r="1236" spans="1:21" customFormat="1">
      <c r="A1236" s="13" t="s">
        <v>1907</v>
      </c>
      <c r="B1236" s="13">
        <v>17031811100</v>
      </c>
      <c r="C1236" s="13" t="s">
        <v>1908</v>
      </c>
      <c r="D1236" s="13" t="s">
        <v>4272</v>
      </c>
      <c r="E1236" s="13" t="s">
        <v>1909</v>
      </c>
      <c r="F1236" s="83">
        <v>8.1</v>
      </c>
      <c r="G1236" s="83">
        <v>29.5</v>
      </c>
      <c r="H1236" s="84">
        <v>40.6</v>
      </c>
      <c r="I1236" s="30">
        <v>9.9</v>
      </c>
      <c r="J1236" s="82">
        <v>9.4</v>
      </c>
      <c r="K1236" s="30">
        <f t="shared" si="19"/>
        <v>19.3</v>
      </c>
      <c r="L1236" s="30">
        <v>209400</v>
      </c>
      <c r="M1236" s="88">
        <v>5</v>
      </c>
      <c r="N1236" s="88">
        <v>6</v>
      </c>
      <c r="O1236" s="87">
        <v>4</v>
      </c>
      <c r="P1236" s="135">
        <v>9</v>
      </c>
      <c r="Q1236" s="162">
        <v>13.5</v>
      </c>
      <c r="R1236" s="151">
        <v>27225.234868485382</v>
      </c>
      <c r="S1236" s="30">
        <v>19.3</v>
      </c>
      <c r="T1236" s="113">
        <v>2</v>
      </c>
      <c r="U1236">
        <v>2</v>
      </c>
    </row>
    <row r="1237" spans="1:21" customFormat="1">
      <c r="A1237" s="13" t="s">
        <v>206</v>
      </c>
      <c r="B1237" s="13">
        <v>17197881800</v>
      </c>
      <c r="C1237" s="13" t="s">
        <v>207</v>
      </c>
      <c r="D1237" s="13" t="s">
        <v>363</v>
      </c>
      <c r="E1237" s="13" t="s">
        <v>320</v>
      </c>
      <c r="F1237" s="82">
        <v>6.3</v>
      </c>
      <c r="G1237" s="84">
        <v>26.5</v>
      </c>
      <c r="H1237" s="83">
        <v>32.9</v>
      </c>
      <c r="I1237" s="30">
        <v>9.4</v>
      </c>
      <c r="J1237" s="30">
        <v>5.4</v>
      </c>
      <c r="K1237" s="30">
        <f t="shared" si="19"/>
        <v>14.8</v>
      </c>
      <c r="L1237" s="81">
        <v>159900</v>
      </c>
      <c r="M1237" s="30">
        <v>4</v>
      </c>
      <c r="N1237" s="83">
        <v>8</v>
      </c>
      <c r="O1237" s="30">
        <v>3</v>
      </c>
      <c r="P1237" s="145">
        <v>5</v>
      </c>
      <c r="Q1237" s="162">
        <v>13.5</v>
      </c>
      <c r="R1237" s="157">
        <v>21661.580595931711</v>
      </c>
      <c r="S1237" s="30">
        <v>14.8</v>
      </c>
      <c r="T1237" s="113">
        <v>2</v>
      </c>
      <c r="U1237">
        <v>2</v>
      </c>
    </row>
    <row r="1238" spans="1:21" customFormat="1">
      <c r="A1238" s="13" t="s">
        <v>120</v>
      </c>
      <c r="B1238" s="13">
        <v>17197884003</v>
      </c>
      <c r="C1238" s="13" t="s">
        <v>121</v>
      </c>
      <c r="D1238" s="13" t="s">
        <v>363</v>
      </c>
      <c r="E1238" s="13" t="s">
        <v>161</v>
      </c>
      <c r="F1238" s="84">
        <v>10.1</v>
      </c>
      <c r="G1238" s="30">
        <v>33.700000000000003</v>
      </c>
      <c r="H1238" s="84">
        <v>44.6</v>
      </c>
      <c r="I1238" s="81">
        <v>7.5</v>
      </c>
      <c r="J1238" s="30">
        <v>5.9</v>
      </c>
      <c r="K1238" s="30">
        <f t="shared" si="19"/>
        <v>13.4</v>
      </c>
      <c r="L1238" s="81">
        <v>168100</v>
      </c>
      <c r="M1238" s="84">
        <v>9</v>
      </c>
      <c r="N1238" s="81">
        <v>2</v>
      </c>
      <c r="O1238" s="83">
        <v>8</v>
      </c>
      <c r="P1238" s="142">
        <v>1</v>
      </c>
      <c r="Q1238" s="162">
        <v>13.5</v>
      </c>
      <c r="R1238" s="157">
        <v>23413.111635220124</v>
      </c>
      <c r="S1238" s="30">
        <v>13.4</v>
      </c>
      <c r="T1238" s="113">
        <v>2</v>
      </c>
      <c r="U1238">
        <v>2</v>
      </c>
    </row>
    <row r="1239" spans="1:21" customFormat="1">
      <c r="A1239" s="13" t="s">
        <v>4041</v>
      </c>
      <c r="B1239" s="13">
        <v>17031020200</v>
      </c>
      <c r="C1239" s="13" t="s">
        <v>4042</v>
      </c>
      <c r="D1239" s="13" t="s">
        <v>4272</v>
      </c>
      <c r="E1239" s="13" t="s">
        <v>4129</v>
      </c>
      <c r="F1239" s="81">
        <v>3.2</v>
      </c>
      <c r="G1239" s="82">
        <v>31.4</v>
      </c>
      <c r="H1239" s="30">
        <v>17.7</v>
      </c>
      <c r="I1239" s="83">
        <v>25.4</v>
      </c>
      <c r="J1239" s="83">
        <v>19.3</v>
      </c>
      <c r="K1239" s="83">
        <f t="shared" si="19"/>
        <v>44.7</v>
      </c>
      <c r="L1239" s="83">
        <v>340700</v>
      </c>
      <c r="M1239" s="89">
        <v>7</v>
      </c>
      <c r="N1239" s="88">
        <v>5</v>
      </c>
      <c r="O1239" s="89">
        <v>7</v>
      </c>
      <c r="P1239" s="137">
        <v>5</v>
      </c>
      <c r="Q1239" s="162">
        <v>13.6</v>
      </c>
      <c r="R1239" s="148">
        <v>30042.773184651422</v>
      </c>
      <c r="S1239" s="83">
        <v>44.7</v>
      </c>
      <c r="T1239" s="115">
        <v>4</v>
      </c>
      <c r="U1239">
        <v>4</v>
      </c>
    </row>
    <row r="1240" spans="1:21" customFormat="1">
      <c r="A1240" s="13" t="s">
        <v>2903</v>
      </c>
      <c r="B1240" s="13">
        <v>17031640800</v>
      </c>
      <c r="C1240" s="13" t="s">
        <v>2904</v>
      </c>
      <c r="D1240" s="13" t="s">
        <v>4272</v>
      </c>
      <c r="E1240" s="13" t="s">
        <v>4129</v>
      </c>
      <c r="F1240" s="82">
        <v>5.3</v>
      </c>
      <c r="G1240" s="81">
        <v>37.200000000000003</v>
      </c>
      <c r="H1240" s="84">
        <v>43.3</v>
      </c>
      <c r="I1240" s="81">
        <v>6.4</v>
      </c>
      <c r="J1240" s="82">
        <v>9.6</v>
      </c>
      <c r="K1240" s="30">
        <f t="shared" si="19"/>
        <v>16</v>
      </c>
      <c r="L1240" s="82">
        <v>247200</v>
      </c>
      <c r="M1240" s="87">
        <v>4</v>
      </c>
      <c r="N1240" s="87">
        <v>4</v>
      </c>
      <c r="O1240" s="87">
        <v>4</v>
      </c>
      <c r="P1240" s="136">
        <v>7</v>
      </c>
      <c r="Q1240" s="162">
        <v>13.6</v>
      </c>
      <c r="R1240" s="148">
        <v>30042.773184651422</v>
      </c>
      <c r="S1240" s="30">
        <v>16</v>
      </c>
      <c r="T1240" s="113">
        <v>2</v>
      </c>
      <c r="U1240">
        <v>2</v>
      </c>
    </row>
    <row r="1241" spans="1:21" customFormat="1">
      <c r="A1241" s="13" t="s">
        <v>2720</v>
      </c>
      <c r="B1241" s="13">
        <v>17031813500</v>
      </c>
      <c r="C1241" s="13" t="s">
        <v>2721</v>
      </c>
      <c r="D1241" s="13" t="s">
        <v>4272</v>
      </c>
      <c r="E1241" s="13" t="s">
        <v>2715</v>
      </c>
      <c r="F1241" s="83">
        <v>7.5</v>
      </c>
      <c r="G1241" s="82">
        <v>30.8</v>
      </c>
      <c r="H1241" s="83">
        <v>28.4</v>
      </c>
      <c r="I1241" s="81">
        <v>7</v>
      </c>
      <c r="J1241" s="30">
        <v>6</v>
      </c>
      <c r="K1241" s="30">
        <f t="shared" si="19"/>
        <v>13</v>
      </c>
      <c r="L1241" s="82">
        <v>240800</v>
      </c>
      <c r="M1241" s="87">
        <v>3</v>
      </c>
      <c r="N1241" s="88">
        <v>5</v>
      </c>
      <c r="O1241" s="86">
        <v>1</v>
      </c>
      <c r="P1241" s="136">
        <v>7</v>
      </c>
      <c r="Q1241" s="162">
        <v>13.6</v>
      </c>
      <c r="R1241" s="151">
        <v>10590.780155201392</v>
      </c>
      <c r="S1241" s="30">
        <v>13</v>
      </c>
      <c r="T1241" s="113">
        <v>2</v>
      </c>
      <c r="U1241">
        <v>2</v>
      </c>
    </row>
    <row r="1242" spans="1:21" customFormat="1">
      <c r="A1242" s="13" t="s">
        <v>3723</v>
      </c>
      <c r="B1242" s="13">
        <v>17031150401</v>
      </c>
      <c r="C1242" s="13" t="s">
        <v>3724</v>
      </c>
      <c r="D1242" s="13" t="s">
        <v>4272</v>
      </c>
      <c r="E1242" s="13" t="s">
        <v>4129</v>
      </c>
      <c r="F1242" s="83">
        <v>8.1999999999999993</v>
      </c>
      <c r="G1242" s="82">
        <v>32.4</v>
      </c>
      <c r="H1242" s="83">
        <v>29.4</v>
      </c>
      <c r="I1242" s="82">
        <v>20.9</v>
      </c>
      <c r="J1242" s="82">
        <v>8</v>
      </c>
      <c r="K1242" s="82">
        <f t="shared" si="19"/>
        <v>28.9</v>
      </c>
      <c r="L1242" s="82">
        <v>295100</v>
      </c>
      <c r="M1242" s="89">
        <v>7</v>
      </c>
      <c r="N1242" s="88">
        <v>6</v>
      </c>
      <c r="O1242" s="87">
        <v>4</v>
      </c>
      <c r="P1242" s="136">
        <v>7</v>
      </c>
      <c r="Q1242" s="162">
        <v>13.7</v>
      </c>
      <c r="R1242" s="148">
        <v>30042.773184651422</v>
      </c>
      <c r="S1242" s="82">
        <v>28.9</v>
      </c>
      <c r="T1242" s="114">
        <v>3</v>
      </c>
      <c r="U1242">
        <v>3</v>
      </c>
    </row>
    <row r="1243" spans="1:21" customFormat="1">
      <c r="A1243" s="13" t="s">
        <v>3567</v>
      </c>
      <c r="B1243" s="13">
        <v>17031221600</v>
      </c>
      <c r="C1243" s="13" t="s">
        <v>3568</v>
      </c>
      <c r="D1243" s="13" t="s">
        <v>4272</v>
      </c>
      <c r="E1243" s="13" t="s">
        <v>4129</v>
      </c>
      <c r="F1243" s="81">
        <v>2.8</v>
      </c>
      <c r="G1243" s="83">
        <v>28.3</v>
      </c>
      <c r="H1243" s="81">
        <v>10.3</v>
      </c>
      <c r="I1243" s="84">
        <v>41.8</v>
      </c>
      <c r="J1243" s="84">
        <v>29.7</v>
      </c>
      <c r="K1243" s="84">
        <f t="shared" si="19"/>
        <v>71.5</v>
      </c>
      <c r="L1243" s="84">
        <v>582300</v>
      </c>
      <c r="M1243" s="88">
        <v>5</v>
      </c>
      <c r="N1243" s="88">
        <v>6</v>
      </c>
      <c r="O1243" s="89">
        <v>7</v>
      </c>
      <c r="P1243" s="135">
        <v>9</v>
      </c>
      <c r="Q1243" s="162">
        <v>13.7</v>
      </c>
      <c r="R1243" s="148">
        <v>30042.773184651422</v>
      </c>
      <c r="S1243" s="84">
        <v>71.5</v>
      </c>
      <c r="T1243" s="116">
        <v>5</v>
      </c>
      <c r="U1243">
        <v>5</v>
      </c>
    </row>
    <row r="1244" spans="1:21" customFormat="1">
      <c r="A1244" s="13" t="s">
        <v>1689</v>
      </c>
      <c r="B1244" s="13">
        <v>17031823102</v>
      </c>
      <c r="C1244" s="13" t="s">
        <v>1690</v>
      </c>
      <c r="D1244" s="13" t="s">
        <v>4272</v>
      </c>
      <c r="E1244" s="13" t="s">
        <v>1691</v>
      </c>
      <c r="F1244" s="84">
        <v>10.199999999999999</v>
      </c>
      <c r="G1244" s="30">
        <v>33.200000000000003</v>
      </c>
      <c r="H1244" s="84">
        <v>39</v>
      </c>
      <c r="I1244" s="30">
        <v>11.4</v>
      </c>
      <c r="J1244" s="81">
        <v>2.1</v>
      </c>
      <c r="K1244" s="30">
        <f t="shared" si="19"/>
        <v>13.5</v>
      </c>
      <c r="L1244" s="30">
        <v>229500</v>
      </c>
      <c r="M1244" s="89">
        <v>8</v>
      </c>
      <c r="N1244" s="86">
        <v>2</v>
      </c>
      <c r="O1244" s="88">
        <v>5</v>
      </c>
      <c r="P1244" s="136">
        <v>7</v>
      </c>
      <c r="Q1244" s="162">
        <v>13.7</v>
      </c>
      <c r="R1244" s="151">
        <v>19476.432384836407</v>
      </c>
      <c r="S1244" s="30">
        <v>13.5</v>
      </c>
      <c r="T1244" s="113">
        <v>2</v>
      </c>
      <c r="U1244">
        <v>2</v>
      </c>
    </row>
    <row r="1245" spans="1:21" customFormat="1">
      <c r="A1245" s="13" t="s">
        <v>1710</v>
      </c>
      <c r="B1245" s="13">
        <v>17031828300</v>
      </c>
      <c r="C1245" s="13" t="s">
        <v>1711</v>
      </c>
      <c r="D1245" s="13" t="s">
        <v>4272</v>
      </c>
      <c r="E1245" s="13" t="s">
        <v>1712</v>
      </c>
      <c r="F1245" s="83">
        <v>7.4</v>
      </c>
      <c r="G1245" s="82">
        <v>31.5</v>
      </c>
      <c r="H1245" s="84">
        <v>35.6</v>
      </c>
      <c r="I1245" s="30">
        <v>12</v>
      </c>
      <c r="J1245" s="81">
        <v>2.1</v>
      </c>
      <c r="K1245" s="30">
        <f t="shared" si="19"/>
        <v>14.1</v>
      </c>
      <c r="L1245" s="81">
        <v>138400</v>
      </c>
      <c r="M1245" s="89">
        <v>8</v>
      </c>
      <c r="N1245" s="89">
        <v>8</v>
      </c>
      <c r="O1245" s="87">
        <v>4</v>
      </c>
      <c r="P1245" s="140">
        <v>2</v>
      </c>
      <c r="Q1245" s="162">
        <v>13.7</v>
      </c>
      <c r="R1245" s="150">
        <v>37659.192472198461</v>
      </c>
      <c r="S1245" s="30">
        <v>14.1</v>
      </c>
      <c r="T1245" s="113">
        <v>2</v>
      </c>
      <c r="U1245">
        <v>2</v>
      </c>
    </row>
    <row r="1246" spans="1:21" customFormat="1">
      <c r="A1246" s="13" t="s">
        <v>1991</v>
      </c>
      <c r="B1246" s="13">
        <v>17031830400</v>
      </c>
      <c r="C1246" s="13" t="s">
        <v>1879</v>
      </c>
      <c r="D1246" s="13" t="s">
        <v>4272</v>
      </c>
      <c r="E1246" s="13" t="s">
        <v>2161</v>
      </c>
      <c r="F1246" s="83">
        <v>8.1</v>
      </c>
      <c r="G1246" s="30">
        <v>35.799999999999997</v>
      </c>
      <c r="H1246" s="82">
        <v>23.1</v>
      </c>
      <c r="I1246" s="30">
        <v>13</v>
      </c>
      <c r="J1246" s="82">
        <v>10.8</v>
      </c>
      <c r="K1246" s="82">
        <f t="shared" si="19"/>
        <v>23.8</v>
      </c>
      <c r="L1246" s="81">
        <v>113500</v>
      </c>
      <c r="M1246" s="87">
        <v>4</v>
      </c>
      <c r="N1246" s="86">
        <v>2</v>
      </c>
      <c r="O1246" s="87">
        <v>3</v>
      </c>
      <c r="P1246" s="137">
        <v>6</v>
      </c>
      <c r="Q1246" s="162">
        <v>13.7</v>
      </c>
      <c r="R1246" s="151">
        <v>9988.2261660978384</v>
      </c>
      <c r="S1246" s="82">
        <v>23.8</v>
      </c>
      <c r="T1246" s="114">
        <v>3</v>
      </c>
      <c r="U1246">
        <v>3</v>
      </c>
    </row>
    <row r="1247" spans="1:21" customFormat="1">
      <c r="A1247" s="13" t="s">
        <v>1602</v>
      </c>
      <c r="B1247" s="13">
        <v>17031831500</v>
      </c>
      <c r="C1247" s="13" t="s">
        <v>1603</v>
      </c>
      <c r="D1247" s="13" t="s">
        <v>4272</v>
      </c>
      <c r="E1247" s="13" t="s">
        <v>4129</v>
      </c>
      <c r="F1247" s="82">
        <v>6.3</v>
      </c>
      <c r="G1247" s="30">
        <v>35.5</v>
      </c>
      <c r="H1247" s="30">
        <v>21</v>
      </c>
      <c r="I1247" s="30">
        <v>10.8</v>
      </c>
      <c r="J1247" s="81">
        <v>1.7</v>
      </c>
      <c r="K1247" s="81">
        <f t="shared" si="19"/>
        <v>12.5</v>
      </c>
      <c r="L1247" s="82">
        <v>286600</v>
      </c>
      <c r="M1247" s="85"/>
      <c r="N1247" s="85"/>
      <c r="O1247" s="85"/>
      <c r="P1247" s="141"/>
      <c r="Q1247" s="162">
        <v>13.7</v>
      </c>
      <c r="R1247" s="153">
        <v>30042.773184651422</v>
      </c>
      <c r="S1247" s="81">
        <v>12.5</v>
      </c>
      <c r="T1247" s="112">
        <v>1</v>
      </c>
      <c r="U1247">
        <v>1</v>
      </c>
    </row>
    <row r="1248" spans="1:21" customFormat="1">
      <c r="A1248" s="13" t="s">
        <v>3636</v>
      </c>
      <c r="B1248" s="13">
        <v>17031210602</v>
      </c>
      <c r="C1248" s="13" t="s">
        <v>3637</v>
      </c>
      <c r="D1248" s="13" t="s">
        <v>4272</v>
      </c>
      <c r="E1248" s="13" t="s">
        <v>4129</v>
      </c>
      <c r="F1248" s="84">
        <v>11.1</v>
      </c>
      <c r="G1248" s="83">
        <v>29.4</v>
      </c>
      <c r="H1248" s="84">
        <v>38.299999999999997</v>
      </c>
      <c r="I1248" s="30">
        <v>9.6999999999999993</v>
      </c>
      <c r="J1248" s="81">
        <v>2.4</v>
      </c>
      <c r="K1248" s="81">
        <f t="shared" si="19"/>
        <v>12.1</v>
      </c>
      <c r="L1248" s="83">
        <v>327300</v>
      </c>
      <c r="M1248" s="86">
        <v>2</v>
      </c>
      <c r="N1248" s="90">
        <v>9</v>
      </c>
      <c r="O1248" s="87">
        <v>3</v>
      </c>
      <c r="P1248" s="135">
        <v>10</v>
      </c>
      <c r="Q1248" s="162">
        <v>13.8</v>
      </c>
      <c r="R1248" s="148">
        <v>30042.773184651422</v>
      </c>
      <c r="S1248" s="81">
        <v>12.1</v>
      </c>
      <c r="T1248" s="112">
        <v>1</v>
      </c>
      <c r="U1248">
        <v>1</v>
      </c>
    </row>
    <row r="1249" spans="1:21" customFormat="1">
      <c r="A1249" s="13" t="s">
        <v>2164</v>
      </c>
      <c r="B1249" s="13">
        <v>17031817200</v>
      </c>
      <c r="C1249" s="13" t="s">
        <v>2165</v>
      </c>
      <c r="D1249" s="13" t="s">
        <v>4272</v>
      </c>
      <c r="E1249" s="13" t="s">
        <v>2166</v>
      </c>
      <c r="F1249" s="82">
        <v>6.4</v>
      </c>
      <c r="G1249" s="81">
        <v>37.9</v>
      </c>
      <c r="H1249" s="84">
        <v>39.299999999999997</v>
      </c>
      <c r="I1249" s="30">
        <v>10</v>
      </c>
      <c r="J1249" s="30">
        <v>3.5</v>
      </c>
      <c r="K1249" s="30">
        <f t="shared" si="19"/>
        <v>13.5</v>
      </c>
      <c r="L1249" s="81">
        <v>172800</v>
      </c>
      <c r="M1249" s="86">
        <v>2</v>
      </c>
      <c r="N1249" s="87">
        <v>3</v>
      </c>
      <c r="O1249" s="86">
        <v>1</v>
      </c>
      <c r="P1249" s="136">
        <v>8</v>
      </c>
      <c r="Q1249" s="162">
        <v>13.8</v>
      </c>
      <c r="R1249" s="151">
        <v>10301.445952677459</v>
      </c>
      <c r="S1249" s="30">
        <v>13.5</v>
      </c>
      <c r="T1249" s="113">
        <v>2</v>
      </c>
      <c r="U1249">
        <v>2</v>
      </c>
    </row>
    <row r="1250" spans="1:21" customFormat="1">
      <c r="A1250" s="13" t="s">
        <v>1527</v>
      </c>
      <c r="B1250" s="13">
        <v>17043840906</v>
      </c>
      <c r="C1250" s="13" t="s">
        <v>1528</v>
      </c>
      <c r="D1250" s="13" t="s">
        <v>1522</v>
      </c>
      <c r="E1250" s="13" t="s">
        <v>4273</v>
      </c>
      <c r="F1250" s="83">
        <v>8.9</v>
      </c>
      <c r="G1250" s="83">
        <v>27.5</v>
      </c>
      <c r="H1250" s="84">
        <v>34.700000000000003</v>
      </c>
      <c r="I1250" s="30">
        <v>13.6</v>
      </c>
      <c r="J1250" s="81">
        <v>1.7</v>
      </c>
      <c r="K1250" s="30">
        <f t="shared" si="19"/>
        <v>15.299999999999999</v>
      </c>
      <c r="L1250" s="82">
        <v>244500</v>
      </c>
      <c r="M1250" s="89">
        <v>8</v>
      </c>
      <c r="N1250" s="90">
        <v>10</v>
      </c>
      <c r="O1250" s="87">
        <v>4</v>
      </c>
      <c r="P1250" s="140">
        <v>1</v>
      </c>
      <c r="Q1250" s="162">
        <v>13.8</v>
      </c>
      <c r="R1250" s="150">
        <v>38014.292323101079</v>
      </c>
      <c r="S1250" s="30">
        <v>15.299999999999999</v>
      </c>
      <c r="T1250" s="113">
        <v>2</v>
      </c>
      <c r="U1250">
        <v>2</v>
      </c>
    </row>
    <row r="1251" spans="1:21" customFormat="1">
      <c r="A1251" s="13" t="s">
        <v>682</v>
      </c>
      <c r="B1251" s="13">
        <v>17097861009</v>
      </c>
      <c r="C1251" s="13" t="s">
        <v>683</v>
      </c>
      <c r="D1251" s="13" t="s">
        <v>896</v>
      </c>
      <c r="E1251" s="13" t="s">
        <v>684</v>
      </c>
      <c r="F1251" s="83">
        <v>7.3</v>
      </c>
      <c r="G1251" s="81">
        <v>38.6</v>
      </c>
      <c r="H1251" s="81">
        <v>14.4</v>
      </c>
      <c r="I1251" s="84">
        <v>34</v>
      </c>
      <c r="J1251" s="83">
        <v>15.6</v>
      </c>
      <c r="K1251" s="83">
        <f t="shared" si="19"/>
        <v>49.6</v>
      </c>
      <c r="L1251" s="30">
        <v>229600</v>
      </c>
      <c r="M1251" s="90">
        <v>10</v>
      </c>
      <c r="N1251" s="86">
        <v>1</v>
      </c>
      <c r="O1251" s="89">
        <v>8</v>
      </c>
      <c r="P1251" s="140">
        <v>1</v>
      </c>
      <c r="Q1251" s="162">
        <v>13.8</v>
      </c>
      <c r="R1251" s="149">
        <v>53714.629213483146</v>
      </c>
      <c r="S1251" s="83">
        <v>49.6</v>
      </c>
      <c r="T1251" s="115">
        <v>4</v>
      </c>
      <c r="U1251">
        <v>4</v>
      </c>
    </row>
    <row r="1252" spans="1:21" customFormat="1">
      <c r="A1252" s="13" t="s">
        <v>3709</v>
      </c>
      <c r="B1252" s="13">
        <v>17031140601</v>
      </c>
      <c r="C1252" s="13" t="s">
        <v>3710</v>
      </c>
      <c r="D1252" s="13" t="s">
        <v>4272</v>
      </c>
      <c r="E1252" s="13" t="s">
        <v>4129</v>
      </c>
      <c r="F1252" s="30">
        <v>3.9</v>
      </c>
      <c r="G1252" s="30">
        <v>36.1</v>
      </c>
      <c r="H1252" s="30">
        <v>19.3</v>
      </c>
      <c r="I1252" s="82">
        <v>17.7</v>
      </c>
      <c r="J1252" s="30">
        <v>4.2</v>
      </c>
      <c r="K1252" s="30">
        <f t="shared" si="19"/>
        <v>21.9</v>
      </c>
      <c r="L1252" s="83">
        <v>334200</v>
      </c>
      <c r="M1252" s="86">
        <v>2</v>
      </c>
      <c r="N1252" s="87">
        <v>4</v>
      </c>
      <c r="O1252" s="86">
        <v>2</v>
      </c>
      <c r="P1252" s="136">
        <v>8</v>
      </c>
      <c r="Q1252" s="162">
        <v>13.9</v>
      </c>
      <c r="R1252" s="148">
        <v>30042.773184651422</v>
      </c>
      <c r="S1252" s="30">
        <v>21.9</v>
      </c>
      <c r="T1252" s="113">
        <v>2</v>
      </c>
      <c r="U1252">
        <v>2</v>
      </c>
    </row>
    <row r="1253" spans="1:21" customFormat="1">
      <c r="A1253" s="13" t="s">
        <v>1814</v>
      </c>
      <c r="B1253" s="13">
        <v>17031804511</v>
      </c>
      <c r="C1253" s="13" t="s">
        <v>1815</v>
      </c>
      <c r="D1253" s="13" t="s">
        <v>4272</v>
      </c>
      <c r="E1253" s="13" t="s">
        <v>1804</v>
      </c>
      <c r="F1253" s="82">
        <v>6.4</v>
      </c>
      <c r="G1253" s="82">
        <v>32.700000000000003</v>
      </c>
      <c r="H1253" s="82">
        <v>27</v>
      </c>
      <c r="I1253" s="83">
        <v>24.5</v>
      </c>
      <c r="J1253" s="30">
        <v>4.9000000000000004</v>
      </c>
      <c r="K1253" s="82">
        <f t="shared" si="19"/>
        <v>29.4</v>
      </c>
      <c r="L1253" s="30">
        <v>229700</v>
      </c>
      <c r="M1253" s="87">
        <v>4</v>
      </c>
      <c r="N1253" s="89">
        <v>7</v>
      </c>
      <c r="O1253" s="89">
        <v>8</v>
      </c>
      <c r="P1253" s="136">
        <v>7</v>
      </c>
      <c r="Q1253" s="162">
        <v>13.9</v>
      </c>
      <c r="R1253" s="151">
        <v>25141.270861558532</v>
      </c>
      <c r="S1253" s="82">
        <v>29.4</v>
      </c>
      <c r="T1253" s="114">
        <v>3</v>
      </c>
      <c r="U1253">
        <v>3</v>
      </c>
    </row>
    <row r="1254" spans="1:21" customFormat="1">
      <c r="A1254" s="13" t="s">
        <v>2360</v>
      </c>
      <c r="B1254" s="13">
        <v>17031818300</v>
      </c>
      <c r="C1254" s="13" t="s">
        <v>2361</v>
      </c>
      <c r="D1254" s="13" t="s">
        <v>4272</v>
      </c>
      <c r="E1254" s="13" t="s">
        <v>2362</v>
      </c>
      <c r="F1254" s="83">
        <v>7.1</v>
      </c>
      <c r="G1254" s="83">
        <v>29.1</v>
      </c>
      <c r="H1254" s="83">
        <v>32.700000000000003</v>
      </c>
      <c r="I1254" s="30">
        <v>10.7</v>
      </c>
      <c r="J1254" s="30">
        <v>4</v>
      </c>
      <c r="K1254" s="30">
        <f t="shared" si="19"/>
        <v>14.7</v>
      </c>
      <c r="L1254" s="82">
        <v>234300</v>
      </c>
      <c r="M1254" s="88">
        <v>6</v>
      </c>
      <c r="N1254" s="89">
        <v>8</v>
      </c>
      <c r="O1254" s="87">
        <v>3</v>
      </c>
      <c r="P1254" s="137">
        <v>5</v>
      </c>
      <c r="Q1254" s="162">
        <v>13.9</v>
      </c>
      <c r="R1254" s="150">
        <v>36298.573495157536</v>
      </c>
      <c r="S1254" s="30">
        <v>14.7</v>
      </c>
      <c r="T1254" s="113">
        <v>2</v>
      </c>
      <c r="U1254">
        <v>2</v>
      </c>
    </row>
    <row r="1255" spans="1:21" customFormat="1">
      <c r="A1255" s="13" t="s">
        <v>2249</v>
      </c>
      <c r="B1255" s="13">
        <v>17031824900</v>
      </c>
      <c r="C1255" s="13" t="s">
        <v>2250</v>
      </c>
      <c r="D1255" s="13" t="s">
        <v>4272</v>
      </c>
      <c r="E1255" s="13" t="s">
        <v>2251</v>
      </c>
      <c r="F1255" s="84">
        <v>9.9</v>
      </c>
      <c r="G1255" s="82">
        <v>32.4</v>
      </c>
      <c r="H1255" s="83">
        <v>33.4</v>
      </c>
      <c r="I1255" s="30">
        <v>10.1</v>
      </c>
      <c r="J1255" s="30">
        <v>6</v>
      </c>
      <c r="K1255" s="30">
        <f t="shared" si="19"/>
        <v>16.100000000000001</v>
      </c>
      <c r="L1255" s="81">
        <v>149000</v>
      </c>
      <c r="M1255" s="88">
        <v>5</v>
      </c>
      <c r="N1255" s="86">
        <v>2</v>
      </c>
      <c r="O1255" s="86">
        <v>2</v>
      </c>
      <c r="P1255" s="137">
        <v>5</v>
      </c>
      <c r="Q1255" s="162">
        <v>13.9</v>
      </c>
      <c r="R1255" s="151">
        <v>13984.446274384394</v>
      </c>
      <c r="S1255" s="30">
        <v>16.100000000000001</v>
      </c>
      <c r="T1255" s="113">
        <v>2</v>
      </c>
      <c r="U1255">
        <v>2</v>
      </c>
    </row>
    <row r="1256" spans="1:21" customFormat="1">
      <c r="A1256" s="13" t="s">
        <v>1498</v>
      </c>
      <c r="B1256" s="13">
        <v>17031839000</v>
      </c>
      <c r="C1256" s="13" t="s">
        <v>1499</v>
      </c>
      <c r="D1256" s="13" t="s">
        <v>4272</v>
      </c>
      <c r="E1256" s="13" t="s">
        <v>4129</v>
      </c>
      <c r="F1256" s="81">
        <v>3.3</v>
      </c>
      <c r="G1256" s="84">
        <v>22.8</v>
      </c>
      <c r="H1256" s="81">
        <v>8.5</v>
      </c>
      <c r="I1256" s="84">
        <v>41.6</v>
      </c>
      <c r="J1256" s="84">
        <v>35.5</v>
      </c>
      <c r="K1256" s="84">
        <f t="shared" si="19"/>
        <v>77.099999999999994</v>
      </c>
      <c r="L1256" s="82">
        <v>288100</v>
      </c>
      <c r="M1256" s="85"/>
      <c r="N1256" s="85"/>
      <c r="O1256" s="85"/>
      <c r="P1256" s="141"/>
      <c r="Q1256" s="162">
        <v>13.9</v>
      </c>
      <c r="R1256" s="153">
        <v>30042.773184651422</v>
      </c>
      <c r="S1256" s="84">
        <v>77.099999999999994</v>
      </c>
      <c r="T1256" s="116">
        <v>5</v>
      </c>
      <c r="U1256">
        <v>5</v>
      </c>
    </row>
    <row r="1257" spans="1:21" customFormat="1">
      <c r="A1257" s="13" t="s">
        <v>3115</v>
      </c>
      <c r="B1257" s="13">
        <v>17031460400</v>
      </c>
      <c r="C1257" s="13" t="s">
        <v>3116</v>
      </c>
      <c r="D1257" s="13" t="s">
        <v>4272</v>
      </c>
      <c r="E1257" s="13" t="s">
        <v>4129</v>
      </c>
      <c r="F1257" s="83">
        <v>6.7</v>
      </c>
      <c r="G1257" s="81">
        <v>40.299999999999997</v>
      </c>
      <c r="H1257" s="83">
        <v>32.799999999999997</v>
      </c>
      <c r="I1257" s="30">
        <v>14.3</v>
      </c>
      <c r="J1257" s="30">
        <v>5.4</v>
      </c>
      <c r="K1257" s="30">
        <f t="shared" si="19"/>
        <v>19.700000000000003</v>
      </c>
      <c r="L1257" s="81">
        <v>164700</v>
      </c>
      <c r="M1257" s="87">
        <v>4</v>
      </c>
      <c r="N1257" s="87">
        <v>4</v>
      </c>
      <c r="O1257" s="87">
        <v>3</v>
      </c>
      <c r="P1257" s="136">
        <v>8</v>
      </c>
      <c r="Q1257" s="162">
        <v>14</v>
      </c>
      <c r="R1257" s="148">
        <v>30042.773184651422</v>
      </c>
      <c r="S1257" s="30">
        <v>19.700000000000003</v>
      </c>
      <c r="T1257" s="113">
        <v>2</v>
      </c>
      <c r="U1257">
        <v>2</v>
      </c>
    </row>
    <row r="1258" spans="1:21" customFormat="1">
      <c r="A1258" s="13" t="s">
        <v>3099</v>
      </c>
      <c r="B1258" s="13">
        <v>17031550100</v>
      </c>
      <c r="C1258" s="13" t="s">
        <v>2992</v>
      </c>
      <c r="D1258" s="13" t="s">
        <v>4272</v>
      </c>
      <c r="E1258" s="13" t="s">
        <v>4129</v>
      </c>
      <c r="F1258" s="82">
        <v>6.4</v>
      </c>
      <c r="G1258" s="30">
        <v>34.5</v>
      </c>
      <c r="H1258" s="84">
        <v>37.4</v>
      </c>
      <c r="I1258" s="30">
        <v>13.8</v>
      </c>
      <c r="J1258" s="81">
        <v>2.2000000000000002</v>
      </c>
      <c r="K1258" s="30">
        <f t="shared" si="19"/>
        <v>16</v>
      </c>
      <c r="L1258" s="81">
        <v>157900</v>
      </c>
      <c r="M1258" s="88">
        <v>6</v>
      </c>
      <c r="N1258" s="88">
        <v>5</v>
      </c>
      <c r="O1258" s="88">
        <v>5</v>
      </c>
      <c r="P1258" s="137">
        <v>5</v>
      </c>
      <c r="Q1258" s="162">
        <v>14</v>
      </c>
      <c r="R1258" s="148">
        <v>30042.773184651422</v>
      </c>
      <c r="S1258" s="30">
        <v>16</v>
      </c>
      <c r="T1258" s="113">
        <v>2</v>
      </c>
      <c r="U1258">
        <v>2</v>
      </c>
    </row>
    <row r="1259" spans="1:21" customFormat="1">
      <c r="A1259" s="13" t="s">
        <v>1931</v>
      </c>
      <c r="B1259" s="13">
        <v>17031805105</v>
      </c>
      <c r="C1259" s="13" t="s">
        <v>1932</v>
      </c>
      <c r="D1259" s="13" t="s">
        <v>4272</v>
      </c>
      <c r="E1259" s="13" t="s">
        <v>1923</v>
      </c>
      <c r="F1259" s="82">
        <v>6.1</v>
      </c>
      <c r="G1259" s="84">
        <v>23.8</v>
      </c>
      <c r="H1259" s="82">
        <v>26.5</v>
      </c>
      <c r="I1259" s="30">
        <v>15.5</v>
      </c>
      <c r="J1259" s="82">
        <v>8</v>
      </c>
      <c r="K1259" s="30">
        <f t="shared" si="19"/>
        <v>23.5</v>
      </c>
      <c r="L1259" s="30">
        <v>186100</v>
      </c>
      <c r="M1259" s="90">
        <v>9</v>
      </c>
      <c r="N1259" s="90">
        <v>10</v>
      </c>
      <c r="O1259" s="87">
        <v>3</v>
      </c>
      <c r="P1259" s="140">
        <v>1</v>
      </c>
      <c r="Q1259" s="162">
        <v>14</v>
      </c>
      <c r="R1259" s="150">
        <v>47831.252583094734</v>
      </c>
      <c r="S1259" s="30">
        <v>23.5</v>
      </c>
      <c r="T1259" s="113">
        <v>2</v>
      </c>
      <c r="U1259">
        <v>2</v>
      </c>
    </row>
    <row r="1260" spans="1:21" customFormat="1">
      <c r="A1260" s="13" t="s">
        <v>3713</v>
      </c>
      <c r="B1260" s="13">
        <v>17031140701</v>
      </c>
      <c r="C1260" s="13" t="s">
        <v>3714</v>
      </c>
      <c r="D1260" s="13" t="s">
        <v>4272</v>
      </c>
      <c r="E1260" s="13" t="s">
        <v>4129</v>
      </c>
      <c r="F1260" s="84">
        <v>10.4</v>
      </c>
      <c r="G1260" s="81">
        <v>39.4</v>
      </c>
      <c r="H1260" s="30">
        <v>20.5</v>
      </c>
      <c r="I1260" s="82">
        <v>21.1</v>
      </c>
      <c r="J1260" s="82">
        <v>10.5</v>
      </c>
      <c r="K1260" s="82">
        <f t="shared" si="19"/>
        <v>31.6</v>
      </c>
      <c r="L1260" s="83">
        <v>311400</v>
      </c>
      <c r="M1260" s="87">
        <v>3</v>
      </c>
      <c r="N1260" s="89">
        <v>7</v>
      </c>
      <c r="O1260" s="86">
        <v>2</v>
      </c>
      <c r="P1260" s="135">
        <v>10</v>
      </c>
      <c r="Q1260" s="162">
        <v>14.1</v>
      </c>
      <c r="R1260" s="148">
        <v>30042.773184651422</v>
      </c>
      <c r="S1260" s="82">
        <v>31.6</v>
      </c>
      <c r="T1260" s="114">
        <v>3</v>
      </c>
      <c r="U1260">
        <v>3</v>
      </c>
    </row>
    <row r="1261" spans="1:21" customFormat="1">
      <c r="A1261" s="13" t="s">
        <v>3651</v>
      </c>
      <c r="B1261" s="13">
        <v>17031160602</v>
      </c>
      <c r="C1261" s="13" t="s">
        <v>3652</v>
      </c>
      <c r="D1261" s="13" t="s">
        <v>4272</v>
      </c>
      <c r="E1261" s="13" t="s">
        <v>4129</v>
      </c>
      <c r="F1261" s="83">
        <v>8.1999999999999993</v>
      </c>
      <c r="G1261" s="30">
        <v>34.4</v>
      </c>
      <c r="H1261" s="30">
        <v>15.5</v>
      </c>
      <c r="I1261" s="82">
        <v>22.6</v>
      </c>
      <c r="J1261" s="83">
        <v>13.4</v>
      </c>
      <c r="K1261" s="83">
        <f t="shared" si="19"/>
        <v>36</v>
      </c>
      <c r="L1261" s="82">
        <v>245000</v>
      </c>
      <c r="M1261" s="87">
        <v>4</v>
      </c>
      <c r="N1261" s="87">
        <v>4</v>
      </c>
      <c r="O1261" s="87">
        <v>4</v>
      </c>
      <c r="P1261" s="136">
        <v>8</v>
      </c>
      <c r="Q1261" s="162">
        <v>14.1</v>
      </c>
      <c r="R1261" s="148">
        <v>30042.773184651422</v>
      </c>
      <c r="S1261" s="83">
        <v>36</v>
      </c>
      <c r="T1261" s="115">
        <v>4</v>
      </c>
      <c r="U1261">
        <v>4</v>
      </c>
    </row>
    <row r="1262" spans="1:21" customFormat="1">
      <c r="A1262" s="13" t="s">
        <v>3217</v>
      </c>
      <c r="B1262" s="13">
        <v>17031390200</v>
      </c>
      <c r="C1262" s="13" t="s">
        <v>3218</v>
      </c>
      <c r="D1262" s="13" t="s">
        <v>4272</v>
      </c>
      <c r="E1262" s="13" t="s">
        <v>4129</v>
      </c>
      <c r="F1262" s="83">
        <v>7.5</v>
      </c>
      <c r="G1262" s="81">
        <v>39.9</v>
      </c>
      <c r="H1262" s="81">
        <v>13.1</v>
      </c>
      <c r="I1262" s="83">
        <v>31.7</v>
      </c>
      <c r="J1262" s="84">
        <v>25.2</v>
      </c>
      <c r="K1262" s="84">
        <f t="shared" si="19"/>
        <v>56.9</v>
      </c>
      <c r="L1262" s="83">
        <v>337500</v>
      </c>
      <c r="M1262" s="86">
        <v>1</v>
      </c>
      <c r="N1262" s="88">
        <v>5</v>
      </c>
      <c r="O1262" s="88">
        <v>5</v>
      </c>
      <c r="P1262" s="135">
        <v>9</v>
      </c>
      <c r="Q1262" s="162">
        <v>14.1</v>
      </c>
      <c r="R1262" s="148">
        <v>30042.773184651422</v>
      </c>
      <c r="S1262" s="84">
        <v>56.9</v>
      </c>
      <c r="T1262" s="116">
        <v>5</v>
      </c>
      <c r="U1262">
        <v>5</v>
      </c>
    </row>
    <row r="1263" spans="1:21" customFormat="1">
      <c r="A1263" s="13" t="s">
        <v>3117</v>
      </c>
      <c r="B1263" s="13">
        <v>17031460500</v>
      </c>
      <c r="C1263" s="13" t="s">
        <v>3118</v>
      </c>
      <c r="D1263" s="13" t="s">
        <v>4272</v>
      </c>
      <c r="E1263" s="13" t="s">
        <v>4129</v>
      </c>
      <c r="F1263" s="84">
        <v>9.4</v>
      </c>
      <c r="G1263" s="81">
        <v>38.1</v>
      </c>
      <c r="H1263" s="83">
        <v>29.2</v>
      </c>
      <c r="I1263" s="82">
        <v>17.3</v>
      </c>
      <c r="J1263" s="30">
        <v>6.2</v>
      </c>
      <c r="K1263" s="30">
        <f t="shared" si="19"/>
        <v>23.5</v>
      </c>
      <c r="L1263" s="81">
        <v>167800</v>
      </c>
      <c r="M1263" s="87">
        <v>3</v>
      </c>
      <c r="N1263" s="89">
        <v>8</v>
      </c>
      <c r="O1263" s="87">
        <v>3</v>
      </c>
      <c r="P1263" s="137">
        <v>6</v>
      </c>
      <c r="Q1263" s="162">
        <v>14.1</v>
      </c>
      <c r="R1263" s="148">
        <v>30042.773184651422</v>
      </c>
      <c r="S1263" s="30">
        <v>23.5</v>
      </c>
      <c r="T1263" s="113">
        <v>2</v>
      </c>
      <c r="U1263">
        <v>2</v>
      </c>
    </row>
    <row r="1264" spans="1:21" customFormat="1">
      <c r="A1264" s="13" t="s">
        <v>2281</v>
      </c>
      <c r="B1264" s="13">
        <v>17031822000</v>
      </c>
      <c r="C1264" s="13" t="s">
        <v>2282</v>
      </c>
      <c r="D1264" s="13" t="s">
        <v>4272</v>
      </c>
      <c r="E1264" s="13" t="s">
        <v>2283</v>
      </c>
      <c r="F1264" s="83">
        <v>6.6</v>
      </c>
      <c r="G1264" s="84">
        <v>26.6</v>
      </c>
      <c r="H1264" s="84">
        <v>37</v>
      </c>
      <c r="I1264" s="30">
        <v>14.1</v>
      </c>
      <c r="J1264" s="30">
        <v>3.6</v>
      </c>
      <c r="K1264" s="30">
        <f t="shared" si="19"/>
        <v>17.7</v>
      </c>
      <c r="L1264" s="81">
        <v>154400</v>
      </c>
      <c r="M1264" s="87">
        <v>3</v>
      </c>
      <c r="N1264" s="86">
        <v>2</v>
      </c>
      <c r="O1264" s="88">
        <v>5</v>
      </c>
      <c r="P1264" s="137">
        <v>6</v>
      </c>
      <c r="Q1264" s="162">
        <v>14.1</v>
      </c>
      <c r="R1264" s="151">
        <v>13077.585421936077</v>
      </c>
      <c r="S1264" s="30">
        <v>17.7</v>
      </c>
      <c r="T1264" s="113">
        <v>2</v>
      </c>
      <c r="U1264">
        <v>2</v>
      </c>
    </row>
    <row r="1265" spans="1:21" customFormat="1">
      <c r="A1265" s="13" t="s">
        <v>2346</v>
      </c>
      <c r="B1265" s="13">
        <v>17031825503</v>
      </c>
      <c r="C1265" s="13" t="s">
        <v>2347</v>
      </c>
      <c r="D1265" s="13" t="s">
        <v>4272</v>
      </c>
      <c r="E1265" s="13" t="s">
        <v>2348</v>
      </c>
      <c r="F1265" s="83">
        <v>7.7</v>
      </c>
      <c r="G1265" s="30">
        <v>34.200000000000003</v>
      </c>
      <c r="H1265" s="30">
        <v>20.399999999999999</v>
      </c>
      <c r="I1265" s="82">
        <v>20.9</v>
      </c>
      <c r="J1265" s="83">
        <v>12.9</v>
      </c>
      <c r="K1265" s="82">
        <f t="shared" si="19"/>
        <v>33.799999999999997</v>
      </c>
      <c r="L1265" s="81">
        <v>178500</v>
      </c>
      <c r="M1265" s="88">
        <v>5</v>
      </c>
      <c r="N1265" s="88">
        <v>6</v>
      </c>
      <c r="O1265" s="87">
        <v>3</v>
      </c>
      <c r="P1265" s="137">
        <v>6</v>
      </c>
      <c r="Q1265" s="162">
        <v>14.1</v>
      </c>
      <c r="R1265" s="151">
        <v>15036.830425531914</v>
      </c>
      <c r="S1265" s="82">
        <v>33.799999999999997</v>
      </c>
      <c r="T1265" s="114">
        <v>3</v>
      </c>
      <c r="U1265">
        <v>3</v>
      </c>
    </row>
    <row r="1266" spans="1:21" customFormat="1">
      <c r="A1266" s="13" t="s">
        <v>1604</v>
      </c>
      <c r="B1266" s="13">
        <v>17031831600</v>
      </c>
      <c r="C1266" s="13" t="s">
        <v>1605</v>
      </c>
      <c r="D1266" s="13" t="s">
        <v>4272</v>
      </c>
      <c r="E1266" s="13" t="s">
        <v>4129</v>
      </c>
      <c r="F1266" s="83">
        <v>8.1999999999999993</v>
      </c>
      <c r="G1266" s="30">
        <v>34.799999999999997</v>
      </c>
      <c r="H1266" s="83">
        <v>29.4</v>
      </c>
      <c r="I1266" s="30">
        <v>10.199999999999999</v>
      </c>
      <c r="J1266" s="30">
        <v>3.5</v>
      </c>
      <c r="K1266" s="30">
        <f t="shared" si="19"/>
        <v>13.7</v>
      </c>
      <c r="L1266" s="83">
        <v>307900</v>
      </c>
      <c r="M1266" s="85"/>
      <c r="N1266" s="85"/>
      <c r="O1266" s="85"/>
      <c r="P1266" s="141"/>
      <c r="Q1266" s="162">
        <v>14.1</v>
      </c>
      <c r="R1266" s="153">
        <v>30042.773184651422</v>
      </c>
      <c r="S1266" s="30">
        <v>13.7</v>
      </c>
      <c r="T1266" s="113">
        <v>2</v>
      </c>
      <c r="U1266">
        <v>2</v>
      </c>
    </row>
    <row r="1267" spans="1:21" customFormat="1">
      <c r="A1267" s="13" t="s">
        <v>3423</v>
      </c>
      <c r="B1267" s="13">
        <v>17031281900</v>
      </c>
      <c r="C1267" s="13" t="s">
        <v>3424</v>
      </c>
      <c r="D1267" s="13" t="s">
        <v>4272</v>
      </c>
      <c r="E1267" s="13" t="s">
        <v>4129</v>
      </c>
      <c r="F1267" s="82">
        <v>5</v>
      </c>
      <c r="G1267" s="84">
        <v>26.2</v>
      </c>
      <c r="H1267" s="81">
        <v>4.4000000000000004</v>
      </c>
      <c r="I1267" s="84">
        <v>42.7</v>
      </c>
      <c r="J1267" s="84">
        <v>43.7</v>
      </c>
      <c r="K1267" s="84">
        <f t="shared" si="19"/>
        <v>86.4</v>
      </c>
      <c r="L1267" s="83">
        <v>323200</v>
      </c>
      <c r="M1267" s="87">
        <v>3</v>
      </c>
      <c r="N1267" s="90">
        <v>10</v>
      </c>
      <c r="O1267" s="87">
        <v>4</v>
      </c>
      <c r="P1267" s="135">
        <v>10</v>
      </c>
      <c r="Q1267" s="162">
        <v>14.2</v>
      </c>
      <c r="R1267" s="148">
        <v>30042.773184651422</v>
      </c>
      <c r="S1267" s="84">
        <v>86.4</v>
      </c>
      <c r="T1267" s="116">
        <v>5</v>
      </c>
      <c r="U1267">
        <v>5</v>
      </c>
    </row>
    <row r="1268" spans="1:21" customFormat="1">
      <c r="A1268" s="13" t="s">
        <v>3133</v>
      </c>
      <c r="B1268" s="13">
        <v>17031480400</v>
      </c>
      <c r="C1268" s="13" t="s">
        <v>3134</v>
      </c>
      <c r="D1268" s="13" t="s">
        <v>4272</v>
      </c>
      <c r="E1268" s="13" t="s">
        <v>4129</v>
      </c>
      <c r="F1268" s="84">
        <v>12.5</v>
      </c>
      <c r="G1268" s="81">
        <v>36.799999999999997</v>
      </c>
      <c r="H1268" s="82">
        <v>23.7</v>
      </c>
      <c r="I1268" s="30">
        <v>11</v>
      </c>
      <c r="J1268" s="83">
        <v>18.8</v>
      </c>
      <c r="K1268" s="82">
        <f t="shared" si="19"/>
        <v>29.8</v>
      </c>
      <c r="L1268" s="30">
        <v>209900</v>
      </c>
      <c r="M1268" s="88">
        <v>6</v>
      </c>
      <c r="N1268" s="90">
        <v>9</v>
      </c>
      <c r="O1268" s="87">
        <v>3</v>
      </c>
      <c r="P1268" s="137">
        <v>5</v>
      </c>
      <c r="Q1268" s="162">
        <v>14.2</v>
      </c>
      <c r="R1268" s="148">
        <v>30042.773184651422</v>
      </c>
      <c r="S1268" s="82">
        <v>29.8</v>
      </c>
      <c r="T1268" s="114">
        <v>3</v>
      </c>
      <c r="U1268">
        <v>3</v>
      </c>
    </row>
    <row r="1269" spans="1:21" customFormat="1">
      <c r="A1269" s="13" t="s">
        <v>2384</v>
      </c>
      <c r="B1269" s="13">
        <v>17031804603</v>
      </c>
      <c r="C1269" s="13" t="s">
        <v>2385</v>
      </c>
      <c r="D1269" s="13" t="s">
        <v>4272</v>
      </c>
      <c r="E1269" s="13" t="s">
        <v>2375</v>
      </c>
      <c r="F1269" s="84">
        <v>9.1999999999999993</v>
      </c>
      <c r="G1269" s="84">
        <v>23.6</v>
      </c>
      <c r="H1269" s="30">
        <v>19.600000000000001</v>
      </c>
      <c r="I1269" s="84">
        <v>33</v>
      </c>
      <c r="J1269" s="83">
        <v>14.1</v>
      </c>
      <c r="K1269" s="83">
        <f t="shared" si="19"/>
        <v>47.1</v>
      </c>
      <c r="L1269" s="30">
        <v>221700</v>
      </c>
      <c r="M1269" s="90">
        <v>10</v>
      </c>
      <c r="N1269" s="88">
        <v>5</v>
      </c>
      <c r="O1269" s="90">
        <v>10</v>
      </c>
      <c r="P1269" s="140">
        <v>2</v>
      </c>
      <c r="Q1269" s="162">
        <v>14.2</v>
      </c>
      <c r="R1269" s="150">
        <v>36324.067231910587</v>
      </c>
      <c r="S1269" s="83">
        <v>47.1</v>
      </c>
      <c r="T1269" s="115">
        <v>4</v>
      </c>
      <c r="U1269">
        <v>4</v>
      </c>
    </row>
    <row r="1270" spans="1:21" customFormat="1">
      <c r="A1270" s="13" t="s">
        <v>2450</v>
      </c>
      <c r="B1270" s="13">
        <v>17031809800</v>
      </c>
      <c r="C1270" s="13" t="s">
        <v>2451</v>
      </c>
      <c r="D1270" s="13" t="s">
        <v>4272</v>
      </c>
      <c r="E1270" s="13" t="s">
        <v>2542</v>
      </c>
      <c r="F1270" s="30">
        <v>4.0999999999999996</v>
      </c>
      <c r="G1270" s="84">
        <v>27.2</v>
      </c>
      <c r="H1270" s="81">
        <v>11.4</v>
      </c>
      <c r="I1270" s="83">
        <v>29.9</v>
      </c>
      <c r="J1270" s="84">
        <v>38.5</v>
      </c>
      <c r="K1270" s="84">
        <f t="shared" si="19"/>
        <v>68.400000000000006</v>
      </c>
      <c r="L1270" s="84">
        <v>631500</v>
      </c>
      <c r="M1270" s="89">
        <v>8</v>
      </c>
      <c r="N1270" s="89">
        <v>7</v>
      </c>
      <c r="O1270" s="89">
        <v>7</v>
      </c>
      <c r="P1270" s="135">
        <v>9</v>
      </c>
      <c r="Q1270" s="162">
        <v>14.2</v>
      </c>
      <c r="R1270" s="150">
        <v>39448.99567703998</v>
      </c>
      <c r="S1270" s="84">
        <v>68.400000000000006</v>
      </c>
      <c r="T1270" s="116">
        <v>5</v>
      </c>
      <c r="U1270">
        <v>5</v>
      </c>
    </row>
    <row r="1271" spans="1:21" customFormat="1">
      <c r="A1271" s="13" t="s">
        <v>1616</v>
      </c>
      <c r="B1271" s="13">
        <v>17031832200</v>
      </c>
      <c r="C1271" s="13" t="s">
        <v>1617</v>
      </c>
      <c r="D1271" s="13" t="s">
        <v>4272</v>
      </c>
      <c r="E1271" s="13" t="s">
        <v>4129</v>
      </c>
      <c r="F1271" s="82">
        <v>5.9</v>
      </c>
      <c r="G1271" s="83">
        <v>28.3</v>
      </c>
      <c r="H1271" s="81">
        <v>13</v>
      </c>
      <c r="I1271" s="84">
        <v>42.8</v>
      </c>
      <c r="J1271" s="83">
        <v>20.8</v>
      </c>
      <c r="K1271" s="84">
        <f t="shared" si="19"/>
        <v>63.599999999999994</v>
      </c>
      <c r="L1271" s="84">
        <v>621200</v>
      </c>
      <c r="M1271" s="85"/>
      <c r="N1271" s="85"/>
      <c r="O1271" s="85"/>
      <c r="P1271" s="141"/>
      <c r="Q1271" s="162">
        <v>14.2</v>
      </c>
      <c r="R1271" s="153">
        <v>30042.773184651422</v>
      </c>
      <c r="S1271" s="84">
        <v>63.599999999999994</v>
      </c>
      <c r="T1271" s="116">
        <v>5</v>
      </c>
      <c r="U1271">
        <v>5</v>
      </c>
    </row>
    <row r="1272" spans="1:21" customFormat="1">
      <c r="A1272" s="13" t="s">
        <v>3781</v>
      </c>
      <c r="B1272" s="13">
        <v>17031110200</v>
      </c>
      <c r="C1272" s="13" t="s">
        <v>3782</v>
      </c>
      <c r="D1272" s="13" t="s">
        <v>4272</v>
      </c>
      <c r="E1272" s="13" t="s">
        <v>4129</v>
      </c>
      <c r="F1272" s="83">
        <v>7.2</v>
      </c>
      <c r="G1272" s="30">
        <v>34.5</v>
      </c>
      <c r="H1272" s="84">
        <v>35.200000000000003</v>
      </c>
      <c r="I1272" s="82">
        <v>21.4</v>
      </c>
      <c r="J1272" s="30">
        <v>6.3</v>
      </c>
      <c r="K1272" s="82">
        <f t="shared" si="19"/>
        <v>27.7</v>
      </c>
      <c r="L1272" s="83">
        <v>345600</v>
      </c>
      <c r="M1272" s="89">
        <v>7</v>
      </c>
      <c r="N1272" s="89">
        <v>8</v>
      </c>
      <c r="O1272" s="87">
        <v>4</v>
      </c>
      <c r="P1272" s="135">
        <v>10</v>
      </c>
      <c r="Q1272" s="162">
        <v>14.3</v>
      </c>
      <c r="R1272" s="148">
        <v>30042.773184651422</v>
      </c>
      <c r="S1272" s="82">
        <v>27.7</v>
      </c>
      <c r="T1272" s="114">
        <v>3</v>
      </c>
      <c r="U1272">
        <v>3</v>
      </c>
    </row>
    <row r="1273" spans="1:21" customFormat="1">
      <c r="A1273" s="13" t="s">
        <v>3289</v>
      </c>
      <c r="B1273" s="13">
        <v>17031350100</v>
      </c>
      <c r="C1273" s="13" t="s">
        <v>3290</v>
      </c>
      <c r="D1273" s="13" t="s">
        <v>4272</v>
      </c>
      <c r="E1273" s="13" t="s">
        <v>4129</v>
      </c>
      <c r="F1273" s="30">
        <v>4.5</v>
      </c>
      <c r="G1273" s="84">
        <v>24.6</v>
      </c>
      <c r="H1273" s="81">
        <v>11.7</v>
      </c>
      <c r="I1273" s="84">
        <v>35.9</v>
      </c>
      <c r="J1273" s="84">
        <v>25.8</v>
      </c>
      <c r="K1273" s="84">
        <f t="shared" si="19"/>
        <v>61.7</v>
      </c>
      <c r="L1273" s="85" t="s">
        <v>3414</v>
      </c>
      <c r="M1273" s="89">
        <v>7</v>
      </c>
      <c r="N1273" s="87">
        <v>3</v>
      </c>
      <c r="O1273" s="86">
        <v>1</v>
      </c>
      <c r="P1273" s="135">
        <v>10</v>
      </c>
      <c r="Q1273" s="162">
        <v>14.3</v>
      </c>
      <c r="R1273" s="148">
        <v>30042.773184651422</v>
      </c>
      <c r="S1273" s="84">
        <v>61.7</v>
      </c>
      <c r="T1273" s="116">
        <v>5</v>
      </c>
      <c r="U1273">
        <v>5</v>
      </c>
    </row>
    <row r="1274" spans="1:21" customFormat="1">
      <c r="A1274" s="13" t="s">
        <v>4161</v>
      </c>
      <c r="B1274" s="13">
        <v>17031821200</v>
      </c>
      <c r="C1274" s="13" t="s">
        <v>4162</v>
      </c>
      <c r="D1274" s="13" t="s">
        <v>4272</v>
      </c>
      <c r="E1274" s="13" t="s">
        <v>4163</v>
      </c>
      <c r="F1274" s="84">
        <v>12.5</v>
      </c>
      <c r="G1274" s="81">
        <v>36.200000000000003</v>
      </c>
      <c r="H1274" s="84">
        <v>35.700000000000003</v>
      </c>
      <c r="I1274" s="81">
        <v>7.9</v>
      </c>
      <c r="J1274" s="30">
        <v>3.6</v>
      </c>
      <c r="K1274" s="81">
        <f t="shared" si="19"/>
        <v>11.5</v>
      </c>
      <c r="L1274" s="81">
        <v>168300</v>
      </c>
      <c r="M1274" s="87">
        <v>3</v>
      </c>
      <c r="N1274" s="90">
        <v>9</v>
      </c>
      <c r="O1274" s="86">
        <v>1</v>
      </c>
      <c r="P1274" s="135">
        <v>10</v>
      </c>
      <c r="Q1274" s="162">
        <v>14.3</v>
      </c>
      <c r="R1274" s="151">
        <v>12733.966759470177</v>
      </c>
      <c r="S1274" s="81">
        <v>11.5</v>
      </c>
      <c r="T1274" s="112">
        <v>1</v>
      </c>
      <c r="U1274">
        <v>1</v>
      </c>
    </row>
    <row r="1275" spans="1:21" customFormat="1">
      <c r="A1275" s="13" t="s">
        <v>1630</v>
      </c>
      <c r="B1275" s="13">
        <v>17031833100</v>
      </c>
      <c r="C1275" s="13" t="s">
        <v>1631</v>
      </c>
      <c r="D1275" s="13" t="s">
        <v>4272</v>
      </c>
      <c r="E1275" s="13" t="s">
        <v>4129</v>
      </c>
      <c r="F1275" s="30">
        <v>3.7</v>
      </c>
      <c r="G1275" s="83">
        <v>30.1</v>
      </c>
      <c r="H1275" s="81">
        <v>7.5</v>
      </c>
      <c r="I1275" s="84">
        <v>39.5</v>
      </c>
      <c r="J1275" s="84">
        <v>31.7</v>
      </c>
      <c r="K1275" s="84">
        <f t="shared" si="19"/>
        <v>71.2</v>
      </c>
      <c r="L1275" s="83">
        <v>355600</v>
      </c>
      <c r="M1275" s="85"/>
      <c r="N1275" s="85"/>
      <c r="O1275" s="85"/>
      <c r="P1275" s="141"/>
      <c r="Q1275" s="162">
        <v>14.3</v>
      </c>
      <c r="R1275" s="153">
        <v>30042.773184651422</v>
      </c>
      <c r="S1275" s="84">
        <v>71.2</v>
      </c>
      <c r="T1275" s="116">
        <v>5</v>
      </c>
      <c r="U1275">
        <v>5</v>
      </c>
    </row>
    <row r="1276" spans="1:21" customFormat="1">
      <c r="A1276" s="13" t="s">
        <v>144</v>
      </c>
      <c r="B1276" s="13">
        <v>17197883214</v>
      </c>
      <c r="C1276" s="13" t="s">
        <v>145</v>
      </c>
      <c r="D1276" s="13" t="s">
        <v>363</v>
      </c>
      <c r="E1276" s="13" t="s">
        <v>320</v>
      </c>
      <c r="F1276" s="81">
        <v>3.4</v>
      </c>
      <c r="G1276" s="30">
        <v>34.200000000000003</v>
      </c>
      <c r="H1276" s="83">
        <v>33.9</v>
      </c>
      <c r="I1276" s="30">
        <v>15.3</v>
      </c>
      <c r="J1276" s="30">
        <v>6.9</v>
      </c>
      <c r="K1276" s="30">
        <f t="shared" si="19"/>
        <v>22.200000000000003</v>
      </c>
      <c r="L1276" s="30">
        <v>193000</v>
      </c>
      <c r="M1276" s="82">
        <v>6</v>
      </c>
      <c r="N1276" s="83">
        <v>7</v>
      </c>
      <c r="O1276" s="82">
        <v>6</v>
      </c>
      <c r="P1276" s="142">
        <v>1</v>
      </c>
      <c r="Q1276" s="162">
        <v>14.3</v>
      </c>
      <c r="R1276" s="157">
        <v>21661.580595931711</v>
      </c>
      <c r="S1276" s="30">
        <v>22.200000000000003</v>
      </c>
      <c r="T1276" s="113">
        <v>2</v>
      </c>
      <c r="U1276">
        <v>2</v>
      </c>
    </row>
    <row r="1277" spans="1:21" customFormat="1">
      <c r="A1277" s="13" t="s">
        <v>2373</v>
      </c>
      <c r="B1277" s="13">
        <v>17031804709</v>
      </c>
      <c r="C1277" s="13" t="s">
        <v>2374</v>
      </c>
      <c r="D1277" s="13" t="s">
        <v>4272</v>
      </c>
      <c r="E1277" s="13" t="s">
        <v>2375</v>
      </c>
      <c r="F1277" s="82">
        <v>5.8</v>
      </c>
      <c r="G1277" s="83">
        <v>27.6</v>
      </c>
      <c r="H1277" s="83">
        <v>29.8</v>
      </c>
      <c r="I1277" s="82">
        <v>20.7</v>
      </c>
      <c r="J1277" s="82">
        <v>7.8</v>
      </c>
      <c r="K1277" s="82">
        <f t="shared" si="19"/>
        <v>28.5</v>
      </c>
      <c r="L1277" s="82">
        <v>243700</v>
      </c>
      <c r="M1277" s="90">
        <v>9</v>
      </c>
      <c r="N1277" s="90">
        <v>9</v>
      </c>
      <c r="O1277" s="88">
        <v>5</v>
      </c>
      <c r="P1277" s="140">
        <v>1</v>
      </c>
      <c r="Q1277" s="162">
        <v>14.4</v>
      </c>
      <c r="R1277" s="150">
        <v>36324.067231910587</v>
      </c>
      <c r="S1277" s="82">
        <v>28.5</v>
      </c>
      <c r="T1277" s="114">
        <v>3</v>
      </c>
      <c r="U1277">
        <v>3</v>
      </c>
    </row>
    <row r="1278" spans="1:21" customFormat="1">
      <c r="A1278" s="13" t="s">
        <v>981</v>
      </c>
      <c r="B1278" s="13">
        <v>17089851600</v>
      </c>
      <c r="C1278" s="13" t="s">
        <v>982</v>
      </c>
      <c r="D1278" s="13" t="s">
        <v>1029</v>
      </c>
      <c r="E1278" s="13" t="s">
        <v>60</v>
      </c>
      <c r="F1278" s="84">
        <v>11</v>
      </c>
      <c r="G1278" s="83">
        <v>28.9</v>
      </c>
      <c r="H1278" s="83">
        <v>32.700000000000003</v>
      </c>
      <c r="I1278" s="30">
        <v>12.8</v>
      </c>
      <c r="J1278" s="81">
        <v>2</v>
      </c>
      <c r="K1278" s="30">
        <f t="shared" si="19"/>
        <v>14.8</v>
      </c>
      <c r="L1278" s="30">
        <v>190200</v>
      </c>
      <c r="M1278" s="85"/>
      <c r="N1278" s="85"/>
      <c r="O1278" s="85"/>
      <c r="P1278" s="141"/>
      <c r="Q1278" s="162">
        <v>14.4</v>
      </c>
      <c r="R1278" s="153">
        <v>24331.78884904056</v>
      </c>
      <c r="S1278" s="30">
        <v>14.8</v>
      </c>
      <c r="T1278" s="113">
        <v>2</v>
      </c>
      <c r="U1278">
        <v>2</v>
      </c>
    </row>
    <row r="1279" spans="1:21" customFormat="1">
      <c r="A1279" s="13" t="s">
        <v>965</v>
      </c>
      <c r="B1279" s="13">
        <v>17089854302</v>
      </c>
      <c r="C1279" s="13" t="s">
        <v>966</v>
      </c>
      <c r="D1279" s="13" t="s">
        <v>1029</v>
      </c>
      <c r="E1279" s="13" t="s">
        <v>1533</v>
      </c>
      <c r="F1279" s="82">
        <v>5.3</v>
      </c>
      <c r="G1279" s="84">
        <v>19.8</v>
      </c>
      <c r="H1279" s="84">
        <v>38.1</v>
      </c>
      <c r="I1279" s="81">
        <v>4.5999999999999996</v>
      </c>
      <c r="J1279" s="81">
        <v>0.9</v>
      </c>
      <c r="K1279" s="81">
        <f t="shared" si="19"/>
        <v>5.5</v>
      </c>
      <c r="L1279" s="81">
        <v>156100</v>
      </c>
      <c r="M1279" s="85"/>
      <c r="N1279" s="85"/>
      <c r="O1279" s="85"/>
      <c r="P1279" s="141"/>
      <c r="Q1279" s="162">
        <v>14.4</v>
      </c>
      <c r="R1279" s="151">
        <v>21328.28627229041</v>
      </c>
      <c r="S1279" s="81">
        <v>5.5</v>
      </c>
      <c r="T1279" s="112">
        <v>1</v>
      </c>
      <c r="U1279">
        <v>1</v>
      </c>
    </row>
    <row r="1280" spans="1:21" customFormat="1">
      <c r="A1280" s="13" t="s">
        <v>4019</v>
      </c>
      <c r="B1280" s="13">
        <v>17031040202</v>
      </c>
      <c r="C1280" s="13" t="s">
        <v>4020</v>
      </c>
      <c r="D1280" s="13" t="s">
        <v>4272</v>
      </c>
      <c r="E1280" s="13" t="s">
        <v>4129</v>
      </c>
      <c r="F1280" s="82">
        <v>6.4</v>
      </c>
      <c r="G1280" s="82">
        <v>32.4</v>
      </c>
      <c r="H1280" s="30">
        <v>21.2</v>
      </c>
      <c r="I1280" s="83">
        <v>28.1</v>
      </c>
      <c r="J1280" s="82">
        <v>8.8000000000000007</v>
      </c>
      <c r="K1280" s="83">
        <f t="shared" si="19"/>
        <v>36.900000000000006</v>
      </c>
      <c r="L1280" s="82">
        <v>243700</v>
      </c>
      <c r="M1280" s="88">
        <v>6</v>
      </c>
      <c r="N1280" s="89">
        <v>7</v>
      </c>
      <c r="O1280" s="88">
        <v>5</v>
      </c>
      <c r="P1280" s="136">
        <v>8</v>
      </c>
      <c r="Q1280" s="162">
        <v>14.5</v>
      </c>
      <c r="R1280" s="148">
        <v>30042.773184651422</v>
      </c>
      <c r="S1280" s="83">
        <v>36.900000000000006</v>
      </c>
      <c r="T1280" s="115">
        <v>4</v>
      </c>
      <c r="U1280">
        <v>4</v>
      </c>
    </row>
    <row r="1281" spans="1:21" customFormat="1">
      <c r="A1281" s="13" t="s">
        <v>3445</v>
      </c>
      <c r="B1281" s="13">
        <v>17031243500</v>
      </c>
      <c r="C1281" s="13" t="s">
        <v>3446</v>
      </c>
      <c r="D1281" s="13" t="s">
        <v>4272</v>
      </c>
      <c r="E1281" s="13" t="s">
        <v>4129</v>
      </c>
      <c r="F1281" s="30">
        <v>4.5999999999999996</v>
      </c>
      <c r="G1281" s="83">
        <v>27.3</v>
      </c>
      <c r="H1281" s="81">
        <v>9.3000000000000007</v>
      </c>
      <c r="I1281" s="84">
        <v>38.4</v>
      </c>
      <c r="J1281" s="84">
        <v>33.799999999999997</v>
      </c>
      <c r="K1281" s="84">
        <f t="shared" si="19"/>
        <v>72.199999999999989</v>
      </c>
      <c r="L1281" s="84">
        <v>432100</v>
      </c>
      <c r="M1281" s="88">
        <v>5</v>
      </c>
      <c r="N1281" s="90">
        <v>10</v>
      </c>
      <c r="O1281" s="88">
        <v>5</v>
      </c>
      <c r="P1281" s="135">
        <v>9</v>
      </c>
      <c r="Q1281" s="162">
        <v>14.5</v>
      </c>
      <c r="R1281" s="148">
        <v>30042.773184651422</v>
      </c>
      <c r="S1281" s="84">
        <v>72.199999999999989</v>
      </c>
      <c r="T1281" s="116">
        <v>5</v>
      </c>
      <c r="U1281">
        <v>5</v>
      </c>
    </row>
    <row r="1282" spans="1:21" customFormat="1">
      <c r="A1282" s="13" t="s">
        <v>4225</v>
      </c>
      <c r="B1282" s="13">
        <v>17031804509</v>
      </c>
      <c r="C1282" s="13" t="s">
        <v>4226</v>
      </c>
      <c r="D1282" s="13" t="s">
        <v>4272</v>
      </c>
      <c r="E1282" s="13" t="s">
        <v>4214</v>
      </c>
      <c r="F1282" s="30">
        <v>3.9</v>
      </c>
      <c r="G1282" s="83">
        <v>27.5</v>
      </c>
      <c r="H1282" s="82">
        <v>24.1</v>
      </c>
      <c r="I1282" s="30">
        <v>15.8</v>
      </c>
      <c r="J1282" s="30">
        <v>5.9</v>
      </c>
      <c r="K1282" s="30">
        <f t="shared" ref="K1282:K1345" si="20">+J1282+I1282</f>
        <v>21.700000000000003</v>
      </c>
      <c r="L1282" s="82">
        <v>243000</v>
      </c>
      <c r="M1282" s="90">
        <v>10</v>
      </c>
      <c r="N1282" s="89">
        <v>7</v>
      </c>
      <c r="O1282" s="89">
        <v>7</v>
      </c>
      <c r="P1282" s="135">
        <v>9</v>
      </c>
      <c r="Q1282" s="162">
        <v>14.6</v>
      </c>
      <c r="R1282" s="152">
        <v>32691.487793632303</v>
      </c>
      <c r="S1282" s="30">
        <v>21.700000000000003</v>
      </c>
      <c r="T1282" s="113">
        <v>2</v>
      </c>
      <c r="U1282">
        <v>2</v>
      </c>
    </row>
    <row r="1283" spans="1:21" customFormat="1">
      <c r="A1283" s="13" t="s">
        <v>2580</v>
      </c>
      <c r="B1283" s="13">
        <v>17031806501</v>
      </c>
      <c r="C1283" s="13" t="s">
        <v>2581</v>
      </c>
      <c r="D1283" s="13" t="s">
        <v>4272</v>
      </c>
      <c r="E1283" s="13" t="s">
        <v>2661</v>
      </c>
      <c r="F1283" s="83">
        <v>6.5</v>
      </c>
      <c r="G1283" s="84">
        <v>27.2</v>
      </c>
      <c r="H1283" s="83">
        <v>33.700000000000003</v>
      </c>
      <c r="I1283" s="81">
        <v>8.4</v>
      </c>
      <c r="J1283" s="30">
        <v>6.4</v>
      </c>
      <c r="K1283" s="30">
        <f t="shared" si="20"/>
        <v>14.8</v>
      </c>
      <c r="L1283" s="82">
        <v>234200</v>
      </c>
      <c r="M1283" s="89">
        <v>7</v>
      </c>
      <c r="N1283" s="89">
        <v>8</v>
      </c>
      <c r="O1283" s="87">
        <v>4</v>
      </c>
      <c r="P1283" s="138">
        <v>4</v>
      </c>
      <c r="Q1283" s="162">
        <v>14.6</v>
      </c>
      <c r="R1283" s="150">
        <v>45037.841717497089</v>
      </c>
      <c r="S1283" s="30">
        <v>14.8</v>
      </c>
      <c r="T1283" s="113">
        <v>2</v>
      </c>
      <c r="U1283">
        <v>2</v>
      </c>
    </row>
    <row r="1284" spans="1:21" customFormat="1">
      <c r="A1284" s="13" t="s">
        <v>4148</v>
      </c>
      <c r="B1284" s="13">
        <v>17031815200</v>
      </c>
      <c r="C1284" s="13" t="s">
        <v>4149</v>
      </c>
      <c r="D1284" s="13" t="s">
        <v>4272</v>
      </c>
      <c r="E1284" s="13" t="s">
        <v>4137</v>
      </c>
      <c r="F1284" s="83">
        <v>7.8</v>
      </c>
      <c r="G1284" s="83">
        <v>28</v>
      </c>
      <c r="H1284" s="82">
        <v>27.5</v>
      </c>
      <c r="I1284" s="30">
        <v>12.4</v>
      </c>
      <c r="J1284" s="30">
        <v>4.7</v>
      </c>
      <c r="K1284" s="30">
        <f t="shared" si="20"/>
        <v>17.100000000000001</v>
      </c>
      <c r="L1284" s="30">
        <v>225800</v>
      </c>
      <c r="M1284" s="88">
        <v>6</v>
      </c>
      <c r="N1284" s="88">
        <v>5</v>
      </c>
      <c r="O1284" s="87">
        <v>3</v>
      </c>
      <c r="P1284" s="135">
        <v>10</v>
      </c>
      <c r="Q1284" s="162">
        <v>14.6</v>
      </c>
      <c r="R1284" s="151">
        <v>16235.257108565578</v>
      </c>
      <c r="S1284" s="30">
        <v>17.100000000000001</v>
      </c>
      <c r="T1284" s="113">
        <v>2</v>
      </c>
      <c r="U1284">
        <v>2</v>
      </c>
    </row>
    <row r="1285" spans="1:21" customFormat="1">
      <c r="A1285" s="13" t="s">
        <v>374</v>
      </c>
      <c r="B1285" s="13">
        <v>17197880113</v>
      </c>
      <c r="C1285" s="13" t="s">
        <v>375</v>
      </c>
      <c r="D1285" s="13" t="s">
        <v>363</v>
      </c>
      <c r="E1285" s="13" t="s">
        <v>1485</v>
      </c>
      <c r="F1285" s="83">
        <v>7.8</v>
      </c>
      <c r="G1285" s="84">
        <v>26.7</v>
      </c>
      <c r="H1285" s="84">
        <v>36.1</v>
      </c>
      <c r="I1285" s="81">
        <v>8</v>
      </c>
      <c r="J1285" s="30">
        <v>3.4</v>
      </c>
      <c r="K1285" s="81">
        <f t="shared" si="20"/>
        <v>11.4</v>
      </c>
      <c r="L1285" s="81">
        <v>159000</v>
      </c>
      <c r="M1285" s="30">
        <v>4</v>
      </c>
      <c r="N1285" s="82">
        <v>5</v>
      </c>
      <c r="O1285" s="30">
        <v>3</v>
      </c>
      <c r="P1285" s="142">
        <v>1</v>
      </c>
      <c r="Q1285" s="162">
        <v>14.6</v>
      </c>
      <c r="R1285" s="155">
        <v>32929.938513752968</v>
      </c>
      <c r="S1285" s="81">
        <v>11.4</v>
      </c>
      <c r="T1285" s="112">
        <v>1</v>
      </c>
      <c r="U1285">
        <v>1</v>
      </c>
    </row>
    <row r="1286" spans="1:21" customFormat="1">
      <c r="A1286" s="13" t="s">
        <v>3987</v>
      </c>
      <c r="B1286" s="13">
        <v>17031030706</v>
      </c>
      <c r="C1286" s="13" t="s">
        <v>3988</v>
      </c>
      <c r="D1286" s="13" t="s">
        <v>4272</v>
      </c>
      <c r="E1286" s="13" t="s">
        <v>4129</v>
      </c>
      <c r="F1286" s="30">
        <v>4.2</v>
      </c>
      <c r="G1286" s="81">
        <v>39.9</v>
      </c>
      <c r="H1286" s="30">
        <v>14.7</v>
      </c>
      <c r="I1286" s="83">
        <v>30.9</v>
      </c>
      <c r="J1286" s="84">
        <v>30.6</v>
      </c>
      <c r="K1286" s="84">
        <f t="shared" si="20"/>
        <v>61.5</v>
      </c>
      <c r="L1286" s="30">
        <v>195000</v>
      </c>
      <c r="M1286" s="87">
        <v>3</v>
      </c>
      <c r="N1286" s="90">
        <v>9</v>
      </c>
      <c r="O1286" s="88">
        <v>5</v>
      </c>
      <c r="P1286" s="135">
        <v>10</v>
      </c>
      <c r="Q1286" s="162">
        <v>14.7</v>
      </c>
      <c r="R1286" s="148">
        <v>30042.773184651422</v>
      </c>
      <c r="S1286" s="84">
        <v>61.5</v>
      </c>
      <c r="T1286" s="116">
        <v>5</v>
      </c>
      <c r="U1286">
        <v>5</v>
      </c>
    </row>
    <row r="1287" spans="1:21" customFormat="1">
      <c r="A1287" s="13" t="s">
        <v>3805</v>
      </c>
      <c r="B1287" s="13">
        <v>17031070400</v>
      </c>
      <c r="C1287" s="13" t="s">
        <v>3806</v>
      </c>
      <c r="D1287" s="13" t="s">
        <v>4272</v>
      </c>
      <c r="E1287" s="13" t="s">
        <v>4129</v>
      </c>
      <c r="F1287" s="81">
        <v>2.5</v>
      </c>
      <c r="G1287" s="30">
        <v>33.6</v>
      </c>
      <c r="H1287" s="81">
        <v>5.2</v>
      </c>
      <c r="I1287" s="84">
        <v>43</v>
      </c>
      <c r="J1287" s="84">
        <v>32.700000000000003</v>
      </c>
      <c r="K1287" s="84">
        <f t="shared" si="20"/>
        <v>75.7</v>
      </c>
      <c r="L1287" s="84">
        <v>614300</v>
      </c>
      <c r="M1287" s="88">
        <v>6</v>
      </c>
      <c r="N1287" s="89">
        <v>7</v>
      </c>
      <c r="O1287" s="90">
        <v>10</v>
      </c>
      <c r="P1287" s="135">
        <v>9</v>
      </c>
      <c r="Q1287" s="162">
        <v>14.7</v>
      </c>
      <c r="R1287" s="148">
        <v>30042.773184651422</v>
      </c>
      <c r="S1287" s="84">
        <v>75.7</v>
      </c>
      <c r="T1287" s="116">
        <v>5</v>
      </c>
      <c r="U1287">
        <v>5</v>
      </c>
    </row>
    <row r="1288" spans="1:21" customFormat="1">
      <c r="A1288" s="13" t="s">
        <v>3628</v>
      </c>
      <c r="B1288" s="13">
        <v>17031210400</v>
      </c>
      <c r="C1288" s="13" t="s">
        <v>3629</v>
      </c>
      <c r="D1288" s="13" t="s">
        <v>4272</v>
      </c>
      <c r="E1288" s="13" t="s">
        <v>4129</v>
      </c>
      <c r="F1288" s="83">
        <v>8.8000000000000007</v>
      </c>
      <c r="G1288" s="30">
        <v>34.4</v>
      </c>
      <c r="H1288" s="84">
        <v>36.9</v>
      </c>
      <c r="I1288" s="82">
        <v>16</v>
      </c>
      <c r="J1288" s="30">
        <v>3.4</v>
      </c>
      <c r="K1288" s="30">
        <f t="shared" si="20"/>
        <v>19.399999999999999</v>
      </c>
      <c r="L1288" s="83">
        <v>315300</v>
      </c>
      <c r="M1288" s="86">
        <v>2</v>
      </c>
      <c r="N1288" s="89">
        <v>7</v>
      </c>
      <c r="O1288" s="87">
        <v>4</v>
      </c>
      <c r="P1288" s="136">
        <v>7</v>
      </c>
      <c r="Q1288" s="162">
        <v>14.7</v>
      </c>
      <c r="R1288" s="148">
        <v>30042.773184651422</v>
      </c>
      <c r="S1288" s="30">
        <v>19.399999999999999</v>
      </c>
      <c r="T1288" s="113">
        <v>2</v>
      </c>
      <c r="U1288">
        <v>2</v>
      </c>
    </row>
    <row r="1289" spans="1:21" customFormat="1">
      <c r="A1289" s="13" t="s">
        <v>2939</v>
      </c>
      <c r="B1289" s="13">
        <v>17031600400</v>
      </c>
      <c r="C1289" s="13" t="s">
        <v>2940</v>
      </c>
      <c r="D1289" s="13" t="s">
        <v>4272</v>
      </c>
      <c r="E1289" s="13" t="s">
        <v>4129</v>
      </c>
      <c r="F1289" s="84">
        <v>10.3</v>
      </c>
      <c r="G1289" s="84">
        <v>25.2</v>
      </c>
      <c r="H1289" s="84">
        <v>36.299999999999997</v>
      </c>
      <c r="I1289" s="30">
        <v>12.5</v>
      </c>
      <c r="J1289" s="30">
        <v>5</v>
      </c>
      <c r="K1289" s="30">
        <f t="shared" si="20"/>
        <v>17.5</v>
      </c>
      <c r="L1289" s="83">
        <v>309500</v>
      </c>
      <c r="M1289" s="89">
        <v>8</v>
      </c>
      <c r="N1289" s="89">
        <v>7</v>
      </c>
      <c r="O1289" s="87">
        <v>3</v>
      </c>
      <c r="P1289" s="135">
        <v>9</v>
      </c>
      <c r="Q1289" s="162">
        <v>14.7</v>
      </c>
      <c r="R1289" s="148">
        <v>30042.773184651422</v>
      </c>
      <c r="S1289" s="30">
        <v>17.5</v>
      </c>
      <c r="T1289" s="113">
        <v>2</v>
      </c>
      <c r="U1289">
        <v>2</v>
      </c>
    </row>
    <row r="1290" spans="1:21" customFormat="1">
      <c r="A1290" s="13" t="s">
        <v>1958</v>
      </c>
      <c r="B1290" s="13">
        <v>17031803612</v>
      </c>
      <c r="C1290" s="13" t="s">
        <v>1959</v>
      </c>
      <c r="D1290" s="13" t="s">
        <v>4272</v>
      </c>
      <c r="E1290" s="13" t="s">
        <v>1945</v>
      </c>
      <c r="F1290" s="83">
        <v>7.1</v>
      </c>
      <c r="G1290" s="84">
        <v>26.5</v>
      </c>
      <c r="H1290" s="82">
        <v>26.9</v>
      </c>
      <c r="I1290" s="82">
        <v>17.5</v>
      </c>
      <c r="J1290" s="30">
        <v>5.6</v>
      </c>
      <c r="K1290" s="30">
        <f t="shared" si="20"/>
        <v>23.1</v>
      </c>
      <c r="L1290" s="30">
        <v>228700</v>
      </c>
      <c r="M1290" s="89">
        <v>7</v>
      </c>
      <c r="N1290" s="88">
        <v>6</v>
      </c>
      <c r="O1290" s="88">
        <v>6</v>
      </c>
      <c r="P1290" s="138">
        <v>4</v>
      </c>
      <c r="Q1290" s="162">
        <v>14.7</v>
      </c>
      <c r="R1290" s="150">
        <v>33970.206820601838</v>
      </c>
      <c r="S1290" s="30">
        <v>23.1</v>
      </c>
      <c r="T1290" s="113">
        <v>2</v>
      </c>
      <c r="U1290">
        <v>2</v>
      </c>
    </row>
    <row r="1291" spans="1:21" customFormat="1">
      <c r="A1291" s="13" t="s">
        <v>2555</v>
      </c>
      <c r="B1291" s="13">
        <v>17031809400</v>
      </c>
      <c r="C1291" s="13" t="s">
        <v>2556</v>
      </c>
      <c r="D1291" s="13" t="s">
        <v>4272</v>
      </c>
      <c r="E1291" s="13" t="s">
        <v>2542</v>
      </c>
      <c r="F1291" s="81">
        <v>3.2</v>
      </c>
      <c r="G1291" s="82">
        <v>31.2</v>
      </c>
      <c r="H1291" s="81">
        <v>8</v>
      </c>
      <c r="I1291" s="84">
        <v>36.6</v>
      </c>
      <c r="J1291" s="84">
        <v>39.6</v>
      </c>
      <c r="K1291" s="84">
        <f t="shared" si="20"/>
        <v>76.2</v>
      </c>
      <c r="L1291" s="84">
        <v>446300</v>
      </c>
      <c r="M1291" s="89">
        <v>8</v>
      </c>
      <c r="N1291" s="90">
        <v>10</v>
      </c>
      <c r="O1291" s="87">
        <v>4</v>
      </c>
      <c r="P1291" s="135">
        <v>9</v>
      </c>
      <c r="Q1291" s="162">
        <v>14.7</v>
      </c>
      <c r="R1291" s="150">
        <v>39448.99567703998</v>
      </c>
      <c r="S1291" s="84">
        <v>76.2</v>
      </c>
      <c r="T1291" s="116">
        <v>5</v>
      </c>
      <c r="U1291">
        <v>5</v>
      </c>
    </row>
    <row r="1292" spans="1:21" customFormat="1">
      <c r="A1292" s="13" t="s">
        <v>2188</v>
      </c>
      <c r="B1292" s="13">
        <v>17031816402</v>
      </c>
      <c r="C1292" s="13" t="s">
        <v>2189</v>
      </c>
      <c r="D1292" s="13" t="s">
        <v>4272</v>
      </c>
      <c r="E1292" s="13" t="s">
        <v>2179</v>
      </c>
      <c r="F1292" s="84">
        <v>9.4</v>
      </c>
      <c r="G1292" s="84">
        <v>24.9</v>
      </c>
      <c r="H1292" s="83">
        <v>32.799999999999997</v>
      </c>
      <c r="I1292" s="81">
        <v>5.5</v>
      </c>
      <c r="J1292" s="81">
        <v>1.7</v>
      </c>
      <c r="K1292" s="81">
        <f t="shared" si="20"/>
        <v>7.2</v>
      </c>
      <c r="L1292" s="82">
        <v>263900</v>
      </c>
      <c r="M1292" s="88">
        <v>5</v>
      </c>
      <c r="N1292" s="90">
        <v>9</v>
      </c>
      <c r="O1292" s="86">
        <v>2</v>
      </c>
      <c r="P1292" s="135">
        <v>9</v>
      </c>
      <c r="Q1292" s="162">
        <v>14.7</v>
      </c>
      <c r="R1292" s="152">
        <v>31959.857148479005</v>
      </c>
      <c r="S1292" s="81">
        <v>7.2</v>
      </c>
      <c r="T1292" s="112">
        <v>1</v>
      </c>
      <c r="U1292">
        <v>1</v>
      </c>
    </row>
    <row r="1293" spans="1:21" customFormat="1">
      <c r="A1293" s="13" t="s">
        <v>2650</v>
      </c>
      <c r="B1293" s="13">
        <v>17031820202</v>
      </c>
      <c r="C1293" s="13" t="s">
        <v>2651</v>
      </c>
      <c r="D1293" s="13" t="s">
        <v>4272</v>
      </c>
      <c r="E1293" s="13" t="s">
        <v>2649</v>
      </c>
      <c r="F1293" s="82">
        <v>5.0999999999999996</v>
      </c>
      <c r="G1293" s="84">
        <v>25.8</v>
      </c>
      <c r="H1293" s="84">
        <v>34.299999999999997</v>
      </c>
      <c r="I1293" s="81">
        <v>8</v>
      </c>
      <c r="J1293" s="30">
        <v>3.7</v>
      </c>
      <c r="K1293" s="81">
        <f t="shared" si="20"/>
        <v>11.7</v>
      </c>
      <c r="L1293" s="81">
        <v>149200</v>
      </c>
      <c r="M1293" s="90">
        <v>9</v>
      </c>
      <c r="N1293" s="90">
        <v>9</v>
      </c>
      <c r="O1293" s="86">
        <v>2</v>
      </c>
      <c r="P1293" s="138">
        <v>4</v>
      </c>
      <c r="Q1293" s="162">
        <v>14.7</v>
      </c>
      <c r="R1293" s="149">
        <v>68872.61221374046</v>
      </c>
      <c r="S1293" s="81">
        <v>11.7</v>
      </c>
      <c r="T1293" s="112">
        <v>1</v>
      </c>
      <c r="U1293">
        <v>1</v>
      </c>
    </row>
    <row r="1294" spans="1:21" customFormat="1">
      <c r="A1294" s="13" t="s">
        <v>1459</v>
      </c>
      <c r="B1294" s="13">
        <v>17043840000</v>
      </c>
      <c r="C1294" s="13" t="s">
        <v>1460</v>
      </c>
      <c r="D1294" s="13" t="s">
        <v>1522</v>
      </c>
      <c r="E1294" s="13" t="s">
        <v>4241</v>
      </c>
      <c r="F1294" s="81">
        <v>1.6</v>
      </c>
      <c r="G1294" s="84">
        <v>22.7</v>
      </c>
      <c r="H1294" s="84">
        <v>35.4</v>
      </c>
      <c r="I1294" s="81">
        <v>5.7</v>
      </c>
      <c r="J1294" s="81">
        <v>1.7</v>
      </c>
      <c r="K1294" s="81">
        <f t="shared" si="20"/>
        <v>7.4</v>
      </c>
      <c r="L1294" s="30">
        <v>231500</v>
      </c>
      <c r="M1294" s="89">
        <v>7</v>
      </c>
      <c r="N1294" s="90">
        <v>10</v>
      </c>
      <c r="O1294" s="86">
        <v>2</v>
      </c>
      <c r="P1294" s="137">
        <v>6</v>
      </c>
      <c r="Q1294" s="162">
        <v>14.7</v>
      </c>
      <c r="R1294" s="150">
        <v>39853.063480819532</v>
      </c>
      <c r="S1294" s="81">
        <v>7.4</v>
      </c>
      <c r="T1294" s="112">
        <v>1</v>
      </c>
      <c r="U1294">
        <v>1</v>
      </c>
    </row>
    <row r="1295" spans="1:21" customFormat="1">
      <c r="A1295" s="13" t="s">
        <v>933</v>
      </c>
      <c r="B1295" s="13">
        <v>17089853005</v>
      </c>
      <c r="C1295" s="13" t="s">
        <v>934</v>
      </c>
      <c r="D1295" s="13" t="s">
        <v>1029</v>
      </c>
      <c r="E1295" s="13" t="s">
        <v>1533</v>
      </c>
      <c r="F1295" s="82">
        <v>5.3</v>
      </c>
      <c r="G1295" s="84">
        <v>24.6</v>
      </c>
      <c r="H1295" s="83">
        <v>33</v>
      </c>
      <c r="I1295" s="30">
        <v>10.5</v>
      </c>
      <c r="J1295" s="30">
        <v>5.6</v>
      </c>
      <c r="K1295" s="30">
        <f t="shared" si="20"/>
        <v>16.100000000000001</v>
      </c>
      <c r="L1295" s="30">
        <v>193400</v>
      </c>
      <c r="M1295" s="85"/>
      <c r="N1295" s="85"/>
      <c r="O1295" s="85"/>
      <c r="P1295" s="141"/>
      <c r="Q1295" s="162">
        <v>14.7</v>
      </c>
      <c r="R1295" s="151">
        <v>21328.28627229041</v>
      </c>
      <c r="S1295" s="30">
        <v>16.100000000000001</v>
      </c>
      <c r="T1295" s="113">
        <v>2</v>
      </c>
      <c r="U1295">
        <v>2</v>
      </c>
    </row>
    <row r="1296" spans="1:21" customFormat="1">
      <c r="A1296" s="13" t="s">
        <v>487</v>
      </c>
      <c r="B1296" s="13">
        <v>17111870807</v>
      </c>
      <c r="C1296" s="13" t="s">
        <v>488</v>
      </c>
      <c r="D1296" s="13" t="s">
        <v>571</v>
      </c>
      <c r="E1296" s="13" t="s">
        <v>489</v>
      </c>
      <c r="F1296" s="83">
        <v>7.3</v>
      </c>
      <c r="G1296" s="82">
        <v>31.4</v>
      </c>
      <c r="H1296" s="82">
        <v>25.6</v>
      </c>
      <c r="I1296" s="82">
        <v>19.600000000000001</v>
      </c>
      <c r="J1296" s="83">
        <v>12.9</v>
      </c>
      <c r="K1296" s="82">
        <f t="shared" si="20"/>
        <v>32.5</v>
      </c>
      <c r="L1296" s="82">
        <v>284100</v>
      </c>
      <c r="M1296" s="89">
        <v>8</v>
      </c>
      <c r="N1296" s="88">
        <v>6</v>
      </c>
      <c r="O1296" s="89">
        <v>8</v>
      </c>
      <c r="P1296" s="137">
        <v>6</v>
      </c>
      <c r="Q1296" s="162">
        <v>14.7</v>
      </c>
      <c r="R1296" s="150">
        <v>35245.335517757652</v>
      </c>
      <c r="S1296" s="82">
        <v>32.5</v>
      </c>
      <c r="T1296" s="114">
        <v>3</v>
      </c>
      <c r="U1296">
        <v>3</v>
      </c>
    </row>
    <row r="1297" spans="1:21" customFormat="1">
      <c r="A1297" s="13" t="s">
        <v>3247</v>
      </c>
      <c r="B1297" s="13">
        <v>17031410800</v>
      </c>
      <c r="C1297" s="13" t="s">
        <v>3248</v>
      </c>
      <c r="D1297" s="13" t="s">
        <v>4272</v>
      </c>
      <c r="E1297" s="13" t="s">
        <v>4129</v>
      </c>
      <c r="F1297" s="81">
        <v>2.8</v>
      </c>
      <c r="G1297" s="83">
        <v>29</v>
      </c>
      <c r="H1297" s="81">
        <v>8.3000000000000007</v>
      </c>
      <c r="I1297" s="82">
        <v>16.399999999999999</v>
      </c>
      <c r="J1297" s="84">
        <v>42.2</v>
      </c>
      <c r="K1297" s="84">
        <f t="shared" si="20"/>
        <v>58.6</v>
      </c>
      <c r="L1297" s="81">
        <v>168300</v>
      </c>
      <c r="M1297" s="89">
        <v>7</v>
      </c>
      <c r="N1297" s="90">
        <v>10</v>
      </c>
      <c r="O1297" s="89">
        <v>8</v>
      </c>
      <c r="P1297" s="135">
        <v>10</v>
      </c>
      <c r="Q1297" s="162">
        <v>14.8</v>
      </c>
      <c r="R1297" s="148">
        <v>30042.773184651422</v>
      </c>
      <c r="S1297" s="84">
        <v>58.6</v>
      </c>
      <c r="T1297" s="116">
        <v>5</v>
      </c>
      <c r="U1297">
        <v>5</v>
      </c>
    </row>
    <row r="1298" spans="1:21" customFormat="1">
      <c r="A1298" s="13" t="s">
        <v>3019</v>
      </c>
      <c r="B1298" s="13">
        <v>17031570400</v>
      </c>
      <c r="C1298" s="13" t="s">
        <v>3020</v>
      </c>
      <c r="D1298" s="13" t="s">
        <v>4272</v>
      </c>
      <c r="E1298" s="13" t="s">
        <v>4129</v>
      </c>
      <c r="F1298" s="83">
        <v>7.1</v>
      </c>
      <c r="G1298" s="82">
        <v>31.1</v>
      </c>
      <c r="H1298" s="84">
        <v>42.9</v>
      </c>
      <c r="I1298" s="82">
        <v>17.399999999999999</v>
      </c>
      <c r="J1298" s="81">
        <v>3.1</v>
      </c>
      <c r="K1298" s="30">
        <f t="shared" si="20"/>
        <v>20.5</v>
      </c>
      <c r="L1298" s="82">
        <v>280800</v>
      </c>
      <c r="M1298" s="86">
        <v>2</v>
      </c>
      <c r="N1298" s="90">
        <v>9</v>
      </c>
      <c r="O1298" s="87">
        <v>4</v>
      </c>
      <c r="P1298" s="135">
        <v>9</v>
      </c>
      <c r="Q1298" s="162">
        <v>14.8</v>
      </c>
      <c r="R1298" s="148">
        <v>30042.773184651422</v>
      </c>
      <c r="S1298" s="30">
        <v>20.5</v>
      </c>
      <c r="T1298" s="113">
        <v>2</v>
      </c>
      <c r="U1298">
        <v>2</v>
      </c>
    </row>
    <row r="1299" spans="1:21" customFormat="1">
      <c r="A1299" s="13" t="s">
        <v>2777</v>
      </c>
      <c r="B1299" s="13">
        <v>17031690500</v>
      </c>
      <c r="C1299" s="13" t="s">
        <v>2778</v>
      </c>
      <c r="D1299" s="13" t="s">
        <v>4272</v>
      </c>
      <c r="E1299" s="13" t="s">
        <v>4129</v>
      </c>
      <c r="F1299" s="83">
        <v>6.5</v>
      </c>
      <c r="G1299" s="81">
        <v>37.6</v>
      </c>
      <c r="H1299" s="30">
        <v>19.600000000000001</v>
      </c>
      <c r="I1299" s="82">
        <v>21.4</v>
      </c>
      <c r="J1299" s="82">
        <v>10.199999999999999</v>
      </c>
      <c r="K1299" s="82">
        <f t="shared" si="20"/>
        <v>31.599999999999998</v>
      </c>
      <c r="L1299" s="30">
        <v>196100</v>
      </c>
      <c r="M1299" s="86">
        <v>1</v>
      </c>
      <c r="N1299" s="86">
        <v>1</v>
      </c>
      <c r="O1299" s="89">
        <v>7</v>
      </c>
      <c r="P1299" s="136">
        <v>8</v>
      </c>
      <c r="Q1299" s="162">
        <v>14.8</v>
      </c>
      <c r="R1299" s="148">
        <v>30042.773184651422</v>
      </c>
      <c r="S1299" s="82">
        <v>31.599999999999998</v>
      </c>
      <c r="T1299" s="114">
        <v>3</v>
      </c>
      <c r="U1299">
        <v>3</v>
      </c>
    </row>
    <row r="1300" spans="1:21" customFormat="1">
      <c r="A1300" s="13" t="s">
        <v>4115</v>
      </c>
      <c r="B1300" s="13">
        <v>17031826201</v>
      </c>
      <c r="C1300" s="13" t="s">
        <v>4116</v>
      </c>
      <c r="D1300" s="13" t="s">
        <v>4272</v>
      </c>
      <c r="E1300" s="13" t="s">
        <v>4104</v>
      </c>
      <c r="F1300" s="82">
        <v>5.4</v>
      </c>
      <c r="G1300" s="30">
        <v>35</v>
      </c>
      <c r="H1300" s="84">
        <v>40.200000000000003</v>
      </c>
      <c r="I1300" s="30">
        <v>10.3</v>
      </c>
      <c r="J1300" s="30">
        <v>5.7</v>
      </c>
      <c r="K1300" s="30">
        <f t="shared" si="20"/>
        <v>16</v>
      </c>
      <c r="L1300" s="81">
        <v>111000</v>
      </c>
      <c r="M1300" s="86">
        <v>2</v>
      </c>
      <c r="N1300" s="88">
        <v>6</v>
      </c>
      <c r="O1300" s="86">
        <v>2</v>
      </c>
      <c r="P1300" s="140">
        <v>1</v>
      </c>
      <c r="Q1300" s="162">
        <v>14.8</v>
      </c>
      <c r="R1300" s="151">
        <v>17222.009961665139</v>
      </c>
      <c r="S1300" s="30">
        <v>16</v>
      </c>
      <c r="T1300" s="113">
        <v>2</v>
      </c>
      <c r="U1300">
        <v>2</v>
      </c>
    </row>
    <row r="1301" spans="1:21" customFormat="1">
      <c r="A1301" s="13" t="s">
        <v>1394</v>
      </c>
      <c r="B1301" s="13">
        <v>17043841210</v>
      </c>
      <c r="C1301" s="13" t="s">
        <v>1395</v>
      </c>
      <c r="D1301" s="13" t="s">
        <v>1522</v>
      </c>
      <c r="E1301" s="13" t="s">
        <v>4126</v>
      </c>
      <c r="F1301" s="82">
        <v>6.4</v>
      </c>
      <c r="G1301" s="84">
        <v>25.3</v>
      </c>
      <c r="H1301" s="30">
        <v>21.1</v>
      </c>
      <c r="I1301" s="82">
        <v>21.9</v>
      </c>
      <c r="J1301" s="82">
        <v>12.2</v>
      </c>
      <c r="K1301" s="82">
        <f t="shared" si="20"/>
        <v>34.099999999999994</v>
      </c>
      <c r="L1301" s="81">
        <v>154400</v>
      </c>
      <c r="M1301" s="89">
        <v>7</v>
      </c>
      <c r="N1301" s="88">
        <v>5</v>
      </c>
      <c r="O1301" s="88">
        <v>6</v>
      </c>
      <c r="P1301" s="140">
        <v>1</v>
      </c>
      <c r="Q1301" s="162">
        <v>14.8</v>
      </c>
      <c r="R1301" s="150">
        <v>35532.502606330738</v>
      </c>
      <c r="S1301" s="82">
        <v>34.099999999999994</v>
      </c>
      <c r="T1301" s="114">
        <v>3</v>
      </c>
      <c r="U1301">
        <v>3</v>
      </c>
    </row>
    <row r="1302" spans="1:21" customFormat="1">
      <c r="A1302" s="13" t="s">
        <v>1139</v>
      </c>
      <c r="B1302" s="13">
        <v>17043841607</v>
      </c>
      <c r="C1302" s="13" t="s">
        <v>1140</v>
      </c>
      <c r="D1302" s="13" t="s">
        <v>1522</v>
      </c>
      <c r="E1302" s="13" t="s">
        <v>1733</v>
      </c>
      <c r="F1302" s="83">
        <v>6.5</v>
      </c>
      <c r="G1302" s="83">
        <v>29.9</v>
      </c>
      <c r="H1302" s="30">
        <v>17.100000000000001</v>
      </c>
      <c r="I1302" s="83">
        <v>27.2</v>
      </c>
      <c r="J1302" s="82">
        <v>8.8000000000000007</v>
      </c>
      <c r="K1302" s="83">
        <f t="shared" si="20"/>
        <v>36</v>
      </c>
      <c r="L1302" s="30">
        <v>198000</v>
      </c>
      <c r="M1302" s="90">
        <v>9</v>
      </c>
      <c r="N1302" s="88">
        <v>6</v>
      </c>
      <c r="O1302" s="89">
        <v>7</v>
      </c>
      <c r="P1302" s="140">
        <v>1</v>
      </c>
      <c r="Q1302" s="162">
        <v>14.8</v>
      </c>
      <c r="R1302" s="151">
        <v>29062.20898021309</v>
      </c>
      <c r="S1302" s="83">
        <v>36</v>
      </c>
      <c r="T1302" s="115">
        <v>4</v>
      </c>
      <c r="U1302">
        <v>4</v>
      </c>
    </row>
    <row r="1303" spans="1:21" customFormat="1">
      <c r="A1303" s="13" t="s">
        <v>3725</v>
      </c>
      <c r="B1303" s="13">
        <v>17031150402</v>
      </c>
      <c r="C1303" s="13" t="s">
        <v>3726</v>
      </c>
      <c r="D1303" s="13" t="s">
        <v>4272</v>
      </c>
      <c r="E1303" s="13" t="s">
        <v>4129</v>
      </c>
      <c r="F1303" s="84">
        <v>13</v>
      </c>
      <c r="G1303" s="30">
        <v>35.799999999999997</v>
      </c>
      <c r="H1303" s="83">
        <v>31.1</v>
      </c>
      <c r="I1303" s="30">
        <v>10.5</v>
      </c>
      <c r="J1303" s="82">
        <v>11.4</v>
      </c>
      <c r="K1303" s="30">
        <f t="shared" si="20"/>
        <v>21.9</v>
      </c>
      <c r="L1303" s="83">
        <v>348600</v>
      </c>
      <c r="M1303" s="89">
        <v>7</v>
      </c>
      <c r="N1303" s="88">
        <v>6</v>
      </c>
      <c r="O1303" s="87">
        <v>4</v>
      </c>
      <c r="P1303" s="136">
        <v>7</v>
      </c>
      <c r="Q1303" s="162">
        <v>14.9</v>
      </c>
      <c r="R1303" s="148">
        <v>30042.773184651422</v>
      </c>
      <c r="S1303" s="30">
        <v>21.9</v>
      </c>
      <c r="T1303" s="113">
        <v>2</v>
      </c>
      <c r="U1303">
        <v>2</v>
      </c>
    </row>
    <row r="1304" spans="1:21" customFormat="1">
      <c r="A1304" s="13" t="s">
        <v>3741</v>
      </c>
      <c r="B1304" s="13">
        <v>17031151100</v>
      </c>
      <c r="C1304" s="13" t="s">
        <v>3742</v>
      </c>
      <c r="D1304" s="13" t="s">
        <v>4272</v>
      </c>
      <c r="E1304" s="13" t="s">
        <v>4129</v>
      </c>
      <c r="F1304" s="83">
        <v>7.6</v>
      </c>
      <c r="G1304" s="81">
        <v>37.1</v>
      </c>
      <c r="H1304" s="84">
        <v>35.6</v>
      </c>
      <c r="I1304" s="30">
        <v>13.6</v>
      </c>
      <c r="J1304" s="82">
        <v>8.5</v>
      </c>
      <c r="K1304" s="30">
        <f t="shared" si="20"/>
        <v>22.1</v>
      </c>
      <c r="L1304" s="83">
        <v>324300</v>
      </c>
      <c r="M1304" s="87">
        <v>4</v>
      </c>
      <c r="N1304" s="87">
        <v>4</v>
      </c>
      <c r="O1304" s="86">
        <v>2</v>
      </c>
      <c r="P1304" s="137">
        <v>6</v>
      </c>
      <c r="Q1304" s="162">
        <v>14.9</v>
      </c>
      <c r="R1304" s="148">
        <v>30042.773184651422</v>
      </c>
      <c r="S1304" s="30">
        <v>22.1</v>
      </c>
      <c r="T1304" s="113">
        <v>2</v>
      </c>
      <c r="U1304">
        <v>2</v>
      </c>
    </row>
    <row r="1305" spans="1:21" customFormat="1">
      <c r="A1305" s="13" t="s">
        <v>3249</v>
      </c>
      <c r="B1305" s="13">
        <v>17031410900</v>
      </c>
      <c r="C1305" s="13" t="s">
        <v>3250</v>
      </c>
      <c r="D1305" s="13" t="s">
        <v>4272</v>
      </c>
      <c r="E1305" s="13" t="s">
        <v>4129</v>
      </c>
      <c r="F1305" s="82">
        <v>6.3</v>
      </c>
      <c r="G1305" s="83">
        <v>29.9</v>
      </c>
      <c r="H1305" s="81">
        <v>3.8</v>
      </c>
      <c r="I1305" s="84">
        <v>31.8</v>
      </c>
      <c r="J1305" s="84">
        <v>44.9</v>
      </c>
      <c r="K1305" s="84">
        <f t="shared" si="20"/>
        <v>76.7</v>
      </c>
      <c r="L1305" s="83">
        <v>297000</v>
      </c>
      <c r="M1305" s="89">
        <v>7</v>
      </c>
      <c r="N1305" s="87">
        <v>4</v>
      </c>
      <c r="O1305" s="87">
        <v>3</v>
      </c>
      <c r="P1305" s="135">
        <v>9</v>
      </c>
      <c r="Q1305" s="162">
        <v>14.9</v>
      </c>
      <c r="R1305" s="148">
        <v>30042.773184651422</v>
      </c>
      <c r="S1305" s="84">
        <v>76.7</v>
      </c>
      <c r="T1305" s="116">
        <v>5</v>
      </c>
      <c r="U1305">
        <v>5</v>
      </c>
    </row>
    <row r="1306" spans="1:21" customFormat="1">
      <c r="A1306" s="13" t="s">
        <v>3973</v>
      </c>
      <c r="B1306" s="13">
        <v>17031030500</v>
      </c>
      <c r="C1306" s="13" t="s">
        <v>3974</v>
      </c>
      <c r="D1306" s="13" t="s">
        <v>4272</v>
      </c>
      <c r="E1306" s="13" t="s">
        <v>4129</v>
      </c>
      <c r="F1306" s="82">
        <v>5.3</v>
      </c>
      <c r="G1306" s="81">
        <v>37.4</v>
      </c>
      <c r="H1306" s="81">
        <v>11.6</v>
      </c>
      <c r="I1306" s="84">
        <v>34.9</v>
      </c>
      <c r="J1306" s="83">
        <v>21.4</v>
      </c>
      <c r="K1306" s="84">
        <f t="shared" si="20"/>
        <v>56.3</v>
      </c>
      <c r="L1306" s="83">
        <v>347400</v>
      </c>
      <c r="M1306" s="88">
        <v>5</v>
      </c>
      <c r="N1306" s="89">
        <v>8</v>
      </c>
      <c r="O1306" s="88">
        <v>5</v>
      </c>
      <c r="P1306" s="135">
        <v>9</v>
      </c>
      <c r="Q1306" s="162">
        <v>15</v>
      </c>
      <c r="R1306" s="148">
        <v>30042.773184651422</v>
      </c>
      <c r="S1306" s="84">
        <v>56.3</v>
      </c>
      <c r="T1306" s="116">
        <v>5</v>
      </c>
      <c r="U1306">
        <v>5</v>
      </c>
    </row>
    <row r="1307" spans="1:21" customFormat="1">
      <c r="A1307" s="13" t="s">
        <v>3518</v>
      </c>
      <c r="B1307" s="13">
        <v>17031241400</v>
      </c>
      <c r="C1307" s="13" t="s">
        <v>3519</v>
      </c>
      <c r="D1307" s="13" t="s">
        <v>4272</v>
      </c>
      <c r="E1307" s="13" t="s">
        <v>4129</v>
      </c>
      <c r="F1307" s="81">
        <v>2.4</v>
      </c>
      <c r="G1307" s="82">
        <v>30.2</v>
      </c>
      <c r="H1307" s="81">
        <v>8.4</v>
      </c>
      <c r="I1307" s="84">
        <v>41.5</v>
      </c>
      <c r="J1307" s="84">
        <v>30</v>
      </c>
      <c r="K1307" s="84">
        <f t="shared" si="20"/>
        <v>71.5</v>
      </c>
      <c r="L1307" s="84">
        <v>468500</v>
      </c>
      <c r="M1307" s="87">
        <v>4</v>
      </c>
      <c r="N1307" s="90">
        <v>10</v>
      </c>
      <c r="O1307" s="89">
        <v>7</v>
      </c>
      <c r="P1307" s="135">
        <v>9</v>
      </c>
      <c r="Q1307" s="162">
        <v>15</v>
      </c>
      <c r="R1307" s="148">
        <v>30042.773184651422</v>
      </c>
      <c r="S1307" s="84">
        <v>71.5</v>
      </c>
      <c r="T1307" s="116">
        <v>5</v>
      </c>
      <c r="U1307">
        <v>5</v>
      </c>
    </row>
    <row r="1308" spans="1:21" customFormat="1">
      <c r="A1308" s="13" t="s">
        <v>2977</v>
      </c>
      <c r="B1308" s="13">
        <v>17031620100</v>
      </c>
      <c r="C1308" s="13" t="s">
        <v>2978</v>
      </c>
      <c r="D1308" s="13" t="s">
        <v>4272</v>
      </c>
      <c r="E1308" s="13" t="s">
        <v>4129</v>
      </c>
      <c r="F1308" s="84">
        <v>11.3</v>
      </c>
      <c r="G1308" s="30">
        <v>33.299999999999997</v>
      </c>
      <c r="H1308" s="83">
        <v>31.2</v>
      </c>
      <c r="I1308" s="81">
        <v>8.3000000000000007</v>
      </c>
      <c r="J1308" s="81">
        <v>1.2</v>
      </c>
      <c r="K1308" s="81">
        <f t="shared" si="20"/>
        <v>9.5</v>
      </c>
      <c r="L1308" s="30">
        <v>216900</v>
      </c>
      <c r="M1308" s="87">
        <v>3</v>
      </c>
      <c r="N1308" s="89">
        <v>8</v>
      </c>
      <c r="O1308" s="87">
        <v>3</v>
      </c>
      <c r="P1308" s="135">
        <v>9</v>
      </c>
      <c r="Q1308" s="162">
        <v>15</v>
      </c>
      <c r="R1308" s="148">
        <v>30042.773184651422</v>
      </c>
      <c r="S1308" s="81">
        <v>9.5</v>
      </c>
      <c r="T1308" s="112">
        <v>1</v>
      </c>
      <c r="U1308">
        <v>1</v>
      </c>
    </row>
    <row r="1309" spans="1:21" customFormat="1">
      <c r="A1309" s="13" t="s">
        <v>4011</v>
      </c>
      <c r="B1309" s="13">
        <v>17031031900</v>
      </c>
      <c r="C1309" s="13" t="s">
        <v>4012</v>
      </c>
      <c r="D1309" s="13" t="s">
        <v>4272</v>
      </c>
      <c r="E1309" s="13" t="s">
        <v>4129</v>
      </c>
      <c r="F1309" s="30">
        <v>4.8</v>
      </c>
      <c r="G1309" s="82">
        <v>30.7</v>
      </c>
      <c r="H1309" s="30">
        <v>17.5</v>
      </c>
      <c r="I1309" s="84">
        <v>35.200000000000003</v>
      </c>
      <c r="J1309" s="83">
        <v>21.8</v>
      </c>
      <c r="K1309" s="84">
        <f t="shared" si="20"/>
        <v>57</v>
      </c>
      <c r="L1309" s="84">
        <v>410200</v>
      </c>
      <c r="M1309" s="88">
        <v>5</v>
      </c>
      <c r="N1309" s="88">
        <v>6</v>
      </c>
      <c r="O1309" s="90">
        <v>9</v>
      </c>
      <c r="P1309" s="135">
        <v>9</v>
      </c>
      <c r="Q1309" s="162">
        <v>15.1</v>
      </c>
      <c r="R1309" s="148">
        <v>30042.773184651422</v>
      </c>
      <c r="S1309" s="84">
        <v>57</v>
      </c>
      <c r="T1309" s="116">
        <v>5</v>
      </c>
      <c r="U1309">
        <v>5</v>
      </c>
    </row>
    <row r="1310" spans="1:21" customFormat="1">
      <c r="A1310" s="13" t="s">
        <v>3751</v>
      </c>
      <c r="B1310" s="13">
        <v>17031081600</v>
      </c>
      <c r="C1310" s="13" t="s">
        <v>3752</v>
      </c>
      <c r="D1310" s="13" t="s">
        <v>4272</v>
      </c>
      <c r="E1310" s="13" t="s">
        <v>4129</v>
      </c>
      <c r="F1310" s="30">
        <v>4.7</v>
      </c>
      <c r="G1310" s="84">
        <v>22</v>
      </c>
      <c r="H1310" s="81">
        <v>4.0999999999999996</v>
      </c>
      <c r="I1310" s="84">
        <v>42.9</v>
      </c>
      <c r="J1310" s="84">
        <v>31.4</v>
      </c>
      <c r="K1310" s="84">
        <f t="shared" si="20"/>
        <v>74.3</v>
      </c>
      <c r="L1310" s="83">
        <v>322500</v>
      </c>
      <c r="M1310" s="89">
        <v>8</v>
      </c>
      <c r="N1310" s="90">
        <v>10</v>
      </c>
      <c r="O1310" s="87">
        <v>4</v>
      </c>
      <c r="P1310" s="135">
        <v>10</v>
      </c>
      <c r="Q1310" s="162">
        <v>15.1</v>
      </c>
      <c r="R1310" s="148">
        <v>30042.773184651422</v>
      </c>
      <c r="S1310" s="84">
        <v>74.3</v>
      </c>
      <c r="T1310" s="116">
        <v>5</v>
      </c>
      <c r="U1310">
        <v>5</v>
      </c>
    </row>
    <row r="1311" spans="1:21" customFormat="1">
      <c r="A1311" s="13" t="s">
        <v>2630</v>
      </c>
      <c r="B1311" s="13">
        <v>17031814300</v>
      </c>
      <c r="C1311" s="13" t="s">
        <v>2631</v>
      </c>
      <c r="D1311" s="13" t="s">
        <v>4272</v>
      </c>
      <c r="E1311" s="13" t="s">
        <v>2715</v>
      </c>
      <c r="F1311" s="81">
        <v>3.2</v>
      </c>
      <c r="G1311" s="83">
        <v>29.6</v>
      </c>
      <c r="H1311" s="82">
        <v>26.9</v>
      </c>
      <c r="I1311" s="81">
        <v>5.5</v>
      </c>
      <c r="J1311" s="81">
        <v>1.1000000000000001</v>
      </c>
      <c r="K1311" s="81">
        <f t="shared" si="20"/>
        <v>6.6</v>
      </c>
      <c r="L1311" s="30">
        <v>214200</v>
      </c>
      <c r="M1311" s="86">
        <v>1</v>
      </c>
      <c r="N1311" s="87">
        <v>4</v>
      </c>
      <c r="O1311" s="86">
        <v>1</v>
      </c>
      <c r="P1311" s="136">
        <v>7</v>
      </c>
      <c r="Q1311" s="162">
        <v>15.1</v>
      </c>
      <c r="R1311" s="151">
        <v>10590.780155201392</v>
      </c>
      <c r="S1311" s="81">
        <v>6.6</v>
      </c>
      <c r="T1311" s="112">
        <v>1</v>
      </c>
      <c r="U1311">
        <v>1</v>
      </c>
    </row>
    <row r="1312" spans="1:21" customFormat="1">
      <c r="A1312" s="13" t="s">
        <v>3638</v>
      </c>
      <c r="B1312" s="13">
        <v>17031210700</v>
      </c>
      <c r="C1312" s="13" t="s">
        <v>3639</v>
      </c>
      <c r="D1312" s="13" t="s">
        <v>4272</v>
      </c>
      <c r="E1312" s="13" t="s">
        <v>4129</v>
      </c>
      <c r="F1312" s="82">
        <v>5.8</v>
      </c>
      <c r="G1312" s="83">
        <v>29.8</v>
      </c>
      <c r="H1312" s="82">
        <v>26.6</v>
      </c>
      <c r="I1312" s="82">
        <v>18.5</v>
      </c>
      <c r="J1312" s="82">
        <v>7.7</v>
      </c>
      <c r="K1312" s="82">
        <f t="shared" si="20"/>
        <v>26.2</v>
      </c>
      <c r="L1312" s="83">
        <v>327000</v>
      </c>
      <c r="M1312" s="86">
        <v>2</v>
      </c>
      <c r="N1312" s="87">
        <v>3</v>
      </c>
      <c r="O1312" s="87">
        <v>3</v>
      </c>
      <c r="P1312" s="135">
        <v>9</v>
      </c>
      <c r="Q1312" s="162">
        <v>15.2</v>
      </c>
      <c r="R1312" s="148">
        <v>30042.773184651422</v>
      </c>
      <c r="S1312" s="82">
        <v>26.2</v>
      </c>
      <c r="T1312" s="114">
        <v>3</v>
      </c>
      <c r="U1312">
        <v>3</v>
      </c>
    </row>
    <row r="1313" spans="1:21" customFormat="1">
      <c r="A1313" s="13" t="s">
        <v>3027</v>
      </c>
      <c r="B1313" s="13">
        <v>17031580300</v>
      </c>
      <c r="C1313" s="13" t="s">
        <v>3028</v>
      </c>
      <c r="D1313" s="13" t="s">
        <v>4272</v>
      </c>
      <c r="E1313" s="13" t="s">
        <v>4129</v>
      </c>
      <c r="F1313" s="82">
        <v>5.6</v>
      </c>
      <c r="G1313" s="82">
        <v>31.9</v>
      </c>
      <c r="H1313" s="83">
        <v>32.9</v>
      </c>
      <c r="I1313" s="81">
        <v>6.8</v>
      </c>
      <c r="J1313" s="81">
        <v>0</v>
      </c>
      <c r="K1313" s="81">
        <f t="shared" si="20"/>
        <v>6.8</v>
      </c>
      <c r="L1313" s="30">
        <v>191500</v>
      </c>
      <c r="M1313" s="86">
        <v>1</v>
      </c>
      <c r="N1313" s="90">
        <v>9</v>
      </c>
      <c r="O1313" s="86">
        <v>1</v>
      </c>
      <c r="P1313" s="137">
        <v>5</v>
      </c>
      <c r="Q1313" s="162">
        <v>15.2</v>
      </c>
      <c r="R1313" s="148">
        <v>30042.773184651422</v>
      </c>
      <c r="S1313" s="81">
        <v>6.8</v>
      </c>
      <c r="T1313" s="112">
        <v>1</v>
      </c>
      <c r="U1313">
        <v>1</v>
      </c>
    </row>
    <row r="1314" spans="1:21" customFormat="1">
      <c r="A1314" s="13" t="s">
        <v>2603</v>
      </c>
      <c r="B1314" s="13">
        <v>17031804405</v>
      </c>
      <c r="C1314" s="13" t="s">
        <v>2604</v>
      </c>
      <c r="D1314" s="13" t="s">
        <v>4272</v>
      </c>
      <c r="E1314" s="13" t="s">
        <v>2605</v>
      </c>
      <c r="F1314" s="82">
        <v>5.5</v>
      </c>
      <c r="G1314" s="30">
        <v>34.299999999999997</v>
      </c>
      <c r="H1314" s="30">
        <v>19.5</v>
      </c>
      <c r="I1314" s="30">
        <v>10.199999999999999</v>
      </c>
      <c r="J1314" s="82">
        <v>7.5</v>
      </c>
      <c r="K1314" s="30">
        <f t="shared" si="20"/>
        <v>17.7</v>
      </c>
      <c r="L1314" s="30">
        <v>224900</v>
      </c>
      <c r="M1314" s="87">
        <v>4</v>
      </c>
      <c r="N1314" s="88">
        <v>5</v>
      </c>
      <c r="O1314" s="87">
        <v>3</v>
      </c>
      <c r="P1314" s="137">
        <v>5</v>
      </c>
      <c r="Q1314" s="162">
        <v>15.2</v>
      </c>
      <c r="R1314" s="151">
        <v>24331.78884904056</v>
      </c>
      <c r="S1314" s="30">
        <v>17.7</v>
      </c>
      <c r="T1314" s="113">
        <v>2</v>
      </c>
      <c r="U1314">
        <v>2</v>
      </c>
    </row>
    <row r="1315" spans="1:21" customFormat="1">
      <c r="A1315" s="13" t="s">
        <v>1878</v>
      </c>
      <c r="B1315" s="13">
        <v>17031807000</v>
      </c>
      <c r="C1315" s="13" t="s">
        <v>1767</v>
      </c>
      <c r="D1315" s="13" t="s">
        <v>4272</v>
      </c>
      <c r="E1315" s="13" t="s">
        <v>1871</v>
      </c>
      <c r="F1315" s="83">
        <v>8.1</v>
      </c>
      <c r="G1315" s="84">
        <v>27.2</v>
      </c>
      <c r="H1315" s="30">
        <v>17.7</v>
      </c>
      <c r="I1315" s="83">
        <v>29.2</v>
      </c>
      <c r="J1315" s="83">
        <v>14.3</v>
      </c>
      <c r="K1315" s="83">
        <f t="shared" si="20"/>
        <v>43.5</v>
      </c>
      <c r="L1315" s="83">
        <v>313000</v>
      </c>
      <c r="M1315" s="89">
        <v>7</v>
      </c>
      <c r="N1315" s="88">
        <v>6</v>
      </c>
      <c r="O1315" s="87">
        <v>3</v>
      </c>
      <c r="P1315" s="135">
        <v>9</v>
      </c>
      <c r="Q1315" s="162">
        <v>15.2</v>
      </c>
      <c r="R1315" s="150">
        <v>49425.816358977529</v>
      </c>
      <c r="S1315" s="83">
        <v>43.5</v>
      </c>
      <c r="T1315" s="115">
        <v>4</v>
      </c>
      <c r="U1315">
        <v>4</v>
      </c>
    </row>
    <row r="1316" spans="1:21" customFormat="1">
      <c r="A1316" s="13" t="s">
        <v>2527</v>
      </c>
      <c r="B1316" s="13">
        <v>17031843900</v>
      </c>
      <c r="C1316" s="13" t="s">
        <v>2528</v>
      </c>
      <c r="D1316" s="13" t="s">
        <v>4272</v>
      </c>
      <c r="E1316" s="13" t="s">
        <v>2522</v>
      </c>
      <c r="F1316" s="83">
        <v>7.9</v>
      </c>
      <c r="G1316" s="81">
        <v>39.700000000000003</v>
      </c>
      <c r="H1316" s="30">
        <v>16.100000000000001</v>
      </c>
      <c r="I1316" s="82">
        <v>22.4</v>
      </c>
      <c r="J1316" s="83">
        <v>19.899999999999999</v>
      </c>
      <c r="K1316" s="83">
        <f t="shared" si="20"/>
        <v>42.3</v>
      </c>
      <c r="L1316" s="81">
        <v>174900</v>
      </c>
      <c r="M1316" s="90">
        <v>10</v>
      </c>
      <c r="N1316" s="87">
        <v>3</v>
      </c>
      <c r="O1316" s="90">
        <v>10</v>
      </c>
      <c r="P1316" s="137">
        <v>6</v>
      </c>
      <c r="Q1316" s="162">
        <v>15.2</v>
      </c>
      <c r="R1316" s="149">
        <v>55741.956709956707</v>
      </c>
      <c r="S1316" s="83">
        <v>42.3</v>
      </c>
      <c r="T1316" s="115">
        <v>4</v>
      </c>
      <c r="U1316">
        <v>4</v>
      </c>
    </row>
    <row r="1317" spans="1:21" customFormat="1">
      <c r="A1317" s="13" t="s">
        <v>3920</v>
      </c>
      <c r="B1317" s="13">
        <v>17031040700</v>
      </c>
      <c r="C1317" s="13" t="s">
        <v>3921</v>
      </c>
      <c r="D1317" s="13" t="s">
        <v>4272</v>
      </c>
      <c r="E1317" s="13" t="s">
        <v>4129</v>
      </c>
      <c r="F1317" s="83">
        <v>7.1</v>
      </c>
      <c r="G1317" s="30">
        <v>35.200000000000003</v>
      </c>
      <c r="H1317" s="81">
        <v>10.199999999999999</v>
      </c>
      <c r="I1317" s="84">
        <v>31.9</v>
      </c>
      <c r="J1317" s="84">
        <v>27.6</v>
      </c>
      <c r="K1317" s="84">
        <f t="shared" si="20"/>
        <v>59.5</v>
      </c>
      <c r="L1317" s="83">
        <v>344000</v>
      </c>
      <c r="M1317" s="87">
        <v>4</v>
      </c>
      <c r="N1317" s="87">
        <v>4</v>
      </c>
      <c r="O1317" s="89">
        <v>7</v>
      </c>
      <c r="P1317" s="135">
        <v>10</v>
      </c>
      <c r="Q1317" s="162">
        <v>15.3</v>
      </c>
      <c r="R1317" s="148">
        <v>30042.773184651422</v>
      </c>
      <c r="S1317" s="84">
        <v>59.5</v>
      </c>
      <c r="T1317" s="116">
        <v>5</v>
      </c>
      <c r="U1317">
        <v>5</v>
      </c>
    </row>
    <row r="1318" spans="1:21" customFormat="1">
      <c r="A1318" s="13" t="s">
        <v>3559</v>
      </c>
      <c r="B1318" s="13">
        <v>17031221200</v>
      </c>
      <c r="C1318" s="13" t="s">
        <v>3560</v>
      </c>
      <c r="D1318" s="13" t="s">
        <v>4272</v>
      </c>
      <c r="E1318" s="13" t="s">
        <v>4129</v>
      </c>
      <c r="F1318" s="82">
        <v>5.5</v>
      </c>
      <c r="G1318" s="30">
        <v>34.700000000000003</v>
      </c>
      <c r="H1318" s="30">
        <v>19.100000000000001</v>
      </c>
      <c r="I1318" s="84">
        <v>33.6</v>
      </c>
      <c r="J1318" s="83">
        <v>13</v>
      </c>
      <c r="K1318" s="83">
        <f t="shared" si="20"/>
        <v>46.6</v>
      </c>
      <c r="L1318" s="83">
        <v>337500</v>
      </c>
      <c r="M1318" s="87">
        <v>3</v>
      </c>
      <c r="N1318" s="87">
        <v>3</v>
      </c>
      <c r="O1318" s="88">
        <v>5</v>
      </c>
      <c r="P1318" s="135">
        <v>9</v>
      </c>
      <c r="Q1318" s="162">
        <v>15.3</v>
      </c>
      <c r="R1318" s="148">
        <v>30042.773184651422</v>
      </c>
      <c r="S1318" s="83">
        <v>46.6</v>
      </c>
      <c r="T1318" s="115">
        <v>4</v>
      </c>
      <c r="U1318">
        <v>4</v>
      </c>
    </row>
    <row r="1319" spans="1:21" customFormat="1">
      <c r="A1319" s="13" t="s">
        <v>1820</v>
      </c>
      <c r="B1319" s="13">
        <v>17031820300</v>
      </c>
      <c r="C1319" s="13" t="s">
        <v>1821</v>
      </c>
      <c r="D1319" s="13" t="s">
        <v>4272</v>
      </c>
      <c r="E1319" s="13" t="s">
        <v>1822</v>
      </c>
      <c r="F1319" s="84">
        <v>9.1</v>
      </c>
      <c r="G1319" s="83">
        <v>27.4</v>
      </c>
      <c r="H1319" s="83">
        <v>30.1</v>
      </c>
      <c r="I1319" s="30">
        <v>9.3000000000000007</v>
      </c>
      <c r="J1319" s="82">
        <v>8.1999999999999993</v>
      </c>
      <c r="K1319" s="30">
        <f t="shared" si="20"/>
        <v>17.5</v>
      </c>
      <c r="L1319" s="30">
        <v>206600</v>
      </c>
      <c r="M1319" s="87">
        <v>4</v>
      </c>
      <c r="N1319" s="90">
        <v>9</v>
      </c>
      <c r="O1319" s="87">
        <v>3</v>
      </c>
      <c r="P1319" s="135">
        <v>9</v>
      </c>
      <c r="Q1319" s="162">
        <v>15.3</v>
      </c>
      <c r="R1319" s="151">
        <v>17939.769042880405</v>
      </c>
      <c r="S1319" s="30">
        <v>17.5</v>
      </c>
      <c r="T1319" s="113">
        <v>2</v>
      </c>
      <c r="U1319">
        <v>2</v>
      </c>
    </row>
    <row r="1320" spans="1:21" customFormat="1">
      <c r="A1320" s="13" t="s">
        <v>1720</v>
      </c>
      <c r="B1320" s="13">
        <v>17031825400</v>
      </c>
      <c r="C1320" s="13" t="s">
        <v>1721</v>
      </c>
      <c r="D1320" s="13" t="s">
        <v>4272</v>
      </c>
      <c r="E1320" s="13" t="s">
        <v>1715</v>
      </c>
      <c r="F1320" s="30">
        <v>3.6</v>
      </c>
      <c r="G1320" s="82">
        <v>31.9</v>
      </c>
      <c r="H1320" s="83">
        <v>30.6</v>
      </c>
      <c r="I1320" s="30">
        <v>15.6</v>
      </c>
      <c r="J1320" s="82">
        <v>7.5</v>
      </c>
      <c r="K1320" s="30">
        <f t="shared" si="20"/>
        <v>23.1</v>
      </c>
      <c r="L1320" s="30">
        <v>222300</v>
      </c>
      <c r="M1320" s="90">
        <v>9</v>
      </c>
      <c r="N1320" s="88">
        <v>6</v>
      </c>
      <c r="O1320" s="88">
        <v>5</v>
      </c>
      <c r="P1320" s="136">
        <v>8</v>
      </c>
      <c r="Q1320" s="162">
        <v>15.3</v>
      </c>
      <c r="R1320" s="152">
        <v>31069.036946898752</v>
      </c>
      <c r="S1320" s="30">
        <v>23.1</v>
      </c>
      <c r="T1320" s="113">
        <v>2</v>
      </c>
      <c r="U1320">
        <v>2</v>
      </c>
    </row>
    <row r="1321" spans="1:21" customFormat="1">
      <c r="A1321" s="13" t="s">
        <v>925</v>
      </c>
      <c r="B1321" s="13">
        <v>17089852906</v>
      </c>
      <c r="C1321" s="13" t="s">
        <v>926</v>
      </c>
      <c r="D1321" s="13" t="s">
        <v>1029</v>
      </c>
      <c r="E1321" s="13" t="s">
        <v>1533</v>
      </c>
      <c r="F1321" s="30">
        <v>4.2</v>
      </c>
      <c r="G1321" s="84">
        <v>26.9</v>
      </c>
      <c r="H1321" s="82">
        <v>23</v>
      </c>
      <c r="I1321" s="82">
        <v>18.899999999999999</v>
      </c>
      <c r="J1321" s="82">
        <v>10.6</v>
      </c>
      <c r="K1321" s="82">
        <f t="shared" si="20"/>
        <v>29.5</v>
      </c>
      <c r="L1321" s="82">
        <v>234400</v>
      </c>
      <c r="M1321" s="85"/>
      <c r="N1321" s="85"/>
      <c r="O1321" s="85"/>
      <c r="P1321" s="141"/>
      <c r="Q1321" s="162">
        <v>15.3</v>
      </c>
      <c r="R1321" s="151">
        <v>21328.28627229041</v>
      </c>
      <c r="S1321" s="82">
        <v>29.5</v>
      </c>
      <c r="T1321" s="114">
        <v>3</v>
      </c>
      <c r="U1321">
        <v>3</v>
      </c>
    </row>
    <row r="1322" spans="1:21" customFormat="1">
      <c r="A1322" s="13" t="s">
        <v>3993</v>
      </c>
      <c r="B1322" s="13">
        <v>17031031000</v>
      </c>
      <c r="C1322" s="13" t="s">
        <v>3994</v>
      </c>
      <c r="D1322" s="13" t="s">
        <v>4272</v>
      </c>
      <c r="E1322" s="13" t="s">
        <v>4129</v>
      </c>
      <c r="F1322" s="30">
        <v>4.5999999999999996</v>
      </c>
      <c r="G1322" s="81">
        <v>36.9</v>
      </c>
      <c r="H1322" s="81">
        <v>9.5</v>
      </c>
      <c r="I1322" s="84">
        <v>38.9</v>
      </c>
      <c r="J1322" s="84">
        <v>23.1</v>
      </c>
      <c r="K1322" s="84">
        <f t="shared" si="20"/>
        <v>62</v>
      </c>
      <c r="L1322" s="82">
        <v>285800</v>
      </c>
      <c r="M1322" s="87">
        <v>4</v>
      </c>
      <c r="N1322" s="90">
        <v>9</v>
      </c>
      <c r="O1322" s="87">
        <v>3</v>
      </c>
      <c r="P1322" s="135">
        <v>9</v>
      </c>
      <c r="Q1322" s="162">
        <v>15.4</v>
      </c>
      <c r="R1322" s="148">
        <v>30042.773184651422</v>
      </c>
      <c r="S1322" s="84">
        <v>62</v>
      </c>
      <c r="T1322" s="116">
        <v>5</v>
      </c>
      <c r="U1322">
        <v>5</v>
      </c>
    </row>
    <row r="1323" spans="1:21" customFormat="1">
      <c r="A1323" s="13" t="s">
        <v>3539</v>
      </c>
      <c r="B1323" s="13">
        <v>17031220400</v>
      </c>
      <c r="C1323" s="13" t="s">
        <v>3540</v>
      </c>
      <c r="D1323" s="13" t="s">
        <v>4272</v>
      </c>
      <c r="E1323" s="13" t="s">
        <v>4129</v>
      </c>
      <c r="F1323" s="81">
        <v>3</v>
      </c>
      <c r="G1323" s="30">
        <v>32.9</v>
      </c>
      <c r="H1323" s="30">
        <v>17.899999999999999</v>
      </c>
      <c r="I1323" s="84">
        <v>38.6</v>
      </c>
      <c r="J1323" s="83">
        <v>15.7</v>
      </c>
      <c r="K1323" s="83">
        <f t="shared" si="20"/>
        <v>54.3</v>
      </c>
      <c r="L1323" s="84">
        <v>481500</v>
      </c>
      <c r="M1323" s="88">
        <v>5</v>
      </c>
      <c r="N1323" s="86">
        <v>1</v>
      </c>
      <c r="O1323" s="89">
        <v>7</v>
      </c>
      <c r="P1323" s="135">
        <v>9</v>
      </c>
      <c r="Q1323" s="162">
        <v>15.4</v>
      </c>
      <c r="R1323" s="148">
        <v>30042.773184651422</v>
      </c>
      <c r="S1323" s="83">
        <v>54.3</v>
      </c>
      <c r="T1323" s="115">
        <v>4</v>
      </c>
      <c r="U1323">
        <v>4</v>
      </c>
    </row>
    <row r="1324" spans="1:21" customFormat="1">
      <c r="A1324" s="13" t="s">
        <v>3363</v>
      </c>
      <c r="B1324" s="13">
        <v>17031310200</v>
      </c>
      <c r="C1324" s="13" t="s">
        <v>3364</v>
      </c>
      <c r="D1324" s="13" t="s">
        <v>4272</v>
      </c>
      <c r="E1324" s="13" t="s">
        <v>4129</v>
      </c>
      <c r="F1324" s="82">
        <v>5</v>
      </c>
      <c r="G1324" s="83">
        <v>29.1</v>
      </c>
      <c r="H1324" s="30">
        <v>17.899999999999999</v>
      </c>
      <c r="I1324" s="83">
        <v>23.8</v>
      </c>
      <c r="J1324" s="84">
        <v>23.3</v>
      </c>
      <c r="K1324" s="83">
        <f t="shared" si="20"/>
        <v>47.1</v>
      </c>
      <c r="L1324" s="84">
        <v>395700</v>
      </c>
      <c r="M1324" s="87">
        <v>3</v>
      </c>
      <c r="N1324" s="86">
        <v>1</v>
      </c>
      <c r="O1324" s="86">
        <v>1</v>
      </c>
      <c r="P1324" s="135">
        <v>9</v>
      </c>
      <c r="Q1324" s="162">
        <v>15.4</v>
      </c>
      <c r="R1324" s="148">
        <v>30042.773184651422</v>
      </c>
      <c r="S1324" s="83">
        <v>47.1</v>
      </c>
      <c r="T1324" s="115">
        <v>4</v>
      </c>
      <c r="U1324">
        <v>4</v>
      </c>
    </row>
    <row r="1325" spans="1:21" customFormat="1">
      <c r="A1325" s="13" t="s">
        <v>3055</v>
      </c>
      <c r="B1325" s="13">
        <v>17031500100</v>
      </c>
      <c r="C1325" s="13" t="s">
        <v>3056</v>
      </c>
      <c r="D1325" s="13" t="s">
        <v>4272</v>
      </c>
      <c r="E1325" s="13" t="s">
        <v>4129</v>
      </c>
      <c r="F1325" s="84">
        <v>10.6</v>
      </c>
      <c r="G1325" s="81">
        <v>38.6</v>
      </c>
      <c r="H1325" s="83">
        <v>29.6</v>
      </c>
      <c r="I1325" s="81">
        <v>8.8000000000000007</v>
      </c>
      <c r="J1325" s="81">
        <v>2.9</v>
      </c>
      <c r="K1325" s="81">
        <f t="shared" si="20"/>
        <v>11.700000000000001</v>
      </c>
      <c r="L1325" s="81">
        <v>134800</v>
      </c>
      <c r="M1325" s="86">
        <v>2</v>
      </c>
      <c r="N1325" s="89">
        <v>7</v>
      </c>
      <c r="O1325" s="86">
        <v>2</v>
      </c>
      <c r="P1325" s="136">
        <v>8</v>
      </c>
      <c r="Q1325" s="162">
        <v>15.4</v>
      </c>
      <c r="R1325" s="148">
        <v>30042.773184651422</v>
      </c>
      <c r="S1325" s="81">
        <v>11.700000000000001</v>
      </c>
      <c r="T1325" s="112">
        <v>1</v>
      </c>
      <c r="U1325">
        <v>1</v>
      </c>
    </row>
    <row r="1326" spans="1:21" customFormat="1">
      <c r="A1326" s="13" t="s">
        <v>2889</v>
      </c>
      <c r="B1326" s="13">
        <v>17031630900</v>
      </c>
      <c r="C1326" s="13" t="s">
        <v>2890</v>
      </c>
      <c r="D1326" s="13" t="s">
        <v>4272</v>
      </c>
      <c r="E1326" s="13" t="s">
        <v>4129</v>
      </c>
      <c r="F1326" s="84">
        <v>10.199999999999999</v>
      </c>
      <c r="G1326" s="81">
        <v>39</v>
      </c>
      <c r="H1326" s="82">
        <v>23.9</v>
      </c>
      <c r="I1326" s="81">
        <v>5.8</v>
      </c>
      <c r="J1326" s="81">
        <v>0.5</v>
      </c>
      <c r="K1326" s="81">
        <f t="shared" si="20"/>
        <v>6.3</v>
      </c>
      <c r="L1326" s="30">
        <v>216800</v>
      </c>
      <c r="M1326" s="86">
        <v>2</v>
      </c>
      <c r="N1326" s="87">
        <v>3</v>
      </c>
      <c r="O1326" s="86">
        <v>2</v>
      </c>
      <c r="P1326" s="137">
        <v>6</v>
      </c>
      <c r="Q1326" s="162">
        <v>15.4</v>
      </c>
      <c r="R1326" s="148">
        <v>30042.773184651422</v>
      </c>
      <c r="S1326" s="81">
        <v>6.3</v>
      </c>
      <c r="T1326" s="112">
        <v>1</v>
      </c>
      <c r="U1326">
        <v>1</v>
      </c>
    </row>
    <row r="1327" spans="1:21" customFormat="1">
      <c r="A1327" s="13" t="s">
        <v>2781</v>
      </c>
      <c r="B1327" s="13">
        <v>17031691000</v>
      </c>
      <c r="C1327" s="13" t="s">
        <v>2782</v>
      </c>
      <c r="D1327" s="13" t="s">
        <v>4272</v>
      </c>
      <c r="E1327" s="13" t="s">
        <v>4129</v>
      </c>
      <c r="F1327" s="84">
        <v>9.1</v>
      </c>
      <c r="G1327" s="30">
        <v>35.6</v>
      </c>
      <c r="H1327" s="30">
        <v>21.7</v>
      </c>
      <c r="I1327" s="82">
        <v>20.100000000000001</v>
      </c>
      <c r="J1327" s="30">
        <v>6.2</v>
      </c>
      <c r="K1327" s="82">
        <f t="shared" si="20"/>
        <v>26.3</v>
      </c>
      <c r="L1327" s="30">
        <v>182300</v>
      </c>
      <c r="M1327" s="86">
        <v>1</v>
      </c>
      <c r="N1327" s="87">
        <v>3</v>
      </c>
      <c r="O1327" s="86">
        <v>2</v>
      </c>
      <c r="P1327" s="136">
        <v>8</v>
      </c>
      <c r="Q1327" s="162">
        <v>15.4</v>
      </c>
      <c r="R1327" s="148">
        <v>30042.773184651422</v>
      </c>
      <c r="S1327" s="82">
        <v>26.3</v>
      </c>
      <c r="T1327" s="114">
        <v>3</v>
      </c>
      <c r="U1327">
        <v>3</v>
      </c>
    </row>
    <row r="1328" spans="1:21" customFormat="1">
      <c r="A1328" s="13" t="s">
        <v>2745</v>
      </c>
      <c r="B1328" s="13">
        <v>17031730100</v>
      </c>
      <c r="C1328" s="13" t="s">
        <v>2746</v>
      </c>
      <c r="D1328" s="13" t="s">
        <v>4272</v>
      </c>
      <c r="E1328" s="13" t="s">
        <v>4129</v>
      </c>
      <c r="F1328" s="84">
        <v>12.6</v>
      </c>
      <c r="G1328" s="81">
        <v>41.2</v>
      </c>
      <c r="H1328" s="83">
        <v>32.700000000000003</v>
      </c>
      <c r="I1328" s="81">
        <v>6.4</v>
      </c>
      <c r="J1328" s="83">
        <v>12.9</v>
      </c>
      <c r="K1328" s="30">
        <f t="shared" si="20"/>
        <v>19.3</v>
      </c>
      <c r="L1328" s="81">
        <v>157700</v>
      </c>
      <c r="M1328" s="88">
        <v>6</v>
      </c>
      <c r="N1328" s="86">
        <v>1</v>
      </c>
      <c r="O1328" s="87">
        <v>3</v>
      </c>
      <c r="P1328" s="136">
        <v>8</v>
      </c>
      <c r="Q1328" s="162">
        <v>15.4</v>
      </c>
      <c r="R1328" s="148">
        <v>30042.773184651422</v>
      </c>
      <c r="S1328" s="30">
        <v>19.3</v>
      </c>
      <c r="T1328" s="113">
        <v>2</v>
      </c>
      <c r="U1328">
        <v>2</v>
      </c>
    </row>
    <row r="1329" spans="1:21" customFormat="1">
      <c r="A1329" s="13" t="s">
        <v>2570</v>
      </c>
      <c r="B1329" s="13">
        <v>17031806104</v>
      </c>
      <c r="C1329" s="13" t="s">
        <v>2571</v>
      </c>
      <c r="D1329" s="13" t="s">
        <v>4272</v>
      </c>
      <c r="E1329" s="13" t="s">
        <v>2661</v>
      </c>
      <c r="F1329" s="83">
        <v>7.5</v>
      </c>
      <c r="G1329" s="83">
        <v>28.7</v>
      </c>
      <c r="H1329" s="82">
        <v>25.8</v>
      </c>
      <c r="I1329" s="30">
        <v>15.3</v>
      </c>
      <c r="J1329" s="82">
        <v>9.6</v>
      </c>
      <c r="K1329" s="82">
        <f t="shared" si="20"/>
        <v>24.9</v>
      </c>
      <c r="L1329" s="30">
        <v>226100</v>
      </c>
      <c r="M1329" s="89">
        <v>8</v>
      </c>
      <c r="N1329" s="90">
        <v>9</v>
      </c>
      <c r="O1329" s="87">
        <v>4</v>
      </c>
      <c r="P1329" s="136">
        <v>8</v>
      </c>
      <c r="Q1329" s="162">
        <v>15.4</v>
      </c>
      <c r="R1329" s="150">
        <v>45037.841717497089</v>
      </c>
      <c r="S1329" s="82">
        <v>24.9</v>
      </c>
      <c r="T1329" s="114">
        <v>3</v>
      </c>
      <c r="U1329">
        <v>3</v>
      </c>
    </row>
    <row r="1330" spans="1:21" customFormat="1">
      <c r="A1330" s="13" t="s">
        <v>1996</v>
      </c>
      <c r="B1330" s="13">
        <v>17031812500</v>
      </c>
      <c r="C1330" s="13" t="s">
        <v>1997</v>
      </c>
      <c r="D1330" s="13" t="s">
        <v>4272</v>
      </c>
      <c r="E1330" s="13" t="s">
        <v>2097</v>
      </c>
      <c r="F1330" s="30">
        <v>4</v>
      </c>
      <c r="G1330" s="82">
        <v>30.3</v>
      </c>
      <c r="H1330" s="81">
        <v>6.9</v>
      </c>
      <c r="I1330" s="84">
        <v>32.299999999999997</v>
      </c>
      <c r="J1330" s="84">
        <v>27.2</v>
      </c>
      <c r="K1330" s="84">
        <f t="shared" si="20"/>
        <v>59.5</v>
      </c>
      <c r="L1330" s="84">
        <v>449500</v>
      </c>
      <c r="M1330" s="89">
        <v>8</v>
      </c>
      <c r="N1330" s="89">
        <v>7</v>
      </c>
      <c r="O1330" s="90">
        <v>10</v>
      </c>
      <c r="P1330" s="135">
        <v>9</v>
      </c>
      <c r="Q1330" s="162">
        <v>15.4</v>
      </c>
      <c r="R1330" s="152">
        <v>33551.823027102044</v>
      </c>
      <c r="S1330" s="84">
        <v>59.5</v>
      </c>
      <c r="T1330" s="116">
        <v>5</v>
      </c>
      <c r="U1330">
        <v>5</v>
      </c>
    </row>
    <row r="1331" spans="1:21" customFormat="1">
      <c r="A1331" s="13" t="s">
        <v>4081</v>
      </c>
      <c r="B1331" s="13">
        <v>17031820901</v>
      </c>
      <c r="C1331" s="13" t="s">
        <v>4082</v>
      </c>
      <c r="D1331" s="13" t="s">
        <v>4272</v>
      </c>
      <c r="E1331" s="13" t="s">
        <v>4083</v>
      </c>
      <c r="F1331" s="82">
        <v>6.2</v>
      </c>
      <c r="G1331" s="82">
        <v>30.2</v>
      </c>
      <c r="H1331" s="84">
        <v>36.5</v>
      </c>
      <c r="I1331" s="81">
        <v>7.7</v>
      </c>
      <c r="J1331" s="81">
        <v>0.6</v>
      </c>
      <c r="K1331" s="81">
        <f t="shared" si="20"/>
        <v>8.3000000000000007</v>
      </c>
      <c r="L1331" s="82">
        <v>237400</v>
      </c>
      <c r="M1331" s="89">
        <v>7</v>
      </c>
      <c r="N1331" s="90">
        <v>10</v>
      </c>
      <c r="O1331" s="87">
        <v>4</v>
      </c>
      <c r="P1331" s="140">
        <v>1</v>
      </c>
      <c r="Q1331" s="162">
        <v>15.4</v>
      </c>
      <c r="R1331" s="151">
        <v>21362.532549697495</v>
      </c>
      <c r="S1331" s="81">
        <v>8.3000000000000007</v>
      </c>
      <c r="T1331" s="112">
        <v>1</v>
      </c>
      <c r="U1331">
        <v>1</v>
      </c>
    </row>
    <row r="1332" spans="1:21" customFormat="1">
      <c r="A1332" s="13" t="s">
        <v>1642</v>
      </c>
      <c r="B1332" s="13">
        <v>17031834400</v>
      </c>
      <c r="C1332" s="13" t="s">
        <v>1643</v>
      </c>
      <c r="D1332" s="13" t="s">
        <v>4272</v>
      </c>
      <c r="E1332" s="13" t="s">
        <v>4129</v>
      </c>
      <c r="F1332" s="83">
        <v>6.8</v>
      </c>
      <c r="G1332" s="82">
        <v>31.1</v>
      </c>
      <c r="H1332" s="81">
        <v>14.5</v>
      </c>
      <c r="I1332" s="83">
        <v>23.7</v>
      </c>
      <c r="J1332" s="82">
        <v>12.5</v>
      </c>
      <c r="K1332" s="83">
        <f t="shared" si="20"/>
        <v>36.200000000000003</v>
      </c>
      <c r="L1332" s="82">
        <v>262500</v>
      </c>
      <c r="M1332" s="85"/>
      <c r="N1332" s="85"/>
      <c r="O1332" s="85"/>
      <c r="P1332" s="141"/>
      <c r="Q1332" s="162">
        <v>15.4</v>
      </c>
      <c r="R1332" s="153">
        <v>30042.773184651422</v>
      </c>
      <c r="S1332" s="83">
        <v>36.200000000000003</v>
      </c>
      <c r="T1332" s="115">
        <v>4</v>
      </c>
      <c r="U1332">
        <v>4</v>
      </c>
    </row>
    <row r="1333" spans="1:21" customFormat="1">
      <c r="A1333" s="13" t="s">
        <v>3643</v>
      </c>
      <c r="B1333" s="13">
        <v>17031160400</v>
      </c>
      <c r="C1333" s="13" t="s">
        <v>3644</v>
      </c>
      <c r="D1333" s="13" t="s">
        <v>4272</v>
      </c>
      <c r="E1333" s="13" t="s">
        <v>4129</v>
      </c>
      <c r="F1333" s="84">
        <v>12.1</v>
      </c>
      <c r="G1333" s="30">
        <v>33.299999999999997</v>
      </c>
      <c r="H1333" s="30">
        <v>18.600000000000001</v>
      </c>
      <c r="I1333" s="82">
        <v>23</v>
      </c>
      <c r="J1333" s="82">
        <v>12.6</v>
      </c>
      <c r="K1333" s="82">
        <f t="shared" si="20"/>
        <v>35.6</v>
      </c>
      <c r="L1333" s="83">
        <v>363200</v>
      </c>
      <c r="M1333" s="87">
        <v>3</v>
      </c>
      <c r="N1333" s="89">
        <v>7</v>
      </c>
      <c r="O1333" s="87">
        <v>4</v>
      </c>
      <c r="P1333" s="135">
        <v>9</v>
      </c>
      <c r="Q1333" s="162">
        <v>15.5</v>
      </c>
      <c r="R1333" s="148">
        <v>30042.773184651422</v>
      </c>
      <c r="S1333" s="82">
        <v>35.6</v>
      </c>
      <c r="T1333" s="114">
        <v>3</v>
      </c>
      <c r="U1333">
        <v>3</v>
      </c>
    </row>
    <row r="1334" spans="1:21" customFormat="1">
      <c r="A1334" s="13" t="s">
        <v>4166</v>
      </c>
      <c r="B1334" s="13">
        <v>17031823500</v>
      </c>
      <c r="C1334" s="13" t="s">
        <v>4167</v>
      </c>
      <c r="D1334" s="13" t="s">
        <v>4272</v>
      </c>
      <c r="E1334" s="13" t="s">
        <v>4163</v>
      </c>
      <c r="F1334" s="84">
        <v>10</v>
      </c>
      <c r="G1334" s="84">
        <v>25.8</v>
      </c>
      <c r="H1334" s="84">
        <v>38.5</v>
      </c>
      <c r="I1334" s="30">
        <v>9.3000000000000007</v>
      </c>
      <c r="J1334" s="30">
        <v>4.9000000000000004</v>
      </c>
      <c r="K1334" s="30">
        <f t="shared" si="20"/>
        <v>14.200000000000001</v>
      </c>
      <c r="L1334" s="81">
        <v>179200</v>
      </c>
      <c r="M1334" s="87">
        <v>3</v>
      </c>
      <c r="N1334" s="89">
        <v>7</v>
      </c>
      <c r="O1334" s="86">
        <v>2</v>
      </c>
      <c r="P1334" s="135">
        <v>9</v>
      </c>
      <c r="Q1334" s="162">
        <v>15.5</v>
      </c>
      <c r="R1334" s="151">
        <v>12733.966759470177</v>
      </c>
      <c r="S1334" s="30">
        <v>14.200000000000001</v>
      </c>
      <c r="T1334" s="113">
        <v>2</v>
      </c>
      <c r="U1334">
        <v>2</v>
      </c>
    </row>
    <row r="1335" spans="1:21" customFormat="1">
      <c r="A1335" s="13" t="s">
        <v>1500</v>
      </c>
      <c r="B1335" s="13">
        <v>17031839100</v>
      </c>
      <c r="C1335" s="13" t="s">
        <v>1501</v>
      </c>
      <c r="D1335" s="13" t="s">
        <v>4272</v>
      </c>
      <c r="E1335" s="13" t="s">
        <v>4129</v>
      </c>
      <c r="F1335" s="81">
        <v>1.3</v>
      </c>
      <c r="G1335" s="84">
        <v>24.6</v>
      </c>
      <c r="H1335" s="81">
        <v>9.6</v>
      </c>
      <c r="I1335" s="84">
        <v>36.9</v>
      </c>
      <c r="J1335" s="84">
        <v>25.4</v>
      </c>
      <c r="K1335" s="84">
        <f t="shared" si="20"/>
        <v>62.3</v>
      </c>
      <c r="L1335" s="83">
        <v>302300</v>
      </c>
      <c r="M1335" s="85"/>
      <c r="N1335" s="85"/>
      <c r="O1335" s="85"/>
      <c r="P1335" s="141"/>
      <c r="Q1335" s="162">
        <v>15.5</v>
      </c>
      <c r="R1335" s="153">
        <v>30042.773184651422</v>
      </c>
      <c r="S1335" s="84">
        <v>62.3</v>
      </c>
      <c r="T1335" s="116">
        <v>5</v>
      </c>
      <c r="U1335">
        <v>5</v>
      </c>
    </row>
    <row r="1336" spans="1:21" customFormat="1">
      <c r="A1336" s="13" t="s">
        <v>941</v>
      </c>
      <c r="B1336" s="13">
        <v>17089853100</v>
      </c>
      <c r="C1336" s="13" t="s">
        <v>942</v>
      </c>
      <c r="D1336" s="13" t="s">
        <v>1029</v>
      </c>
      <c r="E1336" s="13" t="s">
        <v>1533</v>
      </c>
      <c r="F1336" s="83">
        <v>7.4</v>
      </c>
      <c r="G1336" s="84">
        <v>26.2</v>
      </c>
      <c r="H1336" s="82">
        <v>25.6</v>
      </c>
      <c r="I1336" s="81">
        <v>5.9</v>
      </c>
      <c r="J1336" s="81">
        <v>1.8</v>
      </c>
      <c r="K1336" s="81">
        <f t="shared" si="20"/>
        <v>7.7</v>
      </c>
      <c r="L1336" s="81">
        <v>152100</v>
      </c>
      <c r="M1336" s="85"/>
      <c r="N1336" s="85"/>
      <c r="O1336" s="85"/>
      <c r="P1336" s="141"/>
      <c r="Q1336" s="162">
        <v>15.5</v>
      </c>
      <c r="R1336" s="151">
        <v>21328.28627229041</v>
      </c>
      <c r="S1336" s="81">
        <v>7.7</v>
      </c>
      <c r="T1336" s="112">
        <v>1</v>
      </c>
      <c r="U1336">
        <v>1</v>
      </c>
    </row>
    <row r="1337" spans="1:21" customFormat="1">
      <c r="A1337" s="13" t="s">
        <v>3435</v>
      </c>
      <c r="B1337" s="13">
        <v>17031243000</v>
      </c>
      <c r="C1337" s="13" t="s">
        <v>3436</v>
      </c>
      <c r="D1337" s="13" t="s">
        <v>4272</v>
      </c>
      <c r="E1337" s="13" t="s">
        <v>4129</v>
      </c>
      <c r="F1337" s="30">
        <v>4.5</v>
      </c>
      <c r="G1337" s="83">
        <v>27.9</v>
      </c>
      <c r="H1337" s="30">
        <v>14.8</v>
      </c>
      <c r="I1337" s="83">
        <v>29.3</v>
      </c>
      <c r="J1337" s="83">
        <v>20.100000000000001</v>
      </c>
      <c r="K1337" s="83">
        <f t="shared" si="20"/>
        <v>49.400000000000006</v>
      </c>
      <c r="L1337" s="84">
        <v>395700</v>
      </c>
      <c r="M1337" s="88">
        <v>6</v>
      </c>
      <c r="N1337" s="89">
        <v>7</v>
      </c>
      <c r="O1337" s="89">
        <v>7</v>
      </c>
      <c r="P1337" s="135">
        <v>9</v>
      </c>
      <c r="Q1337" s="162">
        <v>15.6</v>
      </c>
      <c r="R1337" s="148">
        <v>30042.773184651422</v>
      </c>
      <c r="S1337" s="83">
        <v>49.400000000000006</v>
      </c>
      <c r="T1337" s="115">
        <v>4</v>
      </c>
      <c r="U1337">
        <v>4</v>
      </c>
    </row>
    <row r="1338" spans="1:21" customFormat="1">
      <c r="A1338" s="13" t="s">
        <v>2614</v>
      </c>
      <c r="B1338" s="13">
        <v>17031813701</v>
      </c>
      <c r="C1338" s="13" t="s">
        <v>2615</v>
      </c>
      <c r="D1338" s="13" t="s">
        <v>4272</v>
      </c>
      <c r="E1338" s="13" t="s">
        <v>2715</v>
      </c>
      <c r="F1338" s="84">
        <v>9.4</v>
      </c>
      <c r="G1338" s="81">
        <v>38.700000000000003</v>
      </c>
      <c r="H1338" s="84">
        <v>37.4</v>
      </c>
      <c r="I1338" s="81">
        <v>2</v>
      </c>
      <c r="J1338" s="81">
        <v>0</v>
      </c>
      <c r="K1338" s="81">
        <f t="shared" si="20"/>
        <v>2</v>
      </c>
      <c r="L1338" s="82">
        <v>244000</v>
      </c>
      <c r="M1338" s="86">
        <v>2</v>
      </c>
      <c r="N1338" s="89">
        <v>7</v>
      </c>
      <c r="O1338" s="86">
        <v>2</v>
      </c>
      <c r="P1338" s="135">
        <v>9</v>
      </c>
      <c r="Q1338" s="162">
        <v>15.6</v>
      </c>
      <c r="R1338" s="151">
        <v>10590.780155201392</v>
      </c>
      <c r="S1338" s="81">
        <v>2</v>
      </c>
      <c r="T1338" s="112">
        <v>1</v>
      </c>
      <c r="U1338">
        <v>1</v>
      </c>
    </row>
    <row r="1339" spans="1:21" customFormat="1">
      <c r="A1339" s="13" t="s">
        <v>4154</v>
      </c>
      <c r="B1339" s="13">
        <v>17031815500</v>
      </c>
      <c r="C1339" s="13" t="s">
        <v>4155</v>
      </c>
      <c r="D1339" s="13" t="s">
        <v>4272</v>
      </c>
      <c r="E1339" s="13" t="s">
        <v>4137</v>
      </c>
      <c r="F1339" s="83">
        <v>7.8</v>
      </c>
      <c r="G1339" s="82">
        <v>32.700000000000003</v>
      </c>
      <c r="H1339" s="84">
        <v>36.6</v>
      </c>
      <c r="I1339" s="30">
        <v>10.3</v>
      </c>
      <c r="J1339" s="30">
        <v>5</v>
      </c>
      <c r="K1339" s="30">
        <f t="shared" si="20"/>
        <v>15.3</v>
      </c>
      <c r="L1339" s="82">
        <v>243000</v>
      </c>
      <c r="M1339" s="87">
        <v>4</v>
      </c>
      <c r="N1339" s="87">
        <v>4</v>
      </c>
      <c r="O1339" s="87">
        <v>3</v>
      </c>
      <c r="P1339" s="136">
        <v>8</v>
      </c>
      <c r="Q1339" s="162">
        <v>15.6</v>
      </c>
      <c r="R1339" s="151">
        <v>16235.257108565578</v>
      </c>
      <c r="S1339" s="30">
        <v>15.3</v>
      </c>
      <c r="T1339" s="113">
        <v>2</v>
      </c>
      <c r="U1339">
        <v>2</v>
      </c>
    </row>
    <row r="1340" spans="1:21" customFormat="1">
      <c r="A1340" s="13" t="s">
        <v>3311</v>
      </c>
      <c r="B1340" s="13">
        <v>17031381200</v>
      </c>
      <c r="C1340" s="13" t="s">
        <v>3312</v>
      </c>
      <c r="D1340" s="13" t="s">
        <v>4272</v>
      </c>
      <c r="E1340" s="13" t="s">
        <v>4129</v>
      </c>
      <c r="F1340" s="84">
        <v>15.8</v>
      </c>
      <c r="G1340" s="30">
        <v>33.799999999999997</v>
      </c>
      <c r="H1340" s="30">
        <v>15.8</v>
      </c>
      <c r="I1340" s="82">
        <v>17.3</v>
      </c>
      <c r="J1340" s="83">
        <v>16.600000000000001</v>
      </c>
      <c r="K1340" s="82">
        <f t="shared" si="20"/>
        <v>33.900000000000006</v>
      </c>
      <c r="L1340" s="83">
        <v>343000</v>
      </c>
      <c r="M1340" s="86">
        <v>1</v>
      </c>
      <c r="N1340" s="86">
        <v>1</v>
      </c>
      <c r="O1340" s="86">
        <v>1</v>
      </c>
      <c r="P1340" s="135">
        <v>9</v>
      </c>
      <c r="Q1340" s="162">
        <v>15.7</v>
      </c>
      <c r="R1340" s="148">
        <v>30042.773184651422</v>
      </c>
      <c r="S1340" s="82">
        <v>33.900000000000006</v>
      </c>
      <c r="T1340" s="114">
        <v>3</v>
      </c>
      <c r="U1340">
        <v>3</v>
      </c>
    </row>
    <row r="1341" spans="1:21" customFormat="1">
      <c r="A1341" s="13" t="s">
        <v>1502</v>
      </c>
      <c r="B1341" s="13">
        <v>17031839200</v>
      </c>
      <c r="C1341" s="13" t="s">
        <v>1503</v>
      </c>
      <c r="D1341" s="13" t="s">
        <v>4272</v>
      </c>
      <c r="E1341" s="13" t="s">
        <v>4129</v>
      </c>
      <c r="F1341" s="83">
        <v>7.5</v>
      </c>
      <c r="G1341" s="83">
        <v>28.9</v>
      </c>
      <c r="H1341" s="30">
        <v>15.8</v>
      </c>
      <c r="I1341" s="82">
        <v>17.3</v>
      </c>
      <c r="J1341" s="83">
        <v>17.600000000000001</v>
      </c>
      <c r="K1341" s="82">
        <f t="shared" si="20"/>
        <v>34.900000000000006</v>
      </c>
      <c r="L1341" s="81">
        <v>150700</v>
      </c>
      <c r="M1341" s="85"/>
      <c r="N1341" s="85"/>
      <c r="O1341" s="85"/>
      <c r="P1341" s="141"/>
      <c r="Q1341" s="162">
        <v>15.7</v>
      </c>
      <c r="R1341" s="153">
        <v>30042.773184651422</v>
      </c>
      <c r="S1341" s="82">
        <v>34.900000000000006</v>
      </c>
      <c r="T1341" s="114">
        <v>3</v>
      </c>
      <c r="U1341">
        <v>3</v>
      </c>
    </row>
    <row r="1342" spans="1:21" customFormat="1">
      <c r="A1342" s="13" t="s">
        <v>961</v>
      </c>
      <c r="B1342" s="13">
        <v>17089854200</v>
      </c>
      <c r="C1342" s="13" t="s">
        <v>962</v>
      </c>
      <c r="D1342" s="13" t="s">
        <v>1029</v>
      </c>
      <c r="E1342" s="13" t="s">
        <v>1533</v>
      </c>
      <c r="F1342" s="30">
        <v>4.5</v>
      </c>
      <c r="G1342" s="84">
        <v>27.1</v>
      </c>
      <c r="H1342" s="83">
        <v>31.1</v>
      </c>
      <c r="I1342" s="81">
        <v>7.3</v>
      </c>
      <c r="J1342" s="30">
        <v>3.6</v>
      </c>
      <c r="K1342" s="81">
        <f t="shared" si="20"/>
        <v>10.9</v>
      </c>
      <c r="L1342" s="81">
        <v>165300</v>
      </c>
      <c r="M1342" s="85"/>
      <c r="N1342" s="85"/>
      <c r="O1342" s="85"/>
      <c r="P1342" s="141"/>
      <c r="Q1342" s="162">
        <v>15.7</v>
      </c>
      <c r="R1342" s="151">
        <v>21328.28627229041</v>
      </c>
      <c r="S1342" s="81">
        <v>10.9</v>
      </c>
      <c r="T1342" s="112">
        <v>1</v>
      </c>
      <c r="U1342">
        <v>1</v>
      </c>
    </row>
    <row r="1343" spans="1:21" customFormat="1">
      <c r="A1343" s="13" t="s">
        <v>3215</v>
      </c>
      <c r="B1343" s="13">
        <v>17031390100</v>
      </c>
      <c r="C1343" s="13" t="s">
        <v>3216</v>
      </c>
      <c r="D1343" s="13" t="s">
        <v>4272</v>
      </c>
      <c r="E1343" s="13" t="s">
        <v>4129</v>
      </c>
      <c r="F1343" s="83">
        <v>7.6</v>
      </c>
      <c r="G1343" s="81">
        <v>37.4</v>
      </c>
      <c r="H1343" s="30">
        <v>16.100000000000001</v>
      </c>
      <c r="I1343" s="82">
        <v>17.5</v>
      </c>
      <c r="J1343" s="83">
        <v>13.2</v>
      </c>
      <c r="K1343" s="82">
        <f t="shared" si="20"/>
        <v>30.7</v>
      </c>
      <c r="L1343" s="84">
        <v>434800</v>
      </c>
      <c r="M1343" s="87">
        <v>3</v>
      </c>
      <c r="N1343" s="86">
        <v>2</v>
      </c>
      <c r="O1343" s="86">
        <v>2</v>
      </c>
      <c r="P1343" s="135">
        <v>9</v>
      </c>
      <c r="Q1343" s="162">
        <v>15.8</v>
      </c>
      <c r="R1343" s="148">
        <v>30042.773184651422</v>
      </c>
      <c r="S1343" s="82">
        <v>30.7</v>
      </c>
      <c r="T1343" s="114">
        <v>3</v>
      </c>
      <c r="U1343">
        <v>3</v>
      </c>
    </row>
    <row r="1344" spans="1:21" customFormat="1">
      <c r="A1344" s="13" t="s">
        <v>2823</v>
      </c>
      <c r="B1344" s="13">
        <v>17031710800</v>
      </c>
      <c r="C1344" s="13" t="s">
        <v>2824</v>
      </c>
      <c r="D1344" s="13" t="s">
        <v>4272</v>
      </c>
      <c r="E1344" s="13" t="s">
        <v>4129</v>
      </c>
      <c r="F1344" s="84">
        <v>11.9</v>
      </c>
      <c r="G1344" s="81">
        <v>38.6</v>
      </c>
      <c r="H1344" s="82">
        <v>28.1</v>
      </c>
      <c r="I1344" s="30">
        <v>11.8</v>
      </c>
      <c r="J1344" s="81">
        <v>2.9</v>
      </c>
      <c r="K1344" s="30">
        <f t="shared" si="20"/>
        <v>14.700000000000001</v>
      </c>
      <c r="L1344" s="81">
        <v>160400</v>
      </c>
      <c r="M1344" s="86">
        <v>2</v>
      </c>
      <c r="N1344" s="87">
        <v>4</v>
      </c>
      <c r="O1344" s="86">
        <v>2</v>
      </c>
      <c r="P1344" s="136">
        <v>7</v>
      </c>
      <c r="Q1344" s="162">
        <v>15.8</v>
      </c>
      <c r="R1344" s="148">
        <v>30042.773184651422</v>
      </c>
      <c r="S1344" s="30">
        <v>14.700000000000001</v>
      </c>
      <c r="T1344" s="113">
        <v>2</v>
      </c>
      <c r="U1344">
        <v>2</v>
      </c>
    </row>
    <row r="1345" spans="1:21" customFormat="1">
      <c r="A1345" s="13" t="s">
        <v>2233</v>
      </c>
      <c r="B1345" s="13">
        <v>17031828503</v>
      </c>
      <c r="C1345" s="13" t="s">
        <v>2234</v>
      </c>
      <c r="D1345" s="13" t="s">
        <v>4272</v>
      </c>
      <c r="E1345" s="13" t="s">
        <v>2235</v>
      </c>
      <c r="F1345" s="84">
        <v>15.3</v>
      </c>
      <c r="G1345" s="81">
        <v>36.299999999999997</v>
      </c>
      <c r="H1345" s="83">
        <v>29.3</v>
      </c>
      <c r="I1345" s="30">
        <v>12.6</v>
      </c>
      <c r="J1345" s="30">
        <v>3.8</v>
      </c>
      <c r="K1345" s="30">
        <f t="shared" si="20"/>
        <v>16.399999999999999</v>
      </c>
      <c r="L1345" s="81">
        <v>116000</v>
      </c>
      <c r="M1345" s="86">
        <v>2</v>
      </c>
      <c r="N1345" s="88">
        <v>6</v>
      </c>
      <c r="O1345" s="87">
        <v>3</v>
      </c>
      <c r="P1345" s="140">
        <v>1</v>
      </c>
      <c r="Q1345" s="162">
        <v>15.8</v>
      </c>
      <c r="R1345" s="151">
        <v>20437.947596313978</v>
      </c>
      <c r="S1345" s="30">
        <v>16.399999999999999</v>
      </c>
      <c r="T1345" s="113">
        <v>2</v>
      </c>
      <c r="U1345">
        <v>2</v>
      </c>
    </row>
    <row r="1346" spans="1:21" customFormat="1">
      <c r="A1346" s="13" t="s">
        <v>1692</v>
      </c>
      <c r="B1346" s="13">
        <v>17031830500</v>
      </c>
      <c r="C1346" s="13" t="s">
        <v>1693</v>
      </c>
      <c r="D1346" s="13" t="s">
        <v>4272</v>
      </c>
      <c r="E1346" s="13" t="s">
        <v>4129</v>
      </c>
      <c r="F1346" s="83">
        <v>7.1</v>
      </c>
      <c r="G1346" s="30">
        <v>34.1</v>
      </c>
      <c r="H1346" s="82">
        <v>24.9</v>
      </c>
      <c r="I1346" s="81">
        <v>6.7</v>
      </c>
      <c r="J1346" s="81">
        <v>0</v>
      </c>
      <c r="K1346" s="81">
        <f t="shared" ref="K1346:K1409" si="21">+J1346+I1346</f>
        <v>6.7</v>
      </c>
      <c r="L1346" s="30">
        <v>186800</v>
      </c>
      <c r="M1346" s="85"/>
      <c r="N1346" s="85"/>
      <c r="O1346" s="85"/>
      <c r="P1346" s="141"/>
      <c r="Q1346" s="162">
        <v>15.8</v>
      </c>
      <c r="R1346" s="153">
        <v>30042.773184651422</v>
      </c>
      <c r="S1346" s="81">
        <v>6.7</v>
      </c>
      <c r="T1346" s="112">
        <v>1</v>
      </c>
      <c r="U1346">
        <v>1</v>
      </c>
    </row>
    <row r="1347" spans="1:21" customFormat="1">
      <c r="A1347" s="13" t="s">
        <v>1415</v>
      </c>
      <c r="B1347" s="13">
        <v>17043845506</v>
      </c>
      <c r="C1347" s="13" t="s">
        <v>1416</v>
      </c>
      <c r="D1347" s="13" t="s">
        <v>1522</v>
      </c>
      <c r="E1347" s="13" t="s">
        <v>1417</v>
      </c>
      <c r="F1347" s="81">
        <v>1.4</v>
      </c>
      <c r="G1347" s="84">
        <v>26.4</v>
      </c>
      <c r="H1347" s="30">
        <v>20.100000000000001</v>
      </c>
      <c r="I1347" s="83">
        <v>26.2</v>
      </c>
      <c r="J1347" s="82">
        <v>8.9</v>
      </c>
      <c r="K1347" s="82">
        <f t="shared" si="21"/>
        <v>35.1</v>
      </c>
      <c r="L1347" s="30">
        <v>192300</v>
      </c>
      <c r="M1347" s="90">
        <v>9</v>
      </c>
      <c r="N1347" s="88">
        <v>5</v>
      </c>
      <c r="O1347" s="90">
        <v>10</v>
      </c>
      <c r="P1347" s="140">
        <v>1</v>
      </c>
      <c r="Q1347" s="162">
        <v>15.8</v>
      </c>
      <c r="R1347" s="150">
        <v>46160.550620302456</v>
      </c>
      <c r="S1347" s="82">
        <v>35.1</v>
      </c>
      <c r="T1347" s="114">
        <v>3</v>
      </c>
      <c r="U1347">
        <v>3</v>
      </c>
    </row>
    <row r="1348" spans="1:21" customFormat="1">
      <c r="A1348" s="13" t="s">
        <v>731</v>
      </c>
      <c r="B1348" s="13">
        <v>17097864409</v>
      </c>
      <c r="C1348" s="13" t="s">
        <v>732</v>
      </c>
      <c r="D1348" s="13" t="s">
        <v>896</v>
      </c>
      <c r="E1348" s="13" t="s">
        <v>730</v>
      </c>
      <c r="F1348" s="30">
        <v>4.2</v>
      </c>
      <c r="G1348" s="82">
        <v>31.1</v>
      </c>
      <c r="H1348" s="30">
        <v>15.8</v>
      </c>
      <c r="I1348" s="83">
        <v>31.6</v>
      </c>
      <c r="J1348" s="82">
        <v>11.9</v>
      </c>
      <c r="K1348" s="83">
        <f t="shared" si="21"/>
        <v>43.5</v>
      </c>
      <c r="L1348" s="83">
        <v>314300</v>
      </c>
      <c r="M1348" s="90">
        <v>10</v>
      </c>
      <c r="N1348" s="89">
        <v>7</v>
      </c>
      <c r="O1348" s="89">
        <v>8</v>
      </c>
      <c r="P1348" s="140">
        <v>1</v>
      </c>
      <c r="Q1348" s="162">
        <v>15.8</v>
      </c>
      <c r="R1348" s="150">
        <v>45110.17844225969</v>
      </c>
      <c r="S1348" s="83">
        <v>43.5</v>
      </c>
      <c r="T1348" s="115">
        <v>4</v>
      </c>
      <c r="U1348">
        <v>4</v>
      </c>
    </row>
    <row r="1349" spans="1:21" customFormat="1">
      <c r="A1349" s="13" t="s">
        <v>799</v>
      </c>
      <c r="B1349" s="13">
        <v>17097865801</v>
      </c>
      <c r="C1349" s="13" t="s">
        <v>800</v>
      </c>
      <c r="D1349" s="13" t="s">
        <v>896</v>
      </c>
      <c r="E1349" s="13" t="s">
        <v>786</v>
      </c>
      <c r="F1349" s="30">
        <v>4.0999999999999996</v>
      </c>
      <c r="G1349" s="83">
        <v>27.7</v>
      </c>
      <c r="H1349" s="81">
        <v>14</v>
      </c>
      <c r="I1349" s="84">
        <v>33.5</v>
      </c>
      <c r="J1349" s="84">
        <v>29.6</v>
      </c>
      <c r="K1349" s="84">
        <f t="shared" si="21"/>
        <v>63.1</v>
      </c>
      <c r="L1349" s="84">
        <v>425900</v>
      </c>
      <c r="M1349" s="89">
        <v>8</v>
      </c>
      <c r="N1349" s="89">
        <v>8</v>
      </c>
      <c r="O1349" s="90">
        <v>9</v>
      </c>
      <c r="P1349" s="137">
        <v>5</v>
      </c>
      <c r="Q1349" s="162">
        <v>15.8</v>
      </c>
      <c r="R1349" s="149">
        <v>93420.684910795288</v>
      </c>
      <c r="S1349" s="84">
        <v>63.1</v>
      </c>
      <c r="T1349" s="116">
        <v>5</v>
      </c>
      <c r="U1349">
        <v>5</v>
      </c>
    </row>
    <row r="1350" spans="1:21" customFormat="1">
      <c r="A1350" s="13" t="s">
        <v>3735</v>
      </c>
      <c r="B1350" s="13">
        <v>17031150800</v>
      </c>
      <c r="C1350" s="13" t="s">
        <v>3736</v>
      </c>
      <c r="D1350" s="13" t="s">
        <v>4272</v>
      </c>
      <c r="E1350" s="13" t="s">
        <v>4129</v>
      </c>
      <c r="F1350" s="84">
        <v>9.8000000000000007</v>
      </c>
      <c r="G1350" s="30">
        <v>35.6</v>
      </c>
      <c r="H1350" s="83">
        <v>32.4</v>
      </c>
      <c r="I1350" s="30">
        <v>13.2</v>
      </c>
      <c r="J1350" s="82">
        <v>8</v>
      </c>
      <c r="K1350" s="30">
        <f t="shared" si="21"/>
        <v>21.2</v>
      </c>
      <c r="L1350" s="83">
        <v>355800</v>
      </c>
      <c r="M1350" s="88">
        <v>5</v>
      </c>
      <c r="N1350" s="89">
        <v>8</v>
      </c>
      <c r="O1350" s="87">
        <v>4</v>
      </c>
      <c r="P1350" s="136">
        <v>8</v>
      </c>
      <c r="Q1350" s="162">
        <v>15.9</v>
      </c>
      <c r="R1350" s="148">
        <v>30042.773184651422</v>
      </c>
      <c r="S1350" s="30">
        <v>21.2</v>
      </c>
      <c r="T1350" s="113">
        <v>2</v>
      </c>
      <c r="U1350">
        <v>2</v>
      </c>
    </row>
    <row r="1351" spans="1:21" customFormat="1">
      <c r="A1351" s="13" t="s">
        <v>4223</v>
      </c>
      <c r="B1351" s="13">
        <v>17031804508</v>
      </c>
      <c r="C1351" s="13" t="s">
        <v>4224</v>
      </c>
      <c r="D1351" s="13" t="s">
        <v>4272</v>
      </c>
      <c r="E1351" s="13" t="s">
        <v>4214</v>
      </c>
      <c r="F1351" s="84">
        <v>12.4</v>
      </c>
      <c r="G1351" s="30">
        <v>34.5</v>
      </c>
      <c r="H1351" s="30">
        <v>18.899999999999999</v>
      </c>
      <c r="I1351" s="82">
        <v>22.7</v>
      </c>
      <c r="J1351" s="81">
        <v>3.3</v>
      </c>
      <c r="K1351" s="82">
        <f t="shared" si="21"/>
        <v>26</v>
      </c>
      <c r="L1351" s="30">
        <v>201900</v>
      </c>
      <c r="M1351" s="90">
        <v>10</v>
      </c>
      <c r="N1351" s="89">
        <v>7</v>
      </c>
      <c r="O1351" s="89">
        <v>7</v>
      </c>
      <c r="P1351" s="135">
        <v>9</v>
      </c>
      <c r="Q1351" s="162">
        <v>15.9</v>
      </c>
      <c r="R1351" s="152">
        <v>32691.487793632303</v>
      </c>
      <c r="S1351" s="82">
        <v>26</v>
      </c>
      <c r="T1351" s="114">
        <v>3</v>
      </c>
      <c r="U1351">
        <v>3</v>
      </c>
    </row>
    <row r="1352" spans="1:21" customFormat="1">
      <c r="A1352" s="13" t="s">
        <v>1608</v>
      </c>
      <c r="B1352" s="13">
        <v>17031831800</v>
      </c>
      <c r="C1352" s="13" t="s">
        <v>1609</v>
      </c>
      <c r="D1352" s="13" t="s">
        <v>4272</v>
      </c>
      <c r="E1352" s="13" t="s">
        <v>4129</v>
      </c>
      <c r="F1352" s="82">
        <v>5.7</v>
      </c>
      <c r="G1352" s="30">
        <v>33.5</v>
      </c>
      <c r="H1352" s="30">
        <v>19.399999999999999</v>
      </c>
      <c r="I1352" s="83">
        <v>23.5</v>
      </c>
      <c r="J1352" s="83">
        <v>15.9</v>
      </c>
      <c r="K1352" s="83">
        <f t="shared" si="21"/>
        <v>39.4</v>
      </c>
      <c r="L1352" s="83">
        <v>365300</v>
      </c>
      <c r="M1352" s="85"/>
      <c r="N1352" s="85"/>
      <c r="O1352" s="85"/>
      <c r="P1352" s="141"/>
      <c r="Q1352" s="162">
        <v>15.9</v>
      </c>
      <c r="R1352" s="153">
        <v>30042.773184651422</v>
      </c>
      <c r="S1352" s="83">
        <v>39.4</v>
      </c>
      <c r="T1352" s="115">
        <v>4</v>
      </c>
      <c r="U1352">
        <v>4</v>
      </c>
    </row>
    <row r="1353" spans="1:21" customFormat="1">
      <c r="A1353" s="13" t="s">
        <v>301</v>
      </c>
      <c r="B1353" s="13">
        <v>17197881401</v>
      </c>
      <c r="C1353" s="13" t="s">
        <v>193</v>
      </c>
      <c r="D1353" s="13" t="s">
        <v>363</v>
      </c>
      <c r="E1353" s="13" t="s">
        <v>320</v>
      </c>
      <c r="F1353" s="81">
        <v>1.9</v>
      </c>
      <c r="G1353" s="84">
        <v>25.8</v>
      </c>
      <c r="H1353" s="84">
        <v>37.1</v>
      </c>
      <c r="I1353" s="81">
        <v>6.7</v>
      </c>
      <c r="J1353" s="30">
        <v>6.6</v>
      </c>
      <c r="K1353" s="30">
        <f t="shared" si="21"/>
        <v>13.3</v>
      </c>
      <c r="L1353" s="81">
        <v>136800</v>
      </c>
      <c r="M1353" s="30">
        <v>4</v>
      </c>
      <c r="N1353" s="83">
        <v>7</v>
      </c>
      <c r="O1353" s="82">
        <v>5</v>
      </c>
      <c r="P1353" s="143">
        <v>3</v>
      </c>
      <c r="Q1353" s="162">
        <v>15.9</v>
      </c>
      <c r="R1353" s="157">
        <v>21661.580595931711</v>
      </c>
      <c r="S1353" s="30">
        <v>13.3</v>
      </c>
      <c r="T1353" s="113">
        <v>2</v>
      </c>
      <c r="U1353">
        <v>2</v>
      </c>
    </row>
    <row r="1354" spans="1:21" customFormat="1">
      <c r="A1354" s="13" t="s">
        <v>3908</v>
      </c>
      <c r="B1354" s="13">
        <v>17031070103</v>
      </c>
      <c r="C1354" s="13" t="s">
        <v>3909</v>
      </c>
      <c r="D1354" s="13" t="s">
        <v>4272</v>
      </c>
      <c r="E1354" s="13" t="s">
        <v>4129</v>
      </c>
      <c r="F1354" s="82">
        <v>6</v>
      </c>
      <c r="G1354" s="30">
        <v>34</v>
      </c>
      <c r="H1354" s="81">
        <v>4.4000000000000004</v>
      </c>
      <c r="I1354" s="84">
        <v>72.099999999999994</v>
      </c>
      <c r="J1354" s="83">
        <v>17.600000000000001</v>
      </c>
      <c r="K1354" s="84">
        <f t="shared" si="21"/>
        <v>89.699999999999989</v>
      </c>
      <c r="L1354" s="83">
        <v>323700</v>
      </c>
      <c r="M1354" s="89">
        <v>8</v>
      </c>
      <c r="N1354" s="90">
        <v>9</v>
      </c>
      <c r="O1354" s="89">
        <v>8</v>
      </c>
      <c r="P1354" s="136">
        <v>7</v>
      </c>
      <c r="Q1354" s="162">
        <v>16</v>
      </c>
      <c r="R1354" s="148">
        <v>30042.773184651422</v>
      </c>
      <c r="S1354" s="84">
        <v>89.699999999999989</v>
      </c>
      <c r="T1354" s="116">
        <v>5</v>
      </c>
      <c r="U1354">
        <v>5</v>
      </c>
    </row>
    <row r="1355" spans="1:21" customFormat="1">
      <c r="A1355" s="13" t="s">
        <v>2909</v>
      </c>
      <c r="B1355" s="13">
        <v>17031650301</v>
      </c>
      <c r="C1355" s="13" t="s">
        <v>2910</v>
      </c>
      <c r="D1355" s="13" t="s">
        <v>4272</v>
      </c>
      <c r="E1355" s="13" t="s">
        <v>4129</v>
      </c>
      <c r="F1355" s="81">
        <v>2</v>
      </c>
      <c r="G1355" s="30">
        <v>33.9</v>
      </c>
      <c r="H1355" s="82">
        <v>27.7</v>
      </c>
      <c r="I1355" s="81">
        <v>4.2</v>
      </c>
      <c r="J1355" s="30">
        <v>3.9</v>
      </c>
      <c r="K1355" s="81">
        <f t="shared" si="21"/>
        <v>8.1</v>
      </c>
      <c r="L1355" s="82">
        <v>238200</v>
      </c>
      <c r="M1355" s="87">
        <v>3</v>
      </c>
      <c r="N1355" s="88">
        <v>5</v>
      </c>
      <c r="O1355" s="87">
        <v>3</v>
      </c>
      <c r="P1355" s="137">
        <v>6</v>
      </c>
      <c r="Q1355" s="162">
        <v>16</v>
      </c>
      <c r="R1355" s="148">
        <v>30042.773184651422</v>
      </c>
      <c r="S1355" s="81">
        <v>8.1</v>
      </c>
      <c r="T1355" s="112">
        <v>1</v>
      </c>
      <c r="U1355">
        <v>1</v>
      </c>
    </row>
    <row r="1356" spans="1:21" customFormat="1">
      <c r="A1356" s="13" t="s">
        <v>1614</v>
      </c>
      <c r="B1356" s="13">
        <v>17031832100</v>
      </c>
      <c r="C1356" s="13" t="s">
        <v>1615</v>
      </c>
      <c r="D1356" s="13" t="s">
        <v>4272</v>
      </c>
      <c r="E1356" s="13" t="s">
        <v>4129</v>
      </c>
      <c r="F1356" s="83">
        <v>6.8</v>
      </c>
      <c r="G1356" s="30">
        <v>33.6</v>
      </c>
      <c r="H1356" s="81">
        <v>12.4</v>
      </c>
      <c r="I1356" s="84">
        <v>38.4</v>
      </c>
      <c r="J1356" s="84">
        <v>25.8</v>
      </c>
      <c r="K1356" s="84">
        <f t="shared" si="21"/>
        <v>64.2</v>
      </c>
      <c r="L1356" s="83">
        <v>363000</v>
      </c>
      <c r="M1356" s="85"/>
      <c r="N1356" s="85"/>
      <c r="O1356" s="85"/>
      <c r="P1356" s="141"/>
      <c r="Q1356" s="162">
        <v>16</v>
      </c>
      <c r="R1356" s="153">
        <v>30042.773184651422</v>
      </c>
      <c r="S1356" s="84">
        <v>64.2</v>
      </c>
      <c r="T1356" s="116">
        <v>5</v>
      </c>
      <c r="U1356">
        <v>5</v>
      </c>
    </row>
    <row r="1357" spans="1:21" customFormat="1">
      <c r="A1357" s="13" t="s">
        <v>4152</v>
      </c>
      <c r="B1357" s="13">
        <v>17031815400</v>
      </c>
      <c r="C1357" s="13" t="s">
        <v>4153</v>
      </c>
      <c r="D1357" s="13" t="s">
        <v>4272</v>
      </c>
      <c r="E1357" s="13" t="s">
        <v>4137</v>
      </c>
      <c r="F1357" s="82">
        <v>6.4</v>
      </c>
      <c r="G1357" s="82">
        <v>31.3</v>
      </c>
      <c r="H1357" s="82">
        <v>25.2</v>
      </c>
      <c r="I1357" s="30">
        <v>15.6</v>
      </c>
      <c r="J1357" s="83">
        <v>14.8</v>
      </c>
      <c r="K1357" s="82">
        <f t="shared" si="21"/>
        <v>30.4</v>
      </c>
      <c r="L1357" s="82">
        <v>283100</v>
      </c>
      <c r="M1357" s="88">
        <v>5</v>
      </c>
      <c r="N1357" s="90">
        <v>10</v>
      </c>
      <c r="O1357" s="88">
        <v>5</v>
      </c>
      <c r="P1357" s="135">
        <v>10</v>
      </c>
      <c r="Q1357" s="162">
        <v>16.100000000000001</v>
      </c>
      <c r="R1357" s="151">
        <v>16235.257108565578</v>
      </c>
      <c r="S1357" s="82">
        <v>30.4</v>
      </c>
      <c r="T1357" s="114">
        <v>3</v>
      </c>
      <c r="U1357">
        <v>3</v>
      </c>
    </row>
    <row r="1358" spans="1:21" customFormat="1">
      <c r="A1358" s="13" t="s">
        <v>3912</v>
      </c>
      <c r="B1358" s="13">
        <v>17031070300</v>
      </c>
      <c r="C1358" s="13" t="s">
        <v>3804</v>
      </c>
      <c r="D1358" s="13" t="s">
        <v>4272</v>
      </c>
      <c r="E1358" s="13" t="s">
        <v>4129</v>
      </c>
      <c r="F1358" s="30">
        <v>4.9000000000000004</v>
      </c>
      <c r="G1358" s="83">
        <v>28.2</v>
      </c>
      <c r="H1358" s="81">
        <v>2.8</v>
      </c>
      <c r="I1358" s="84">
        <v>52.3</v>
      </c>
      <c r="J1358" s="84">
        <v>35.4</v>
      </c>
      <c r="K1358" s="84">
        <f t="shared" si="21"/>
        <v>87.699999999999989</v>
      </c>
      <c r="L1358" s="84">
        <v>478900</v>
      </c>
      <c r="M1358" s="89">
        <v>8</v>
      </c>
      <c r="N1358" s="89">
        <v>8</v>
      </c>
      <c r="O1358" s="88">
        <v>6</v>
      </c>
      <c r="P1358" s="135">
        <v>9</v>
      </c>
      <c r="Q1358" s="162">
        <v>16.2</v>
      </c>
      <c r="R1358" s="148">
        <v>30042.773184651422</v>
      </c>
      <c r="S1358" s="84">
        <v>87.699999999999989</v>
      </c>
      <c r="T1358" s="116">
        <v>5</v>
      </c>
      <c r="U1358">
        <v>5</v>
      </c>
    </row>
    <row r="1359" spans="1:21" customFormat="1">
      <c r="A1359" s="13" t="s">
        <v>3737</v>
      </c>
      <c r="B1359" s="13">
        <v>17031151001</v>
      </c>
      <c r="C1359" s="13" t="s">
        <v>3738</v>
      </c>
      <c r="D1359" s="13" t="s">
        <v>4272</v>
      </c>
      <c r="E1359" s="13" t="s">
        <v>4129</v>
      </c>
      <c r="F1359" s="82">
        <v>6</v>
      </c>
      <c r="G1359" s="81">
        <v>37.4</v>
      </c>
      <c r="H1359" s="84">
        <v>44.2</v>
      </c>
      <c r="I1359" s="81">
        <v>5.7</v>
      </c>
      <c r="J1359" s="30">
        <v>4.5999999999999996</v>
      </c>
      <c r="K1359" s="81">
        <f t="shared" si="21"/>
        <v>10.3</v>
      </c>
      <c r="L1359" s="83">
        <v>356100</v>
      </c>
      <c r="M1359" s="87">
        <v>3</v>
      </c>
      <c r="N1359" s="88">
        <v>6</v>
      </c>
      <c r="O1359" s="87">
        <v>3</v>
      </c>
      <c r="P1359" s="136">
        <v>8</v>
      </c>
      <c r="Q1359" s="162">
        <v>16.2</v>
      </c>
      <c r="R1359" s="148">
        <v>30042.773184651422</v>
      </c>
      <c r="S1359" s="81">
        <v>10.3</v>
      </c>
      <c r="T1359" s="112">
        <v>1</v>
      </c>
      <c r="U1359">
        <v>1</v>
      </c>
    </row>
    <row r="1360" spans="1:21" customFormat="1">
      <c r="A1360" s="13" t="s">
        <v>3602</v>
      </c>
      <c r="B1360" s="13">
        <v>17031190800</v>
      </c>
      <c r="C1360" s="13" t="s">
        <v>3603</v>
      </c>
      <c r="D1360" s="13" t="s">
        <v>4272</v>
      </c>
      <c r="E1360" s="13" t="s">
        <v>4129</v>
      </c>
      <c r="F1360" s="82">
        <v>6.2</v>
      </c>
      <c r="G1360" s="81">
        <v>36.4</v>
      </c>
      <c r="H1360" s="83">
        <v>32.299999999999997</v>
      </c>
      <c r="I1360" s="81">
        <v>6.1</v>
      </c>
      <c r="J1360" s="81">
        <v>1.8</v>
      </c>
      <c r="K1360" s="81">
        <f t="shared" si="21"/>
        <v>7.8999999999999995</v>
      </c>
      <c r="L1360" s="82">
        <v>294500</v>
      </c>
      <c r="M1360" s="87">
        <v>3</v>
      </c>
      <c r="N1360" s="87">
        <v>4</v>
      </c>
      <c r="O1360" s="86">
        <v>2</v>
      </c>
      <c r="P1360" s="136">
        <v>7</v>
      </c>
      <c r="Q1360" s="162">
        <v>16.2</v>
      </c>
      <c r="R1360" s="148">
        <v>30042.773184651422</v>
      </c>
      <c r="S1360" s="81">
        <v>7.8999999999999995</v>
      </c>
      <c r="T1360" s="112">
        <v>1</v>
      </c>
      <c r="U1360">
        <v>1</v>
      </c>
    </row>
    <row r="1361" spans="1:21" customFormat="1">
      <c r="A1361" s="13" t="s">
        <v>3253</v>
      </c>
      <c r="B1361" s="13">
        <v>17031411100</v>
      </c>
      <c r="C1361" s="13" t="s">
        <v>3254</v>
      </c>
      <c r="D1361" s="13" t="s">
        <v>4272</v>
      </c>
      <c r="E1361" s="13" t="s">
        <v>4129</v>
      </c>
      <c r="F1361" s="81">
        <v>2.2999999999999998</v>
      </c>
      <c r="G1361" s="84">
        <v>25.9</v>
      </c>
      <c r="H1361" s="81">
        <v>0.9</v>
      </c>
      <c r="I1361" s="83">
        <v>24.2</v>
      </c>
      <c r="J1361" s="84">
        <v>65.8</v>
      </c>
      <c r="K1361" s="84">
        <f t="shared" si="21"/>
        <v>90</v>
      </c>
      <c r="L1361" s="84">
        <v>391500</v>
      </c>
      <c r="M1361" s="89">
        <v>7</v>
      </c>
      <c r="N1361" s="87">
        <v>4</v>
      </c>
      <c r="O1361" s="88">
        <v>5</v>
      </c>
      <c r="P1361" s="135">
        <v>10</v>
      </c>
      <c r="Q1361" s="162">
        <v>16.2</v>
      </c>
      <c r="R1361" s="148">
        <v>30042.773184651422</v>
      </c>
      <c r="S1361" s="84">
        <v>90</v>
      </c>
      <c r="T1361" s="116">
        <v>5</v>
      </c>
      <c r="U1361">
        <v>5</v>
      </c>
    </row>
    <row r="1362" spans="1:21" customFormat="1">
      <c r="A1362" s="13" t="s">
        <v>3003</v>
      </c>
      <c r="B1362" s="13">
        <v>17031560700</v>
      </c>
      <c r="C1362" s="13" t="s">
        <v>3004</v>
      </c>
      <c r="D1362" s="13" t="s">
        <v>4272</v>
      </c>
      <c r="E1362" s="13" t="s">
        <v>4129</v>
      </c>
      <c r="F1362" s="30">
        <v>4.8</v>
      </c>
      <c r="G1362" s="83">
        <v>29.8</v>
      </c>
      <c r="H1362" s="83">
        <v>33.200000000000003</v>
      </c>
      <c r="I1362" s="81">
        <v>8.5</v>
      </c>
      <c r="J1362" s="30">
        <v>5.7</v>
      </c>
      <c r="K1362" s="30">
        <f t="shared" si="21"/>
        <v>14.2</v>
      </c>
      <c r="L1362" s="30">
        <v>223300</v>
      </c>
      <c r="M1362" s="87">
        <v>3</v>
      </c>
      <c r="N1362" s="89">
        <v>7</v>
      </c>
      <c r="O1362" s="86">
        <v>2</v>
      </c>
      <c r="P1362" s="137">
        <v>6</v>
      </c>
      <c r="Q1362" s="162">
        <v>16.2</v>
      </c>
      <c r="R1362" s="148">
        <v>30042.773184651422</v>
      </c>
      <c r="S1362" s="30">
        <v>14.2</v>
      </c>
      <c r="T1362" s="113">
        <v>2</v>
      </c>
      <c r="U1362">
        <v>2</v>
      </c>
    </row>
    <row r="1363" spans="1:21" customFormat="1">
      <c r="A1363" s="13" t="s">
        <v>4084</v>
      </c>
      <c r="B1363" s="13">
        <v>17031820902</v>
      </c>
      <c r="C1363" s="13" t="s">
        <v>4085</v>
      </c>
      <c r="D1363" s="13" t="s">
        <v>4272</v>
      </c>
      <c r="E1363" s="13" t="s">
        <v>4083</v>
      </c>
      <c r="F1363" s="82">
        <v>6.2</v>
      </c>
      <c r="G1363" s="30">
        <v>34.1</v>
      </c>
      <c r="H1363" s="84">
        <v>42.7</v>
      </c>
      <c r="I1363" s="81">
        <v>8.6</v>
      </c>
      <c r="J1363" s="81">
        <v>0.6</v>
      </c>
      <c r="K1363" s="81">
        <f t="shared" si="21"/>
        <v>9.1999999999999993</v>
      </c>
      <c r="L1363" s="30">
        <v>216900</v>
      </c>
      <c r="M1363" s="89">
        <v>7</v>
      </c>
      <c r="N1363" s="89">
        <v>8</v>
      </c>
      <c r="O1363" s="87">
        <v>4</v>
      </c>
      <c r="P1363" s="140">
        <v>1</v>
      </c>
      <c r="Q1363" s="162">
        <v>16.2</v>
      </c>
      <c r="R1363" s="151">
        <v>21362.532549697495</v>
      </c>
      <c r="S1363" s="81">
        <v>9.1999999999999993</v>
      </c>
      <c r="T1363" s="112">
        <v>1</v>
      </c>
      <c r="U1363">
        <v>1</v>
      </c>
    </row>
    <row r="1364" spans="1:21" customFormat="1">
      <c r="A1364" s="13" t="s">
        <v>122</v>
      </c>
      <c r="B1364" s="13">
        <v>17197884004</v>
      </c>
      <c r="C1364" s="13" t="s">
        <v>123</v>
      </c>
      <c r="D1364" s="13" t="s">
        <v>363</v>
      </c>
      <c r="E1364" s="13" t="s">
        <v>124</v>
      </c>
      <c r="F1364" s="84">
        <v>11.5</v>
      </c>
      <c r="G1364" s="81">
        <v>36.200000000000003</v>
      </c>
      <c r="H1364" s="83">
        <v>33.799999999999997</v>
      </c>
      <c r="I1364" s="81">
        <v>4.5</v>
      </c>
      <c r="J1364" s="30">
        <v>4.4000000000000004</v>
      </c>
      <c r="K1364" s="81">
        <f t="shared" si="21"/>
        <v>8.9</v>
      </c>
      <c r="L1364" s="81">
        <v>176200</v>
      </c>
      <c r="M1364" s="84">
        <v>9</v>
      </c>
      <c r="N1364" s="81">
        <v>2</v>
      </c>
      <c r="O1364" s="83">
        <v>8</v>
      </c>
      <c r="P1364" s="142">
        <v>1</v>
      </c>
      <c r="Q1364" s="162">
        <v>16.2</v>
      </c>
      <c r="R1364" s="157">
        <v>9052.6842190276202</v>
      </c>
      <c r="S1364" s="81">
        <v>8.9</v>
      </c>
      <c r="T1364" s="112">
        <v>1</v>
      </c>
      <c r="U1364">
        <v>1</v>
      </c>
    </row>
    <row r="1365" spans="1:21" customFormat="1">
      <c r="A1365" s="13" t="s">
        <v>2320</v>
      </c>
      <c r="B1365" s="13">
        <v>17031828201</v>
      </c>
      <c r="C1365" s="13" t="s">
        <v>2321</v>
      </c>
      <c r="D1365" s="13" t="s">
        <v>4272</v>
      </c>
      <c r="E1365" s="13" t="s">
        <v>2315</v>
      </c>
      <c r="F1365" s="83">
        <v>6.7</v>
      </c>
      <c r="G1365" s="82">
        <v>30.5</v>
      </c>
      <c r="H1365" s="84">
        <v>36</v>
      </c>
      <c r="I1365" s="30">
        <v>12.9</v>
      </c>
      <c r="J1365" s="30">
        <v>5.4</v>
      </c>
      <c r="K1365" s="30">
        <f t="shared" si="21"/>
        <v>18.3</v>
      </c>
      <c r="L1365" s="81">
        <v>162200</v>
      </c>
      <c r="M1365" s="87">
        <v>4</v>
      </c>
      <c r="N1365" s="88">
        <v>6</v>
      </c>
      <c r="O1365" s="87">
        <v>3</v>
      </c>
      <c r="P1365" s="140">
        <v>1</v>
      </c>
      <c r="Q1365" s="162">
        <v>16.3</v>
      </c>
      <c r="R1365" s="151">
        <v>18378.921005259257</v>
      </c>
      <c r="S1365" s="30">
        <v>18.3</v>
      </c>
      <c r="T1365" s="113">
        <v>2</v>
      </c>
      <c r="U1365">
        <v>2</v>
      </c>
    </row>
    <row r="1366" spans="1:21" customFormat="1">
      <c r="A1366" s="13" t="s">
        <v>3604</v>
      </c>
      <c r="B1366" s="13">
        <v>17031190900</v>
      </c>
      <c r="C1366" s="13" t="s">
        <v>3605</v>
      </c>
      <c r="D1366" s="13" t="s">
        <v>4272</v>
      </c>
      <c r="E1366" s="13" t="s">
        <v>4129</v>
      </c>
      <c r="F1366" s="83">
        <v>6.8</v>
      </c>
      <c r="G1366" s="83">
        <v>28.7</v>
      </c>
      <c r="H1366" s="82">
        <v>22.8</v>
      </c>
      <c r="I1366" s="30">
        <v>14.1</v>
      </c>
      <c r="J1366" s="81">
        <v>2.7</v>
      </c>
      <c r="K1366" s="30">
        <f t="shared" si="21"/>
        <v>16.8</v>
      </c>
      <c r="L1366" s="83">
        <v>315000</v>
      </c>
      <c r="M1366" s="86">
        <v>2</v>
      </c>
      <c r="N1366" s="86">
        <v>1</v>
      </c>
      <c r="O1366" s="87">
        <v>3</v>
      </c>
      <c r="P1366" s="136">
        <v>7</v>
      </c>
      <c r="Q1366" s="162">
        <v>16.399999999999999</v>
      </c>
      <c r="R1366" s="148">
        <v>30042.773184651422</v>
      </c>
      <c r="S1366" s="30">
        <v>16.8</v>
      </c>
      <c r="T1366" s="113">
        <v>2</v>
      </c>
      <c r="U1366">
        <v>2</v>
      </c>
    </row>
    <row r="1367" spans="1:21" customFormat="1">
      <c r="A1367" s="13" t="s">
        <v>2493</v>
      </c>
      <c r="B1367" s="13">
        <v>17031811701</v>
      </c>
      <c r="C1367" s="13" t="s">
        <v>2494</v>
      </c>
      <c r="D1367" s="13" t="s">
        <v>4272</v>
      </c>
      <c r="E1367" s="13" t="s">
        <v>2488</v>
      </c>
      <c r="F1367" s="83">
        <v>7.3</v>
      </c>
      <c r="G1367" s="84">
        <v>24.6</v>
      </c>
      <c r="H1367" s="83">
        <v>30.7</v>
      </c>
      <c r="I1367" s="81">
        <v>4.2</v>
      </c>
      <c r="J1367" s="81">
        <v>2</v>
      </c>
      <c r="K1367" s="81">
        <f t="shared" si="21"/>
        <v>6.2</v>
      </c>
      <c r="L1367" s="82">
        <v>242500</v>
      </c>
      <c r="M1367" s="88">
        <v>6</v>
      </c>
      <c r="N1367" s="90">
        <v>10</v>
      </c>
      <c r="O1367" s="86">
        <v>1</v>
      </c>
      <c r="P1367" s="136">
        <v>7</v>
      </c>
      <c r="Q1367" s="162">
        <v>16.399999999999999</v>
      </c>
      <c r="R1367" s="149">
        <v>54350.622538591611</v>
      </c>
      <c r="S1367" s="81">
        <v>6.2</v>
      </c>
      <c r="T1367" s="112">
        <v>1</v>
      </c>
      <c r="U1367">
        <v>1</v>
      </c>
    </row>
    <row r="1368" spans="1:21" customFormat="1">
      <c r="A1368" s="13" t="s">
        <v>1823</v>
      </c>
      <c r="B1368" s="13">
        <v>17031820400</v>
      </c>
      <c r="C1368" s="13" t="s">
        <v>1709</v>
      </c>
      <c r="D1368" s="13" t="s">
        <v>4272</v>
      </c>
      <c r="E1368" s="13" t="s">
        <v>1822</v>
      </c>
      <c r="F1368" s="83">
        <v>7.5</v>
      </c>
      <c r="G1368" s="84">
        <v>25.9</v>
      </c>
      <c r="H1368" s="83">
        <v>29.1</v>
      </c>
      <c r="I1368" s="81">
        <v>8.6999999999999993</v>
      </c>
      <c r="J1368" s="81">
        <v>1</v>
      </c>
      <c r="K1368" s="81">
        <f t="shared" si="21"/>
        <v>9.6999999999999993</v>
      </c>
      <c r="L1368" s="30">
        <v>222800</v>
      </c>
      <c r="M1368" s="87">
        <v>4</v>
      </c>
      <c r="N1368" s="89">
        <v>8</v>
      </c>
      <c r="O1368" s="86">
        <v>2</v>
      </c>
      <c r="P1368" s="136">
        <v>7</v>
      </c>
      <c r="Q1368" s="162">
        <v>16.399999999999999</v>
      </c>
      <c r="R1368" s="151">
        <v>17939.769042880405</v>
      </c>
      <c r="S1368" s="81">
        <v>9.6999999999999993</v>
      </c>
      <c r="T1368" s="112">
        <v>1</v>
      </c>
      <c r="U1368">
        <v>1</v>
      </c>
    </row>
    <row r="1369" spans="1:21" customFormat="1">
      <c r="A1369" s="13" t="s">
        <v>991</v>
      </c>
      <c r="B1369" s="13">
        <v>17089851908</v>
      </c>
      <c r="C1369" s="13" t="s">
        <v>992</v>
      </c>
      <c r="D1369" s="13" t="s">
        <v>1029</v>
      </c>
      <c r="E1369" s="13" t="s">
        <v>60</v>
      </c>
      <c r="F1369" s="84">
        <v>9.4</v>
      </c>
      <c r="G1369" s="84">
        <v>21.1</v>
      </c>
      <c r="H1369" s="82">
        <v>25.4</v>
      </c>
      <c r="I1369" s="82">
        <v>18.899999999999999</v>
      </c>
      <c r="J1369" s="30">
        <v>5.2</v>
      </c>
      <c r="K1369" s="82">
        <f t="shared" si="21"/>
        <v>24.099999999999998</v>
      </c>
      <c r="L1369" s="30">
        <v>189400</v>
      </c>
      <c r="M1369" s="85"/>
      <c r="N1369" s="85"/>
      <c r="O1369" s="85"/>
      <c r="P1369" s="141"/>
      <c r="Q1369" s="162">
        <v>16.399999999999999</v>
      </c>
      <c r="R1369" s="153">
        <v>24331.78884904056</v>
      </c>
      <c r="S1369" s="82">
        <v>24.099999999999998</v>
      </c>
      <c r="T1369" s="114">
        <v>3</v>
      </c>
      <c r="U1369">
        <v>3</v>
      </c>
    </row>
    <row r="1370" spans="1:21" customFormat="1">
      <c r="A1370" s="13" t="s">
        <v>3223</v>
      </c>
      <c r="B1370" s="13">
        <v>17031390500</v>
      </c>
      <c r="C1370" s="13" t="s">
        <v>3224</v>
      </c>
      <c r="D1370" s="13" t="s">
        <v>4272</v>
      </c>
      <c r="E1370" s="13" t="s">
        <v>4129</v>
      </c>
      <c r="F1370" s="84">
        <v>13</v>
      </c>
      <c r="G1370" s="84">
        <v>23.9</v>
      </c>
      <c r="H1370" s="81">
        <v>11.5</v>
      </c>
      <c r="I1370" s="30">
        <v>13.8</v>
      </c>
      <c r="J1370" s="84">
        <v>48.5</v>
      </c>
      <c r="K1370" s="84">
        <f t="shared" si="21"/>
        <v>62.3</v>
      </c>
      <c r="L1370" s="83">
        <v>321600</v>
      </c>
      <c r="M1370" s="86">
        <v>2</v>
      </c>
      <c r="N1370" s="86">
        <v>1</v>
      </c>
      <c r="O1370" s="88">
        <v>5</v>
      </c>
      <c r="P1370" s="135">
        <v>9</v>
      </c>
      <c r="Q1370" s="162">
        <v>16.5</v>
      </c>
      <c r="R1370" s="148">
        <v>30042.773184651422</v>
      </c>
      <c r="S1370" s="84">
        <v>62.3</v>
      </c>
      <c r="T1370" s="116">
        <v>5</v>
      </c>
      <c r="U1370">
        <v>5</v>
      </c>
    </row>
    <row r="1371" spans="1:21" customFormat="1">
      <c r="A1371" s="13" t="s">
        <v>2186</v>
      </c>
      <c r="B1371" s="13">
        <v>17031816401</v>
      </c>
      <c r="C1371" s="13" t="s">
        <v>2187</v>
      </c>
      <c r="D1371" s="13" t="s">
        <v>4272</v>
      </c>
      <c r="E1371" s="13" t="s">
        <v>2179</v>
      </c>
      <c r="F1371" s="83">
        <v>6.7</v>
      </c>
      <c r="G1371" s="84">
        <v>22.7</v>
      </c>
      <c r="H1371" s="84">
        <v>40.1</v>
      </c>
      <c r="I1371" s="81">
        <v>6.2</v>
      </c>
      <c r="J1371" s="81">
        <v>0.6</v>
      </c>
      <c r="K1371" s="81">
        <f t="shared" si="21"/>
        <v>6.8</v>
      </c>
      <c r="L1371" s="82">
        <v>266200</v>
      </c>
      <c r="M1371" s="87">
        <v>3</v>
      </c>
      <c r="N1371" s="87">
        <v>4</v>
      </c>
      <c r="O1371" s="86">
        <v>1</v>
      </c>
      <c r="P1371" s="135">
        <v>9</v>
      </c>
      <c r="Q1371" s="162">
        <v>16.5</v>
      </c>
      <c r="R1371" s="152">
        <v>31959.857148479005</v>
      </c>
      <c r="S1371" s="81">
        <v>6.8</v>
      </c>
      <c r="T1371" s="112">
        <v>1</v>
      </c>
      <c r="U1371">
        <v>1</v>
      </c>
    </row>
    <row r="1372" spans="1:21" customFormat="1">
      <c r="A1372" s="13" t="s">
        <v>228</v>
      </c>
      <c r="B1372" s="13">
        <v>17197882702</v>
      </c>
      <c r="C1372" s="13" t="s">
        <v>229</v>
      </c>
      <c r="D1372" s="13" t="s">
        <v>363</v>
      </c>
      <c r="E1372" s="13" t="s">
        <v>320</v>
      </c>
      <c r="F1372" s="84">
        <v>10.7</v>
      </c>
      <c r="G1372" s="84">
        <v>21.7</v>
      </c>
      <c r="H1372" s="83">
        <v>32.1</v>
      </c>
      <c r="I1372" s="30">
        <v>13.7</v>
      </c>
      <c r="J1372" s="82">
        <v>8.5</v>
      </c>
      <c r="K1372" s="30">
        <f t="shared" si="21"/>
        <v>22.2</v>
      </c>
      <c r="L1372" s="81">
        <v>167500</v>
      </c>
      <c r="M1372" s="30">
        <v>4</v>
      </c>
      <c r="N1372" s="83">
        <v>8</v>
      </c>
      <c r="O1372" s="30">
        <v>4</v>
      </c>
      <c r="P1372" s="145">
        <v>6</v>
      </c>
      <c r="Q1372" s="162">
        <v>16.5</v>
      </c>
      <c r="R1372" s="157">
        <v>21661.580595931711</v>
      </c>
      <c r="S1372" s="30">
        <v>22.2</v>
      </c>
      <c r="T1372" s="113">
        <v>2</v>
      </c>
      <c r="U1372">
        <v>2</v>
      </c>
    </row>
    <row r="1373" spans="1:21" customFormat="1">
      <c r="A1373" s="13" t="s">
        <v>3520</v>
      </c>
      <c r="B1373" s="13">
        <v>17031241500</v>
      </c>
      <c r="C1373" s="13" t="s">
        <v>3521</v>
      </c>
      <c r="D1373" s="13" t="s">
        <v>4272</v>
      </c>
      <c r="E1373" s="13" t="s">
        <v>4129</v>
      </c>
      <c r="F1373" s="81">
        <v>1.2</v>
      </c>
      <c r="G1373" s="84">
        <v>25.7</v>
      </c>
      <c r="H1373" s="81">
        <v>9.1</v>
      </c>
      <c r="I1373" s="84">
        <v>47</v>
      </c>
      <c r="J1373" s="83">
        <v>21.7</v>
      </c>
      <c r="K1373" s="84">
        <f t="shared" si="21"/>
        <v>68.7</v>
      </c>
      <c r="L1373" s="84">
        <v>475400</v>
      </c>
      <c r="M1373" s="87">
        <v>4</v>
      </c>
      <c r="N1373" s="90">
        <v>10</v>
      </c>
      <c r="O1373" s="88">
        <v>5</v>
      </c>
      <c r="P1373" s="135">
        <v>9</v>
      </c>
      <c r="Q1373" s="162">
        <v>16.600000000000001</v>
      </c>
      <c r="R1373" s="148">
        <v>30042.773184651422</v>
      </c>
      <c r="S1373" s="84">
        <v>68.7</v>
      </c>
      <c r="T1373" s="116">
        <v>5</v>
      </c>
      <c r="U1373">
        <v>5</v>
      </c>
    </row>
    <row r="1374" spans="1:21" customFormat="1">
      <c r="A1374" s="13" t="s">
        <v>3283</v>
      </c>
      <c r="B1374" s="13">
        <v>17031340400</v>
      </c>
      <c r="C1374" s="13" t="s">
        <v>3284</v>
      </c>
      <c r="D1374" s="13" t="s">
        <v>4272</v>
      </c>
      <c r="E1374" s="13" t="s">
        <v>4129</v>
      </c>
      <c r="F1374" s="83">
        <v>7.1</v>
      </c>
      <c r="G1374" s="82">
        <v>30.3</v>
      </c>
      <c r="H1374" s="84">
        <v>40.4</v>
      </c>
      <c r="I1374" s="30">
        <v>15.1</v>
      </c>
      <c r="J1374" s="30">
        <v>5.6</v>
      </c>
      <c r="K1374" s="30">
        <f t="shared" si="21"/>
        <v>20.7</v>
      </c>
      <c r="L1374" s="82">
        <v>237800</v>
      </c>
      <c r="M1374" s="87">
        <v>4</v>
      </c>
      <c r="N1374" s="88">
        <v>5</v>
      </c>
      <c r="O1374" s="90">
        <v>10</v>
      </c>
      <c r="P1374" s="136">
        <v>8</v>
      </c>
      <c r="Q1374" s="162">
        <v>16.600000000000001</v>
      </c>
      <c r="R1374" s="148">
        <v>30042.773184651422</v>
      </c>
      <c r="S1374" s="30">
        <v>20.7</v>
      </c>
      <c r="T1374" s="113">
        <v>2</v>
      </c>
      <c r="U1374">
        <v>2</v>
      </c>
    </row>
    <row r="1375" spans="1:21" customFormat="1">
      <c r="A1375" s="13" t="s">
        <v>2793</v>
      </c>
      <c r="B1375" s="13">
        <v>17031700100</v>
      </c>
      <c r="C1375" s="13" t="s">
        <v>2794</v>
      </c>
      <c r="D1375" s="13" t="s">
        <v>4272</v>
      </c>
      <c r="E1375" s="13" t="s">
        <v>4129</v>
      </c>
      <c r="F1375" s="30">
        <v>4.0999999999999996</v>
      </c>
      <c r="G1375" s="81">
        <v>42</v>
      </c>
      <c r="H1375" s="84">
        <v>35.799999999999997</v>
      </c>
      <c r="I1375" s="30">
        <v>9.9</v>
      </c>
      <c r="J1375" s="30">
        <v>4.2</v>
      </c>
      <c r="K1375" s="30">
        <f t="shared" si="21"/>
        <v>14.100000000000001</v>
      </c>
      <c r="L1375" s="30">
        <v>190900</v>
      </c>
      <c r="M1375" s="87">
        <v>3</v>
      </c>
      <c r="N1375" s="87">
        <v>4</v>
      </c>
      <c r="O1375" s="86">
        <v>2</v>
      </c>
      <c r="P1375" s="136">
        <v>8</v>
      </c>
      <c r="Q1375" s="162">
        <v>16.600000000000001</v>
      </c>
      <c r="R1375" s="148">
        <v>30042.773184651422</v>
      </c>
      <c r="S1375" s="30">
        <v>14.100000000000001</v>
      </c>
      <c r="T1375" s="113">
        <v>2</v>
      </c>
      <c r="U1375">
        <v>2</v>
      </c>
    </row>
    <row r="1376" spans="1:21" customFormat="1">
      <c r="A1376" s="13" t="s">
        <v>1917</v>
      </c>
      <c r="B1376" s="13">
        <v>17031826700</v>
      </c>
      <c r="C1376" s="13" t="s">
        <v>1918</v>
      </c>
      <c r="D1376" s="13" t="s">
        <v>4272</v>
      </c>
      <c r="E1376" s="13" t="s">
        <v>1914</v>
      </c>
      <c r="F1376" s="84">
        <v>15.9</v>
      </c>
      <c r="G1376" s="81">
        <v>39.799999999999997</v>
      </c>
      <c r="H1376" s="83">
        <v>32.4</v>
      </c>
      <c r="I1376" s="30">
        <v>12.9</v>
      </c>
      <c r="J1376" s="30">
        <v>3.4</v>
      </c>
      <c r="K1376" s="30">
        <f t="shared" si="21"/>
        <v>16.3</v>
      </c>
      <c r="L1376" s="81">
        <v>116000</v>
      </c>
      <c r="M1376" s="86">
        <v>1</v>
      </c>
      <c r="N1376" s="86">
        <v>2</v>
      </c>
      <c r="O1376" s="86">
        <v>2</v>
      </c>
      <c r="P1376" s="135">
        <v>9</v>
      </c>
      <c r="Q1376" s="162">
        <v>16.600000000000001</v>
      </c>
      <c r="R1376" s="151">
        <v>10152.356262454794</v>
      </c>
      <c r="S1376" s="30">
        <v>16.3</v>
      </c>
      <c r="T1376" s="113">
        <v>2</v>
      </c>
      <c r="U1376">
        <v>2</v>
      </c>
    </row>
    <row r="1377" spans="1:21" customFormat="1">
      <c r="A1377" s="13" t="s">
        <v>2594</v>
      </c>
      <c r="B1377" s="13">
        <v>17031826402</v>
      </c>
      <c r="C1377" s="13" t="s">
        <v>2595</v>
      </c>
      <c r="D1377" s="13" t="s">
        <v>4272</v>
      </c>
      <c r="E1377" s="13" t="s">
        <v>2591</v>
      </c>
      <c r="F1377" s="84">
        <v>11.6</v>
      </c>
      <c r="G1377" s="30">
        <v>35.799999999999997</v>
      </c>
      <c r="H1377" s="83">
        <v>28.7</v>
      </c>
      <c r="I1377" s="30">
        <v>11.8</v>
      </c>
      <c r="J1377" s="81">
        <v>2.6</v>
      </c>
      <c r="K1377" s="30">
        <f t="shared" si="21"/>
        <v>14.4</v>
      </c>
      <c r="L1377" s="81">
        <v>134800</v>
      </c>
      <c r="M1377" s="86">
        <v>2</v>
      </c>
      <c r="N1377" s="89">
        <v>7</v>
      </c>
      <c r="O1377" s="86">
        <v>2</v>
      </c>
      <c r="P1377" s="140">
        <v>2</v>
      </c>
      <c r="Q1377" s="162">
        <v>16.7</v>
      </c>
      <c r="R1377" s="151">
        <v>13405.359737399041</v>
      </c>
      <c r="S1377" s="30">
        <v>14.4</v>
      </c>
      <c r="T1377" s="113">
        <v>2</v>
      </c>
      <c r="U1377">
        <v>2</v>
      </c>
    </row>
    <row r="1378" spans="1:21" customFormat="1">
      <c r="A1378" s="13" t="s">
        <v>1830</v>
      </c>
      <c r="B1378" s="13">
        <v>17031828504</v>
      </c>
      <c r="C1378" s="13" t="s">
        <v>1831</v>
      </c>
      <c r="D1378" s="13" t="s">
        <v>4272</v>
      </c>
      <c r="E1378" s="13" t="s">
        <v>1832</v>
      </c>
      <c r="F1378" s="83">
        <v>7.1</v>
      </c>
      <c r="G1378" s="82">
        <v>32.4</v>
      </c>
      <c r="H1378" s="83">
        <v>32.9</v>
      </c>
      <c r="I1378" s="81">
        <v>6.6</v>
      </c>
      <c r="J1378" s="30">
        <v>5.3</v>
      </c>
      <c r="K1378" s="81">
        <f t="shared" si="21"/>
        <v>11.899999999999999</v>
      </c>
      <c r="L1378" s="81">
        <v>126200</v>
      </c>
      <c r="M1378" s="86">
        <v>1</v>
      </c>
      <c r="N1378" s="86">
        <v>1</v>
      </c>
      <c r="O1378" s="86">
        <v>2</v>
      </c>
      <c r="P1378" s="140">
        <v>1</v>
      </c>
      <c r="Q1378" s="162">
        <v>16.7</v>
      </c>
      <c r="R1378" s="151">
        <v>11266.596325909004</v>
      </c>
      <c r="S1378" s="81">
        <v>11.899999999999999</v>
      </c>
      <c r="T1378" s="112">
        <v>1</v>
      </c>
      <c r="U1378">
        <v>1</v>
      </c>
    </row>
    <row r="1379" spans="1:21" customFormat="1">
      <c r="A1379" s="13" t="s">
        <v>4065</v>
      </c>
      <c r="B1379" s="13">
        <v>17031020902</v>
      </c>
      <c r="C1379" s="13" t="s">
        <v>4066</v>
      </c>
      <c r="D1379" s="13" t="s">
        <v>4272</v>
      </c>
      <c r="E1379" s="13" t="s">
        <v>4129</v>
      </c>
      <c r="F1379" s="83">
        <v>7</v>
      </c>
      <c r="G1379" s="30">
        <v>33.700000000000003</v>
      </c>
      <c r="H1379" s="84">
        <v>39.299999999999997</v>
      </c>
      <c r="I1379" s="82">
        <v>18.3</v>
      </c>
      <c r="J1379" s="30">
        <v>4</v>
      </c>
      <c r="K1379" s="30">
        <f t="shared" si="21"/>
        <v>22.3</v>
      </c>
      <c r="L1379" s="81">
        <v>130400</v>
      </c>
      <c r="M1379" s="88">
        <v>6</v>
      </c>
      <c r="N1379" s="90">
        <v>9</v>
      </c>
      <c r="O1379" s="86">
        <v>2</v>
      </c>
      <c r="P1379" s="137">
        <v>6</v>
      </c>
      <c r="Q1379" s="162">
        <v>16.8</v>
      </c>
      <c r="R1379" s="148">
        <v>30042.773184651422</v>
      </c>
      <c r="S1379" s="30">
        <v>22.3</v>
      </c>
      <c r="T1379" s="113">
        <v>2</v>
      </c>
      <c r="U1379">
        <v>2</v>
      </c>
    </row>
    <row r="1380" spans="1:21" customFormat="1">
      <c r="A1380" s="13" t="s">
        <v>3749</v>
      </c>
      <c r="B1380" s="13">
        <v>17031160300</v>
      </c>
      <c r="C1380" s="13" t="s">
        <v>3642</v>
      </c>
      <c r="D1380" s="13" t="s">
        <v>4272</v>
      </c>
      <c r="E1380" s="13" t="s">
        <v>4129</v>
      </c>
      <c r="F1380" s="83">
        <v>7.2</v>
      </c>
      <c r="G1380" s="82">
        <v>32.6</v>
      </c>
      <c r="H1380" s="82">
        <v>26.4</v>
      </c>
      <c r="I1380" s="83">
        <v>23.8</v>
      </c>
      <c r="J1380" s="82">
        <v>12.2</v>
      </c>
      <c r="K1380" s="83">
        <f t="shared" si="21"/>
        <v>36</v>
      </c>
      <c r="L1380" s="30">
        <v>192100</v>
      </c>
      <c r="M1380" s="87">
        <v>3</v>
      </c>
      <c r="N1380" s="88">
        <v>5</v>
      </c>
      <c r="O1380" s="86">
        <v>2</v>
      </c>
      <c r="P1380" s="135">
        <v>9</v>
      </c>
      <c r="Q1380" s="162">
        <v>16.8</v>
      </c>
      <c r="R1380" s="148">
        <v>30042.773184651422</v>
      </c>
      <c r="S1380" s="83">
        <v>36</v>
      </c>
      <c r="T1380" s="115">
        <v>4</v>
      </c>
      <c r="U1380">
        <v>4</v>
      </c>
    </row>
    <row r="1381" spans="1:21" customFormat="1">
      <c r="A1381" s="13" t="s">
        <v>977</v>
      </c>
      <c r="B1381" s="13">
        <v>17089851400</v>
      </c>
      <c r="C1381" s="13" t="s">
        <v>978</v>
      </c>
      <c r="D1381" s="13" t="s">
        <v>1029</v>
      </c>
      <c r="E1381" s="13" t="s">
        <v>60</v>
      </c>
      <c r="F1381" s="83">
        <v>6.8</v>
      </c>
      <c r="G1381" s="84">
        <v>26.4</v>
      </c>
      <c r="H1381" s="83">
        <v>30.8</v>
      </c>
      <c r="I1381" s="30">
        <v>9.9</v>
      </c>
      <c r="J1381" s="81">
        <v>2.7</v>
      </c>
      <c r="K1381" s="81">
        <f t="shared" si="21"/>
        <v>12.600000000000001</v>
      </c>
      <c r="L1381" s="81">
        <v>180300</v>
      </c>
      <c r="M1381" s="85"/>
      <c r="N1381" s="85"/>
      <c r="O1381" s="85"/>
      <c r="P1381" s="141"/>
      <c r="Q1381" s="162">
        <v>16.8</v>
      </c>
      <c r="R1381" s="153">
        <v>24331.78884904056</v>
      </c>
      <c r="S1381" s="81">
        <v>12.600000000000001</v>
      </c>
      <c r="T1381" s="112">
        <v>1</v>
      </c>
      <c r="U1381">
        <v>1</v>
      </c>
    </row>
    <row r="1382" spans="1:21" customFormat="1">
      <c r="A1382" s="13" t="s">
        <v>1049</v>
      </c>
      <c r="B1382" s="13">
        <v>17089852803</v>
      </c>
      <c r="C1382" s="13" t="s">
        <v>1050</v>
      </c>
      <c r="D1382" s="13" t="s">
        <v>1029</v>
      </c>
      <c r="E1382" s="13" t="s">
        <v>67</v>
      </c>
      <c r="F1382" s="84">
        <v>9.4</v>
      </c>
      <c r="G1382" s="84">
        <v>26.5</v>
      </c>
      <c r="H1382" s="30">
        <v>17.8</v>
      </c>
      <c r="I1382" s="83">
        <v>24.2</v>
      </c>
      <c r="J1382" s="83">
        <v>18.5</v>
      </c>
      <c r="K1382" s="83">
        <f t="shared" si="21"/>
        <v>42.7</v>
      </c>
      <c r="L1382" s="83">
        <v>307000</v>
      </c>
      <c r="M1382" s="85"/>
      <c r="N1382" s="85"/>
      <c r="O1382" s="85"/>
      <c r="P1382" s="141"/>
      <c r="Q1382" s="162">
        <v>16.8</v>
      </c>
      <c r="R1382" s="153">
        <v>42483.328354770587</v>
      </c>
      <c r="S1382" s="83">
        <v>42.7</v>
      </c>
      <c r="T1382" s="115">
        <v>4</v>
      </c>
      <c r="U1382">
        <v>4</v>
      </c>
    </row>
    <row r="1383" spans="1:21" customFormat="1">
      <c r="A1383" s="13" t="s">
        <v>1989</v>
      </c>
      <c r="B1383" s="13">
        <v>17031830300</v>
      </c>
      <c r="C1383" s="13" t="s">
        <v>1990</v>
      </c>
      <c r="D1383" s="13" t="s">
        <v>4272</v>
      </c>
      <c r="E1383" s="13" t="s">
        <v>2161</v>
      </c>
      <c r="F1383" s="82">
        <v>6.2</v>
      </c>
      <c r="G1383" s="30">
        <v>33</v>
      </c>
      <c r="H1383" s="83">
        <v>30.2</v>
      </c>
      <c r="I1383" s="30">
        <v>11.1</v>
      </c>
      <c r="J1383" s="82">
        <v>8.5</v>
      </c>
      <c r="K1383" s="30">
        <f t="shared" si="21"/>
        <v>19.600000000000001</v>
      </c>
      <c r="L1383" s="81">
        <v>49800</v>
      </c>
      <c r="M1383" s="88">
        <v>6</v>
      </c>
      <c r="N1383" s="88">
        <v>6</v>
      </c>
      <c r="O1383" s="86">
        <v>2</v>
      </c>
      <c r="P1383" s="137">
        <v>5</v>
      </c>
      <c r="Q1383" s="162">
        <v>16.899999999999999</v>
      </c>
      <c r="R1383" s="151">
        <v>9988.2261660978384</v>
      </c>
      <c r="S1383" s="30">
        <v>19.600000000000001</v>
      </c>
      <c r="T1383" s="113">
        <v>2</v>
      </c>
      <c r="U1383">
        <v>2</v>
      </c>
    </row>
    <row r="1384" spans="1:21" customFormat="1">
      <c r="A1384" s="13" t="s">
        <v>706</v>
      </c>
      <c r="B1384" s="13">
        <v>17097863400</v>
      </c>
      <c r="C1384" s="13" t="s">
        <v>707</v>
      </c>
      <c r="D1384" s="13" t="s">
        <v>896</v>
      </c>
      <c r="E1384" s="13" t="s">
        <v>708</v>
      </c>
      <c r="F1384" s="30">
        <v>3.5</v>
      </c>
      <c r="G1384" s="83">
        <v>27.6</v>
      </c>
      <c r="H1384" s="81">
        <v>14.3</v>
      </c>
      <c r="I1384" s="84">
        <v>38</v>
      </c>
      <c r="J1384" s="84">
        <v>27.1</v>
      </c>
      <c r="K1384" s="84">
        <f t="shared" si="21"/>
        <v>65.099999999999994</v>
      </c>
      <c r="L1384" s="17" t="s">
        <v>2295</v>
      </c>
      <c r="M1384" s="90">
        <v>9</v>
      </c>
      <c r="N1384" s="88">
        <v>5</v>
      </c>
      <c r="O1384" s="89">
        <v>8</v>
      </c>
      <c r="P1384" s="135">
        <v>9</v>
      </c>
      <c r="Q1384" s="162">
        <v>16.899999999999999</v>
      </c>
      <c r="R1384" s="149">
        <v>149577.90823225805</v>
      </c>
      <c r="S1384" s="84">
        <v>65.099999999999994</v>
      </c>
      <c r="T1384" s="116">
        <v>5</v>
      </c>
      <c r="U1384">
        <v>5</v>
      </c>
    </row>
    <row r="1385" spans="1:21" customFormat="1">
      <c r="A1385" s="13" t="s">
        <v>4009</v>
      </c>
      <c r="B1385" s="13">
        <v>17031031800</v>
      </c>
      <c r="C1385" s="13" t="s">
        <v>4010</v>
      </c>
      <c r="D1385" s="13" t="s">
        <v>4272</v>
      </c>
      <c r="E1385" s="13" t="s">
        <v>4129</v>
      </c>
      <c r="F1385" s="81">
        <v>1</v>
      </c>
      <c r="G1385" s="81">
        <v>36.4</v>
      </c>
      <c r="H1385" s="81">
        <v>7.5</v>
      </c>
      <c r="I1385" s="84">
        <v>34.200000000000003</v>
      </c>
      <c r="J1385" s="84">
        <v>37.200000000000003</v>
      </c>
      <c r="K1385" s="84">
        <f t="shared" si="21"/>
        <v>71.400000000000006</v>
      </c>
      <c r="L1385" s="84">
        <v>423800</v>
      </c>
      <c r="M1385" s="87">
        <v>4</v>
      </c>
      <c r="N1385" s="88">
        <v>6</v>
      </c>
      <c r="O1385" s="90">
        <v>10</v>
      </c>
      <c r="P1385" s="135">
        <v>10</v>
      </c>
      <c r="Q1385" s="162">
        <v>17</v>
      </c>
      <c r="R1385" s="148">
        <v>30042.773184651422</v>
      </c>
      <c r="S1385" s="84">
        <v>71.400000000000006</v>
      </c>
      <c r="T1385" s="116">
        <v>5</v>
      </c>
      <c r="U1385">
        <v>5</v>
      </c>
    </row>
    <row r="1386" spans="1:21" customFormat="1">
      <c r="A1386" s="13" t="s">
        <v>904</v>
      </c>
      <c r="B1386" s="13">
        <v>17097860810</v>
      </c>
      <c r="C1386" s="13" t="s">
        <v>905</v>
      </c>
      <c r="D1386" s="13" t="s">
        <v>896</v>
      </c>
      <c r="E1386" s="13" t="s">
        <v>897</v>
      </c>
      <c r="F1386" s="82">
        <v>6.4</v>
      </c>
      <c r="G1386" s="30">
        <v>34.799999999999997</v>
      </c>
      <c r="H1386" s="83">
        <v>28.6</v>
      </c>
      <c r="I1386" s="82">
        <v>18.8</v>
      </c>
      <c r="J1386" s="83">
        <v>12.9</v>
      </c>
      <c r="K1386" s="82">
        <f t="shared" si="21"/>
        <v>31.700000000000003</v>
      </c>
      <c r="L1386" s="82">
        <v>239400</v>
      </c>
      <c r="M1386" s="89">
        <v>7</v>
      </c>
      <c r="N1386" s="87">
        <v>3</v>
      </c>
      <c r="O1386" s="89">
        <v>7</v>
      </c>
      <c r="P1386" s="138">
        <v>4</v>
      </c>
      <c r="Q1386" s="162">
        <v>17</v>
      </c>
      <c r="R1386" s="151">
        <v>29557.292238392238</v>
      </c>
      <c r="S1386" s="82">
        <v>31.700000000000003</v>
      </c>
      <c r="T1386" s="114">
        <v>3</v>
      </c>
      <c r="U1386">
        <v>3</v>
      </c>
    </row>
    <row r="1387" spans="1:21" customFormat="1">
      <c r="A1387" s="13" t="s">
        <v>752</v>
      </c>
      <c r="B1387" s="13">
        <v>17097863601</v>
      </c>
      <c r="C1387" s="13" t="s">
        <v>753</v>
      </c>
      <c r="D1387" s="13" t="s">
        <v>896</v>
      </c>
      <c r="E1387" s="13" t="s">
        <v>754</v>
      </c>
      <c r="F1387" s="81">
        <v>3</v>
      </c>
      <c r="G1387" s="84">
        <v>25.6</v>
      </c>
      <c r="H1387" s="81">
        <v>9.3000000000000007</v>
      </c>
      <c r="I1387" s="84">
        <v>36.200000000000003</v>
      </c>
      <c r="J1387" s="84">
        <v>33.299999999999997</v>
      </c>
      <c r="K1387" s="84">
        <f t="shared" si="21"/>
        <v>69.5</v>
      </c>
      <c r="L1387" s="84">
        <v>628300</v>
      </c>
      <c r="M1387" s="90">
        <v>10</v>
      </c>
      <c r="N1387" s="88">
        <v>6</v>
      </c>
      <c r="O1387" s="89">
        <v>8</v>
      </c>
      <c r="P1387" s="140">
        <v>1</v>
      </c>
      <c r="Q1387" s="162">
        <v>17</v>
      </c>
      <c r="R1387" s="149">
        <v>76716.502845318159</v>
      </c>
      <c r="S1387" s="84">
        <v>69.5</v>
      </c>
      <c r="T1387" s="116">
        <v>5</v>
      </c>
      <c r="U1387">
        <v>5</v>
      </c>
    </row>
    <row r="1388" spans="1:21" customFormat="1">
      <c r="A1388" s="13" t="s">
        <v>3703</v>
      </c>
      <c r="B1388" s="13">
        <v>17031140302</v>
      </c>
      <c r="C1388" s="13" t="s">
        <v>3704</v>
      </c>
      <c r="D1388" s="13" t="s">
        <v>4272</v>
      </c>
      <c r="E1388" s="13" t="s">
        <v>4129</v>
      </c>
      <c r="F1388" s="82">
        <v>5.4</v>
      </c>
      <c r="G1388" s="30">
        <v>35.700000000000003</v>
      </c>
      <c r="H1388" s="30">
        <v>17.600000000000001</v>
      </c>
      <c r="I1388" s="82">
        <v>21.5</v>
      </c>
      <c r="J1388" s="30">
        <v>4.9000000000000004</v>
      </c>
      <c r="K1388" s="82">
        <f t="shared" si="21"/>
        <v>26.4</v>
      </c>
      <c r="L1388" s="83">
        <v>322500</v>
      </c>
      <c r="M1388" s="86">
        <v>2</v>
      </c>
      <c r="N1388" s="88">
        <v>5</v>
      </c>
      <c r="O1388" s="86">
        <v>2</v>
      </c>
      <c r="P1388" s="136">
        <v>8</v>
      </c>
      <c r="Q1388" s="162">
        <v>17.100000000000001</v>
      </c>
      <c r="R1388" s="148">
        <v>30042.773184651422</v>
      </c>
      <c r="S1388" s="82">
        <v>26.4</v>
      </c>
      <c r="T1388" s="114">
        <v>3</v>
      </c>
      <c r="U1388">
        <v>3</v>
      </c>
    </row>
    <row r="1389" spans="1:21" customFormat="1">
      <c r="A1389" s="13" t="s">
        <v>3565</v>
      </c>
      <c r="B1389" s="13">
        <v>17031221500</v>
      </c>
      <c r="C1389" s="13" t="s">
        <v>3566</v>
      </c>
      <c r="D1389" s="13" t="s">
        <v>4272</v>
      </c>
      <c r="E1389" s="13" t="s">
        <v>4129</v>
      </c>
      <c r="F1389" s="82">
        <v>5.0999999999999996</v>
      </c>
      <c r="G1389" s="82">
        <v>30.2</v>
      </c>
      <c r="H1389" s="82">
        <v>23.2</v>
      </c>
      <c r="I1389" s="82">
        <v>19.899999999999999</v>
      </c>
      <c r="J1389" s="30">
        <v>6.6</v>
      </c>
      <c r="K1389" s="82">
        <f t="shared" si="21"/>
        <v>26.5</v>
      </c>
      <c r="L1389" s="83">
        <v>359100</v>
      </c>
      <c r="M1389" s="88">
        <v>5</v>
      </c>
      <c r="N1389" s="87">
        <v>4</v>
      </c>
      <c r="O1389" s="90">
        <v>10</v>
      </c>
      <c r="P1389" s="135">
        <v>9</v>
      </c>
      <c r="Q1389" s="162">
        <v>17.100000000000001</v>
      </c>
      <c r="R1389" s="148">
        <v>30042.773184651422</v>
      </c>
      <c r="S1389" s="82">
        <v>26.5</v>
      </c>
      <c r="T1389" s="114">
        <v>3</v>
      </c>
      <c r="U1389">
        <v>3</v>
      </c>
    </row>
    <row r="1390" spans="1:21" customFormat="1">
      <c r="A1390" s="13" t="s">
        <v>3135</v>
      </c>
      <c r="B1390" s="13">
        <v>17031480500</v>
      </c>
      <c r="C1390" s="13" t="s">
        <v>3136</v>
      </c>
      <c r="D1390" s="13" t="s">
        <v>4272</v>
      </c>
      <c r="E1390" s="13" t="s">
        <v>4129</v>
      </c>
      <c r="F1390" s="83">
        <v>7.3</v>
      </c>
      <c r="G1390" s="81">
        <v>38.700000000000003</v>
      </c>
      <c r="H1390" s="82">
        <v>25.3</v>
      </c>
      <c r="I1390" s="82">
        <v>17.3</v>
      </c>
      <c r="J1390" s="30">
        <v>6.3</v>
      </c>
      <c r="K1390" s="82">
        <f t="shared" si="21"/>
        <v>23.6</v>
      </c>
      <c r="L1390" s="81">
        <v>176600</v>
      </c>
      <c r="M1390" s="86">
        <v>2</v>
      </c>
      <c r="N1390" s="87">
        <v>4</v>
      </c>
      <c r="O1390" s="86">
        <v>2</v>
      </c>
      <c r="P1390" s="136">
        <v>8</v>
      </c>
      <c r="Q1390" s="162">
        <v>17.100000000000001</v>
      </c>
      <c r="R1390" s="148">
        <v>30042.773184651422</v>
      </c>
      <c r="S1390" s="82">
        <v>23.6</v>
      </c>
      <c r="T1390" s="114">
        <v>3</v>
      </c>
      <c r="U1390">
        <v>3</v>
      </c>
    </row>
    <row r="1391" spans="1:21" customFormat="1">
      <c r="A1391" s="13" t="s">
        <v>4109</v>
      </c>
      <c r="B1391" s="13">
        <v>17031825900</v>
      </c>
      <c r="C1391" s="13" t="s">
        <v>4110</v>
      </c>
      <c r="D1391" s="13" t="s">
        <v>4272</v>
      </c>
      <c r="E1391" s="13" t="s">
        <v>4104</v>
      </c>
      <c r="F1391" s="83">
        <v>7.9</v>
      </c>
      <c r="G1391" s="82">
        <v>32</v>
      </c>
      <c r="H1391" s="83">
        <v>30.6</v>
      </c>
      <c r="I1391" s="81">
        <v>6.4</v>
      </c>
      <c r="J1391" s="30">
        <v>3.8</v>
      </c>
      <c r="K1391" s="81">
        <f t="shared" si="21"/>
        <v>10.199999999999999</v>
      </c>
      <c r="L1391" s="81">
        <v>132600</v>
      </c>
      <c r="M1391" s="86">
        <v>1</v>
      </c>
      <c r="N1391" s="89">
        <v>7</v>
      </c>
      <c r="O1391" s="86">
        <v>2</v>
      </c>
      <c r="P1391" s="138">
        <v>4</v>
      </c>
      <c r="Q1391" s="162">
        <v>17.100000000000001</v>
      </c>
      <c r="R1391" s="151">
        <v>17222.009961665139</v>
      </c>
      <c r="S1391" s="81">
        <v>10.199999999999999</v>
      </c>
      <c r="T1391" s="112">
        <v>1</v>
      </c>
      <c r="U1391">
        <v>1</v>
      </c>
    </row>
    <row r="1392" spans="1:21" customFormat="1">
      <c r="A1392" s="13" t="s">
        <v>866</v>
      </c>
      <c r="B1392" s="13">
        <v>17089854700</v>
      </c>
      <c r="C1392" s="13" t="s">
        <v>867</v>
      </c>
      <c r="D1392" s="13" t="s">
        <v>1029</v>
      </c>
      <c r="E1392" s="13" t="s">
        <v>1533</v>
      </c>
      <c r="F1392" s="84">
        <v>9</v>
      </c>
      <c r="G1392" s="84">
        <v>19.899999999999999</v>
      </c>
      <c r="H1392" s="83">
        <v>32.9</v>
      </c>
      <c r="I1392" s="30">
        <v>10.1</v>
      </c>
      <c r="J1392" s="30">
        <v>4.2</v>
      </c>
      <c r="K1392" s="30">
        <f t="shared" si="21"/>
        <v>14.3</v>
      </c>
      <c r="L1392" s="81">
        <v>160700</v>
      </c>
      <c r="M1392" s="85"/>
      <c r="N1392" s="85"/>
      <c r="O1392" s="85"/>
      <c r="P1392" s="141"/>
      <c r="Q1392" s="162">
        <v>17.100000000000001</v>
      </c>
      <c r="R1392" s="151">
        <v>21328.28627229041</v>
      </c>
      <c r="S1392" s="30">
        <v>14.3</v>
      </c>
      <c r="T1392" s="113">
        <v>2</v>
      </c>
      <c r="U1392">
        <v>2</v>
      </c>
    </row>
    <row r="1393" spans="1:21" customFormat="1">
      <c r="A1393" s="13" t="s">
        <v>3960</v>
      </c>
      <c r="B1393" s="13">
        <v>17031060500</v>
      </c>
      <c r="C1393" s="13" t="s">
        <v>3961</v>
      </c>
      <c r="D1393" s="13" t="s">
        <v>4272</v>
      </c>
      <c r="E1393" s="13" t="s">
        <v>4129</v>
      </c>
      <c r="F1393" s="81">
        <v>1.9</v>
      </c>
      <c r="G1393" s="82">
        <v>32.6</v>
      </c>
      <c r="H1393" s="81">
        <v>13.2</v>
      </c>
      <c r="I1393" s="84">
        <v>37.6</v>
      </c>
      <c r="J1393" s="83">
        <v>19</v>
      </c>
      <c r="K1393" s="84">
        <f t="shared" si="21"/>
        <v>56.6</v>
      </c>
      <c r="L1393" s="84">
        <v>638500</v>
      </c>
      <c r="M1393" s="89">
        <v>8</v>
      </c>
      <c r="N1393" s="86">
        <v>2</v>
      </c>
      <c r="O1393" s="90">
        <v>10</v>
      </c>
      <c r="P1393" s="135">
        <v>9</v>
      </c>
      <c r="Q1393" s="162">
        <v>17.2</v>
      </c>
      <c r="R1393" s="148">
        <v>30042.773184651422</v>
      </c>
      <c r="S1393" s="84">
        <v>56.6</v>
      </c>
      <c r="T1393" s="116">
        <v>5</v>
      </c>
      <c r="U1393">
        <v>5</v>
      </c>
    </row>
    <row r="1394" spans="1:21" customFormat="1">
      <c r="A1394" s="13" t="s">
        <v>3541</v>
      </c>
      <c r="B1394" s="13">
        <v>17031220500</v>
      </c>
      <c r="C1394" s="13" t="s">
        <v>3542</v>
      </c>
      <c r="D1394" s="13" t="s">
        <v>4272</v>
      </c>
      <c r="E1394" s="13" t="s">
        <v>4129</v>
      </c>
      <c r="F1394" s="82">
        <v>5.2</v>
      </c>
      <c r="G1394" s="82">
        <v>31.7</v>
      </c>
      <c r="H1394" s="81">
        <v>11.2</v>
      </c>
      <c r="I1394" s="84">
        <v>37.299999999999997</v>
      </c>
      <c r="J1394" s="83">
        <v>20.399999999999999</v>
      </c>
      <c r="K1394" s="84">
        <f t="shared" si="21"/>
        <v>57.699999999999996</v>
      </c>
      <c r="L1394" s="84">
        <v>414500</v>
      </c>
      <c r="M1394" s="87">
        <v>3</v>
      </c>
      <c r="N1394" s="89">
        <v>7</v>
      </c>
      <c r="O1394" s="88">
        <v>6</v>
      </c>
      <c r="P1394" s="135">
        <v>10</v>
      </c>
      <c r="Q1394" s="162">
        <v>17.2</v>
      </c>
      <c r="R1394" s="148">
        <v>30042.773184651422</v>
      </c>
      <c r="S1394" s="84">
        <v>57.699999999999996</v>
      </c>
      <c r="T1394" s="116">
        <v>5</v>
      </c>
      <c r="U1394">
        <v>5</v>
      </c>
    </row>
    <row r="1395" spans="1:21" customFormat="1">
      <c r="A1395" s="13" t="s">
        <v>1658</v>
      </c>
      <c r="B1395" s="13">
        <v>17031802506</v>
      </c>
      <c r="C1395" s="13" t="s">
        <v>1659</v>
      </c>
      <c r="D1395" s="13" t="s">
        <v>4272</v>
      </c>
      <c r="E1395" s="13" t="s">
        <v>1761</v>
      </c>
      <c r="F1395" s="81">
        <v>3</v>
      </c>
      <c r="G1395" s="84">
        <v>24.3</v>
      </c>
      <c r="H1395" s="84">
        <v>38.700000000000003</v>
      </c>
      <c r="I1395" s="30">
        <v>15.7</v>
      </c>
      <c r="J1395" s="81">
        <v>3.3</v>
      </c>
      <c r="K1395" s="30">
        <f t="shared" si="21"/>
        <v>19</v>
      </c>
      <c r="L1395" s="82">
        <v>243800</v>
      </c>
      <c r="M1395" s="87">
        <v>3</v>
      </c>
      <c r="N1395" s="90">
        <v>9</v>
      </c>
      <c r="O1395" s="87">
        <v>3</v>
      </c>
      <c r="P1395" s="136">
        <v>8</v>
      </c>
      <c r="Q1395" s="162">
        <v>17.2</v>
      </c>
      <c r="R1395" s="150">
        <v>36465.457474500639</v>
      </c>
      <c r="S1395" s="30">
        <v>19</v>
      </c>
      <c r="T1395" s="113">
        <v>2</v>
      </c>
      <c r="U1395">
        <v>2</v>
      </c>
    </row>
    <row r="1396" spans="1:21" customFormat="1">
      <c r="A1396" s="13" t="s">
        <v>4061</v>
      </c>
      <c r="B1396" s="13">
        <v>17031020802</v>
      </c>
      <c r="C1396" s="13" t="s">
        <v>4062</v>
      </c>
      <c r="D1396" s="13" t="s">
        <v>4272</v>
      </c>
      <c r="E1396" s="13" t="s">
        <v>4129</v>
      </c>
      <c r="F1396" s="81">
        <v>3.2</v>
      </c>
      <c r="G1396" s="30">
        <v>33.5</v>
      </c>
      <c r="H1396" s="30">
        <v>18.7</v>
      </c>
      <c r="I1396" s="83">
        <v>24.2</v>
      </c>
      <c r="J1396" s="82">
        <v>8</v>
      </c>
      <c r="K1396" s="82">
        <f t="shared" si="21"/>
        <v>32.200000000000003</v>
      </c>
      <c r="L1396" s="83">
        <v>329600</v>
      </c>
      <c r="M1396" s="89">
        <v>7</v>
      </c>
      <c r="N1396" s="89">
        <v>8</v>
      </c>
      <c r="O1396" s="87">
        <v>3</v>
      </c>
      <c r="P1396" s="138">
        <v>4</v>
      </c>
      <c r="Q1396" s="162">
        <v>17.3</v>
      </c>
      <c r="R1396" s="148">
        <v>30042.773184651422</v>
      </c>
      <c r="S1396" s="82">
        <v>32.200000000000003</v>
      </c>
      <c r="T1396" s="114">
        <v>3</v>
      </c>
      <c r="U1396">
        <v>3</v>
      </c>
    </row>
    <row r="1397" spans="1:21" customFormat="1">
      <c r="A1397" s="13" t="s">
        <v>3811</v>
      </c>
      <c r="B1397" s="13">
        <v>17031070700</v>
      </c>
      <c r="C1397" s="13" t="s">
        <v>3812</v>
      </c>
      <c r="D1397" s="13" t="s">
        <v>4272</v>
      </c>
      <c r="E1397" s="13" t="s">
        <v>4129</v>
      </c>
      <c r="F1397" s="81">
        <v>3</v>
      </c>
      <c r="G1397" s="30">
        <v>35.6</v>
      </c>
      <c r="H1397" s="81">
        <v>7.1</v>
      </c>
      <c r="I1397" s="84">
        <v>42.2</v>
      </c>
      <c r="J1397" s="84">
        <v>30.8</v>
      </c>
      <c r="K1397" s="84">
        <f t="shared" si="21"/>
        <v>73</v>
      </c>
      <c r="L1397" s="84">
        <v>447300</v>
      </c>
      <c r="M1397" s="86">
        <v>2</v>
      </c>
      <c r="N1397" s="90">
        <v>9</v>
      </c>
      <c r="O1397" s="89">
        <v>8</v>
      </c>
      <c r="P1397" s="136">
        <v>7</v>
      </c>
      <c r="Q1397" s="162">
        <v>17.3</v>
      </c>
      <c r="R1397" s="148">
        <v>30042.773184651422</v>
      </c>
      <c r="S1397" s="84">
        <v>73</v>
      </c>
      <c r="T1397" s="116">
        <v>5</v>
      </c>
      <c r="U1397">
        <v>5</v>
      </c>
    </row>
    <row r="1398" spans="1:21" customFormat="1">
      <c r="A1398" s="13" t="s">
        <v>3739</v>
      </c>
      <c r="B1398" s="13">
        <v>17031151002</v>
      </c>
      <c r="C1398" s="13" t="s">
        <v>3740</v>
      </c>
      <c r="D1398" s="13" t="s">
        <v>4272</v>
      </c>
      <c r="E1398" s="13" t="s">
        <v>4129</v>
      </c>
      <c r="F1398" s="84">
        <v>10.9</v>
      </c>
      <c r="G1398" s="30">
        <v>35</v>
      </c>
      <c r="H1398" s="84">
        <v>34.4</v>
      </c>
      <c r="I1398" s="81">
        <v>7.6</v>
      </c>
      <c r="J1398" s="30">
        <v>6.5</v>
      </c>
      <c r="K1398" s="30">
        <f t="shared" si="21"/>
        <v>14.1</v>
      </c>
      <c r="L1398" s="83">
        <v>318800</v>
      </c>
      <c r="M1398" s="87">
        <v>3</v>
      </c>
      <c r="N1398" s="88">
        <v>6</v>
      </c>
      <c r="O1398" s="87">
        <v>3</v>
      </c>
      <c r="P1398" s="136">
        <v>8</v>
      </c>
      <c r="Q1398" s="162">
        <v>17.3</v>
      </c>
      <c r="R1398" s="148">
        <v>30042.773184651422</v>
      </c>
      <c r="S1398" s="30">
        <v>14.1</v>
      </c>
      <c r="T1398" s="113">
        <v>2</v>
      </c>
      <c r="U1398">
        <v>2</v>
      </c>
    </row>
    <row r="1399" spans="1:21" customFormat="1">
      <c r="A1399" s="13" t="s">
        <v>2628</v>
      </c>
      <c r="B1399" s="13">
        <v>17031814200</v>
      </c>
      <c r="C1399" s="13" t="s">
        <v>2629</v>
      </c>
      <c r="D1399" s="13" t="s">
        <v>4272</v>
      </c>
      <c r="E1399" s="13" t="s">
        <v>2715</v>
      </c>
      <c r="F1399" s="84">
        <v>10.6</v>
      </c>
      <c r="G1399" s="82">
        <v>31</v>
      </c>
      <c r="H1399" s="84">
        <v>37</v>
      </c>
      <c r="I1399" s="81">
        <v>8.6999999999999993</v>
      </c>
      <c r="J1399" s="81">
        <v>2.2999999999999998</v>
      </c>
      <c r="K1399" s="81">
        <f t="shared" si="21"/>
        <v>11</v>
      </c>
      <c r="L1399" s="30">
        <v>201300</v>
      </c>
      <c r="M1399" s="86">
        <v>1</v>
      </c>
      <c r="N1399" s="90">
        <v>9</v>
      </c>
      <c r="O1399" s="86">
        <v>1</v>
      </c>
      <c r="P1399" s="136">
        <v>8</v>
      </c>
      <c r="Q1399" s="162">
        <v>17.3</v>
      </c>
      <c r="R1399" s="151">
        <v>10590.780155201392</v>
      </c>
      <c r="S1399" s="81">
        <v>11</v>
      </c>
      <c r="T1399" s="112">
        <v>1</v>
      </c>
      <c r="U1399">
        <v>1</v>
      </c>
    </row>
    <row r="1400" spans="1:21" customFormat="1">
      <c r="A1400" s="13" t="s">
        <v>2351</v>
      </c>
      <c r="B1400" s="13">
        <v>17031820502</v>
      </c>
      <c r="C1400" s="13" t="s">
        <v>2352</v>
      </c>
      <c r="D1400" s="13" t="s">
        <v>4272</v>
      </c>
      <c r="E1400" s="13" t="s">
        <v>2353</v>
      </c>
      <c r="F1400" s="82">
        <v>5.3</v>
      </c>
      <c r="G1400" s="83">
        <v>29.4</v>
      </c>
      <c r="H1400" s="84">
        <v>43.9</v>
      </c>
      <c r="I1400" s="81">
        <v>5.4</v>
      </c>
      <c r="J1400" s="81">
        <v>2</v>
      </c>
      <c r="K1400" s="81">
        <f t="shared" si="21"/>
        <v>7.4</v>
      </c>
      <c r="L1400" s="30">
        <v>230800</v>
      </c>
      <c r="M1400" s="88">
        <v>5</v>
      </c>
      <c r="N1400" s="90">
        <v>9</v>
      </c>
      <c r="O1400" s="88">
        <v>5</v>
      </c>
      <c r="P1400" s="140">
        <v>1</v>
      </c>
      <c r="Q1400" s="162">
        <v>17.3</v>
      </c>
      <c r="R1400" s="151">
        <v>26327.188910242723</v>
      </c>
      <c r="S1400" s="81">
        <v>7.4</v>
      </c>
      <c r="T1400" s="112">
        <v>1</v>
      </c>
      <c r="U1400">
        <v>1</v>
      </c>
    </row>
    <row r="1401" spans="1:21" customFormat="1">
      <c r="A1401" s="13" t="s">
        <v>2358</v>
      </c>
      <c r="B1401" s="13">
        <v>17031823705</v>
      </c>
      <c r="C1401" s="13" t="s">
        <v>2359</v>
      </c>
      <c r="D1401" s="13" t="s">
        <v>4272</v>
      </c>
      <c r="E1401" s="13" t="s">
        <v>2353</v>
      </c>
      <c r="F1401" s="81">
        <v>3.4</v>
      </c>
      <c r="G1401" s="83">
        <v>28.8</v>
      </c>
      <c r="H1401" s="84">
        <v>34.299999999999997</v>
      </c>
      <c r="I1401" s="30">
        <v>14.8</v>
      </c>
      <c r="J1401" s="30">
        <v>7</v>
      </c>
      <c r="K1401" s="30">
        <f t="shared" si="21"/>
        <v>21.8</v>
      </c>
      <c r="L1401" s="82">
        <v>280300</v>
      </c>
      <c r="M1401" s="90">
        <v>10</v>
      </c>
      <c r="N1401" s="86">
        <v>2</v>
      </c>
      <c r="O1401" s="87">
        <v>3</v>
      </c>
      <c r="P1401" s="140">
        <v>1</v>
      </c>
      <c r="Q1401" s="162">
        <v>17.3</v>
      </c>
      <c r="R1401" s="151">
        <v>26327.188910242723</v>
      </c>
      <c r="S1401" s="30">
        <v>21.8</v>
      </c>
      <c r="T1401" s="113">
        <v>2</v>
      </c>
      <c r="U1401">
        <v>2</v>
      </c>
    </row>
    <row r="1402" spans="1:21" customFormat="1">
      <c r="A1402" s="13" t="s">
        <v>2423</v>
      </c>
      <c r="B1402" s="13">
        <v>17031806001</v>
      </c>
      <c r="C1402" s="13" t="s">
        <v>2424</v>
      </c>
      <c r="D1402" s="13" t="s">
        <v>4272</v>
      </c>
      <c r="E1402" s="13" t="s">
        <v>2401</v>
      </c>
      <c r="F1402" s="30">
        <v>3.6</v>
      </c>
      <c r="G1402" s="83">
        <v>29.2</v>
      </c>
      <c r="H1402" s="82">
        <v>22.9</v>
      </c>
      <c r="I1402" s="82">
        <v>20.6</v>
      </c>
      <c r="J1402" s="83">
        <v>16.3</v>
      </c>
      <c r="K1402" s="83">
        <f t="shared" si="21"/>
        <v>36.900000000000006</v>
      </c>
      <c r="L1402" s="81">
        <v>170700</v>
      </c>
      <c r="M1402" s="90">
        <v>10</v>
      </c>
      <c r="N1402" s="88">
        <v>5</v>
      </c>
      <c r="O1402" s="87">
        <v>4</v>
      </c>
      <c r="P1402" s="140">
        <v>2</v>
      </c>
      <c r="Q1402" s="162">
        <v>17.399999999999999</v>
      </c>
      <c r="R1402" s="149">
        <v>65174.162892687731</v>
      </c>
      <c r="S1402" s="83">
        <v>36.900000000000006</v>
      </c>
      <c r="T1402" s="115">
        <v>4</v>
      </c>
      <c r="U1402">
        <v>4</v>
      </c>
    </row>
    <row r="1403" spans="1:21" customFormat="1">
      <c r="A1403" s="13" t="s">
        <v>4102</v>
      </c>
      <c r="B1403" s="13">
        <v>17031825801</v>
      </c>
      <c r="C1403" s="13" t="s">
        <v>4103</v>
      </c>
      <c r="D1403" s="13" t="s">
        <v>4272</v>
      </c>
      <c r="E1403" s="13" t="s">
        <v>4104</v>
      </c>
      <c r="F1403" s="84">
        <v>13.7</v>
      </c>
      <c r="G1403" s="81">
        <v>39.299999999999997</v>
      </c>
      <c r="H1403" s="82">
        <v>27.9</v>
      </c>
      <c r="I1403" s="30">
        <v>8.9</v>
      </c>
      <c r="J1403" s="30">
        <v>4.9000000000000004</v>
      </c>
      <c r="K1403" s="30">
        <f t="shared" si="21"/>
        <v>13.8</v>
      </c>
      <c r="L1403" s="81">
        <v>135500</v>
      </c>
      <c r="M1403" s="86">
        <v>2</v>
      </c>
      <c r="N1403" s="87">
        <v>3</v>
      </c>
      <c r="O1403" s="86">
        <v>2</v>
      </c>
      <c r="P1403" s="138">
        <v>4</v>
      </c>
      <c r="Q1403" s="162">
        <v>17.399999999999999</v>
      </c>
      <c r="R1403" s="151">
        <v>17222.009961665139</v>
      </c>
      <c r="S1403" s="30">
        <v>13.8</v>
      </c>
      <c r="T1403" s="113">
        <v>2</v>
      </c>
      <c r="U1403">
        <v>2</v>
      </c>
    </row>
    <row r="1404" spans="1:21" customFormat="1">
      <c r="A1404" s="13" t="s">
        <v>957</v>
      </c>
      <c r="B1404" s="13">
        <v>17089854002</v>
      </c>
      <c r="C1404" s="13" t="s">
        <v>958</v>
      </c>
      <c r="D1404" s="13" t="s">
        <v>1029</v>
      </c>
      <c r="E1404" s="13" t="s">
        <v>69</v>
      </c>
      <c r="F1404" s="83">
        <v>6.5</v>
      </c>
      <c r="G1404" s="84">
        <v>24.8</v>
      </c>
      <c r="H1404" s="83">
        <v>34</v>
      </c>
      <c r="I1404" s="30">
        <v>10.199999999999999</v>
      </c>
      <c r="J1404" s="30">
        <v>4</v>
      </c>
      <c r="K1404" s="30">
        <f t="shared" si="21"/>
        <v>14.2</v>
      </c>
      <c r="L1404" s="81">
        <v>179100</v>
      </c>
      <c r="M1404" s="85"/>
      <c r="N1404" s="85"/>
      <c r="O1404" s="85"/>
      <c r="P1404" s="141"/>
      <c r="Q1404" s="162">
        <v>17.399999999999999</v>
      </c>
      <c r="R1404" s="153">
        <v>27525.215316194815</v>
      </c>
      <c r="S1404" s="30">
        <v>14.2</v>
      </c>
      <c r="T1404" s="113">
        <v>2</v>
      </c>
      <c r="U1404">
        <v>2</v>
      </c>
    </row>
    <row r="1405" spans="1:21" customFormat="1">
      <c r="A1405" s="13" t="s">
        <v>2668</v>
      </c>
      <c r="B1405" s="13">
        <v>17031750500</v>
      </c>
      <c r="C1405" s="13" t="s">
        <v>2669</v>
      </c>
      <c r="D1405" s="13" t="s">
        <v>4272</v>
      </c>
      <c r="E1405" s="13" t="s">
        <v>4129</v>
      </c>
      <c r="F1405" s="84">
        <v>9.3000000000000007</v>
      </c>
      <c r="G1405" s="30">
        <v>35</v>
      </c>
      <c r="H1405" s="82">
        <v>23.2</v>
      </c>
      <c r="I1405" s="30">
        <v>11.6</v>
      </c>
      <c r="J1405" s="83">
        <v>13.7</v>
      </c>
      <c r="K1405" s="82">
        <f t="shared" si="21"/>
        <v>25.299999999999997</v>
      </c>
      <c r="L1405" s="81">
        <v>182000</v>
      </c>
      <c r="M1405" s="87">
        <v>3</v>
      </c>
      <c r="N1405" s="89">
        <v>7</v>
      </c>
      <c r="O1405" s="87">
        <v>3</v>
      </c>
      <c r="P1405" s="135">
        <v>10</v>
      </c>
      <c r="Q1405" s="162">
        <v>17.5</v>
      </c>
      <c r="R1405" s="148">
        <v>30042.773184651422</v>
      </c>
      <c r="S1405" s="82">
        <v>25.299999999999997</v>
      </c>
      <c r="T1405" s="114">
        <v>3</v>
      </c>
      <c r="U1405">
        <v>3</v>
      </c>
    </row>
    <row r="1406" spans="1:21" customFormat="1">
      <c r="A1406" s="13" t="s">
        <v>4142</v>
      </c>
      <c r="B1406" s="13">
        <v>17031814900</v>
      </c>
      <c r="C1406" s="13" t="s">
        <v>4143</v>
      </c>
      <c r="D1406" s="13" t="s">
        <v>4272</v>
      </c>
      <c r="E1406" s="13" t="s">
        <v>4137</v>
      </c>
      <c r="F1406" s="83">
        <v>7.6</v>
      </c>
      <c r="G1406" s="30">
        <v>34.1</v>
      </c>
      <c r="H1406" s="83">
        <v>33.200000000000003</v>
      </c>
      <c r="I1406" s="81">
        <v>7.7</v>
      </c>
      <c r="J1406" s="82">
        <v>7.4</v>
      </c>
      <c r="K1406" s="30">
        <f t="shared" si="21"/>
        <v>15.100000000000001</v>
      </c>
      <c r="L1406" s="82">
        <v>259000</v>
      </c>
      <c r="M1406" s="87">
        <v>4</v>
      </c>
      <c r="N1406" s="87">
        <v>3</v>
      </c>
      <c r="O1406" s="86">
        <v>2</v>
      </c>
      <c r="P1406" s="137">
        <v>5</v>
      </c>
      <c r="Q1406" s="162">
        <v>17.5</v>
      </c>
      <c r="R1406" s="151">
        <v>16235.257108565578</v>
      </c>
      <c r="S1406" s="30">
        <v>15.100000000000001</v>
      </c>
      <c r="T1406" s="113">
        <v>2</v>
      </c>
      <c r="U1406">
        <v>2</v>
      </c>
    </row>
    <row r="1407" spans="1:21" customFormat="1">
      <c r="A1407" s="13" t="s">
        <v>2238</v>
      </c>
      <c r="B1407" s="13">
        <v>17031828506</v>
      </c>
      <c r="C1407" s="13" t="s">
        <v>2239</v>
      </c>
      <c r="D1407" s="13" t="s">
        <v>4272</v>
      </c>
      <c r="E1407" s="13" t="s">
        <v>2235</v>
      </c>
      <c r="F1407" s="84">
        <v>10</v>
      </c>
      <c r="G1407" s="81">
        <v>38.1</v>
      </c>
      <c r="H1407" s="83">
        <v>33.1</v>
      </c>
      <c r="I1407" s="30">
        <v>12.5</v>
      </c>
      <c r="J1407" s="82">
        <v>7.5</v>
      </c>
      <c r="K1407" s="30">
        <f t="shared" si="21"/>
        <v>20</v>
      </c>
      <c r="L1407" s="81">
        <v>124500</v>
      </c>
      <c r="M1407" s="86">
        <v>2</v>
      </c>
      <c r="N1407" s="86">
        <v>2</v>
      </c>
      <c r="O1407" s="86">
        <v>2</v>
      </c>
      <c r="P1407" s="140">
        <v>1</v>
      </c>
      <c r="Q1407" s="162">
        <v>17.5</v>
      </c>
      <c r="R1407" s="151">
        <v>20437.947596313978</v>
      </c>
      <c r="S1407" s="30">
        <v>20</v>
      </c>
      <c r="T1407" s="113">
        <v>2</v>
      </c>
      <c r="U1407">
        <v>2</v>
      </c>
    </row>
    <row r="1408" spans="1:21" customFormat="1">
      <c r="A1408" s="13" t="s">
        <v>870</v>
      </c>
      <c r="B1408" s="13">
        <v>17089854900</v>
      </c>
      <c r="C1408" s="13" t="s">
        <v>871</v>
      </c>
      <c r="D1408" s="13" t="s">
        <v>1029</v>
      </c>
      <c r="E1408" s="13" t="s">
        <v>60</v>
      </c>
      <c r="F1408" s="82">
        <v>5.6</v>
      </c>
      <c r="G1408" s="82">
        <v>32.299999999999997</v>
      </c>
      <c r="H1408" s="83">
        <v>33.1</v>
      </c>
      <c r="I1408" s="30">
        <v>11.9</v>
      </c>
      <c r="J1408" s="30">
        <v>5.9</v>
      </c>
      <c r="K1408" s="30">
        <f t="shared" si="21"/>
        <v>17.8</v>
      </c>
      <c r="L1408" s="30">
        <v>187600</v>
      </c>
      <c r="M1408" s="85"/>
      <c r="N1408" s="85"/>
      <c r="O1408" s="85"/>
      <c r="P1408" s="141"/>
      <c r="Q1408" s="162">
        <v>17.5</v>
      </c>
      <c r="R1408" s="153">
        <v>24331.78884904056</v>
      </c>
      <c r="S1408" s="30">
        <v>17.8</v>
      </c>
      <c r="T1408" s="113">
        <v>2</v>
      </c>
      <c r="U1408">
        <v>2</v>
      </c>
    </row>
    <row r="1409" spans="1:21" customFormat="1">
      <c r="A1409" s="13" t="s">
        <v>3514</v>
      </c>
      <c r="B1409" s="13">
        <v>17031241200</v>
      </c>
      <c r="C1409" s="13" t="s">
        <v>3515</v>
      </c>
      <c r="D1409" s="13" t="s">
        <v>4272</v>
      </c>
      <c r="E1409" s="13" t="s">
        <v>4129</v>
      </c>
      <c r="F1409" s="82">
        <v>5.6</v>
      </c>
      <c r="G1409" s="82">
        <v>32.700000000000003</v>
      </c>
      <c r="H1409" s="81">
        <v>14</v>
      </c>
      <c r="I1409" s="84">
        <v>33.6</v>
      </c>
      <c r="J1409" s="84">
        <v>26.5</v>
      </c>
      <c r="K1409" s="84">
        <f t="shared" si="21"/>
        <v>60.1</v>
      </c>
      <c r="L1409" s="84">
        <v>419400</v>
      </c>
      <c r="M1409" s="88">
        <v>5</v>
      </c>
      <c r="N1409" s="90">
        <v>10</v>
      </c>
      <c r="O1409" s="88">
        <v>6</v>
      </c>
      <c r="P1409" s="135">
        <v>9</v>
      </c>
      <c r="Q1409" s="162">
        <v>17.600000000000001</v>
      </c>
      <c r="R1409" s="148">
        <v>30042.773184651422</v>
      </c>
      <c r="S1409" s="84">
        <v>60.1</v>
      </c>
      <c r="T1409" s="116">
        <v>5</v>
      </c>
      <c r="U1409">
        <v>5</v>
      </c>
    </row>
    <row r="1410" spans="1:21" customFormat="1">
      <c r="A1410" s="13" t="s">
        <v>4198</v>
      </c>
      <c r="B1410" s="13">
        <v>17031805107</v>
      </c>
      <c r="C1410" s="13" t="s">
        <v>4199</v>
      </c>
      <c r="D1410" s="13" t="s">
        <v>4272</v>
      </c>
      <c r="E1410" s="13" t="s">
        <v>4289</v>
      </c>
      <c r="F1410" s="83">
        <v>6.9</v>
      </c>
      <c r="G1410" s="84">
        <v>23.6</v>
      </c>
      <c r="H1410" s="83">
        <v>29</v>
      </c>
      <c r="I1410" s="82">
        <v>20.6</v>
      </c>
      <c r="J1410" s="82">
        <v>9.5</v>
      </c>
      <c r="K1410" s="82">
        <f t="shared" ref="K1410:K1473" si="22">+J1410+I1410</f>
        <v>30.1</v>
      </c>
      <c r="L1410" s="30">
        <v>187000</v>
      </c>
      <c r="M1410" s="89">
        <v>7</v>
      </c>
      <c r="N1410" s="90">
        <v>10</v>
      </c>
      <c r="O1410" s="87">
        <v>3</v>
      </c>
      <c r="P1410" s="140">
        <v>1</v>
      </c>
      <c r="Q1410" s="162">
        <v>17.600000000000001</v>
      </c>
      <c r="R1410" s="150">
        <v>48269.233139372314</v>
      </c>
      <c r="S1410" s="82">
        <v>30.1</v>
      </c>
      <c r="T1410" s="114">
        <v>3</v>
      </c>
      <c r="U1410">
        <v>3</v>
      </c>
    </row>
    <row r="1411" spans="1:21" customFormat="1">
      <c r="A1411" s="13" t="s">
        <v>2322</v>
      </c>
      <c r="B1411" s="13">
        <v>17031828202</v>
      </c>
      <c r="C1411" s="13" t="s">
        <v>2323</v>
      </c>
      <c r="D1411" s="13" t="s">
        <v>4272</v>
      </c>
      <c r="E1411" s="13" t="s">
        <v>2315</v>
      </c>
      <c r="F1411" s="30">
        <v>3.9</v>
      </c>
      <c r="G1411" s="82">
        <v>30.7</v>
      </c>
      <c r="H1411" s="83">
        <v>31.4</v>
      </c>
      <c r="I1411" s="82">
        <v>16.3</v>
      </c>
      <c r="J1411" s="82">
        <v>9.9</v>
      </c>
      <c r="K1411" s="82">
        <f t="shared" si="22"/>
        <v>26.200000000000003</v>
      </c>
      <c r="L1411" s="30">
        <v>189800</v>
      </c>
      <c r="M1411" s="87">
        <v>3</v>
      </c>
      <c r="N1411" s="87">
        <v>3</v>
      </c>
      <c r="O1411" s="87">
        <v>3</v>
      </c>
      <c r="P1411" s="140">
        <v>1</v>
      </c>
      <c r="Q1411" s="162">
        <v>17.600000000000001</v>
      </c>
      <c r="R1411" s="151">
        <v>18378.921005259257</v>
      </c>
      <c r="S1411" s="82">
        <v>26.200000000000003</v>
      </c>
      <c r="T1411" s="114">
        <v>3</v>
      </c>
      <c r="U1411">
        <v>3</v>
      </c>
    </row>
    <row r="1412" spans="1:21" customFormat="1">
      <c r="A1412" s="13" t="s">
        <v>3815</v>
      </c>
      <c r="B1412" s="13">
        <v>17031071100</v>
      </c>
      <c r="C1412" s="13" t="s">
        <v>3816</v>
      </c>
      <c r="D1412" s="13" t="s">
        <v>4272</v>
      </c>
      <c r="E1412" s="13" t="s">
        <v>4129</v>
      </c>
      <c r="F1412" s="30">
        <v>4.7</v>
      </c>
      <c r="G1412" s="82">
        <v>30.7</v>
      </c>
      <c r="H1412" s="81">
        <v>1.7</v>
      </c>
      <c r="I1412" s="84">
        <v>43.1</v>
      </c>
      <c r="J1412" s="84">
        <v>52</v>
      </c>
      <c r="K1412" s="84">
        <f t="shared" si="22"/>
        <v>95.1</v>
      </c>
      <c r="L1412" s="84">
        <v>897500</v>
      </c>
      <c r="M1412" s="89">
        <v>7</v>
      </c>
      <c r="N1412" s="90">
        <v>10</v>
      </c>
      <c r="O1412" s="89">
        <v>7</v>
      </c>
      <c r="P1412" s="135">
        <v>9</v>
      </c>
      <c r="Q1412" s="162">
        <v>17.7</v>
      </c>
      <c r="R1412" s="148">
        <v>30042.773184651422</v>
      </c>
      <c r="S1412" s="84">
        <v>95.1</v>
      </c>
      <c r="T1412" s="116">
        <v>5</v>
      </c>
      <c r="U1412">
        <v>5</v>
      </c>
    </row>
    <row r="1413" spans="1:21" customFormat="1">
      <c r="A1413" s="13" t="s">
        <v>3598</v>
      </c>
      <c r="B1413" s="13">
        <v>17031190701</v>
      </c>
      <c r="C1413" s="13" t="s">
        <v>3599</v>
      </c>
      <c r="D1413" s="13" t="s">
        <v>4272</v>
      </c>
      <c r="E1413" s="13" t="s">
        <v>4129</v>
      </c>
      <c r="F1413" s="30">
        <v>4.5999999999999996</v>
      </c>
      <c r="G1413" s="30">
        <v>34.4</v>
      </c>
      <c r="H1413" s="83">
        <v>32.299999999999997</v>
      </c>
      <c r="I1413" s="30">
        <v>9.5</v>
      </c>
      <c r="J1413" s="30">
        <v>4.2</v>
      </c>
      <c r="K1413" s="30">
        <f t="shared" si="22"/>
        <v>13.7</v>
      </c>
      <c r="L1413" s="83">
        <v>328200</v>
      </c>
      <c r="M1413" s="86">
        <v>2</v>
      </c>
      <c r="N1413" s="87">
        <v>3</v>
      </c>
      <c r="O1413" s="86">
        <v>1</v>
      </c>
      <c r="P1413" s="136">
        <v>7</v>
      </c>
      <c r="Q1413" s="162">
        <v>17.7</v>
      </c>
      <c r="R1413" s="148">
        <v>30042.773184651422</v>
      </c>
      <c r="S1413" s="30">
        <v>13.7</v>
      </c>
      <c r="T1413" s="113">
        <v>2</v>
      </c>
      <c r="U1413">
        <v>2</v>
      </c>
    </row>
    <row r="1414" spans="1:21" customFormat="1">
      <c r="A1414" s="13" t="s">
        <v>2175</v>
      </c>
      <c r="B1414" s="13">
        <v>17031817700</v>
      </c>
      <c r="C1414" s="13" t="s">
        <v>2176</v>
      </c>
      <c r="D1414" s="13" t="s">
        <v>4272</v>
      </c>
      <c r="E1414" s="13" t="s">
        <v>2166</v>
      </c>
      <c r="F1414" s="83">
        <v>8.8000000000000007</v>
      </c>
      <c r="G1414" s="83">
        <v>28.1</v>
      </c>
      <c r="H1414" s="84">
        <v>38.5</v>
      </c>
      <c r="I1414" s="30">
        <v>9.6</v>
      </c>
      <c r="J1414" s="81">
        <v>3.3</v>
      </c>
      <c r="K1414" s="81">
        <f t="shared" si="22"/>
        <v>12.899999999999999</v>
      </c>
      <c r="L1414" s="81">
        <v>171400</v>
      </c>
      <c r="M1414" s="86">
        <v>1</v>
      </c>
      <c r="N1414" s="87">
        <v>3</v>
      </c>
      <c r="O1414" s="86">
        <v>2</v>
      </c>
      <c r="P1414" s="137">
        <v>5</v>
      </c>
      <c r="Q1414" s="162">
        <v>17.7</v>
      </c>
      <c r="R1414" s="151">
        <v>10301.445952677459</v>
      </c>
      <c r="S1414" s="81">
        <v>12.899999999999999</v>
      </c>
      <c r="T1414" s="112">
        <v>1</v>
      </c>
      <c r="U1414">
        <v>1</v>
      </c>
    </row>
    <row r="1415" spans="1:21" customFormat="1">
      <c r="A1415" s="13" t="s">
        <v>3522</v>
      </c>
      <c r="B1415" s="13">
        <v>17031241600</v>
      </c>
      <c r="C1415" s="13" t="s">
        <v>3523</v>
      </c>
      <c r="D1415" s="13" t="s">
        <v>4272</v>
      </c>
      <c r="E1415" s="13" t="s">
        <v>4129</v>
      </c>
      <c r="F1415" s="81">
        <v>3.3</v>
      </c>
      <c r="G1415" s="30">
        <v>36</v>
      </c>
      <c r="H1415" s="81">
        <v>11.6</v>
      </c>
      <c r="I1415" s="84">
        <v>44.3</v>
      </c>
      <c r="J1415" s="83">
        <v>21.4</v>
      </c>
      <c r="K1415" s="84">
        <f t="shared" si="22"/>
        <v>65.699999999999989</v>
      </c>
      <c r="L1415" s="84">
        <v>384500</v>
      </c>
      <c r="M1415" s="86">
        <v>2</v>
      </c>
      <c r="N1415" s="88">
        <v>6</v>
      </c>
      <c r="O1415" s="88">
        <v>6</v>
      </c>
      <c r="P1415" s="135">
        <v>10</v>
      </c>
      <c r="Q1415" s="162">
        <v>17.8</v>
      </c>
      <c r="R1415" s="148">
        <v>30042.773184651422</v>
      </c>
      <c r="S1415" s="84">
        <v>65.699999999999989</v>
      </c>
      <c r="T1415" s="116">
        <v>5</v>
      </c>
      <c r="U1415">
        <v>5</v>
      </c>
    </row>
    <row r="1416" spans="1:21" customFormat="1">
      <c r="A1416" s="13" t="s">
        <v>3105</v>
      </c>
      <c r="B1416" s="13">
        <v>17031450300</v>
      </c>
      <c r="C1416" s="13" t="s">
        <v>3106</v>
      </c>
      <c r="D1416" s="13" t="s">
        <v>4272</v>
      </c>
      <c r="E1416" s="13" t="s">
        <v>4129</v>
      </c>
      <c r="F1416" s="84">
        <v>9.3000000000000007</v>
      </c>
      <c r="G1416" s="81">
        <v>40.299999999999997</v>
      </c>
      <c r="H1416" s="84">
        <v>34.200000000000003</v>
      </c>
      <c r="I1416" s="30">
        <v>14.4</v>
      </c>
      <c r="J1416" s="30">
        <v>4.7</v>
      </c>
      <c r="K1416" s="30">
        <f t="shared" si="22"/>
        <v>19.100000000000001</v>
      </c>
      <c r="L1416" s="81">
        <v>162800</v>
      </c>
      <c r="M1416" s="87">
        <v>3</v>
      </c>
      <c r="N1416" s="90">
        <v>10</v>
      </c>
      <c r="O1416" s="87">
        <v>4</v>
      </c>
      <c r="P1416" s="137">
        <v>6</v>
      </c>
      <c r="Q1416" s="162">
        <v>17.8</v>
      </c>
      <c r="R1416" s="148">
        <v>30042.773184651422</v>
      </c>
      <c r="S1416" s="30">
        <v>19.100000000000001</v>
      </c>
      <c r="T1416" s="113">
        <v>2</v>
      </c>
      <c r="U1416">
        <v>2</v>
      </c>
    </row>
    <row r="1417" spans="1:21" customFormat="1">
      <c r="A1417" s="13" t="s">
        <v>2444</v>
      </c>
      <c r="B1417" s="13">
        <v>17031809500</v>
      </c>
      <c r="C1417" s="13" t="s">
        <v>2445</v>
      </c>
      <c r="D1417" s="13" t="s">
        <v>4272</v>
      </c>
      <c r="E1417" s="13" t="s">
        <v>2542</v>
      </c>
      <c r="F1417" s="30">
        <v>3.6</v>
      </c>
      <c r="G1417" s="82">
        <v>32.5</v>
      </c>
      <c r="H1417" s="81">
        <v>6.4</v>
      </c>
      <c r="I1417" s="84">
        <v>36.799999999999997</v>
      </c>
      <c r="J1417" s="84">
        <v>33</v>
      </c>
      <c r="K1417" s="84">
        <f t="shared" si="22"/>
        <v>69.8</v>
      </c>
      <c r="L1417" s="84">
        <v>380600</v>
      </c>
      <c r="M1417" s="89">
        <v>7</v>
      </c>
      <c r="N1417" s="90">
        <v>10</v>
      </c>
      <c r="O1417" s="89">
        <v>7</v>
      </c>
      <c r="P1417" s="135">
        <v>10</v>
      </c>
      <c r="Q1417" s="162">
        <v>17.8</v>
      </c>
      <c r="R1417" s="150">
        <v>39448.99567703998</v>
      </c>
      <c r="S1417" s="84">
        <v>69.8</v>
      </c>
      <c r="T1417" s="116">
        <v>5</v>
      </c>
      <c r="U1417">
        <v>5</v>
      </c>
    </row>
    <row r="1418" spans="1:21" customFormat="1">
      <c r="A1418" s="13" t="s">
        <v>3691</v>
      </c>
      <c r="B1418" s="13">
        <v>17031190100</v>
      </c>
      <c r="C1418" s="13" t="s">
        <v>3692</v>
      </c>
      <c r="D1418" s="13" t="s">
        <v>4272</v>
      </c>
      <c r="E1418" s="13" t="s">
        <v>4129</v>
      </c>
      <c r="F1418" s="84">
        <v>10.3</v>
      </c>
      <c r="G1418" s="81">
        <v>40.6</v>
      </c>
      <c r="H1418" s="84">
        <v>38.4</v>
      </c>
      <c r="I1418" s="81">
        <v>1.9</v>
      </c>
      <c r="J1418" s="81">
        <v>0</v>
      </c>
      <c r="K1418" s="81">
        <f t="shared" si="22"/>
        <v>1.9</v>
      </c>
      <c r="L1418" s="83">
        <v>330200</v>
      </c>
      <c r="M1418" s="86">
        <v>2</v>
      </c>
      <c r="N1418" s="90">
        <v>9</v>
      </c>
      <c r="O1418" s="87">
        <v>3</v>
      </c>
      <c r="P1418" s="136">
        <v>7</v>
      </c>
      <c r="Q1418" s="162">
        <v>17.899999999999999</v>
      </c>
      <c r="R1418" s="148">
        <v>30042.773184651422</v>
      </c>
      <c r="S1418" s="81">
        <v>1.9</v>
      </c>
      <c r="T1418" s="112">
        <v>1</v>
      </c>
      <c r="U1418">
        <v>1</v>
      </c>
    </row>
    <row r="1419" spans="1:21" customFormat="1">
      <c r="A1419" s="13" t="s">
        <v>3573</v>
      </c>
      <c r="B1419" s="13">
        <v>17031222600</v>
      </c>
      <c r="C1419" s="13" t="s">
        <v>3574</v>
      </c>
      <c r="D1419" s="13" t="s">
        <v>4272</v>
      </c>
      <c r="E1419" s="13" t="s">
        <v>4129</v>
      </c>
      <c r="F1419" s="81">
        <v>2.2000000000000002</v>
      </c>
      <c r="G1419" s="82">
        <v>31.5</v>
      </c>
      <c r="H1419" s="30">
        <v>19.600000000000001</v>
      </c>
      <c r="I1419" s="82">
        <v>22.6</v>
      </c>
      <c r="J1419" s="82">
        <v>10.199999999999999</v>
      </c>
      <c r="K1419" s="82">
        <f t="shared" si="22"/>
        <v>32.799999999999997</v>
      </c>
      <c r="L1419" s="83">
        <v>326600</v>
      </c>
      <c r="M1419" s="86">
        <v>2</v>
      </c>
      <c r="N1419" s="86">
        <v>2</v>
      </c>
      <c r="O1419" s="87">
        <v>4</v>
      </c>
      <c r="P1419" s="136">
        <v>8</v>
      </c>
      <c r="Q1419" s="162">
        <v>17.899999999999999</v>
      </c>
      <c r="R1419" s="148">
        <v>30042.773184651422</v>
      </c>
      <c r="S1419" s="82">
        <v>32.799999999999997</v>
      </c>
      <c r="T1419" s="114">
        <v>3</v>
      </c>
      <c r="U1419">
        <v>3</v>
      </c>
    </row>
    <row r="1420" spans="1:21" customFormat="1">
      <c r="A1420" s="13" t="s">
        <v>3516</v>
      </c>
      <c r="B1420" s="13">
        <v>17031241300</v>
      </c>
      <c r="C1420" s="13" t="s">
        <v>3517</v>
      </c>
      <c r="D1420" s="13" t="s">
        <v>4272</v>
      </c>
      <c r="E1420" s="13" t="s">
        <v>4129</v>
      </c>
      <c r="F1420" s="81">
        <v>3.1</v>
      </c>
      <c r="G1420" s="83">
        <v>30.1</v>
      </c>
      <c r="H1420" s="81">
        <v>10.199999999999999</v>
      </c>
      <c r="I1420" s="84">
        <v>50.3</v>
      </c>
      <c r="J1420" s="83">
        <v>20.3</v>
      </c>
      <c r="K1420" s="84">
        <f t="shared" si="22"/>
        <v>70.599999999999994</v>
      </c>
      <c r="L1420" s="84">
        <v>476500</v>
      </c>
      <c r="M1420" s="88">
        <v>5</v>
      </c>
      <c r="N1420" s="86">
        <v>2</v>
      </c>
      <c r="O1420" s="89">
        <v>8</v>
      </c>
      <c r="P1420" s="135">
        <v>9</v>
      </c>
      <c r="Q1420" s="162">
        <v>17.899999999999999</v>
      </c>
      <c r="R1420" s="148">
        <v>30042.773184651422</v>
      </c>
      <c r="S1420" s="84">
        <v>70.599999999999994</v>
      </c>
      <c r="T1420" s="116">
        <v>5</v>
      </c>
      <c r="U1420">
        <v>5</v>
      </c>
    </row>
    <row r="1421" spans="1:21" customFormat="1">
      <c r="A1421" s="13" t="s">
        <v>2885</v>
      </c>
      <c r="B1421" s="13">
        <v>17031630500</v>
      </c>
      <c r="C1421" s="13" t="s">
        <v>2886</v>
      </c>
      <c r="D1421" s="13" t="s">
        <v>4272</v>
      </c>
      <c r="E1421" s="13" t="s">
        <v>4129</v>
      </c>
      <c r="F1421" s="84">
        <v>11.1</v>
      </c>
      <c r="G1421" s="30">
        <v>33.299999999999997</v>
      </c>
      <c r="H1421" s="83">
        <v>28.4</v>
      </c>
      <c r="I1421" s="81">
        <v>2.6</v>
      </c>
      <c r="J1421" s="81">
        <v>0.4</v>
      </c>
      <c r="K1421" s="81">
        <f t="shared" si="22"/>
        <v>3</v>
      </c>
      <c r="L1421" s="30">
        <v>213300</v>
      </c>
      <c r="M1421" s="87">
        <v>3</v>
      </c>
      <c r="N1421" s="86">
        <v>2</v>
      </c>
      <c r="O1421" s="86">
        <v>1</v>
      </c>
      <c r="P1421" s="136">
        <v>8</v>
      </c>
      <c r="Q1421" s="162">
        <v>17.899999999999999</v>
      </c>
      <c r="R1421" s="148">
        <v>30042.773184651422</v>
      </c>
      <c r="S1421" s="81">
        <v>3</v>
      </c>
      <c r="T1421" s="112">
        <v>1</v>
      </c>
      <c r="U1421">
        <v>1</v>
      </c>
    </row>
    <row r="1422" spans="1:21" customFormat="1">
      <c r="A1422" s="13" t="s">
        <v>2755</v>
      </c>
      <c r="B1422" s="13">
        <v>17031730500</v>
      </c>
      <c r="C1422" s="13" t="s">
        <v>2756</v>
      </c>
      <c r="D1422" s="13" t="s">
        <v>4272</v>
      </c>
      <c r="E1422" s="13" t="s">
        <v>4129</v>
      </c>
      <c r="F1422" s="83">
        <v>7.3</v>
      </c>
      <c r="G1422" s="81">
        <v>37.799999999999997</v>
      </c>
      <c r="H1422" s="83">
        <v>29.9</v>
      </c>
      <c r="I1422" s="81">
        <v>8.8000000000000007</v>
      </c>
      <c r="J1422" s="82">
        <v>9.1999999999999993</v>
      </c>
      <c r="K1422" s="30">
        <f t="shared" si="22"/>
        <v>18</v>
      </c>
      <c r="L1422" s="81">
        <v>152000</v>
      </c>
      <c r="M1422" s="88">
        <v>5</v>
      </c>
      <c r="N1422" s="86">
        <v>2</v>
      </c>
      <c r="O1422" s="86">
        <v>2</v>
      </c>
      <c r="P1422" s="136">
        <v>7</v>
      </c>
      <c r="Q1422" s="162">
        <v>17.899999999999999</v>
      </c>
      <c r="R1422" s="148">
        <v>30042.773184651422</v>
      </c>
      <c r="S1422" s="30">
        <v>18</v>
      </c>
      <c r="T1422" s="113">
        <v>2</v>
      </c>
      <c r="U1422">
        <v>2</v>
      </c>
    </row>
    <row r="1423" spans="1:21" customFormat="1">
      <c r="A1423" s="13" t="s">
        <v>1759</v>
      </c>
      <c r="B1423" s="13">
        <v>17031802402</v>
      </c>
      <c r="C1423" s="13" t="s">
        <v>1760</v>
      </c>
      <c r="D1423" s="13" t="s">
        <v>4272</v>
      </c>
      <c r="E1423" s="13" t="s">
        <v>1761</v>
      </c>
      <c r="F1423" s="83">
        <v>7</v>
      </c>
      <c r="G1423" s="84">
        <v>24.5</v>
      </c>
      <c r="H1423" s="82">
        <v>23.2</v>
      </c>
      <c r="I1423" s="83">
        <v>25.4</v>
      </c>
      <c r="J1423" s="83">
        <v>15.6</v>
      </c>
      <c r="K1423" s="83">
        <f t="shared" si="22"/>
        <v>41</v>
      </c>
      <c r="L1423" s="82">
        <v>285700</v>
      </c>
      <c r="M1423" s="86">
        <v>2</v>
      </c>
      <c r="N1423" s="89">
        <v>8</v>
      </c>
      <c r="O1423" s="87">
        <v>4</v>
      </c>
      <c r="P1423" s="136">
        <v>7</v>
      </c>
      <c r="Q1423" s="162">
        <v>17.899999999999999</v>
      </c>
      <c r="R1423" s="150">
        <v>36465.457474500639</v>
      </c>
      <c r="S1423" s="83">
        <v>41</v>
      </c>
      <c r="T1423" s="115">
        <v>4</v>
      </c>
      <c r="U1423">
        <v>4</v>
      </c>
    </row>
    <row r="1424" spans="1:21" customFormat="1">
      <c r="A1424" s="13" t="s">
        <v>2287</v>
      </c>
      <c r="B1424" s="13">
        <v>17031820604</v>
      </c>
      <c r="C1424" s="13" t="s">
        <v>2288</v>
      </c>
      <c r="D1424" s="13" t="s">
        <v>4272</v>
      </c>
      <c r="E1424" s="13" t="s">
        <v>2289</v>
      </c>
      <c r="F1424" s="83">
        <v>6.6</v>
      </c>
      <c r="G1424" s="83">
        <v>27.9</v>
      </c>
      <c r="H1424" s="84">
        <v>39</v>
      </c>
      <c r="I1424" s="81">
        <v>8.8000000000000007</v>
      </c>
      <c r="J1424" s="30">
        <v>6.5</v>
      </c>
      <c r="K1424" s="30">
        <f t="shared" si="22"/>
        <v>15.3</v>
      </c>
      <c r="L1424" s="30">
        <v>190700</v>
      </c>
      <c r="M1424" s="88">
        <v>5</v>
      </c>
      <c r="N1424" s="86">
        <v>2</v>
      </c>
      <c r="O1424" s="87">
        <v>3</v>
      </c>
      <c r="P1424" s="140">
        <v>1</v>
      </c>
      <c r="Q1424" s="162">
        <v>17.899999999999999</v>
      </c>
      <c r="R1424" s="151">
        <v>16158.370725669194</v>
      </c>
      <c r="S1424" s="30">
        <v>15.3</v>
      </c>
      <c r="T1424" s="113">
        <v>2</v>
      </c>
      <c r="U1424">
        <v>2</v>
      </c>
    </row>
    <row r="1425" spans="1:21" customFormat="1">
      <c r="A1425" s="13" t="s">
        <v>2199</v>
      </c>
      <c r="B1425" s="13">
        <v>17031824702</v>
      </c>
      <c r="C1425" s="13" t="s">
        <v>2200</v>
      </c>
      <c r="D1425" s="13" t="s">
        <v>4272</v>
      </c>
      <c r="E1425" s="13" t="s">
        <v>2194</v>
      </c>
      <c r="F1425" s="82">
        <v>6.2</v>
      </c>
      <c r="G1425" s="82">
        <v>31.9</v>
      </c>
      <c r="H1425" s="84">
        <v>38.5</v>
      </c>
      <c r="I1425" s="30">
        <v>9.1999999999999993</v>
      </c>
      <c r="J1425" s="30">
        <v>3.8</v>
      </c>
      <c r="K1425" s="30">
        <f t="shared" si="22"/>
        <v>13</v>
      </c>
      <c r="L1425" s="81">
        <v>171900</v>
      </c>
      <c r="M1425" s="87">
        <v>4</v>
      </c>
      <c r="N1425" s="87">
        <v>4</v>
      </c>
      <c r="O1425" s="87">
        <v>4</v>
      </c>
      <c r="P1425" s="135">
        <v>9</v>
      </c>
      <c r="Q1425" s="162">
        <v>17.899999999999999</v>
      </c>
      <c r="R1425" s="151">
        <v>17445.587489034348</v>
      </c>
      <c r="S1425" s="30">
        <v>13</v>
      </c>
      <c r="T1425" s="113">
        <v>2</v>
      </c>
      <c r="U1425">
        <v>2</v>
      </c>
    </row>
    <row r="1426" spans="1:21" customFormat="1">
      <c r="A1426" s="13" t="s">
        <v>4105</v>
      </c>
      <c r="B1426" s="13">
        <v>17031825802</v>
      </c>
      <c r="C1426" s="13" t="s">
        <v>4106</v>
      </c>
      <c r="D1426" s="13" t="s">
        <v>4272</v>
      </c>
      <c r="E1426" s="13" t="s">
        <v>4104</v>
      </c>
      <c r="F1426" s="84">
        <v>9.4</v>
      </c>
      <c r="G1426" s="81">
        <v>36.9</v>
      </c>
      <c r="H1426" s="83">
        <v>29.8</v>
      </c>
      <c r="I1426" s="82">
        <v>20.5</v>
      </c>
      <c r="J1426" s="81">
        <v>2.6</v>
      </c>
      <c r="K1426" s="30">
        <f t="shared" si="22"/>
        <v>23.1</v>
      </c>
      <c r="L1426" s="81">
        <v>160600</v>
      </c>
      <c r="M1426" s="86">
        <v>1</v>
      </c>
      <c r="N1426" s="87">
        <v>3</v>
      </c>
      <c r="O1426" s="86">
        <v>2</v>
      </c>
      <c r="P1426" s="138">
        <v>4</v>
      </c>
      <c r="Q1426" s="162">
        <v>17.899999999999999</v>
      </c>
      <c r="R1426" s="151">
        <v>17222.009961665139</v>
      </c>
      <c r="S1426" s="30">
        <v>23.1</v>
      </c>
      <c r="T1426" s="113">
        <v>2</v>
      </c>
      <c r="U1426">
        <v>2</v>
      </c>
    </row>
    <row r="1427" spans="1:21" customFormat="1">
      <c r="A1427" s="13" t="s">
        <v>709</v>
      </c>
      <c r="B1427" s="13">
        <v>17097863500</v>
      </c>
      <c r="C1427" s="13" t="s">
        <v>710</v>
      </c>
      <c r="D1427" s="13" t="s">
        <v>896</v>
      </c>
      <c r="E1427" s="13" t="s">
        <v>708</v>
      </c>
      <c r="F1427" s="81">
        <v>2.1</v>
      </c>
      <c r="G1427" s="30">
        <v>34.5</v>
      </c>
      <c r="H1427" s="81">
        <v>7.6</v>
      </c>
      <c r="I1427" s="84">
        <v>40.200000000000003</v>
      </c>
      <c r="J1427" s="84">
        <v>33.4</v>
      </c>
      <c r="K1427" s="84">
        <f t="shared" si="22"/>
        <v>73.599999999999994</v>
      </c>
      <c r="L1427" s="84">
        <v>675900</v>
      </c>
      <c r="M1427" s="90">
        <v>9</v>
      </c>
      <c r="N1427" s="90">
        <v>9</v>
      </c>
      <c r="O1427" s="89">
        <v>7</v>
      </c>
      <c r="P1427" s="137">
        <v>5</v>
      </c>
      <c r="Q1427" s="162">
        <v>17.899999999999999</v>
      </c>
      <c r="R1427" s="149">
        <v>149577.90823225805</v>
      </c>
      <c r="S1427" s="84">
        <v>73.599999999999994</v>
      </c>
      <c r="T1427" s="116">
        <v>5</v>
      </c>
      <c r="U1427">
        <v>5</v>
      </c>
    </row>
    <row r="1428" spans="1:21" customFormat="1">
      <c r="A1428" s="13" t="s">
        <v>3701</v>
      </c>
      <c r="B1428" s="13">
        <v>17031140301</v>
      </c>
      <c r="C1428" s="13" t="s">
        <v>3702</v>
      </c>
      <c r="D1428" s="13" t="s">
        <v>4272</v>
      </c>
      <c r="E1428" s="13" t="s">
        <v>4129</v>
      </c>
      <c r="F1428" s="83">
        <v>8.3000000000000007</v>
      </c>
      <c r="G1428" s="83">
        <v>29.2</v>
      </c>
      <c r="H1428" s="30">
        <v>17.5</v>
      </c>
      <c r="I1428" s="30">
        <v>12.9</v>
      </c>
      <c r="J1428" s="30">
        <v>6.5</v>
      </c>
      <c r="K1428" s="30">
        <f t="shared" si="22"/>
        <v>19.399999999999999</v>
      </c>
      <c r="L1428" s="82">
        <v>264100</v>
      </c>
      <c r="M1428" s="86">
        <v>2</v>
      </c>
      <c r="N1428" s="88">
        <v>5</v>
      </c>
      <c r="O1428" s="86">
        <v>2</v>
      </c>
      <c r="P1428" s="136">
        <v>8</v>
      </c>
      <c r="Q1428" s="162">
        <v>18</v>
      </c>
      <c r="R1428" s="148">
        <v>30042.773184651422</v>
      </c>
      <c r="S1428" s="30">
        <v>19.399999999999999</v>
      </c>
      <c r="T1428" s="113">
        <v>2</v>
      </c>
      <c r="U1428">
        <v>2</v>
      </c>
    </row>
    <row r="1429" spans="1:21" customFormat="1">
      <c r="A1429" s="13" t="s">
        <v>3585</v>
      </c>
      <c r="B1429" s="13">
        <v>17031230300</v>
      </c>
      <c r="C1429" s="13" t="s">
        <v>3586</v>
      </c>
      <c r="D1429" s="13" t="s">
        <v>4272</v>
      </c>
      <c r="E1429" s="13" t="s">
        <v>4129</v>
      </c>
      <c r="F1429" s="81">
        <v>0</v>
      </c>
      <c r="G1429" s="84">
        <v>18.3</v>
      </c>
      <c r="H1429" s="30">
        <v>17.7</v>
      </c>
      <c r="I1429" s="81">
        <v>0</v>
      </c>
      <c r="J1429" s="81">
        <v>0</v>
      </c>
      <c r="K1429" s="81">
        <f t="shared" si="22"/>
        <v>0</v>
      </c>
      <c r="L1429" s="83">
        <v>322400</v>
      </c>
      <c r="M1429" s="86">
        <v>1</v>
      </c>
      <c r="N1429" s="86">
        <v>1</v>
      </c>
      <c r="O1429" s="86">
        <v>2</v>
      </c>
      <c r="P1429" s="137">
        <v>6</v>
      </c>
      <c r="Q1429" s="162">
        <v>18</v>
      </c>
      <c r="R1429" s="148">
        <v>30042.773184651422</v>
      </c>
      <c r="S1429" s="81">
        <v>0</v>
      </c>
      <c r="T1429" s="112">
        <v>1</v>
      </c>
      <c r="U1429">
        <v>1</v>
      </c>
    </row>
    <row r="1430" spans="1:21" customFormat="1">
      <c r="A1430" s="13" t="s">
        <v>3083</v>
      </c>
      <c r="B1430" s="13">
        <v>17031530300</v>
      </c>
      <c r="C1430" s="13" t="s">
        <v>3084</v>
      </c>
      <c r="D1430" s="13" t="s">
        <v>4272</v>
      </c>
      <c r="E1430" s="13" t="s">
        <v>4129</v>
      </c>
      <c r="F1430" s="84">
        <v>9.1999999999999993</v>
      </c>
      <c r="G1430" s="81">
        <v>41.3</v>
      </c>
      <c r="H1430" s="83">
        <v>29.9</v>
      </c>
      <c r="I1430" s="30">
        <v>11.4</v>
      </c>
      <c r="J1430" s="30">
        <v>4.0999999999999996</v>
      </c>
      <c r="K1430" s="30">
        <f t="shared" si="22"/>
        <v>15.5</v>
      </c>
      <c r="L1430" s="81">
        <v>126400</v>
      </c>
      <c r="M1430" s="87">
        <v>3</v>
      </c>
      <c r="N1430" s="87">
        <v>4</v>
      </c>
      <c r="O1430" s="86">
        <v>2</v>
      </c>
      <c r="P1430" s="135">
        <v>9</v>
      </c>
      <c r="Q1430" s="162">
        <v>18</v>
      </c>
      <c r="R1430" s="148">
        <v>30042.773184651422</v>
      </c>
      <c r="S1430" s="30">
        <v>15.5</v>
      </c>
      <c r="T1430" s="113">
        <v>2</v>
      </c>
      <c r="U1430">
        <v>2</v>
      </c>
    </row>
    <row r="1431" spans="1:21" customFormat="1">
      <c r="A1431" s="13" t="s">
        <v>4117</v>
      </c>
      <c r="B1431" s="13">
        <v>17031826202</v>
      </c>
      <c r="C1431" s="13" t="s">
        <v>4118</v>
      </c>
      <c r="D1431" s="13" t="s">
        <v>4272</v>
      </c>
      <c r="E1431" s="13" t="s">
        <v>4104</v>
      </c>
      <c r="F1431" s="30">
        <v>3.5</v>
      </c>
      <c r="G1431" s="81">
        <v>39.299999999999997</v>
      </c>
      <c r="H1431" s="84">
        <v>36.9</v>
      </c>
      <c r="I1431" s="30">
        <v>10.8</v>
      </c>
      <c r="J1431" s="81">
        <v>1.6</v>
      </c>
      <c r="K1431" s="81">
        <f t="shared" si="22"/>
        <v>12.4</v>
      </c>
      <c r="L1431" s="81">
        <v>116100</v>
      </c>
      <c r="M1431" s="86">
        <v>2</v>
      </c>
      <c r="N1431" s="89">
        <v>7</v>
      </c>
      <c r="O1431" s="86">
        <v>2</v>
      </c>
      <c r="P1431" s="140">
        <v>1</v>
      </c>
      <c r="Q1431" s="162">
        <v>18</v>
      </c>
      <c r="R1431" s="151">
        <v>17222.009961665139</v>
      </c>
      <c r="S1431" s="81">
        <v>12.4</v>
      </c>
      <c r="T1431" s="112">
        <v>1</v>
      </c>
      <c r="U1431">
        <v>1</v>
      </c>
    </row>
    <row r="1432" spans="1:21" customFormat="1">
      <c r="A1432" s="13" t="s">
        <v>2331</v>
      </c>
      <c r="B1432" s="13">
        <v>17031827100</v>
      </c>
      <c r="C1432" s="13" t="s">
        <v>2332</v>
      </c>
      <c r="D1432" s="13" t="s">
        <v>4272</v>
      </c>
      <c r="E1432" s="13" t="s">
        <v>2438</v>
      </c>
      <c r="F1432" s="84">
        <v>12.7</v>
      </c>
      <c r="G1432" s="30">
        <v>34.1</v>
      </c>
      <c r="H1432" s="83">
        <v>30.8</v>
      </c>
      <c r="I1432" s="30">
        <v>15.3</v>
      </c>
      <c r="J1432" s="81">
        <v>1.6</v>
      </c>
      <c r="K1432" s="30">
        <f t="shared" si="22"/>
        <v>16.900000000000002</v>
      </c>
      <c r="L1432" s="81">
        <v>93800</v>
      </c>
      <c r="M1432" s="86">
        <v>2</v>
      </c>
      <c r="N1432" s="87">
        <v>4</v>
      </c>
      <c r="O1432" s="86">
        <v>1</v>
      </c>
      <c r="P1432" s="136">
        <v>8</v>
      </c>
      <c r="Q1432" s="162">
        <v>18</v>
      </c>
      <c r="R1432" s="151">
        <v>12174.202001423939</v>
      </c>
      <c r="S1432" s="30">
        <v>16.900000000000002</v>
      </c>
      <c r="T1432" s="113">
        <v>2</v>
      </c>
      <c r="U1432">
        <v>2</v>
      </c>
    </row>
    <row r="1433" spans="1:21" customFormat="1">
      <c r="A1433" s="13" t="s">
        <v>3866</v>
      </c>
      <c r="B1433" s="13">
        <v>17031061901</v>
      </c>
      <c r="C1433" s="13" t="s">
        <v>3867</v>
      </c>
      <c r="D1433" s="13" t="s">
        <v>4272</v>
      </c>
      <c r="E1433" s="13" t="s">
        <v>4129</v>
      </c>
      <c r="F1433" s="82">
        <v>5.2</v>
      </c>
      <c r="G1433" s="81">
        <v>36.799999999999997</v>
      </c>
      <c r="H1433" s="81">
        <v>7.7</v>
      </c>
      <c r="I1433" s="84">
        <v>37.200000000000003</v>
      </c>
      <c r="J1433" s="84">
        <v>33.799999999999997</v>
      </c>
      <c r="K1433" s="84">
        <f t="shared" si="22"/>
        <v>71</v>
      </c>
      <c r="L1433" s="83">
        <v>303700</v>
      </c>
      <c r="M1433" s="89">
        <v>7</v>
      </c>
      <c r="N1433" s="89">
        <v>8</v>
      </c>
      <c r="O1433" s="88">
        <v>5</v>
      </c>
      <c r="P1433" s="136">
        <v>8</v>
      </c>
      <c r="Q1433" s="162">
        <v>18.100000000000001</v>
      </c>
      <c r="R1433" s="148">
        <v>30042.773184651422</v>
      </c>
      <c r="S1433" s="84">
        <v>71</v>
      </c>
      <c r="T1433" s="116">
        <v>5</v>
      </c>
      <c r="U1433">
        <v>5</v>
      </c>
    </row>
    <row r="1434" spans="1:21" customFormat="1">
      <c r="A1434" s="13" t="s">
        <v>3896</v>
      </c>
      <c r="B1434" s="13">
        <v>17031063301</v>
      </c>
      <c r="C1434" s="13" t="s">
        <v>3897</v>
      </c>
      <c r="D1434" s="13" t="s">
        <v>4272</v>
      </c>
      <c r="E1434" s="13" t="s">
        <v>4129</v>
      </c>
      <c r="F1434" s="81">
        <v>2.7</v>
      </c>
      <c r="G1434" s="30">
        <v>33.700000000000003</v>
      </c>
      <c r="H1434" s="81">
        <v>1.2</v>
      </c>
      <c r="I1434" s="84">
        <v>41.2</v>
      </c>
      <c r="J1434" s="84">
        <v>28.5</v>
      </c>
      <c r="K1434" s="84">
        <f t="shared" si="22"/>
        <v>69.7</v>
      </c>
      <c r="L1434" s="82">
        <v>259400</v>
      </c>
      <c r="M1434" s="89">
        <v>8</v>
      </c>
      <c r="N1434" s="89">
        <v>8</v>
      </c>
      <c r="O1434" s="88">
        <v>6</v>
      </c>
      <c r="P1434" s="136">
        <v>7</v>
      </c>
      <c r="Q1434" s="162">
        <v>18.100000000000001</v>
      </c>
      <c r="R1434" s="148">
        <v>30042.773184651422</v>
      </c>
      <c r="S1434" s="84">
        <v>69.7</v>
      </c>
      <c r="T1434" s="116">
        <v>5</v>
      </c>
      <c r="U1434">
        <v>5</v>
      </c>
    </row>
    <row r="1435" spans="1:21" customFormat="1">
      <c r="A1435" s="13" t="s">
        <v>3622</v>
      </c>
      <c r="B1435" s="13">
        <v>17031200401</v>
      </c>
      <c r="C1435" s="13" t="s">
        <v>3623</v>
      </c>
      <c r="D1435" s="13" t="s">
        <v>4272</v>
      </c>
      <c r="E1435" s="13" t="s">
        <v>4129</v>
      </c>
      <c r="F1435" s="83">
        <v>7.2</v>
      </c>
      <c r="G1435" s="82">
        <v>30.9</v>
      </c>
      <c r="H1435" s="82">
        <v>25.6</v>
      </c>
      <c r="I1435" s="81">
        <v>5.6</v>
      </c>
      <c r="J1435" s="81">
        <v>0.3</v>
      </c>
      <c r="K1435" s="81">
        <f t="shared" si="22"/>
        <v>5.8999999999999995</v>
      </c>
      <c r="L1435" s="82">
        <v>271800</v>
      </c>
      <c r="M1435" s="86">
        <v>1</v>
      </c>
      <c r="N1435" s="90">
        <v>9</v>
      </c>
      <c r="O1435" s="86">
        <v>1</v>
      </c>
      <c r="P1435" s="135">
        <v>9</v>
      </c>
      <c r="Q1435" s="162">
        <v>18.100000000000001</v>
      </c>
      <c r="R1435" s="148">
        <v>30042.773184651422</v>
      </c>
      <c r="S1435" s="81">
        <v>5.8999999999999995</v>
      </c>
      <c r="T1435" s="112">
        <v>1</v>
      </c>
      <c r="U1435">
        <v>1</v>
      </c>
    </row>
    <row r="1436" spans="1:21" customFormat="1">
      <c r="A1436" s="13" t="s">
        <v>2995</v>
      </c>
      <c r="B1436" s="13">
        <v>17031560100</v>
      </c>
      <c r="C1436" s="13" t="s">
        <v>2996</v>
      </c>
      <c r="D1436" s="13" t="s">
        <v>4272</v>
      </c>
      <c r="E1436" s="13" t="s">
        <v>4129</v>
      </c>
      <c r="F1436" s="81">
        <v>2.8</v>
      </c>
      <c r="G1436" s="81">
        <v>39.5</v>
      </c>
      <c r="H1436" s="30">
        <v>16.2</v>
      </c>
      <c r="I1436" s="30">
        <v>15.8</v>
      </c>
      <c r="J1436" s="30">
        <v>5</v>
      </c>
      <c r="K1436" s="30">
        <f t="shared" si="22"/>
        <v>20.8</v>
      </c>
      <c r="L1436" s="30">
        <v>227600</v>
      </c>
      <c r="M1436" s="86">
        <v>1</v>
      </c>
      <c r="N1436" s="87">
        <v>4</v>
      </c>
      <c r="O1436" s="87">
        <v>3</v>
      </c>
      <c r="P1436" s="137">
        <v>5</v>
      </c>
      <c r="Q1436" s="162">
        <v>18.100000000000001</v>
      </c>
      <c r="R1436" s="148">
        <v>30042.773184651422</v>
      </c>
      <c r="S1436" s="30">
        <v>20.8</v>
      </c>
      <c r="T1436" s="113">
        <v>2</v>
      </c>
      <c r="U1436">
        <v>2</v>
      </c>
    </row>
    <row r="1437" spans="1:21" customFormat="1">
      <c r="A1437" s="13" t="s">
        <v>2933</v>
      </c>
      <c r="B1437" s="13">
        <v>17031661000</v>
      </c>
      <c r="C1437" s="13" t="s">
        <v>2934</v>
      </c>
      <c r="D1437" s="13" t="s">
        <v>4272</v>
      </c>
      <c r="E1437" s="13" t="s">
        <v>4129</v>
      </c>
      <c r="F1437" s="84">
        <v>11.5</v>
      </c>
      <c r="G1437" s="81">
        <v>39.4</v>
      </c>
      <c r="H1437" s="83">
        <v>31.1</v>
      </c>
      <c r="I1437" s="30">
        <v>12.9</v>
      </c>
      <c r="J1437" s="81">
        <v>1.7</v>
      </c>
      <c r="K1437" s="30">
        <f t="shared" si="22"/>
        <v>14.6</v>
      </c>
      <c r="L1437" s="81">
        <v>163600</v>
      </c>
      <c r="M1437" s="86">
        <v>1</v>
      </c>
      <c r="N1437" s="88">
        <v>5</v>
      </c>
      <c r="O1437" s="86">
        <v>2</v>
      </c>
      <c r="P1437" s="137">
        <v>5</v>
      </c>
      <c r="Q1437" s="162">
        <v>18.100000000000001</v>
      </c>
      <c r="R1437" s="148">
        <v>30042.773184651422</v>
      </c>
      <c r="S1437" s="30">
        <v>14.6</v>
      </c>
      <c r="T1437" s="113">
        <v>2</v>
      </c>
      <c r="U1437">
        <v>2</v>
      </c>
    </row>
    <row r="1438" spans="1:21" customFormat="1">
      <c r="A1438" s="13" t="s">
        <v>4025</v>
      </c>
      <c r="B1438" s="13">
        <v>17031010400</v>
      </c>
      <c r="C1438" s="13" t="s">
        <v>4026</v>
      </c>
      <c r="D1438" s="13" t="s">
        <v>4272</v>
      </c>
      <c r="E1438" s="13" t="s">
        <v>4129</v>
      </c>
      <c r="F1438" s="83">
        <v>7.8</v>
      </c>
      <c r="G1438" s="82">
        <v>32.299999999999997</v>
      </c>
      <c r="H1438" s="81">
        <v>13.7</v>
      </c>
      <c r="I1438" s="83">
        <v>26.4</v>
      </c>
      <c r="J1438" s="84">
        <v>23.8</v>
      </c>
      <c r="K1438" s="83">
        <f t="shared" si="22"/>
        <v>50.2</v>
      </c>
      <c r="L1438" s="82">
        <v>244200</v>
      </c>
      <c r="M1438" s="86">
        <v>2</v>
      </c>
      <c r="N1438" s="90">
        <v>10</v>
      </c>
      <c r="O1438" s="87">
        <v>4</v>
      </c>
      <c r="P1438" s="135">
        <v>9</v>
      </c>
      <c r="Q1438" s="162">
        <v>18.2</v>
      </c>
      <c r="R1438" s="148">
        <v>30042.773184651422</v>
      </c>
      <c r="S1438" s="83">
        <v>50.2</v>
      </c>
      <c r="T1438" s="115">
        <v>4</v>
      </c>
      <c r="U1438">
        <v>4</v>
      </c>
    </row>
    <row r="1439" spans="1:21" customFormat="1">
      <c r="A1439" s="13" t="s">
        <v>3592</v>
      </c>
      <c r="B1439" s="13">
        <v>17031190402</v>
      </c>
      <c r="C1439" s="13" t="s">
        <v>3593</v>
      </c>
      <c r="D1439" s="13" t="s">
        <v>4272</v>
      </c>
      <c r="E1439" s="13" t="s">
        <v>4129</v>
      </c>
      <c r="F1439" s="83">
        <v>6.7</v>
      </c>
      <c r="G1439" s="81">
        <v>40.9</v>
      </c>
      <c r="H1439" s="84">
        <v>37.6</v>
      </c>
      <c r="I1439" s="30">
        <v>13.5</v>
      </c>
      <c r="J1439" s="81">
        <v>1.4</v>
      </c>
      <c r="K1439" s="30">
        <f t="shared" si="22"/>
        <v>14.9</v>
      </c>
      <c r="L1439" s="83">
        <v>330900</v>
      </c>
      <c r="M1439" s="89">
        <v>7</v>
      </c>
      <c r="N1439" s="88">
        <v>6</v>
      </c>
      <c r="O1439" s="87">
        <v>3</v>
      </c>
      <c r="P1439" s="137">
        <v>5</v>
      </c>
      <c r="Q1439" s="162">
        <v>18.2</v>
      </c>
      <c r="R1439" s="148">
        <v>30042.773184651422</v>
      </c>
      <c r="S1439" s="30">
        <v>14.9</v>
      </c>
      <c r="T1439" s="113">
        <v>2</v>
      </c>
      <c r="U1439">
        <v>2</v>
      </c>
    </row>
    <row r="1440" spans="1:21" customFormat="1">
      <c r="A1440" s="13" t="s">
        <v>1825</v>
      </c>
      <c r="B1440" s="13">
        <v>17031770602</v>
      </c>
      <c r="C1440" s="13" t="s">
        <v>1826</v>
      </c>
      <c r="D1440" s="13" t="s">
        <v>4272</v>
      </c>
      <c r="E1440" s="13" t="s">
        <v>1827</v>
      </c>
      <c r="F1440" s="81">
        <v>2.7</v>
      </c>
      <c r="G1440" s="84">
        <v>20.399999999999999</v>
      </c>
      <c r="H1440" s="84">
        <v>39.1</v>
      </c>
      <c r="I1440" s="30">
        <v>11</v>
      </c>
      <c r="J1440" s="30">
        <v>5.6</v>
      </c>
      <c r="K1440" s="30">
        <f t="shared" si="22"/>
        <v>16.600000000000001</v>
      </c>
      <c r="L1440" s="82">
        <v>266400</v>
      </c>
      <c r="M1440" s="88">
        <v>6</v>
      </c>
      <c r="N1440" s="90">
        <v>10</v>
      </c>
      <c r="O1440" s="86">
        <v>1</v>
      </c>
      <c r="P1440" s="136">
        <v>7</v>
      </c>
      <c r="Q1440" s="162">
        <v>18.3</v>
      </c>
      <c r="R1440" s="149">
        <v>91125.394098048549</v>
      </c>
      <c r="S1440" s="30">
        <v>16.600000000000001</v>
      </c>
      <c r="T1440" s="113">
        <v>2</v>
      </c>
      <c r="U1440">
        <v>2</v>
      </c>
    </row>
    <row r="1441" spans="1:21" customFormat="1">
      <c r="A1441" s="13" t="s">
        <v>3979</v>
      </c>
      <c r="B1441" s="13">
        <v>17031030604</v>
      </c>
      <c r="C1441" s="13" t="s">
        <v>3980</v>
      </c>
      <c r="D1441" s="13" t="s">
        <v>4272</v>
      </c>
      <c r="E1441" s="13" t="s">
        <v>4129</v>
      </c>
      <c r="F1441" s="83">
        <v>7</v>
      </c>
      <c r="G1441" s="30">
        <v>34.9</v>
      </c>
      <c r="H1441" s="30">
        <v>16.600000000000001</v>
      </c>
      <c r="I1441" s="84">
        <v>35.200000000000003</v>
      </c>
      <c r="J1441" s="84">
        <v>22.8</v>
      </c>
      <c r="K1441" s="84">
        <f t="shared" si="22"/>
        <v>58</v>
      </c>
      <c r="L1441" s="30">
        <v>228100</v>
      </c>
      <c r="M1441" s="88">
        <v>5</v>
      </c>
      <c r="N1441" s="90">
        <v>9</v>
      </c>
      <c r="O1441" s="87">
        <v>3</v>
      </c>
      <c r="P1441" s="135">
        <v>10</v>
      </c>
      <c r="Q1441" s="162">
        <v>18.399999999999999</v>
      </c>
      <c r="R1441" s="148">
        <v>30042.773184651422</v>
      </c>
      <c r="S1441" s="84">
        <v>58</v>
      </c>
      <c r="T1441" s="116">
        <v>5</v>
      </c>
      <c r="U1441">
        <v>5</v>
      </c>
    </row>
    <row r="1442" spans="1:21" customFormat="1">
      <c r="A1442" s="13" t="s">
        <v>4017</v>
      </c>
      <c r="B1442" s="13">
        <v>17031040201</v>
      </c>
      <c r="C1442" s="13" t="s">
        <v>4018</v>
      </c>
      <c r="D1442" s="13" t="s">
        <v>4272</v>
      </c>
      <c r="E1442" s="13" t="s">
        <v>4129</v>
      </c>
      <c r="F1442" s="83">
        <v>6.6</v>
      </c>
      <c r="G1442" s="81">
        <v>37.5</v>
      </c>
      <c r="H1442" s="30">
        <v>18.100000000000001</v>
      </c>
      <c r="I1442" s="83">
        <v>31</v>
      </c>
      <c r="J1442" s="83">
        <v>17.600000000000001</v>
      </c>
      <c r="K1442" s="83">
        <f t="shared" si="22"/>
        <v>48.6</v>
      </c>
      <c r="L1442" s="83">
        <v>324200</v>
      </c>
      <c r="M1442" s="88">
        <v>6</v>
      </c>
      <c r="N1442" s="89">
        <v>7</v>
      </c>
      <c r="O1442" s="88">
        <v>5</v>
      </c>
      <c r="P1442" s="136">
        <v>8</v>
      </c>
      <c r="Q1442" s="162">
        <v>18.399999999999999</v>
      </c>
      <c r="R1442" s="148">
        <v>30042.773184651422</v>
      </c>
      <c r="S1442" s="83">
        <v>48.6</v>
      </c>
      <c r="T1442" s="115">
        <v>4</v>
      </c>
      <c r="U1442">
        <v>4</v>
      </c>
    </row>
    <row r="1443" spans="1:21" customFormat="1">
      <c r="A1443" s="13" t="s">
        <v>3624</v>
      </c>
      <c r="B1443" s="13">
        <v>17031200402</v>
      </c>
      <c r="C1443" s="13" t="s">
        <v>3625</v>
      </c>
      <c r="D1443" s="13" t="s">
        <v>4272</v>
      </c>
      <c r="E1443" s="13" t="s">
        <v>4129</v>
      </c>
      <c r="F1443" s="84">
        <v>12.2</v>
      </c>
      <c r="G1443" s="81">
        <v>38</v>
      </c>
      <c r="H1443" s="82">
        <v>24.4</v>
      </c>
      <c r="I1443" s="81">
        <v>7.8</v>
      </c>
      <c r="J1443" s="81">
        <v>2.7</v>
      </c>
      <c r="K1443" s="81">
        <f t="shared" si="22"/>
        <v>10.5</v>
      </c>
      <c r="L1443" s="83">
        <v>321700</v>
      </c>
      <c r="M1443" s="86">
        <v>1</v>
      </c>
      <c r="N1443" s="90">
        <v>9</v>
      </c>
      <c r="O1443" s="86">
        <v>1</v>
      </c>
      <c r="P1443" s="135">
        <v>9</v>
      </c>
      <c r="Q1443" s="162">
        <v>18.399999999999999</v>
      </c>
      <c r="R1443" s="148">
        <v>30042.773184651422</v>
      </c>
      <c r="S1443" s="81">
        <v>10.5</v>
      </c>
      <c r="T1443" s="112">
        <v>1</v>
      </c>
      <c r="U1443">
        <v>1</v>
      </c>
    </row>
    <row r="1444" spans="1:21" customFormat="1">
      <c r="A1444" s="13" t="s">
        <v>1976</v>
      </c>
      <c r="B1444" s="13">
        <v>17031823703</v>
      </c>
      <c r="C1444" s="13" t="s">
        <v>1977</v>
      </c>
      <c r="D1444" s="13" t="s">
        <v>4272</v>
      </c>
      <c r="E1444" s="13" t="s">
        <v>1975</v>
      </c>
      <c r="F1444" s="82">
        <v>5.4</v>
      </c>
      <c r="G1444" s="83">
        <v>27.9</v>
      </c>
      <c r="H1444" s="84">
        <v>40.1</v>
      </c>
      <c r="I1444" s="30">
        <v>13</v>
      </c>
      <c r="J1444" s="30">
        <v>6.7</v>
      </c>
      <c r="K1444" s="30">
        <f t="shared" si="22"/>
        <v>19.7</v>
      </c>
      <c r="L1444" s="81">
        <v>150600</v>
      </c>
      <c r="M1444" s="90">
        <v>10</v>
      </c>
      <c r="N1444" s="90">
        <v>10</v>
      </c>
      <c r="O1444" s="86">
        <v>2</v>
      </c>
      <c r="P1444" s="137">
        <v>5</v>
      </c>
      <c r="Q1444" s="162">
        <v>18.399999999999999</v>
      </c>
      <c r="R1444" s="151">
        <v>25572.051246854266</v>
      </c>
      <c r="S1444" s="30">
        <v>19.7</v>
      </c>
      <c r="T1444" s="113">
        <v>2</v>
      </c>
      <c r="U1444">
        <v>2</v>
      </c>
    </row>
    <row r="1445" spans="1:21" customFormat="1">
      <c r="A1445" s="13" t="s">
        <v>3033</v>
      </c>
      <c r="B1445" s="13">
        <v>17031580502</v>
      </c>
      <c r="C1445" s="13" t="s">
        <v>3034</v>
      </c>
      <c r="D1445" s="13" t="s">
        <v>4272</v>
      </c>
      <c r="E1445" s="13" t="s">
        <v>4129</v>
      </c>
      <c r="F1445" s="83">
        <v>7.9</v>
      </c>
      <c r="G1445" s="30">
        <v>34.700000000000003</v>
      </c>
      <c r="H1445" s="82">
        <v>23.3</v>
      </c>
      <c r="I1445" s="30">
        <v>15.4</v>
      </c>
      <c r="J1445" s="81">
        <v>2.5</v>
      </c>
      <c r="K1445" s="30">
        <f t="shared" si="22"/>
        <v>17.899999999999999</v>
      </c>
      <c r="L1445" s="82">
        <v>244800</v>
      </c>
      <c r="M1445" s="86">
        <v>2</v>
      </c>
      <c r="N1445" s="89">
        <v>8</v>
      </c>
      <c r="O1445" s="86">
        <v>1</v>
      </c>
      <c r="P1445" s="136">
        <v>7</v>
      </c>
      <c r="Q1445" s="162">
        <v>18.5</v>
      </c>
      <c r="R1445" s="148">
        <v>30042.773184651422</v>
      </c>
      <c r="S1445" s="30">
        <v>17.899999999999999</v>
      </c>
      <c r="T1445" s="113">
        <v>2</v>
      </c>
      <c r="U1445">
        <v>2</v>
      </c>
    </row>
    <row r="1446" spans="1:21" customFormat="1">
      <c r="A1446" s="13" t="s">
        <v>4144</v>
      </c>
      <c r="B1446" s="13">
        <v>17031815000</v>
      </c>
      <c r="C1446" s="13" t="s">
        <v>4145</v>
      </c>
      <c r="D1446" s="13" t="s">
        <v>4272</v>
      </c>
      <c r="E1446" s="13" t="s">
        <v>4137</v>
      </c>
      <c r="F1446" s="30">
        <v>4.7</v>
      </c>
      <c r="G1446" s="83">
        <v>30.1</v>
      </c>
      <c r="H1446" s="84">
        <v>37.700000000000003</v>
      </c>
      <c r="I1446" s="30">
        <v>12.5</v>
      </c>
      <c r="J1446" s="30">
        <v>3.9</v>
      </c>
      <c r="K1446" s="30">
        <f t="shared" si="22"/>
        <v>16.399999999999999</v>
      </c>
      <c r="L1446" s="82">
        <v>243700</v>
      </c>
      <c r="M1446" s="87">
        <v>4</v>
      </c>
      <c r="N1446" s="87">
        <v>4</v>
      </c>
      <c r="O1446" s="86">
        <v>2</v>
      </c>
      <c r="P1446" s="137">
        <v>6</v>
      </c>
      <c r="Q1446" s="162">
        <v>18.5</v>
      </c>
      <c r="R1446" s="151">
        <v>16235.257108565578</v>
      </c>
      <c r="S1446" s="30">
        <v>16.399999999999999</v>
      </c>
      <c r="T1446" s="113">
        <v>2</v>
      </c>
      <c r="U1446">
        <v>2</v>
      </c>
    </row>
    <row r="1447" spans="1:21" customFormat="1">
      <c r="A1447" s="13" t="s">
        <v>1638</v>
      </c>
      <c r="B1447" s="13">
        <v>17031834200</v>
      </c>
      <c r="C1447" s="13" t="s">
        <v>1639</v>
      </c>
      <c r="D1447" s="13" t="s">
        <v>4272</v>
      </c>
      <c r="E1447" s="13" t="s">
        <v>4129</v>
      </c>
      <c r="F1447" s="84">
        <v>11.7</v>
      </c>
      <c r="G1447" s="81">
        <v>41</v>
      </c>
      <c r="H1447" s="82">
        <v>28</v>
      </c>
      <c r="I1447" s="82">
        <v>19.600000000000001</v>
      </c>
      <c r="J1447" s="30">
        <v>5.4</v>
      </c>
      <c r="K1447" s="82">
        <f t="shared" si="22"/>
        <v>25</v>
      </c>
      <c r="L1447" s="30">
        <v>190700</v>
      </c>
      <c r="M1447" s="85"/>
      <c r="N1447" s="85"/>
      <c r="O1447" s="85"/>
      <c r="P1447" s="141"/>
      <c r="Q1447" s="162">
        <v>18.5</v>
      </c>
      <c r="R1447" s="153">
        <v>30042.773184651422</v>
      </c>
      <c r="S1447" s="82">
        <v>25</v>
      </c>
      <c r="T1447" s="114">
        <v>3</v>
      </c>
      <c r="U1447">
        <v>3</v>
      </c>
    </row>
    <row r="1448" spans="1:21" customFormat="1">
      <c r="A1448" s="13" t="s">
        <v>973</v>
      </c>
      <c r="B1448" s="13">
        <v>17089851301</v>
      </c>
      <c r="C1448" s="13" t="s">
        <v>974</v>
      </c>
      <c r="D1448" s="13" t="s">
        <v>1029</v>
      </c>
      <c r="E1448" s="13" t="s">
        <v>60</v>
      </c>
      <c r="F1448" s="83">
        <v>7.6</v>
      </c>
      <c r="G1448" s="84">
        <v>26.2</v>
      </c>
      <c r="H1448" s="83">
        <v>29.3</v>
      </c>
      <c r="I1448" s="30">
        <v>10</v>
      </c>
      <c r="J1448" s="81">
        <v>3.3</v>
      </c>
      <c r="K1448" s="30">
        <f t="shared" si="22"/>
        <v>13.3</v>
      </c>
      <c r="L1448" s="81">
        <v>165900</v>
      </c>
      <c r="M1448" s="85"/>
      <c r="N1448" s="85"/>
      <c r="O1448" s="85"/>
      <c r="P1448" s="141"/>
      <c r="Q1448" s="162">
        <v>18.5</v>
      </c>
      <c r="R1448" s="153">
        <v>24331.78884904056</v>
      </c>
      <c r="S1448" s="30">
        <v>13.3</v>
      </c>
      <c r="T1448" s="113">
        <v>2</v>
      </c>
      <c r="U1448">
        <v>2</v>
      </c>
    </row>
    <row r="1449" spans="1:21" customFormat="1">
      <c r="A1449" s="13" t="s">
        <v>509</v>
      </c>
      <c r="B1449" s="13">
        <v>17111870301</v>
      </c>
      <c r="C1449" s="13" t="s">
        <v>510</v>
      </c>
      <c r="D1449" s="13" t="s">
        <v>571</v>
      </c>
      <c r="E1449" s="13" t="s">
        <v>508</v>
      </c>
      <c r="F1449" s="82">
        <v>5.2</v>
      </c>
      <c r="G1449" s="82">
        <v>30.6</v>
      </c>
      <c r="H1449" s="82">
        <v>26.1</v>
      </c>
      <c r="I1449" s="30">
        <v>11.6</v>
      </c>
      <c r="J1449" s="82">
        <v>9.9</v>
      </c>
      <c r="K1449" s="30">
        <f t="shared" si="22"/>
        <v>21.5</v>
      </c>
      <c r="L1449" s="30">
        <v>191400</v>
      </c>
      <c r="M1449" s="88">
        <v>6</v>
      </c>
      <c r="N1449" s="87">
        <v>4</v>
      </c>
      <c r="O1449" s="87">
        <v>3</v>
      </c>
      <c r="P1449" s="137">
        <v>6</v>
      </c>
      <c r="Q1449" s="162">
        <v>18.5</v>
      </c>
      <c r="R1449" s="151">
        <v>16334.099079072721</v>
      </c>
      <c r="S1449" s="30">
        <v>21.5</v>
      </c>
      <c r="T1449" s="113">
        <v>2</v>
      </c>
      <c r="U1449">
        <v>2</v>
      </c>
    </row>
    <row r="1450" spans="1:21" customFormat="1">
      <c r="A1450" s="13" t="s">
        <v>3323</v>
      </c>
      <c r="B1450" s="13">
        <v>17031283800</v>
      </c>
      <c r="C1450" s="13" t="s">
        <v>3324</v>
      </c>
      <c r="D1450" s="13" t="s">
        <v>4272</v>
      </c>
      <c r="E1450" s="13" t="s">
        <v>4129</v>
      </c>
      <c r="F1450" s="84">
        <v>11.2</v>
      </c>
      <c r="G1450" s="30">
        <v>33.1</v>
      </c>
      <c r="H1450" s="30">
        <v>21</v>
      </c>
      <c r="I1450" s="83">
        <v>26.3</v>
      </c>
      <c r="J1450" s="83">
        <v>18</v>
      </c>
      <c r="K1450" s="83">
        <f t="shared" si="22"/>
        <v>44.3</v>
      </c>
      <c r="L1450" s="83">
        <v>341400</v>
      </c>
      <c r="M1450" s="86">
        <v>1</v>
      </c>
      <c r="N1450" s="87">
        <v>3</v>
      </c>
      <c r="O1450" s="87">
        <v>4</v>
      </c>
      <c r="P1450" s="135">
        <v>9</v>
      </c>
      <c r="Q1450" s="162">
        <v>18.600000000000001</v>
      </c>
      <c r="R1450" s="148">
        <v>30042.773184651422</v>
      </c>
      <c r="S1450" s="83">
        <v>44.3</v>
      </c>
      <c r="T1450" s="115">
        <v>4</v>
      </c>
      <c r="U1450">
        <v>4</v>
      </c>
    </row>
    <row r="1451" spans="1:21" customFormat="1">
      <c r="A1451" s="13" t="s">
        <v>2861</v>
      </c>
      <c r="B1451" s="13">
        <v>17031671900</v>
      </c>
      <c r="C1451" s="13" t="s">
        <v>2862</v>
      </c>
      <c r="D1451" s="13" t="s">
        <v>4272</v>
      </c>
      <c r="E1451" s="13" t="s">
        <v>4129</v>
      </c>
      <c r="F1451" s="84">
        <v>22.9</v>
      </c>
      <c r="G1451" s="81">
        <v>48</v>
      </c>
      <c r="H1451" s="82">
        <v>27.9</v>
      </c>
      <c r="I1451" s="81">
        <v>6.5</v>
      </c>
      <c r="J1451" s="81">
        <v>1.2</v>
      </c>
      <c r="K1451" s="81">
        <f t="shared" si="22"/>
        <v>7.7</v>
      </c>
      <c r="L1451" s="81">
        <v>129800</v>
      </c>
      <c r="M1451" s="86">
        <v>1</v>
      </c>
      <c r="N1451" s="86">
        <v>2</v>
      </c>
      <c r="O1451" s="86">
        <v>1</v>
      </c>
      <c r="P1451" s="137">
        <v>6</v>
      </c>
      <c r="Q1451" s="162">
        <v>18.600000000000001</v>
      </c>
      <c r="R1451" s="148">
        <v>30042.773184651422</v>
      </c>
      <c r="S1451" s="81">
        <v>7.7</v>
      </c>
      <c r="T1451" s="112">
        <v>1</v>
      </c>
      <c r="U1451">
        <v>1</v>
      </c>
    </row>
    <row r="1452" spans="1:21" customFormat="1">
      <c r="A1452" s="13" t="s">
        <v>724</v>
      </c>
      <c r="B1452" s="13">
        <v>17097861012</v>
      </c>
      <c r="C1452" s="13" t="s">
        <v>725</v>
      </c>
      <c r="D1452" s="13" t="s">
        <v>896</v>
      </c>
      <c r="E1452" s="13" t="s">
        <v>721</v>
      </c>
      <c r="F1452" s="82">
        <v>5.0999999999999996</v>
      </c>
      <c r="G1452" s="30">
        <v>35.1</v>
      </c>
      <c r="H1452" s="83">
        <v>28.4</v>
      </c>
      <c r="I1452" s="83">
        <v>27.5</v>
      </c>
      <c r="J1452" s="30">
        <v>6.9</v>
      </c>
      <c r="K1452" s="82">
        <f t="shared" si="22"/>
        <v>34.4</v>
      </c>
      <c r="L1452" s="82">
        <v>270700</v>
      </c>
      <c r="M1452" s="90">
        <v>9</v>
      </c>
      <c r="N1452" s="88">
        <v>5</v>
      </c>
      <c r="O1452" s="87">
        <v>4</v>
      </c>
      <c r="P1452" s="136">
        <v>7</v>
      </c>
      <c r="Q1452" s="162">
        <v>18.600000000000001</v>
      </c>
      <c r="R1452" s="151">
        <v>29344.383480151013</v>
      </c>
      <c r="S1452" s="82">
        <v>34.4</v>
      </c>
      <c r="T1452" s="114">
        <v>3</v>
      </c>
      <c r="U1452">
        <v>3</v>
      </c>
    </row>
    <row r="1453" spans="1:21" customFormat="1">
      <c r="A1453" s="13" t="s">
        <v>442</v>
      </c>
      <c r="B1453" s="13">
        <v>17111870606</v>
      </c>
      <c r="C1453" s="13" t="s">
        <v>443</v>
      </c>
      <c r="D1453" s="13" t="s">
        <v>571</v>
      </c>
      <c r="E1453" s="13" t="s">
        <v>571</v>
      </c>
      <c r="F1453" s="83">
        <v>8.1</v>
      </c>
      <c r="G1453" s="84">
        <v>26.4</v>
      </c>
      <c r="H1453" s="84">
        <v>40.4</v>
      </c>
      <c r="I1453" s="82">
        <v>16.2</v>
      </c>
      <c r="J1453" s="30">
        <v>4.2</v>
      </c>
      <c r="K1453" s="30">
        <f t="shared" si="22"/>
        <v>20.399999999999999</v>
      </c>
      <c r="L1453" s="30">
        <v>227700</v>
      </c>
      <c r="M1453" s="89">
        <v>8</v>
      </c>
      <c r="N1453" s="88">
        <v>6</v>
      </c>
      <c r="O1453" s="88">
        <v>6</v>
      </c>
      <c r="P1453" s="136">
        <v>8</v>
      </c>
      <c r="Q1453" s="162">
        <v>18.600000000000001</v>
      </c>
      <c r="R1453" s="152">
        <v>32384.309425014821</v>
      </c>
      <c r="S1453" s="30">
        <v>20.399999999999999</v>
      </c>
      <c r="T1453" s="113">
        <v>2</v>
      </c>
      <c r="U1453">
        <v>2</v>
      </c>
    </row>
    <row r="1454" spans="1:21" customFormat="1">
      <c r="A1454" s="13" t="s">
        <v>4063</v>
      </c>
      <c r="B1454" s="13">
        <v>17031020901</v>
      </c>
      <c r="C1454" s="13" t="s">
        <v>4064</v>
      </c>
      <c r="D1454" s="13" t="s">
        <v>4272</v>
      </c>
      <c r="E1454" s="13" t="s">
        <v>4129</v>
      </c>
      <c r="F1454" s="83">
        <v>7.5</v>
      </c>
      <c r="G1454" s="30">
        <v>35.6</v>
      </c>
      <c r="H1454" s="82">
        <v>23.5</v>
      </c>
      <c r="I1454" s="82">
        <v>19.399999999999999</v>
      </c>
      <c r="J1454" s="30">
        <v>6.5</v>
      </c>
      <c r="K1454" s="82">
        <f t="shared" si="22"/>
        <v>25.9</v>
      </c>
      <c r="L1454" s="82">
        <v>265500</v>
      </c>
      <c r="M1454" s="88">
        <v>6</v>
      </c>
      <c r="N1454" s="90">
        <v>9</v>
      </c>
      <c r="O1454" s="86">
        <v>2</v>
      </c>
      <c r="P1454" s="137">
        <v>6</v>
      </c>
      <c r="Q1454" s="162">
        <v>18.7</v>
      </c>
      <c r="R1454" s="126">
        <v>30042.773184651422</v>
      </c>
      <c r="S1454" s="82">
        <v>25.9</v>
      </c>
      <c r="T1454" s="114">
        <v>3</v>
      </c>
      <c r="U1454">
        <v>3</v>
      </c>
    </row>
    <row r="1455" spans="1:21" customFormat="1">
      <c r="A1455" s="13" t="s">
        <v>2853</v>
      </c>
      <c r="B1455" s="13">
        <v>17031671400</v>
      </c>
      <c r="C1455" s="13" t="s">
        <v>2854</v>
      </c>
      <c r="D1455" s="13" t="s">
        <v>4272</v>
      </c>
      <c r="E1455" s="13" t="s">
        <v>4129</v>
      </c>
      <c r="F1455" s="82">
        <v>5.9</v>
      </c>
      <c r="G1455" s="81">
        <v>40.1</v>
      </c>
      <c r="H1455" s="84">
        <v>38.1</v>
      </c>
      <c r="I1455" s="81">
        <v>4</v>
      </c>
      <c r="J1455" s="81">
        <v>2.7</v>
      </c>
      <c r="K1455" s="81">
        <f t="shared" si="22"/>
        <v>6.7</v>
      </c>
      <c r="L1455" s="81">
        <v>134700</v>
      </c>
      <c r="M1455" s="86">
        <v>1</v>
      </c>
      <c r="N1455" s="86">
        <v>1</v>
      </c>
      <c r="O1455" s="86">
        <v>2</v>
      </c>
      <c r="P1455" s="136">
        <v>8</v>
      </c>
      <c r="Q1455" s="162">
        <v>18.7</v>
      </c>
      <c r="R1455" s="148">
        <v>30042.773184651422</v>
      </c>
      <c r="S1455" s="81">
        <v>6.7</v>
      </c>
      <c r="T1455" s="112">
        <v>1</v>
      </c>
      <c r="U1455">
        <v>1</v>
      </c>
    </row>
    <row r="1456" spans="1:21" customFormat="1">
      <c r="A1456" s="13" t="s">
        <v>2622</v>
      </c>
      <c r="B1456" s="13">
        <v>17031813900</v>
      </c>
      <c r="C1456" s="13" t="s">
        <v>2623</v>
      </c>
      <c r="D1456" s="13" t="s">
        <v>4272</v>
      </c>
      <c r="E1456" s="13" t="s">
        <v>2715</v>
      </c>
      <c r="F1456" s="84">
        <v>9.3000000000000007</v>
      </c>
      <c r="G1456" s="82">
        <v>30.9</v>
      </c>
      <c r="H1456" s="83">
        <v>28.4</v>
      </c>
      <c r="I1456" s="81">
        <v>5.8</v>
      </c>
      <c r="J1456" s="81">
        <v>1.5</v>
      </c>
      <c r="K1456" s="81">
        <f t="shared" si="22"/>
        <v>7.3</v>
      </c>
      <c r="L1456" s="30">
        <v>221100</v>
      </c>
      <c r="M1456" s="86">
        <v>2</v>
      </c>
      <c r="N1456" s="87">
        <v>4</v>
      </c>
      <c r="O1456" s="86">
        <v>2</v>
      </c>
      <c r="P1456" s="136">
        <v>8</v>
      </c>
      <c r="Q1456" s="162">
        <v>18.7</v>
      </c>
      <c r="R1456" s="151">
        <v>10590.780155201392</v>
      </c>
      <c r="S1456" s="81">
        <v>7.3</v>
      </c>
      <c r="T1456" s="112">
        <v>1</v>
      </c>
      <c r="U1456">
        <v>1</v>
      </c>
    </row>
    <row r="1457" spans="1:21" customFormat="1">
      <c r="A1457" s="13" t="s">
        <v>1158</v>
      </c>
      <c r="B1457" s="13">
        <v>17043841504</v>
      </c>
      <c r="C1457" s="13" t="s">
        <v>1159</v>
      </c>
      <c r="D1457" s="13" t="s">
        <v>1522</v>
      </c>
      <c r="E1457" s="13" t="s">
        <v>1736</v>
      </c>
      <c r="F1457" s="83">
        <v>8.3000000000000007</v>
      </c>
      <c r="G1457" s="84">
        <v>25.6</v>
      </c>
      <c r="H1457" s="82">
        <v>27.4</v>
      </c>
      <c r="I1457" s="30">
        <v>12.2</v>
      </c>
      <c r="J1457" s="30">
        <v>5.9</v>
      </c>
      <c r="K1457" s="30">
        <f t="shared" si="22"/>
        <v>18.100000000000001</v>
      </c>
      <c r="L1457" s="30">
        <v>221700</v>
      </c>
      <c r="M1457" s="87">
        <v>3</v>
      </c>
      <c r="N1457" s="89">
        <v>8</v>
      </c>
      <c r="O1457" s="86">
        <v>2</v>
      </c>
      <c r="P1457" s="135">
        <v>9</v>
      </c>
      <c r="Q1457" s="162">
        <v>18.7</v>
      </c>
      <c r="R1457" s="151">
        <v>29015.396736321345</v>
      </c>
      <c r="S1457" s="30">
        <v>18.100000000000001</v>
      </c>
      <c r="T1457" s="113">
        <v>2</v>
      </c>
      <c r="U1457">
        <v>2</v>
      </c>
    </row>
    <row r="1458" spans="1:21" customFormat="1">
      <c r="A1458" s="13" t="s">
        <v>3632</v>
      </c>
      <c r="B1458" s="13">
        <v>17031210502</v>
      </c>
      <c r="C1458" s="13" t="s">
        <v>3633</v>
      </c>
      <c r="D1458" s="13" t="s">
        <v>4272</v>
      </c>
      <c r="E1458" s="13" t="s">
        <v>4129</v>
      </c>
      <c r="F1458" s="83">
        <v>6.9</v>
      </c>
      <c r="G1458" s="30">
        <v>33.6</v>
      </c>
      <c r="H1458" s="84">
        <v>37.5</v>
      </c>
      <c r="I1458" s="81">
        <v>6.4</v>
      </c>
      <c r="J1458" s="81">
        <v>2.6</v>
      </c>
      <c r="K1458" s="81">
        <f t="shared" si="22"/>
        <v>9</v>
      </c>
      <c r="L1458" s="83">
        <v>347800</v>
      </c>
      <c r="M1458" s="86">
        <v>2</v>
      </c>
      <c r="N1458" s="90">
        <v>9</v>
      </c>
      <c r="O1458" s="86">
        <v>2</v>
      </c>
      <c r="P1458" s="136">
        <v>8</v>
      </c>
      <c r="Q1458" s="162">
        <v>18.8</v>
      </c>
      <c r="R1458" s="148">
        <v>30042.773184651422</v>
      </c>
      <c r="S1458" s="81">
        <v>9</v>
      </c>
      <c r="T1458" s="112">
        <v>1</v>
      </c>
      <c r="U1458">
        <v>1</v>
      </c>
    </row>
    <row r="1459" spans="1:21" customFormat="1">
      <c r="A1459" s="13" t="s">
        <v>3543</v>
      </c>
      <c r="B1459" s="13">
        <v>17031220601</v>
      </c>
      <c r="C1459" s="13" t="s">
        <v>3544</v>
      </c>
      <c r="D1459" s="13" t="s">
        <v>4272</v>
      </c>
      <c r="E1459" s="13" t="s">
        <v>4129</v>
      </c>
      <c r="F1459" s="30">
        <v>3.7</v>
      </c>
      <c r="G1459" s="82">
        <v>32</v>
      </c>
      <c r="H1459" s="30">
        <v>21</v>
      </c>
      <c r="I1459" s="83">
        <v>23.8</v>
      </c>
      <c r="J1459" s="83">
        <v>14.6</v>
      </c>
      <c r="K1459" s="83">
        <f t="shared" si="22"/>
        <v>38.4</v>
      </c>
      <c r="L1459" s="84">
        <v>471000</v>
      </c>
      <c r="M1459" s="86">
        <v>2</v>
      </c>
      <c r="N1459" s="89">
        <v>7</v>
      </c>
      <c r="O1459" s="88">
        <v>5</v>
      </c>
      <c r="P1459" s="135">
        <v>10</v>
      </c>
      <c r="Q1459" s="162">
        <v>18.8</v>
      </c>
      <c r="R1459" s="148">
        <v>30042.773184651422</v>
      </c>
      <c r="S1459" s="83">
        <v>38.4</v>
      </c>
      <c r="T1459" s="115">
        <v>4</v>
      </c>
      <c r="U1459">
        <v>4</v>
      </c>
    </row>
    <row r="1460" spans="1:21" customFormat="1">
      <c r="A1460" s="13" t="s">
        <v>3275</v>
      </c>
      <c r="B1460" s="13">
        <v>17031320600</v>
      </c>
      <c r="C1460" s="13" t="s">
        <v>3276</v>
      </c>
      <c r="D1460" s="13" t="s">
        <v>4272</v>
      </c>
      <c r="E1460" s="13" t="s">
        <v>4129</v>
      </c>
      <c r="F1460" s="81">
        <v>2.2999999999999998</v>
      </c>
      <c r="G1460" s="84">
        <v>26.6</v>
      </c>
      <c r="H1460" s="81">
        <v>6.8</v>
      </c>
      <c r="I1460" s="84">
        <v>36.5</v>
      </c>
      <c r="J1460" s="84">
        <v>36.299999999999997</v>
      </c>
      <c r="K1460" s="84">
        <f t="shared" si="22"/>
        <v>72.8</v>
      </c>
      <c r="L1460" s="83">
        <v>363600</v>
      </c>
      <c r="M1460" s="88">
        <v>5</v>
      </c>
      <c r="N1460" s="90">
        <v>10</v>
      </c>
      <c r="O1460" s="88">
        <v>5</v>
      </c>
      <c r="P1460" s="135">
        <v>10</v>
      </c>
      <c r="Q1460" s="162">
        <v>18.8</v>
      </c>
      <c r="R1460" s="148">
        <v>30042.773184651422</v>
      </c>
      <c r="S1460" s="84">
        <v>72.8</v>
      </c>
      <c r="T1460" s="116">
        <v>5</v>
      </c>
      <c r="U1460">
        <v>5</v>
      </c>
    </row>
    <row r="1461" spans="1:21" customFormat="1">
      <c r="A1461" s="13" t="s">
        <v>1700</v>
      </c>
      <c r="B1461" s="13">
        <v>17031830900</v>
      </c>
      <c r="C1461" s="13" t="s">
        <v>1701</v>
      </c>
      <c r="D1461" s="13" t="s">
        <v>4272</v>
      </c>
      <c r="E1461" s="13" t="s">
        <v>4129</v>
      </c>
      <c r="F1461" s="30">
        <v>4.5999999999999996</v>
      </c>
      <c r="G1461" s="83">
        <v>28.2</v>
      </c>
      <c r="H1461" s="30">
        <v>19.600000000000001</v>
      </c>
      <c r="I1461" s="84">
        <v>32.200000000000003</v>
      </c>
      <c r="J1461" s="83">
        <v>18.899999999999999</v>
      </c>
      <c r="K1461" s="83">
        <f t="shared" si="22"/>
        <v>51.1</v>
      </c>
      <c r="L1461" s="84">
        <v>415800</v>
      </c>
      <c r="M1461" s="85"/>
      <c r="N1461" s="85"/>
      <c r="O1461" s="85"/>
      <c r="P1461" s="141"/>
      <c r="Q1461" s="162">
        <v>18.8</v>
      </c>
      <c r="R1461" s="153">
        <v>30042.773184651422</v>
      </c>
      <c r="S1461" s="83">
        <v>51.1</v>
      </c>
      <c r="T1461" s="115">
        <v>4</v>
      </c>
      <c r="U1461">
        <v>4</v>
      </c>
    </row>
    <row r="1462" spans="1:21" customFormat="1">
      <c r="A1462" s="13" t="s">
        <v>963</v>
      </c>
      <c r="B1462" s="13">
        <v>17089854301</v>
      </c>
      <c r="C1462" s="13" t="s">
        <v>964</v>
      </c>
      <c r="D1462" s="13" t="s">
        <v>1029</v>
      </c>
      <c r="E1462" s="13" t="s">
        <v>1533</v>
      </c>
      <c r="F1462" s="81">
        <v>3.4</v>
      </c>
      <c r="G1462" s="84">
        <v>22.3</v>
      </c>
      <c r="H1462" s="82">
        <v>25.6</v>
      </c>
      <c r="I1462" s="81">
        <v>3.5</v>
      </c>
      <c r="J1462" s="81">
        <v>0</v>
      </c>
      <c r="K1462" s="81">
        <f t="shared" si="22"/>
        <v>3.5</v>
      </c>
      <c r="L1462" s="81">
        <v>151200</v>
      </c>
      <c r="M1462" s="85"/>
      <c r="N1462" s="85"/>
      <c r="O1462" s="85"/>
      <c r="P1462" s="141"/>
      <c r="Q1462" s="162">
        <v>18.8</v>
      </c>
      <c r="R1462" s="151">
        <v>21328.28627229041</v>
      </c>
      <c r="S1462" s="81">
        <v>3.5</v>
      </c>
      <c r="T1462" s="112">
        <v>1</v>
      </c>
      <c r="U1462">
        <v>1</v>
      </c>
    </row>
    <row r="1463" spans="1:21" customFormat="1">
      <c r="A1463" s="13" t="s">
        <v>2354</v>
      </c>
      <c r="B1463" s="13">
        <v>17031820605</v>
      </c>
      <c r="C1463" s="13" t="s">
        <v>2355</v>
      </c>
      <c r="D1463" s="13" t="s">
        <v>4272</v>
      </c>
      <c r="E1463" s="13" t="s">
        <v>2353</v>
      </c>
      <c r="F1463" s="82">
        <v>6</v>
      </c>
      <c r="G1463" s="30">
        <v>33.9</v>
      </c>
      <c r="H1463" s="30">
        <v>19.8</v>
      </c>
      <c r="I1463" s="83">
        <v>25.3</v>
      </c>
      <c r="J1463" s="30">
        <v>5.4</v>
      </c>
      <c r="K1463" s="82">
        <f t="shared" si="22"/>
        <v>30.700000000000003</v>
      </c>
      <c r="L1463" s="81">
        <v>168400</v>
      </c>
      <c r="M1463" s="90">
        <v>10</v>
      </c>
      <c r="N1463" s="87">
        <v>3</v>
      </c>
      <c r="O1463" s="88">
        <v>5</v>
      </c>
      <c r="P1463" s="140">
        <v>1</v>
      </c>
      <c r="Q1463" s="162">
        <v>18.899999999999999</v>
      </c>
      <c r="R1463" s="151">
        <v>26327.188910242723</v>
      </c>
      <c r="S1463" s="82">
        <v>30.700000000000003</v>
      </c>
      <c r="T1463" s="114">
        <v>3</v>
      </c>
      <c r="U1463">
        <v>3</v>
      </c>
    </row>
    <row r="1464" spans="1:21" customFormat="1">
      <c r="A1464" s="13" t="s">
        <v>1133</v>
      </c>
      <c r="B1464" s="13">
        <v>17043844306</v>
      </c>
      <c r="C1464" s="13" t="s">
        <v>1134</v>
      </c>
      <c r="D1464" s="13" t="s">
        <v>1522</v>
      </c>
      <c r="E1464" s="13" t="s">
        <v>1724</v>
      </c>
      <c r="F1464" s="84">
        <v>11.2</v>
      </c>
      <c r="G1464" s="84">
        <v>27.1</v>
      </c>
      <c r="H1464" s="83">
        <v>28.2</v>
      </c>
      <c r="I1464" s="83">
        <v>24.2</v>
      </c>
      <c r="J1464" s="83">
        <v>13.3</v>
      </c>
      <c r="K1464" s="83">
        <f t="shared" si="22"/>
        <v>37.5</v>
      </c>
      <c r="L1464" s="81">
        <v>177200</v>
      </c>
      <c r="M1464" s="89">
        <v>8</v>
      </c>
      <c r="N1464" s="90">
        <v>10</v>
      </c>
      <c r="O1464" s="87">
        <v>4</v>
      </c>
      <c r="P1464" s="140">
        <v>2</v>
      </c>
      <c r="Q1464" s="162">
        <v>18.899999999999999</v>
      </c>
      <c r="R1464" s="152">
        <v>33191.24246712929</v>
      </c>
      <c r="S1464" s="83">
        <v>37.5</v>
      </c>
      <c r="T1464" s="115">
        <v>4</v>
      </c>
      <c r="U1464">
        <v>4</v>
      </c>
    </row>
    <row r="1465" spans="1:21" customFormat="1">
      <c r="A1465" s="13" t="s">
        <v>3551</v>
      </c>
      <c r="B1465" s="13">
        <v>17031220901</v>
      </c>
      <c r="C1465" s="13" t="s">
        <v>3552</v>
      </c>
      <c r="D1465" s="13" t="s">
        <v>4272</v>
      </c>
      <c r="E1465" s="13" t="s">
        <v>4129</v>
      </c>
      <c r="F1465" s="84">
        <v>9.6</v>
      </c>
      <c r="G1465" s="82">
        <v>32</v>
      </c>
      <c r="H1465" s="83">
        <v>32.700000000000003</v>
      </c>
      <c r="I1465" s="30">
        <v>12</v>
      </c>
      <c r="J1465" s="81">
        <v>3.1</v>
      </c>
      <c r="K1465" s="30">
        <f t="shared" si="22"/>
        <v>15.1</v>
      </c>
      <c r="L1465" s="83">
        <v>339300</v>
      </c>
      <c r="M1465" s="86">
        <v>2</v>
      </c>
      <c r="N1465" s="87">
        <v>3</v>
      </c>
      <c r="O1465" s="86">
        <v>2</v>
      </c>
      <c r="P1465" s="135">
        <v>9</v>
      </c>
      <c r="Q1465" s="162">
        <v>19</v>
      </c>
      <c r="R1465" s="148">
        <v>30042.773184651422</v>
      </c>
      <c r="S1465" s="30">
        <v>15.1</v>
      </c>
      <c r="T1465" s="113">
        <v>2</v>
      </c>
      <c r="U1465">
        <v>2</v>
      </c>
    </row>
    <row r="1466" spans="1:21" customFormat="1">
      <c r="A1466" s="13" t="s">
        <v>1780</v>
      </c>
      <c r="B1466" s="13">
        <v>17031807700</v>
      </c>
      <c r="C1466" s="13" t="s">
        <v>1781</v>
      </c>
      <c r="D1466" s="13" t="s">
        <v>4272</v>
      </c>
      <c r="E1466" s="13" t="s">
        <v>1871</v>
      </c>
      <c r="F1466" s="30">
        <v>4.2</v>
      </c>
      <c r="G1466" s="83">
        <v>28.2</v>
      </c>
      <c r="H1466" s="82">
        <v>22.7</v>
      </c>
      <c r="I1466" s="83">
        <v>25.2</v>
      </c>
      <c r="J1466" s="83">
        <v>13.6</v>
      </c>
      <c r="K1466" s="83">
        <f t="shared" si="22"/>
        <v>38.799999999999997</v>
      </c>
      <c r="L1466" s="83">
        <v>313000</v>
      </c>
      <c r="M1466" s="90">
        <v>10</v>
      </c>
      <c r="N1466" s="88">
        <v>6</v>
      </c>
      <c r="O1466" s="88">
        <v>6</v>
      </c>
      <c r="P1466" s="137">
        <v>5</v>
      </c>
      <c r="Q1466" s="162">
        <v>19</v>
      </c>
      <c r="R1466" s="150">
        <v>49425.816358977529</v>
      </c>
      <c r="S1466" s="83">
        <v>38.799999999999997</v>
      </c>
      <c r="T1466" s="115">
        <v>4</v>
      </c>
      <c r="U1466">
        <v>4</v>
      </c>
    </row>
    <row r="1467" spans="1:21" customFormat="1">
      <c r="A1467" s="13" t="s">
        <v>2716</v>
      </c>
      <c r="B1467" s="13">
        <v>17031813302</v>
      </c>
      <c r="C1467" s="13" t="s">
        <v>2717</v>
      </c>
      <c r="D1467" s="13" t="s">
        <v>4272</v>
      </c>
      <c r="E1467" s="13" t="s">
        <v>2715</v>
      </c>
      <c r="F1467" s="84">
        <v>9.1999999999999993</v>
      </c>
      <c r="G1467" s="82">
        <v>32.299999999999997</v>
      </c>
      <c r="H1467" s="84">
        <v>35.799999999999997</v>
      </c>
      <c r="I1467" s="81">
        <v>1.3</v>
      </c>
      <c r="J1467" s="81">
        <v>0</v>
      </c>
      <c r="K1467" s="81">
        <f t="shared" si="22"/>
        <v>1.3</v>
      </c>
      <c r="L1467" s="81">
        <v>172700</v>
      </c>
      <c r="M1467" s="86">
        <v>2</v>
      </c>
      <c r="N1467" s="89">
        <v>8</v>
      </c>
      <c r="O1467" s="86">
        <v>1</v>
      </c>
      <c r="P1467" s="136">
        <v>8</v>
      </c>
      <c r="Q1467" s="162">
        <v>19</v>
      </c>
      <c r="R1467" s="151">
        <v>10590.780155201392</v>
      </c>
      <c r="S1467" s="81">
        <v>1.3</v>
      </c>
      <c r="T1467" s="112">
        <v>1</v>
      </c>
      <c r="U1467">
        <v>1</v>
      </c>
    </row>
    <row r="1468" spans="1:21" customFormat="1">
      <c r="A1468" s="13" t="s">
        <v>1095</v>
      </c>
      <c r="B1468" s="13">
        <v>17043841706</v>
      </c>
      <c r="C1468" s="13" t="s">
        <v>1096</v>
      </c>
      <c r="D1468" s="13" t="s">
        <v>1522</v>
      </c>
      <c r="E1468" s="13" t="s">
        <v>1097</v>
      </c>
      <c r="F1468" s="30">
        <v>3.7</v>
      </c>
      <c r="G1468" s="84">
        <v>27</v>
      </c>
      <c r="H1468" s="82">
        <v>24.4</v>
      </c>
      <c r="I1468" s="83">
        <v>24.6</v>
      </c>
      <c r="J1468" s="82">
        <v>11.6</v>
      </c>
      <c r="K1468" s="83">
        <f t="shared" si="22"/>
        <v>36.200000000000003</v>
      </c>
      <c r="L1468" s="82">
        <v>264500</v>
      </c>
      <c r="M1468" s="90">
        <v>9</v>
      </c>
      <c r="N1468" s="90">
        <v>9</v>
      </c>
      <c r="O1468" s="90">
        <v>9</v>
      </c>
      <c r="P1468" s="140">
        <v>2</v>
      </c>
      <c r="Q1468" s="162">
        <v>19</v>
      </c>
      <c r="R1468" s="150">
        <v>41692.592731277531</v>
      </c>
      <c r="S1468" s="83">
        <v>36.200000000000003</v>
      </c>
      <c r="T1468" s="115">
        <v>4</v>
      </c>
      <c r="U1468">
        <v>4</v>
      </c>
    </row>
    <row r="1469" spans="1:21" customFormat="1">
      <c r="A1469" s="13" t="s">
        <v>3207</v>
      </c>
      <c r="B1469" s="13">
        <v>17031440700</v>
      </c>
      <c r="C1469" s="13" t="s">
        <v>3100</v>
      </c>
      <c r="D1469" s="13" t="s">
        <v>4272</v>
      </c>
      <c r="E1469" s="13" t="s">
        <v>4129</v>
      </c>
      <c r="F1469" s="84">
        <v>15.9</v>
      </c>
      <c r="G1469" s="82">
        <v>30.9</v>
      </c>
      <c r="H1469" s="82">
        <v>25.2</v>
      </c>
      <c r="I1469" s="82">
        <v>15.9</v>
      </c>
      <c r="J1469" s="81">
        <v>2.9</v>
      </c>
      <c r="K1469" s="30">
        <f t="shared" si="22"/>
        <v>18.8</v>
      </c>
      <c r="L1469" s="30">
        <v>194900</v>
      </c>
      <c r="M1469" s="87">
        <v>3</v>
      </c>
      <c r="N1469" s="88">
        <v>6</v>
      </c>
      <c r="O1469" s="86">
        <v>2</v>
      </c>
      <c r="P1469" s="136">
        <v>8</v>
      </c>
      <c r="Q1469" s="162">
        <v>19.100000000000001</v>
      </c>
      <c r="R1469" s="148">
        <v>30042.773184651422</v>
      </c>
      <c r="S1469" s="30">
        <v>18.8</v>
      </c>
      <c r="T1469" s="113">
        <v>2</v>
      </c>
      <c r="U1469">
        <v>2</v>
      </c>
    </row>
    <row r="1470" spans="1:21" customFormat="1">
      <c r="A1470" s="13" t="s">
        <v>3145</v>
      </c>
      <c r="B1470" s="13">
        <v>17031490700</v>
      </c>
      <c r="C1470" s="13" t="s">
        <v>3146</v>
      </c>
      <c r="D1470" s="13" t="s">
        <v>4272</v>
      </c>
      <c r="E1470" s="13" t="s">
        <v>4129</v>
      </c>
      <c r="F1470" s="84">
        <v>9.3000000000000007</v>
      </c>
      <c r="G1470" s="81">
        <v>45.6</v>
      </c>
      <c r="H1470" s="83">
        <v>31.6</v>
      </c>
      <c r="I1470" s="30">
        <v>11.7</v>
      </c>
      <c r="J1470" s="81">
        <v>2.9</v>
      </c>
      <c r="K1470" s="30">
        <f t="shared" si="22"/>
        <v>14.6</v>
      </c>
      <c r="L1470" s="81">
        <v>127000</v>
      </c>
      <c r="M1470" s="86">
        <v>1</v>
      </c>
      <c r="N1470" s="86">
        <v>1</v>
      </c>
      <c r="O1470" s="86">
        <v>2</v>
      </c>
      <c r="P1470" s="136">
        <v>7</v>
      </c>
      <c r="Q1470" s="162">
        <v>19.100000000000001</v>
      </c>
      <c r="R1470" s="148">
        <v>30042.773184651422</v>
      </c>
      <c r="S1470" s="30">
        <v>14.6</v>
      </c>
      <c r="T1470" s="113">
        <v>2</v>
      </c>
      <c r="U1470">
        <v>2</v>
      </c>
    </row>
    <row r="1471" spans="1:21" customFormat="1">
      <c r="A1471" s="13" t="s">
        <v>4094</v>
      </c>
      <c r="B1471" s="13">
        <v>17031825700</v>
      </c>
      <c r="C1471" s="13" t="s">
        <v>4095</v>
      </c>
      <c r="D1471" s="13" t="s">
        <v>4272</v>
      </c>
      <c r="E1471" s="13" t="s">
        <v>4096</v>
      </c>
      <c r="F1471" s="84">
        <v>9.5</v>
      </c>
      <c r="G1471" s="82">
        <v>32</v>
      </c>
      <c r="H1471" s="84">
        <v>36.1</v>
      </c>
      <c r="I1471" s="81">
        <v>5</v>
      </c>
      <c r="J1471" s="81">
        <v>2.8</v>
      </c>
      <c r="K1471" s="81">
        <f t="shared" si="22"/>
        <v>7.8</v>
      </c>
      <c r="L1471" s="81">
        <v>150500</v>
      </c>
      <c r="M1471" s="86">
        <v>2</v>
      </c>
      <c r="N1471" s="87">
        <v>3</v>
      </c>
      <c r="O1471" s="86">
        <v>2</v>
      </c>
      <c r="P1471" s="136">
        <v>8</v>
      </c>
      <c r="Q1471" s="162">
        <v>19.2</v>
      </c>
      <c r="R1471" s="151">
        <v>16109.81621493105</v>
      </c>
      <c r="S1471" s="81">
        <v>7.8</v>
      </c>
      <c r="T1471" s="112">
        <v>1</v>
      </c>
      <c r="U1471">
        <v>1</v>
      </c>
    </row>
    <row r="1472" spans="1:21" customFormat="1">
      <c r="A1472" s="13" t="s">
        <v>1467</v>
      </c>
      <c r="B1472" s="13">
        <v>17043840802</v>
      </c>
      <c r="C1472" s="13" t="s">
        <v>1468</v>
      </c>
      <c r="D1472" s="13" t="s">
        <v>1522</v>
      </c>
      <c r="E1472" s="13" t="s">
        <v>4241</v>
      </c>
      <c r="F1472" s="82">
        <v>5.2</v>
      </c>
      <c r="G1472" s="84">
        <v>23.4</v>
      </c>
      <c r="H1472" s="82">
        <v>26.6</v>
      </c>
      <c r="I1472" s="30">
        <v>11.5</v>
      </c>
      <c r="J1472" s="30">
        <v>5.5</v>
      </c>
      <c r="K1472" s="30">
        <f t="shared" si="22"/>
        <v>17</v>
      </c>
      <c r="L1472" s="82">
        <v>253900</v>
      </c>
      <c r="M1472" s="89">
        <v>7</v>
      </c>
      <c r="N1472" s="89">
        <v>7</v>
      </c>
      <c r="O1472" s="86">
        <v>2</v>
      </c>
      <c r="P1472" s="135">
        <v>9</v>
      </c>
      <c r="Q1472" s="162">
        <v>19.2</v>
      </c>
      <c r="R1472" s="150">
        <v>39853.063480819532</v>
      </c>
      <c r="S1472" s="30">
        <v>17</v>
      </c>
      <c r="T1472" s="113">
        <v>2</v>
      </c>
      <c r="U1472">
        <v>2</v>
      </c>
    </row>
    <row r="1473" spans="1:21" customFormat="1">
      <c r="A1473" s="13" t="s">
        <v>3185</v>
      </c>
      <c r="B1473" s="13">
        <v>17031430900</v>
      </c>
      <c r="C1473" s="13" t="s">
        <v>3186</v>
      </c>
      <c r="D1473" s="13" t="s">
        <v>4272</v>
      </c>
      <c r="E1473" s="13" t="s">
        <v>4129</v>
      </c>
      <c r="F1473" s="84">
        <v>10.8</v>
      </c>
      <c r="G1473" s="83">
        <v>29.9</v>
      </c>
      <c r="H1473" s="82">
        <v>22.8</v>
      </c>
      <c r="I1473" s="83">
        <v>23.7</v>
      </c>
      <c r="J1473" s="30">
        <v>6.8</v>
      </c>
      <c r="K1473" s="82">
        <f t="shared" si="22"/>
        <v>30.5</v>
      </c>
      <c r="L1473" s="30">
        <v>194600</v>
      </c>
      <c r="M1473" s="86">
        <v>1</v>
      </c>
      <c r="N1473" s="86">
        <v>1</v>
      </c>
      <c r="O1473" s="87">
        <v>3</v>
      </c>
      <c r="P1473" s="135">
        <v>9</v>
      </c>
      <c r="Q1473" s="162">
        <v>19.3</v>
      </c>
      <c r="R1473" s="148">
        <v>30042.773184651422</v>
      </c>
      <c r="S1473" s="82">
        <v>30.5</v>
      </c>
      <c r="T1473" s="114">
        <v>3</v>
      </c>
      <c r="U1473">
        <v>3</v>
      </c>
    </row>
    <row r="1474" spans="1:21" customFormat="1">
      <c r="A1474" s="13" t="s">
        <v>2173</v>
      </c>
      <c r="B1474" s="13">
        <v>17031817600</v>
      </c>
      <c r="C1474" s="13" t="s">
        <v>2174</v>
      </c>
      <c r="D1474" s="13" t="s">
        <v>4272</v>
      </c>
      <c r="E1474" s="13" t="s">
        <v>2166</v>
      </c>
      <c r="F1474" s="84">
        <v>13.2</v>
      </c>
      <c r="G1474" s="84">
        <v>26.6</v>
      </c>
      <c r="H1474" s="84">
        <v>34.6</v>
      </c>
      <c r="I1474" s="81">
        <v>7.8</v>
      </c>
      <c r="J1474" s="81">
        <v>2.2000000000000002</v>
      </c>
      <c r="K1474" s="81">
        <f t="shared" ref="K1474:K1537" si="23">+J1474+I1474</f>
        <v>10</v>
      </c>
      <c r="L1474" s="81">
        <v>176300</v>
      </c>
      <c r="M1474" s="86">
        <v>2</v>
      </c>
      <c r="N1474" s="90">
        <v>10</v>
      </c>
      <c r="O1474" s="86">
        <v>2</v>
      </c>
      <c r="P1474" s="137">
        <v>5</v>
      </c>
      <c r="Q1474" s="162">
        <v>19.3</v>
      </c>
      <c r="R1474" s="151">
        <v>10301.445952677459</v>
      </c>
      <c r="S1474" s="81">
        <v>10</v>
      </c>
      <c r="T1474" s="112">
        <v>1</v>
      </c>
      <c r="U1474">
        <v>1</v>
      </c>
    </row>
    <row r="1475" spans="1:21" customFormat="1">
      <c r="A1475" s="13" t="s">
        <v>232</v>
      </c>
      <c r="B1475" s="13">
        <v>17197882802</v>
      </c>
      <c r="C1475" s="13" t="s">
        <v>233</v>
      </c>
      <c r="D1475" s="13" t="s">
        <v>363</v>
      </c>
      <c r="E1475" s="13" t="s">
        <v>320</v>
      </c>
      <c r="F1475" s="84">
        <v>11.1</v>
      </c>
      <c r="G1475" s="84">
        <v>21.4</v>
      </c>
      <c r="H1475" s="84">
        <v>40</v>
      </c>
      <c r="I1475" s="30">
        <v>9.5</v>
      </c>
      <c r="J1475" s="81">
        <v>2.1</v>
      </c>
      <c r="K1475" s="81">
        <f t="shared" si="23"/>
        <v>11.6</v>
      </c>
      <c r="L1475" s="81">
        <v>129600</v>
      </c>
      <c r="M1475" s="82">
        <v>5</v>
      </c>
      <c r="N1475" s="84">
        <v>10</v>
      </c>
      <c r="O1475" s="30">
        <v>4</v>
      </c>
      <c r="P1475" s="142">
        <v>1</v>
      </c>
      <c r="Q1475" s="162">
        <v>19.3</v>
      </c>
      <c r="R1475" s="157">
        <v>21661.580595931711</v>
      </c>
      <c r="S1475" s="81">
        <v>11.6</v>
      </c>
      <c r="T1475" s="112">
        <v>1</v>
      </c>
      <c r="U1475">
        <v>1</v>
      </c>
    </row>
    <row r="1476" spans="1:21" customFormat="1">
      <c r="A1476" s="13" t="s">
        <v>4059</v>
      </c>
      <c r="B1476" s="13">
        <v>17031020801</v>
      </c>
      <c r="C1476" s="13" t="s">
        <v>4060</v>
      </c>
      <c r="D1476" s="13" t="s">
        <v>4272</v>
      </c>
      <c r="E1476" s="13" t="s">
        <v>4129</v>
      </c>
      <c r="F1476" s="30">
        <v>4.4000000000000004</v>
      </c>
      <c r="G1476" s="30">
        <v>32.9</v>
      </c>
      <c r="H1476" s="30">
        <v>21</v>
      </c>
      <c r="I1476" s="82">
        <v>21.6</v>
      </c>
      <c r="J1476" s="82">
        <v>8.5</v>
      </c>
      <c r="K1476" s="82">
        <f t="shared" si="23"/>
        <v>30.1</v>
      </c>
      <c r="L1476" s="83">
        <v>359800</v>
      </c>
      <c r="M1476" s="89">
        <v>7</v>
      </c>
      <c r="N1476" s="89">
        <v>8</v>
      </c>
      <c r="O1476" s="87">
        <v>3</v>
      </c>
      <c r="P1476" s="138">
        <v>4</v>
      </c>
      <c r="Q1476" s="162">
        <v>19.399999999999999</v>
      </c>
      <c r="R1476" s="148">
        <v>30042.773184651422</v>
      </c>
      <c r="S1476" s="82">
        <v>30.1</v>
      </c>
      <c r="T1476" s="114">
        <v>3</v>
      </c>
      <c r="U1476">
        <v>3</v>
      </c>
    </row>
    <row r="1477" spans="1:21" customFormat="1">
      <c r="A1477" s="13" t="s">
        <v>3243</v>
      </c>
      <c r="B1477" s="13">
        <v>17031410600</v>
      </c>
      <c r="C1477" s="13" t="s">
        <v>3244</v>
      </c>
      <c r="D1477" s="13" t="s">
        <v>4272</v>
      </c>
      <c r="E1477" s="13" t="s">
        <v>4129</v>
      </c>
      <c r="F1477" s="81">
        <v>1.8</v>
      </c>
      <c r="G1477" s="83">
        <v>29.2</v>
      </c>
      <c r="H1477" s="81">
        <v>14.2</v>
      </c>
      <c r="I1477" s="83">
        <v>29.2</v>
      </c>
      <c r="J1477" s="84">
        <v>40.799999999999997</v>
      </c>
      <c r="K1477" s="84">
        <f t="shared" si="23"/>
        <v>70</v>
      </c>
      <c r="L1477" s="83">
        <v>368800</v>
      </c>
      <c r="M1477" s="88">
        <v>6</v>
      </c>
      <c r="N1477" s="89">
        <v>8</v>
      </c>
      <c r="O1477" s="88">
        <v>6</v>
      </c>
      <c r="P1477" s="136">
        <v>8</v>
      </c>
      <c r="Q1477" s="162">
        <v>19.399999999999999</v>
      </c>
      <c r="R1477" s="148">
        <v>30042.773184651422</v>
      </c>
      <c r="S1477" s="84">
        <v>70</v>
      </c>
      <c r="T1477" s="116">
        <v>5</v>
      </c>
      <c r="U1477">
        <v>5</v>
      </c>
    </row>
    <row r="1478" spans="1:21" customFormat="1">
      <c r="A1478" s="13" t="s">
        <v>3549</v>
      </c>
      <c r="B1478" s="13">
        <v>17031220702</v>
      </c>
      <c r="C1478" s="13" t="s">
        <v>3550</v>
      </c>
      <c r="D1478" s="13" t="s">
        <v>4272</v>
      </c>
      <c r="E1478" s="13" t="s">
        <v>4129</v>
      </c>
      <c r="F1478" s="30">
        <v>4.0999999999999996</v>
      </c>
      <c r="G1478" s="82">
        <v>32.700000000000003</v>
      </c>
      <c r="H1478" s="84">
        <v>39.299999999999997</v>
      </c>
      <c r="I1478" s="30">
        <v>11.9</v>
      </c>
      <c r="J1478" s="30">
        <v>6.4</v>
      </c>
      <c r="K1478" s="30">
        <f t="shared" si="23"/>
        <v>18.3</v>
      </c>
      <c r="L1478" s="83">
        <v>302600</v>
      </c>
      <c r="M1478" s="86">
        <v>2</v>
      </c>
      <c r="N1478" s="88">
        <v>5</v>
      </c>
      <c r="O1478" s="86">
        <v>2</v>
      </c>
      <c r="P1478" s="135">
        <v>9</v>
      </c>
      <c r="Q1478" s="162">
        <v>19.5</v>
      </c>
      <c r="R1478" s="148">
        <v>30042.773184651422</v>
      </c>
      <c r="S1478" s="30">
        <v>18.3</v>
      </c>
      <c r="T1478" s="113">
        <v>2</v>
      </c>
      <c r="U1478">
        <v>2</v>
      </c>
    </row>
    <row r="1479" spans="1:21" customFormat="1">
      <c r="A1479" s="13" t="s">
        <v>3337</v>
      </c>
      <c r="B1479" s="13">
        <v>17031300500</v>
      </c>
      <c r="C1479" s="13" t="s">
        <v>3338</v>
      </c>
      <c r="D1479" s="13" t="s">
        <v>4272</v>
      </c>
      <c r="E1479" s="13" t="s">
        <v>4129</v>
      </c>
      <c r="F1479" s="83">
        <v>8.8000000000000007</v>
      </c>
      <c r="G1479" s="82">
        <v>30.2</v>
      </c>
      <c r="H1479" s="30">
        <v>21.8</v>
      </c>
      <c r="I1479" s="81">
        <v>7</v>
      </c>
      <c r="J1479" s="81">
        <v>0.6</v>
      </c>
      <c r="K1479" s="81">
        <f t="shared" si="23"/>
        <v>7.6</v>
      </c>
      <c r="L1479" s="82">
        <v>249000</v>
      </c>
      <c r="M1479" s="86">
        <v>1</v>
      </c>
      <c r="N1479" s="87">
        <v>4</v>
      </c>
      <c r="O1479" s="86">
        <v>1</v>
      </c>
      <c r="P1479" s="135">
        <v>9</v>
      </c>
      <c r="Q1479" s="162">
        <v>19.5</v>
      </c>
      <c r="R1479" s="148">
        <v>30042.773184651422</v>
      </c>
      <c r="S1479" s="81">
        <v>7.6</v>
      </c>
      <c r="T1479" s="112">
        <v>1</v>
      </c>
      <c r="U1479">
        <v>1</v>
      </c>
    </row>
    <row r="1480" spans="1:21" customFormat="1">
      <c r="A1480" s="13" t="s">
        <v>3137</v>
      </c>
      <c r="B1480" s="13">
        <v>17031490300</v>
      </c>
      <c r="C1480" s="13" t="s">
        <v>3138</v>
      </c>
      <c r="D1480" s="13" t="s">
        <v>4272</v>
      </c>
      <c r="E1480" s="13" t="s">
        <v>4129</v>
      </c>
      <c r="F1480" s="30">
        <v>3.9</v>
      </c>
      <c r="G1480" s="81">
        <v>38</v>
      </c>
      <c r="H1480" s="82">
        <v>22.8</v>
      </c>
      <c r="I1480" s="82">
        <v>21.8</v>
      </c>
      <c r="J1480" s="83">
        <v>16.3</v>
      </c>
      <c r="K1480" s="83">
        <f t="shared" si="23"/>
        <v>38.1</v>
      </c>
      <c r="L1480" s="81">
        <v>179500</v>
      </c>
      <c r="M1480" s="87">
        <v>3</v>
      </c>
      <c r="N1480" s="86">
        <v>2</v>
      </c>
      <c r="O1480" s="87">
        <v>3</v>
      </c>
      <c r="P1480" s="135">
        <v>9</v>
      </c>
      <c r="Q1480" s="162">
        <v>19.5</v>
      </c>
      <c r="R1480" s="148">
        <v>30042.773184651422</v>
      </c>
      <c r="S1480" s="83">
        <v>38.1</v>
      </c>
      <c r="T1480" s="115">
        <v>4</v>
      </c>
      <c r="U1480">
        <v>4</v>
      </c>
    </row>
    <row r="1481" spans="1:21" customFormat="1">
      <c r="A1481" s="13" t="s">
        <v>4146</v>
      </c>
      <c r="B1481" s="13">
        <v>17031815100</v>
      </c>
      <c r="C1481" s="13" t="s">
        <v>4147</v>
      </c>
      <c r="D1481" s="13" t="s">
        <v>4272</v>
      </c>
      <c r="E1481" s="13" t="s">
        <v>4137</v>
      </c>
      <c r="F1481" s="81">
        <v>3.3</v>
      </c>
      <c r="G1481" s="82">
        <v>31.1</v>
      </c>
      <c r="H1481" s="83">
        <v>31.2</v>
      </c>
      <c r="I1481" s="81">
        <v>3.1</v>
      </c>
      <c r="J1481" s="30">
        <v>4.9000000000000004</v>
      </c>
      <c r="K1481" s="81">
        <f t="shared" si="23"/>
        <v>8</v>
      </c>
      <c r="L1481" s="82">
        <v>237700</v>
      </c>
      <c r="M1481" s="87">
        <v>4</v>
      </c>
      <c r="N1481" s="87">
        <v>3</v>
      </c>
      <c r="O1481" s="87">
        <v>3</v>
      </c>
      <c r="P1481" s="136">
        <v>7</v>
      </c>
      <c r="Q1481" s="162">
        <v>19.5</v>
      </c>
      <c r="R1481" s="151">
        <v>16235.257108565578</v>
      </c>
      <c r="S1481" s="81">
        <v>8</v>
      </c>
      <c r="T1481" s="112">
        <v>1</v>
      </c>
      <c r="U1481">
        <v>1</v>
      </c>
    </row>
    <row r="1482" spans="1:21" customFormat="1">
      <c r="A1482" s="13" t="s">
        <v>1784</v>
      </c>
      <c r="B1482" s="13">
        <v>17031829500</v>
      </c>
      <c r="C1482" s="13" t="s">
        <v>1785</v>
      </c>
      <c r="D1482" s="13" t="s">
        <v>4272</v>
      </c>
      <c r="E1482" s="13" t="s">
        <v>1786</v>
      </c>
      <c r="F1482" s="84">
        <v>9.1999999999999993</v>
      </c>
      <c r="G1482" s="84">
        <v>25</v>
      </c>
      <c r="H1482" s="84">
        <v>37.299999999999997</v>
      </c>
      <c r="I1482" s="81">
        <v>7.2</v>
      </c>
      <c r="J1482" s="81">
        <v>3.3</v>
      </c>
      <c r="K1482" s="81">
        <f t="shared" si="23"/>
        <v>10.5</v>
      </c>
      <c r="L1482" s="81">
        <v>135000</v>
      </c>
      <c r="M1482" s="87">
        <v>4</v>
      </c>
      <c r="N1482" s="89">
        <v>7</v>
      </c>
      <c r="O1482" s="87">
        <v>4</v>
      </c>
      <c r="P1482" s="140">
        <v>1</v>
      </c>
      <c r="Q1482" s="162">
        <v>19.5</v>
      </c>
      <c r="R1482" s="151">
        <v>22199.90045904808</v>
      </c>
      <c r="S1482" s="81">
        <v>10.5</v>
      </c>
      <c r="T1482" s="112">
        <v>1</v>
      </c>
      <c r="U1482">
        <v>1</v>
      </c>
    </row>
    <row r="1483" spans="1:21" customFormat="1">
      <c r="A1483" s="13" t="s">
        <v>741</v>
      </c>
      <c r="B1483" s="13">
        <v>17097863903</v>
      </c>
      <c r="C1483" s="13" t="s">
        <v>742</v>
      </c>
      <c r="D1483" s="13" t="s">
        <v>896</v>
      </c>
      <c r="E1483" s="13" t="s">
        <v>738</v>
      </c>
      <c r="F1483" s="82">
        <v>6.2</v>
      </c>
      <c r="G1483" s="84">
        <v>24.7</v>
      </c>
      <c r="H1483" s="30">
        <v>18.7</v>
      </c>
      <c r="I1483" s="84">
        <v>37.4</v>
      </c>
      <c r="J1483" s="83">
        <v>20.8</v>
      </c>
      <c r="K1483" s="84">
        <f t="shared" si="23"/>
        <v>58.2</v>
      </c>
      <c r="L1483" s="84">
        <v>407400</v>
      </c>
      <c r="M1483" s="90">
        <v>10</v>
      </c>
      <c r="N1483" s="90">
        <v>9</v>
      </c>
      <c r="O1483" s="90">
        <v>10</v>
      </c>
      <c r="P1483" s="137">
        <v>6</v>
      </c>
      <c r="Q1483" s="162">
        <v>19.5</v>
      </c>
      <c r="R1483" s="149">
        <v>61877.808318976124</v>
      </c>
      <c r="S1483" s="84">
        <v>58.2</v>
      </c>
      <c r="T1483" s="116">
        <v>5</v>
      </c>
      <c r="U1483">
        <v>5</v>
      </c>
    </row>
    <row r="1484" spans="1:21" customFormat="1">
      <c r="A1484" s="13" t="s">
        <v>3412</v>
      </c>
      <c r="B1484" s="13">
        <v>17031271800</v>
      </c>
      <c r="C1484" s="13" t="s">
        <v>3413</v>
      </c>
      <c r="D1484" s="13" t="s">
        <v>4272</v>
      </c>
      <c r="E1484" s="13" t="s">
        <v>4129</v>
      </c>
      <c r="F1484" s="81">
        <v>0</v>
      </c>
      <c r="G1484" s="84">
        <v>14.6</v>
      </c>
      <c r="H1484" s="84">
        <v>48.3</v>
      </c>
      <c r="I1484" s="81">
        <v>0</v>
      </c>
      <c r="J1484" s="81">
        <v>0</v>
      </c>
      <c r="K1484" s="81">
        <f t="shared" si="23"/>
        <v>0</v>
      </c>
      <c r="L1484" s="85" t="s">
        <v>3414</v>
      </c>
      <c r="M1484" s="86">
        <v>1</v>
      </c>
      <c r="N1484" s="86">
        <v>1</v>
      </c>
      <c r="O1484" s="86">
        <v>2</v>
      </c>
      <c r="P1484" s="135">
        <v>9</v>
      </c>
      <c r="Q1484" s="162">
        <v>19.600000000000001</v>
      </c>
      <c r="R1484" s="148">
        <v>30042.773184651422</v>
      </c>
      <c r="S1484" s="81">
        <v>0</v>
      </c>
      <c r="T1484" s="112">
        <v>1</v>
      </c>
      <c r="U1484">
        <v>1</v>
      </c>
    </row>
    <row r="1485" spans="1:21" customFormat="1">
      <c r="A1485" s="13" t="s">
        <v>2696</v>
      </c>
      <c r="B1485" s="13">
        <v>17031829301</v>
      </c>
      <c r="C1485" s="13" t="s">
        <v>2697</v>
      </c>
      <c r="D1485" s="13" t="s">
        <v>4272</v>
      </c>
      <c r="E1485" s="13" t="s">
        <v>2695</v>
      </c>
      <c r="F1485" s="30">
        <v>4.7</v>
      </c>
      <c r="G1485" s="83">
        <v>27.6</v>
      </c>
      <c r="H1485" s="83">
        <v>31.9</v>
      </c>
      <c r="I1485" s="82">
        <v>18.7</v>
      </c>
      <c r="J1485" s="82">
        <v>10.3</v>
      </c>
      <c r="K1485" s="82">
        <f t="shared" si="23"/>
        <v>29</v>
      </c>
      <c r="L1485" s="81">
        <v>165900</v>
      </c>
      <c r="M1485" s="86">
        <v>2</v>
      </c>
      <c r="N1485" s="87">
        <v>4</v>
      </c>
      <c r="O1485" s="87">
        <v>4</v>
      </c>
      <c r="P1485" s="138">
        <v>4</v>
      </c>
      <c r="Q1485" s="162">
        <v>19.600000000000001</v>
      </c>
      <c r="R1485" s="151">
        <v>16738.603051922313</v>
      </c>
      <c r="S1485" s="82">
        <v>29</v>
      </c>
      <c r="T1485" s="114">
        <v>3</v>
      </c>
      <c r="U1485">
        <v>3</v>
      </c>
    </row>
    <row r="1486" spans="1:21" customFormat="1">
      <c r="A1486" s="13" t="s">
        <v>2162</v>
      </c>
      <c r="B1486" s="13">
        <v>17031830202</v>
      </c>
      <c r="C1486" s="13" t="s">
        <v>2163</v>
      </c>
      <c r="D1486" s="13" t="s">
        <v>4272</v>
      </c>
      <c r="E1486" s="13" t="s">
        <v>2161</v>
      </c>
      <c r="F1486" s="82">
        <v>6</v>
      </c>
      <c r="G1486" s="30">
        <v>34.200000000000003</v>
      </c>
      <c r="H1486" s="30">
        <v>19.3</v>
      </c>
      <c r="I1486" s="82">
        <v>17.2</v>
      </c>
      <c r="J1486" s="83">
        <v>12.9</v>
      </c>
      <c r="K1486" s="82">
        <f t="shared" si="23"/>
        <v>30.1</v>
      </c>
      <c r="L1486" s="81">
        <v>146500</v>
      </c>
      <c r="M1486" s="88">
        <v>6</v>
      </c>
      <c r="N1486" s="87">
        <v>4</v>
      </c>
      <c r="O1486" s="87">
        <v>3</v>
      </c>
      <c r="P1486" s="136">
        <v>7</v>
      </c>
      <c r="Q1486" s="162">
        <v>19.600000000000001</v>
      </c>
      <c r="R1486" s="151">
        <v>9988.2261660978384</v>
      </c>
      <c r="S1486" s="82">
        <v>30.1</v>
      </c>
      <c r="T1486" s="114">
        <v>3</v>
      </c>
      <c r="U1486">
        <v>3</v>
      </c>
    </row>
    <row r="1487" spans="1:21" customFormat="1">
      <c r="A1487" s="13" t="s">
        <v>3537</v>
      </c>
      <c r="B1487" s="13">
        <v>17031220300</v>
      </c>
      <c r="C1487" s="13" t="s">
        <v>3538</v>
      </c>
      <c r="D1487" s="13" t="s">
        <v>4272</v>
      </c>
      <c r="E1487" s="13" t="s">
        <v>4129</v>
      </c>
      <c r="F1487" s="82">
        <v>6</v>
      </c>
      <c r="G1487" s="84">
        <v>26.5</v>
      </c>
      <c r="H1487" s="82">
        <v>23.5</v>
      </c>
      <c r="I1487" s="83">
        <v>26.8</v>
      </c>
      <c r="J1487" s="84">
        <v>24.6</v>
      </c>
      <c r="K1487" s="83">
        <f t="shared" si="23"/>
        <v>51.400000000000006</v>
      </c>
      <c r="L1487" s="84">
        <v>463400</v>
      </c>
      <c r="M1487" s="88">
        <v>5</v>
      </c>
      <c r="N1487" s="86">
        <v>2</v>
      </c>
      <c r="O1487" s="88">
        <v>6</v>
      </c>
      <c r="P1487" s="135">
        <v>9</v>
      </c>
      <c r="Q1487" s="162">
        <v>19.7</v>
      </c>
      <c r="R1487" s="148">
        <v>30042.773184651422</v>
      </c>
      <c r="S1487" s="83">
        <v>51.400000000000006</v>
      </c>
      <c r="T1487" s="115">
        <v>4</v>
      </c>
      <c r="U1487">
        <v>4</v>
      </c>
    </row>
    <row r="1488" spans="1:21" customFormat="1">
      <c r="A1488" s="13" t="s">
        <v>3355</v>
      </c>
      <c r="B1488" s="13">
        <v>17031301702</v>
      </c>
      <c r="C1488" s="13" t="s">
        <v>3356</v>
      </c>
      <c r="D1488" s="13" t="s">
        <v>4272</v>
      </c>
      <c r="E1488" s="13" t="s">
        <v>4129</v>
      </c>
      <c r="F1488" s="81">
        <v>3.1</v>
      </c>
      <c r="G1488" s="81">
        <v>45.4</v>
      </c>
      <c r="H1488" s="82">
        <v>23.4</v>
      </c>
      <c r="I1488" s="81">
        <v>1.5</v>
      </c>
      <c r="J1488" s="81">
        <v>0</v>
      </c>
      <c r="K1488" s="81">
        <f t="shared" si="23"/>
        <v>1.5</v>
      </c>
      <c r="L1488" s="30">
        <v>226100</v>
      </c>
      <c r="M1488" s="86">
        <v>1</v>
      </c>
      <c r="N1488" s="90">
        <v>9</v>
      </c>
      <c r="O1488" s="86">
        <v>1</v>
      </c>
      <c r="P1488" s="136">
        <v>7</v>
      </c>
      <c r="Q1488" s="162">
        <v>19.7</v>
      </c>
      <c r="R1488" s="148">
        <v>30042.773184651422</v>
      </c>
      <c r="S1488" s="81">
        <v>1.5</v>
      </c>
      <c r="T1488" s="112">
        <v>1</v>
      </c>
      <c r="U1488">
        <v>1</v>
      </c>
    </row>
    <row r="1489" spans="1:21" customFormat="1">
      <c r="A1489" s="13" t="s">
        <v>2727</v>
      </c>
      <c r="B1489" s="13">
        <v>17031711400</v>
      </c>
      <c r="C1489" s="13" t="s">
        <v>2728</v>
      </c>
      <c r="D1489" s="13" t="s">
        <v>4272</v>
      </c>
      <c r="E1489" s="13" t="s">
        <v>4129</v>
      </c>
      <c r="F1489" s="84">
        <v>11.7</v>
      </c>
      <c r="G1489" s="81">
        <v>40.799999999999997</v>
      </c>
      <c r="H1489" s="83">
        <v>31.5</v>
      </c>
      <c r="I1489" s="30">
        <v>9.1999999999999993</v>
      </c>
      <c r="J1489" s="30">
        <v>3.4</v>
      </c>
      <c r="K1489" s="81">
        <f t="shared" si="23"/>
        <v>12.6</v>
      </c>
      <c r="L1489" s="81">
        <v>158100</v>
      </c>
      <c r="M1489" s="86">
        <v>2</v>
      </c>
      <c r="N1489" s="88">
        <v>6</v>
      </c>
      <c r="O1489" s="86">
        <v>2</v>
      </c>
      <c r="P1489" s="135">
        <v>9</v>
      </c>
      <c r="Q1489" s="162">
        <v>19.7</v>
      </c>
      <c r="R1489" s="148">
        <v>30042.773184651422</v>
      </c>
      <c r="S1489" s="81">
        <v>12.6</v>
      </c>
      <c r="T1489" s="112">
        <v>1</v>
      </c>
      <c r="U1489">
        <v>1</v>
      </c>
    </row>
    <row r="1490" spans="1:21" customFormat="1">
      <c r="A1490" s="13" t="s">
        <v>2693</v>
      </c>
      <c r="B1490" s="13">
        <v>17031829200</v>
      </c>
      <c r="C1490" s="13" t="s">
        <v>2694</v>
      </c>
      <c r="D1490" s="13" t="s">
        <v>4272</v>
      </c>
      <c r="E1490" s="13" t="s">
        <v>2695</v>
      </c>
      <c r="F1490" s="83">
        <v>8.9</v>
      </c>
      <c r="G1490" s="82">
        <v>31.5</v>
      </c>
      <c r="H1490" s="84">
        <v>44.2</v>
      </c>
      <c r="I1490" s="81">
        <v>6.9</v>
      </c>
      <c r="J1490" s="30">
        <v>3.5</v>
      </c>
      <c r="K1490" s="81">
        <f t="shared" si="23"/>
        <v>10.4</v>
      </c>
      <c r="L1490" s="81">
        <v>139200</v>
      </c>
      <c r="M1490" s="86">
        <v>1</v>
      </c>
      <c r="N1490" s="88">
        <v>6</v>
      </c>
      <c r="O1490" s="86">
        <v>2</v>
      </c>
      <c r="P1490" s="140">
        <v>1</v>
      </c>
      <c r="Q1490" s="162">
        <v>19.7</v>
      </c>
      <c r="R1490" s="151">
        <v>16738.603051922313</v>
      </c>
      <c r="S1490" s="81">
        <v>10.4</v>
      </c>
      <c r="T1490" s="112">
        <v>1</v>
      </c>
      <c r="U1490">
        <v>1</v>
      </c>
    </row>
    <row r="1491" spans="1:21" customFormat="1">
      <c r="A1491" s="13" t="s">
        <v>2458</v>
      </c>
      <c r="B1491" s="13">
        <v>17031810200</v>
      </c>
      <c r="C1491" s="13" t="s">
        <v>2459</v>
      </c>
      <c r="D1491" s="13" t="s">
        <v>4272</v>
      </c>
      <c r="E1491" s="13" t="s">
        <v>2542</v>
      </c>
      <c r="F1491" s="83">
        <v>6.8</v>
      </c>
      <c r="G1491" s="82">
        <v>30.2</v>
      </c>
      <c r="H1491" s="81">
        <v>14</v>
      </c>
      <c r="I1491" s="83">
        <v>25.6</v>
      </c>
      <c r="J1491" s="84">
        <v>26.7</v>
      </c>
      <c r="K1491" s="83">
        <f t="shared" si="23"/>
        <v>52.3</v>
      </c>
      <c r="L1491" s="30">
        <v>208100</v>
      </c>
      <c r="M1491" s="88">
        <v>5</v>
      </c>
      <c r="N1491" s="89">
        <v>8</v>
      </c>
      <c r="O1491" s="88">
        <v>6</v>
      </c>
      <c r="P1491" s="135">
        <v>9</v>
      </c>
      <c r="Q1491" s="162">
        <v>19.8</v>
      </c>
      <c r="R1491" s="150">
        <v>39448.99567703998</v>
      </c>
      <c r="S1491" s="83">
        <v>52.3</v>
      </c>
      <c r="T1491" s="115">
        <v>4</v>
      </c>
      <c r="U1491">
        <v>4</v>
      </c>
    </row>
    <row r="1492" spans="1:21" customFormat="1">
      <c r="A1492" s="13" t="s">
        <v>2911</v>
      </c>
      <c r="B1492" s="13">
        <v>17031650302</v>
      </c>
      <c r="C1492" s="13" t="s">
        <v>2912</v>
      </c>
      <c r="D1492" s="13" t="s">
        <v>4272</v>
      </c>
      <c r="E1492" s="13" t="s">
        <v>4129</v>
      </c>
      <c r="F1492" s="82">
        <v>6.3</v>
      </c>
      <c r="G1492" s="81">
        <v>38.4</v>
      </c>
      <c r="H1492" s="84">
        <v>38.6</v>
      </c>
      <c r="I1492" s="81">
        <v>1</v>
      </c>
      <c r="J1492" s="81">
        <v>2.6</v>
      </c>
      <c r="K1492" s="81">
        <f t="shared" si="23"/>
        <v>3.6</v>
      </c>
      <c r="L1492" s="30">
        <v>217000</v>
      </c>
      <c r="M1492" s="87">
        <v>3</v>
      </c>
      <c r="N1492" s="88">
        <v>5</v>
      </c>
      <c r="O1492" s="87">
        <v>3</v>
      </c>
      <c r="P1492" s="137">
        <v>6</v>
      </c>
      <c r="Q1492" s="162">
        <v>19.899999999999999</v>
      </c>
      <c r="R1492" s="148">
        <v>30042.773184651422</v>
      </c>
      <c r="S1492" s="81">
        <v>3.6</v>
      </c>
      <c r="T1492" s="112">
        <v>1</v>
      </c>
      <c r="U1492">
        <v>1</v>
      </c>
    </row>
    <row r="1493" spans="1:21" customFormat="1">
      <c r="A1493" s="13" t="s">
        <v>2171</v>
      </c>
      <c r="B1493" s="13">
        <v>17031817500</v>
      </c>
      <c r="C1493" s="13" t="s">
        <v>2172</v>
      </c>
      <c r="D1493" s="13" t="s">
        <v>4272</v>
      </c>
      <c r="E1493" s="13" t="s">
        <v>2166</v>
      </c>
      <c r="F1493" s="84">
        <v>12.9</v>
      </c>
      <c r="G1493" s="83">
        <v>27.7</v>
      </c>
      <c r="H1493" s="84">
        <v>36.299999999999997</v>
      </c>
      <c r="I1493" s="81">
        <v>3.5</v>
      </c>
      <c r="J1493" s="81">
        <v>2</v>
      </c>
      <c r="K1493" s="81">
        <f t="shared" si="23"/>
        <v>5.5</v>
      </c>
      <c r="L1493" s="81">
        <v>178300</v>
      </c>
      <c r="M1493" s="86">
        <v>2</v>
      </c>
      <c r="N1493" s="89">
        <v>8</v>
      </c>
      <c r="O1493" s="86">
        <v>2</v>
      </c>
      <c r="P1493" s="136">
        <v>8</v>
      </c>
      <c r="Q1493" s="162">
        <v>19.899999999999999</v>
      </c>
      <c r="R1493" s="151">
        <v>10301.445952677459</v>
      </c>
      <c r="S1493" s="81">
        <v>5.5</v>
      </c>
      <c r="T1493" s="112">
        <v>1</v>
      </c>
      <c r="U1493">
        <v>1</v>
      </c>
    </row>
    <row r="1494" spans="1:21" customFormat="1">
      <c r="A1494" s="13" t="s">
        <v>4164</v>
      </c>
      <c r="B1494" s="13">
        <v>17031821300</v>
      </c>
      <c r="C1494" s="13" t="s">
        <v>4165</v>
      </c>
      <c r="D1494" s="13" t="s">
        <v>4272</v>
      </c>
      <c r="E1494" s="13" t="s">
        <v>4163</v>
      </c>
      <c r="F1494" s="84">
        <v>9.9</v>
      </c>
      <c r="G1494" s="82">
        <v>32</v>
      </c>
      <c r="H1494" s="84">
        <v>40.1</v>
      </c>
      <c r="I1494" s="81">
        <v>4.7</v>
      </c>
      <c r="J1494" s="81">
        <v>1.1000000000000001</v>
      </c>
      <c r="K1494" s="81">
        <f t="shared" si="23"/>
        <v>5.8000000000000007</v>
      </c>
      <c r="L1494" s="81">
        <v>147300</v>
      </c>
      <c r="M1494" s="87">
        <v>4</v>
      </c>
      <c r="N1494" s="87">
        <v>3</v>
      </c>
      <c r="O1494" s="86">
        <v>2</v>
      </c>
      <c r="P1494" s="135">
        <v>9</v>
      </c>
      <c r="Q1494" s="162">
        <v>19.899999999999999</v>
      </c>
      <c r="R1494" s="151">
        <v>12733.966759470177</v>
      </c>
      <c r="S1494" s="81">
        <v>5.8000000000000007</v>
      </c>
      <c r="T1494" s="112">
        <v>1</v>
      </c>
      <c r="U1494">
        <v>1</v>
      </c>
    </row>
    <row r="1495" spans="1:21" customFormat="1">
      <c r="A1495" s="13" t="s">
        <v>750</v>
      </c>
      <c r="B1495" s="13">
        <v>17097861611</v>
      </c>
      <c r="C1495" s="13" t="s">
        <v>751</v>
      </c>
      <c r="D1495" s="13" t="s">
        <v>896</v>
      </c>
      <c r="E1495" s="13" t="s">
        <v>855</v>
      </c>
      <c r="F1495" s="30">
        <v>4.2</v>
      </c>
      <c r="G1495" s="30">
        <v>34.5</v>
      </c>
      <c r="H1495" s="81">
        <v>9</v>
      </c>
      <c r="I1495" s="84">
        <v>34.5</v>
      </c>
      <c r="J1495" s="84">
        <v>27.2</v>
      </c>
      <c r="K1495" s="84">
        <f t="shared" si="23"/>
        <v>61.7</v>
      </c>
      <c r="L1495" s="84">
        <v>405800</v>
      </c>
      <c r="M1495" s="90">
        <v>10</v>
      </c>
      <c r="N1495" s="87">
        <v>4</v>
      </c>
      <c r="O1495" s="87">
        <v>3</v>
      </c>
      <c r="P1495" s="138">
        <v>4</v>
      </c>
      <c r="Q1495" s="162">
        <v>19.899999999999999</v>
      </c>
      <c r="R1495" s="152">
        <v>32785.700291072193</v>
      </c>
      <c r="S1495" s="84">
        <v>61.7</v>
      </c>
      <c r="T1495" s="116">
        <v>5</v>
      </c>
      <c r="U1495">
        <v>5</v>
      </c>
    </row>
    <row r="1496" spans="1:21" customFormat="1">
      <c r="A1496" s="13" t="s">
        <v>295</v>
      </c>
      <c r="B1496" s="13">
        <v>17197881200</v>
      </c>
      <c r="C1496" s="13" t="s">
        <v>296</v>
      </c>
      <c r="D1496" s="13" t="s">
        <v>363</v>
      </c>
      <c r="E1496" s="13" t="s">
        <v>320</v>
      </c>
      <c r="F1496" s="84">
        <v>9.6999999999999993</v>
      </c>
      <c r="G1496" s="84">
        <v>26.7</v>
      </c>
      <c r="H1496" s="84">
        <v>38.200000000000003</v>
      </c>
      <c r="I1496" s="81">
        <v>8.4</v>
      </c>
      <c r="J1496" s="30">
        <v>4.3</v>
      </c>
      <c r="K1496" s="81">
        <f t="shared" si="23"/>
        <v>12.7</v>
      </c>
      <c r="L1496" s="81">
        <v>158700</v>
      </c>
      <c r="M1496" s="82">
        <v>5</v>
      </c>
      <c r="N1496" s="81">
        <v>1</v>
      </c>
      <c r="O1496" s="81">
        <v>2</v>
      </c>
      <c r="P1496" s="142">
        <v>2</v>
      </c>
      <c r="Q1496" s="162">
        <v>19.899999999999999</v>
      </c>
      <c r="R1496" s="157">
        <v>21661.580595931711</v>
      </c>
      <c r="S1496" s="81">
        <v>12.7</v>
      </c>
      <c r="T1496" s="112">
        <v>1</v>
      </c>
      <c r="U1496">
        <v>1</v>
      </c>
    </row>
    <row r="1497" spans="1:21" customFormat="1">
      <c r="A1497" s="13" t="s">
        <v>3969</v>
      </c>
      <c r="B1497" s="13">
        <v>17031030300</v>
      </c>
      <c r="C1497" s="13" t="s">
        <v>3970</v>
      </c>
      <c r="D1497" s="13" t="s">
        <v>4272</v>
      </c>
      <c r="E1497" s="13" t="s">
        <v>4129</v>
      </c>
      <c r="F1497" s="30">
        <v>4.9000000000000004</v>
      </c>
      <c r="G1497" s="30">
        <v>33.6</v>
      </c>
      <c r="H1497" s="83">
        <v>29</v>
      </c>
      <c r="I1497" s="82">
        <v>22.4</v>
      </c>
      <c r="J1497" s="83">
        <v>13.1</v>
      </c>
      <c r="K1497" s="82">
        <f t="shared" si="23"/>
        <v>35.5</v>
      </c>
      <c r="L1497" s="83">
        <v>330700</v>
      </c>
      <c r="M1497" s="88">
        <v>6</v>
      </c>
      <c r="N1497" s="86">
        <v>2</v>
      </c>
      <c r="O1497" s="88">
        <v>6</v>
      </c>
      <c r="P1497" s="136">
        <v>8</v>
      </c>
      <c r="Q1497" s="162">
        <v>20</v>
      </c>
      <c r="R1497" s="148">
        <v>30042.773184651422</v>
      </c>
      <c r="S1497" s="82">
        <v>35.5</v>
      </c>
      <c r="T1497" s="114">
        <v>3</v>
      </c>
      <c r="U1497">
        <v>3</v>
      </c>
    </row>
    <row r="1498" spans="1:21" customFormat="1">
      <c r="A1498" s="13" t="s">
        <v>3705</v>
      </c>
      <c r="B1498" s="13">
        <v>17031140400</v>
      </c>
      <c r="C1498" s="13" t="s">
        <v>3706</v>
      </c>
      <c r="D1498" s="13" t="s">
        <v>4272</v>
      </c>
      <c r="E1498" s="13" t="s">
        <v>4129</v>
      </c>
      <c r="F1498" s="82">
        <v>5.8</v>
      </c>
      <c r="G1498" s="82">
        <v>32.4</v>
      </c>
      <c r="H1498" s="30">
        <v>21.9</v>
      </c>
      <c r="I1498" s="82">
        <v>18.100000000000001</v>
      </c>
      <c r="J1498" s="82">
        <v>11.1</v>
      </c>
      <c r="K1498" s="82">
        <f t="shared" si="23"/>
        <v>29.200000000000003</v>
      </c>
      <c r="L1498" s="83">
        <v>358900</v>
      </c>
      <c r="M1498" s="88">
        <v>5</v>
      </c>
      <c r="N1498" s="89">
        <v>8</v>
      </c>
      <c r="O1498" s="87">
        <v>3</v>
      </c>
      <c r="P1498" s="136">
        <v>8</v>
      </c>
      <c r="Q1498" s="162">
        <v>20</v>
      </c>
      <c r="R1498" s="148">
        <v>30042.773184651422</v>
      </c>
      <c r="S1498" s="82">
        <v>29.200000000000003</v>
      </c>
      <c r="T1498" s="114">
        <v>3</v>
      </c>
      <c r="U1498">
        <v>3</v>
      </c>
    </row>
    <row r="1499" spans="1:21" customFormat="1">
      <c r="A1499" s="13" t="s">
        <v>3175</v>
      </c>
      <c r="B1499" s="13">
        <v>17031430400</v>
      </c>
      <c r="C1499" s="13" t="s">
        <v>3176</v>
      </c>
      <c r="D1499" s="13" t="s">
        <v>4272</v>
      </c>
      <c r="E1499" s="13" t="s">
        <v>4129</v>
      </c>
      <c r="F1499" s="84">
        <v>15.9</v>
      </c>
      <c r="G1499" s="30">
        <v>34.700000000000003</v>
      </c>
      <c r="H1499" s="82">
        <v>24.6</v>
      </c>
      <c r="I1499" s="81">
        <v>8.8000000000000007</v>
      </c>
      <c r="J1499" s="82">
        <v>9.5</v>
      </c>
      <c r="K1499" s="30">
        <f t="shared" si="23"/>
        <v>18.3</v>
      </c>
      <c r="L1499" s="30">
        <v>201900</v>
      </c>
      <c r="M1499" s="86">
        <v>1</v>
      </c>
      <c r="N1499" s="87">
        <v>4</v>
      </c>
      <c r="O1499" s="86">
        <v>1</v>
      </c>
      <c r="P1499" s="135">
        <v>9</v>
      </c>
      <c r="Q1499" s="162">
        <v>20</v>
      </c>
      <c r="R1499" s="148">
        <v>30042.773184651422</v>
      </c>
      <c r="S1499" s="30">
        <v>18.3</v>
      </c>
      <c r="T1499" s="113">
        <v>2</v>
      </c>
      <c r="U1499">
        <v>2</v>
      </c>
    </row>
    <row r="1500" spans="1:21" customFormat="1">
      <c r="A1500" s="13" t="s">
        <v>3131</v>
      </c>
      <c r="B1500" s="13">
        <v>17031480300</v>
      </c>
      <c r="C1500" s="13" t="s">
        <v>3132</v>
      </c>
      <c r="D1500" s="13" t="s">
        <v>4272</v>
      </c>
      <c r="E1500" s="13" t="s">
        <v>4129</v>
      </c>
      <c r="F1500" s="83">
        <v>7.3</v>
      </c>
      <c r="G1500" s="81">
        <v>44.9</v>
      </c>
      <c r="H1500" s="30">
        <v>17.2</v>
      </c>
      <c r="I1500" s="83">
        <v>28.5</v>
      </c>
      <c r="J1500" s="82">
        <v>11.3</v>
      </c>
      <c r="K1500" s="83">
        <f t="shared" si="23"/>
        <v>39.799999999999997</v>
      </c>
      <c r="L1500" s="81">
        <v>177900</v>
      </c>
      <c r="M1500" s="88">
        <v>5</v>
      </c>
      <c r="N1500" s="86">
        <v>1</v>
      </c>
      <c r="O1500" s="86">
        <v>2</v>
      </c>
      <c r="P1500" s="136">
        <v>8</v>
      </c>
      <c r="Q1500" s="162">
        <v>20</v>
      </c>
      <c r="R1500" s="148">
        <v>30042.773184651422</v>
      </c>
      <c r="S1500" s="83">
        <v>39.799999999999997</v>
      </c>
      <c r="T1500" s="115">
        <v>4</v>
      </c>
      <c r="U1500">
        <v>4</v>
      </c>
    </row>
    <row r="1501" spans="1:21" customFormat="1">
      <c r="A1501" s="13" t="s">
        <v>2769</v>
      </c>
      <c r="B1501" s="13">
        <v>17031750100</v>
      </c>
      <c r="C1501" s="13" t="s">
        <v>2770</v>
      </c>
      <c r="D1501" s="13" t="s">
        <v>4272</v>
      </c>
      <c r="E1501" s="13" t="s">
        <v>4129</v>
      </c>
      <c r="F1501" s="84">
        <v>11.3</v>
      </c>
      <c r="G1501" s="81">
        <v>38.799999999999997</v>
      </c>
      <c r="H1501" s="83">
        <v>30.7</v>
      </c>
      <c r="I1501" s="30">
        <v>12.2</v>
      </c>
      <c r="J1501" s="30">
        <v>5.3</v>
      </c>
      <c r="K1501" s="30">
        <f t="shared" si="23"/>
        <v>17.5</v>
      </c>
      <c r="L1501" s="81">
        <v>155500</v>
      </c>
      <c r="M1501" s="86">
        <v>2</v>
      </c>
      <c r="N1501" s="87">
        <v>4</v>
      </c>
      <c r="O1501" s="86">
        <v>2</v>
      </c>
      <c r="P1501" s="136">
        <v>8</v>
      </c>
      <c r="Q1501" s="162">
        <v>20</v>
      </c>
      <c r="R1501" s="148">
        <v>30042.773184651422</v>
      </c>
      <c r="S1501" s="30">
        <v>17.5</v>
      </c>
      <c r="T1501" s="113">
        <v>2</v>
      </c>
      <c r="U1501">
        <v>2</v>
      </c>
    </row>
    <row r="1502" spans="1:21" customFormat="1">
      <c r="A1502" s="13" t="s">
        <v>2624</v>
      </c>
      <c r="B1502" s="13">
        <v>17031814000</v>
      </c>
      <c r="C1502" s="13" t="s">
        <v>2625</v>
      </c>
      <c r="D1502" s="13" t="s">
        <v>4272</v>
      </c>
      <c r="E1502" s="13" t="s">
        <v>2715</v>
      </c>
      <c r="F1502" s="84">
        <v>11.5</v>
      </c>
      <c r="G1502" s="83">
        <v>29.9</v>
      </c>
      <c r="H1502" s="84">
        <v>35.1</v>
      </c>
      <c r="I1502" s="81">
        <v>8.1</v>
      </c>
      <c r="J1502" s="81">
        <v>1.6</v>
      </c>
      <c r="K1502" s="81">
        <f t="shared" si="23"/>
        <v>9.6999999999999993</v>
      </c>
      <c r="L1502" s="30">
        <v>199800</v>
      </c>
      <c r="M1502" s="86">
        <v>2</v>
      </c>
      <c r="N1502" s="88">
        <v>6</v>
      </c>
      <c r="O1502" s="86">
        <v>2</v>
      </c>
      <c r="P1502" s="136">
        <v>7</v>
      </c>
      <c r="Q1502" s="162">
        <v>20</v>
      </c>
      <c r="R1502" s="151">
        <v>10590.780155201392</v>
      </c>
      <c r="S1502" s="81">
        <v>9.6999999999999993</v>
      </c>
      <c r="T1502" s="112">
        <v>1</v>
      </c>
      <c r="U1502">
        <v>1</v>
      </c>
    </row>
    <row r="1503" spans="1:21" customFormat="1">
      <c r="A1503" s="13" t="s">
        <v>3872</v>
      </c>
      <c r="B1503" s="13">
        <v>17031062100</v>
      </c>
      <c r="C1503" s="13" t="s">
        <v>3873</v>
      </c>
      <c r="D1503" s="13" t="s">
        <v>4272</v>
      </c>
      <c r="E1503" s="13" t="s">
        <v>4129</v>
      </c>
      <c r="F1503" s="84">
        <v>9.6</v>
      </c>
      <c r="G1503" s="30">
        <v>34.1</v>
      </c>
      <c r="H1503" s="81">
        <v>4.8</v>
      </c>
      <c r="I1503" s="84">
        <v>41.9</v>
      </c>
      <c r="J1503" s="84">
        <v>30.9</v>
      </c>
      <c r="K1503" s="84">
        <f t="shared" si="23"/>
        <v>72.8</v>
      </c>
      <c r="L1503" s="84">
        <v>438500</v>
      </c>
      <c r="M1503" s="89">
        <v>8</v>
      </c>
      <c r="N1503" s="90">
        <v>9</v>
      </c>
      <c r="O1503" s="90">
        <v>9</v>
      </c>
      <c r="P1503" s="135">
        <v>10</v>
      </c>
      <c r="Q1503" s="162">
        <v>20.100000000000001</v>
      </c>
      <c r="R1503" s="148">
        <v>30042.773184651422</v>
      </c>
      <c r="S1503" s="84">
        <v>72.8</v>
      </c>
      <c r="T1503" s="116">
        <v>5</v>
      </c>
      <c r="U1503">
        <v>5</v>
      </c>
    </row>
    <row r="1504" spans="1:21" customFormat="1">
      <c r="A1504" s="13" t="s">
        <v>2795</v>
      </c>
      <c r="B1504" s="13">
        <v>17031700200</v>
      </c>
      <c r="C1504" s="13" t="s">
        <v>2796</v>
      </c>
      <c r="D1504" s="13" t="s">
        <v>4272</v>
      </c>
      <c r="E1504" s="13" t="s">
        <v>4129</v>
      </c>
      <c r="F1504" s="82">
        <v>5.5</v>
      </c>
      <c r="G1504" s="30">
        <v>33.799999999999997</v>
      </c>
      <c r="H1504" s="83">
        <v>30.6</v>
      </c>
      <c r="I1504" s="30">
        <v>10.199999999999999</v>
      </c>
      <c r="J1504" s="81">
        <v>2.2000000000000002</v>
      </c>
      <c r="K1504" s="81">
        <f t="shared" si="23"/>
        <v>12.399999999999999</v>
      </c>
      <c r="L1504" s="30">
        <v>200700</v>
      </c>
      <c r="M1504" s="88">
        <v>5</v>
      </c>
      <c r="N1504" s="87">
        <v>4</v>
      </c>
      <c r="O1504" s="87">
        <v>3</v>
      </c>
      <c r="P1504" s="136">
        <v>7</v>
      </c>
      <c r="Q1504" s="162">
        <v>20.100000000000001</v>
      </c>
      <c r="R1504" s="148">
        <v>30042.773184651422</v>
      </c>
      <c r="S1504" s="81">
        <v>12.399999999999999</v>
      </c>
      <c r="T1504" s="112">
        <v>1</v>
      </c>
      <c r="U1504">
        <v>1</v>
      </c>
    </row>
    <row r="1505" spans="1:21" customFormat="1">
      <c r="A1505" s="13" t="s">
        <v>2268</v>
      </c>
      <c r="B1505" s="13">
        <v>17031830007</v>
      </c>
      <c r="C1505" s="13" t="s">
        <v>2269</v>
      </c>
      <c r="D1505" s="13" t="s">
        <v>4272</v>
      </c>
      <c r="E1505" s="13" t="s">
        <v>2265</v>
      </c>
      <c r="F1505" s="84">
        <v>16</v>
      </c>
      <c r="G1505" s="82">
        <v>32.299999999999997</v>
      </c>
      <c r="H1505" s="30">
        <v>20.7</v>
      </c>
      <c r="I1505" s="30">
        <v>14.3</v>
      </c>
      <c r="J1505" s="30">
        <v>6.4</v>
      </c>
      <c r="K1505" s="30">
        <f t="shared" si="23"/>
        <v>20.700000000000003</v>
      </c>
      <c r="L1505" s="81">
        <v>166000</v>
      </c>
      <c r="M1505" s="90">
        <v>9</v>
      </c>
      <c r="N1505" s="88">
        <v>6</v>
      </c>
      <c r="O1505" s="87">
        <v>3</v>
      </c>
      <c r="P1505" s="135">
        <v>9</v>
      </c>
      <c r="Q1505" s="162">
        <v>20.100000000000001</v>
      </c>
      <c r="R1505" s="150">
        <v>43101.63753007217</v>
      </c>
      <c r="S1505" s="30">
        <v>20.700000000000003</v>
      </c>
      <c r="T1505" s="113">
        <v>2</v>
      </c>
      <c r="U1505">
        <v>2</v>
      </c>
    </row>
    <row r="1506" spans="1:21" customFormat="1">
      <c r="A1506" s="13" t="s">
        <v>247</v>
      </c>
      <c r="B1506" s="13">
        <v>17197880702</v>
      </c>
      <c r="C1506" s="13" t="s">
        <v>248</v>
      </c>
      <c r="D1506" s="13" t="s">
        <v>363</v>
      </c>
      <c r="E1506" s="13" t="s">
        <v>343</v>
      </c>
      <c r="F1506" s="84">
        <v>13.4</v>
      </c>
      <c r="G1506" s="82">
        <v>32.299999999999997</v>
      </c>
      <c r="H1506" s="83">
        <v>33.299999999999997</v>
      </c>
      <c r="I1506" s="81">
        <v>7.3</v>
      </c>
      <c r="J1506" s="30">
        <v>5.2</v>
      </c>
      <c r="K1506" s="81">
        <f t="shared" si="23"/>
        <v>12.5</v>
      </c>
      <c r="L1506" s="81">
        <v>155000</v>
      </c>
      <c r="M1506" s="83">
        <v>7</v>
      </c>
      <c r="N1506" s="81">
        <v>2</v>
      </c>
      <c r="O1506" s="82">
        <v>6</v>
      </c>
      <c r="P1506" s="144">
        <v>7</v>
      </c>
      <c r="Q1506" s="162">
        <v>20.100000000000001</v>
      </c>
      <c r="R1506" s="157">
        <v>28572.151495631868</v>
      </c>
      <c r="S1506" s="81">
        <v>12.5</v>
      </c>
      <c r="T1506" s="112">
        <v>1</v>
      </c>
      <c r="U1506">
        <v>1</v>
      </c>
    </row>
    <row r="1507" spans="1:21" customFormat="1">
      <c r="A1507" s="13" t="s">
        <v>216</v>
      </c>
      <c r="B1507" s="13">
        <v>17197882300</v>
      </c>
      <c r="C1507" s="13" t="s">
        <v>217</v>
      </c>
      <c r="D1507" s="13" t="s">
        <v>363</v>
      </c>
      <c r="E1507" s="13" t="s">
        <v>320</v>
      </c>
      <c r="F1507" s="83">
        <v>8.9</v>
      </c>
      <c r="G1507" s="84">
        <v>26.4</v>
      </c>
      <c r="H1507" s="84">
        <v>46.5</v>
      </c>
      <c r="I1507" s="81">
        <v>2.9</v>
      </c>
      <c r="J1507" s="81">
        <v>1.6</v>
      </c>
      <c r="K1507" s="81">
        <f t="shared" si="23"/>
        <v>4.5</v>
      </c>
      <c r="L1507" s="81">
        <v>139600</v>
      </c>
      <c r="M1507" s="87">
        <v>4</v>
      </c>
      <c r="N1507" s="88">
        <v>5</v>
      </c>
      <c r="O1507" s="87">
        <v>3</v>
      </c>
      <c r="P1507" s="137">
        <v>5</v>
      </c>
      <c r="Q1507" s="162">
        <v>20.100000000000001</v>
      </c>
      <c r="R1507" s="157">
        <v>21661.580595931711</v>
      </c>
      <c r="S1507" s="81">
        <v>4.5</v>
      </c>
      <c r="T1507" s="112">
        <v>1</v>
      </c>
      <c r="U1507">
        <v>1</v>
      </c>
    </row>
    <row r="1508" spans="1:21" customFormat="1">
      <c r="A1508" s="13" t="s">
        <v>2821</v>
      </c>
      <c r="B1508" s="13">
        <v>17031710700</v>
      </c>
      <c r="C1508" s="13" t="s">
        <v>2822</v>
      </c>
      <c r="D1508" s="13" t="s">
        <v>4272</v>
      </c>
      <c r="E1508" s="13" t="s">
        <v>4129</v>
      </c>
      <c r="F1508" s="84">
        <v>12.6</v>
      </c>
      <c r="G1508" s="81">
        <v>38.200000000000003</v>
      </c>
      <c r="H1508" s="83">
        <v>29.4</v>
      </c>
      <c r="I1508" s="81">
        <v>5.7</v>
      </c>
      <c r="J1508" s="30">
        <v>4.4000000000000004</v>
      </c>
      <c r="K1508" s="81">
        <f t="shared" si="23"/>
        <v>10.100000000000001</v>
      </c>
      <c r="L1508" s="81">
        <v>177100</v>
      </c>
      <c r="M1508" s="87">
        <v>3</v>
      </c>
      <c r="N1508" s="86">
        <v>2</v>
      </c>
      <c r="O1508" s="87">
        <v>3</v>
      </c>
      <c r="P1508" s="136">
        <v>7</v>
      </c>
      <c r="Q1508" s="162">
        <v>20.2</v>
      </c>
      <c r="R1508" s="148">
        <v>30042.773184651422</v>
      </c>
      <c r="S1508" s="81">
        <v>10.100000000000001</v>
      </c>
      <c r="T1508" s="112">
        <v>1</v>
      </c>
      <c r="U1508">
        <v>1</v>
      </c>
    </row>
    <row r="1509" spans="1:21" customFormat="1">
      <c r="A1509" s="13" t="s">
        <v>1640</v>
      </c>
      <c r="B1509" s="13">
        <v>17031834300</v>
      </c>
      <c r="C1509" s="13" t="s">
        <v>1641</v>
      </c>
      <c r="D1509" s="13" t="s">
        <v>4272</v>
      </c>
      <c r="E1509" s="13" t="s">
        <v>4129</v>
      </c>
      <c r="F1509" s="84">
        <v>10.6</v>
      </c>
      <c r="G1509" s="81">
        <v>38.4</v>
      </c>
      <c r="H1509" s="30">
        <v>18</v>
      </c>
      <c r="I1509" s="82">
        <v>18.8</v>
      </c>
      <c r="J1509" s="82">
        <v>11.7</v>
      </c>
      <c r="K1509" s="82">
        <f t="shared" si="23"/>
        <v>30.5</v>
      </c>
      <c r="L1509" s="81">
        <v>174300</v>
      </c>
      <c r="M1509" s="85"/>
      <c r="N1509" s="85"/>
      <c r="O1509" s="85"/>
      <c r="P1509" s="141"/>
      <c r="Q1509" s="162">
        <v>20.2</v>
      </c>
      <c r="R1509" s="153">
        <v>30042.773184651422</v>
      </c>
      <c r="S1509" s="82">
        <v>30.5</v>
      </c>
      <c r="T1509" s="114">
        <v>3</v>
      </c>
      <c r="U1509">
        <v>3</v>
      </c>
    </row>
    <row r="1510" spans="1:21" customFormat="1">
      <c r="A1510" s="13" t="s">
        <v>4270</v>
      </c>
      <c r="B1510" s="13">
        <v>17031840300</v>
      </c>
      <c r="C1510" s="13" t="s">
        <v>4271</v>
      </c>
      <c r="D1510" s="13" t="s">
        <v>4272</v>
      </c>
      <c r="E1510" s="13" t="s">
        <v>4273</v>
      </c>
      <c r="F1510" s="83">
        <v>8.1999999999999993</v>
      </c>
      <c r="G1510" s="82">
        <v>31.5</v>
      </c>
      <c r="H1510" s="84">
        <v>43.3</v>
      </c>
      <c r="I1510" s="81">
        <v>3.6</v>
      </c>
      <c r="J1510" s="81">
        <v>1.2</v>
      </c>
      <c r="K1510" s="81">
        <f t="shared" si="23"/>
        <v>4.8</v>
      </c>
      <c r="L1510" s="82">
        <v>257300</v>
      </c>
      <c r="M1510" s="88">
        <v>5</v>
      </c>
      <c r="N1510" s="89">
        <v>7</v>
      </c>
      <c r="O1510" s="87">
        <v>4</v>
      </c>
      <c r="P1510" s="140">
        <v>1</v>
      </c>
      <c r="Q1510" s="162">
        <v>20.2</v>
      </c>
      <c r="R1510" s="150">
        <v>38014.292323101079</v>
      </c>
      <c r="S1510" s="81">
        <v>4.8</v>
      </c>
      <c r="T1510" s="112">
        <v>1</v>
      </c>
      <c r="U1510">
        <v>1</v>
      </c>
    </row>
    <row r="1511" spans="1:21" customFormat="1">
      <c r="A1511" s="13" t="s">
        <v>3985</v>
      </c>
      <c r="B1511" s="13">
        <v>17031030703</v>
      </c>
      <c r="C1511" s="13" t="s">
        <v>3986</v>
      </c>
      <c r="D1511" s="13" t="s">
        <v>4272</v>
      </c>
      <c r="E1511" s="13" t="s">
        <v>4129</v>
      </c>
      <c r="F1511" s="30">
        <v>4.2</v>
      </c>
      <c r="G1511" s="82">
        <v>31.7</v>
      </c>
      <c r="H1511" s="30">
        <v>16.100000000000001</v>
      </c>
      <c r="I1511" s="83">
        <v>29.5</v>
      </c>
      <c r="J1511" s="84">
        <v>24.8</v>
      </c>
      <c r="K1511" s="83">
        <f t="shared" si="23"/>
        <v>54.3</v>
      </c>
      <c r="L1511" s="82">
        <v>283300</v>
      </c>
      <c r="M1511" s="87">
        <v>3</v>
      </c>
      <c r="N1511" s="90">
        <v>9</v>
      </c>
      <c r="O1511" s="88">
        <v>5</v>
      </c>
      <c r="P1511" s="135">
        <v>10</v>
      </c>
      <c r="Q1511" s="162">
        <v>20.3</v>
      </c>
      <c r="R1511" s="148">
        <v>30042.773184651422</v>
      </c>
      <c r="S1511" s="83">
        <v>54.3</v>
      </c>
      <c r="T1511" s="115">
        <v>4</v>
      </c>
      <c r="U1511">
        <v>4</v>
      </c>
    </row>
    <row r="1512" spans="1:21" customFormat="1">
      <c r="A1512" s="13" t="s">
        <v>3843</v>
      </c>
      <c r="B1512" s="13">
        <v>17031081100</v>
      </c>
      <c r="C1512" s="13" t="s">
        <v>3844</v>
      </c>
      <c r="D1512" s="13" t="s">
        <v>4272</v>
      </c>
      <c r="E1512" s="13" t="s">
        <v>4129</v>
      </c>
      <c r="F1512" s="83">
        <v>6.7</v>
      </c>
      <c r="G1512" s="82">
        <v>32.299999999999997</v>
      </c>
      <c r="H1512" s="81">
        <v>7.7</v>
      </c>
      <c r="I1512" s="84">
        <v>43.3</v>
      </c>
      <c r="J1512" s="84">
        <v>26.8</v>
      </c>
      <c r="K1512" s="84">
        <f t="shared" si="23"/>
        <v>70.099999999999994</v>
      </c>
      <c r="L1512" s="84">
        <v>438800</v>
      </c>
      <c r="M1512" s="89">
        <v>8</v>
      </c>
      <c r="N1512" s="90">
        <v>10</v>
      </c>
      <c r="O1512" s="88">
        <v>5</v>
      </c>
      <c r="P1512" s="135">
        <v>10</v>
      </c>
      <c r="Q1512" s="162">
        <v>20.3</v>
      </c>
      <c r="R1512" s="148">
        <v>30042.773184651422</v>
      </c>
      <c r="S1512" s="84">
        <v>70.099999999999994</v>
      </c>
      <c r="T1512" s="116">
        <v>5</v>
      </c>
      <c r="U1512">
        <v>5</v>
      </c>
    </row>
    <row r="1513" spans="1:21" customFormat="1">
      <c r="A1513" s="13" t="s">
        <v>3697</v>
      </c>
      <c r="B1513" s="13">
        <v>17031140100</v>
      </c>
      <c r="C1513" s="13" t="s">
        <v>3698</v>
      </c>
      <c r="D1513" s="13" t="s">
        <v>4272</v>
      </c>
      <c r="E1513" s="13" t="s">
        <v>4129</v>
      </c>
      <c r="F1513" s="83">
        <v>6.7</v>
      </c>
      <c r="G1513" s="30">
        <v>35</v>
      </c>
      <c r="H1513" s="82">
        <v>25</v>
      </c>
      <c r="I1513" s="30">
        <v>13.4</v>
      </c>
      <c r="J1513" s="30">
        <v>5.4</v>
      </c>
      <c r="K1513" s="30">
        <f t="shared" si="23"/>
        <v>18.8</v>
      </c>
      <c r="L1513" s="82">
        <v>248500</v>
      </c>
      <c r="M1513" s="87">
        <v>4</v>
      </c>
      <c r="N1513" s="86">
        <v>2</v>
      </c>
      <c r="O1513" s="86">
        <v>2</v>
      </c>
      <c r="P1513" s="135">
        <v>9</v>
      </c>
      <c r="Q1513" s="162">
        <v>20.3</v>
      </c>
      <c r="R1513" s="148">
        <v>30042.773184651422</v>
      </c>
      <c r="S1513" s="30">
        <v>18.8</v>
      </c>
      <c r="T1513" s="113">
        <v>2</v>
      </c>
      <c r="U1513">
        <v>2</v>
      </c>
    </row>
    <row r="1514" spans="1:21" customFormat="1">
      <c r="A1514" s="13" t="s">
        <v>2941</v>
      </c>
      <c r="B1514" s="13">
        <v>17031600600</v>
      </c>
      <c r="C1514" s="13" t="s">
        <v>2942</v>
      </c>
      <c r="D1514" s="13" t="s">
        <v>4272</v>
      </c>
      <c r="E1514" s="13" t="s">
        <v>4129</v>
      </c>
      <c r="F1514" s="83">
        <v>8.8000000000000007</v>
      </c>
      <c r="G1514" s="84">
        <v>25</v>
      </c>
      <c r="H1514" s="84">
        <v>44.3</v>
      </c>
      <c r="I1514" s="30">
        <v>9.9</v>
      </c>
      <c r="J1514" s="30">
        <v>6.2</v>
      </c>
      <c r="K1514" s="30">
        <f t="shared" si="23"/>
        <v>16.100000000000001</v>
      </c>
      <c r="L1514" s="82">
        <v>252500</v>
      </c>
      <c r="M1514" s="86">
        <v>2</v>
      </c>
      <c r="N1514" s="87">
        <v>4</v>
      </c>
      <c r="O1514" s="87">
        <v>4</v>
      </c>
      <c r="P1514" s="135">
        <v>9</v>
      </c>
      <c r="Q1514" s="162">
        <v>20.3</v>
      </c>
      <c r="R1514" s="148">
        <v>30042.773184651422</v>
      </c>
      <c r="S1514" s="30">
        <v>16.100000000000001</v>
      </c>
      <c r="T1514" s="113">
        <v>2</v>
      </c>
      <c r="U1514">
        <v>2</v>
      </c>
    </row>
    <row r="1515" spans="1:21" customFormat="1">
      <c r="A1515" s="13" t="s">
        <v>1636</v>
      </c>
      <c r="B1515" s="13">
        <v>17031834000</v>
      </c>
      <c r="C1515" s="13" t="s">
        <v>1637</v>
      </c>
      <c r="D1515" s="13" t="s">
        <v>4272</v>
      </c>
      <c r="E1515" s="13" t="s">
        <v>4129</v>
      </c>
      <c r="F1515" s="82">
        <v>5.7</v>
      </c>
      <c r="G1515" s="81">
        <v>36.200000000000003</v>
      </c>
      <c r="H1515" s="83">
        <v>31.6</v>
      </c>
      <c r="I1515" s="30">
        <v>9.5</v>
      </c>
      <c r="J1515" s="30">
        <v>3.8</v>
      </c>
      <c r="K1515" s="30">
        <f t="shared" si="23"/>
        <v>13.3</v>
      </c>
      <c r="L1515" s="81">
        <v>132800</v>
      </c>
      <c r="M1515" s="85"/>
      <c r="N1515" s="85"/>
      <c r="O1515" s="85"/>
      <c r="P1515" s="141"/>
      <c r="Q1515" s="162">
        <v>20.399999999999999</v>
      </c>
      <c r="R1515" s="153">
        <v>30042.773184651422</v>
      </c>
      <c r="S1515" s="30">
        <v>13.3</v>
      </c>
      <c r="T1515" s="113">
        <v>2</v>
      </c>
      <c r="U1515">
        <v>2</v>
      </c>
    </row>
    <row r="1516" spans="1:21" customFormat="1">
      <c r="A1516" s="13" t="s">
        <v>3902</v>
      </c>
      <c r="B1516" s="13">
        <v>17031063400</v>
      </c>
      <c r="C1516" s="13" t="s">
        <v>3903</v>
      </c>
      <c r="D1516" s="13" t="s">
        <v>4272</v>
      </c>
      <c r="E1516" s="13" t="s">
        <v>4129</v>
      </c>
      <c r="F1516" s="82">
        <v>5.4</v>
      </c>
      <c r="G1516" s="30">
        <v>34.1</v>
      </c>
      <c r="H1516" s="81">
        <v>8.6999999999999993</v>
      </c>
      <c r="I1516" s="84">
        <v>51.4</v>
      </c>
      <c r="J1516" s="84">
        <v>26</v>
      </c>
      <c r="K1516" s="84">
        <f t="shared" si="23"/>
        <v>77.400000000000006</v>
      </c>
      <c r="L1516" s="84">
        <v>441700</v>
      </c>
      <c r="M1516" s="89">
        <v>7</v>
      </c>
      <c r="N1516" s="90">
        <v>9</v>
      </c>
      <c r="O1516" s="90">
        <v>9</v>
      </c>
      <c r="P1516" s="135">
        <v>9</v>
      </c>
      <c r="Q1516" s="162">
        <v>20.5</v>
      </c>
      <c r="R1516" s="148">
        <v>30042.773184651422</v>
      </c>
      <c r="S1516" s="84">
        <v>77.400000000000006</v>
      </c>
      <c r="T1516" s="116">
        <v>5</v>
      </c>
      <c r="U1516">
        <v>5</v>
      </c>
    </row>
    <row r="1517" spans="1:21" customFormat="1">
      <c r="A1517" s="13" t="s">
        <v>3201</v>
      </c>
      <c r="B1517" s="13">
        <v>17031440202</v>
      </c>
      <c r="C1517" s="13" t="s">
        <v>3202</v>
      </c>
      <c r="D1517" s="13" t="s">
        <v>4272</v>
      </c>
      <c r="E1517" s="13" t="s">
        <v>4129</v>
      </c>
      <c r="F1517" s="84">
        <v>12.1</v>
      </c>
      <c r="G1517" s="81">
        <v>40</v>
      </c>
      <c r="H1517" s="82">
        <v>23.2</v>
      </c>
      <c r="I1517" s="30">
        <v>13.8</v>
      </c>
      <c r="J1517" s="82">
        <v>7.3</v>
      </c>
      <c r="K1517" s="30">
        <f t="shared" si="23"/>
        <v>21.1</v>
      </c>
      <c r="L1517" s="30">
        <v>201000</v>
      </c>
      <c r="M1517" s="86">
        <v>2</v>
      </c>
      <c r="N1517" s="90">
        <v>10</v>
      </c>
      <c r="O1517" s="86">
        <v>2</v>
      </c>
      <c r="P1517" s="136">
        <v>8</v>
      </c>
      <c r="Q1517" s="162">
        <v>20.5</v>
      </c>
      <c r="R1517" s="148">
        <v>30042.773184651422</v>
      </c>
      <c r="S1517" s="30">
        <v>21.1</v>
      </c>
      <c r="T1517" s="113">
        <v>2</v>
      </c>
      <c r="U1517">
        <v>2</v>
      </c>
    </row>
    <row r="1518" spans="1:21" customFormat="1">
      <c r="A1518" s="13" t="s">
        <v>2167</v>
      </c>
      <c r="B1518" s="13">
        <v>17031817300</v>
      </c>
      <c r="C1518" s="13" t="s">
        <v>2168</v>
      </c>
      <c r="D1518" s="13" t="s">
        <v>4272</v>
      </c>
      <c r="E1518" s="13" t="s">
        <v>2166</v>
      </c>
      <c r="F1518" s="83">
        <v>8.5</v>
      </c>
      <c r="G1518" s="84">
        <v>24</v>
      </c>
      <c r="H1518" s="84">
        <v>40.299999999999997</v>
      </c>
      <c r="I1518" s="81">
        <v>1.5</v>
      </c>
      <c r="J1518" s="81">
        <v>1.4</v>
      </c>
      <c r="K1518" s="81">
        <f t="shared" si="23"/>
        <v>2.9</v>
      </c>
      <c r="L1518" s="30">
        <v>188200</v>
      </c>
      <c r="M1518" s="86">
        <v>2</v>
      </c>
      <c r="N1518" s="87">
        <v>3</v>
      </c>
      <c r="O1518" s="86">
        <v>1</v>
      </c>
      <c r="P1518" s="136">
        <v>8</v>
      </c>
      <c r="Q1518" s="162">
        <v>20.5</v>
      </c>
      <c r="R1518" s="151">
        <v>10301.445952677459</v>
      </c>
      <c r="S1518" s="81">
        <v>2.9</v>
      </c>
      <c r="T1518" s="112">
        <v>1</v>
      </c>
      <c r="U1518">
        <v>1</v>
      </c>
    </row>
    <row r="1519" spans="1:21" customFormat="1">
      <c r="A1519" s="13" t="s">
        <v>3123</v>
      </c>
      <c r="B1519" s="13">
        <v>17031461000</v>
      </c>
      <c r="C1519" s="13" t="s">
        <v>3124</v>
      </c>
      <c r="D1519" s="13" t="s">
        <v>4272</v>
      </c>
      <c r="E1519" s="13" t="s">
        <v>4129</v>
      </c>
      <c r="F1519" s="83">
        <v>7.9</v>
      </c>
      <c r="G1519" s="30">
        <v>35.1</v>
      </c>
      <c r="H1519" s="84">
        <v>36.6</v>
      </c>
      <c r="I1519" s="81">
        <v>4.5999999999999996</v>
      </c>
      <c r="J1519" s="81">
        <v>2.7</v>
      </c>
      <c r="K1519" s="81">
        <f t="shared" si="23"/>
        <v>7.3</v>
      </c>
      <c r="L1519" s="81">
        <v>140600</v>
      </c>
      <c r="M1519" s="86">
        <v>2</v>
      </c>
      <c r="N1519" s="90">
        <v>10</v>
      </c>
      <c r="O1519" s="87">
        <v>4</v>
      </c>
      <c r="P1519" s="135">
        <v>10</v>
      </c>
      <c r="Q1519" s="162">
        <v>20.6</v>
      </c>
      <c r="R1519" s="148">
        <v>30042.773184651422</v>
      </c>
      <c r="S1519" s="81">
        <v>7.3</v>
      </c>
      <c r="T1519" s="112">
        <v>1</v>
      </c>
      <c r="U1519">
        <v>1</v>
      </c>
    </row>
    <row r="1520" spans="1:21" customFormat="1">
      <c r="A1520" s="13" t="s">
        <v>1406</v>
      </c>
      <c r="B1520" s="13">
        <v>17043841703</v>
      </c>
      <c r="C1520" s="13" t="s">
        <v>1407</v>
      </c>
      <c r="D1520" s="13" t="s">
        <v>1522</v>
      </c>
      <c r="E1520" s="13" t="s">
        <v>4126</v>
      </c>
      <c r="F1520" s="83">
        <v>8</v>
      </c>
      <c r="G1520" s="83">
        <v>30.1</v>
      </c>
      <c r="H1520" s="82">
        <v>26.6</v>
      </c>
      <c r="I1520" s="83">
        <v>23.6</v>
      </c>
      <c r="J1520" s="82">
        <v>8.6999999999999993</v>
      </c>
      <c r="K1520" s="82">
        <f t="shared" si="23"/>
        <v>32.299999999999997</v>
      </c>
      <c r="L1520" s="30">
        <v>212500</v>
      </c>
      <c r="M1520" s="90">
        <v>9</v>
      </c>
      <c r="N1520" s="90">
        <v>9</v>
      </c>
      <c r="O1520" s="87">
        <v>4</v>
      </c>
      <c r="P1520" s="140">
        <v>2</v>
      </c>
      <c r="Q1520" s="162">
        <v>20.6</v>
      </c>
      <c r="R1520" s="150">
        <v>35532.502606330738</v>
      </c>
      <c r="S1520" s="82">
        <v>32.299999999999997</v>
      </c>
      <c r="T1520" s="114">
        <v>3</v>
      </c>
      <c r="U1520">
        <v>3</v>
      </c>
    </row>
    <row r="1521" spans="1:21" customFormat="1">
      <c r="A1521" s="13" t="s">
        <v>3813</v>
      </c>
      <c r="B1521" s="13">
        <v>17031071000</v>
      </c>
      <c r="C1521" s="13" t="s">
        <v>3814</v>
      </c>
      <c r="D1521" s="13" t="s">
        <v>4272</v>
      </c>
      <c r="E1521" s="13" t="s">
        <v>4129</v>
      </c>
      <c r="F1521" s="83">
        <v>8.4</v>
      </c>
      <c r="G1521" s="84">
        <v>21.4</v>
      </c>
      <c r="H1521" s="81">
        <v>1.2</v>
      </c>
      <c r="I1521" s="84">
        <v>45.9</v>
      </c>
      <c r="J1521" s="84">
        <v>46.7</v>
      </c>
      <c r="K1521" s="84">
        <f t="shared" si="23"/>
        <v>92.6</v>
      </c>
      <c r="L1521" s="84">
        <v>617300</v>
      </c>
      <c r="M1521" s="89">
        <v>7</v>
      </c>
      <c r="N1521" s="88">
        <v>6</v>
      </c>
      <c r="O1521" s="90">
        <v>9</v>
      </c>
      <c r="P1521" s="135">
        <v>9</v>
      </c>
      <c r="Q1521" s="162">
        <v>20.7</v>
      </c>
      <c r="R1521" s="148">
        <v>30042.773184651422</v>
      </c>
      <c r="S1521" s="84">
        <v>92.6</v>
      </c>
      <c r="T1521" s="116">
        <v>5</v>
      </c>
      <c r="U1521">
        <v>5</v>
      </c>
    </row>
    <row r="1522" spans="1:21" customFormat="1">
      <c r="A1522" s="13" t="s">
        <v>726</v>
      </c>
      <c r="B1522" s="13">
        <v>17097861013</v>
      </c>
      <c r="C1522" s="13" t="s">
        <v>727</v>
      </c>
      <c r="D1522" s="13" t="s">
        <v>896</v>
      </c>
      <c r="E1522" s="13" t="s">
        <v>721</v>
      </c>
      <c r="F1522" s="82">
        <v>5.9</v>
      </c>
      <c r="G1522" s="81">
        <v>40.1</v>
      </c>
      <c r="H1522" s="83">
        <v>31</v>
      </c>
      <c r="I1522" s="82">
        <v>22</v>
      </c>
      <c r="J1522" s="82">
        <v>12.6</v>
      </c>
      <c r="K1522" s="82">
        <f t="shared" si="23"/>
        <v>34.6</v>
      </c>
      <c r="L1522" s="82">
        <v>235300</v>
      </c>
      <c r="M1522" s="90">
        <v>9</v>
      </c>
      <c r="N1522" s="88">
        <v>5</v>
      </c>
      <c r="O1522" s="89">
        <v>7</v>
      </c>
      <c r="P1522" s="137">
        <v>6</v>
      </c>
      <c r="Q1522" s="162">
        <v>20.7</v>
      </c>
      <c r="R1522" s="151">
        <v>29344.383480151013</v>
      </c>
      <c r="S1522" s="82">
        <v>34.6</v>
      </c>
      <c r="T1522" s="114">
        <v>3</v>
      </c>
      <c r="U1522">
        <v>3</v>
      </c>
    </row>
    <row r="1523" spans="1:21" customFormat="1">
      <c r="A1523" s="13" t="s">
        <v>3506</v>
      </c>
      <c r="B1523" s="13">
        <v>17031240800</v>
      </c>
      <c r="C1523" s="13" t="s">
        <v>3507</v>
      </c>
      <c r="D1523" s="13" t="s">
        <v>4272</v>
      </c>
      <c r="E1523" s="13" t="s">
        <v>4129</v>
      </c>
      <c r="F1523" s="83">
        <v>6.7</v>
      </c>
      <c r="G1523" s="30">
        <v>35.6</v>
      </c>
      <c r="H1523" s="83">
        <v>32.200000000000003</v>
      </c>
      <c r="I1523" s="83">
        <v>25</v>
      </c>
      <c r="J1523" s="82">
        <v>11.4</v>
      </c>
      <c r="K1523" s="83">
        <f t="shared" si="23"/>
        <v>36.4</v>
      </c>
      <c r="L1523" s="83">
        <v>369200</v>
      </c>
      <c r="M1523" s="86">
        <v>1</v>
      </c>
      <c r="N1523" s="88">
        <v>5</v>
      </c>
      <c r="O1523" s="87">
        <v>3</v>
      </c>
      <c r="P1523" s="136">
        <v>8</v>
      </c>
      <c r="Q1523" s="162">
        <v>20.8</v>
      </c>
      <c r="R1523" s="148">
        <v>30042.773184651422</v>
      </c>
      <c r="S1523" s="83">
        <v>36.4</v>
      </c>
      <c r="T1523" s="115">
        <v>4</v>
      </c>
      <c r="U1523">
        <v>4</v>
      </c>
    </row>
    <row r="1524" spans="1:21" customFormat="1">
      <c r="A1524" s="13" t="s">
        <v>3321</v>
      </c>
      <c r="B1524" s="13">
        <v>17031283200</v>
      </c>
      <c r="C1524" s="13" t="s">
        <v>3322</v>
      </c>
      <c r="D1524" s="13" t="s">
        <v>4272</v>
      </c>
      <c r="E1524" s="13" t="s">
        <v>4129</v>
      </c>
      <c r="F1524" s="84">
        <v>10.199999999999999</v>
      </c>
      <c r="G1524" s="84">
        <v>23.4</v>
      </c>
      <c r="H1524" s="81">
        <v>7.3</v>
      </c>
      <c r="I1524" s="83">
        <v>27.1</v>
      </c>
      <c r="J1524" s="84">
        <v>33.6</v>
      </c>
      <c r="K1524" s="84">
        <f t="shared" si="23"/>
        <v>60.7</v>
      </c>
      <c r="L1524" s="83">
        <v>353800</v>
      </c>
      <c r="M1524" s="88">
        <v>6</v>
      </c>
      <c r="N1524" s="86">
        <v>2</v>
      </c>
      <c r="O1524" s="88">
        <v>6</v>
      </c>
      <c r="P1524" s="135">
        <v>9</v>
      </c>
      <c r="Q1524" s="162">
        <v>20.8</v>
      </c>
      <c r="R1524" s="148">
        <v>30042.773184651422</v>
      </c>
      <c r="S1524" s="84">
        <v>60.7</v>
      </c>
      <c r="T1524" s="116">
        <v>5</v>
      </c>
      <c r="U1524">
        <v>5</v>
      </c>
    </row>
    <row r="1525" spans="1:21" customFormat="1">
      <c r="A1525" s="13" t="s">
        <v>1025</v>
      </c>
      <c r="B1525" s="13">
        <v>17043846702</v>
      </c>
      <c r="C1525" s="13" t="s">
        <v>1026</v>
      </c>
      <c r="D1525" s="13" t="s">
        <v>1522</v>
      </c>
      <c r="E1525" s="13" t="s">
        <v>4273</v>
      </c>
      <c r="F1525" s="84">
        <v>9</v>
      </c>
      <c r="G1525" s="84">
        <v>26.7</v>
      </c>
      <c r="H1525" s="82">
        <v>25.5</v>
      </c>
      <c r="I1525" s="82">
        <v>16.3</v>
      </c>
      <c r="J1525" s="30">
        <v>7.2</v>
      </c>
      <c r="K1525" s="30">
        <f t="shared" si="23"/>
        <v>23.5</v>
      </c>
      <c r="L1525" s="82">
        <v>258100</v>
      </c>
      <c r="M1525" s="85"/>
      <c r="N1525" s="85"/>
      <c r="O1525" s="85"/>
      <c r="P1525" s="141"/>
      <c r="Q1525" s="162">
        <v>20.8</v>
      </c>
      <c r="R1525" s="153">
        <v>38014.292323101079</v>
      </c>
      <c r="S1525" s="30">
        <v>23.5</v>
      </c>
      <c r="T1525" s="113">
        <v>2</v>
      </c>
      <c r="U1525">
        <v>2</v>
      </c>
    </row>
    <row r="1526" spans="1:21" customFormat="1">
      <c r="A1526" s="13" t="s">
        <v>959</v>
      </c>
      <c r="B1526" s="13">
        <v>17089854100</v>
      </c>
      <c r="C1526" s="13" t="s">
        <v>960</v>
      </c>
      <c r="D1526" s="13" t="s">
        <v>1029</v>
      </c>
      <c r="E1526" s="13" t="s">
        <v>1533</v>
      </c>
      <c r="F1526" s="83">
        <v>8.3000000000000007</v>
      </c>
      <c r="G1526" s="84">
        <v>24.5</v>
      </c>
      <c r="H1526" s="84">
        <v>36.5</v>
      </c>
      <c r="I1526" s="81">
        <v>2.8</v>
      </c>
      <c r="J1526" s="81">
        <v>1.8</v>
      </c>
      <c r="K1526" s="81">
        <f t="shared" si="23"/>
        <v>4.5999999999999996</v>
      </c>
      <c r="L1526" s="81">
        <v>153200</v>
      </c>
      <c r="M1526" s="85"/>
      <c r="N1526" s="85"/>
      <c r="O1526" s="85"/>
      <c r="P1526" s="141"/>
      <c r="Q1526" s="162">
        <v>20.8</v>
      </c>
      <c r="R1526" s="151">
        <v>21328.28627229041</v>
      </c>
      <c r="S1526" s="81">
        <v>4.5999999999999996</v>
      </c>
      <c r="T1526" s="112">
        <v>1</v>
      </c>
      <c r="U1526">
        <v>1</v>
      </c>
    </row>
    <row r="1527" spans="1:21" customFormat="1">
      <c r="A1527" s="13" t="s">
        <v>3459</v>
      </c>
      <c r="B1527" s="13">
        <v>17031250800</v>
      </c>
      <c r="C1527" s="13" t="s">
        <v>3460</v>
      </c>
      <c r="D1527" s="13" t="s">
        <v>4272</v>
      </c>
      <c r="E1527" s="13" t="s">
        <v>4129</v>
      </c>
      <c r="F1527" s="82">
        <v>6.2</v>
      </c>
      <c r="G1527" s="81">
        <v>38.1</v>
      </c>
      <c r="H1527" s="84">
        <v>40.1</v>
      </c>
      <c r="I1527" s="30">
        <v>9.1999999999999993</v>
      </c>
      <c r="J1527" s="81">
        <v>2.5</v>
      </c>
      <c r="K1527" s="81">
        <f t="shared" si="23"/>
        <v>11.7</v>
      </c>
      <c r="L1527" s="30">
        <v>216600</v>
      </c>
      <c r="M1527" s="86">
        <v>1</v>
      </c>
      <c r="N1527" s="89">
        <v>8</v>
      </c>
      <c r="O1527" s="86">
        <v>2</v>
      </c>
      <c r="P1527" s="136">
        <v>8</v>
      </c>
      <c r="Q1527" s="162">
        <v>20.9</v>
      </c>
      <c r="R1527" s="148">
        <v>30042.773184651422</v>
      </c>
      <c r="S1527" s="81">
        <v>11.7</v>
      </c>
      <c r="T1527" s="112">
        <v>1</v>
      </c>
      <c r="U1527">
        <v>1</v>
      </c>
    </row>
    <row r="1528" spans="1:21" customFormat="1">
      <c r="A1528" s="13" t="s">
        <v>3359</v>
      </c>
      <c r="B1528" s="13">
        <v>17031301802</v>
      </c>
      <c r="C1528" s="13" t="s">
        <v>3360</v>
      </c>
      <c r="D1528" s="13" t="s">
        <v>4272</v>
      </c>
      <c r="E1528" s="13" t="s">
        <v>4129</v>
      </c>
      <c r="F1528" s="84">
        <v>11.1</v>
      </c>
      <c r="G1528" s="81">
        <v>37.4</v>
      </c>
      <c r="H1528" s="30">
        <v>20.399999999999999</v>
      </c>
      <c r="I1528" s="81">
        <v>2.5</v>
      </c>
      <c r="J1528" s="81">
        <v>0</v>
      </c>
      <c r="K1528" s="81">
        <f t="shared" si="23"/>
        <v>2.5</v>
      </c>
      <c r="L1528" s="30">
        <v>193800</v>
      </c>
      <c r="M1528" s="86">
        <v>2</v>
      </c>
      <c r="N1528" s="90">
        <v>9</v>
      </c>
      <c r="O1528" s="86">
        <v>1</v>
      </c>
      <c r="P1528" s="136">
        <v>7</v>
      </c>
      <c r="Q1528" s="162">
        <v>20.9</v>
      </c>
      <c r="R1528" s="148">
        <v>30042.773184651422</v>
      </c>
      <c r="S1528" s="81">
        <v>2.5</v>
      </c>
      <c r="T1528" s="112">
        <v>1</v>
      </c>
      <c r="U1528">
        <v>1</v>
      </c>
    </row>
    <row r="1529" spans="1:21" customFormat="1">
      <c r="A1529" s="13" t="s">
        <v>3021</v>
      </c>
      <c r="B1529" s="13">
        <v>17031570500</v>
      </c>
      <c r="C1529" s="13" t="s">
        <v>3022</v>
      </c>
      <c r="D1529" s="13" t="s">
        <v>4272</v>
      </c>
      <c r="E1529" s="13" t="s">
        <v>4129</v>
      </c>
      <c r="F1529" s="84">
        <v>9.1999999999999993</v>
      </c>
      <c r="G1529" s="30">
        <v>33.5</v>
      </c>
      <c r="H1529" s="83">
        <v>29.5</v>
      </c>
      <c r="I1529" s="81">
        <v>4.3</v>
      </c>
      <c r="J1529" s="30">
        <v>3.5</v>
      </c>
      <c r="K1529" s="81">
        <f t="shared" si="23"/>
        <v>7.8</v>
      </c>
      <c r="L1529" s="82">
        <v>261000</v>
      </c>
      <c r="M1529" s="86">
        <v>1</v>
      </c>
      <c r="N1529" s="86">
        <v>2</v>
      </c>
      <c r="O1529" s="86">
        <v>2</v>
      </c>
      <c r="P1529" s="135">
        <v>9</v>
      </c>
      <c r="Q1529" s="162">
        <v>20.9</v>
      </c>
      <c r="R1529" s="148">
        <v>30042.773184651422</v>
      </c>
      <c r="S1529" s="81">
        <v>7.8</v>
      </c>
      <c r="T1529" s="112">
        <v>1</v>
      </c>
      <c r="U1529">
        <v>1</v>
      </c>
    </row>
    <row r="1530" spans="1:21" customFormat="1">
      <c r="A1530" s="13" t="s">
        <v>3143</v>
      </c>
      <c r="B1530" s="13">
        <v>17031490600</v>
      </c>
      <c r="C1530" s="13" t="s">
        <v>3144</v>
      </c>
      <c r="D1530" s="13" t="s">
        <v>4272</v>
      </c>
      <c r="E1530" s="13" t="s">
        <v>4129</v>
      </c>
      <c r="F1530" s="84">
        <v>12.5</v>
      </c>
      <c r="G1530" s="81">
        <v>38.4</v>
      </c>
      <c r="H1530" s="30">
        <v>19.899999999999999</v>
      </c>
      <c r="I1530" s="82">
        <v>20</v>
      </c>
      <c r="J1530" s="30">
        <v>6.8</v>
      </c>
      <c r="K1530" s="82">
        <f t="shared" si="23"/>
        <v>26.8</v>
      </c>
      <c r="L1530" s="81">
        <v>165800</v>
      </c>
      <c r="M1530" s="86">
        <v>2</v>
      </c>
      <c r="N1530" s="86">
        <v>2</v>
      </c>
      <c r="O1530" s="87">
        <v>3</v>
      </c>
      <c r="P1530" s="135">
        <v>9</v>
      </c>
      <c r="Q1530" s="162">
        <v>21</v>
      </c>
      <c r="R1530" s="148">
        <v>30042.773184651422</v>
      </c>
      <c r="S1530" s="82">
        <v>26.8</v>
      </c>
      <c r="T1530" s="114">
        <v>3</v>
      </c>
      <c r="U1530">
        <v>3</v>
      </c>
    </row>
    <row r="1531" spans="1:21" customFormat="1">
      <c r="A1531" s="13" t="s">
        <v>3455</v>
      </c>
      <c r="B1531" s="13">
        <v>17031250600</v>
      </c>
      <c r="C1531" s="13" t="s">
        <v>3456</v>
      </c>
      <c r="D1531" s="13" t="s">
        <v>4272</v>
      </c>
      <c r="E1531" s="13" t="s">
        <v>4129</v>
      </c>
      <c r="F1531" s="84">
        <v>13.1</v>
      </c>
      <c r="G1531" s="81">
        <v>43.3</v>
      </c>
      <c r="H1531" s="83">
        <v>32.299999999999997</v>
      </c>
      <c r="I1531" s="81">
        <v>7</v>
      </c>
      <c r="J1531" s="81">
        <v>3.1</v>
      </c>
      <c r="K1531" s="81">
        <f t="shared" si="23"/>
        <v>10.1</v>
      </c>
      <c r="L1531" s="82">
        <v>246200</v>
      </c>
      <c r="M1531" s="86">
        <v>1</v>
      </c>
      <c r="N1531" s="87">
        <v>3</v>
      </c>
      <c r="O1531" s="86">
        <v>2</v>
      </c>
      <c r="P1531" s="136">
        <v>7</v>
      </c>
      <c r="Q1531" s="162">
        <v>21.1</v>
      </c>
      <c r="R1531" s="148">
        <v>30042.773184651422</v>
      </c>
      <c r="S1531" s="81">
        <v>10.1</v>
      </c>
      <c r="T1531" s="112">
        <v>1</v>
      </c>
      <c r="U1531">
        <v>1</v>
      </c>
    </row>
    <row r="1532" spans="1:21" customFormat="1">
      <c r="A1532" s="13" t="s">
        <v>2943</v>
      </c>
      <c r="B1532" s="13">
        <v>17031600700</v>
      </c>
      <c r="C1532" s="13" t="s">
        <v>2944</v>
      </c>
      <c r="D1532" s="13" t="s">
        <v>4272</v>
      </c>
      <c r="E1532" s="13" t="s">
        <v>4129</v>
      </c>
      <c r="F1532" s="84">
        <v>10</v>
      </c>
      <c r="G1532" s="84">
        <v>25.4</v>
      </c>
      <c r="H1532" s="83">
        <v>33.700000000000003</v>
      </c>
      <c r="I1532" s="30">
        <v>12.5</v>
      </c>
      <c r="J1532" s="81">
        <v>1.2</v>
      </c>
      <c r="K1532" s="30">
        <f t="shared" si="23"/>
        <v>13.7</v>
      </c>
      <c r="L1532" s="30">
        <v>231400</v>
      </c>
      <c r="M1532" s="87">
        <v>3</v>
      </c>
      <c r="N1532" s="86">
        <v>2</v>
      </c>
      <c r="O1532" s="88">
        <v>5</v>
      </c>
      <c r="P1532" s="135">
        <v>10</v>
      </c>
      <c r="Q1532" s="162">
        <v>21.1</v>
      </c>
      <c r="R1532" s="148">
        <v>30042.773184651422</v>
      </c>
      <c r="S1532" s="30">
        <v>13.7</v>
      </c>
      <c r="T1532" s="113">
        <v>2</v>
      </c>
      <c r="U1532">
        <v>2</v>
      </c>
    </row>
    <row r="1533" spans="1:21" customFormat="1">
      <c r="A1533" s="13" t="s">
        <v>2969</v>
      </c>
      <c r="B1533" s="13">
        <v>17031611800</v>
      </c>
      <c r="C1533" s="13" t="s">
        <v>2970</v>
      </c>
      <c r="D1533" s="13" t="s">
        <v>4272</v>
      </c>
      <c r="E1533" s="13" t="s">
        <v>4129</v>
      </c>
      <c r="F1533" s="84">
        <v>9.6999999999999993</v>
      </c>
      <c r="G1533" s="81">
        <v>39.200000000000003</v>
      </c>
      <c r="H1533" s="84">
        <v>36.299999999999997</v>
      </c>
      <c r="I1533" s="81">
        <v>2.4</v>
      </c>
      <c r="J1533" s="81">
        <v>1.2</v>
      </c>
      <c r="K1533" s="81">
        <f t="shared" si="23"/>
        <v>3.5999999999999996</v>
      </c>
      <c r="L1533" s="81">
        <v>172500</v>
      </c>
      <c r="M1533" s="86">
        <v>1</v>
      </c>
      <c r="N1533" s="86">
        <v>1</v>
      </c>
      <c r="O1533" s="86">
        <v>1</v>
      </c>
      <c r="P1533" s="137">
        <v>6</v>
      </c>
      <c r="Q1533" s="162">
        <v>21.1</v>
      </c>
      <c r="R1533" s="126">
        <v>30042.773184651422</v>
      </c>
      <c r="S1533" s="81">
        <v>3.5999999999999996</v>
      </c>
      <c r="T1533" s="112">
        <v>1</v>
      </c>
      <c r="U1533">
        <v>1</v>
      </c>
    </row>
    <row r="1534" spans="1:21" customFormat="1">
      <c r="A1534" s="13" t="s">
        <v>3227</v>
      </c>
      <c r="B1534" s="13">
        <v>17031390700</v>
      </c>
      <c r="C1534" s="13" t="s">
        <v>3228</v>
      </c>
      <c r="D1534" s="13" t="s">
        <v>4272</v>
      </c>
      <c r="E1534" s="13" t="s">
        <v>4129</v>
      </c>
      <c r="F1534" s="30">
        <v>4.2</v>
      </c>
      <c r="G1534" s="84">
        <v>26.6</v>
      </c>
      <c r="H1534" s="81">
        <v>6.7</v>
      </c>
      <c r="I1534" s="83">
        <v>27</v>
      </c>
      <c r="J1534" s="84">
        <v>37</v>
      </c>
      <c r="K1534" s="84">
        <f t="shared" si="23"/>
        <v>64</v>
      </c>
      <c r="L1534" s="81">
        <v>169900</v>
      </c>
      <c r="M1534" s="88">
        <v>6</v>
      </c>
      <c r="N1534" s="88">
        <v>5</v>
      </c>
      <c r="O1534" s="87">
        <v>3</v>
      </c>
      <c r="P1534" s="135">
        <v>9</v>
      </c>
      <c r="Q1534" s="162">
        <v>21.3</v>
      </c>
      <c r="R1534" s="148">
        <v>30042.773184651422</v>
      </c>
      <c r="S1534" s="84">
        <v>64</v>
      </c>
      <c r="T1534" s="116">
        <v>5</v>
      </c>
      <c r="U1534">
        <v>5</v>
      </c>
    </row>
    <row r="1535" spans="1:21" customFormat="1">
      <c r="A1535" s="13" t="s">
        <v>927</v>
      </c>
      <c r="B1535" s="13">
        <v>17089852907</v>
      </c>
      <c r="C1535" s="13" t="s">
        <v>928</v>
      </c>
      <c r="D1535" s="13" t="s">
        <v>1029</v>
      </c>
      <c r="E1535" s="13" t="s">
        <v>1533</v>
      </c>
      <c r="F1535" s="82">
        <v>6</v>
      </c>
      <c r="G1535" s="84">
        <v>23.4</v>
      </c>
      <c r="H1535" s="83">
        <v>31.7</v>
      </c>
      <c r="I1535" s="30">
        <v>9.5</v>
      </c>
      <c r="J1535" s="81">
        <v>2.1</v>
      </c>
      <c r="K1535" s="81">
        <f t="shared" si="23"/>
        <v>11.6</v>
      </c>
      <c r="L1535" s="81">
        <v>170400</v>
      </c>
      <c r="M1535" s="85"/>
      <c r="N1535" s="85"/>
      <c r="O1535" s="85"/>
      <c r="P1535" s="141"/>
      <c r="Q1535" s="162">
        <v>21.3</v>
      </c>
      <c r="R1535" s="151">
        <v>21328.28627229041</v>
      </c>
      <c r="S1535" s="81">
        <v>11.6</v>
      </c>
      <c r="T1535" s="112">
        <v>1</v>
      </c>
      <c r="U1535">
        <v>1</v>
      </c>
    </row>
    <row r="1536" spans="1:21" customFormat="1">
      <c r="A1536" s="13" t="s">
        <v>911</v>
      </c>
      <c r="B1536" s="13">
        <v>17097864308</v>
      </c>
      <c r="C1536" s="13" t="s">
        <v>912</v>
      </c>
      <c r="D1536" s="13" t="s">
        <v>896</v>
      </c>
      <c r="E1536" s="13" t="s">
        <v>913</v>
      </c>
      <c r="F1536" s="82">
        <v>5.0999999999999996</v>
      </c>
      <c r="G1536" s="30">
        <v>35.4</v>
      </c>
      <c r="H1536" s="81">
        <v>13.2</v>
      </c>
      <c r="I1536" s="84">
        <v>32.5</v>
      </c>
      <c r="J1536" s="84">
        <v>23.4</v>
      </c>
      <c r="K1536" s="84">
        <f t="shared" si="23"/>
        <v>55.9</v>
      </c>
      <c r="L1536" s="84">
        <v>487900</v>
      </c>
      <c r="M1536" s="90">
        <v>10</v>
      </c>
      <c r="N1536" s="89">
        <v>8</v>
      </c>
      <c r="O1536" s="90">
        <v>9</v>
      </c>
      <c r="P1536" s="136">
        <v>8</v>
      </c>
      <c r="Q1536" s="162">
        <v>21.3</v>
      </c>
      <c r="R1536" s="149">
        <v>67502.425292921471</v>
      </c>
      <c r="S1536" s="84">
        <v>55.9</v>
      </c>
      <c r="T1536" s="116">
        <v>5</v>
      </c>
      <c r="U1536">
        <v>5</v>
      </c>
    </row>
    <row r="1537" spans="1:21" customFormat="1">
      <c r="A1537" s="13" t="s">
        <v>4023</v>
      </c>
      <c r="B1537" s="13">
        <v>17031010300</v>
      </c>
      <c r="C1537" s="13" t="s">
        <v>4024</v>
      </c>
      <c r="D1537" s="13" t="s">
        <v>4272</v>
      </c>
      <c r="E1537" s="13" t="s">
        <v>4129</v>
      </c>
      <c r="F1537" s="30">
        <v>4.4000000000000004</v>
      </c>
      <c r="G1537" s="30">
        <v>33.5</v>
      </c>
      <c r="H1537" s="30">
        <v>20.8</v>
      </c>
      <c r="I1537" s="82">
        <v>18.2</v>
      </c>
      <c r="J1537" s="82">
        <v>12</v>
      </c>
      <c r="K1537" s="82">
        <f t="shared" si="23"/>
        <v>30.2</v>
      </c>
      <c r="L1537" s="82">
        <v>242700</v>
      </c>
      <c r="M1537" s="86">
        <v>1</v>
      </c>
      <c r="N1537" s="88">
        <v>6</v>
      </c>
      <c r="O1537" s="86">
        <v>2</v>
      </c>
      <c r="P1537" s="135">
        <v>10</v>
      </c>
      <c r="Q1537" s="162">
        <v>21.5</v>
      </c>
      <c r="R1537" s="148">
        <v>30042.773184651422</v>
      </c>
      <c r="S1537" s="82">
        <v>30.2</v>
      </c>
      <c r="T1537" s="114">
        <v>3</v>
      </c>
      <c r="U1537">
        <v>3</v>
      </c>
    </row>
    <row r="1538" spans="1:21" customFormat="1">
      <c r="A1538" s="13" t="s">
        <v>2923</v>
      </c>
      <c r="B1538" s="13">
        <v>17031660500</v>
      </c>
      <c r="C1538" s="13" t="s">
        <v>2924</v>
      </c>
      <c r="D1538" s="13" t="s">
        <v>4272</v>
      </c>
      <c r="E1538" s="13" t="s">
        <v>4129</v>
      </c>
      <c r="F1538" s="82">
        <v>6</v>
      </c>
      <c r="G1538" s="81">
        <v>36.799999999999997</v>
      </c>
      <c r="H1538" s="83">
        <v>32.799999999999997</v>
      </c>
      <c r="I1538" s="81">
        <v>3.5</v>
      </c>
      <c r="J1538" s="81">
        <v>1.3</v>
      </c>
      <c r="K1538" s="81">
        <f t="shared" ref="K1538:K1601" si="24">+J1538+I1538</f>
        <v>4.8</v>
      </c>
      <c r="L1538" s="30">
        <v>214200</v>
      </c>
      <c r="M1538" s="86">
        <v>2</v>
      </c>
      <c r="N1538" s="88">
        <v>5</v>
      </c>
      <c r="O1538" s="86">
        <v>1</v>
      </c>
      <c r="P1538" s="138">
        <v>3</v>
      </c>
      <c r="Q1538" s="162">
        <v>21.5</v>
      </c>
      <c r="R1538" s="148">
        <v>30042.773184651422</v>
      </c>
      <c r="S1538" s="81">
        <v>4.8</v>
      </c>
      <c r="T1538" s="112">
        <v>1</v>
      </c>
      <c r="U1538">
        <v>1</v>
      </c>
    </row>
    <row r="1539" spans="1:21" customFormat="1">
      <c r="A1539" s="13" t="s">
        <v>3251</v>
      </c>
      <c r="B1539" s="13">
        <v>17031411000</v>
      </c>
      <c r="C1539" s="13" t="s">
        <v>3252</v>
      </c>
      <c r="D1539" s="13" t="s">
        <v>4272</v>
      </c>
      <c r="E1539" s="13" t="s">
        <v>4129</v>
      </c>
      <c r="F1539" s="81">
        <v>2.4</v>
      </c>
      <c r="G1539" s="84">
        <v>26.1</v>
      </c>
      <c r="H1539" s="81">
        <v>9.5</v>
      </c>
      <c r="I1539" s="83">
        <v>25.9</v>
      </c>
      <c r="J1539" s="84">
        <v>49</v>
      </c>
      <c r="K1539" s="84">
        <f t="shared" si="24"/>
        <v>74.900000000000006</v>
      </c>
      <c r="L1539" s="81">
        <v>179000</v>
      </c>
      <c r="M1539" s="89">
        <v>7</v>
      </c>
      <c r="N1539" s="88">
        <v>6</v>
      </c>
      <c r="O1539" s="87">
        <v>4</v>
      </c>
      <c r="P1539" s="135">
        <v>9</v>
      </c>
      <c r="Q1539" s="162">
        <v>21.6</v>
      </c>
      <c r="R1539" s="148">
        <v>30042.773184651422</v>
      </c>
      <c r="S1539" s="84">
        <v>74.900000000000006</v>
      </c>
      <c r="T1539" s="116">
        <v>5</v>
      </c>
      <c r="U1539">
        <v>5</v>
      </c>
    </row>
    <row r="1540" spans="1:21" customFormat="1">
      <c r="A1540" s="13" t="s">
        <v>3035</v>
      </c>
      <c r="B1540" s="13">
        <v>17031580600</v>
      </c>
      <c r="C1540" s="13" t="s">
        <v>3036</v>
      </c>
      <c r="D1540" s="13" t="s">
        <v>4272</v>
      </c>
      <c r="E1540" s="13" t="s">
        <v>4129</v>
      </c>
      <c r="F1540" s="30">
        <v>4.9000000000000004</v>
      </c>
      <c r="G1540" s="82">
        <v>31.2</v>
      </c>
      <c r="H1540" s="83">
        <v>31.2</v>
      </c>
      <c r="I1540" s="81">
        <v>8.8000000000000007</v>
      </c>
      <c r="J1540" s="81">
        <v>0</v>
      </c>
      <c r="K1540" s="81">
        <f t="shared" si="24"/>
        <v>8.8000000000000007</v>
      </c>
      <c r="L1540" s="30">
        <v>229700</v>
      </c>
      <c r="M1540" s="87">
        <v>4</v>
      </c>
      <c r="N1540" s="87">
        <v>3</v>
      </c>
      <c r="O1540" s="86">
        <v>2</v>
      </c>
      <c r="P1540" s="136">
        <v>7</v>
      </c>
      <c r="Q1540" s="162">
        <v>21.6</v>
      </c>
      <c r="R1540" s="148">
        <v>30042.773184651422</v>
      </c>
      <c r="S1540" s="81">
        <v>8.8000000000000007</v>
      </c>
      <c r="T1540" s="112">
        <v>1</v>
      </c>
      <c r="U1540">
        <v>1</v>
      </c>
    </row>
    <row r="1541" spans="1:21" customFormat="1">
      <c r="A1541" s="13" t="s">
        <v>947</v>
      </c>
      <c r="B1541" s="13">
        <v>17089853400</v>
      </c>
      <c r="C1541" s="13" t="s">
        <v>948</v>
      </c>
      <c r="D1541" s="13" t="s">
        <v>1029</v>
      </c>
      <c r="E1541" s="13" t="s">
        <v>1533</v>
      </c>
      <c r="F1541" s="82">
        <v>6.4</v>
      </c>
      <c r="G1541" s="84">
        <v>22.2</v>
      </c>
      <c r="H1541" s="82">
        <v>25.5</v>
      </c>
      <c r="I1541" s="81">
        <v>4.5999999999999996</v>
      </c>
      <c r="J1541" s="81">
        <v>0.4</v>
      </c>
      <c r="K1541" s="81">
        <f t="shared" si="24"/>
        <v>5</v>
      </c>
      <c r="L1541" s="81">
        <v>152900</v>
      </c>
      <c r="M1541" s="85"/>
      <c r="N1541" s="85"/>
      <c r="O1541" s="85"/>
      <c r="P1541" s="141"/>
      <c r="Q1541" s="162">
        <v>21.6</v>
      </c>
      <c r="R1541" s="151">
        <v>21328.28627229041</v>
      </c>
      <c r="S1541" s="81">
        <v>5</v>
      </c>
      <c r="T1541" s="112">
        <v>1</v>
      </c>
      <c r="U1541">
        <v>1</v>
      </c>
    </row>
    <row r="1542" spans="1:21" customFormat="1">
      <c r="A1542" s="13" t="s">
        <v>3071</v>
      </c>
      <c r="B1542" s="13">
        <v>17031520300</v>
      </c>
      <c r="C1542" s="13" t="s">
        <v>3072</v>
      </c>
      <c r="D1542" s="13" t="s">
        <v>4272</v>
      </c>
      <c r="E1542" s="13" t="s">
        <v>4129</v>
      </c>
      <c r="F1542" s="82">
        <v>6</v>
      </c>
      <c r="G1542" s="83">
        <v>29.7</v>
      </c>
      <c r="H1542" s="83">
        <v>32.5</v>
      </c>
      <c r="I1542" s="81">
        <v>7.1</v>
      </c>
      <c r="J1542" s="81">
        <v>0.8</v>
      </c>
      <c r="K1542" s="81">
        <f t="shared" si="24"/>
        <v>7.8999999999999995</v>
      </c>
      <c r="L1542" s="81">
        <v>137000</v>
      </c>
      <c r="M1542" s="86">
        <v>1</v>
      </c>
      <c r="N1542" s="89">
        <v>7</v>
      </c>
      <c r="O1542" s="87">
        <v>3</v>
      </c>
      <c r="P1542" s="138">
        <v>3</v>
      </c>
      <c r="Q1542" s="162">
        <v>21.7</v>
      </c>
      <c r="R1542" s="148">
        <v>30042.773184651422</v>
      </c>
      <c r="S1542" s="81">
        <v>7.8999999999999995</v>
      </c>
      <c r="T1542" s="112">
        <v>1</v>
      </c>
      <c r="U1542">
        <v>1</v>
      </c>
    </row>
    <row r="1543" spans="1:21" customFormat="1">
      <c r="A1543" s="13" t="s">
        <v>1694</v>
      </c>
      <c r="B1543" s="13">
        <v>17031830600</v>
      </c>
      <c r="C1543" s="13" t="s">
        <v>1695</v>
      </c>
      <c r="D1543" s="13" t="s">
        <v>4272</v>
      </c>
      <c r="E1543" s="13" t="s">
        <v>4129</v>
      </c>
      <c r="F1543" s="81">
        <v>3</v>
      </c>
      <c r="G1543" s="81">
        <v>36.700000000000003</v>
      </c>
      <c r="H1543" s="30">
        <v>17.600000000000001</v>
      </c>
      <c r="I1543" s="82">
        <v>22.3</v>
      </c>
      <c r="J1543" s="83">
        <v>16.3</v>
      </c>
      <c r="K1543" s="83">
        <f t="shared" si="24"/>
        <v>38.6</v>
      </c>
      <c r="L1543" s="30">
        <v>223800</v>
      </c>
      <c r="M1543" s="85"/>
      <c r="N1543" s="85"/>
      <c r="O1543" s="85"/>
      <c r="P1543" s="141"/>
      <c r="Q1543" s="162">
        <v>21.7</v>
      </c>
      <c r="R1543" s="153">
        <v>30042.773184651422</v>
      </c>
      <c r="S1543" s="83">
        <v>38.6</v>
      </c>
      <c r="T1543" s="115">
        <v>4</v>
      </c>
      <c r="U1543">
        <v>4</v>
      </c>
    </row>
    <row r="1544" spans="1:21" customFormat="1">
      <c r="A1544" s="13" t="s">
        <v>4067</v>
      </c>
      <c r="B1544" s="13">
        <v>17031030101</v>
      </c>
      <c r="C1544" s="13" t="s">
        <v>4068</v>
      </c>
      <c r="D1544" s="13" t="s">
        <v>4272</v>
      </c>
      <c r="E1544" s="13" t="s">
        <v>4129</v>
      </c>
      <c r="F1544" s="83">
        <v>8.6</v>
      </c>
      <c r="G1544" s="81">
        <v>37.1</v>
      </c>
      <c r="H1544" s="30">
        <v>16.7</v>
      </c>
      <c r="I1544" s="83">
        <v>29.1</v>
      </c>
      <c r="J1544" s="83">
        <v>21.3</v>
      </c>
      <c r="K1544" s="83">
        <f t="shared" si="24"/>
        <v>50.400000000000006</v>
      </c>
      <c r="L1544" s="82">
        <v>257000</v>
      </c>
      <c r="M1544" s="87">
        <v>4</v>
      </c>
      <c r="N1544" s="90">
        <v>9</v>
      </c>
      <c r="O1544" s="87">
        <v>3</v>
      </c>
      <c r="P1544" s="135">
        <v>10</v>
      </c>
      <c r="Q1544" s="162">
        <v>21.8</v>
      </c>
      <c r="R1544" s="148">
        <v>30042.773184651422</v>
      </c>
      <c r="S1544" s="83">
        <v>50.400000000000006</v>
      </c>
      <c r="T1544" s="115">
        <v>4</v>
      </c>
      <c r="U1544">
        <v>4</v>
      </c>
    </row>
    <row r="1545" spans="1:21" customFormat="1">
      <c r="A1545" s="13" t="s">
        <v>1757</v>
      </c>
      <c r="B1545" s="13">
        <v>17031842600</v>
      </c>
      <c r="C1545" s="13" t="s">
        <v>1758</v>
      </c>
      <c r="D1545" s="13" t="s">
        <v>4272</v>
      </c>
      <c r="E1545" s="13" t="s">
        <v>1752</v>
      </c>
      <c r="F1545" s="83">
        <v>6.9</v>
      </c>
      <c r="G1545" s="82">
        <v>32.700000000000003</v>
      </c>
      <c r="H1545" s="83">
        <v>29.2</v>
      </c>
      <c r="I1545" s="30">
        <v>12</v>
      </c>
      <c r="J1545" s="30">
        <v>6.7</v>
      </c>
      <c r="K1545" s="30">
        <f t="shared" si="24"/>
        <v>18.7</v>
      </c>
      <c r="L1545" s="82">
        <v>290100</v>
      </c>
      <c r="M1545" s="90">
        <v>10</v>
      </c>
      <c r="N1545" s="88">
        <v>6</v>
      </c>
      <c r="O1545" s="90">
        <v>10</v>
      </c>
      <c r="P1545" s="140">
        <v>2</v>
      </c>
      <c r="Q1545" s="162">
        <v>21.8</v>
      </c>
      <c r="R1545" s="150">
        <v>42343.889722841908</v>
      </c>
      <c r="S1545" s="30">
        <v>18.7</v>
      </c>
      <c r="T1545" s="113">
        <v>2</v>
      </c>
      <c r="U1545">
        <v>2</v>
      </c>
    </row>
    <row r="1546" spans="1:21" customFormat="1">
      <c r="A1546" s="13" t="s">
        <v>4119</v>
      </c>
      <c r="B1546" s="13">
        <v>17031821401</v>
      </c>
      <c r="C1546" s="13" t="s">
        <v>4120</v>
      </c>
      <c r="D1546" s="13" t="s">
        <v>4272</v>
      </c>
      <c r="E1546" s="13" t="s">
        <v>4121</v>
      </c>
      <c r="F1546" s="84">
        <v>10.5</v>
      </c>
      <c r="G1546" s="81">
        <v>36.299999999999997</v>
      </c>
      <c r="H1546" s="84">
        <v>34.6</v>
      </c>
      <c r="I1546" s="81">
        <v>5.2</v>
      </c>
      <c r="J1546" s="81">
        <v>2.7</v>
      </c>
      <c r="K1546" s="81">
        <f t="shared" si="24"/>
        <v>7.9</v>
      </c>
      <c r="L1546" s="81">
        <v>143800</v>
      </c>
      <c r="M1546" s="86">
        <v>1</v>
      </c>
      <c r="N1546" s="87">
        <v>3</v>
      </c>
      <c r="O1546" s="86">
        <v>2</v>
      </c>
      <c r="P1546" s="135">
        <v>9</v>
      </c>
      <c r="Q1546" s="162">
        <v>21.9</v>
      </c>
      <c r="R1546" s="151">
        <v>11927.125845564773</v>
      </c>
      <c r="S1546" s="81">
        <v>7.9</v>
      </c>
      <c r="T1546" s="112">
        <v>1</v>
      </c>
      <c r="U1546">
        <v>1</v>
      </c>
    </row>
    <row r="1547" spans="1:21" customFormat="1">
      <c r="A1547" s="13" t="s">
        <v>3457</v>
      </c>
      <c r="B1547" s="13">
        <v>17031250700</v>
      </c>
      <c r="C1547" s="13" t="s">
        <v>3458</v>
      </c>
      <c r="D1547" s="13" t="s">
        <v>4272</v>
      </c>
      <c r="E1547" s="13" t="s">
        <v>4129</v>
      </c>
      <c r="F1547" s="84">
        <v>14.5</v>
      </c>
      <c r="G1547" s="30">
        <v>35.4</v>
      </c>
      <c r="H1547" s="84">
        <v>37.200000000000003</v>
      </c>
      <c r="I1547" s="81">
        <v>6.5</v>
      </c>
      <c r="J1547" s="81">
        <v>2.2000000000000002</v>
      </c>
      <c r="K1547" s="81">
        <f t="shared" si="24"/>
        <v>8.6999999999999993</v>
      </c>
      <c r="L1547" s="30">
        <v>213800</v>
      </c>
      <c r="M1547" s="86">
        <v>1</v>
      </c>
      <c r="N1547" s="86">
        <v>2</v>
      </c>
      <c r="O1547" s="86">
        <v>2</v>
      </c>
      <c r="P1547" s="136">
        <v>7</v>
      </c>
      <c r="Q1547" s="162">
        <v>22</v>
      </c>
      <c r="R1547" s="148">
        <v>30042.773184651422</v>
      </c>
      <c r="S1547" s="81">
        <v>8.6999999999999993</v>
      </c>
      <c r="T1547" s="112">
        <v>1</v>
      </c>
      <c r="U1547">
        <v>1</v>
      </c>
    </row>
    <row r="1548" spans="1:21" customFormat="1">
      <c r="A1548" s="13" t="s">
        <v>3065</v>
      </c>
      <c r="B1548" s="13">
        <v>17031510300</v>
      </c>
      <c r="C1548" s="13" t="s">
        <v>3066</v>
      </c>
      <c r="D1548" s="13" t="s">
        <v>4272</v>
      </c>
      <c r="E1548" s="13" t="s">
        <v>4129</v>
      </c>
      <c r="F1548" s="82">
        <v>6.3</v>
      </c>
      <c r="G1548" s="81">
        <v>43.5</v>
      </c>
      <c r="H1548" s="82">
        <v>26.3</v>
      </c>
      <c r="I1548" s="30">
        <v>12.3</v>
      </c>
      <c r="J1548" s="30">
        <v>5.2</v>
      </c>
      <c r="K1548" s="30">
        <f t="shared" si="24"/>
        <v>17.5</v>
      </c>
      <c r="L1548" s="81">
        <v>97000</v>
      </c>
      <c r="M1548" s="86">
        <v>2</v>
      </c>
      <c r="N1548" s="88">
        <v>5</v>
      </c>
      <c r="O1548" s="86">
        <v>2</v>
      </c>
      <c r="P1548" s="138">
        <v>4</v>
      </c>
      <c r="Q1548" s="162">
        <v>22</v>
      </c>
      <c r="R1548" s="148">
        <v>30042.773184651422</v>
      </c>
      <c r="S1548" s="30">
        <v>17.5</v>
      </c>
      <c r="T1548" s="113">
        <v>2</v>
      </c>
      <c r="U1548">
        <v>2</v>
      </c>
    </row>
    <row r="1549" spans="1:21" customFormat="1">
      <c r="A1549" s="13" t="s">
        <v>2989</v>
      </c>
      <c r="B1549" s="13">
        <v>17031630300</v>
      </c>
      <c r="C1549" s="13" t="s">
        <v>2990</v>
      </c>
      <c r="D1549" s="13" t="s">
        <v>4272</v>
      </c>
      <c r="E1549" s="13" t="s">
        <v>4129</v>
      </c>
      <c r="F1549" s="83">
        <v>8.1</v>
      </c>
      <c r="G1549" s="82">
        <v>31.8</v>
      </c>
      <c r="H1549" s="82">
        <v>23.1</v>
      </c>
      <c r="I1549" s="81">
        <v>3.4</v>
      </c>
      <c r="J1549" s="81">
        <v>0.3</v>
      </c>
      <c r="K1549" s="81">
        <f t="shared" si="24"/>
        <v>3.6999999999999997</v>
      </c>
      <c r="L1549" s="30">
        <v>224500</v>
      </c>
      <c r="M1549" s="86">
        <v>2</v>
      </c>
      <c r="N1549" s="89">
        <v>8</v>
      </c>
      <c r="O1549" s="86">
        <v>1</v>
      </c>
      <c r="P1549" s="135">
        <v>9</v>
      </c>
      <c r="Q1549" s="162">
        <v>22</v>
      </c>
      <c r="R1549" s="148">
        <v>30042.773184651422</v>
      </c>
      <c r="S1549" s="81">
        <v>3.6999999999999997</v>
      </c>
      <c r="T1549" s="112">
        <v>1</v>
      </c>
      <c r="U1549">
        <v>1</v>
      </c>
    </row>
    <row r="1550" spans="1:21" customFormat="1">
      <c r="A1550" s="13" t="s">
        <v>951</v>
      </c>
      <c r="B1550" s="13">
        <v>17089853600</v>
      </c>
      <c r="C1550" s="13" t="s">
        <v>952</v>
      </c>
      <c r="D1550" s="13" t="s">
        <v>1029</v>
      </c>
      <c r="E1550" s="13" t="s">
        <v>1533</v>
      </c>
      <c r="F1550" s="84">
        <v>11.4</v>
      </c>
      <c r="G1550" s="84">
        <v>23.9</v>
      </c>
      <c r="H1550" s="83">
        <v>28.7</v>
      </c>
      <c r="I1550" s="81">
        <v>3.3</v>
      </c>
      <c r="J1550" s="81">
        <v>0.9</v>
      </c>
      <c r="K1550" s="81">
        <f t="shared" si="24"/>
        <v>4.2</v>
      </c>
      <c r="L1550" s="81">
        <v>142500</v>
      </c>
      <c r="M1550" s="85"/>
      <c r="N1550" s="85"/>
      <c r="O1550" s="85"/>
      <c r="P1550" s="141"/>
      <c r="Q1550" s="162">
        <v>22</v>
      </c>
      <c r="R1550" s="151">
        <v>21328.28627229041</v>
      </c>
      <c r="S1550" s="81">
        <v>4.2</v>
      </c>
      <c r="T1550" s="112">
        <v>1</v>
      </c>
      <c r="U1550">
        <v>1</v>
      </c>
    </row>
    <row r="1551" spans="1:21" customFormat="1">
      <c r="A1551" s="13" t="s">
        <v>3467</v>
      </c>
      <c r="B1551" s="13">
        <v>17031251300</v>
      </c>
      <c r="C1551" s="13" t="s">
        <v>3468</v>
      </c>
      <c r="D1551" s="13" t="s">
        <v>4272</v>
      </c>
      <c r="E1551" s="13" t="s">
        <v>4129</v>
      </c>
      <c r="F1551" s="84">
        <v>12.4</v>
      </c>
      <c r="G1551" s="81">
        <v>36.6</v>
      </c>
      <c r="H1551" s="84">
        <v>36.799999999999997</v>
      </c>
      <c r="I1551" s="81">
        <v>4</v>
      </c>
      <c r="J1551" s="81">
        <v>2.2999999999999998</v>
      </c>
      <c r="K1551" s="81">
        <f t="shared" si="24"/>
        <v>6.3</v>
      </c>
      <c r="L1551" s="30">
        <v>215600</v>
      </c>
      <c r="M1551" s="86">
        <v>1</v>
      </c>
      <c r="N1551" s="86">
        <v>2</v>
      </c>
      <c r="O1551" s="86">
        <v>1</v>
      </c>
      <c r="P1551" s="136">
        <v>7</v>
      </c>
      <c r="Q1551" s="162">
        <v>22.1</v>
      </c>
      <c r="R1551" s="148">
        <v>30042.773184651422</v>
      </c>
      <c r="S1551" s="81">
        <v>6.3</v>
      </c>
      <c r="T1551" s="112">
        <v>1</v>
      </c>
      <c r="U1551">
        <v>1</v>
      </c>
    </row>
    <row r="1552" spans="1:21" customFormat="1">
      <c r="A1552" s="13" t="s">
        <v>1725</v>
      </c>
      <c r="B1552" s="13">
        <v>17031843200</v>
      </c>
      <c r="C1552" s="13" t="s">
        <v>1726</v>
      </c>
      <c r="D1552" s="13" t="s">
        <v>4272</v>
      </c>
      <c r="E1552" s="13" t="s">
        <v>1724</v>
      </c>
      <c r="F1552" s="83">
        <v>8.6</v>
      </c>
      <c r="G1552" s="82">
        <v>30.5</v>
      </c>
      <c r="H1552" s="82">
        <v>23.2</v>
      </c>
      <c r="I1552" s="81">
        <v>8.6999999999999993</v>
      </c>
      <c r="J1552" s="30">
        <v>5.5</v>
      </c>
      <c r="K1552" s="30">
        <f t="shared" si="24"/>
        <v>14.2</v>
      </c>
      <c r="L1552" s="30">
        <v>229700</v>
      </c>
      <c r="M1552" s="88">
        <v>6</v>
      </c>
      <c r="N1552" s="89">
        <v>7</v>
      </c>
      <c r="O1552" s="88">
        <v>6</v>
      </c>
      <c r="P1552" s="135">
        <v>9</v>
      </c>
      <c r="Q1552" s="162">
        <v>22.1</v>
      </c>
      <c r="R1552" s="152">
        <v>33191.24246712929</v>
      </c>
      <c r="S1552" s="30">
        <v>14.2</v>
      </c>
      <c r="T1552" s="113">
        <v>2</v>
      </c>
      <c r="U1552">
        <v>2</v>
      </c>
    </row>
    <row r="1553" spans="1:21" customFormat="1">
      <c r="A1553" s="13" t="s">
        <v>3073</v>
      </c>
      <c r="B1553" s="13">
        <v>17031520400</v>
      </c>
      <c r="C1553" s="13" t="s">
        <v>3074</v>
      </c>
      <c r="D1553" s="13" t="s">
        <v>4272</v>
      </c>
      <c r="E1553" s="13" t="s">
        <v>4129</v>
      </c>
      <c r="F1553" s="83">
        <v>7.6</v>
      </c>
      <c r="G1553" s="83">
        <v>30.1</v>
      </c>
      <c r="H1553" s="83">
        <v>32.799999999999997</v>
      </c>
      <c r="I1553" s="81">
        <v>6.6</v>
      </c>
      <c r="J1553" s="30">
        <v>6.5</v>
      </c>
      <c r="K1553" s="30">
        <f t="shared" si="24"/>
        <v>13.1</v>
      </c>
      <c r="L1553" s="81">
        <v>159900</v>
      </c>
      <c r="M1553" s="87">
        <v>4</v>
      </c>
      <c r="N1553" s="88">
        <v>5</v>
      </c>
      <c r="O1553" s="86">
        <v>2</v>
      </c>
      <c r="P1553" s="138">
        <v>3</v>
      </c>
      <c r="Q1553" s="162">
        <v>22.2</v>
      </c>
      <c r="R1553" s="148">
        <v>30042.773184651422</v>
      </c>
      <c r="S1553" s="30">
        <v>13.1</v>
      </c>
      <c r="T1553" s="113">
        <v>2</v>
      </c>
      <c r="U1553">
        <v>2</v>
      </c>
    </row>
    <row r="1554" spans="1:21" customFormat="1">
      <c r="A1554" s="13" t="s">
        <v>3085</v>
      </c>
      <c r="B1554" s="13">
        <v>17031530400</v>
      </c>
      <c r="C1554" s="13" t="s">
        <v>3086</v>
      </c>
      <c r="D1554" s="13" t="s">
        <v>4272</v>
      </c>
      <c r="E1554" s="13" t="s">
        <v>4129</v>
      </c>
      <c r="F1554" s="84">
        <v>9.6</v>
      </c>
      <c r="G1554" s="81">
        <v>41.7</v>
      </c>
      <c r="H1554" s="83">
        <v>30.7</v>
      </c>
      <c r="I1554" s="82">
        <v>16.899999999999999</v>
      </c>
      <c r="J1554" s="82">
        <v>8.1999999999999993</v>
      </c>
      <c r="K1554" s="82">
        <f t="shared" si="24"/>
        <v>25.099999999999998</v>
      </c>
      <c r="L1554" s="81">
        <v>145000</v>
      </c>
      <c r="M1554" s="86">
        <v>1</v>
      </c>
      <c r="N1554" s="86">
        <v>2</v>
      </c>
      <c r="O1554" s="86">
        <v>2</v>
      </c>
      <c r="P1554" s="135">
        <v>10</v>
      </c>
      <c r="Q1554" s="162">
        <v>22.2</v>
      </c>
      <c r="R1554" s="148">
        <v>30042.773184651422</v>
      </c>
      <c r="S1554" s="82">
        <v>25.099999999999998</v>
      </c>
      <c r="T1554" s="114">
        <v>3</v>
      </c>
      <c r="U1554">
        <v>3</v>
      </c>
    </row>
    <row r="1555" spans="1:21" customFormat="1">
      <c r="A1555" s="13" t="s">
        <v>2883</v>
      </c>
      <c r="B1555" s="13">
        <v>17031690400</v>
      </c>
      <c r="C1555" s="13" t="s">
        <v>2776</v>
      </c>
      <c r="D1555" s="13" t="s">
        <v>4272</v>
      </c>
      <c r="E1555" s="13" t="s">
        <v>4129</v>
      </c>
      <c r="F1555" s="84">
        <v>13.7</v>
      </c>
      <c r="G1555" s="81">
        <v>36.299999999999997</v>
      </c>
      <c r="H1555" s="83">
        <v>31.9</v>
      </c>
      <c r="I1555" s="30">
        <v>13</v>
      </c>
      <c r="J1555" s="30">
        <v>5.0999999999999996</v>
      </c>
      <c r="K1555" s="30">
        <f t="shared" si="24"/>
        <v>18.100000000000001</v>
      </c>
      <c r="L1555" s="81">
        <v>162500</v>
      </c>
      <c r="M1555" s="86">
        <v>1</v>
      </c>
      <c r="N1555" s="89">
        <v>7</v>
      </c>
      <c r="O1555" s="86">
        <v>1</v>
      </c>
      <c r="P1555" s="135">
        <v>9</v>
      </c>
      <c r="Q1555" s="162">
        <v>22.2</v>
      </c>
      <c r="R1555" s="148">
        <v>30042.773184651422</v>
      </c>
      <c r="S1555" s="30">
        <v>18.100000000000001</v>
      </c>
      <c r="T1555" s="113">
        <v>2</v>
      </c>
      <c r="U1555">
        <v>2</v>
      </c>
    </row>
    <row r="1556" spans="1:21" customFormat="1">
      <c r="A1556" s="13" t="s">
        <v>698</v>
      </c>
      <c r="B1556" s="13">
        <v>17097864305</v>
      </c>
      <c r="C1556" s="13" t="s">
        <v>699</v>
      </c>
      <c r="D1556" s="13" t="s">
        <v>896</v>
      </c>
      <c r="E1556" s="13" t="s">
        <v>700</v>
      </c>
      <c r="F1556" s="81">
        <v>3</v>
      </c>
      <c r="G1556" s="30">
        <v>35.799999999999997</v>
      </c>
      <c r="H1556" s="81">
        <v>11.8</v>
      </c>
      <c r="I1556" s="84">
        <v>36.299999999999997</v>
      </c>
      <c r="J1556" s="84">
        <v>25.9</v>
      </c>
      <c r="K1556" s="84">
        <f t="shared" si="24"/>
        <v>62.199999999999996</v>
      </c>
      <c r="L1556" s="84">
        <v>404300</v>
      </c>
      <c r="M1556" s="90">
        <v>10</v>
      </c>
      <c r="N1556" s="86">
        <v>2</v>
      </c>
      <c r="O1556" s="90">
        <v>10</v>
      </c>
      <c r="P1556" s="140">
        <v>1</v>
      </c>
      <c r="Q1556" s="162">
        <v>22.2</v>
      </c>
      <c r="R1556" s="149">
        <v>77536.898652724718</v>
      </c>
      <c r="S1556" s="84">
        <v>62.199999999999996</v>
      </c>
      <c r="T1556" s="116">
        <v>5</v>
      </c>
      <c r="U1556">
        <v>5</v>
      </c>
    </row>
    <row r="1557" spans="1:21" customFormat="1">
      <c r="A1557" s="13" t="s">
        <v>3524</v>
      </c>
      <c r="B1557" s="13">
        <v>17031242000</v>
      </c>
      <c r="C1557" s="13" t="s">
        <v>3525</v>
      </c>
      <c r="D1557" s="13" t="s">
        <v>4272</v>
      </c>
      <c r="E1557" s="13" t="s">
        <v>4129</v>
      </c>
      <c r="F1557" s="83">
        <v>6.5</v>
      </c>
      <c r="G1557" s="83">
        <v>27.8</v>
      </c>
      <c r="H1557" s="30">
        <v>18.600000000000001</v>
      </c>
      <c r="I1557" s="83">
        <v>26.5</v>
      </c>
      <c r="J1557" s="83">
        <v>14.8</v>
      </c>
      <c r="K1557" s="83">
        <f t="shared" si="24"/>
        <v>41.3</v>
      </c>
      <c r="L1557" s="84">
        <v>381700</v>
      </c>
      <c r="M1557" s="86">
        <v>2</v>
      </c>
      <c r="N1557" s="89">
        <v>7</v>
      </c>
      <c r="O1557" s="88">
        <v>5</v>
      </c>
      <c r="P1557" s="135">
        <v>9</v>
      </c>
      <c r="Q1557" s="162">
        <v>22.4</v>
      </c>
      <c r="R1557" s="148">
        <v>30042.773184651422</v>
      </c>
      <c r="S1557" s="83">
        <v>41.3</v>
      </c>
      <c r="T1557" s="115">
        <v>4</v>
      </c>
      <c r="U1557">
        <v>4</v>
      </c>
    </row>
    <row r="1558" spans="1:21" customFormat="1">
      <c r="A1558" s="13" t="s">
        <v>3151</v>
      </c>
      <c r="B1558" s="13">
        <v>17031490902</v>
      </c>
      <c r="C1558" s="13" t="s">
        <v>3152</v>
      </c>
      <c r="D1558" s="13" t="s">
        <v>4272</v>
      </c>
      <c r="E1558" s="13" t="s">
        <v>4129</v>
      </c>
      <c r="F1558" s="83">
        <v>7.8</v>
      </c>
      <c r="G1558" s="81">
        <v>51.7</v>
      </c>
      <c r="H1558" s="83">
        <v>30.8</v>
      </c>
      <c r="I1558" s="81">
        <v>8.1999999999999993</v>
      </c>
      <c r="J1558" s="30">
        <v>5.7</v>
      </c>
      <c r="K1558" s="30">
        <f t="shared" si="24"/>
        <v>13.899999999999999</v>
      </c>
      <c r="L1558" s="81">
        <v>147900</v>
      </c>
      <c r="M1558" s="88">
        <v>5</v>
      </c>
      <c r="N1558" s="87">
        <v>3</v>
      </c>
      <c r="O1558" s="86">
        <v>2</v>
      </c>
      <c r="P1558" s="135">
        <v>9</v>
      </c>
      <c r="Q1558" s="162">
        <v>22.4</v>
      </c>
      <c r="R1558" s="148">
        <v>30042.773184651422</v>
      </c>
      <c r="S1558" s="30">
        <v>13.899999999999999</v>
      </c>
      <c r="T1558" s="113">
        <v>2</v>
      </c>
      <c r="U1558">
        <v>2</v>
      </c>
    </row>
    <row r="1559" spans="1:21" customFormat="1">
      <c r="A1559" s="13" t="s">
        <v>3029</v>
      </c>
      <c r="B1559" s="13">
        <v>17031580400</v>
      </c>
      <c r="C1559" s="13" t="s">
        <v>3030</v>
      </c>
      <c r="D1559" s="13" t="s">
        <v>4272</v>
      </c>
      <c r="E1559" s="13" t="s">
        <v>4129</v>
      </c>
      <c r="F1559" s="84">
        <v>12.8</v>
      </c>
      <c r="G1559" s="30">
        <v>33.200000000000003</v>
      </c>
      <c r="H1559" s="83">
        <v>29.9</v>
      </c>
      <c r="I1559" s="30">
        <v>9.1999999999999993</v>
      </c>
      <c r="J1559" s="81">
        <v>2.9</v>
      </c>
      <c r="K1559" s="81">
        <f t="shared" si="24"/>
        <v>12.1</v>
      </c>
      <c r="L1559" s="30">
        <v>215400</v>
      </c>
      <c r="M1559" s="86">
        <v>2</v>
      </c>
      <c r="N1559" s="88">
        <v>6</v>
      </c>
      <c r="O1559" s="87">
        <v>3</v>
      </c>
      <c r="P1559" s="136">
        <v>7</v>
      </c>
      <c r="Q1559" s="162">
        <v>22.4</v>
      </c>
      <c r="R1559" s="148">
        <v>30042.773184651422</v>
      </c>
      <c r="S1559" s="81">
        <v>12.1</v>
      </c>
      <c r="T1559" s="112">
        <v>1</v>
      </c>
      <c r="U1559">
        <v>1</v>
      </c>
    </row>
    <row r="1560" spans="1:21" customFormat="1">
      <c r="A1560" s="13" t="s">
        <v>2789</v>
      </c>
      <c r="B1560" s="13">
        <v>17031691400</v>
      </c>
      <c r="C1560" s="13" t="s">
        <v>2790</v>
      </c>
      <c r="D1560" s="13" t="s">
        <v>4272</v>
      </c>
      <c r="E1560" s="13" t="s">
        <v>4129</v>
      </c>
      <c r="F1560" s="84">
        <v>9.3000000000000007</v>
      </c>
      <c r="G1560" s="30">
        <v>34.700000000000003</v>
      </c>
      <c r="H1560" s="82">
        <v>28.1</v>
      </c>
      <c r="I1560" s="30">
        <v>14.8</v>
      </c>
      <c r="J1560" s="30">
        <v>6.1</v>
      </c>
      <c r="K1560" s="30">
        <f t="shared" si="24"/>
        <v>20.9</v>
      </c>
      <c r="L1560" s="81">
        <v>165900</v>
      </c>
      <c r="M1560" s="86">
        <v>1</v>
      </c>
      <c r="N1560" s="88">
        <v>6</v>
      </c>
      <c r="O1560" s="86">
        <v>2</v>
      </c>
      <c r="P1560" s="136">
        <v>8</v>
      </c>
      <c r="Q1560" s="162">
        <v>22.4</v>
      </c>
      <c r="R1560" s="148">
        <v>30042.773184651422</v>
      </c>
      <c r="S1560" s="30">
        <v>20.9</v>
      </c>
      <c r="T1560" s="113">
        <v>2</v>
      </c>
      <c r="U1560">
        <v>2</v>
      </c>
    </row>
    <row r="1561" spans="1:21" customFormat="1">
      <c r="A1561" s="13" t="s">
        <v>1596</v>
      </c>
      <c r="B1561" s="13">
        <v>17031838200</v>
      </c>
      <c r="C1561" s="13" t="s">
        <v>1597</v>
      </c>
      <c r="D1561" s="13" t="s">
        <v>4272</v>
      </c>
      <c r="E1561" s="13" t="s">
        <v>4129</v>
      </c>
      <c r="F1561" s="30">
        <v>3.8</v>
      </c>
      <c r="G1561" s="84">
        <v>21</v>
      </c>
      <c r="H1561" s="81">
        <v>11</v>
      </c>
      <c r="I1561" s="83">
        <v>27.4</v>
      </c>
      <c r="J1561" s="84">
        <v>36.4</v>
      </c>
      <c r="K1561" s="84">
        <f t="shared" si="24"/>
        <v>63.8</v>
      </c>
      <c r="L1561" s="84">
        <v>452800</v>
      </c>
      <c r="M1561" s="85"/>
      <c r="N1561" s="85"/>
      <c r="O1561" s="85"/>
      <c r="P1561" s="141"/>
      <c r="Q1561" s="162">
        <v>22.4</v>
      </c>
      <c r="R1561" s="153">
        <v>30042.773184651422</v>
      </c>
      <c r="S1561" s="84">
        <v>63.8</v>
      </c>
      <c r="T1561" s="116">
        <v>5</v>
      </c>
      <c r="U1561">
        <v>5</v>
      </c>
    </row>
    <row r="1562" spans="1:21" customFormat="1">
      <c r="A1562" s="13" t="s">
        <v>1065</v>
      </c>
      <c r="B1562" s="13">
        <v>17089850301</v>
      </c>
      <c r="C1562" s="13" t="s">
        <v>1066</v>
      </c>
      <c r="D1562" s="13" t="s">
        <v>1029</v>
      </c>
      <c r="E1562" s="13" t="s">
        <v>57</v>
      </c>
      <c r="F1562" s="84">
        <v>12.1</v>
      </c>
      <c r="G1562" s="83">
        <v>28</v>
      </c>
      <c r="H1562" s="84">
        <v>37.1</v>
      </c>
      <c r="I1562" s="81">
        <v>3.2</v>
      </c>
      <c r="J1562" s="81">
        <v>1.5</v>
      </c>
      <c r="K1562" s="81">
        <f t="shared" si="24"/>
        <v>4.7</v>
      </c>
      <c r="L1562" s="81">
        <v>163000</v>
      </c>
      <c r="M1562" s="85"/>
      <c r="N1562" s="85"/>
      <c r="O1562" s="85"/>
      <c r="P1562" s="141"/>
      <c r="Q1562" s="162">
        <v>22.4</v>
      </c>
      <c r="R1562" s="153">
        <v>19116.053248786182</v>
      </c>
      <c r="S1562" s="81">
        <v>4.7</v>
      </c>
      <c r="T1562" s="112">
        <v>1</v>
      </c>
      <c r="U1562">
        <v>1</v>
      </c>
    </row>
    <row r="1563" spans="1:21" customFormat="1">
      <c r="A1563" s="13" t="s">
        <v>949</v>
      </c>
      <c r="B1563" s="13">
        <v>17089853500</v>
      </c>
      <c r="C1563" s="13" t="s">
        <v>950</v>
      </c>
      <c r="D1563" s="13" t="s">
        <v>1029</v>
      </c>
      <c r="E1563" s="13" t="s">
        <v>1533</v>
      </c>
      <c r="F1563" s="84">
        <v>10</v>
      </c>
      <c r="G1563" s="84">
        <v>19.8</v>
      </c>
      <c r="H1563" s="30">
        <v>18.600000000000001</v>
      </c>
      <c r="I1563" s="81">
        <v>5.6</v>
      </c>
      <c r="J1563" s="81">
        <v>0.5</v>
      </c>
      <c r="K1563" s="81">
        <f t="shared" si="24"/>
        <v>6.1</v>
      </c>
      <c r="L1563" s="81">
        <v>154600</v>
      </c>
      <c r="M1563" s="85"/>
      <c r="N1563" s="85"/>
      <c r="O1563" s="85"/>
      <c r="P1563" s="141"/>
      <c r="Q1563" s="162">
        <v>22.4</v>
      </c>
      <c r="R1563" s="151">
        <v>21328.28627229041</v>
      </c>
      <c r="S1563" s="81">
        <v>6.1</v>
      </c>
      <c r="T1563" s="112">
        <v>1</v>
      </c>
      <c r="U1563">
        <v>1</v>
      </c>
    </row>
    <row r="1564" spans="1:21" customFormat="1">
      <c r="A1564" s="13" t="s">
        <v>3502</v>
      </c>
      <c r="B1564" s="13">
        <v>17031240600</v>
      </c>
      <c r="C1564" s="13" t="s">
        <v>3503</v>
      </c>
      <c r="D1564" s="13" t="s">
        <v>4272</v>
      </c>
      <c r="E1564" s="13" t="s">
        <v>4129</v>
      </c>
      <c r="F1564" s="30">
        <v>4.7</v>
      </c>
      <c r="G1564" s="82">
        <v>30.2</v>
      </c>
      <c r="H1564" s="81">
        <v>10.6</v>
      </c>
      <c r="I1564" s="84">
        <v>37.299999999999997</v>
      </c>
      <c r="J1564" s="84">
        <v>34.200000000000003</v>
      </c>
      <c r="K1564" s="84">
        <f t="shared" si="24"/>
        <v>71.5</v>
      </c>
      <c r="L1564" s="84">
        <v>487500</v>
      </c>
      <c r="M1564" s="86">
        <v>1</v>
      </c>
      <c r="N1564" s="87">
        <v>4</v>
      </c>
      <c r="O1564" s="90">
        <v>9</v>
      </c>
      <c r="P1564" s="135">
        <v>9</v>
      </c>
      <c r="Q1564" s="162">
        <v>22.5</v>
      </c>
      <c r="R1564" s="148">
        <v>30042.773184651422</v>
      </c>
      <c r="S1564" s="84">
        <v>71.5</v>
      </c>
      <c r="T1564" s="116">
        <v>5</v>
      </c>
      <c r="U1564">
        <v>5</v>
      </c>
    </row>
    <row r="1565" spans="1:21" customFormat="1">
      <c r="A1565" s="13" t="s">
        <v>3031</v>
      </c>
      <c r="B1565" s="13">
        <v>17031580501</v>
      </c>
      <c r="C1565" s="13" t="s">
        <v>3032</v>
      </c>
      <c r="D1565" s="13" t="s">
        <v>4272</v>
      </c>
      <c r="E1565" s="13" t="s">
        <v>4129</v>
      </c>
      <c r="F1565" s="30">
        <v>4.3</v>
      </c>
      <c r="G1565" s="82">
        <v>32.1</v>
      </c>
      <c r="H1565" s="83">
        <v>32.200000000000003</v>
      </c>
      <c r="I1565" s="81">
        <v>2.9</v>
      </c>
      <c r="J1565" s="81">
        <v>0.8</v>
      </c>
      <c r="K1565" s="81">
        <f t="shared" si="24"/>
        <v>3.7</v>
      </c>
      <c r="L1565" s="30">
        <v>228000</v>
      </c>
      <c r="M1565" s="86">
        <v>2</v>
      </c>
      <c r="N1565" s="89">
        <v>8</v>
      </c>
      <c r="O1565" s="86">
        <v>1</v>
      </c>
      <c r="P1565" s="136">
        <v>7</v>
      </c>
      <c r="Q1565" s="162">
        <v>22.6</v>
      </c>
      <c r="R1565" s="148">
        <v>30042.773184651422</v>
      </c>
      <c r="S1565" s="81">
        <v>3.7</v>
      </c>
      <c r="T1565" s="112">
        <v>1</v>
      </c>
      <c r="U1565">
        <v>1</v>
      </c>
    </row>
    <row r="1566" spans="1:21" customFormat="1">
      <c r="A1566" s="13" t="s">
        <v>2887</v>
      </c>
      <c r="B1566" s="13">
        <v>17031630800</v>
      </c>
      <c r="C1566" s="13" t="s">
        <v>2888</v>
      </c>
      <c r="D1566" s="13" t="s">
        <v>4272</v>
      </c>
      <c r="E1566" s="13" t="s">
        <v>4129</v>
      </c>
      <c r="F1566" s="83">
        <v>7.9</v>
      </c>
      <c r="G1566" s="30">
        <v>36.1</v>
      </c>
      <c r="H1566" s="82">
        <v>22.9</v>
      </c>
      <c r="I1566" s="81">
        <v>6.7</v>
      </c>
      <c r="J1566" s="81">
        <v>1.2</v>
      </c>
      <c r="K1566" s="81">
        <f t="shared" si="24"/>
        <v>7.9</v>
      </c>
      <c r="L1566" s="30">
        <v>215000</v>
      </c>
      <c r="M1566" s="86">
        <v>2</v>
      </c>
      <c r="N1566" s="87">
        <v>4</v>
      </c>
      <c r="O1566" s="86">
        <v>1</v>
      </c>
      <c r="P1566" s="137">
        <v>6</v>
      </c>
      <c r="Q1566" s="162">
        <v>22.6</v>
      </c>
      <c r="R1566" s="148">
        <v>30042.773184651422</v>
      </c>
      <c r="S1566" s="81">
        <v>7.9</v>
      </c>
      <c r="T1566" s="112">
        <v>1</v>
      </c>
      <c r="U1566">
        <v>1</v>
      </c>
    </row>
    <row r="1567" spans="1:21" customFormat="1">
      <c r="A1567" s="13" t="s">
        <v>701</v>
      </c>
      <c r="B1567" s="13">
        <v>17097863202</v>
      </c>
      <c r="C1567" s="13" t="s">
        <v>702</v>
      </c>
      <c r="D1567" s="13" t="s">
        <v>896</v>
      </c>
      <c r="E1567" s="13" t="s">
        <v>703</v>
      </c>
      <c r="F1567" s="30">
        <v>4.4000000000000004</v>
      </c>
      <c r="G1567" s="84">
        <v>26.8</v>
      </c>
      <c r="H1567" s="81">
        <v>8.9</v>
      </c>
      <c r="I1567" s="84">
        <v>32.1</v>
      </c>
      <c r="J1567" s="84">
        <v>35.5</v>
      </c>
      <c r="K1567" s="84">
        <f t="shared" si="24"/>
        <v>67.599999999999994</v>
      </c>
      <c r="L1567" s="84">
        <v>477800</v>
      </c>
      <c r="M1567" s="90">
        <v>10</v>
      </c>
      <c r="N1567" s="90">
        <v>9</v>
      </c>
      <c r="O1567" s="90">
        <v>9</v>
      </c>
      <c r="P1567" s="136">
        <v>8</v>
      </c>
      <c r="Q1567" s="162">
        <v>22.6</v>
      </c>
      <c r="R1567" s="149">
        <v>113201.84987766515</v>
      </c>
      <c r="S1567" s="84">
        <v>67.599999999999994</v>
      </c>
      <c r="T1567" s="116">
        <v>5</v>
      </c>
      <c r="U1567">
        <v>5</v>
      </c>
    </row>
    <row r="1568" spans="1:21" customFormat="1">
      <c r="A1568" s="13" t="s">
        <v>4132</v>
      </c>
      <c r="B1568" s="13">
        <v>17031010202</v>
      </c>
      <c r="C1568" s="13" t="s">
        <v>4022</v>
      </c>
      <c r="D1568" s="13" t="s">
        <v>4272</v>
      </c>
      <c r="E1568" s="13" t="s">
        <v>4129</v>
      </c>
      <c r="F1568" s="83">
        <v>7.8</v>
      </c>
      <c r="G1568" s="82">
        <v>31.5</v>
      </c>
      <c r="H1568" s="30">
        <v>19.899999999999999</v>
      </c>
      <c r="I1568" s="30">
        <v>13.6</v>
      </c>
      <c r="J1568" s="82">
        <v>9.6</v>
      </c>
      <c r="K1568" s="30">
        <f t="shared" si="24"/>
        <v>23.2</v>
      </c>
      <c r="L1568" s="83">
        <v>331000</v>
      </c>
      <c r="M1568" s="86">
        <v>2</v>
      </c>
      <c r="N1568" s="88">
        <v>5</v>
      </c>
      <c r="O1568" s="87">
        <v>3</v>
      </c>
      <c r="P1568" s="135">
        <v>9</v>
      </c>
      <c r="Q1568" s="162">
        <v>22.7</v>
      </c>
      <c r="R1568" s="148">
        <v>30042.773184651422</v>
      </c>
      <c r="S1568" s="30">
        <v>23.2</v>
      </c>
      <c r="T1568" s="113">
        <v>2</v>
      </c>
      <c r="U1568">
        <v>2</v>
      </c>
    </row>
    <row r="1569" spans="1:21" customFormat="1">
      <c r="A1569" s="13" t="s">
        <v>3093</v>
      </c>
      <c r="B1569" s="13">
        <v>17031530600</v>
      </c>
      <c r="C1569" s="13" t="s">
        <v>3094</v>
      </c>
      <c r="D1569" s="13" t="s">
        <v>4272</v>
      </c>
      <c r="E1569" s="13" t="s">
        <v>4129</v>
      </c>
      <c r="F1569" s="84">
        <v>11.6</v>
      </c>
      <c r="G1569" s="81">
        <v>41.3</v>
      </c>
      <c r="H1569" s="83">
        <v>29.7</v>
      </c>
      <c r="I1569" s="81">
        <v>4.8</v>
      </c>
      <c r="J1569" s="30">
        <v>3.8</v>
      </c>
      <c r="K1569" s="81">
        <f t="shared" si="24"/>
        <v>8.6</v>
      </c>
      <c r="L1569" s="81">
        <v>148900</v>
      </c>
      <c r="M1569" s="86">
        <v>1</v>
      </c>
      <c r="N1569" s="86">
        <v>1</v>
      </c>
      <c r="O1569" s="86">
        <v>2</v>
      </c>
      <c r="P1569" s="135">
        <v>9</v>
      </c>
      <c r="Q1569" s="162">
        <v>22.7</v>
      </c>
      <c r="R1569" s="148">
        <v>30042.773184651422</v>
      </c>
      <c r="S1569" s="81">
        <v>8.6</v>
      </c>
      <c r="T1569" s="112">
        <v>1</v>
      </c>
      <c r="U1569">
        <v>1</v>
      </c>
    </row>
    <row r="1570" spans="1:21" customFormat="1">
      <c r="A1570" s="13" t="s">
        <v>856</v>
      </c>
      <c r="B1570" s="13">
        <v>17097861106</v>
      </c>
      <c r="C1570" s="13" t="s">
        <v>857</v>
      </c>
      <c r="D1570" s="13" t="s">
        <v>896</v>
      </c>
      <c r="E1570" s="13" t="s">
        <v>855</v>
      </c>
      <c r="F1570" s="81">
        <v>3.3</v>
      </c>
      <c r="G1570" s="30">
        <v>34.700000000000003</v>
      </c>
      <c r="H1570" s="81">
        <v>11.6</v>
      </c>
      <c r="I1570" s="84">
        <v>37.4</v>
      </c>
      <c r="J1570" s="84">
        <v>24</v>
      </c>
      <c r="K1570" s="84">
        <f t="shared" si="24"/>
        <v>61.4</v>
      </c>
      <c r="L1570" s="82">
        <v>241300</v>
      </c>
      <c r="M1570" s="90">
        <v>10</v>
      </c>
      <c r="N1570" s="89">
        <v>8</v>
      </c>
      <c r="O1570" s="90">
        <v>9</v>
      </c>
      <c r="P1570" s="137">
        <v>5</v>
      </c>
      <c r="Q1570" s="162">
        <v>22.7</v>
      </c>
      <c r="R1570" s="152">
        <v>32785.700291072193</v>
      </c>
      <c r="S1570" s="84">
        <v>61.4</v>
      </c>
      <c r="T1570" s="116">
        <v>5</v>
      </c>
      <c r="U1570">
        <v>5</v>
      </c>
    </row>
    <row r="1571" spans="1:21" customFormat="1">
      <c r="A1571" s="13" t="s">
        <v>711</v>
      </c>
      <c r="B1571" s="13">
        <v>17097864601</v>
      </c>
      <c r="C1571" s="13" t="s">
        <v>712</v>
      </c>
      <c r="D1571" s="13" t="s">
        <v>896</v>
      </c>
      <c r="E1571" s="13" t="s">
        <v>708</v>
      </c>
      <c r="F1571" s="81">
        <v>1.5</v>
      </c>
      <c r="G1571" s="82">
        <v>30.6</v>
      </c>
      <c r="H1571" s="81">
        <v>4.3</v>
      </c>
      <c r="I1571" s="84">
        <v>42.6</v>
      </c>
      <c r="J1571" s="84">
        <v>37.6</v>
      </c>
      <c r="K1571" s="84">
        <f t="shared" si="24"/>
        <v>80.2</v>
      </c>
      <c r="L1571" s="84" t="s">
        <v>2295</v>
      </c>
      <c r="M1571" s="90">
        <v>9</v>
      </c>
      <c r="N1571" s="88">
        <v>5</v>
      </c>
      <c r="O1571" s="89">
        <v>7</v>
      </c>
      <c r="P1571" s="135">
        <v>9</v>
      </c>
      <c r="Q1571" s="162">
        <v>22.7</v>
      </c>
      <c r="R1571" s="149">
        <v>149577.90823225805</v>
      </c>
      <c r="S1571" s="84">
        <v>80.2</v>
      </c>
      <c r="T1571" s="116">
        <v>5</v>
      </c>
      <c r="U1571">
        <v>5</v>
      </c>
    </row>
    <row r="1572" spans="1:21" customFormat="1">
      <c r="A1572" s="13" t="s">
        <v>3534</v>
      </c>
      <c r="B1572" s="13">
        <v>17031242500</v>
      </c>
      <c r="C1572" s="13" t="s">
        <v>3426</v>
      </c>
      <c r="D1572" s="13" t="s">
        <v>4272</v>
      </c>
      <c r="E1572" s="13" t="s">
        <v>4129</v>
      </c>
      <c r="F1572" s="30">
        <v>3.9</v>
      </c>
      <c r="G1572" s="30">
        <v>34.700000000000003</v>
      </c>
      <c r="H1572" s="82">
        <v>23.8</v>
      </c>
      <c r="I1572" s="82">
        <v>18.8</v>
      </c>
      <c r="J1572" s="83">
        <v>17.5</v>
      </c>
      <c r="K1572" s="83">
        <f t="shared" si="24"/>
        <v>36.299999999999997</v>
      </c>
      <c r="L1572" s="84">
        <v>418000</v>
      </c>
      <c r="M1572" s="87">
        <v>3</v>
      </c>
      <c r="N1572" s="87">
        <v>4</v>
      </c>
      <c r="O1572" s="87">
        <v>3</v>
      </c>
      <c r="P1572" s="136">
        <v>8</v>
      </c>
      <c r="Q1572" s="162">
        <v>22.8</v>
      </c>
      <c r="R1572" s="148">
        <v>30042.773184651422</v>
      </c>
      <c r="S1572" s="83">
        <v>36.299999999999997</v>
      </c>
      <c r="T1572" s="115">
        <v>4</v>
      </c>
      <c r="U1572">
        <v>4</v>
      </c>
    </row>
    <row r="1573" spans="1:21" customFormat="1">
      <c r="A1573" s="13" t="s">
        <v>3339</v>
      </c>
      <c r="B1573" s="13">
        <v>17031300600</v>
      </c>
      <c r="C1573" s="13" t="s">
        <v>3340</v>
      </c>
      <c r="D1573" s="13" t="s">
        <v>4272</v>
      </c>
      <c r="E1573" s="13" t="s">
        <v>4129</v>
      </c>
      <c r="F1573" s="30">
        <v>4.5999999999999996</v>
      </c>
      <c r="G1573" s="82">
        <v>31.8</v>
      </c>
      <c r="H1573" s="82">
        <v>23.5</v>
      </c>
      <c r="I1573" s="81">
        <v>6.1</v>
      </c>
      <c r="J1573" s="81">
        <v>0.9</v>
      </c>
      <c r="K1573" s="81">
        <f t="shared" si="24"/>
        <v>7</v>
      </c>
      <c r="L1573" s="30">
        <v>205600</v>
      </c>
      <c r="M1573" s="86">
        <v>1</v>
      </c>
      <c r="N1573" s="88">
        <v>5</v>
      </c>
      <c r="O1573" s="86">
        <v>1</v>
      </c>
      <c r="P1573" s="135">
        <v>9</v>
      </c>
      <c r="Q1573" s="162">
        <v>22.8</v>
      </c>
      <c r="R1573" s="148">
        <v>30042.773184651422</v>
      </c>
      <c r="S1573" s="81">
        <v>7</v>
      </c>
      <c r="T1573" s="112">
        <v>1</v>
      </c>
      <c r="U1573">
        <v>1</v>
      </c>
    </row>
    <row r="1574" spans="1:21" customFormat="1">
      <c r="A1574" s="13" t="s">
        <v>2413</v>
      </c>
      <c r="B1574" s="13">
        <v>17031802004</v>
      </c>
      <c r="C1574" s="13" t="s">
        <v>2414</v>
      </c>
      <c r="D1574" s="13" t="s">
        <v>4272</v>
      </c>
      <c r="E1574" s="13" t="s">
        <v>2401</v>
      </c>
      <c r="F1574" s="82">
        <v>6</v>
      </c>
      <c r="G1574" s="83">
        <v>27.7</v>
      </c>
      <c r="H1574" s="82">
        <v>26</v>
      </c>
      <c r="I1574" s="83">
        <v>24.9</v>
      </c>
      <c r="J1574" s="83">
        <v>15.2</v>
      </c>
      <c r="K1574" s="83">
        <f t="shared" si="24"/>
        <v>40.099999999999994</v>
      </c>
      <c r="L1574" s="30">
        <v>218800</v>
      </c>
      <c r="M1574" s="90">
        <v>10</v>
      </c>
      <c r="N1574" s="88">
        <v>5</v>
      </c>
      <c r="O1574" s="89">
        <v>8</v>
      </c>
      <c r="P1574" s="137">
        <v>6</v>
      </c>
      <c r="Q1574" s="162">
        <v>22.8</v>
      </c>
      <c r="R1574" s="149">
        <v>65174.162892687731</v>
      </c>
      <c r="S1574" s="83">
        <v>40.099999999999994</v>
      </c>
      <c r="T1574" s="115">
        <v>4</v>
      </c>
      <c r="U1574">
        <v>4</v>
      </c>
    </row>
    <row r="1575" spans="1:21" customFormat="1">
      <c r="A1575" s="13" t="s">
        <v>1590</v>
      </c>
      <c r="B1575" s="13">
        <v>17031837800</v>
      </c>
      <c r="C1575" s="13" t="s">
        <v>1591</v>
      </c>
      <c r="D1575" s="13" t="s">
        <v>4272</v>
      </c>
      <c r="E1575" s="13" t="s">
        <v>4129</v>
      </c>
      <c r="F1575" s="84">
        <v>11.6</v>
      </c>
      <c r="G1575" s="84">
        <v>25.6</v>
      </c>
      <c r="H1575" s="83">
        <v>30.4</v>
      </c>
      <c r="I1575" s="82">
        <v>16.8</v>
      </c>
      <c r="J1575" s="82">
        <v>7.7</v>
      </c>
      <c r="K1575" s="82">
        <f t="shared" si="24"/>
        <v>24.5</v>
      </c>
      <c r="L1575" s="83">
        <v>336800</v>
      </c>
      <c r="M1575" s="85"/>
      <c r="N1575" s="85"/>
      <c r="O1575" s="85"/>
      <c r="P1575" s="141"/>
      <c r="Q1575" s="162">
        <v>22.8</v>
      </c>
      <c r="R1575" s="153">
        <v>30042.773184651422</v>
      </c>
      <c r="S1575" s="82">
        <v>24.5</v>
      </c>
      <c r="T1575" s="114">
        <v>3</v>
      </c>
      <c r="U1575">
        <v>3</v>
      </c>
    </row>
    <row r="1576" spans="1:21" customFormat="1">
      <c r="A1576" s="13" t="s">
        <v>1684</v>
      </c>
      <c r="B1576" s="13">
        <v>17031840100</v>
      </c>
      <c r="C1576" s="13" t="s">
        <v>1685</v>
      </c>
      <c r="D1576" s="13" t="s">
        <v>4272</v>
      </c>
      <c r="E1576" s="13" t="s">
        <v>1686</v>
      </c>
      <c r="F1576" s="84">
        <v>9.3000000000000007</v>
      </c>
      <c r="G1576" s="83">
        <v>27.7</v>
      </c>
      <c r="H1576" s="83">
        <v>31.5</v>
      </c>
      <c r="I1576" s="30">
        <v>10.3</v>
      </c>
      <c r="J1576" s="82">
        <v>7.6</v>
      </c>
      <c r="K1576" s="30">
        <f t="shared" si="24"/>
        <v>17.899999999999999</v>
      </c>
      <c r="L1576" s="83">
        <v>301500</v>
      </c>
      <c r="M1576" s="89">
        <v>7</v>
      </c>
      <c r="N1576" s="90">
        <v>10</v>
      </c>
      <c r="O1576" s="87">
        <v>4</v>
      </c>
      <c r="P1576" s="137">
        <v>6</v>
      </c>
      <c r="Q1576" s="162">
        <v>22.8</v>
      </c>
      <c r="R1576" s="150">
        <v>52869.446187363836</v>
      </c>
      <c r="S1576" s="30">
        <v>17.899999999999999</v>
      </c>
      <c r="T1576" s="113">
        <v>2</v>
      </c>
      <c r="U1576">
        <v>2</v>
      </c>
    </row>
    <row r="1577" spans="1:21" customFormat="1">
      <c r="A1577" s="13" t="s">
        <v>4013</v>
      </c>
      <c r="B1577" s="13">
        <v>17031032100</v>
      </c>
      <c r="C1577" s="13" t="s">
        <v>4014</v>
      </c>
      <c r="D1577" s="13" t="s">
        <v>4272</v>
      </c>
      <c r="E1577" s="13" t="s">
        <v>4129</v>
      </c>
      <c r="F1577" s="82">
        <v>5.8</v>
      </c>
      <c r="G1577" s="30">
        <v>35.1</v>
      </c>
      <c r="H1577" s="81">
        <v>14</v>
      </c>
      <c r="I1577" s="84">
        <v>34.4</v>
      </c>
      <c r="J1577" s="83">
        <v>21.5</v>
      </c>
      <c r="K1577" s="84">
        <f t="shared" si="24"/>
        <v>55.9</v>
      </c>
      <c r="L1577" s="83">
        <v>314300</v>
      </c>
      <c r="M1577" s="86">
        <v>2</v>
      </c>
      <c r="N1577" s="90">
        <v>9</v>
      </c>
      <c r="O1577" s="89">
        <v>7</v>
      </c>
      <c r="P1577" s="135">
        <v>9</v>
      </c>
      <c r="Q1577" s="162">
        <v>22.9</v>
      </c>
      <c r="R1577" s="148">
        <v>30042.773184651422</v>
      </c>
      <c r="S1577" s="84">
        <v>55.9</v>
      </c>
      <c r="T1577" s="116">
        <v>5</v>
      </c>
      <c r="U1577">
        <v>5</v>
      </c>
    </row>
    <row r="1578" spans="1:21" customFormat="1">
      <c r="A1578" s="13" t="s">
        <v>739</v>
      </c>
      <c r="B1578" s="13">
        <v>17097863604</v>
      </c>
      <c r="C1578" s="13" t="s">
        <v>740</v>
      </c>
      <c r="D1578" s="13" t="s">
        <v>896</v>
      </c>
      <c r="E1578" s="13" t="s">
        <v>738</v>
      </c>
      <c r="F1578" s="81">
        <v>3.1</v>
      </c>
      <c r="G1578" s="84">
        <v>26.7</v>
      </c>
      <c r="H1578" s="81">
        <v>9.1</v>
      </c>
      <c r="I1578" s="84">
        <v>40.799999999999997</v>
      </c>
      <c r="J1578" s="84">
        <v>32.299999999999997</v>
      </c>
      <c r="K1578" s="84">
        <f t="shared" si="24"/>
        <v>73.099999999999994</v>
      </c>
      <c r="L1578" s="84">
        <v>539300</v>
      </c>
      <c r="M1578" s="90">
        <v>10</v>
      </c>
      <c r="N1578" s="89">
        <v>8</v>
      </c>
      <c r="O1578" s="88">
        <v>5</v>
      </c>
      <c r="P1578" s="136">
        <v>7</v>
      </c>
      <c r="Q1578" s="162">
        <v>22.9</v>
      </c>
      <c r="R1578" s="149">
        <v>61877.808318976124</v>
      </c>
      <c r="S1578" s="84">
        <v>73.099999999999994</v>
      </c>
      <c r="T1578" s="116">
        <v>5</v>
      </c>
      <c r="U1578">
        <v>5</v>
      </c>
    </row>
    <row r="1579" spans="1:21" customFormat="1">
      <c r="A1579" s="13" t="s">
        <v>3047</v>
      </c>
      <c r="B1579" s="13">
        <v>17031491100</v>
      </c>
      <c r="C1579" s="13" t="s">
        <v>3048</v>
      </c>
      <c r="D1579" s="13" t="s">
        <v>4272</v>
      </c>
      <c r="E1579" s="13" t="s">
        <v>4129</v>
      </c>
      <c r="F1579" s="84">
        <v>10.199999999999999</v>
      </c>
      <c r="G1579" s="81">
        <v>37.700000000000003</v>
      </c>
      <c r="H1579" s="82">
        <v>25.6</v>
      </c>
      <c r="I1579" s="30">
        <v>9.1999999999999993</v>
      </c>
      <c r="J1579" s="30">
        <v>7</v>
      </c>
      <c r="K1579" s="30">
        <f t="shared" si="24"/>
        <v>16.2</v>
      </c>
      <c r="L1579" s="81">
        <v>162400</v>
      </c>
      <c r="M1579" s="86">
        <v>1</v>
      </c>
      <c r="N1579" s="88">
        <v>6</v>
      </c>
      <c r="O1579" s="86">
        <v>2</v>
      </c>
      <c r="P1579" s="137">
        <v>6</v>
      </c>
      <c r="Q1579" s="162">
        <v>23</v>
      </c>
      <c r="R1579" s="148">
        <v>30042.773184651422</v>
      </c>
      <c r="S1579" s="30">
        <v>16.2</v>
      </c>
      <c r="T1579" s="113">
        <v>2</v>
      </c>
      <c r="U1579">
        <v>2</v>
      </c>
    </row>
    <row r="1580" spans="1:21" customFormat="1">
      <c r="A1580" s="13" t="s">
        <v>2612</v>
      </c>
      <c r="B1580" s="13">
        <v>17031813600</v>
      </c>
      <c r="C1580" s="13" t="s">
        <v>2613</v>
      </c>
      <c r="D1580" s="13" t="s">
        <v>4272</v>
      </c>
      <c r="E1580" s="13" t="s">
        <v>2715</v>
      </c>
      <c r="F1580" s="84">
        <v>9.1999999999999993</v>
      </c>
      <c r="G1580" s="83">
        <v>29.4</v>
      </c>
      <c r="H1580" s="84">
        <v>40.4</v>
      </c>
      <c r="I1580" s="81">
        <v>2.5</v>
      </c>
      <c r="J1580" s="81">
        <v>0.8</v>
      </c>
      <c r="K1580" s="81">
        <f t="shared" si="24"/>
        <v>3.3</v>
      </c>
      <c r="L1580" s="30">
        <v>229600</v>
      </c>
      <c r="M1580" s="86">
        <v>2</v>
      </c>
      <c r="N1580" s="89">
        <v>7</v>
      </c>
      <c r="O1580" s="86">
        <v>1</v>
      </c>
      <c r="P1580" s="135">
        <v>9</v>
      </c>
      <c r="Q1580" s="162">
        <v>23</v>
      </c>
      <c r="R1580" s="151">
        <v>10590.780155201392</v>
      </c>
      <c r="S1580" s="81">
        <v>3.3</v>
      </c>
      <c r="T1580" s="112">
        <v>1</v>
      </c>
      <c r="U1580">
        <v>1</v>
      </c>
    </row>
    <row r="1581" spans="1:21" customFormat="1">
      <c r="A1581" s="13" t="s">
        <v>299</v>
      </c>
      <c r="B1581" s="13">
        <v>17197881302</v>
      </c>
      <c r="C1581" s="13" t="s">
        <v>300</v>
      </c>
      <c r="D1581" s="13" t="s">
        <v>363</v>
      </c>
      <c r="E1581" s="13" t="s">
        <v>320</v>
      </c>
      <c r="F1581" s="83">
        <v>7.5</v>
      </c>
      <c r="G1581" s="84">
        <v>21</v>
      </c>
      <c r="H1581" s="83">
        <v>31.2</v>
      </c>
      <c r="I1581" s="81">
        <v>3.4</v>
      </c>
      <c r="J1581" s="81">
        <v>0</v>
      </c>
      <c r="K1581" s="81">
        <f t="shared" si="24"/>
        <v>3.4</v>
      </c>
      <c r="L1581" s="81">
        <v>159800</v>
      </c>
      <c r="M1581" s="30">
        <v>4</v>
      </c>
      <c r="N1581" s="82">
        <v>5</v>
      </c>
      <c r="O1581" s="81">
        <v>1</v>
      </c>
      <c r="P1581" s="145">
        <v>6</v>
      </c>
      <c r="Q1581" s="162">
        <v>23</v>
      </c>
      <c r="R1581" s="157">
        <v>21661.580595931711</v>
      </c>
      <c r="S1581" s="81">
        <v>3.4</v>
      </c>
      <c r="T1581" s="112">
        <v>1</v>
      </c>
      <c r="U1581">
        <v>1</v>
      </c>
    </row>
    <row r="1582" spans="1:21" customFormat="1">
      <c r="A1582" s="13" t="s">
        <v>2670</v>
      </c>
      <c r="B1582" s="13">
        <v>17031750600</v>
      </c>
      <c r="C1582" s="13" t="s">
        <v>2671</v>
      </c>
      <c r="D1582" s="13" t="s">
        <v>4272</v>
      </c>
      <c r="E1582" s="13" t="s">
        <v>4129</v>
      </c>
      <c r="F1582" s="84">
        <v>12</v>
      </c>
      <c r="G1582" s="81">
        <v>37.200000000000003</v>
      </c>
      <c r="H1582" s="84">
        <v>35.5</v>
      </c>
      <c r="I1582" s="30">
        <v>14.7</v>
      </c>
      <c r="J1582" s="30">
        <v>6.5</v>
      </c>
      <c r="K1582" s="30">
        <f t="shared" si="24"/>
        <v>21.2</v>
      </c>
      <c r="L1582" s="81">
        <v>142100</v>
      </c>
      <c r="M1582" s="86">
        <v>2</v>
      </c>
      <c r="N1582" s="87">
        <v>3</v>
      </c>
      <c r="O1582" s="86">
        <v>2</v>
      </c>
      <c r="P1582" s="136">
        <v>7</v>
      </c>
      <c r="Q1582" s="162">
        <v>23.1</v>
      </c>
      <c r="R1582" s="148">
        <v>30042.773184651422</v>
      </c>
      <c r="S1582" s="30">
        <v>21.2</v>
      </c>
      <c r="T1582" s="113">
        <v>2</v>
      </c>
      <c r="U1582">
        <v>2</v>
      </c>
    </row>
    <row r="1583" spans="1:21" customFormat="1">
      <c r="A1583" s="13" t="s">
        <v>2596</v>
      </c>
      <c r="B1583" s="13">
        <v>17031826500</v>
      </c>
      <c r="C1583" s="13" t="s">
        <v>2597</v>
      </c>
      <c r="D1583" s="13" t="s">
        <v>4272</v>
      </c>
      <c r="E1583" s="13" t="s">
        <v>2591</v>
      </c>
      <c r="F1583" s="84">
        <v>15.7</v>
      </c>
      <c r="G1583" s="81">
        <v>38.9</v>
      </c>
      <c r="H1583" s="82">
        <v>26.6</v>
      </c>
      <c r="I1583" s="30">
        <v>10.199999999999999</v>
      </c>
      <c r="J1583" s="30">
        <v>6.4</v>
      </c>
      <c r="K1583" s="30">
        <f t="shared" si="24"/>
        <v>16.600000000000001</v>
      </c>
      <c r="L1583" s="81">
        <v>138600</v>
      </c>
      <c r="M1583" s="87">
        <v>3</v>
      </c>
      <c r="N1583" s="88">
        <v>5</v>
      </c>
      <c r="O1583" s="87">
        <v>3</v>
      </c>
      <c r="P1583" s="136">
        <v>7</v>
      </c>
      <c r="Q1583" s="162">
        <v>23.1</v>
      </c>
      <c r="R1583" s="151">
        <v>13405.359737399041</v>
      </c>
      <c r="S1583" s="30">
        <v>16.600000000000001</v>
      </c>
      <c r="T1583" s="113">
        <v>2</v>
      </c>
      <c r="U1583">
        <v>2</v>
      </c>
    </row>
    <row r="1584" spans="1:21" customFormat="1">
      <c r="A1584" s="13" t="s">
        <v>3699</v>
      </c>
      <c r="B1584" s="13">
        <v>17031140200</v>
      </c>
      <c r="C1584" s="13" t="s">
        <v>3700</v>
      </c>
      <c r="D1584" s="13" t="s">
        <v>4272</v>
      </c>
      <c r="E1584" s="13" t="s">
        <v>4129</v>
      </c>
      <c r="F1584" s="82">
        <v>5</v>
      </c>
      <c r="G1584" s="30">
        <v>34.6</v>
      </c>
      <c r="H1584" s="30">
        <v>16.399999999999999</v>
      </c>
      <c r="I1584" s="30">
        <v>15.1</v>
      </c>
      <c r="J1584" s="82">
        <v>9.1999999999999993</v>
      </c>
      <c r="K1584" s="82">
        <f t="shared" si="24"/>
        <v>24.299999999999997</v>
      </c>
      <c r="L1584" s="82">
        <v>294700</v>
      </c>
      <c r="M1584" s="88">
        <v>5</v>
      </c>
      <c r="N1584" s="88">
        <v>6</v>
      </c>
      <c r="O1584" s="86">
        <v>2</v>
      </c>
      <c r="P1584" s="135">
        <v>10</v>
      </c>
      <c r="Q1584" s="162">
        <v>23.2</v>
      </c>
      <c r="R1584" s="148">
        <v>30042.773184651422</v>
      </c>
      <c r="S1584" s="82">
        <v>24.299999999999997</v>
      </c>
      <c r="T1584" s="114">
        <v>3</v>
      </c>
      <c r="U1584">
        <v>3</v>
      </c>
    </row>
    <row r="1585" spans="1:21" customFormat="1">
      <c r="A1585" s="13" t="s">
        <v>3353</v>
      </c>
      <c r="B1585" s="13">
        <v>17031301701</v>
      </c>
      <c r="C1585" s="13" t="s">
        <v>3354</v>
      </c>
      <c r="D1585" s="13" t="s">
        <v>4272</v>
      </c>
      <c r="E1585" s="13" t="s">
        <v>4129</v>
      </c>
      <c r="F1585" s="81">
        <v>1.3</v>
      </c>
      <c r="G1585" s="82">
        <v>30.7</v>
      </c>
      <c r="H1585" s="82">
        <v>23</v>
      </c>
      <c r="I1585" s="81">
        <v>5.0999999999999996</v>
      </c>
      <c r="J1585" s="81">
        <v>0</v>
      </c>
      <c r="K1585" s="81">
        <f t="shared" si="24"/>
        <v>5.0999999999999996</v>
      </c>
      <c r="L1585" s="30">
        <v>204600</v>
      </c>
      <c r="M1585" s="86">
        <v>1</v>
      </c>
      <c r="N1585" s="90">
        <v>9</v>
      </c>
      <c r="O1585" s="86">
        <v>1</v>
      </c>
      <c r="P1585" s="136">
        <v>7</v>
      </c>
      <c r="Q1585" s="162">
        <v>23.2</v>
      </c>
      <c r="R1585" s="148">
        <v>30042.773184651422</v>
      </c>
      <c r="S1585" s="81">
        <v>5.0999999999999996</v>
      </c>
      <c r="T1585" s="112">
        <v>1</v>
      </c>
      <c r="U1585">
        <v>1</v>
      </c>
    </row>
    <row r="1586" spans="1:21" customFormat="1">
      <c r="A1586" s="13" t="s">
        <v>3293</v>
      </c>
      <c r="B1586" s="13">
        <v>17031351000</v>
      </c>
      <c r="C1586" s="13" t="s">
        <v>3294</v>
      </c>
      <c r="D1586" s="13" t="s">
        <v>4272</v>
      </c>
      <c r="E1586" s="13" t="s">
        <v>4129</v>
      </c>
      <c r="F1586" s="84">
        <v>10.9</v>
      </c>
      <c r="G1586" s="82">
        <v>30.4</v>
      </c>
      <c r="H1586" s="30">
        <v>19.8</v>
      </c>
      <c r="I1586" s="82">
        <v>18.899999999999999</v>
      </c>
      <c r="J1586" s="84">
        <v>27.8</v>
      </c>
      <c r="K1586" s="83">
        <f t="shared" si="24"/>
        <v>46.7</v>
      </c>
      <c r="L1586" s="82">
        <v>263000</v>
      </c>
      <c r="M1586" s="87">
        <v>4</v>
      </c>
      <c r="N1586" s="87">
        <v>4</v>
      </c>
      <c r="O1586" s="86">
        <v>2</v>
      </c>
      <c r="P1586" s="136">
        <v>8</v>
      </c>
      <c r="Q1586" s="162">
        <v>23.2</v>
      </c>
      <c r="R1586" s="148">
        <v>30042.773184651422</v>
      </c>
      <c r="S1586" s="83">
        <v>46.7</v>
      </c>
      <c r="T1586" s="115">
        <v>4</v>
      </c>
      <c r="U1586">
        <v>4</v>
      </c>
    </row>
    <row r="1587" spans="1:21" customFormat="1">
      <c r="A1587" s="13" t="s">
        <v>2963</v>
      </c>
      <c r="B1587" s="13">
        <v>17031611500</v>
      </c>
      <c r="C1587" s="13" t="s">
        <v>2964</v>
      </c>
      <c r="D1587" s="13" t="s">
        <v>4272</v>
      </c>
      <c r="E1587" s="13" t="s">
        <v>4129</v>
      </c>
      <c r="F1587" s="84">
        <v>9</v>
      </c>
      <c r="G1587" s="81">
        <v>40.700000000000003</v>
      </c>
      <c r="H1587" s="83">
        <v>31</v>
      </c>
      <c r="I1587" s="81">
        <v>2.9</v>
      </c>
      <c r="J1587" s="81">
        <v>1.4</v>
      </c>
      <c r="K1587" s="81">
        <f t="shared" si="24"/>
        <v>4.3</v>
      </c>
      <c r="L1587" s="30">
        <v>200300</v>
      </c>
      <c r="M1587" s="86">
        <v>1</v>
      </c>
      <c r="N1587" s="87">
        <v>4</v>
      </c>
      <c r="O1587" s="86">
        <v>1</v>
      </c>
      <c r="P1587" s="135">
        <v>9</v>
      </c>
      <c r="Q1587" s="162">
        <v>23.2</v>
      </c>
      <c r="R1587" s="148">
        <v>30042.773184651422</v>
      </c>
      <c r="S1587" s="81">
        <v>4.3</v>
      </c>
      <c r="T1587" s="112">
        <v>1</v>
      </c>
      <c r="U1587">
        <v>1</v>
      </c>
    </row>
    <row r="1588" spans="1:21" customFormat="1">
      <c r="A1588" s="13" t="s">
        <v>4039</v>
      </c>
      <c r="B1588" s="13">
        <v>17031020100</v>
      </c>
      <c r="C1588" s="13" t="s">
        <v>4040</v>
      </c>
      <c r="D1588" s="13" t="s">
        <v>4272</v>
      </c>
      <c r="E1588" s="13" t="s">
        <v>4129</v>
      </c>
      <c r="F1588" s="30">
        <v>4.7</v>
      </c>
      <c r="G1588" s="82">
        <v>32.5</v>
      </c>
      <c r="H1588" s="30">
        <v>18.899999999999999</v>
      </c>
      <c r="I1588" s="82">
        <v>17.3</v>
      </c>
      <c r="J1588" s="83">
        <v>17.399999999999999</v>
      </c>
      <c r="K1588" s="82">
        <f t="shared" si="24"/>
        <v>34.700000000000003</v>
      </c>
      <c r="L1588" s="30">
        <v>233200</v>
      </c>
      <c r="M1588" s="87">
        <v>3</v>
      </c>
      <c r="N1588" s="88">
        <v>6</v>
      </c>
      <c r="O1588" s="87">
        <v>4</v>
      </c>
      <c r="P1588" s="136">
        <v>7</v>
      </c>
      <c r="Q1588" s="162">
        <v>23.3</v>
      </c>
      <c r="R1588" s="126">
        <v>30042.773184651422</v>
      </c>
      <c r="S1588" s="82">
        <v>34.700000000000003</v>
      </c>
      <c r="T1588" s="114">
        <v>3</v>
      </c>
      <c r="U1588">
        <v>3</v>
      </c>
    </row>
    <row r="1589" spans="1:21" customFormat="1">
      <c r="A1589" s="13" t="s">
        <v>3612</v>
      </c>
      <c r="B1589" s="13">
        <v>17031191301</v>
      </c>
      <c r="C1589" s="13" t="s">
        <v>3613</v>
      </c>
      <c r="D1589" s="13" t="s">
        <v>4272</v>
      </c>
      <c r="E1589" s="13" t="s">
        <v>4129</v>
      </c>
      <c r="F1589" s="84">
        <v>10.5</v>
      </c>
      <c r="G1589" s="82">
        <v>31.7</v>
      </c>
      <c r="H1589" s="83">
        <v>29.8</v>
      </c>
      <c r="I1589" s="81">
        <v>7.1</v>
      </c>
      <c r="J1589" s="81">
        <v>0.5</v>
      </c>
      <c r="K1589" s="81">
        <f t="shared" si="24"/>
        <v>7.6</v>
      </c>
      <c r="L1589" s="82">
        <v>276800</v>
      </c>
      <c r="M1589" s="86">
        <v>1</v>
      </c>
      <c r="N1589" s="89">
        <v>8</v>
      </c>
      <c r="O1589" s="86">
        <v>1</v>
      </c>
      <c r="P1589" s="136">
        <v>8</v>
      </c>
      <c r="Q1589" s="162">
        <v>23.3</v>
      </c>
      <c r="R1589" s="126">
        <v>30042.773184651422</v>
      </c>
      <c r="S1589" s="81">
        <v>7.6</v>
      </c>
      <c r="T1589" s="112">
        <v>1</v>
      </c>
      <c r="U1589">
        <v>1</v>
      </c>
    </row>
    <row r="1590" spans="1:21" customFormat="1">
      <c r="A1590" s="13" t="s">
        <v>3357</v>
      </c>
      <c r="B1590" s="13">
        <v>17031301801</v>
      </c>
      <c r="C1590" s="13" t="s">
        <v>3358</v>
      </c>
      <c r="D1590" s="13" t="s">
        <v>4272</v>
      </c>
      <c r="E1590" s="13" t="s">
        <v>4129</v>
      </c>
      <c r="F1590" s="83">
        <v>8.9</v>
      </c>
      <c r="G1590" s="30">
        <v>33.4</v>
      </c>
      <c r="H1590" s="82">
        <v>25.3</v>
      </c>
      <c r="I1590" s="81">
        <v>6.5</v>
      </c>
      <c r="J1590" s="81">
        <v>1.6</v>
      </c>
      <c r="K1590" s="81">
        <f t="shared" si="24"/>
        <v>8.1</v>
      </c>
      <c r="L1590" s="82">
        <v>242000</v>
      </c>
      <c r="M1590" s="86">
        <v>2</v>
      </c>
      <c r="N1590" s="90">
        <v>9</v>
      </c>
      <c r="O1590" s="86">
        <v>1</v>
      </c>
      <c r="P1590" s="136">
        <v>7</v>
      </c>
      <c r="Q1590" s="162">
        <v>23.3</v>
      </c>
      <c r="R1590" s="126">
        <v>30042.773184651422</v>
      </c>
      <c r="S1590" s="81">
        <v>8.1</v>
      </c>
      <c r="T1590" s="112">
        <v>1</v>
      </c>
      <c r="U1590">
        <v>1</v>
      </c>
    </row>
    <row r="1591" spans="1:21" customFormat="1">
      <c r="A1591" s="13" t="s">
        <v>2965</v>
      </c>
      <c r="B1591" s="13">
        <v>17031611600</v>
      </c>
      <c r="C1591" s="13" t="s">
        <v>2966</v>
      </c>
      <c r="D1591" s="13" t="s">
        <v>4272</v>
      </c>
      <c r="E1591" s="13" t="s">
        <v>4129</v>
      </c>
      <c r="F1591" s="84">
        <v>19.7</v>
      </c>
      <c r="G1591" s="81">
        <v>50.6</v>
      </c>
      <c r="H1591" s="84">
        <v>37</v>
      </c>
      <c r="I1591" s="81">
        <v>4</v>
      </c>
      <c r="J1591" s="81">
        <v>1.9</v>
      </c>
      <c r="K1591" s="81">
        <f t="shared" si="24"/>
        <v>5.9</v>
      </c>
      <c r="L1591" s="81">
        <v>152700</v>
      </c>
      <c r="M1591" s="86">
        <v>1</v>
      </c>
      <c r="N1591" s="86">
        <v>1</v>
      </c>
      <c r="O1591" s="86">
        <v>1</v>
      </c>
      <c r="P1591" s="136">
        <v>8</v>
      </c>
      <c r="Q1591" s="162">
        <v>23.3</v>
      </c>
      <c r="R1591" s="126">
        <v>30042.773184651422</v>
      </c>
      <c r="S1591" s="81">
        <v>5.9</v>
      </c>
      <c r="T1591" s="112">
        <v>1</v>
      </c>
      <c r="U1591">
        <v>1</v>
      </c>
    </row>
    <row r="1592" spans="1:21" customFormat="1">
      <c r="A1592" s="13" t="s">
        <v>3563</v>
      </c>
      <c r="B1592" s="13">
        <v>17031221400</v>
      </c>
      <c r="C1592" s="13" t="s">
        <v>3564</v>
      </c>
      <c r="D1592" s="13" t="s">
        <v>4272</v>
      </c>
      <c r="E1592" s="13" t="s">
        <v>4129</v>
      </c>
      <c r="F1592" s="81">
        <v>3.4</v>
      </c>
      <c r="G1592" s="83">
        <v>28.3</v>
      </c>
      <c r="H1592" s="84">
        <v>41.3</v>
      </c>
      <c r="I1592" s="82">
        <v>17.5</v>
      </c>
      <c r="J1592" s="30">
        <v>4.3</v>
      </c>
      <c r="K1592" s="30">
        <f t="shared" si="24"/>
        <v>21.8</v>
      </c>
      <c r="L1592" s="83">
        <v>367400</v>
      </c>
      <c r="M1592" s="87">
        <v>3</v>
      </c>
      <c r="N1592" s="89">
        <v>8</v>
      </c>
      <c r="O1592" s="87">
        <v>4</v>
      </c>
      <c r="P1592" s="135">
        <v>10</v>
      </c>
      <c r="Q1592" s="131">
        <v>23.4</v>
      </c>
      <c r="R1592" s="148">
        <v>30042.773184651422</v>
      </c>
      <c r="S1592" s="30">
        <v>21.8</v>
      </c>
      <c r="T1592" s="113">
        <v>2</v>
      </c>
      <c r="U1592">
        <v>2</v>
      </c>
    </row>
    <row r="1593" spans="1:21" customFormat="1">
      <c r="A1593" s="13" t="s">
        <v>3433</v>
      </c>
      <c r="B1593" s="13">
        <v>17031242900</v>
      </c>
      <c r="C1593" s="13" t="s">
        <v>3434</v>
      </c>
      <c r="D1593" s="13" t="s">
        <v>4272</v>
      </c>
      <c r="E1593" s="13" t="s">
        <v>4129</v>
      </c>
      <c r="F1593" s="30">
        <v>3.9</v>
      </c>
      <c r="G1593" s="83">
        <v>28.2</v>
      </c>
      <c r="H1593" s="81">
        <v>12.8</v>
      </c>
      <c r="I1593" s="84">
        <v>39.200000000000003</v>
      </c>
      <c r="J1593" s="84">
        <v>24.6</v>
      </c>
      <c r="K1593" s="84">
        <f t="shared" si="24"/>
        <v>63.800000000000004</v>
      </c>
      <c r="L1593" s="84">
        <v>431300</v>
      </c>
      <c r="M1593" s="88">
        <v>6</v>
      </c>
      <c r="N1593" s="89">
        <v>8</v>
      </c>
      <c r="O1593" s="88">
        <v>5</v>
      </c>
      <c r="P1593" s="135">
        <v>9</v>
      </c>
      <c r="Q1593" s="131">
        <v>23.4</v>
      </c>
      <c r="R1593" s="148">
        <v>30042.773184651422</v>
      </c>
      <c r="S1593" s="84">
        <v>63.800000000000004</v>
      </c>
      <c r="T1593" s="116">
        <v>5</v>
      </c>
      <c r="U1593">
        <v>5</v>
      </c>
    </row>
    <row r="1594" spans="1:21" customFormat="1">
      <c r="A1594" s="13" t="s">
        <v>3237</v>
      </c>
      <c r="B1594" s="13">
        <v>17031410100</v>
      </c>
      <c r="C1594" s="13" t="s">
        <v>3238</v>
      </c>
      <c r="D1594" s="13" t="s">
        <v>4272</v>
      </c>
      <c r="E1594" s="13" t="s">
        <v>4129</v>
      </c>
      <c r="F1594" s="30">
        <v>4.3</v>
      </c>
      <c r="G1594" s="82">
        <v>31.8</v>
      </c>
      <c r="H1594" s="30">
        <v>15.2</v>
      </c>
      <c r="I1594" s="83">
        <v>27.6</v>
      </c>
      <c r="J1594" s="84">
        <v>28.4</v>
      </c>
      <c r="K1594" s="84">
        <f t="shared" si="24"/>
        <v>56</v>
      </c>
      <c r="L1594" s="30">
        <v>216300</v>
      </c>
      <c r="M1594" s="88">
        <v>6</v>
      </c>
      <c r="N1594" s="87">
        <v>4</v>
      </c>
      <c r="O1594" s="87">
        <v>4</v>
      </c>
      <c r="P1594" s="135">
        <v>10</v>
      </c>
      <c r="Q1594" s="131">
        <v>23.4</v>
      </c>
      <c r="R1594" s="148">
        <v>30042.773184651422</v>
      </c>
      <c r="S1594" s="84">
        <v>56</v>
      </c>
      <c r="T1594" s="116">
        <v>5</v>
      </c>
      <c r="U1594">
        <v>5</v>
      </c>
    </row>
    <row r="1595" spans="1:21" customFormat="1">
      <c r="A1595" s="13" t="s">
        <v>1504</v>
      </c>
      <c r="B1595" s="13">
        <v>17031839500</v>
      </c>
      <c r="C1595" s="13" t="s">
        <v>1505</v>
      </c>
      <c r="D1595" s="13" t="s">
        <v>4272</v>
      </c>
      <c r="E1595" s="13" t="s">
        <v>4129</v>
      </c>
      <c r="F1595" s="83">
        <v>6.9</v>
      </c>
      <c r="G1595" s="83">
        <v>29</v>
      </c>
      <c r="H1595" s="30">
        <v>15.9</v>
      </c>
      <c r="I1595" s="82">
        <v>16.5</v>
      </c>
      <c r="J1595" s="83">
        <v>18.100000000000001</v>
      </c>
      <c r="K1595" s="82">
        <f t="shared" si="24"/>
        <v>34.6</v>
      </c>
      <c r="L1595" s="84">
        <v>389700</v>
      </c>
      <c r="M1595" s="85"/>
      <c r="N1595" s="85"/>
      <c r="O1595" s="85"/>
      <c r="P1595" s="141"/>
      <c r="Q1595" s="131">
        <v>23.4</v>
      </c>
      <c r="R1595" s="153">
        <v>30042.773184651422</v>
      </c>
      <c r="S1595" s="82">
        <v>34.6</v>
      </c>
      <c r="T1595" s="114">
        <v>3</v>
      </c>
      <c r="U1595">
        <v>3</v>
      </c>
    </row>
    <row r="1596" spans="1:21" customFormat="1">
      <c r="A1596" s="13" t="s">
        <v>3465</v>
      </c>
      <c r="B1596" s="13">
        <v>17031251200</v>
      </c>
      <c r="C1596" s="13" t="s">
        <v>3466</v>
      </c>
      <c r="D1596" s="13" t="s">
        <v>4272</v>
      </c>
      <c r="E1596" s="13" t="s">
        <v>4129</v>
      </c>
      <c r="F1596" s="84">
        <v>11.6</v>
      </c>
      <c r="G1596" s="82">
        <v>32.200000000000003</v>
      </c>
      <c r="H1596" s="84">
        <v>35.1</v>
      </c>
      <c r="I1596" s="81">
        <v>4.5</v>
      </c>
      <c r="J1596" s="81">
        <v>3.2</v>
      </c>
      <c r="K1596" s="81">
        <f t="shared" si="24"/>
        <v>7.7</v>
      </c>
      <c r="L1596" s="30">
        <v>208000</v>
      </c>
      <c r="M1596" s="86">
        <v>1</v>
      </c>
      <c r="N1596" s="87">
        <v>3</v>
      </c>
      <c r="O1596" s="86">
        <v>2</v>
      </c>
      <c r="P1596" s="136">
        <v>7</v>
      </c>
      <c r="Q1596" s="131">
        <v>23.5</v>
      </c>
      <c r="R1596" s="148">
        <v>30042.773184651422</v>
      </c>
      <c r="S1596" s="81">
        <v>7.7</v>
      </c>
      <c r="T1596" s="112">
        <v>1</v>
      </c>
      <c r="U1596">
        <v>1</v>
      </c>
    </row>
    <row r="1597" spans="1:21" customFormat="1">
      <c r="A1597" s="13" t="s">
        <v>2626</v>
      </c>
      <c r="B1597" s="13">
        <v>17031814100</v>
      </c>
      <c r="C1597" s="13" t="s">
        <v>2627</v>
      </c>
      <c r="D1597" s="13" t="s">
        <v>4272</v>
      </c>
      <c r="E1597" s="13" t="s">
        <v>2715</v>
      </c>
      <c r="F1597" s="82">
        <v>6.4</v>
      </c>
      <c r="G1597" s="82">
        <v>30.9</v>
      </c>
      <c r="H1597" s="83">
        <v>30.6</v>
      </c>
      <c r="I1597" s="81">
        <v>7</v>
      </c>
      <c r="J1597" s="81">
        <v>1.7</v>
      </c>
      <c r="K1597" s="81">
        <f t="shared" si="24"/>
        <v>8.6999999999999993</v>
      </c>
      <c r="L1597" s="30">
        <v>221200</v>
      </c>
      <c r="M1597" s="86">
        <v>1</v>
      </c>
      <c r="N1597" s="87">
        <v>3</v>
      </c>
      <c r="O1597" s="86">
        <v>1</v>
      </c>
      <c r="P1597" s="136">
        <v>8</v>
      </c>
      <c r="Q1597" s="131">
        <v>23.5</v>
      </c>
      <c r="R1597" s="151">
        <v>10590.780155201392</v>
      </c>
      <c r="S1597" s="81">
        <v>8.6999999999999993</v>
      </c>
      <c r="T1597" s="112">
        <v>1</v>
      </c>
      <c r="U1597">
        <v>1</v>
      </c>
    </row>
    <row r="1598" spans="1:21" customFormat="1">
      <c r="A1598" s="13" t="s">
        <v>3482</v>
      </c>
      <c r="B1598" s="13">
        <v>17031230600</v>
      </c>
      <c r="C1598" s="13" t="s">
        <v>3483</v>
      </c>
      <c r="D1598" s="13" t="s">
        <v>4272</v>
      </c>
      <c r="E1598" s="13" t="s">
        <v>4129</v>
      </c>
      <c r="F1598" s="81">
        <v>3.2</v>
      </c>
      <c r="G1598" s="81">
        <v>40.5</v>
      </c>
      <c r="H1598" s="84">
        <v>35</v>
      </c>
      <c r="I1598" s="81">
        <v>6.2</v>
      </c>
      <c r="J1598" s="81">
        <v>1.5</v>
      </c>
      <c r="K1598" s="81">
        <f t="shared" si="24"/>
        <v>7.7</v>
      </c>
      <c r="L1598" s="82">
        <v>280900</v>
      </c>
      <c r="M1598" s="86">
        <v>1</v>
      </c>
      <c r="N1598" s="89">
        <v>8</v>
      </c>
      <c r="O1598" s="86">
        <v>1</v>
      </c>
      <c r="P1598" s="136">
        <v>7</v>
      </c>
      <c r="Q1598" s="131">
        <v>23.6</v>
      </c>
      <c r="R1598" s="148">
        <v>30042.773184651422</v>
      </c>
      <c r="S1598" s="81">
        <v>7.7</v>
      </c>
      <c r="T1598" s="112">
        <v>1</v>
      </c>
      <c r="U1598">
        <v>1</v>
      </c>
    </row>
    <row r="1599" spans="1:21" customFormat="1">
      <c r="A1599" s="13" t="s">
        <v>2759</v>
      </c>
      <c r="B1599" s="13">
        <v>17031730700</v>
      </c>
      <c r="C1599" s="13" t="s">
        <v>2760</v>
      </c>
      <c r="D1599" s="13" t="s">
        <v>4272</v>
      </c>
      <c r="E1599" s="13" t="s">
        <v>4129</v>
      </c>
      <c r="F1599" s="84">
        <v>11.1</v>
      </c>
      <c r="G1599" s="82">
        <v>31.1</v>
      </c>
      <c r="H1599" s="84">
        <v>47.9</v>
      </c>
      <c r="I1599" s="81">
        <v>6</v>
      </c>
      <c r="J1599" s="81">
        <v>3</v>
      </c>
      <c r="K1599" s="81">
        <f t="shared" si="24"/>
        <v>9</v>
      </c>
      <c r="L1599" s="81">
        <v>147000</v>
      </c>
      <c r="M1599" s="86">
        <v>2</v>
      </c>
      <c r="N1599" s="87">
        <v>3</v>
      </c>
      <c r="O1599" s="86">
        <v>2</v>
      </c>
      <c r="P1599" s="135">
        <v>9</v>
      </c>
      <c r="Q1599" s="131">
        <v>23.6</v>
      </c>
      <c r="R1599" s="148">
        <v>30042.773184651422</v>
      </c>
      <c r="S1599" s="81">
        <v>9</v>
      </c>
      <c r="T1599" s="112">
        <v>1</v>
      </c>
      <c r="U1599">
        <v>1</v>
      </c>
    </row>
    <row r="1600" spans="1:21" customFormat="1">
      <c r="A1600" s="13" t="s">
        <v>2349</v>
      </c>
      <c r="B1600" s="13">
        <v>17031827700</v>
      </c>
      <c r="C1600" s="13" t="s">
        <v>2350</v>
      </c>
      <c r="D1600" s="13" t="s">
        <v>4272</v>
      </c>
      <c r="E1600" s="13" t="s">
        <v>2348</v>
      </c>
      <c r="F1600" s="84">
        <v>12.5</v>
      </c>
      <c r="G1600" s="83">
        <v>29.2</v>
      </c>
      <c r="H1600" s="83">
        <v>28.6</v>
      </c>
      <c r="I1600" s="81">
        <v>8</v>
      </c>
      <c r="J1600" s="81">
        <v>1.6</v>
      </c>
      <c r="K1600" s="81">
        <f t="shared" si="24"/>
        <v>9.6</v>
      </c>
      <c r="L1600" s="81">
        <v>104100</v>
      </c>
      <c r="M1600" s="88">
        <v>6</v>
      </c>
      <c r="N1600" s="87">
        <v>3</v>
      </c>
      <c r="O1600" s="86">
        <v>2</v>
      </c>
      <c r="P1600" s="135">
        <v>9</v>
      </c>
      <c r="Q1600" s="131">
        <v>23.6</v>
      </c>
      <c r="R1600" s="151">
        <v>15036.830425531914</v>
      </c>
      <c r="S1600" s="81">
        <v>9.6</v>
      </c>
      <c r="T1600" s="112">
        <v>1</v>
      </c>
      <c r="U1600">
        <v>1</v>
      </c>
    </row>
    <row r="1601" spans="1:21" customFormat="1">
      <c r="A1601" s="13" t="s">
        <v>3892</v>
      </c>
      <c r="B1601" s="13">
        <v>17031063100</v>
      </c>
      <c r="C1601" s="13" t="s">
        <v>3893</v>
      </c>
      <c r="D1601" s="13" t="s">
        <v>4272</v>
      </c>
      <c r="E1601" s="13" t="s">
        <v>4129</v>
      </c>
      <c r="F1601" s="30">
        <v>4.8</v>
      </c>
      <c r="G1601" s="30">
        <v>33.299999999999997</v>
      </c>
      <c r="H1601" s="81">
        <v>3.6</v>
      </c>
      <c r="I1601" s="84">
        <v>37.700000000000003</v>
      </c>
      <c r="J1601" s="84">
        <v>43.1</v>
      </c>
      <c r="K1601" s="84">
        <f t="shared" si="24"/>
        <v>80.800000000000011</v>
      </c>
      <c r="L1601" s="83">
        <v>349600</v>
      </c>
      <c r="M1601" s="89">
        <v>7</v>
      </c>
      <c r="N1601" s="90">
        <v>9</v>
      </c>
      <c r="O1601" s="89">
        <v>7</v>
      </c>
      <c r="P1601" s="135">
        <v>9</v>
      </c>
      <c r="Q1601" s="131">
        <v>23.7</v>
      </c>
      <c r="R1601" s="148">
        <v>30042.773184651422</v>
      </c>
      <c r="S1601" s="84">
        <v>80.800000000000011</v>
      </c>
      <c r="T1601" s="116">
        <v>5</v>
      </c>
      <c r="U1601">
        <v>5</v>
      </c>
    </row>
    <row r="1602" spans="1:21" customFormat="1">
      <c r="A1602" s="13" t="s">
        <v>3693</v>
      </c>
      <c r="B1602" s="13">
        <v>17031190200</v>
      </c>
      <c r="C1602" s="13" t="s">
        <v>3694</v>
      </c>
      <c r="D1602" s="13" t="s">
        <v>4272</v>
      </c>
      <c r="E1602" s="13" t="s">
        <v>4129</v>
      </c>
      <c r="F1602" s="83">
        <v>8.1999999999999993</v>
      </c>
      <c r="G1602" s="81">
        <v>36.299999999999997</v>
      </c>
      <c r="H1602" s="84">
        <v>38</v>
      </c>
      <c r="I1602" s="30">
        <v>9</v>
      </c>
      <c r="J1602" s="30">
        <v>4.2</v>
      </c>
      <c r="K1602" s="30">
        <f t="shared" ref="K1602:K1665" si="25">+J1602+I1602</f>
        <v>13.2</v>
      </c>
      <c r="L1602" s="83">
        <v>302400</v>
      </c>
      <c r="M1602" s="86">
        <v>2</v>
      </c>
      <c r="N1602" s="87">
        <v>4</v>
      </c>
      <c r="O1602" s="87">
        <v>3</v>
      </c>
      <c r="P1602" s="137">
        <v>6</v>
      </c>
      <c r="Q1602" s="131">
        <v>23.7</v>
      </c>
      <c r="R1602" s="148">
        <v>30042.773184651422</v>
      </c>
      <c r="S1602" s="30">
        <v>13.2</v>
      </c>
      <c r="T1602" s="113">
        <v>2</v>
      </c>
      <c r="U1602">
        <v>2</v>
      </c>
    </row>
    <row r="1603" spans="1:21" customFormat="1">
      <c r="A1603" s="13" t="s">
        <v>2222</v>
      </c>
      <c r="B1603" s="13">
        <v>17031840400</v>
      </c>
      <c r="C1603" s="13" t="s">
        <v>2223</v>
      </c>
      <c r="D1603" s="13" t="s">
        <v>4272</v>
      </c>
      <c r="E1603" s="13" t="s">
        <v>2224</v>
      </c>
      <c r="F1603" s="84">
        <v>9.6</v>
      </c>
      <c r="G1603" s="84">
        <v>26.6</v>
      </c>
      <c r="H1603" s="84">
        <v>41.2</v>
      </c>
      <c r="I1603" s="30">
        <v>15.7</v>
      </c>
      <c r="J1603" s="81">
        <v>1.7</v>
      </c>
      <c r="K1603" s="30">
        <f t="shared" si="25"/>
        <v>17.399999999999999</v>
      </c>
      <c r="L1603" s="30">
        <v>232500</v>
      </c>
      <c r="M1603" s="89">
        <v>8</v>
      </c>
      <c r="N1603" s="90">
        <v>10</v>
      </c>
      <c r="O1603" s="88">
        <v>6</v>
      </c>
      <c r="P1603" s="137">
        <v>5</v>
      </c>
      <c r="Q1603" s="131">
        <v>23.7</v>
      </c>
      <c r="R1603" s="150">
        <v>40970.890698482566</v>
      </c>
      <c r="S1603" s="30">
        <v>17.399999999999999</v>
      </c>
      <c r="T1603" s="113">
        <v>2</v>
      </c>
      <c r="U1603">
        <v>2</v>
      </c>
    </row>
    <row r="1604" spans="1:21" customFormat="1">
      <c r="A1604" s="13" t="s">
        <v>214</v>
      </c>
      <c r="B1604" s="13">
        <v>17197882200</v>
      </c>
      <c r="C1604" s="13" t="s">
        <v>215</v>
      </c>
      <c r="D1604" s="13" t="s">
        <v>363</v>
      </c>
      <c r="E1604" s="13" t="s">
        <v>320</v>
      </c>
      <c r="F1604" s="84">
        <v>11.9</v>
      </c>
      <c r="G1604" s="84">
        <v>27.2</v>
      </c>
      <c r="H1604" s="84">
        <v>37</v>
      </c>
      <c r="I1604" s="81">
        <v>3.8</v>
      </c>
      <c r="J1604" s="81">
        <v>0.5</v>
      </c>
      <c r="K1604" s="81">
        <f t="shared" si="25"/>
        <v>4.3</v>
      </c>
      <c r="L1604" s="81">
        <v>121500</v>
      </c>
      <c r="M1604" s="30">
        <v>4</v>
      </c>
      <c r="N1604" s="83">
        <v>8</v>
      </c>
      <c r="O1604" s="81">
        <v>2</v>
      </c>
      <c r="P1604" s="145">
        <v>5</v>
      </c>
      <c r="Q1604" s="131">
        <v>23.7</v>
      </c>
      <c r="R1604" s="157">
        <v>21661.580595931711</v>
      </c>
      <c r="S1604" s="81">
        <v>4.3</v>
      </c>
      <c r="T1604" s="112">
        <v>1</v>
      </c>
      <c r="U1604">
        <v>1</v>
      </c>
    </row>
    <row r="1605" spans="1:21" customFormat="1">
      <c r="A1605" s="13" t="s">
        <v>3975</v>
      </c>
      <c r="B1605" s="13">
        <v>17031030601</v>
      </c>
      <c r="C1605" s="13" t="s">
        <v>3976</v>
      </c>
      <c r="D1605" s="13" t="s">
        <v>4272</v>
      </c>
      <c r="E1605" s="13" t="s">
        <v>4129</v>
      </c>
      <c r="F1605" s="82">
        <v>5.2</v>
      </c>
      <c r="G1605" s="30">
        <v>35.200000000000003</v>
      </c>
      <c r="H1605" s="30">
        <v>22.4</v>
      </c>
      <c r="I1605" s="83">
        <v>29.6</v>
      </c>
      <c r="J1605" s="83">
        <v>19.100000000000001</v>
      </c>
      <c r="K1605" s="83">
        <f t="shared" si="25"/>
        <v>48.7</v>
      </c>
      <c r="L1605" s="30">
        <v>232500</v>
      </c>
      <c r="M1605" s="88">
        <v>5</v>
      </c>
      <c r="N1605" s="90">
        <v>9</v>
      </c>
      <c r="O1605" s="87">
        <v>3</v>
      </c>
      <c r="P1605" s="135">
        <v>10</v>
      </c>
      <c r="Q1605" s="131">
        <v>23.8</v>
      </c>
      <c r="R1605" s="148">
        <v>30042.773184651422</v>
      </c>
      <c r="S1605" s="83">
        <v>48.7</v>
      </c>
      <c r="T1605" s="115">
        <v>4</v>
      </c>
      <c r="U1605">
        <v>4</v>
      </c>
    </row>
    <row r="1606" spans="1:21" customFormat="1">
      <c r="A1606" s="13" t="s">
        <v>3729</v>
      </c>
      <c r="B1606" s="13">
        <v>17031150502</v>
      </c>
      <c r="C1606" s="13" t="s">
        <v>3730</v>
      </c>
      <c r="D1606" s="13" t="s">
        <v>4272</v>
      </c>
      <c r="E1606" s="13" t="s">
        <v>4129</v>
      </c>
      <c r="F1606" s="82">
        <v>5.8</v>
      </c>
      <c r="G1606" s="81">
        <v>37.200000000000003</v>
      </c>
      <c r="H1606" s="83">
        <v>33.9</v>
      </c>
      <c r="I1606" s="30">
        <v>13.6</v>
      </c>
      <c r="J1606" s="81">
        <v>3.1</v>
      </c>
      <c r="K1606" s="30">
        <f t="shared" si="25"/>
        <v>16.7</v>
      </c>
      <c r="L1606" s="83">
        <v>299000</v>
      </c>
      <c r="M1606" s="89">
        <v>8</v>
      </c>
      <c r="N1606" s="87">
        <v>3</v>
      </c>
      <c r="O1606" s="87">
        <v>4</v>
      </c>
      <c r="P1606" s="137">
        <v>6</v>
      </c>
      <c r="Q1606" s="131">
        <v>23.8</v>
      </c>
      <c r="R1606" s="148">
        <v>30042.773184651422</v>
      </c>
      <c r="S1606" s="30">
        <v>16.7</v>
      </c>
      <c r="T1606" s="113">
        <v>2</v>
      </c>
      <c r="U1606">
        <v>2</v>
      </c>
    </row>
    <row r="1607" spans="1:21" customFormat="1">
      <c r="A1607" s="13" t="s">
        <v>3490</v>
      </c>
      <c r="B1607" s="13">
        <v>17031231100</v>
      </c>
      <c r="C1607" s="13" t="s">
        <v>3491</v>
      </c>
      <c r="D1607" s="13" t="s">
        <v>4272</v>
      </c>
      <c r="E1607" s="13" t="s">
        <v>4129</v>
      </c>
      <c r="F1607" s="83">
        <v>8.6</v>
      </c>
      <c r="G1607" s="81">
        <v>55.1</v>
      </c>
      <c r="H1607" s="84">
        <v>51.4</v>
      </c>
      <c r="I1607" s="81">
        <v>3.1</v>
      </c>
      <c r="J1607" s="81">
        <v>0</v>
      </c>
      <c r="K1607" s="81">
        <f t="shared" si="25"/>
        <v>3.1</v>
      </c>
      <c r="L1607" s="30">
        <v>187500</v>
      </c>
      <c r="M1607" s="86">
        <v>1</v>
      </c>
      <c r="N1607" s="86">
        <v>1</v>
      </c>
      <c r="O1607" s="86">
        <v>2</v>
      </c>
      <c r="P1607" s="136">
        <v>7</v>
      </c>
      <c r="Q1607" s="131">
        <v>23.8</v>
      </c>
      <c r="R1607" s="148">
        <v>30042.773184651422</v>
      </c>
      <c r="S1607" s="81">
        <v>3.1</v>
      </c>
      <c r="T1607" s="112">
        <v>1</v>
      </c>
      <c r="U1607">
        <v>1</v>
      </c>
    </row>
    <row r="1608" spans="1:21" customFormat="1">
      <c r="A1608" s="13" t="s">
        <v>3463</v>
      </c>
      <c r="B1608" s="13">
        <v>17031251100</v>
      </c>
      <c r="C1608" s="13" t="s">
        <v>3464</v>
      </c>
      <c r="D1608" s="13" t="s">
        <v>4272</v>
      </c>
      <c r="E1608" s="13" t="s">
        <v>4129</v>
      </c>
      <c r="F1608" s="84">
        <v>14</v>
      </c>
      <c r="G1608" s="81">
        <v>40.200000000000003</v>
      </c>
      <c r="H1608" s="84">
        <v>36.299999999999997</v>
      </c>
      <c r="I1608" s="81">
        <v>5.0999999999999996</v>
      </c>
      <c r="J1608" s="81">
        <v>1.3</v>
      </c>
      <c r="K1608" s="81">
        <f t="shared" si="25"/>
        <v>6.3999999999999995</v>
      </c>
      <c r="L1608" s="30">
        <v>204200</v>
      </c>
      <c r="M1608" s="86">
        <v>1</v>
      </c>
      <c r="N1608" s="89">
        <v>8</v>
      </c>
      <c r="O1608" s="86">
        <v>2</v>
      </c>
      <c r="P1608" s="136">
        <v>7</v>
      </c>
      <c r="Q1608" s="131">
        <v>23.8</v>
      </c>
      <c r="R1608" s="148">
        <v>30042.773184651422</v>
      </c>
      <c r="S1608" s="81">
        <v>6.3999999999999995</v>
      </c>
      <c r="T1608" s="112">
        <v>1</v>
      </c>
      <c r="U1608">
        <v>1</v>
      </c>
    </row>
    <row r="1609" spans="1:21" customFormat="1">
      <c r="A1609" s="13" t="s">
        <v>3179</v>
      </c>
      <c r="B1609" s="13">
        <v>17031430600</v>
      </c>
      <c r="C1609" s="13" t="s">
        <v>3180</v>
      </c>
      <c r="D1609" s="13" t="s">
        <v>4272</v>
      </c>
      <c r="E1609" s="13" t="s">
        <v>4129</v>
      </c>
      <c r="F1609" s="84">
        <v>15.4</v>
      </c>
      <c r="G1609" s="81">
        <v>36.200000000000003</v>
      </c>
      <c r="H1609" s="82">
        <v>24.6</v>
      </c>
      <c r="I1609" s="82">
        <v>17.2</v>
      </c>
      <c r="J1609" s="82">
        <v>11.7</v>
      </c>
      <c r="K1609" s="82">
        <f t="shared" si="25"/>
        <v>28.9</v>
      </c>
      <c r="L1609" s="82">
        <v>278300</v>
      </c>
      <c r="M1609" s="86">
        <v>1</v>
      </c>
      <c r="N1609" s="88">
        <v>6</v>
      </c>
      <c r="O1609" s="87">
        <v>3</v>
      </c>
      <c r="P1609" s="135">
        <v>9</v>
      </c>
      <c r="Q1609" s="131">
        <v>23.8</v>
      </c>
      <c r="R1609" s="148">
        <v>30042.773184651422</v>
      </c>
      <c r="S1609" s="82">
        <v>28.9</v>
      </c>
      <c r="T1609" s="114">
        <v>3</v>
      </c>
      <c r="U1609">
        <v>3</v>
      </c>
    </row>
    <row r="1610" spans="1:21" customFormat="1">
      <c r="A1610" s="13" t="s">
        <v>91</v>
      </c>
      <c r="B1610" s="13">
        <v>17197883605</v>
      </c>
      <c r="C1610" s="13" t="s">
        <v>92</v>
      </c>
      <c r="D1610" s="13" t="s">
        <v>363</v>
      </c>
      <c r="E1610" s="13" t="s">
        <v>93</v>
      </c>
      <c r="F1610" s="84">
        <v>15.7</v>
      </c>
      <c r="G1610" s="81">
        <v>39</v>
      </c>
      <c r="H1610" s="30">
        <v>20.2</v>
      </c>
      <c r="I1610" s="30">
        <v>11.8</v>
      </c>
      <c r="J1610" s="83">
        <v>14.5</v>
      </c>
      <c r="K1610" s="82">
        <f t="shared" si="25"/>
        <v>26.3</v>
      </c>
      <c r="L1610" s="81">
        <v>112800</v>
      </c>
      <c r="M1610" s="30">
        <v>4</v>
      </c>
      <c r="N1610" s="81">
        <v>2</v>
      </c>
      <c r="O1610" s="30">
        <v>3</v>
      </c>
      <c r="P1610" s="144">
        <v>7</v>
      </c>
      <c r="Q1610" s="131">
        <v>23.8</v>
      </c>
      <c r="R1610" s="157">
        <v>14988.510169729274</v>
      </c>
      <c r="S1610" s="82">
        <v>26.3</v>
      </c>
      <c r="T1610" s="114">
        <v>3</v>
      </c>
      <c r="U1610">
        <v>3</v>
      </c>
    </row>
    <row r="1611" spans="1:21" customFormat="1">
      <c r="A1611" s="13" t="s">
        <v>218</v>
      </c>
      <c r="B1611" s="13">
        <v>17197882400</v>
      </c>
      <c r="C1611" s="13" t="s">
        <v>219</v>
      </c>
      <c r="D1611" s="13" t="s">
        <v>363</v>
      </c>
      <c r="E1611" s="13" t="s">
        <v>320</v>
      </c>
      <c r="F1611" s="83">
        <v>7.7</v>
      </c>
      <c r="G1611" s="84">
        <v>25.2</v>
      </c>
      <c r="H1611" s="83">
        <v>33.6</v>
      </c>
      <c r="I1611" s="81">
        <v>4</v>
      </c>
      <c r="J1611" s="81">
        <v>2.5</v>
      </c>
      <c r="K1611" s="81">
        <f t="shared" si="25"/>
        <v>6.5</v>
      </c>
      <c r="L1611" s="81">
        <v>142700</v>
      </c>
      <c r="M1611" s="81">
        <v>2</v>
      </c>
      <c r="N1611" s="81">
        <v>1</v>
      </c>
      <c r="O1611" s="81">
        <v>1</v>
      </c>
      <c r="P1611" s="144">
        <v>8</v>
      </c>
      <c r="Q1611" s="131">
        <v>23.9</v>
      </c>
      <c r="R1611" s="157">
        <v>21661.580595931711</v>
      </c>
      <c r="S1611" s="81">
        <v>6.5</v>
      </c>
      <c r="T1611" s="112">
        <v>1</v>
      </c>
      <c r="U1611">
        <v>1</v>
      </c>
    </row>
    <row r="1612" spans="1:21" customFormat="1">
      <c r="A1612" s="13" t="s">
        <v>1915</v>
      </c>
      <c r="B1612" s="13">
        <v>17031826600</v>
      </c>
      <c r="C1612" s="13" t="s">
        <v>1916</v>
      </c>
      <c r="D1612" s="13" t="s">
        <v>4272</v>
      </c>
      <c r="E1612" s="13" t="s">
        <v>1914</v>
      </c>
      <c r="F1612" s="84">
        <v>12.8</v>
      </c>
      <c r="G1612" s="81">
        <v>37.1</v>
      </c>
      <c r="H1612" s="83">
        <v>29.7</v>
      </c>
      <c r="I1612" s="81">
        <v>7.2</v>
      </c>
      <c r="J1612" s="82">
        <v>9.9</v>
      </c>
      <c r="K1612" s="30">
        <f t="shared" si="25"/>
        <v>17.100000000000001</v>
      </c>
      <c r="L1612" s="81">
        <v>122300</v>
      </c>
      <c r="M1612" s="86">
        <v>1</v>
      </c>
      <c r="N1612" s="86">
        <v>2</v>
      </c>
      <c r="O1612" s="86">
        <v>2</v>
      </c>
      <c r="P1612" s="135">
        <v>9</v>
      </c>
      <c r="Q1612" s="131">
        <v>24.1</v>
      </c>
      <c r="R1612" s="151">
        <v>10152.356262454794</v>
      </c>
      <c r="S1612" s="30">
        <v>17.100000000000001</v>
      </c>
      <c r="T1612" s="113">
        <v>2</v>
      </c>
      <c r="U1612">
        <v>2</v>
      </c>
    </row>
    <row r="1613" spans="1:21" customFormat="1">
      <c r="A1613" s="13" t="s">
        <v>1696</v>
      </c>
      <c r="B1613" s="13">
        <v>17031830700</v>
      </c>
      <c r="C1613" s="13" t="s">
        <v>1697</v>
      </c>
      <c r="D1613" s="13" t="s">
        <v>4272</v>
      </c>
      <c r="E1613" s="13" t="s">
        <v>4129</v>
      </c>
      <c r="F1613" s="84">
        <v>9.5</v>
      </c>
      <c r="G1613" s="81">
        <v>36.299999999999997</v>
      </c>
      <c r="H1613" s="81">
        <v>13.4</v>
      </c>
      <c r="I1613" s="84">
        <v>36.6</v>
      </c>
      <c r="J1613" s="83">
        <v>18</v>
      </c>
      <c r="K1613" s="83">
        <f t="shared" si="25"/>
        <v>54.6</v>
      </c>
      <c r="L1613" s="83">
        <v>318800</v>
      </c>
      <c r="M1613" s="85"/>
      <c r="N1613" s="85"/>
      <c r="O1613" s="85"/>
      <c r="P1613" s="141"/>
      <c r="Q1613" s="131">
        <v>24.2</v>
      </c>
      <c r="R1613" s="153">
        <v>30042.773184651422</v>
      </c>
      <c r="S1613" s="83">
        <v>54.6</v>
      </c>
      <c r="T1613" s="115">
        <v>4</v>
      </c>
      <c r="U1613">
        <v>4</v>
      </c>
    </row>
    <row r="1614" spans="1:21" customFormat="1">
      <c r="A1614" s="13" t="s">
        <v>1465</v>
      </c>
      <c r="B1614" s="13">
        <v>17043840801</v>
      </c>
      <c r="C1614" s="13" t="s">
        <v>1466</v>
      </c>
      <c r="D1614" s="13" t="s">
        <v>1522</v>
      </c>
      <c r="E1614" s="13" t="s">
        <v>4241</v>
      </c>
      <c r="F1614" s="81">
        <v>3.2</v>
      </c>
      <c r="G1614" s="84">
        <v>20</v>
      </c>
      <c r="H1614" s="84">
        <v>36.299999999999997</v>
      </c>
      <c r="I1614" s="81">
        <v>8.6</v>
      </c>
      <c r="J1614" s="81">
        <v>2.4</v>
      </c>
      <c r="K1614" s="81">
        <f t="shared" si="25"/>
        <v>11</v>
      </c>
      <c r="L1614" s="30">
        <v>206300</v>
      </c>
      <c r="M1614" s="89">
        <v>7</v>
      </c>
      <c r="N1614" s="89">
        <v>8</v>
      </c>
      <c r="O1614" s="86">
        <v>1</v>
      </c>
      <c r="P1614" s="136">
        <v>8</v>
      </c>
      <c r="Q1614" s="131">
        <v>24.2</v>
      </c>
      <c r="R1614" s="150">
        <v>39853.063480819532</v>
      </c>
      <c r="S1614" s="81">
        <v>11</v>
      </c>
      <c r="T1614" s="112">
        <v>1</v>
      </c>
      <c r="U1614">
        <v>1</v>
      </c>
    </row>
    <row r="1615" spans="1:21" customFormat="1">
      <c r="A1615" s="13" t="s">
        <v>4069</v>
      </c>
      <c r="B1615" s="13">
        <v>17031030102</v>
      </c>
      <c r="C1615" s="13" t="s">
        <v>4070</v>
      </c>
      <c r="D1615" s="13" t="s">
        <v>4272</v>
      </c>
      <c r="E1615" s="13" t="s">
        <v>4129</v>
      </c>
      <c r="F1615" s="83">
        <v>6.9</v>
      </c>
      <c r="G1615" s="81">
        <v>42.9</v>
      </c>
      <c r="H1615" s="30">
        <v>16</v>
      </c>
      <c r="I1615" s="83">
        <v>30.7</v>
      </c>
      <c r="J1615" s="83">
        <v>17.8</v>
      </c>
      <c r="K1615" s="83">
        <f t="shared" si="25"/>
        <v>48.5</v>
      </c>
      <c r="L1615" s="82">
        <v>236100</v>
      </c>
      <c r="M1615" s="87">
        <v>4</v>
      </c>
      <c r="N1615" s="90">
        <v>9</v>
      </c>
      <c r="O1615" s="87">
        <v>3</v>
      </c>
      <c r="P1615" s="135">
        <v>10</v>
      </c>
      <c r="Q1615" s="131">
        <v>24.3</v>
      </c>
      <c r="R1615" s="148">
        <v>30042.773184651422</v>
      </c>
      <c r="S1615" s="83">
        <v>48.5</v>
      </c>
      <c r="T1615" s="115">
        <v>4</v>
      </c>
      <c r="U1615">
        <v>4</v>
      </c>
    </row>
    <row r="1616" spans="1:21" customFormat="1">
      <c r="A1616" s="13" t="s">
        <v>3213</v>
      </c>
      <c r="B1616" s="13">
        <v>17031381900</v>
      </c>
      <c r="C1616" s="13" t="s">
        <v>3214</v>
      </c>
      <c r="D1616" s="13" t="s">
        <v>4272</v>
      </c>
      <c r="E1616" s="13" t="s">
        <v>4129</v>
      </c>
      <c r="F1616" s="82">
        <v>5.0999999999999996</v>
      </c>
      <c r="G1616" s="82">
        <v>31.4</v>
      </c>
      <c r="H1616" s="81">
        <v>11.4</v>
      </c>
      <c r="I1616" s="82">
        <v>16</v>
      </c>
      <c r="J1616" s="83">
        <v>17</v>
      </c>
      <c r="K1616" s="82">
        <f t="shared" si="25"/>
        <v>33</v>
      </c>
      <c r="L1616" s="82">
        <v>254200</v>
      </c>
      <c r="M1616" s="86">
        <v>1</v>
      </c>
      <c r="N1616" s="88">
        <v>6</v>
      </c>
      <c r="O1616" s="86">
        <v>2</v>
      </c>
      <c r="P1616" s="135">
        <v>9</v>
      </c>
      <c r="Q1616" s="131">
        <v>24.3</v>
      </c>
      <c r="R1616" s="148">
        <v>30042.773184651422</v>
      </c>
      <c r="S1616" s="82">
        <v>33</v>
      </c>
      <c r="T1616" s="114">
        <v>3</v>
      </c>
      <c r="U1616">
        <v>3</v>
      </c>
    </row>
    <row r="1617" spans="1:21" customFormat="1">
      <c r="A1617" s="13" t="s">
        <v>1729</v>
      </c>
      <c r="B1617" s="13">
        <v>17031843800</v>
      </c>
      <c r="C1617" s="13" t="s">
        <v>1730</v>
      </c>
      <c r="D1617" s="13" t="s">
        <v>4272</v>
      </c>
      <c r="E1617" s="13" t="s">
        <v>1724</v>
      </c>
      <c r="F1617" s="84">
        <v>14.6</v>
      </c>
      <c r="G1617" s="30">
        <v>34.4</v>
      </c>
      <c r="H1617" s="83">
        <v>30.7</v>
      </c>
      <c r="I1617" s="30">
        <v>8.9</v>
      </c>
      <c r="J1617" s="81">
        <v>1.4</v>
      </c>
      <c r="K1617" s="81">
        <f t="shared" si="25"/>
        <v>10.3</v>
      </c>
      <c r="L1617" s="30">
        <v>213800</v>
      </c>
      <c r="M1617" s="88">
        <v>6</v>
      </c>
      <c r="N1617" s="88">
        <v>6</v>
      </c>
      <c r="O1617" s="88">
        <v>6</v>
      </c>
      <c r="P1617" s="136">
        <v>7</v>
      </c>
      <c r="Q1617" s="131">
        <v>24.3</v>
      </c>
      <c r="R1617" s="152">
        <v>33191.24246712929</v>
      </c>
      <c r="S1617" s="81">
        <v>10.3</v>
      </c>
      <c r="T1617" s="112">
        <v>1</v>
      </c>
      <c r="U1617">
        <v>1</v>
      </c>
    </row>
    <row r="1618" spans="1:21" customFormat="1">
      <c r="A1618" s="13" t="s">
        <v>3645</v>
      </c>
      <c r="B1618" s="13">
        <v>17031160501</v>
      </c>
      <c r="C1618" s="13" t="s">
        <v>3646</v>
      </c>
      <c r="D1618" s="13" t="s">
        <v>4272</v>
      </c>
      <c r="E1618" s="13" t="s">
        <v>4129</v>
      </c>
      <c r="F1618" s="83">
        <v>8.3000000000000007</v>
      </c>
      <c r="G1618" s="30">
        <v>34.1</v>
      </c>
      <c r="H1618" s="30">
        <v>20.5</v>
      </c>
      <c r="I1618" s="82">
        <v>16.7</v>
      </c>
      <c r="J1618" s="82">
        <v>7.4</v>
      </c>
      <c r="K1618" s="82">
        <f t="shared" si="25"/>
        <v>24.1</v>
      </c>
      <c r="L1618" s="83">
        <v>347200</v>
      </c>
      <c r="M1618" s="87">
        <v>4</v>
      </c>
      <c r="N1618" s="88">
        <v>5</v>
      </c>
      <c r="O1618" s="86">
        <v>2</v>
      </c>
      <c r="P1618" s="136">
        <v>8</v>
      </c>
      <c r="Q1618" s="131">
        <v>24.4</v>
      </c>
      <c r="R1618" s="148">
        <v>30042.773184651422</v>
      </c>
      <c r="S1618" s="82">
        <v>24.1</v>
      </c>
      <c r="T1618" s="114">
        <v>3</v>
      </c>
      <c r="U1618">
        <v>3</v>
      </c>
    </row>
    <row r="1619" spans="1:21" customFormat="1">
      <c r="A1619" s="13" t="s">
        <v>3587</v>
      </c>
      <c r="B1619" s="13">
        <v>17031230400</v>
      </c>
      <c r="C1619" s="13" t="s">
        <v>3588</v>
      </c>
      <c r="D1619" s="13" t="s">
        <v>4272</v>
      </c>
      <c r="E1619" s="13" t="s">
        <v>4129</v>
      </c>
      <c r="F1619" s="82">
        <v>5.7</v>
      </c>
      <c r="G1619" s="30">
        <v>34.5</v>
      </c>
      <c r="H1619" s="84">
        <v>37.6</v>
      </c>
      <c r="I1619" s="81">
        <v>2.6</v>
      </c>
      <c r="J1619" s="81">
        <v>1</v>
      </c>
      <c r="K1619" s="81">
        <f t="shared" si="25"/>
        <v>3.6</v>
      </c>
      <c r="L1619" s="82">
        <v>234700</v>
      </c>
      <c r="M1619" s="86">
        <v>2</v>
      </c>
      <c r="N1619" s="86">
        <v>2</v>
      </c>
      <c r="O1619" s="86">
        <v>1</v>
      </c>
      <c r="P1619" s="136">
        <v>7</v>
      </c>
      <c r="Q1619" s="131">
        <v>24.4</v>
      </c>
      <c r="R1619" s="148">
        <v>30042.773184651422</v>
      </c>
      <c r="S1619" s="81">
        <v>3.6</v>
      </c>
      <c r="T1619" s="112">
        <v>1</v>
      </c>
      <c r="U1619">
        <v>1</v>
      </c>
    </row>
    <row r="1620" spans="1:21" customFormat="1">
      <c r="A1620" s="13" t="s">
        <v>2436</v>
      </c>
      <c r="B1620" s="13">
        <v>17031824800</v>
      </c>
      <c r="C1620" s="13" t="s">
        <v>2437</v>
      </c>
      <c r="D1620" s="13" t="s">
        <v>4272</v>
      </c>
      <c r="E1620" s="13" t="s">
        <v>2438</v>
      </c>
      <c r="F1620" s="82">
        <v>6.3</v>
      </c>
      <c r="G1620" s="81">
        <v>36.9</v>
      </c>
      <c r="H1620" s="84">
        <v>40.200000000000003</v>
      </c>
      <c r="I1620" s="81">
        <v>7.7</v>
      </c>
      <c r="J1620" s="81">
        <v>2.6</v>
      </c>
      <c r="K1620" s="81">
        <f t="shared" si="25"/>
        <v>10.3</v>
      </c>
      <c r="L1620" s="81">
        <v>155700</v>
      </c>
      <c r="M1620" s="86">
        <v>2</v>
      </c>
      <c r="N1620" s="87">
        <v>4</v>
      </c>
      <c r="O1620" s="86">
        <v>1</v>
      </c>
      <c r="P1620" s="138">
        <v>3</v>
      </c>
      <c r="Q1620" s="131">
        <v>24.4</v>
      </c>
      <c r="R1620" s="151">
        <v>12174.202001423939</v>
      </c>
      <c r="S1620" s="81">
        <v>10.3</v>
      </c>
      <c r="T1620" s="112">
        <v>1</v>
      </c>
      <c r="U1620">
        <v>1</v>
      </c>
    </row>
    <row r="1621" spans="1:21" customFormat="1">
      <c r="A1621" s="13" t="s">
        <v>4113</v>
      </c>
      <c r="B1621" s="13">
        <v>17031826100</v>
      </c>
      <c r="C1621" s="13" t="s">
        <v>4114</v>
      </c>
      <c r="D1621" s="13" t="s">
        <v>4272</v>
      </c>
      <c r="E1621" s="13" t="s">
        <v>4104</v>
      </c>
      <c r="F1621" s="84">
        <v>14.2</v>
      </c>
      <c r="G1621" s="81">
        <v>44.3</v>
      </c>
      <c r="H1621" s="83">
        <v>32</v>
      </c>
      <c r="I1621" s="30">
        <v>11.7</v>
      </c>
      <c r="J1621" s="30">
        <v>3.6</v>
      </c>
      <c r="K1621" s="30">
        <f t="shared" si="25"/>
        <v>15.299999999999999</v>
      </c>
      <c r="L1621" s="81">
        <v>144400</v>
      </c>
      <c r="M1621" s="86">
        <v>1</v>
      </c>
      <c r="N1621" s="88">
        <v>6</v>
      </c>
      <c r="O1621" s="86">
        <v>2</v>
      </c>
      <c r="P1621" s="140">
        <v>2</v>
      </c>
      <c r="Q1621" s="131">
        <v>24.4</v>
      </c>
      <c r="R1621" s="151">
        <v>17222.009961665139</v>
      </c>
      <c r="S1621" s="30">
        <v>15.299999999999999</v>
      </c>
      <c r="T1621" s="113">
        <v>2</v>
      </c>
      <c r="U1621">
        <v>2</v>
      </c>
    </row>
    <row r="1622" spans="1:21" customFormat="1">
      <c r="A1622" s="13" t="s">
        <v>2687</v>
      </c>
      <c r="B1622" s="13">
        <v>17031828900</v>
      </c>
      <c r="C1622" s="13" t="s">
        <v>2688</v>
      </c>
      <c r="D1622" s="13" t="s">
        <v>4272</v>
      </c>
      <c r="E1622" s="13" t="s">
        <v>2680</v>
      </c>
      <c r="F1622" s="83">
        <v>8.5</v>
      </c>
      <c r="G1622" s="84">
        <v>25.2</v>
      </c>
      <c r="H1622" s="83">
        <v>32.299999999999997</v>
      </c>
      <c r="I1622" s="81">
        <v>7.7</v>
      </c>
      <c r="J1622" s="30">
        <v>3.6</v>
      </c>
      <c r="K1622" s="81">
        <f t="shared" si="25"/>
        <v>11.3</v>
      </c>
      <c r="L1622" s="81">
        <v>113200</v>
      </c>
      <c r="M1622" s="86">
        <v>2</v>
      </c>
      <c r="N1622" s="90">
        <v>9</v>
      </c>
      <c r="O1622" s="86">
        <v>1</v>
      </c>
      <c r="P1622" s="140">
        <v>1</v>
      </c>
      <c r="Q1622" s="131">
        <v>24.4</v>
      </c>
      <c r="R1622" s="151">
        <v>16738.603051922313</v>
      </c>
      <c r="S1622" s="81">
        <v>11.3</v>
      </c>
      <c r="T1622" s="112">
        <v>1</v>
      </c>
      <c r="U1622">
        <v>1</v>
      </c>
    </row>
    <row r="1623" spans="1:21" customFormat="1">
      <c r="A1623" s="13" t="s">
        <v>1722</v>
      </c>
      <c r="B1623" s="13">
        <v>17031843100</v>
      </c>
      <c r="C1623" s="13" t="s">
        <v>1723</v>
      </c>
      <c r="D1623" s="13" t="s">
        <v>4272</v>
      </c>
      <c r="E1623" s="13" t="s">
        <v>1724</v>
      </c>
      <c r="F1623" s="30">
        <v>4.9000000000000004</v>
      </c>
      <c r="G1623" s="84">
        <v>26.5</v>
      </c>
      <c r="H1623" s="84">
        <v>39</v>
      </c>
      <c r="I1623" s="81">
        <v>7.7</v>
      </c>
      <c r="J1623" s="30">
        <v>4.2</v>
      </c>
      <c r="K1623" s="81">
        <f t="shared" si="25"/>
        <v>11.9</v>
      </c>
      <c r="L1623" s="82">
        <v>247000</v>
      </c>
      <c r="M1623" s="88">
        <v>6</v>
      </c>
      <c r="N1623" s="88">
        <v>6</v>
      </c>
      <c r="O1623" s="88">
        <v>5</v>
      </c>
      <c r="P1623" s="135">
        <v>10</v>
      </c>
      <c r="Q1623" s="131">
        <v>24.4</v>
      </c>
      <c r="R1623" s="152">
        <v>33191.24246712929</v>
      </c>
      <c r="S1623" s="81">
        <v>11.9</v>
      </c>
      <c r="T1623" s="112">
        <v>1</v>
      </c>
      <c r="U1623">
        <v>1</v>
      </c>
    </row>
    <row r="1624" spans="1:21" customFormat="1">
      <c r="A1624" s="13" t="s">
        <v>4055</v>
      </c>
      <c r="B1624" s="13">
        <v>17031020701</v>
      </c>
      <c r="C1624" s="13" t="s">
        <v>4056</v>
      </c>
      <c r="D1624" s="13" t="s">
        <v>4272</v>
      </c>
      <c r="E1624" s="13" t="s">
        <v>4129</v>
      </c>
      <c r="F1624" s="82">
        <v>5.3</v>
      </c>
      <c r="G1624" s="82">
        <v>32.799999999999997</v>
      </c>
      <c r="H1624" s="83">
        <v>32.200000000000003</v>
      </c>
      <c r="I1624" s="83">
        <v>29.1</v>
      </c>
      <c r="J1624" s="82">
        <v>7.7</v>
      </c>
      <c r="K1624" s="83">
        <f t="shared" si="25"/>
        <v>36.800000000000004</v>
      </c>
      <c r="L1624" s="84">
        <v>532000</v>
      </c>
      <c r="M1624" s="88">
        <v>6</v>
      </c>
      <c r="N1624" s="89">
        <v>8</v>
      </c>
      <c r="O1624" s="86">
        <v>2</v>
      </c>
      <c r="P1624" s="138">
        <v>4</v>
      </c>
      <c r="Q1624" s="131">
        <v>24.5</v>
      </c>
      <c r="R1624" s="148">
        <v>30042.773184651422</v>
      </c>
      <c r="S1624" s="83">
        <v>36.800000000000004</v>
      </c>
      <c r="T1624" s="115">
        <v>4</v>
      </c>
      <c r="U1624">
        <v>4</v>
      </c>
    </row>
    <row r="1625" spans="1:21" customFormat="1">
      <c r="A1625" s="13" t="s">
        <v>3561</v>
      </c>
      <c r="B1625" s="13">
        <v>17031221300</v>
      </c>
      <c r="C1625" s="13" t="s">
        <v>3562</v>
      </c>
      <c r="D1625" s="13" t="s">
        <v>4272</v>
      </c>
      <c r="E1625" s="13" t="s">
        <v>4129</v>
      </c>
      <c r="F1625" s="82">
        <v>5.0999999999999996</v>
      </c>
      <c r="G1625" s="30">
        <v>33.1</v>
      </c>
      <c r="H1625" s="82">
        <v>26.3</v>
      </c>
      <c r="I1625" s="83">
        <v>25.4</v>
      </c>
      <c r="J1625" s="82">
        <v>10.199999999999999</v>
      </c>
      <c r="K1625" s="82">
        <f t="shared" si="25"/>
        <v>35.599999999999994</v>
      </c>
      <c r="L1625" s="84">
        <v>377100</v>
      </c>
      <c r="M1625" s="87">
        <v>3</v>
      </c>
      <c r="N1625" s="90">
        <v>9</v>
      </c>
      <c r="O1625" s="87">
        <v>3</v>
      </c>
      <c r="P1625" s="135">
        <v>10</v>
      </c>
      <c r="Q1625" s="131">
        <v>24.5</v>
      </c>
      <c r="R1625" s="148">
        <v>30042.773184651422</v>
      </c>
      <c r="S1625" s="82">
        <v>35.599999999999994</v>
      </c>
      <c r="T1625" s="114">
        <v>3</v>
      </c>
      <c r="U1625">
        <v>3</v>
      </c>
    </row>
    <row r="1626" spans="1:21" customFormat="1">
      <c r="A1626" s="13" t="s">
        <v>3484</v>
      </c>
      <c r="B1626" s="13">
        <v>17031230700</v>
      </c>
      <c r="C1626" s="13" t="s">
        <v>3485</v>
      </c>
      <c r="D1626" s="13" t="s">
        <v>4272</v>
      </c>
      <c r="E1626" s="13" t="s">
        <v>4129</v>
      </c>
      <c r="F1626" s="83">
        <v>7.3</v>
      </c>
      <c r="G1626" s="30">
        <v>33.4</v>
      </c>
      <c r="H1626" s="84">
        <v>34.5</v>
      </c>
      <c r="I1626" s="81">
        <v>4.0999999999999996</v>
      </c>
      <c r="J1626" s="81">
        <v>2.2999999999999998</v>
      </c>
      <c r="K1626" s="81">
        <f t="shared" si="25"/>
        <v>6.3999999999999995</v>
      </c>
      <c r="L1626" s="82">
        <v>262700</v>
      </c>
      <c r="M1626" s="86">
        <v>1</v>
      </c>
      <c r="N1626" s="87">
        <v>4</v>
      </c>
      <c r="O1626" s="86">
        <v>1</v>
      </c>
      <c r="P1626" s="137">
        <v>5</v>
      </c>
      <c r="Q1626" s="131">
        <v>24.5</v>
      </c>
      <c r="R1626" s="148">
        <v>30042.773184651422</v>
      </c>
      <c r="S1626" s="81">
        <v>6.3999999999999995</v>
      </c>
      <c r="T1626" s="112">
        <v>1</v>
      </c>
      <c r="U1626">
        <v>1</v>
      </c>
    </row>
    <row r="1627" spans="1:21" customFormat="1">
      <c r="A1627" s="13" t="s">
        <v>4237</v>
      </c>
      <c r="B1627" s="13">
        <v>17031817102</v>
      </c>
      <c r="C1627" s="13" t="s">
        <v>4238</v>
      </c>
      <c r="D1627" s="13" t="s">
        <v>4272</v>
      </c>
      <c r="E1627" s="13" t="s">
        <v>4234</v>
      </c>
      <c r="F1627" s="84">
        <v>10.5</v>
      </c>
      <c r="G1627" s="84">
        <v>25.7</v>
      </c>
      <c r="H1627" s="83">
        <v>34.1</v>
      </c>
      <c r="I1627" s="30">
        <v>9.1</v>
      </c>
      <c r="J1627" s="82">
        <v>11.3</v>
      </c>
      <c r="K1627" s="30">
        <f t="shared" si="25"/>
        <v>20.399999999999999</v>
      </c>
      <c r="L1627" s="81">
        <v>175600</v>
      </c>
      <c r="M1627" s="86">
        <v>1</v>
      </c>
      <c r="N1627" s="90">
        <v>9</v>
      </c>
      <c r="O1627" s="87">
        <v>3</v>
      </c>
      <c r="P1627" s="137">
        <v>6</v>
      </c>
      <c r="Q1627" s="131">
        <v>24.6</v>
      </c>
      <c r="R1627" s="151">
        <v>16994.722825232027</v>
      </c>
      <c r="S1627" s="30">
        <v>20.399999999999999</v>
      </c>
      <c r="T1627" s="113">
        <v>2</v>
      </c>
      <c r="U1627">
        <v>2</v>
      </c>
    </row>
    <row r="1628" spans="1:21" customFormat="1">
      <c r="A1628" s="13" t="s">
        <v>3719</v>
      </c>
      <c r="B1628" s="13">
        <v>17031150200</v>
      </c>
      <c r="C1628" s="13" t="s">
        <v>3720</v>
      </c>
      <c r="D1628" s="13" t="s">
        <v>4272</v>
      </c>
      <c r="E1628" s="13" t="s">
        <v>4129</v>
      </c>
      <c r="F1628" s="82">
        <v>6.3</v>
      </c>
      <c r="G1628" s="30">
        <v>35.6</v>
      </c>
      <c r="H1628" s="82">
        <v>26.4</v>
      </c>
      <c r="I1628" s="82">
        <v>20.7</v>
      </c>
      <c r="J1628" s="82">
        <v>11.5</v>
      </c>
      <c r="K1628" s="82">
        <f t="shared" si="25"/>
        <v>32.200000000000003</v>
      </c>
      <c r="L1628" s="83">
        <v>357500</v>
      </c>
      <c r="M1628" s="88">
        <v>6</v>
      </c>
      <c r="N1628" s="89">
        <v>7</v>
      </c>
      <c r="O1628" s="87">
        <v>4</v>
      </c>
      <c r="P1628" s="135">
        <v>9</v>
      </c>
      <c r="Q1628" s="131">
        <v>24.7</v>
      </c>
      <c r="R1628" s="148">
        <v>30042.773184651422</v>
      </c>
      <c r="S1628" s="82">
        <v>32.200000000000003</v>
      </c>
      <c r="T1628" s="114">
        <v>3</v>
      </c>
      <c r="U1628">
        <v>3</v>
      </c>
    </row>
    <row r="1629" spans="1:21" customFormat="1">
      <c r="A1629" s="13" t="s">
        <v>4049</v>
      </c>
      <c r="B1629" s="13">
        <v>17031020500</v>
      </c>
      <c r="C1629" s="13" t="s">
        <v>4050</v>
      </c>
      <c r="D1629" s="13" t="s">
        <v>4272</v>
      </c>
      <c r="E1629" s="13" t="s">
        <v>4129</v>
      </c>
      <c r="F1629" s="30">
        <v>4.9000000000000004</v>
      </c>
      <c r="G1629" s="82">
        <v>30.8</v>
      </c>
      <c r="H1629" s="82">
        <v>24.6</v>
      </c>
      <c r="I1629" s="30">
        <v>13.4</v>
      </c>
      <c r="J1629" s="82">
        <v>11.8</v>
      </c>
      <c r="K1629" s="82">
        <f t="shared" si="25"/>
        <v>25.200000000000003</v>
      </c>
      <c r="L1629" s="81">
        <v>178600</v>
      </c>
      <c r="M1629" s="88">
        <v>6</v>
      </c>
      <c r="N1629" s="88">
        <v>5</v>
      </c>
      <c r="O1629" s="86">
        <v>2</v>
      </c>
      <c r="P1629" s="136">
        <v>8</v>
      </c>
      <c r="Q1629" s="131">
        <v>24.8</v>
      </c>
      <c r="R1629" s="148">
        <v>30042.773184651422</v>
      </c>
      <c r="S1629" s="82">
        <v>25.200000000000003</v>
      </c>
      <c r="T1629" s="114">
        <v>3</v>
      </c>
      <c r="U1629">
        <v>3</v>
      </c>
    </row>
    <row r="1630" spans="1:21" customFormat="1">
      <c r="A1630" s="13" t="s">
        <v>3890</v>
      </c>
      <c r="B1630" s="13">
        <v>17031063000</v>
      </c>
      <c r="C1630" s="13" t="s">
        <v>3891</v>
      </c>
      <c r="D1630" s="13" t="s">
        <v>4272</v>
      </c>
      <c r="E1630" s="13" t="s">
        <v>4129</v>
      </c>
      <c r="F1630" s="30">
        <v>4.4000000000000004</v>
      </c>
      <c r="G1630" s="83">
        <v>28.4</v>
      </c>
      <c r="H1630" s="81">
        <v>3.7</v>
      </c>
      <c r="I1630" s="84">
        <v>54</v>
      </c>
      <c r="J1630" s="84">
        <v>32.9</v>
      </c>
      <c r="K1630" s="84">
        <f t="shared" si="25"/>
        <v>86.9</v>
      </c>
      <c r="L1630" s="84">
        <v>425300</v>
      </c>
      <c r="M1630" s="90">
        <v>9</v>
      </c>
      <c r="N1630" s="90">
        <v>10</v>
      </c>
      <c r="O1630" s="90">
        <v>10</v>
      </c>
      <c r="P1630" s="135">
        <v>10</v>
      </c>
      <c r="Q1630" s="131">
        <v>24.9</v>
      </c>
      <c r="R1630" s="148">
        <v>30042.773184651422</v>
      </c>
      <c r="S1630" s="84">
        <v>86.9</v>
      </c>
      <c r="T1630" s="116">
        <v>5</v>
      </c>
      <c r="U1630">
        <v>5</v>
      </c>
    </row>
    <row r="1631" spans="1:21" customFormat="1">
      <c r="A1631" s="13" t="s">
        <v>3606</v>
      </c>
      <c r="B1631" s="13">
        <v>17031191000</v>
      </c>
      <c r="C1631" s="13" t="s">
        <v>3607</v>
      </c>
      <c r="D1631" s="13" t="s">
        <v>4272</v>
      </c>
      <c r="E1631" s="13" t="s">
        <v>4129</v>
      </c>
      <c r="F1631" s="84">
        <v>10.5</v>
      </c>
      <c r="G1631" s="82">
        <v>32.6</v>
      </c>
      <c r="H1631" s="30">
        <v>17.100000000000001</v>
      </c>
      <c r="I1631" s="81">
        <v>1.4</v>
      </c>
      <c r="J1631" s="81">
        <v>1.7</v>
      </c>
      <c r="K1631" s="81">
        <f t="shared" si="25"/>
        <v>3.0999999999999996</v>
      </c>
      <c r="L1631" s="82">
        <v>286100</v>
      </c>
      <c r="M1631" s="86">
        <v>1</v>
      </c>
      <c r="N1631" s="89">
        <v>7</v>
      </c>
      <c r="O1631" s="86">
        <v>2</v>
      </c>
      <c r="P1631" s="135">
        <v>9</v>
      </c>
      <c r="Q1631" s="131">
        <v>24.9</v>
      </c>
      <c r="R1631" s="148">
        <v>30042.773184651422</v>
      </c>
      <c r="S1631" s="81">
        <v>3.0999999999999996</v>
      </c>
      <c r="T1631" s="112">
        <v>1</v>
      </c>
      <c r="U1631">
        <v>1</v>
      </c>
    </row>
    <row r="1632" spans="1:21" customFormat="1">
      <c r="A1632" s="13" t="s">
        <v>3059</v>
      </c>
      <c r="B1632" s="13">
        <v>17031500300</v>
      </c>
      <c r="C1632" s="13" t="s">
        <v>3060</v>
      </c>
      <c r="D1632" s="13" t="s">
        <v>4272</v>
      </c>
      <c r="E1632" s="13" t="s">
        <v>4129</v>
      </c>
      <c r="F1632" s="84">
        <v>11</v>
      </c>
      <c r="G1632" s="30">
        <v>33.1</v>
      </c>
      <c r="H1632" s="30">
        <v>21.9</v>
      </c>
      <c r="I1632" s="82">
        <v>16.7</v>
      </c>
      <c r="J1632" s="83">
        <v>16.100000000000001</v>
      </c>
      <c r="K1632" s="82">
        <f t="shared" si="25"/>
        <v>32.799999999999997</v>
      </c>
      <c r="L1632" s="81">
        <v>148800</v>
      </c>
      <c r="M1632" s="88">
        <v>6</v>
      </c>
      <c r="N1632" s="88">
        <v>5</v>
      </c>
      <c r="O1632" s="88">
        <v>6</v>
      </c>
      <c r="P1632" s="135">
        <v>9</v>
      </c>
      <c r="Q1632" s="131">
        <v>24.9</v>
      </c>
      <c r="R1632" s="148">
        <v>30042.773184651422</v>
      </c>
      <c r="S1632" s="82">
        <v>32.799999999999997</v>
      </c>
      <c r="T1632" s="114">
        <v>3</v>
      </c>
      <c r="U1632">
        <v>3</v>
      </c>
    </row>
    <row r="1633" spans="1:21" customFormat="1">
      <c r="A1633" s="13" t="s">
        <v>2443</v>
      </c>
      <c r="B1633" s="13">
        <v>17031827000</v>
      </c>
      <c r="C1633" s="13" t="s">
        <v>2330</v>
      </c>
      <c r="D1633" s="13" t="s">
        <v>4272</v>
      </c>
      <c r="E1633" s="13" t="s">
        <v>2438</v>
      </c>
      <c r="F1633" s="84">
        <v>16.5</v>
      </c>
      <c r="G1633" s="30">
        <v>33.299999999999997</v>
      </c>
      <c r="H1633" s="84">
        <v>37.1</v>
      </c>
      <c r="I1633" s="81">
        <v>5</v>
      </c>
      <c r="J1633" s="30">
        <v>3.6</v>
      </c>
      <c r="K1633" s="81">
        <f t="shared" si="25"/>
        <v>8.6</v>
      </c>
      <c r="L1633" s="81">
        <v>107100</v>
      </c>
      <c r="M1633" s="86">
        <v>2</v>
      </c>
      <c r="N1633" s="86">
        <v>1</v>
      </c>
      <c r="O1633" s="86">
        <v>1</v>
      </c>
      <c r="P1633" s="136">
        <v>8</v>
      </c>
      <c r="Q1633" s="131">
        <v>24.9</v>
      </c>
      <c r="R1633" s="151">
        <v>12174.202001423939</v>
      </c>
      <c r="S1633" s="81">
        <v>8.6</v>
      </c>
      <c r="T1633" s="112">
        <v>1</v>
      </c>
      <c r="U1633">
        <v>1</v>
      </c>
    </row>
    <row r="1634" spans="1:21" customFormat="1">
      <c r="A1634" s="13" t="s">
        <v>943</v>
      </c>
      <c r="B1634" s="13">
        <v>17089853200</v>
      </c>
      <c r="C1634" s="13" t="s">
        <v>944</v>
      </c>
      <c r="D1634" s="13" t="s">
        <v>1029</v>
      </c>
      <c r="E1634" s="13" t="s">
        <v>1533</v>
      </c>
      <c r="F1634" s="84">
        <v>10.5</v>
      </c>
      <c r="G1634" s="84">
        <v>20.5</v>
      </c>
      <c r="H1634" s="84">
        <v>36</v>
      </c>
      <c r="I1634" s="81">
        <v>7.4</v>
      </c>
      <c r="J1634" s="81">
        <v>3</v>
      </c>
      <c r="K1634" s="81">
        <f t="shared" si="25"/>
        <v>10.4</v>
      </c>
      <c r="L1634" s="81">
        <v>169900</v>
      </c>
      <c r="M1634" s="85"/>
      <c r="N1634" s="85"/>
      <c r="O1634" s="85"/>
      <c r="P1634" s="141"/>
      <c r="Q1634" s="131">
        <v>24.9</v>
      </c>
      <c r="R1634" s="151">
        <v>21328.28627229041</v>
      </c>
      <c r="S1634" s="81">
        <v>10.4</v>
      </c>
      <c r="T1634" s="112">
        <v>1</v>
      </c>
      <c r="U1634">
        <v>1</v>
      </c>
    </row>
    <row r="1635" spans="1:21" customFormat="1">
      <c r="A1635" s="13" t="s">
        <v>210</v>
      </c>
      <c r="B1635" s="13">
        <v>17197882000</v>
      </c>
      <c r="C1635" s="13" t="s">
        <v>211</v>
      </c>
      <c r="D1635" s="13" t="s">
        <v>363</v>
      </c>
      <c r="E1635" s="13" t="s">
        <v>320</v>
      </c>
      <c r="F1635" s="83">
        <v>8.6</v>
      </c>
      <c r="G1635" s="30">
        <v>33.200000000000003</v>
      </c>
      <c r="H1635" s="84">
        <v>39.6</v>
      </c>
      <c r="I1635" s="81">
        <v>2.9</v>
      </c>
      <c r="J1635" s="81">
        <v>1.7</v>
      </c>
      <c r="K1635" s="81">
        <f t="shared" si="25"/>
        <v>4.5999999999999996</v>
      </c>
      <c r="L1635" s="81">
        <v>117000</v>
      </c>
      <c r="M1635" s="81">
        <v>2</v>
      </c>
      <c r="N1635" s="84">
        <v>9</v>
      </c>
      <c r="O1635" s="81">
        <v>2</v>
      </c>
      <c r="P1635" s="146">
        <v>10</v>
      </c>
      <c r="Q1635" s="131">
        <v>24.9</v>
      </c>
      <c r="R1635" s="157">
        <v>21661.580595931711</v>
      </c>
      <c r="S1635" s="81">
        <v>4.5999999999999996</v>
      </c>
      <c r="T1635" s="112">
        <v>1</v>
      </c>
      <c r="U1635">
        <v>1</v>
      </c>
    </row>
    <row r="1636" spans="1:21" customFormat="1">
      <c r="A1636" s="13" t="s">
        <v>3841</v>
      </c>
      <c r="B1636" s="13">
        <v>17031081000</v>
      </c>
      <c r="C1636" s="13" t="s">
        <v>3842</v>
      </c>
      <c r="D1636" s="13" t="s">
        <v>4272</v>
      </c>
      <c r="E1636" s="13" t="s">
        <v>4129</v>
      </c>
      <c r="F1636" s="30">
        <v>3.6</v>
      </c>
      <c r="G1636" s="84">
        <v>22.1</v>
      </c>
      <c r="H1636" s="81">
        <v>10.7</v>
      </c>
      <c r="I1636" s="84">
        <v>37.9</v>
      </c>
      <c r="J1636" s="84">
        <v>28.8</v>
      </c>
      <c r="K1636" s="84">
        <f t="shared" si="25"/>
        <v>66.7</v>
      </c>
      <c r="L1636" s="84">
        <v>436900</v>
      </c>
      <c r="M1636" s="89">
        <v>8</v>
      </c>
      <c r="N1636" s="90">
        <v>10</v>
      </c>
      <c r="O1636" s="88">
        <v>5</v>
      </c>
      <c r="P1636" s="135">
        <v>9</v>
      </c>
      <c r="Q1636" s="131">
        <v>25</v>
      </c>
      <c r="R1636" s="148">
        <v>30042.773184651422</v>
      </c>
      <c r="S1636" s="84">
        <v>66.7</v>
      </c>
      <c r="T1636" s="116">
        <v>5</v>
      </c>
      <c r="U1636">
        <v>5</v>
      </c>
    </row>
    <row r="1637" spans="1:21" customFormat="1">
      <c r="A1637" s="13" t="s">
        <v>2180</v>
      </c>
      <c r="B1637" s="13">
        <v>17031811302</v>
      </c>
      <c r="C1637" s="13" t="s">
        <v>2181</v>
      </c>
      <c r="D1637" s="13" t="s">
        <v>4272</v>
      </c>
      <c r="E1637" s="13" t="s">
        <v>2179</v>
      </c>
      <c r="F1637" s="84">
        <v>10.9</v>
      </c>
      <c r="G1637" s="84">
        <v>24.8</v>
      </c>
      <c r="H1637" s="83">
        <v>34.1</v>
      </c>
      <c r="I1637" s="30">
        <v>10.199999999999999</v>
      </c>
      <c r="J1637" s="81">
        <v>2.2000000000000002</v>
      </c>
      <c r="K1637" s="81">
        <f t="shared" si="25"/>
        <v>12.399999999999999</v>
      </c>
      <c r="L1637" s="30">
        <v>220500</v>
      </c>
      <c r="M1637" s="88">
        <v>6</v>
      </c>
      <c r="N1637" s="90">
        <v>10</v>
      </c>
      <c r="O1637" s="86">
        <v>1</v>
      </c>
      <c r="P1637" s="137">
        <v>5</v>
      </c>
      <c r="Q1637" s="131">
        <v>25</v>
      </c>
      <c r="R1637" s="152">
        <v>31959.857148479005</v>
      </c>
      <c r="S1637" s="81">
        <v>12.399999999999999</v>
      </c>
      <c r="T1637" s="112">
        <v>1</v>
      </c>
      <c r="U1637">
        <v>1</v>
      </c>
    </row>
    <row r="1638" spans="1:21" customFormat="1">
      <c r="A1638" s="13" t="s">
        <v>3399</v>
      </c>
      <c r="B1638" s="13">
        <v>17031261000</v>
      </c>
      <c r="C1638" s="13" t="s">
        <v>3400</v>
      </c>
      <c r="D1638" s="13" t="s">
        <v>4272</v>
      </c>
      <c r="E1638" s="13" t="s">
        <v>4129</v>
      </c>
      <c r="F1638" s="84">
        <v>11.7</v>
      </c>
      <c r="G1638" s="81">
        <v>37.5</v>
      </c>
      <c r="H1638" s="84">
        <v>36.200000000000003</v>
      </c>
      <c r="I1638" s="81">
        <v>3.6</v>
      </c>
      <c r="J1638" s="81">
        <v>0.7</v>
      </c>
      <c r="K1638" s="81">
        <f t="shared" si="25"/>
        <v>4.3</v>
      </c>
      <c r="L1638" s="30">
        <v>206700</v>
      </c>
      <c r="M1638" s="86">
        <v>2</v>
      </c>
      <c r="N1638" s="87">
        <v>3</v>
      </c>
      <c r="O1638" s="86">
        <v>2</v>
      </c>
      <c r="P1638" s="135">
        <v>9</v>
      </c>
      <c r="Q1638" s="131">
        <v>25.3</v>
      </c>
      <c r="R1638" s="148">
        <v>30042.773184651422</v>
      </c>
      <c r="S1638" s="81">
        <v>4.3</v>
      </c>
      <c r="T1638" s="112">
        <v>1</v>
      </c>
      <c r="U1638">
        <v>1</v>
      </c>
    </row>
    <row r="1639" spans="1:21" customFormat="1">
      <c r="A1639" s="13" t="s">
        <v>3281</v>
      </c>
      <c r="B1639" s="13">
        <v>17031340300</v>
      </c>
      <c r="C1639" s="13" t="s">
        <v>3282</v>
      </c>
      <c r="D1639" s="13" t="s">
        <v>4272</v>
      </c>
      <c r="E1639" s="13" t="s">
        <v>4129</v>
      </c>
      <c r="F1639" s="30">
        <v>4.3</v>
      </c>
      <c r="G1639" s="84">
        <v>25.5</v>
      </c>
      <c r="H1639" s="83">
        <v>33.299999999999997</v>
      </c>
      <c r="I1639" s="81">
        <v>8.1</v>
      </c>
      <c r="J1639" s="82">
        <v>9.1</v>
      </c>
      <c r="K1639" s="30">
        <f t="shared" si="25"/>
        <v>17.2</v>
      </c>
      <c r="L1639" s="83">
        <v>350000</v>
      </c>
      <c r="M1639" s="89">
        <v>8</v>
      </c>
      <c r="N1639" s="86">
        <v>2</v>
      </c>
      <c r="O1639" s="87">
        <v>4</v>
      </c>
      <c r="P1639" s="136">
        <v>7</v>
      </c>
      <c r="Q1639" s="131">
        <v>25.3</v>
      </c>
      <c r="R1639" s="148">
        <v>30042.773184651422</v>
      </c>
      <c r="S1639" s="30">
        <v>17.2</v>
      </c>
      <c r="T1639" s="113">
        <v>2</v>
      </c>
      <c r="U1639">
        <v>2</v>
      </c>
    </row>
    <row r="1640" spans="1:21" customFormat="1">
      <c r="A1640" s="13" t="s">
        <v>2949</v>
      </c>
      <c r="B1640" s="13">
        <v>17031610400</v>
      </c>
      <c r="C1640" s="13" t="s">
        <v>2950</v>
      </c>
      <c r="D1640" s="13" t="s">
        <v>4272</v>
      </c>
      <c r="E1640" s="13" t="s">
        <v>4129</v>
      </c>
      <c r="F1640" s="83">
        <v>6.5</v>
      </c>
      <c r="G1640" s="81">
        <v>44.9</v>
      </c>
      <c r="H1640" s="83">
        <v>29.3</v>
      </c>
      <c r="I1640" s="81">
        <v>1</v>
      </c>
      <c r="J1640" s="81">
        <v>0</v>
      </c>
      <c r="K1640" s="81">
        <f t="shared" si="25"/>
        <v>1</v>
      </c>
      <c r="L1640" s="30">
        <v>229500</v>
      </c>
      <c r="M1640" s="86">
        <v>2</v>
      </c>
      <c r="N1640" s="87">
        <v>4</v>
      </c>
      <c r="O1640" s="86">
        <v>1</v>
      </c>
      <c r="P1640" s="136">
        <v>7</v>
      </c>
      <c r="Q1640" s="131">
        <v>25.3</v>
      </c>
      <c r="R1640" s="148">
        <v>30042.773184651422</v>
      </c>
      <c r="S1640" s="81">
        <v>1</v>
      </c>
      <c r="T1640" s="112">
        <v>1</v>
      </c>
      <c r="U1640">
        <v>1</v>
      </c>
    </row>
    <row r="1641" spans="1:21" customFormat="1">
      <c r="A1641" s="13" t="s">
        <v>2231</v>
      </c>
      <c r="B1641" s="13">
        <v>17031843600</v>
      </c>
      <c r="C1641" s="13" t="s">
        <v>2232</v>
      </c>
      <c r="D1641" s="13" t="s">
        <v>4272</v>
      </c>
      <c r="E1641" s="13" t="s">
        <v>2224</v>
      </c>
      <c r="F1641" s="84">
        <v>13.2</v>
      </c>
      <c r="G1641" s="30">
        <v>34.9</v>
      </c>
      <c r="H1641" s="82">
        <v>24.8</v>
      </c>
      <c r="I1641" s="30">
        <v>10.7</v>
      </c>
      <c r="J1641" s="82">
        <v>8.4</v>
      </c>
      <c r="K1641" s="30">
        <f t="shared" si="25"/>
        <v>19.100000000000001</v>
      </c>
      <c r="L1641" s="83">
        <v>308100</v>
      </c>
      <c r="M1641" s="89">
        <v>7</v>
      </c>
      <c r="N1641" s="87">
        <v>3</v>
      </c>
      <c r="O1641" s="90">
        <v>9</v>
      </c>
      <c r="P1641" s="136">
        <v>7</v>
      </c>
      <c r="Q1641" s="131">
        <v>25.3</v>
      </c>
      <c r="R1641" s="150">
        <v>40970.890698482566</v>
      </c>
      <c r="S1641" s="30">
        <v>19.100000000000001</v>
      </c>
      <c r="T1641" s="113">
        <v>2</v>
      </c>
      <c r="U1641">
        <v>2</v>
      </c>
    </row>
    <row r="1642" spans="1:21" customFormat="1">
      <c r="A1642" s="13" t="s">
        <v>3614</v>
      </c>
      <c r="B1642" s="13">
        <v>17031191302</v>
      </c>
      <c r="C1642" s="13" t="s">
        <v>3615</v>
      </c>
      <c r="D1642" s="13" t="s">
        <v>4272</v>
      </c>
      <c r="E1642" s="13" t="s">
        <v>4129</v>
      </c>
      <c r="F1642" s="83">
        <v>8.8000000000000007</v>
      </c>
      <c r="G1642" s="83">
        <v>29.3</v>
      </c>
      <c r="H1642" s="82">
        <v>23.5</v>
      </c>
      <c r="I1642" s="81">
        <v>3.4</v>
      </c>
      <c r="J1642" s="81">
        <v>1.1000000000000001</v>
      </c>
      <c r="K1642" s="81">
        <f t="shared" si="25"/>
        <v>4.5</v>
      </c>
      <c r="L1642" s="82">
        <v>269500</v>
      </c>
      <c r="M1642" s="86">
        <v>1</v>
      </c>
      <c r="N1642" s="89">
        <v>8</v>
      </c>
      <c r="O1642" s="86">
        <v>1</v>
      </c>
      <c r="P1642" s="136">
        <v>8</v>
      </c>
      <c r="Q1642" s="131">
        <v>25.4</v>
      </c>
      <c r="R1642" s="148">
        <v>30042.773184651422</v>
      </c>
      <c r="S1642" s="81">
        <v>4.5</v>
      </c>
      <c r="T1642" s="112">
        <v>1</v>
      </c>
      <c r="U1642">
        <v>1</v>
      </c>
    </row>
    <row r="1643" spans="1:21" customFormat="1">
      <c r="A1643" s="13" t="s">
        <v>2335</v>
      </c>
      <c r="B1643" s="13">
        <v>17031827500</v>
      </c>
      <c r="C1643" s="13" t="s">
        <v>2336</v>
      </c>
      <c r="D1643" s="13" t="s">
        <v>4272</v>
      </c>
      <c r="E1643" s="13" t="s">
        <v>2438</v>
      </c>
      <c r="F1643" s="84">
        <v>13.3</v>
      </c>
      <c r="G1643" s="83">
        <v>29.1</v>
      </c>
      <c r="H1643" s="84">
        <v>36.5</v>
      </c>
      <c r="I1643" s="81">
        <v>4.2</v>
      </c>
      <c r="J1643" s="81">
        <v>1.8</v>
      </c>
      <c r="K1643" s="81">
        <f t="shared" si="25"/>
        <v>6</v>
      </c>
      <c r="L1643" s="81">
        <v>111500</v>
      </c>
      <c r="M1643" s="86">
        <v>2</v>
      </c>
      <c r="N1643" s="90">
        <v>9</v>
      </c>
      <c r="O1643" s="86">
        <v>1</v>
      </c>
      <c r="P1643" s="137">
        <v>6</v>
      </c>
      <c r="Q1643" s="131">
        <v>25.5</v>
      </c>
      <c r="R1643" s="151">
        <v>12174.202001423939</v>
      </c>
      <c r="S1643" s="81">
        <v>6</v>
      </c>
      <c r="T1643" s="112">
        <v>1</v>
      </c>
      <c r="U1643">
        <v>1</v>
      </c>
    </row>
    <row r="1644" spans="1:21" customFormat="1">
      <c r="A1644" s="13" t="s">
        <v>719</v>
      </c>
      <c r="B1644" s="13">
        <v>17097860811</v>
      </c>
      <c r="C1644" s="13" t="s">
        <v>720</v>
      </c>
      <c r="D1644" s="13" t="s">
        <v>896</v>
      </c>
      <c r="E1644" s="13" t="s">
        <v>721</v>
      </c>
      <c r="F1644" s="81">
        <v>3.2</v>
      </c>
      <c r="G1644" s="83">
        <v>30</v>
      </c>
      <c r="H1644" s="83">
        <v>29.8</v>
      </c>
      <c r="I1644" s="83">
        <v>27.6</v>
      </c>
      <c r="J1644" s="82">
        <v>11.4</v>
      </c>
      <c r="K1644" s="83">
        <f t="shared" si="25"/>
        <v>39</v>
      </c>
      <c r="L1644" s="82">
        <v>291400</v>
      </c>
      <c r="M1644" s="89">
        <v>8</v>
      </c>
      <c r="N1644" s="87">
        <v>4</v>
      </c>
      <c r="O1644" s="89">
        <v>8</v>
      </c>
      <c r="P1644" s="140">
        <v>2</v>
      </c>
      <c r="Q1644" s="131">
        <v>25.5</v>
      </c>
      <c r="R1644" s="151">
        <v>29344.383480151013</v>
      </c>
      <c r="S1644" s="83">
        <v>39</v>
      </c>
      <c r="T1644" s="115">
        <v>4</v>
      </c>
      <c r="U1644">
        <v>4</v>
      </c>
    </row>
    <row r="1645" spans="1:21" customFormat="1">
      <c r="A1645" s="13" t="s">
        <v>511</v>
      </c>
      <c r="B1645" s="13">
        <v>17111870302</v>
      </c>
      <c r="C1645" s="13" t="s">
        <v>512</v>
      </c>
      <c r="D1645" s="13" t="s">
        <v>571</v>
      </c>
      <c r="E1645" s="13" t="s">
        <v>508</v>
      </c>
      <c r="F1645" s="84">
        <v>10</v>
      </c>
      <c r="G1645" s="83">
        <v>27.7</v>
      </c>
      <c r="H1645" s="84">
        <v>34.200000000000003</v>
      </c>
      <c r="I1645" s="81">
        <v>6.6</v>
      </c>
      <c r="J1645" s="81">
        <v>2.2000000000000002</v>
      </c>
      <c r="K1645" s="81">
        <f t="shared" si="25"/>
        <v>8.8000000000000007</v>
      </c>
      <c r="L1645" s="81">
        <v>140500</v>
      </c>
      <c r="M1645" s="88">
        <v>6</v>
      </c>
      <c r="N1645" s="87">
        <v>4</v>
      </c>
      <c r="O1645" s="87">
        <v>3</v>
      </c>
      <c r="P1645" s="137">
        <v>6</v>
      </c>
      <c r="Q1645" s="131">
        <v>25.5</v>
      </c>
      <c r="R1645" s="151">
        <v>16334.099079072721</v>
      </c>
      <c r="S1645" s="81">
        <v>8.8000000000000007</v>
      </c>
      <c r="T1645" s="112">
        <v>1</v>
      </c>
      <c r="U1645">
        <v>1</v>
      </c>
    </row>
    <row r="1646" spans="1:21" customFormat="1">
      <c r="A1646" s="13" t="s">
        <v>3545</v>
      </c>
      <c r="B1646" s="13">
        <v>17031220602</v>
      </c>
      <c r="C1646" s="13" t="s">
        <v>3546</v>
      </c>
      <c r="D1646" s="13" t="s">
        <v>4272</v>
      </c>
      <c r="E1646" s="13" t="s">
        <v>4129</v>
      </c>
      <c r="F1646" s="83">
        <v>8.6999999999999993</v>
      </c>
      <c r="G1646" s="30">
        <v>32.9</v>
      </c>
      <c r="H1646" s="82">
        <v>23.5</v>
      </c>
      <c r="I1646" s="84">
        <v>32.1</v>
      </c>
      <c r="J1646" s="82">
        <v>11.6</v>
      </c>
      <c r="K1646" s="83">
        <f t="shared" si="25"/>
        <v>43.7</v>
      </c>
      <c r="L1646" s="84">
        <v>383200</v>
      </c>
      <c r="M1646" s="86">
        <v>2</v>
      </c>
      <c r="N1646" s="89">
        <v>7</v>
      </c>
      <c r="O1646" s="88">
        <v>5</v>
      </c>
      <c r="P1646" s="135">
        <v>10</v>
      </c>
      <c r="Q1646" s="131">
        <v>25.6</v>
      </c>
      <c r="R1646" s="148">
        <v>30042.773184651422</v>
      </c>
      <c r="S1646" s="83">
        <v>43.7</v>
      </c>
      <c r="T1646" s="115">
        <v>4</v>
      </c>
      <c r="U1646">
        <v>4</v>
      </c>
    </row>
    <row r="1647" spans="1:21" customFormat="1">
      <c r="A1647" s="13" t="s">
        <v>3512</v>
      </c>
      <c r="B1647" s="13">
        <v>17031241100</v>
      </c>
      <c r="C1647" s="13" t="s">
        <v>3513</v>
      </c>
      <c r="D1647" s="13" t="s">
        <v>4272</v>
      </c>
      <c r="E1647" s="13" t="s">
        <v>4129</v>
      </c>
      <c r="F1647" s="83">
        <v>7.7</v>
      </c>
      <c r="G1647" s="83">
        <v>30</v>
      </c>
      <c r="H1647" s="30">
        <v>15.3</v>
      </c>
      <c r="I1647" s="83">
        <v>28.1</v>
      </c>
      <c r="J1647" s="82">
        <v>10.7</v>
      </c>
      <c r="K1647" s="83">
        <f t="shared" si="25"/>
        <v>38.799999999999997</v>
      </c>
      <c r="L1647" s="84">
        <v>386800</v>
      </c>
      <c r="M1647" s="86">
        <v>2</v>
      </c>
      <c r="N1647" s="86">
        <v>1</v>
      </c>
      <c r="O1647" s="87">
        <v>3</v>
      </c>
      <c r="P1647" s="136">
        <v>8</v>
      </c>
      <c r="Q1647" s="131">
        <v>25.6</v>
      </c>
      <c r="R1647" s="148">
        <v>30042.773184651422</v>
      </c>
      <c r="S1647" s="83">
        <v>38.799999999999997</v>
      </c>
      <c r="T1647" s="115">
        <v>4</v>
      </c>
      <c r="U1647">
        <v>4</v>
      </c>
    </row>
    <row r="1648" spans="1:21" customFormat="1">
      <c r="A1648" s="13" t="s">
        <v>2975</v>
      </c>
      <c r="B1648" s="13">
        <v>17031612100</v>
      </c>
      <c r="C1648" s="13" t="s">
        <v>2976</v>
      </c>
      <c r="D1648" s="13" t="s">
        <v>4272</v>
      </c>
      <c r="E1648" s="13" t="s">
        <v>4129</v>
      </c>
      <c r="F1648" s="83">
        <v>7.8</v>
      </c>
      <c r="G1648" s="81">
        <v>41.2</v>
      </c>
      <c r="H1648" s="83">
        <v>31</v>
      </c>
      <c r="I1648" s="30">
        <v>9.8000000000000007</v>
      </c>
      <c r="J1648" s="81">
        <v>0</v>
      </c>
      <c r="K1648" s="81">
        <f t="shared" si="25"/>
        <v>9.8000000000000007</v>
      </c>
      <c r="L1648" s="30">
        <v>211100</v>
      </c>
      <c r="M1648" s="86">
        <v>1</v>
      </c>
      <c r="N1648" s="86">
        <v>2</v>
      </c>
      <c r="O1648" s="86">
        <v>1</v>
      </c>
      <c r="P1648" s="136">
        <v>7</v>
      </c>
      <c r="Q1648" s="131">
        <v>25.6</v>
      </c>
      <c r="R1648" s="148">
        <v>30042.773184651422</v>
      </c>
      <c r="S1648" s="81">
        <v>9.8000000000000007</v>
      </c>
      <c r="T1648" s="112">
        <v>1</v>
      </c>
      <c r="U1648">
        <v>1</v>
      </c>
    </row>
    <row r="1649" spans="1:21" customFormat="1">
      <c r="A1649" s="13" t="s">
        <v>1508</v>
      </c>
      <c r="B1649" s="13">
        <v>17031839700</v>
      </c>
      <c r="C1649" s="13" t="s">
        <v>1509</v>
      </c>
      <c r="D1649" s="13" t="s">
        <v>4272</v>
      </c>
      <c r="E1649" s="13" t="s">
        <v>4129</v>
      </c>
      <c r="F1649" s="84">
        <v>10.6</v>
      </c>
      <c r="G1649" s="82">
        <v>31.7</v>
      </c>
      <c r="H1649" s="83">
        <v>33</v>
      </c>
      <c r="I1649" s="82">
        <v>18.3</v>
      </c>
      <c r="J1649" s="82">
        <v>8.1999999999999993</v>
      </c>
      <c r="K1649" s="82">
        <f t="shared" si="25"/>
        <v>26.5</v>
      </c>
      <c r="L1649" s="82">
        <v>287700</v>
      </c>
      <c r="M1649" s="85"/>
      <c r="N1649" s="85"/>
      <c r="O1649" s="85"/>
      <c r="P1649" s="141"/>
      <c r="Q1649" s="131">
        <v>25.6</v>
      </c>
      <c r="R1649" s="153">
        <v>30042.773184651422</v>
      </c>
      <c r="S1649" s="82">
        <v>26.5</v>
      </c>
      <c r="T1649" s="114">
        <v>3</v>
      </c>
      <c r="U1649">
        <v>3</v>
      </c>
    </row>
    <row r="1650" spans="1:21" customFormat="1">
      <c r="A1650" s="13" t="s">
        <v>3547</v>
      </c>
      <c r="B1650" s="13">
        <v>17031220701</v>
      </c>
      <c r="C1650" s="13" t="s">
        <v>3548</v>
      </c>
      <c r="D1650" s="13" t="s">
        <v>4272</v>
      </c>
      <c r="E1650" s="13" t="s">
        <v>4129</v>
      </c>
      <c r="F1650" s="83">
        <v>7.1</v>
      </c>
      <c r="G1650" s="83">
        <v>27.8</v>
      </c>
      <c r="H1650" s="84">
        <v>35.700000000000003</v>
      </c>
      <c r="I1650" s="30">
        <v>11.8</v>
      </c>
      <c r="J1650" s="81">
        <v>2.8</v>
      </c>
      <c r="K1650" s="30">
        <f t="shared" si="25"/>
        <v>14.600000000000001</v>
      </c>
      <c r="L1650" s="83">
        <v>334700</v>
      </c>
      <c r="M1650" s="86">
        <v>2</v>
      </c>
      <c r="N1650" s="88">
        <v>5</v>
      </c>
      <c r="O1650" s="86">
        <v>2</v>
      </c>
      <c r="P1650" s="135">
        <v>9</v>
      </c>
      <c r="Q1650" s="131">
        <v>25.7</v>
      </c>
      <c r="R1650" s="148">
        <v>30042.773184651422</v>
      </c>
      <c r="S1650" s="30">
        <v>14.600000000000001</v>
      </c>
      <c r="T1650" s="113">
        <v>2</v>
      </c>
      <c r="U1650">
        <v>2</v>
      </c>
    </row>
    <row r="1651" spans="1:21" customFormat="1">
      <c r="A1651" s="13" t="s">
        <v>3107</v>
      </c>
      <c r="B1651" s="13">
        <v>17031460100</v>
      </c>
      <c r="C1651" s="13" t="s">
        <v>3108</v>
      </c>
      <c r="D1651" s="13" t="s">
        <v>4272</v>
      </c>
      <c r="E1651" s="13" t="s">
        <v>4129</v>
      </c>
      <c r="F1651" s="84">
        <v>12.3</v>
      </c>
      <c r="G1651" s="81">
        <v>43.8</v>
      </c>
      <c r="H1651" s="84">
        <v>34.9</v>
      </c>
      <c r="I1651" s="30">
        <v>12</v>
      </c>
      <c r="J1651" s="81">
        <v>2.2999999999999998</v>
      </c>
      <c r="K1651" s="30">
        <f t="shared" si="25"/>
        <v>14.3</v>
      </c>
      <c r="L1651" s="81">
        <v>135300</v>
      </c>
      <c r="M1651" s="86">
        <v>1</v>
      </c>
      <c r="N1651" s="86">
        <v>1</v>
      </c>
      <c r="O1651" s="86">
        <v>1</v>
      </c>
      <c r="P1651" s="136">
        <v>8</v>
      </c>
      <c r="Q1651" s="131">
        <v>25.7</v>
      </c>
      <c r="R1651" s="148">
        <v>30042.773184651422</v>
      </c>
      <c r="S1651" s="30">
        <v>14.3</v>
      </c>
      <c r="T1651" s="113">
        <v>2</v>
      </c>
      <c r="U1651">
        <v>2</v>
      </c>
    </row>
    <row r="1652" spans="1:21" customFormat="1">
      <c r="A1652" s="13" t="s">
        <v>2921</v>
      </c>
      <c r="B1652" s="13">
        <v>17031660400</v>
      </c>
      <c r="C1652" s="13" t="s">
        <v>2922</v>
      </c>
      <c r="D1652" s="13" t="s">
        <v>4272</v>
      </c>
      <c r="E1652" s="13" t="s">
        <v>4129</v>
      </c>
      <c r="F1652" s="84">
        <v>9.6999999999999993</v>
      </c>
      <c r="G1652" s="81">
        <v>45.8</v>
      </c>
      <c r="H1652" s="83">
        <v>29.9</v>
      </c>
      <c r="I1652" s="81">
        <v>3.9</v>
      </c>
      <c r="J1652" s="81">
        <v>0.4</v>
      </c>
      <c r="K1652" s="81">
        <f t="shared" si="25"/>
        <v>4.3</v>
      </c>
      <c r="L1652" s="81">
        <v>181300</v>
      </c>
      <c r="M1652" s="86">
        <v>2</v>
      </c>
      <c r="N1652" s="88">
        <v>6</v>
      </c>
      <c r="O1652" s="86">
        <v>2</v>
      </c>
      <c r="P1652" s="137">
        <v>5</v>
      </c>
      <c r="Q1652" s="131">
        <v>25.7</v>
      </c>
      <c r="R1652" s="148">
        <v>30042.773184651422</v>
      </c>
      <c r="S1652" s="81">
        <v>4.3</v>
      </c>
      <c r="T1652" s="112">
        <v>1</v>
      </c>
      <c r="U1652">
        <v>1</v>
      </c>
    </row>
    <row r="1653" spans="1:21" customFormat="1">
      <c r="A1653" s="13" t="s">
        <v>1562</v>
      </c>
      <c r="B1653" s="13">
        <v>17031836000</v>
      </c>
      <c r="C1653" s="13" t="s">
        <v>1563</v>
      </c>
      <c r="D1653" s="13" t="s">
        <v>4272</v>
      </c>
      <c r="E1653" s="13" t="s">
        <v>4129</v>
      </c>
      <c r="F1653" s="84">
        <v>13.9</v>
      </c>
      <c r="G1653" s="82">
        <v>31.4</v>
      </c>
      <c r="H1653" s="30">
        <v>20.7</v>
      </c>
      <c r="I1653" s="82">
        <v>21.9</v>
      </c>
      <c r="J1653" s="83">
        <v>13.2</v>
      </c>
      <c r="K1653" s="82">
        <f t="shared" si="25"/>
        <v>35.099999999999994</v>
      </c>
      <c r="L1653" s="84">
        <v>389900</v>
      </c>
      <c r="M1653" s="85"/>
      <c r="N1653" s="85"/>
      <c r="O1653" s="85"/>
      <c r="P1653" s="141"/>
      <c r="Q1653" s="131">
        <v>25.7</v>
      </c>
      <c r="R1653" s="153">
        <v>30042.773184651422</v>
      </c>
      <c r="S1653" s="82">
        <v>35.099999999999994</v>
      </c>
      <c r="T1653" s="114">
        <v>3</v>
      </c>
      <c r="U1653">
        <v>3</v>
      </c>
    </row>
    <row r="1654" spans="1:21" customFormat="1">
      <c r="A1654" s="13" t="s">
        <v>4037</v>
      </c>
      <c r="B1654" s="13">
        <v>17031010702</v>
      </c>
      <c r="C1654" s="13" t="s">
        <v>4038</v>
      </c>
      <c r="D1654" s="13" t="s">
        <v>4272</v>
      </c>
      <c r="E1654" s="13" t="s">
        <v>4129</v>
      </c>
      <c r="F1654" s="81">
        <v>2.2000000000000002</v>
      </c>
      <c r="G1654" s="30">
        <v>33.6</v>
      </c>
      <c r="H1654" s="30">
        <v>22.3</v>
      </c>
      <c r="I1654" s="82">
        <v>18</v>
      </c>
      <c r="J1654" s="83">
        <v>13.9</v>
      </c>
      <c r="K1654" s="82">
        <f t="shared" si="25"/>
        <v>31.9</v>
      </c>
      <c r="L1654" s="30">
        <v>222400</v>
      </c>
      <c r="M1654" s="86">
        <v>1</v>
      </c>
      <c r="N1654" s="89">
        <v>7</v>
      </c>
      <c r="O1654" s="86">
        <v>2</v>
      </c>
      <c r="P1654" s="135">
        <v>10</v>
      </c>
      <c r="Q1654" s="131">
        <v>25.8</v>
      </c>
      <c r="R1654" s="148">
        <v>30042.773184651422</v>
      </c>
      <c r="S1654" s="82">
        <v>31.9</v>
      </c>
      <c r="T1654" s="114">
        <v>3</v>
      </c>
      <c r="U1654">
        <v>3</v>
      </c>
    </row>
    <row r="1655" spans="1:21" customFormat="1">
      <c r="A1655" s="13" t="s">
        <v>3383</v>
      </c>
      <c r="B1655" s="13">
        <v>17031260200</v>
      </c>
      <c r="C1655" s="13" t="s">
        <v>3384</v>
      </c>
      <c r="D1655" s="13" t="s">
        <v>4272</v>
      </c>
      <c r="E1655" s="13" t="s">
        <v>4129</v>
      </c>
      <c r="F1655" s="84">
        <v>24.7</v>
      </c>
      <c r="G1655" s="81">
        <v>54.3</v>
      </c>
      <c r="H1655" s="84">
        <v>46.4</v>
      </c>
      <c r="I1655" s="81">
        <v>3.6</v>
      </c>
      <c r="J1655" s="81">
        <v>0</v>
      </c>
      <c r="K1655" s="81">
        <f t="shared" si="25"/>
        <v>3.6</v>
      </c>
      <c r="L1655" s="81">
        <v>120300</v>
      </c>
      <c r="M1655" s="86">
        <v>1</v>
      </c>
      <c r="N1655" s="89">
        <v>7</v>
      </c>
      <c r="O1655" s="87">
        <v>3</v>
      </c>
      <c r="P1655" s="135">
        <v>10</v>
      </c>
      <c r="Q1655" s="131">
        <v>25.8</v>
      </c>
      <c r="R1655" s="148">
        <v>30042.773184651422</v>
      </c>
      <c r="S1655" s="81">
        <v>3.6</v>
      </c>
      <c r="T1655" s="112">
        <v>1</v>
      </c>
      <c r="U1655">
        <v>1</v>
      </c>
    </row>
    <row r="1656" spans="1:21" customFormat="1">
      <c r="A1656" s="13" t="s">
        <v>2252</v>
      </c>
      <c r="B1656" s="13">
        <v>17031825600</v>
      </c>
      <c r="C1656" s="13" t="s">
        <v>2253</v>
      </c>
      <c r="D1656" s="13" t="s">
        <v>4272</v>
      </c>
      <c r="E1656" s="13" t="s">
        <v>2251</v>
      </c>
      <c r="F1656" s="84">
        <v>9.3000000000000007</v>
      </c>
      <c r="G1656" s="83">
        <v>29.5</v>
      </c>
      <c r="H1656" s="84">
        <v>35.299999999999997</v>
      </c>
      <c r="I1656" s="81">
        <v>6</v>
      </c>
      <c r="J1656" s="30">
        <v>3.4</v>
      </c>
      <c r="K1656" s="81">
        <f t="shared" si="25"/>
        <v>9.4</v>
      </c>
      <c r="L1656" s="81">
        <v>112000</v>
      </c>
      <c r="M1656" s="88">
        <v>5</v>
      </c>
      <c r="N1656" s="89">
        <v>7</v>
      </c>
      <c r="O1656" s="86">
        <v>2</v>
      </c>
      <c r="P1656" s="140">
        <v>2</v>
      </c>
      <c r="Q1656" s="131">
        <v>25.8</v>
      </c>
      <c r="R1656" s="151">
        <v>13984.446274384394</v>
      </c>
      <c r="S1656" s="81">
        <v>9.4</v>
      </c>
      <c r="T1656" s="112">
        <v>1</v>
      </c>
      <c r="U1656">
        <v>1</v>
      </c>
    </row>
    <row r="1657" spans="1:21" customFormat="1">
      <c r="A1657" s="13" t="s">
        <v>4227</v>
      </c>
      <c r="B1657" s="13">
        <v>17031841300</v>
      </c>
      <c r="C1657" s="13" t="s">
        <v>4228</v>
      </c>
      <c r="D1657" s="13" t="s">
        <v>4272</v>
      </c>
      <c r="E1657" s="13" t="s">
        <v>4214</v>
      </c>
      <c r="F1657" s="83">
        <v>8.8000000000000007</v>
      </c>
      <c r="G1657" s="83">
        <v>30.1</v>
      </c>
      <c r="H1657" s="82">
        <v>28.1</v>
      </c>
      <c r="I1657" s="81">
        <v>8.1999999999999993</v>
      </c>
      <c r="J1657" s="30">
        <v>3.5</v>
      </c>
      <c r="K1657" s="81">
        <f t="shared" si="25"/>
        <v>11.7</v>
      </c>
      <c r="L1657" s="82">
        <v>260500</v>
      </c>
      <c r="M1657" s="89">
        <v>8</v>
      </c>
      <c r="N1657" s="89">
        <v>7</v>
      </c>
      <c r="O1657" s="90">
        <v>9</v>
      </c>
      <c r="P1657" s="140">
        <v>1</v>
      </c>
      <c r="Q1657" s="131">
        <v>25.8</v>
      </c>
      <c r="R1657" s="152">
        <v>32691.487793632303</v>
      </c>
      <c r="S1657" s="81">
        <v>11.7</v>
      </c>
      <c r="T1657" s="112">
        <v>1</v>
      </c>
      <c r="U1657">
        <v>1</v>
      </c>
    </row>
    <row r="1658" spans="1:21" customFormat="1">
      <c r="A1658" s="13" t="s">
        <v>3259</v>
      </c>
      <c r="B1658" s="13">
        <v>17031420200</v>
      </c>
      <c r="C1658" s="13" t="s">
        <v>3260</v>
      </c>
      <c r="D1658" s="13" t="s">
        <v>4272</v>
      </c>
      <c r="E1658" s="13" t="s">
        <v>4129</v>
      </c>
      <c r="F1658" s="84">
        <v>9.6</v>
      </c>
      <c r="G1658" s="30">
        <v>36.1</v>
      </c>
      <c r="H1658" s="81">
        <v>13.1</v>
      </c>
      <c r="I1658" s="83">
        <v>24.9</v>
      </c>
      <c r="J1658" s="84">
        <v>25.7</v>
      </c>
      <c r="K1658" s="83">
        <f t="shared" si="25"/>
        <v>50.599999999999994</v>
      </c>
      <c r="L1658" s="82">
        <v>281000</v>
      </c>
      <c r="M1658" s="87">
        <v>3</v>
      </c>
      <c r="N1658" s="90">
        <v>9</v>
      </c>
      <c r="O1658" s="87">
        <v>4</v>
      </c>
      <c r="P1658" s="135">
        <v>9</v>
      </c>
      <c r="Q1658" s="131">
        <v>25.9</v>
      </c>
      <c r="R1658" s="148">
        <v>30042.773184651422</v>
      </c>
      <c r="S1658" s="83">
        <v>50.599999999999994</v>
      </c>
      <c r="T1658" s="115">
        <v>4</v>
      </c>
      <c r="U1658">
        <v>4</v>
      </c>
    </row>
    <row r="1659" spans="1:21" customFormat="1">
      <c r="A1659" s="13" t="s">
        <v>2905</v>
      </c>
      <c r="B1659" s="13">
        <v>17031650100</v>
      </c>
      <c r="C1659" s="13" t="s">
        <v>2906</v>
      </c>
      <c r="D1659" s="13" t="s">
        <v>4272</v>
      </c>
      <c r="E1659" s="13" t="s">
        <v>4129</v>
      </c>
      <c r="F1659" s="83">
        <v>8.1999999999999993</v>
      </c>
      <c r="G1659" s="30">
        <v>32.9</v>
      </c>
      <c r="H1659" s="84">
        <v>40.4</v>
      </c>
      <c r="I1659" s="81">
        <v>5.7</v>
      </c>
      <c r="J1659" s="81">
        <v>1.2</v>
      </c>
      <c r="K1659" s="81">
        <f t="shared" si="25"/>
        <v>6.9</v>
      </c>
      <c r="L1659" s="30">
        <v>225100</v>
      </c>
      <c r="M1659" s="87">
        <v>3</v>
      </c>
      <c r="N1659" s="87">
        <v>3</v>
      </c>
      <c r="O1659" s="86">
        <v>2</v>
      </c>
      <c r="P1659" s="137">
        <v>6</v>
      </c>
      <c r="Q1659" s="131">
        <v>25.9</v>
      </c>
      <c r="R1659" s="148">
        <v>30042.773184651422</v>
      </c>
      <c r="S1659" s="81">
        <v>6.9</v>
      </c>
      <c r="T1659" s="112">
        <v>1</v>
      </c>
      <c r="U1659">
        <v>1</v>
      </c>
    </row>
    <row r="1660" spans="1:21" customFormat="1">
      <c r="A1660" s="13" t="s">
        <v>923</v>
      </c>
      <c r="B1660" s="13">
        <v>17089852905</v>
      </c>
      <c r="C1660" s="13" t="s">
        <v>924</v>
      </c>
      <c r="D1660" s="13" t="s">
        <v>1029</v>
      </c>
      <c r="E1660" s="13" t="s">
        <v>1533</v>
      </c>
      <c r="F1660" s="82">
        <v>5.5</v>
      </c>
      <c r="G1660" s="84">
        <v>20.6</v>
      </c>
      <c r="H1660" s="83">
        <v>31.2</v>
      </c>
      <c r="I1660" s="30">
        <v>10.8</v>
      </c>
      <c r="J1660" s="30">
        <v>5.9</v>
      </c>
      <c r="K1660" s="30">
        <f t="shared" si="25"/>
        <v>16.700000000000003</v>
      </c>
      <c r="L1660" s="81">
        <v>168400</v>
      </c>
      <c r="M1660" s="85"/>
      <c r="N1660" s="85"/>
      <c r="O1660" s="85"/>
      <c r="P1660" s="141"/>
      <c r="Q1660" s="131">
        <v>25.9</v>
      </c>
      <c r="R1660" s="151">
        <v>21328.28627229041</v>
      </c>
      <c r="S1660" s="30">
        <v>16.700000000000003</v>
      </c>
      <c r="T1660" s="113">
        <v>2</v>
      </c>
      <c r="U1660">
        <v>2</v>
      </c>
    </row>
    <row r="1661" spans="1:21" customFormat="1">
      <c r="A1661" s="13" t="s">
        <v>3553</v>
      </c>
      <c r="B1661" s="13">
        <v>17031220902</v>
      </c>
      <c r="C1661" s="13" t="s">
        <v>3554</v>
      </c>
      <c r="D1661" s="13" t="s">
        <v>4272</v>
      </c>
      <c r="E1661" s="13" t="s">
        <v>4129</v>
      </c>
      <c r="F1661" s="30">
        <v>4.5</v>
      </c>
      <c r="G1661" s="82">
        <v>30.9</v>
      </c>
      <c r="H1661" s="84">
        <v>49.7</v>
      </c>
      <c r="I1661" s="30">
        <v>9.1</v>
      </c>
      <c r="J1661" s="81">
        <v>2.7</v>
      </c>
      <c r="K1661" s="81">
        <f t="shared" si="25"/>
        <v>11.8</v>
      </c>
      <c r="L1661" s="83">
        <v>334000</v>
      </c>
      <c r="M1661" s="86">
        <v>2</v>
      </c>
      <c r="N1661" s="87">
        <v>3</v>
      </c>
      <c r="O1661" s="86">
        <v>2</v>
      </c>
      <c r="P1661" s="135">
        <v>9</v>
      </c>
      <c r="Q1661" s="131">
        <v>26.1</v>
      </c>
      <c r="R1661" s="148">
        <v>30042.773184651422</v>
      </c>
      <c r="S1661" s="81">
        <v>11.8</v>
      </c>
      <c r="T1661" s="112">
        <v>1</v>
      </c>
      <c r="U1661">
        <v>1</v>
      </c>
    </row>
    <row r="1662" spans="1:21" customFormat="1">
      <c r="A1662" s="13" t="s">
        <v>2620</v>
      </c>
      <c r="B1662" s="13">
        <v>17031813802</v>
      </c>
      <c r="C1662" s="13" t="s">
        <v>2621</v>
      </c>
      <c r="D1662" s="13" t="s">
        <v>4272</v>
      </c>
      <c r="E1662" s="13" t="s">
        <v>2715</v>
      </c>
      <c r="F1662" s="82">
        <v>5.3</v>
      </c>
      <c r="G1662" s="82">
        <v>30.9</v>
      </c>
      <c r="H1662" s="84">
        <v>35.200000000000003</v>
      </c>
      <c r="I1662" s="81">
        <v>5.5</v>
      </c>
      <c r="J1662" s="81">
        <v>1.9</v>
      </c>
      <c r="K1662" s="81">
        <f t="shared" si="25"/>
        <v>7.4</v>
      </c>
      <c r="L1662" s="30">
        <v>228000</v>
      </c>
      <c r="M1662" s="86">
        <v>2</v>
      </c>
      <c r="N1662" s="90">
        <v>9</v>
      </c>
      <c r="O1662" s="86">
        <v>1</v>
      </c>
      <c r="P1662" s="135">
        <v>10</v>
      </c>
      <c r="Q1662" s="131">
        <v>26.1</v>
      </c>
      <c r="R1662" s="151">
        <v>10590.780155201392</v>
      </c>
      <c r="S1662" s="81">
        <v>7.4</v>
      </c>
      <c r="T1662" s="112">
        <v>1</v>
      </c>
      <c r="U1662">
        <v>1</v>
      </c>
    </row>
    <row r="1663" spans="1:21" customFormat="1">
      <c r="A1663" s="13" t="s">
        <v>3449</v>
      </c>
      <c r="B1663" s="13">
        <v>17031250300</v>
      </c>
      <c r="C1663" s="13" t="s">
        <v>3450</v>
      </c>
      <c r="D1663" s="13" t="s">
        <v>4272</v>
      </c>
      <c r="E1663" s="13" t="s">
        <v>4129</v>
      </c>
      <c r="F1663" s="83">
        <v>8</v>
      </c>
      <c r="G1663" s="81">
        <v>40.6</v>
      </c>
      <c r="H1663" s="84">
        <v>35.799999999999997</v>
      </c>
      <c r="I1663" s="81">
        <v>5.6</v>
      </c>
      <c r="J1663" s="81">
        <v>1.9</v>
      </c>
      <c r="K1663" s="81">
        <f t="shared" si="25"/>
        <v>7.5</v>
      </c>
      <c r="L1663" s="82">
        <v>266000</v>
      </c>
      <c r="M1663" s="86">
        <v>1</v>
      </c>
      <c r="N1663" s="86">
        <v>2</v>
      </c>
      <c r="O1663" s="86">
        <v>1</v>
      </c>
      <c r="P1663" s="135">
        <v>9</v>
      </c>
      <c r="Q1663" s="131">
        <v>26.2</v>
      </c>
      <c r="R1663" s="148">
        <v>30042.773184651422</v>
      </c>
      <c r="S1663" s="81">
        <v>7.5</v>
      </c>
      <c r="T1663" s="112">
        <v>1</v>
      </c>
      <c r="U1663">
        <v>1</v>
      </c>
    </row>
    <row r="1664" spans="1:21" customFormat="1">
      <c r="A1664" s="13" t="s">
        <v>3241</v>
      </c>
      <c r="B1664" s="13">
        <v>17031410500</v>
      </c>
      <c r="C1664" s="13" t="s">
        <v>3242</v>
      </c>
      <c r="D1664" s="13" t="s">
        <v>4272</v>
      </c>
      <c r="E1664" s="13" t="s">
        <v>4129</v>
      </c>
      <c r="F1664" s="83">
        <v>7.7</v>
      </c>
      <c r="G1664" s="83">
        <v>29.6</v>
      </c>
      <c r="H1664" s="81">
        <v>13.1</v>
      </c>
      <c r="I1664" s="83">
        <v>25.4</v>
      </c>
      <c r="J1664" s="84">
        <v>31.1</v>
      </c>
      <c r="K1664" s="84">
        <f t="shared" si="25"/>
        <v>56.5</v>
      </c>
      <c r="L1664" s="83">
        <v>305600</v>
      </c>
      <c r="M1664" s="86">
        <v>2</v>
      </c>
      <c r="N1664" s="86">
        <v>2</v>
      </c>
      <c r="O1664" s="88">
        <v>5</v>
      </c>
      <c r="P1664" s="136">
        <v>7</v>
      </c>
      <c r="Q1664" s="131">
        <v>26.2</v>
      </c>
      <c r="R1664" s="148">
        <v>30042.773184651422</v>
      </c>
      <c r="S1664" s="84">
        <v>56.5</v>
      </c>
      <c r="T1664" s="116">
        <v>5</v>
      </c>
      <c r="U1664">
        <v>5</v>
      </c>
    </row>
    <row r="1665" spans="1:21" customFormat="1">
      <c r="A1665" s="13" t="s">
        <v>4007</v>
      </c>
      <c r="B1665" s="13">
        <v>17031031700</v>
      </c>
      <c r="C1665" s="13" t="s">
        <v>4008</v>
      </c>
      <c r="D1665" s="13" t="s">
        <v>4272</v>
      </c>
      <c r="E1665" s="13" t="s">
        <v>4129</v>
      </c>
      <c r="F1665" s="82">
        <v>5.6</v>
      </c>
      <c r="G1665" s="30">
        <v>34.5</v>
      </c>
      <c r="H1665" s="30">
        <v>21.5</v>
      </c>
      <c r="I1665" s="83">
        <v>31.5</v>
      </c>
      <c r="J1665" s="83">
        <v>17.2</v>
      </c>
      <c r="K1665" s="83">
        <f t="shared" si="25"/>
        <v>48.7</v>
      </c>
      <c r="L1665" s="83">
        <v>341300</v>
      </c>
      <c r="M1665" s="87">
        <v>3</v>
      </c>
      <c r="N1665" s="88">
        <v>5</v>
      </c>
      <c r="O1665" s="88">
        <v>6</v>
      </c>
      <c r="P1665" s="135">
        <v>9</v>
      </c>
      <c r="Q1665" s="131">
        <v>26.3</v>
      </c>
      <c r="R1665" s="148">
        <v>30042.773184651422</v>
      </c>
      <c r="S1665" s="83">
        <v>48.7</v>
      </c>
      <c r="T1665" s="115">
        <v>4</v>
      </c>
      <c r="U1665">
        <v>4</v>
      </c>
    </row>
    <row r="1666" spans="1:21" customFormat="1">
      <c r="A1666" s="13" t="s">
        <v>3351</v>
      </c>
      <c r="B1666" s="13">
        <v>17031301600</v>
      </c>
      <c r="C1666" s="13" t="s">
        <v>3352</v>
      </c>
      <c r="D1666" s="13" t="s">
        <v>4272</v>
      </c>
      <c r="E1666" s="13" t="s">
        <v>4129</v>
      </c>
      <c r="F1666" s="82">
        <v>6.4</v>
      </c>
      <c r="G1666" s="30">
        <v>34.5</v>
      </c>
      <c r="H1666" s="30">
        <v>20.3</v>
      </c>
      <c r="I1666" s="81">
        <v>1.7</v>
      </c>
      <c r="J1666" s="81">
        <v>0.5</v>
      </c>
      <c r="K1666" s="81">
        <f t="shared" ref="K1666:K1729" si="26">+J1666+I1666</f>
        <v>2.2000000000000002</v>
      </c>
      <c r="L1666" s="30">
        <v>230400</v>
      </c>
      <c r="M1666" s="86">
        <v>1</v>
      </c>
      <c r="N1666" s="88">
        <v>5</v>
      </c>
      <c r="O1666" s="86">
        <v>1</v>
      </c>
      <c r="P1666" s="136">
        <v>7</v>
      </c>
      <c r="Q1666" s="131">
        <v>26.4</v>
      </c>
      <c r="R1666" s="148">
        <v>30042.773184651422</v>
      </c>
      <c r="S1666" s="81">
        <v>2.2000000000000002</v>
      </c>
      <c r="T1666" s="112">
        <v>1</v>
      </c>
      <c r="U1666">
        <v>1</v>
      </c>
    </row>
    <row r="1667" spans="1:21" customFormat="1">
      <c r="A1667" s="13" t="s">
        <v>2827</v>
      </c>
      <c r="B1667" s="13">
        <v>17031711000</v>
      </c>
      <c r="C1667" s="13" t="s">
        <v>2828</v>
      </c>
      <c r="D1667" s="13" t="s">
        <v>4272</v>
      </c>
      <c r="E1667" s="13" t="s">
        <v>4129</v>
      </c>
      <c r="F1667" s="84">
        <v>16.899999999999999</v>
      </c>
      <c r="G1667" s="81">
        <v>47.1</v>
      </c>
      <c r="H1667" s="84">
        <v>41.1</v>
      </c>
      <c r="I1667" s="81">
        <v>1.6</v>
      </c>
      <c r="J1667" s="30">
        <v>5.2</v>
      </c>
      <c r="K1667" s="81">
        <f t="shared" si="26"/>
        <v>6.8000000000000007</v>
      </c>
      <c r="L1667" s="81">
        <v>160900</v>
      </c>
      <c r="M1667" s="86">
        <v>2</v>
      </c>
      <c r="N1667" s="86">
        <v>1</v>
      </c>
      <c r="O1667" s="86">
        <v>2</v>
      </c>
      <c r="P1667" s="135">
        <v>9</v>
      </c>
      <c r="Q1667" s="131">
        <v>26.5</v>
      </c>
      <c r="R1667" s="148">
        <v>30042.773184651422</v>
      </c>
      <c r="S1667" s="81">
        <v>6.8000000000000007</v>
      </c>
      <c r="T1667" s="112">
        <v>1</v>
      </c>
      <c r="U1667">
        <v>1</v>
      </c>
    </row>
    <row r="1668" spans="1:21" customFormat="1">
      <c r="A1668" s="13" t="s">
        <v>1594</v>
      </c>
      <c r="B1668" s="13">
        <v>17031838100</v>
      </c>
      <c r="C1668" s="13" t="s">
        <v>1595</v>
      </c>
      <c r="D1668" s="13" t="s">
        <v>4272</v>
      </c>
      <c r="E1668" s="13" t="s">
        <v>4129</v>
      </c>
      <c r="F1668" s="81">
        <v>1.2</v>
      </c>
      <c r="G1668" s="84">
        <v>23.7</v>
      </c>
      <c r="H1668" s="30">
        <v>19.899999999999999</v>
      </c>
      <c r="I1668" s="82">
        <v>22.2</v>
      </c>
      <c r="J1668" s="84">
        <v>24.8</v>
      </c>
      <c r="K1668" s="83">
        <f t="shared" si="26"/>
        <v>47</v>
      </c>
      <c r="L1668" s="83">
        <v>305300</v>
      </c>
      <c r="M1668" s="85"/>
      <c r="N1668" s="85"/>
      <c r="O1668" s="85"/>
      <c r="P1668" s="141"/>
      <c r="Q1668" s="131">
        <v>26.5</v>
      </c>
      <c r="R1668" s="153">
        <v>30042.773184651422</v>
      </c>
      <c r="S1668" s="83">
        <v>47</v>
      </c>
      <c r="T1668" s="115">
        <v>4</v>
      </c>
      <c r="U1668">
        <v>4</v>
      </c>
    </row>
    <row r="1669" spans="1:21" customFormat="1">
      <c r="A1669" s="13" t="s">
        <v>3061</v>
      </c>
      <c r="B1669" s="13">
        <v>17031510100</v>
      </c>
      <c r="C1669" s="13" t="s">
        <v>3062</v>
      </c>
      <c r="D1669" s="13" t="s">
        <v>4272</v>
      </c>
      <c r="E1669" s="13" t="s">
        <v>4129</v>
      </c>
      <c r="F1669" s="83">
        <v>7.9</v>
      </c>
      <c r="G1669" s="82">
        <v>32.1</v>
      </c>
      <c r="H1669" s="84">
        <v>35.1</v>
      </c>
      <c r="I1669" s="81">
        <v>7.7</v>
      </c>
      <c r="J1669" s="30">
        <v>5.3</v>
      </c>
      <c r="K1669" s="30">
        <f t="shared" si="26"/>
        <v>13</v>
      </c>
      <c r="L1669" s="81">
        <v>160200</v>
      </c>
      <c r="M1669" s="87">
        <v>4</v>
      </c>
      <c r="N1669" s="89">
        <v>7</v>
      </c>
      <c r="O1669" s="86">
        <v>2</v>
      </c>
      <c r="P1669" s="136">
        <v>7</v>
      </c>
      <c r="Q1669" s="131">
        <v>26.6</v>
      </c>
      <c r="R1669" s="148">
        <v>30042.773184651422</v>
      </c>
      <c r="S1669" s="30">
        <v>13</v>
      </c>
      <c r="T1669" s="113">
        <v>2</v>
      </c>
      <c r="U1669">
        <v>2</v>
      </c>
    </row>
    <row r="1670" spans="1:21" customFormat="1">
      <c r="A1670" s="13" t="s">
        <v>2843</v>
      </c>
      <c r="B1670" s="13">
        <v>17031670800</v>
      </c>
      <c r="C1670" s="13" t="s">
        <v>2844</v>
      </c>
      <c r="D1670" s="13" t="s">
        <v>4272</v>
      </c>
      <c r="E1670" s="13" t="s">
        <v>4129</v>
      </c>
      <c r="F1670" s="84">
        <v>18.899999999999999</v>
      </c>
      <c r="G1670" s="81">
        <v>37.9</v>
      </c>
      <c r="H1670" s="84">
        <v>37.200000000000003</v>
      </c>
      <c r="I1670" s="81">
        <v>8.1</v>
      </c>
      <c r="J1670" s="81">
        <v>0</v>
      </c>
      <c r="K1670" s="81">
        <f t="shared" si="26"/>
        <v>8.1</v>
      </c>
      <c r="L1670" s="81">
        <v>87100</v>
      </c>
      <c r="M1670" s="86">
        <v>1</v>
      </c>
      <c r="N1670" s="87">
        <v>3</v>
      </c>
      <c r="O1670" s="86">
        <v>1</v>
      </c>
      <c r="P1670" s="135">
        <v>9</v>
      </c>
      <c r="Q1670" s="131">
        <v>26.6</v>
      </c>
      <c r="R1670" s="148">
        <v>30042.773184651422</v>
      </c>
      <c r="S1670" s="81">
        <v>8.1</v>
      </c>
      <c r="T1670" s="112">
        <v>1</v>
      </c>
      <c r="U1670">
        <v>1</v>
      </c>
    </row>
    <row r="1671" spans="1:21" customFormat="1">
      <c r="A1671" s="13" t="s">
        <v>2991</v>
      </c>
      <c r="B1671" s="13">
        <v>17031630400</v>
      </c>
      <c r="C1671" s="13" t="s">
        <v>2884</v>
      </c>
      <c r="D1671" s="13" t="s">
        <v>4272</v>
      </c>
      <c r="E1671" s="13" t="s">
        <v>4129</v>
      </c>
      <c r="F1671" s="83">
        <v>8.5</v>
      </c>
      <c r="G1671" s="30">
        <v>34.1</v>
      </c>
      <c r="H1671" s="82">
        <v>27.1</v>
      </c>
      <c r="I1671" s="81">
        <v>4.7</v>
      </c>
      <c r="J1671" s="81">
        <v>1.5</v>
      </c>
      <c r="K1671" s="81">
        <f t="shared" si="26"/>
        <v>6.2</v>
      </c>
      <c r="L1671" s="30">
        <v>223700</v>
      </c>
      <c r="M1671" s="87">
        <v>3</v>
      </c>
      <c r="N1671" s="86">
        <v>1</v>
      </c>
      <c r="O1671" s="86">
        <v>1</v>
      </c>
      <c r="P1671" s="136">
        <v>8</v>
      </c>
      <c r="Q1671" s="131">
        <v>26.7</v>
      </c>
      <c r="R1671" s="148">
        <v>30042.773184651422</v>
      </c>
      <c r="S1671" s="81">
        <v>6.2</v>
      </c>
      <c r="T1671" s="112">
        <v>1</v>
      </c>
      <c r="U1671">
        <v>1</v>
      </c>
    </row>
    <row r="1672" spans="1:21" customFormat="1">
      <c r="A1672" s="13" t="s">
        <v>4033</v>
      </c>
      <c r="B1672" s="13">
        <v>17031010600</v>
      </c>
      <c r="C1672" s="13" t="s">
        <v>4034</v>
      </c>
      <c r="D1672" s="13" t="s">
        <v>4272</v>
      </c>
      <c r="E1672" s="13" t="s">
        <v>4129</v>
      </c>
      <c r="F1672" s="30">
        <v>4.2</v>
      </c>
      <c r="G1672" s="30">
        <v>35.299999999999997</v>
      </c>
      <c r="H1672" s="30">
        <v>17.8</v>
      </c>
      <c r="I1672" s="82">
        <v>22.1</v>
      </c>
      <c r="J1672" s="83">
        <v>20.9</v>
      </c>
      <c r="K1672" s="83">
        <f t="shared" si="26"/>
        <v>43</v>
      </c>
      <c r="L1672" s="82">
        <v>271600</v>
      </c>
      <c r="M1672" s="86">
        <v>2</v>
      </c>
      <c r="N1672" s="88">
        <v>6</v>
      </c>
      <c r="O1672" s="87">
        <v>3</v>
      </c>
      <c r="P1672" s="135">
        <v>10</v>
      </c>
      <c r="Q1672" s="131">
        <v>26.9</v>
      </c>
      <c r="R1672" s="148">
        <v>30042.773184651422</v>
      </c>
      <c r="S1672" s="83">
        <v>43</v>
      </c>
      <c r="T1672" s="115">
        <v>4</v>
      </c>
      <c r="U1672">
        <v>4</v>
      </c>
    </row>
    <row r="1673" spans="1:21" customFormat="1">
      <c r="A1673" s="13" t="s">
        <v>3261</v>
      </c>
      <c r="B1673" s="13">
        <v>17031420300</v>
      </c>
      <c r="C1673" s="13" t="s">
        <v>3154</v>
      </c>
      <c r="D1673" s="13" t="s">
        <v>4272</v>
      </c>
      <c r="E1673" s="13" t="s">
        <v>4129</v>
      </c>
      <c r="F1673" s="83">
        <v>6.5</v>
      </c>
      <c r="G1673" s="82">
        <v>31.4</v>
      </c>
      <c r="H1673" s="30">
        <v>21.9</v>
      </c>
      <c r="I1673" s="83">
        <v>25.8</v>
      </c>
      <c r="J1673" s="83">
        <v>15.2</v>
      </c>
      <c r="K1673" s="83">
        <f t="shared" si="26"/>
        <v>41</v>
      </c>
      <c r="L1673" s="82">
        <v>273800</v>
      </c>
      <c r="M1673" s="87">
        <v>3</v>
      </c>
      <c r="N1673" s="87">
        <v>4</v>
      </c>
      <c r="O1673" s="87">
        <v>4</v>
      </c>
      <c r="P1673" s="135">
        <v>9</v>
      </c>
      <c r="Q1673" s="131">
        <v>26.9</v>
      </c>
      <c r="R1673" s="148">
        <v>30042.773184651422</v>
      </c>
      <c r="S1673" s="83">
        <v>41</v>
      </c>
      <c r="T1673" s="115">
        <v>4</v>
      </c>
      <c r="U1673">
        <v>4</v>
      </c>
    </row>
    <row r="1674" spans="1:21" customFormat="1">
      <c r="A1674" s="13" t="s">
        <v>3023</v>
      </c>
      <c r="B1674" s="13">
        <v>17031580100</v>
      </c>
      <c r="C1674" s="13" t="s">
        <v>3024</v>
      </c>
      <c r="D1674" s="13" t="s">
        <v>4272</v>
      </c>
      <c r="E1674" s="13" t="s">
        <v>4129</v>
      </c>
      <c r="F1674" s="30">
        <v>4.5</v>
      </c>
      <c r="G1674" s="81">
        <v>36.200000000000003</v>
      </c>
      <c r="H1674" s="82">
        <v>24.5</v>
      </c>
      <c r="I1674" s="30">
        <v>13.2</v>
      </c>
      <c r="J1674" s="81">
        <v>0.6</v>
      </c>
      <c r="K1674" s="30">
        <f t="shared" si="26"/>
        <v>13.799999999999999</v>
      </c>
      <c r="L1674" s="30">
        <v>215800</v>
      </c>
      <c r="M1674" s="87">
        <v>4</v>
      </c>
      <c r="N1674" s="88">
        <v>6</v>
      </c>
      <c r="O1674" s="87">
        <v>3</v>
      </c>
      <c r="P1674" s="136">
        <v>8</v>
      </c>
      <c r="Q1674" s="131">
        <v>26.9</v>
      </c>
      <c r="R1674" s="148">
        <v>30042.773184651422</v>
      </c>
      <c r="S1674" s="30">
        <v>13.799999999999999</v>
      </c>
      <c r="T1674" s="113">
        <v>2</v>
      </c>
      <c r="U1674">
        <v>2</v>
      </c>
    </row>
    <row r="1675" spans="1:21" customFormat="1">
      <c r="A1675" s="13" t="s">
        <v>3999</v>
      </c>
      <c r="B1675" s="13">
        <v>17031031300</v>
      </c>
      <c r="C1675" s="13" t="s">
        <v>4000</v>
      </c>
      <c r="D1675" s="13" t="s">
        <v>4272</v>
      </c>
      <c r="E1675" s="13" t="s">
        <v>4129</v>
      </c>
      <c r="F1675" s="30">
        <v>4.5</v>
      </c>
      <c r="G1675" s="81">
        <v>37</v>
      </c>
      <c r="H1675" s="30">
        <v>20.5</v>
      </c>
      <c r="I1675" s="82">
        <v>22.8</v>
      </c>
      <c r="J1675" s="83">
        <v>20.7</v>
      </c>
      <c r="K1675" s="83">
        <f t="shared" si="26"/>
        <v>43.5</v>
      </c>
      <c r="L1675" s="81">
        <v>180600</v>
      </c>
      <c r="M1675" s="86">
        <v>2</v>
      </c>
      <c r="N1675" s="89">
        <v>8</v>
      </c>
      <c r="O1675" s="87">
        <v>4</v>
      </c>
      <c r="P1675" s="135">
        <v>9</v>
      </c>
      <c r="Q1675" s="131">
        <v>27</v>
      </c>
      <c r="R1675" s="148">
        <v>30042.773184651422</v>
      </c>
      <c r="S1675" s="83">
        <v>43.5</v>
      </c>
      <c r="T1675" s="115">
        <v>4</v>
      </c>
      <c r="U1675">
        <v>4</v>
      </c>
    </row>
    <row r="1676" spans="1:21" customFormat="1">
      <c r="A1676" s="13" t="s">
        <v>2837</v>
      </c>
      <c r="B1676" s="13">
        <v>17031670500</v>
      </c>
      <c r="C1676" s="13" t="s">
        <v>2838</v>
      </c>
      <c r="D1676" s="13" t="s">
        <v>4272</v>
      </c>
      <c r="E1676" s="13" t="s">
        <v>4129</v>
      </c>
      <c r="F1676" s="84">
        <v>11.3</v>
      </c>
      <c r="G1676" s="81">
        <v>40.299999999999997</v>
      </c>
      <c r="H1676" s="84">
        <v>36.799999999999997</v>
      </c>
      <c r="I1676" s="81">
        <v>0</v>
      </c>
      <c r="J1676" s="81">
        <v>0</v>
      </c>
      <c r="K1676" s="81">
        <f t="shared" si="26"/>
        <v>0</v>
      </c>
      <c r="L1676" s="81">
        <v>108100</v>
      </c>
      <c r="M1676" s="86">
        <v>1</v>
      </c>
      <c r="N1676" s="86">
        <v>1</v>
      </c>
      <c r="O1676" s="86">
        <v>2</v>
      </c>
      <c r="P1676" s="136">
        <v>7</v>
      </c>
      <c r="Q1676" s="131">
        <v>27</v>
      </c>
      <c r="R1676" s="148">
        <v>30042.773184651422</v>
      </c>
      <c r="S1676" s="81">
        <v>0</v>
      </c>
      <c r="T1676" s="112">
        <v>1</v>
      </c>
      <c r="U1676">
        <v>1</v>
      </c>
    </row>
    <row r="1677" spans="1:21" customFormat="1">
      <c r="A1677" s="13" t="s">
        <v>2779</v>
      </c>
      <c r="B1677" s="13">
        <v>17031690900</v>
      </c>
      <c r="C1677" s="13" t="s">
        <v>2780</v>
      </c>
      <c r="D1677" s="13" t="s">
        <v>4272</v>
      </c>
      <c r="E1677" s="13" t="s">
        <v>4129</v>
      </c>
      <c r="F1677" s="82">
        <v>6.1</v>
      </c>
      <c r="G1677" s="81">
        <v>43.2</v>
      </c>
      <c r="H1677" s="30">
        <v>14.7</v>
      </c>
      <c r="I1677" s="81">
        <v>6.4</v>
      </c>
      <c r="J1677" s="30">
        <v>6.8</v>
      </c>
      <c r="K1677" s="30">
        <f t="shared" si="26"/>
        <v>13.2</v>
      </c>
      <c r="L1677" s="81">
        <v>170300</v>
      </c>
      <c r="M1677" s="86">
        <v>1</v>
      </c>
      <c r="N1677" s="86">
        <v>2</v>
      </c>
      <c r="O1677" s="86">
        <v>2</v>
      </c>
      <c r="P1677" s="136">
        <v>7</v>
      </c>
      <c r="Q1677" s="131">
        <v>27</v>
      </c>
      <c r="R1677" s="148">
        <v>30042.773184651422</v>
      </c>
      <c r="S1677" s="30">
        <v>13.2</v>
      </c>
      <c r="T1677" s="113">
        <v>2</v>
      </c>
      <c r="U1677">
        <v>2</v>
      </c>
    </row>
    <row r="1678" spans="1:21" customFormat="1">
      <c r="A1678" s="13" t="s">
        <v>2497</v>
      </c>
      <c r="B1678" s="13">
        <v>17031841900</v>
      </c>
      <c r="C1678" s="13" t="s">
        <v>2498</v>
      </c>
      <c r="D1678" s="13" t="s">
        <v>4272</v>
      </c>
      <c r="E1678" s="13" t="s">
        <v>2499</v>
      </c>
      <c r="F1678" s="84">
        <v>15.9</v>
      </c>
      <c r="G1678" s="83">
        <v>28.2</v>
      </c>
      <c r="H1678" s="81">
        <v>12</v>
      </c>
      <c r="I1678" s="83">
        <v>31.1</v>
      </c>
      <c r="J1678" s="84">
        <v>26.1</v>
      </c>
      <c r="K1678" s="84">
        <f t="shared" si="26"/>
        <v>57.2</v>
      </c>
      <c r="L1678" s="83">
        <v>318900</v>
      </c>
      <c r="M1678" s="90">
        <v>9</v>
      </c>
      <c r="N1678" s="89">
        <v>8</v>
      </c>
      <c r="O1678" s="90">
        <v>9</v>
      </c>
      <c r="P1678" s="136">
        <v>7</v>
      </c>
      <c r="Q1678" s="131">
        <v>27</v>
      </c>
      <c r="R1678" s="149">
        <v>53911.510127504553</v>
      </c>
      <c r="S1678" s="84">
        <v>57.2</v>
      </c>
      <c r="T1678" s="116">
        <v>5</v>
      </c>
      <c r="U1678">
        <v>5</v>
      </c>
    </row>
    <row r="1679" spans="1:21" customFormat="1">
      <c r="A1679" s="13" t="s">
        <v>3267</v>
      </c>
      <c r="B1679" s="13">
        <v>17031310800</v>
      </c>
      <c r="C1679" s="13" t="s">
        <v>3268</v>
      </c>
      <c r="D1679" s="13" t="s">
        <v>4272</v>
      </c>
      <c r="E1679" s="13" t="s">
        <v>4129</v>
      </c>
      <c r="F1679" s="84">
        <v>10.4</v>
      </c>
      <c r="G1679" s="83">
        <v>30.1</v>
      </c>
      <c r="H1679" s="82">
        <v>24.4</v>
      </c>
      <c r="I1679" s="81">
        <v>8.4</v>
      </c>
      <c r="J1679" s="30">
        <v>4.2</v>
      </c>
      <c r="K1679" s="81">
        <f t="shared" si="26"/>
        <v>12.600000000000001</v>
      </c>
      <c r="L1679" s="82">
        <v>278200</v>
      </c>
      <c r="M1679" s="86">
        <v>1</v>
      </c>
      <c r="N1679" s="89">
        <v>8</v>
      </c>
      <c r="O1679" s="87">
        <v>3</v>
      </c>
      <c r="P1679" s="135">
        <v>10</v>
      </c>
      <c r="Q1679" s="131">
        <v>27.1</v>
      </c>
      <c r="R1679" s="148">
        <v>30042.773184651422</v>
      </c>
      <c r="S1679" s="81">
        <v>12.600000000000001</v>
      </c>
      <c r="T1679" s="112">
        <v>1</v>
      </c>
      <c r="U1679">
        <v>1</v>
      </c>
    </row>
    <row r="1680" spans="1:21" customFormat="1">
      <c r="A1680" s="13" t="s">
        <v>3155</v>
      </c>
      <c r="B1680" s="13">
        <v>17031420400</v>
      </c>
      <c r="C1680" s="13" t="s">
        <v>3156</v>
      </c>
      <c r="D1680" s="13" t="s">
        <v>4272</v>
      </c>
      <c r="E1680" s="13" t="s">
        <v>4129</v>
      </c>
      <c r="F1680" s="83">
        <v>8.6999999999999993</v>
      </c>
      <c r="G1680" s="81">
        <v>39.299999999999997</v>
      </c>
      <c r="H1680" s="30">
        <v>17.8</v>
      </c>
      <c r="I1680" s="82">
        <v>16.5</v>
      </c>
      <c r="J1680" s="84">
        <v>27.3</v>
      </c>
      <c r="K1680" s="83">
        <f t="shared" si="26"/>
        <v>43.8</v>
      </c>
      <c r="L1680" s="30">
        <v>227800</v>
      </c>
      <c r="M1680" s="86">
        <v>1</v>
      </c>
      <c r="N1680" s="90">
        <v>10</v>
      </c>
      <c r="O1680" s="87">
        <v>3</v>
      </c>
      <c r="P1680" s="135">
        <v>10</v>
      </c>
      <c r="Q1680" s="131">
        <v>27.1</v>
      </c>
      <c r="R1680" s="148">
        <v>30042.773184651422</v>
      </c>
      <c r="S1680" s="83">
        <v>43.8</v>
      </c>
      <c r="T1680" s="115">
        <v>4</v>
      </c>
      <c r="U1680">
        <v>4</v>
      </c>
    </row>
    <row r="1681" spans="1:21" customFormat="1">
      <c r="A1681" s="13" t="s">
        <v>3169</v>
      </c>
      <c r="B1681" s="13">
        <v>17031430102</v>
      </c>
      <c r="C1681" s="13" t="s">
        <v>3170</v>
      </c>
      <c r="D1681" s="13" t="s">
        <v>4272</v>
      </c>
      <c r="E1681" s="13" t="s">
        <v>4129</v>
      </c>
      <c r="F1681" s="84">
        <v>10.1</v>
      </c>
      <c r="G1681" s="81">
        <v>36.299999999999997</v>
      </c>
      <c r="H1681" s="82">
        <v>23.1</v>
      </c>
      <c r="I1681" s="82">
        <v>22.8</v>
      </c>
      <c r="J1681" s="30">
        <v>6.2</v>
      </c>
      <c r="K1681" s="82">
        <f t="shared" si="26"/>
        <v>29</v>
      </c>
      <c r="L1681" s="81">
        <v>174200</v>
      </c>
      <c r="M1681" s="86">
        <v>1</v>
      </c>
      <c r="N1681" s="87">
        <v>4</v>
      </c>
      <c r="O1681" s="86">
        <v>2</v>
      </c>
      <c r="P1681" s="135">
        <v>9</v>
      </c>
      <c r="Q1681" s="131">
        <v>27.1</v>
      </c>
      <c r="R1681" s="148">
        <v>30042.773184651422</v>
      </c>
      <c r="S1681" s="82">
        <v>29</v>
      </c>
      <c r="T1681" s="114">
        <v>3</v>
      </c>
      <c r="U1681">
        <v>3</v>
      </c>
    </row>
    <row r="1682" spans="1:21" customFormat="1">
      <c r="A1682" s="13" t="s">
        <v>1648</v>
      </c>
      <c r="B1682" s="13">
        <v>17031834700</v>
      </c>
      <c r="C1682" s="13" t="s">
        <v>1649</v>
      </c>
      <c r="D1682" s="13" t="s">
        <v>4272</v>
      </c>
      <c r="E1682" s="13" t="s">
        <v>4129</v>
      </c>
      <c r="F1682" s="83">
        <v>7.5</v>
      </c>
      <c r="G1682" s="81">
        <v>53.3</v>
      </c>
      <c r="H1682" s="82">
        <v>28.1</v>
      </c>
      <c r="I1682" s="81">
        <v>3.2</v>
      </c>
      <c r="J1682" s="81">
        <v>0</v>
      </c>
      <c r="K1682" s="81">
        <f t="shared" si="26"/>
        <v>3.2</v>
      </c>
      <c r="L1682" s="81">
        <v>129000</v>
      </c>
      <c r="M1682" s="85"/>
      <c r="N1682" s="85"/>
      <c r="O1682" s="85"/>
      <c r="P1682" s="141"/>
      <c r="Q1682" s="131">
        <v>27.1</v>
      </c>
      <c r="R1682" s="153">
        <v>30042.773184651422</v>
      </c>
      <c r="S1682" s="81">
        <v>3.2</v>
      </c>
      <c r="T1682" s="112">
        <v>1</v>
      </c>
      <c r="U1682">
        <v>1</v>
      </c>
    </row>
    <row r="1683" spans="1:21" customFormat="1">
      <c r="A1683" s="13" t="s">
        <v>3335</v>
      </c>
      <c r="B1683" s="13">
        <v>17031292500</v>
      </c>
      <c r="C1683" s="13" t="s">
        <v>3336</v>
      </c>
      <c r="D1683" s="13" t="s">
        <v>4272</v>
      </c>
      <c r="E1683" s="13" t="s">
        <v>4129</v>
      </c>
      <c r="F1683" s="84">
        <v>9.4</v>
      </c>
      <c r="G1683" s="30">
        <v>35.6</v>
      </c>
      <c r="H1683" s="84">
        <v>38.4</v>
      </c>
      <c r="I1683" s="81">
        <v>4.0999999999999996</v>
      </c>
      <c r="J1683" s="81">
        <v>1.6</v>
      </c>
      <c r="K1683" s="81">
        <f t="shared" si="26"/>
        <v>5.6999999999999993</v>
      </c>
      <c r="L1683" s="81">
        <v>162100</v>
      </c>
      <c r="M1683" s="86">
        <v>1</v>
      </c>
      <c r="N1683" s="89">
        <v>7</v>
      </c>
      <c r="O1683" s="86">
        <v>1</v>
      </c>
      <c r="P1683" s="135">
        <v>10</v>
      </c>
      <c r="Q1683" s="131">
        <v>27.2</v>
      </c>
      <c r="R1683" s="148">
        <v>30042.773184651422</v>
      </c>
      <c r="S1683" s="81">
        <v>5.6999999999999993</v>
      </c>
      <c r="T1683" s="112">
        <v>1</v>
      </c>
      <c r="U1683">
        <v>1</v>
      </c>
    </row>
    <row r="1684" spans="1:21" customFormat="1">
      <c r="A1684" s="13" t="s">
        <v>2945</v>
      </c>
      <c r="B1684" s="13">
        <v>17031600900</v>
      </c>
      <c r="C1684" s="13" t="s">
        <v>2946</v>
      </c>
      <c r="D1684" s="13" t="s">
        <v>4272</v>
      </c>
      <c r="E1684" s="13" t="s">
        <v>4129</v>
      </c>
      <c r="F1684" s="82">
        <v>6.2</v>
      </c>
      <c r="G1684" s="84">
        <v>25.1</v>
      </c>
      <c r="H1684" s="83">
        <v>30.9</v>
      </c>
      <c r="I1684" s="82">
        <v>16.3</v>
      </c>
      <c r="J1684" s="82">
        <v>10.1</v>
      </c>
      <c r="K1684" s="82">
        <f t="shared" si="26"/>
        <v>26.4</v>
      </c>
      <c r="L1684" s="82">
        <v>268100</v>
      </c>
      <c r="M1684" s="87">
        <v>4</v>
      </c>
      <c r="N1684" s="87">
        <v>4</v>
      </c>
      <c r="O1684" s="87">
        <v>3</v>
      </c>
      <c r="P1684" s="136">
        <v>8</v>
      </c>
      <c r="Q1684" s="131">
        <v>27.3</v>
      </c>
      <c r="R1684" s="148">
        <v>30042.773184651422</v>
      </c>
      <c r="S1684" s="82">
        <v>26.4</v>
      </c>
      <c r="T1684" s="114">
        <v>3</v>
      </c>
      <c r="U1684">
        <v>3</v>
      </c>
    </row>
    <row r="1685" spans="1:21" customFormat="1">
      <c r="A1685" s="13" t="s">
        <v>563</v>
      </c>
      <c r="B1685" s="13">
        <v>17097866100</v>
      </c>
      <c r="C1685" s="13" t="s">
        <v>564</v>
      </c>
      <c r="D1685" s="13" t="s">
        <v>896</v>
      </c>
      <c r="E1685" s="13" t="s">
        <v>625</v>
      </c>
      <c r="F1685" s="84">
        <v>13.7</v>
      </c>
      <c r="G1685" s="84">
        <v>22.9</v>
      </c>
      <c r="H1685" s="83">
        <v>30.6</v>
      </c>
      <c r="I1685" s="81">
        <v>4.3</v>
      </c>
      <c r="J1685" s="30">
        <v>5.4</v>
      </c>
      <c r="K1685" s="81">
        <f t="shared" si="26"/>
        <v>9.6999999999999993</v>
      </c>
      <c r="L1685" s="81">
        <v>147500</v>
      </c>
      <c r="M1685" s="85"/>
      <c r="N1685" s="85"/>
      <c r="O1685" s="85"/>
      <c r="P1685" s="141"/>
      <c r="Q1685" s="131">
        <v>27.3</v>
      </c>
      <c r="R1685" s="151">
        <v>18269.954949594736</v>
      </c>
      <c r="S1685" s="81">
        <v>9.6999999999999993</v>
      </c>
      <c r="T1685" s="112">
        <v>1</v>
      </c>
      <c r="U1685">
        <v>1</v>
      </c>
    </row>
    <row r="1686" spans="1:21" customFormat="1">
      <c r="A1686" s="13" t="s">
        <v>3263</v>
      </c>
      <c r="B1686" s="13">
        <v>17031310600</v>
      </c>
      <c r="C1686" s="13" t="s">
        <v>3264</v>
      </c>
      <c r="D1686" s="13" t="s">
        <v>4272</v>
      </c>
      <c r="E1686" s="13" t="s">
        <v>4129</v>
      </c>
      <c r="F1686" s="84">
        <v>13.6</v>
      </c>
      <c r="G1686" s="83">
        <v>28.6</v>
      </c>
      <c r="H1686" s="30">
        <v>21</v>
      </c>
      <c r="I1686" s="30">
        <v>13.7</v>
      </c>
      <c r="J1686" s="30">
        <v>6.2</v>
      </c>
      <c r="K1686" s="30">
        <f t="shared" si="26"/>
        <v>19.899999999999999</v>
      </c>
      <c r="L1686" s="83">
        <v>304900</v>
      </c>
      <c r="M1686" s="86">
        <v>1</v>
      </c>
      <c r="N1686" s="89">
        <v>8</v>
      </c>
      <c r="O1686" s="86">
        <v>1</v>
      </c>
      <c r="P1686" s="136">
        <v>8</v>
      </c>
      <c r="Q1686" s="131">
        <v>27.4</v>
      </c>
      <c r="R1686" s="148">
        <v>30042.773184651422</v>
      </c>
      <c r="S1686" s="30">
        <v>19.899999999999999</v>
      </c>
      <c r="T1686" s="113">
        <v>2</v>
      </c>
      <c r="U1686">
        <v>2</v>
      </c>
    </row>
    <row r="1687" spans="1:21" customFormat="1">
      <c r="A1687" s="13" t="s">
        <v>2987</v>
      </c>
      <c r="B1687" s="13">
        <v>17031630200</v>
      </c>
      <c r="C1687" s="13" t="s">
        <v>2988</v>
      </c>
      <c r="D1687" s="13" t="s">
        <v>4272</v>
      </c>
      <c r="E1687" s="13" t="s">
        <v>4129</v>
      </c>
      <c r="F1687" s="83">
        <v>8.1</v>
      </c>
      <c r="G1687" s="81">
        <v>40.4</v>
      </c>
      <c r="H1687" s="30">
        <v>22.4</v>
      </c>
      <c r="I1687" s="81">
        <v>7.5</v>
      </c>
      <c r="J1687" s="81">
        <v>1.7</v>
      </c>
      <c r="K1687" s="81">
        <f t="shared" si="26"/>
        <v>9.1999999999999993</v>
      </c>
      <c r="L1687" s="30">
        <v>224800</v>
      </c>
      <c r="M1687" s="86">
        <v>1</v>
      </c>
      <c r="N1687" s="89">
        <v>8</v>
      </c>
      <c r="O1687" s="86">
        <v>1</v>
      </c>
      <c r="P1687" s="136">
        <v>8</v>
      </c>
      <c r="Q1687" s="131">
        <v>27.4</v>
      </c>
      <c r="R1687" s="148">
        <v>30042.773184651422</v>
      </c>
      <c r="S1687" s="81">
        <v>9.1999999999999993</v>
      </c>
      <c r="T1687" s="112">
        <v>1</v>
      </c>
      <c r="U1687">
        <v>1</v>
      </c>
    </row>
    <row r="1688" spans="1:21" customFormat="1">
      <c r="A1688" s="13" t="s">
        <v>2540</v>
      </c>
      <c r="B1688" s="13">
        <v>17031808702</v>
      </c>
      <c r="C1688" s="13" t="s">
        <v>2541</v>
      </c>
      <c r="D1688" s="13" t="s">
        <v>4272</v>
      </c>
      <c r="E1688" s="13" t="s">
        <v>2542</v>
      </c>
      <c r="F1688" s="81">
        <v>3.1</v>
      </c>
      <c r="G1688" s="84">
        <v>12.4</v>
      </c>
      <c r="H1688" s="81">
        <v>3.3</v>
      </c>
      <c r="I1688" s="82">
        <v>17.600000000000001</v>
      </c>
      <c r="J1688" s="84">
        <v>64.099999999999994</v>
      </c>
      <c r="K1688" s="84">
        <f t="shared" si="26"/>
        <v>81.699999999999989</v>
      </c>
      <c r="L1688" s="30">
        <v>187500</v>
      </c>
      <c r="M1688" s="89">
        <v>8</v>
      </c>
      <c r="N1688" s="90">
        <v>10</v>
      </c>
      <c r="O1688" s="90">
        <v>10</v>
      </c>
      <c r="P1688" s="135">
        <v>9</v>
      </c>
      <c r="Q1688" s="131">
        <v>27.4</v>
      </c>
      <c r="R1688" s="150">
        <v>39448.99567703998</v>
      </c>
      <c r="S1688" s="84">
        <v>81.699999999999989</v>
      </c>
      <c r="T1688" s="116">
        <v>5</v>
      </c>
      <c r="U1688">
        <v>5</v>
      </c>
    </row>
    <row r="1689" spans="1:21" customFormat="1">
      <c r="A1689" s="13" t="s">
        <v>2698</v>
      </c>
      <c r="B1689" s="13">
        <v>17031829302</v>
      </c>
      <c r="C1689" s="13" t="s">
        <v>2699</v>
      </c>
      <c r="D1689" s="13" t="s">
        <v>4272</v>
      </c>
      <c r="E1689" s="13" t="s">
        <v>2680</v>
      </c>
      <c r="F1689" s="84">
        <v>14.7</v>
      </c>
      <c r="G1689" s="84">
        <v>25.2</v>
      </c>
      <c r="H1689" s="82">
        <v>24.2</v>
      </c>
      <c r="I1689" s="81">
        <v>5.5</v>
      </c>
      <c r="J1689" s="81">
        <v>2.4</v>
      </c>
      <c r="K1689" s="81">
        <f t="shared" si="26"/>
        <v>7.9</v>
      </c>
      <c r="L1689" s="81">
        <v>144800</v>
      </c>
      <c r="M1689" s="87">
        <v>4</v>
      </c>
      <c r="N1689" s="89">
        <v>8</v>
      </c>
      <c r="O1689" s="86">
        <v>2</v>
      </c>
      <c r="P1689" s="138">
        <v>4</v>
      </c>
      <c r="Q1689" s="131">
        <v>27.4</v>
      </c>
      <c r="R1689" s="151">
        <v>16738.603051922313</v>
      </c>
      <c r="S1689" s="81">
        <v>7.9</v>
      </c>
      <c r="T1689" s="112">
        <v>1</v>
      </c>
      <c r="U1689">
        <v>1</v>
      </c>
    </row>
    <row r="1690" spans="1:21" customFormat="1">
      <c r="A1690" s="13" t="s">
        <v>1628</v>
      </c>
      <c r="B1690" s="13">
        <v>17031833000</v>
      </c>
      <c r="C1690" s="13" t="s">
        <v>1629</v>
      </c>
      <c r="D1690" s="13" t="s">
        <v>4272</v>
      </c>
      <c r="E1690" s="13" t="s">
        <v>4129</v>
      </c>
      <c r="F1690" s="84">
        <v>9</v>
      </c>
      <c r="G1690" s="84">
        <v>24.4</v>
      </c>
      <c r="H1690" s="81">
        <v>8.4</v>
      </c>
      <c r="I1690" s="84">
        <v>35.1</v>
      </c>
      <c r="J1690" s="84">
        <v>24</v>
      </c>
      <c r="K1690" s="84">
        <f t="shared" si="26"/>
        <v>59.1</v>
      </c>
      <c r="L1690" s="84">
        <v>414400</v>
      </c>
      <c r="M1690" s="85"/>
      <c r="N1690" s="85"/>
      <c r="O1690" s="85"/>
      <c r="P1690" s="141"/>
      <c r="Q1690" s="131">
        <v>27.4</v>
      </c>
      <c r="R1690" s="153">
        <v>30042.773184651422</v>
      </c>
      <c r="S1690" s="84">
        <v>59.1</v>
      </c>
      <c r="T1690" s="116">
        <v>5</v>
      </c>
      <c r="U1690">
        <v>5</v>
      </c>
    </row>
    <row r="1691" spans="1:21" customFormat="1">
      <c r="A1691" s="13" t="s">
        <v>921</v>
      </c>
      <c r="B1691" s="13">
        <v>17089852904</v>
      </c>
      <c r="C1691" s="13" t="s">
        <v>922</v>
      </c>
      <c r="D1691" s="13" t="s">
        <v>1029</v>
      </c>
      <c r="E1691" s="13" t="s">
        <v>1533</v>
      </c>
      <c r="F1691" s="84">
        <v>10.5</v>
      </c>
      <c r="G1691" s="84">
        <v>24</v>
      </c>
      <c r="H1691" s="84">
        <v>42.1</v>
      </c>
      <c r="I1691" s="81">
        <v>0</v>
      </c>
      <c r="J1691" s="81">
        <v>0</v>
      </c>
      <c r="K1691" s="81">
        <f t="shared" si="26"/>
        <v>0</v>
      </c>
      <c r="L1691" s="81">
        <v>133000</v>
      </c>
      <c r="M1691" s="85"/>
      <c r="N1691" s="85"/>
      <c r="O1691" s="85"/>
      <c r="P1691" s="141"/>
      <c r="Q1691" s="131">
        <v>27.4</v>
      </c>
      <c r="R1691" s="151">
        <v>21328.28627229041</v>
      </c>
      <c r="S1691" s="81">
        <v>0</v>
      </c>
      <c r="T1691" s="112">
        <v>1</v>
      </c>
      <c r="U1691">
        <v>1</v>
      </c>
    </row>
    <row r="1692" spans="1:21" customFormat="1">
      <c r="A1692" s="13" t="s">
        <v>3594</v>
      </c>
      <c r="B1692" s="13">
        <v>17031190601</v>
      </c>
      <c r="C1692" s="13" t="s">
        <v>3595</v>
      </c>
      <c r="D1692" s="13" t="s">
        <v>4272</v>
      </c>
      <c r="E1692" s="13" t="s">
        <v>4129</v>
      </c>
      <c r="F1692" s="84">
        <v>9.6999999999999993</v>
      </c>
      <c r="G1692" s="81">
        <v>40.5</v>
      </c>
      <c r="H1692" s="84">
        <v>42</v>
      </c>
      <c r="I1692" s="81">
        <v>8</v>
      </c>
      <c r="J1692" s="81">
        <v>1.3</v>
      </c>
      <c r="K1692" s="81">
        <f t="shared" si="26"/>
        <v>9.3000000000000007</v>
      </c>
      <c r="L1692" s="82">
        <v>296100</v>
      </c>
      <c r="M1692" s="87">
        <v>3</v>
      </c>
      <c r="N1692" s="87">
        <v>4</v>
      </c>
      <c r="O1692" s="86">
        <v>2</v>
      </c>
      <c r="P1692" s="136">
        <v>7</v>
      </c>
      <c r="Q1692" s="131">
        <v>27.5</v>
      </c>
      <c r="R1692" s="148">
        <v>30042.773184651422</v>
      </c>
      <c r="S1692" s="81">
        <v>9.3000000000000007</v>
      </c>
      <c r="T1692" s="112">
        <v>1</v>
      </c>
      <c r="U1692">
        <v>1</v>
      </c>
    </row>
    <row r="1693" spans="1:21" customFormat="1">
      <c r="A1693" s="13" t="s">
        <v>3063</v>
      </c>
      <c r="B1693" s="13">
        <v>17031510200</v>
      </c>
      <c r="C1693" s="13" t="s">
        <v>3064</v>
      </c>
      <c r="D1693" s="13" t="s">
        <v>4272</v>
      </c>
      <c r="E1693" s="13" t="s">
        <v>4129</v>
      </c>
      <c r="F1693" s="82">
        <v>6.1</v>
      </c>
      <c r="G1693" s="81">
        <v>39.200000000000003</v>
      </c>
      <c r="H1693" s="84">
        <v>41.5</v>
      </c>
      <c r="I1693" s="81">
        <v>8.6999999999999993</v>
      </c>
      <c r="J1693" s="30">
        <v>6</v>
      </c>
      <c r="K1693" s="30">
        <f t="shared" si="26"/>
        <v>14.7</v>
      </c>
      <c r="L1693" s="81">
        <v>130900</v>
      </c>
      <c r="M1693" s="86">
        <v>2</v>
      </c>
      <c r="N1693" s="87">
        <v>3</v>
      </c>
      <c r="O1693" s="86">
        <v>2</v>
      </c>
      <c r="P1693" s="137">
        <v>6</v>
      </c>
      <c r="Q1693" s="131">
        <v>27.5</v>
      </c>
      <c r="R1693" s="148">
        <v>30042.773184651422</v>
      </c>
      <c r="S1693" s="30">
        <v>14.7</v>
      </c>
      <c r="T1693" s="113">
        <v>2</v>
      </c>
      <c r="U1693">
        <v>2</v>
      </c>
    </row>
    <row r="1694" spans="1:21" customFormat="1">
      <c r="A1694" s="13" t="s">
        <v>230</v>
      </c>
      <c r="B1694" s="13">
        <v>17197882801</v>
      </c>
      <c r="C1694" s="13" t="s">
        <v>231</v>
      </c>
      <c r="D1694" s="13" t="s">
        <v>363</v>
      </c>
      <c r="E1694" s="13" t="s">
        <v>320</v>
      </c>
      <c r="F1694" s="83">
        <v>6.5</v>
      </c>
      <c r="G1694" s="84">
        <v>22.3</v>
      </c>
      <c r="H1694" s="84">
        <v>40.1</v>
      </c>
      <c r="I1694" s="81">
        <v>7.6</v>
      </c>
      <c r="J1694" s="82">
        <v>8.1999999999999993</v>
      </c>
      <c r="K1694" s="30">
        <f t="shared" si="26"/>
        <v>15.799999999999999</v>
      </c>
      <c r="L1694" s="81">
        <v>156200</v>
      </c>
      <c r="M1694" s="82">
        <v>5</v>
      </c>
      <c r="N1694" s="84">
        <v>10</v>
      </c>
      <c r="O1694" s="30">
        <v>4</v>
      </c>
      <c r="P1694" s="142">
        <v>1</v>
      </c>
      <c r="Q1694" s="131">
        <v>27.5</v>
      </c>
      <c r="R1694" s="157">
        <v>21661.580595931711</v>
      </c>
      <c r="S1694" s="30">
        <v>15.799999999999999</v>
      </c>
      <c r="T1694" s="113">
        <v>2</v>
      </c>
      <c r="U1694">
        <v>2</v>
      </c>
    </row>
    <row r="1695" spans="1:21" customFormat="1">
      <c r="A1695" s="13" t="s">
        <v>3715</v>
      </c>
      <c r="B1695" s="13">
        <v>17031140702</v>
      </c>
      <c r="C1695" s="13" t="s">
        <v>3716</v>
      </c>
      <c r="D1695" s="13" t="s">
        <v>4272</v>
      </c>
      <c r="E1695" s="13" t="s">
        <v>4129</v>
      </c>
      <c r="F1695" s="82">
        <v>6.1</v>
      </c>
      <c r="G1695" s="30">
        <v>34.700000000000003</v>
      </c>
      <c r="H1695" s="82">
        <v>24.2</v>
      </c>
      <c r="I1695" s="82">
        <v>16.2</v>
      </c>
      <c r="J1695" s="30">
        <v>4.5999999999999996</v>
      </c>
      <c r="K1695" s="30">
        <f t="shared" si="26"/>
        <v>20.799999999999997</v>
      </c>
      <c r="L1695" s="83">
        <v>339600</v>
      </c>
      <c r="M1695" s="87">
        <v>3</v>
      </c>
      <c r="N1695" s="89">
        <v>7</v>
      </c>
      <c r="O1695" s="86">
        <v>2</v>
      </c>
      <c r="P1695" s="135">
        <v>10</v>
      </c>
      <c r="Q1695" s="131">
        <v>27.6</v>
      </c>
      <c r="R1695" s="148">
        <v>30042.773184651422</v>
      </c>
      <c r="S1695" s="30">
        <v>20.799999999999997</v>
      </c>
      <c r="T1695" s="113">
        <v>2</v>
      </c>
      <c r="U1695">
        <v>2</v>
      </c>
    </row>
    <row r="1696" spans="1:21" customFormat="1">
      <c r="A1696" s="13" t="s">
        <v>3139</v>
      </c>
      <c r="B1696" s="13">
        <v>17031490400</v>
      </c>
      <c r="C1696" s="13" t="s">
        <v>3140</v>
      </c>
      <c r="D1696" s="13" t="s">
        <v>4272</v>
      </c>
      <c r="E1696" s="13" t="s">
        <v>4129</v>
      </c>
      <c r="F1696" s="84">
        <v>10.5</v>
      </c>
      <c r="G1696" s="84">
        <v>25.9</v>
      </c>
      <c r="H1696" s="82">
        <v>24.9</v>
      </c>
      <c r="I1696" s="82">
        <v>20.5</v>
      </c>
      <c r="J1696" s="30">
        <v>4</v>
      </c>
      <c r="K1696" s="82">
        <f t="shared" si="26"/>
        <v>24.5</v>
      </c>
      <c r="L1696" s="81">
        <v>166300</v>
      </c>
      <c r="M1696" s="86">
        <v>2</v>
      </c>
      <c r="N1696" s="86">
        <v>1</v>
      </c>
      <c r="O1696" s="88">
        <v>5</v>
      </c>
      <c r="P1696" s="135">
        <v>9</v>
      </c>
      <c r="Q1696" s="131">
        <v>27.6</v>
      </c>
      <c r="R1696" s="148">
        <v>30042.773184651422</v>
      </c>
      <c r="S1696" s="82">
        <v>24.5</v>
      </c>
      <c r="T1696" s="114">
        <v>3</v>
      </c>
      <c r="U1696">
        <v>3</v>
      </c>
    </row>
    <row r="1697" spans="1:21" customFormat="1">
      <c r="A1697" s="13" t="s">
        <v>3037</v>
      </c>
      <c r="B1697" s="13">
        <v>17031580700</v>
      </c>
      <c r="C1697" s="13" t="s">
        <v>3038</v>
      </c>
      <c r="D1697" s="13" t="s">
        <v>4272</v>
      </c>
      <c r="E1697" s="13" t="s">
        <v>4129</v>
      </c>
      <c r="F1697" s="83">
        <v>8.9</v>
      </c>
      <c r="G1697" s="30">
        <v>34.9</v>
      </c>
      <c r="H1697" s="82">
        <v>27.8</v>
      </c>
      <c r="I1697" s="81">
        <v>5.6</v>
      </c>
      <c r="J1697" s="81">
        <v>0.4</v>
      </c>
      <c r="K1697" s="81">
        <f t="shared" si="26"/>
        <v>6</v>
      </c>
      <c r="L1697" s="30">
        <v>218500</v>
      </c>
      <c r="M1697" s="87">
        <v>4</v>
      </c>
      <c r="N1697" s="86">
        <v>1</v>
      </c>
      <c r="O1697" s="86">
        <v>1</v>
      </c>
      <c r="P1697" s="136">
        <v>7</v>
      </c>
      <c r="Q1697" s="131">
        <v>27.6</v>
      </c>
      <c r="R1697" s="148">
        <v>30042.773184651422</v>
      </c>
      <c r="S1697" s="81">
        <v>6</v>
      </c>
      <c r="T1697" s="112">
        <v>1</v>
      </c>
      <c r="U1697">
        <v>1</v>
      </c>
    </row>
    <row r="1698" spans="1:21" customFormat="1">
      <c r="A1698" s="13" t="s">
        <v>3583</v>
      </c>
      <c r="B1698" s="13">
        <v>17031230200</v>
      </c>
      <c r="C1698" s="13" t="s">
        <v>3584</v>
      </c>
      <c r="D1698" s="13" t="s">
        <v>4272</v>
      </c>
      <c r="E1698" s="13" t="s">
        <v>4129</v>
      </c>
      <c r="F1698" s="30">
        <v>3.5</v>
      </c>
      <c r="G1698" s="84">
        <v>25.6</v>
      </c>
      <c r="H1698" s="30">
        <v>14.8</v>
      </c>
      <c r="I1698" s="30">
        <v>15.1</v>
      </c>
      <c r="J1698" s="82">
        <v>9.3000000000000007</v>
      </c>
      <c r="K1698" s="82">
        <f t="shared" si="26"/>
        <v>24.4</v>
      </c>
      <c r="L1698" s="82">
        <v>242600</v>
      </c>
      <c r="M1698" s="86">
        <v>1</v>
      </c>
      <c r="N1698" s="87">
        <v>3</v>
      </c>
      <c r="O1698" s="86">
        <v>2</v>
      </c>
      <c r="P1698" s="136">
        <v>7</v>
      </c>
      <c r="Q1698" s="131">
        <v>27.7</v>
      </c>
      <c r="R1698" s="148">
        <v>30042.773184651422</v>
      </c>
      <c r="S1698" s="82">
        <v>24.4</v>
      </c>
      <c r="T1698" s="114">
        <v>3</v>
      </c>
      <c r="U1698">
        <v>3</v>
      </c>
    </row>
    <row r="1699" spans="1:21" customFormat="1">
      <c r="A1699" s="13" t="s">
        <v>2913</v>
      </c>
      <c r="B1699" s="13">
        <v>17031650400</v>
      </c>
      <c r="C1699" s="13" t="s">
        <v>2914</v>
      </c>
      <c r="D1699" s="13" t="s">
        <v>4272</v>
      </c>
      <c r="E1699" s="13" t="s">
        <v>4129</v>
      </c>
      <c r="F1699" s="30">
        <v>4.2</v>
      </c>
      <c r="G1699" s="30">
        <v>35.1</v>
      </c>
      <c r="H1699" s="83">
        <v>33.799999999999997</v>
      </c>
      <c r="I1699" s="81">
        <v>2.2000000000000002</v>
      </c>
      <c r="J1699" s="81">
        <v>1.5</v>
      </c>
      <c r="K1699" s="81">
        <f t="shared" si="26"/>
        <v>3.7</v>
      </c>
      <c r="L1699" s="30">
        <v>213300</v>
      </c>
      <c r="M1699" s="87">
        <v>3</v>
      </c>
      <c r="N1699" s="86">
        <v>1</v>
      </c>
      <c r="O1699" s="86">
        <v>2</v>
      </c>
      <c r="P1699" s="137">
        <v>5</v>
      </c>
      <c r="Q1699" s="131">
        <v>27.8</v>
      </c>
      <c r="R1699" s="148">
        <v>30042.773184651422</v>
      </c>
      <c r="S1699" s="81">
        <v>3.7</v>
      </c>
      <c r="T1699" s="112">
        <v>1</v>
      </c>
      <c r="U1699">
        <v>1</v>
      </c>
    </row>
    <row r="1700" spans="1:21" customFormat="1">
      <c r="A1700" s="13" t="s">
        <v>3630</v>
      </c>
      <c r="B1700" s="13">
        <v>17031210501</v>
      </c>
      <c r="C1700" s="13" t="s">
        <v>3631</v>
      </c>
      <c r="D1700" s="13" t="s">
        <v>4272</v>
      </c>
      <c r="E1700" s="13" t="s">
        <v>4129</v>
      </c>
      <c r="F1700" s="83">
        <v>7.1</v>
      </c>
      <c r="G1700" s="82">
        <v>32</v>
      </c>
      <c r="H1700" s="84">
        <v>41.2</v>
      </c>
      <c r="I1700" s="30">
        <v>12.9</v>
      </c>
      <c r="J1700" s="81">
        <v>0.5</v>
      </c>
      <c r="K1700" s="30">
        <f t="shared" si="26"/>
        <v>13.4</v>
      </c>
      <c r="L1700" s="83">
        <v>347700</v>
      </c>
      <c r="M1700" s="86">
        <v>2</v>
      </c>
      <c r="N1700" s="90">
        <v>9</v>
      </c>
      <c r="O1700" s="86">
        <v>2</v>
      </c>
      <c r="P1700" s="136">
        <v>8</v>
      </c>
      <c r="Q1700" s="131">
        <v>28</v>
      </c>
      <c r="R1700" s="148">
        <v>30042.773184651422</v>
      </c>
      <c r="S1700" s="30">
        <v>13.4</v>
      </c>
      <c r="T1700" s="113">
        <v>2</v>
      </c>
      <c r="U1700">
        <v>2</v>
      </c>
    </row>
    <row r="1701" spans="1:21" customFormat="1">
      <c r="A1701" s="13" t="s">
        <v>757</v>
      </c>
      <c r="B1701" s="13">
        <v>17097863702</v>
      </c>
      <c r="C1701" s="13" t="s">
        <v>758</v>
      </c>
      <c r="D1701" s="13" t="s">
        <v>896</v>
      </c>
      <c r="E1701" s="13" t="s">
        <v>754</v>
      </c>
      <c r="F1701" s="81">
        <v>2.8</v>
      </c>
      <c r="G1701" s="84">
        <v>26.4</v>
      </c>
      <c r="H1701" s="81">
        <v>13.5</v>
      </c>
      <c r="I1701" s="83">
        <v>30.9</v>
      </c>
      <c r="J1701" s="84">
        <v>30.8</v>
      </c>
      <c r="K1701" s="84">
        <f t="shared" si="26"/>
        <v>61.7</v>
      </c>
      <c r="L1701" s="84">
        <v>388700</v>
      </c>
      <c r="M1701" s="90">
        <v>10</v>
      </c>
      <c r="N1701" s="88">
        <v>6</v>
      </c>
      <c r="O1701" s="90">
        <v>9</v>
      </c>
      <c r="P1701" s="140">
        <v>1</v>
      </c>
      <c r="Q1701" s="131">
        <v>28</v>
      </c>
      <c r="R1701" s="149">
        <v>76716.502845318159</v>
      </c>
      <c r="S1701" s="84">
        <v>61.7</v>
      </c>
      <c r="T1701" s="116">
        <v>5</v>
      </c>
      <c r="U1701">
        <v>5</v>
      </c>
    </row>
    <row r="1702" spans="1:21" customFormat="1">
      <c r="A1702" s="13" t="s">
        <v>3025</v>
      </c>
      <c r="B1702" s="13">
        <v>17031580200</v>
      </c>
      <c r="C1702" s="13" t="s">
        <v>3026</v>
      </c>
      <c r="D1702" s="13" t="s">
        <v>4272</v>
      </c>
      <c r="E1702" s="13" t="s">
        <v>4129</v>
      </c>
      <c r="F1702" s="83">
        <v>8.3000000000000007</v>
      </c>
      <c r="G1702" s="82">
        <v>31.1</v>
      </c>
      <c r="H1702" s="84">
        <v>36.1</v>
      </c>
      <c r="I1702" s="81">
        <v>3.7</v>
      </c>
      <c r="J1702" s="81">
        <v>3.3</v>
      </c>
      <c r="K1702" s="81">
        <f t="shared" si="26"/>
        <v>7</v>
      </c>
      <c r="L1702" s="30">
        <v>195800</v>
      </c>
      <c r="M1702" s="87">
        <v>4</v>
      </c>
      <c r="N1702" s="88">
        <v>5</v>
      </c>
      <c r="O1702" s="86">
        <v>2</v>
      </c>
      <c r="P1702" s="136">
        <v>7</v>
      </c>
      <c r="Q1702" s="131">
        <v>28.1</v>
      </c>
      <c r="R1702" s="148">
        <v>30042.773184651422</v>
      </c>
      <c r="S1702" s="81">
        <v>7</v>
      </c>
      <c r="T1702" s="112">
        <v>1</v>
      </c>
      <c r="U1702">
        <v>1</v>
      </c>
    </row>
    <row r="1703" spans="1:21" customFormat="1">
      <c r="A1703" s="13" t="s">
        <v>3427</v>
      </c>
      <c r="B1703" s="13">
        <v>17031242600</v>
      </c>
      <c r="C1703" s="13" t="s">
        <v>3428</v>
      </c>
      <c r="D1703" s="13" t="s">
        <v>4272</v>
      </c>
      <c r="E1703" s="13" t="s">
        <v>4129</v>
      </c>
      <c r="F1703" s="82">
        <v>5.4</v>
      </c>
      <c r="G1703" s="83">
        <v>29.4</v>
      </c>
      <c r="H1703" s="30">
        <v>17.600000000000001</v>
      </c>
      <c r="I1703" s="83">
        <v>24.7</v>
      </c>
      <c r="J1703" s="83">
        <v>15.7</v>
      </c>
      <c r="K1703" s="83">
        <f t="shared" si="26"/>
        <v>40.4</v>
      </c>
      <c r="L1703" s="83">
        <v>304900</v>
      </c>
      <c r="M1703" s="86">
        <v>1</v>
      </c>
      <c r="N1703" s="87">
        <v>3</v>
      </c>
      <c r="O1703" s="87">
        <v>4</v>
      </c>
      <c r="P1703" s="136">
        <v>7</v>
      </c>
      <c r="Q1703" s="131">
        <v>28.2</v>
      </c>
      <c r="R1703" s="148">
        <v>30042.773184651422</v>
      </c>
      <c r="S1703" s="83">
        <v>40.4</v>
      </c>
      <c r="T1703" s="115">
        <v>4</v>
      </c>
      <c r="U1703">
        <v>4</v>
      </c>
    </row>
    <row r="1704" spans="1:21" customFormat="1">
      <c r="A1704" s="13" t="s">
        <v>3373</v>
      </c>
      <c r="B1704" s="13">
        <v>17031252101</v>
      </c>
      <c r="C1704" s="13" t="s">
        <v>3374</v>
      </c>
      <c r="D1704" s="13" t="s">
        <v>4272</v>
      </c>
      <c r="E1704" s="13" t="s">
        <v>4129</v>
      </c>
      <c r="F1704" s="83">
        <v>6.6</v>
      </c>
      <c r="G1704" s="82">
        <v>31.9</v>
      </c>
      <c r="H1704" s="82">
        <v>23.3</v>
      </c>
      <c r="I1704" s="30">
        <v>12.3</v>
      </c>
      <c r="J1704" s="82">
        <v>11.7</v>
      </c>
      <c r="K1704" s="82">
        <f t="shared" si="26"/>
        <v>24</v>
      </c>
      <c r="L1704" s="30">
        <v>218900</v>
      </c>
      <c r="M1704" s="86">
        <v>1</v>
      </c>
      <c r="N1704" s="88">
        <v>5</v>
      </c>
      <c r="O1704" s="86">
        <v>2</v>
      </c>
      <c r="P1704" s="136">
        <v>8</v>
      </c>
      <c r="Q1704" s="131">
        <v>28.2</v>
      </c>
      <c r="R1704" s="148">
        <v>30042.773184651422</v>
      </c>
      <c r="S1704" s="82">
        <v>24</v>
      </c>
      <c r="T1704" s="114">
        <v>3</v>
      </c>
      <c r="U1704">
        <v>3</v>
      </c>
    </row>
    <row r="1705" spans="1:21" customFormat="1">
      <c r="A1705" s="13" t="s">
        <v>1753</v>
      </c>
      <c r="B1705" s="13">
        <v>17031842400</v>
      </c>
      <c r="C1705" s="13" t="s">
        <v>1754</v>
      </c>
      <c r="D1705" s="13" t="s">
        <v>4272</v>
      </c>
      <c r="E1705" s="13" t="s">
        <v>1752</v>
      </c>
      <c r="F1705" s="84">
        <v>15.3</v>
      </c>
      <c r="G1705" s="81">
        <v>44.3</v>
      </c>
      <c r="H1705" s="84">
        <v>38</v>
      </c>
      <c r="I1705" s="30">
        <v>10.4</v>
      </c>
      <c r="J1705" s="82">
        <v>7.9</v>
      </c>
      <c r="K1705" s="30">
        <f t="shared" si="26"/>
        <v>18.3</v>
      </c>
      <c r="L1705" s="81">
        <v>171100</v>
      </c>
      <c r="M1705" s="90">
        <v>10</v>
      </c>
      <c r="N1705" s="89">
        <v>7</v>
      </c>
      <c r="O1705" s="90">
        <v>9</v>
      </c>
      <c r="P1705" s="135">
        <v>9</v>
      </c>
      <c r="Q1705" s="131">
        <v>28.2</v>
      </c>
      <c r="R1705" s="150">
        <v>42343.889722841908</v>
      </c>
      <c r="S1705" s="30">
        <v>18.3</v>
      </c>
      <c r="T1705" s="113">
        <v>2</v>
      </c>
      <c r="U1705">
        <v>2</v>
      </c>
    </row>
    <row r="1706" spans="1:21" customFormat="1">
      <c r="A1706" s="13" t="s">
        <v>3581</v>
      </c>
      <c r="B1706" s="13">
        <v>17031230100</v>
      </c>
      <c r="C1706" s="13" t="s">
        <v>3582</v>
      </c>
      <c r="D1706" s="13" t="s">
        <v>4272</v>
      </c>
      <c r="E1706" s="13" t="s">
        <v>4129</v>
      </c>
      <c r="F1706" s="82">
        <v>5.6</v>
      </c>
      <c r="G1706" s="81">
        <v>36.200000000000003</v>
      </c>
      <c r="H1706" s="82">
        <v>25.9</v>
      </c>
      <c r="I1706" s="30">
        <v>9.6999999999999993</v>
      </c>
      <c r="J1706" s="30">
        <v>6.3</v>
      </c>
      <c r="K1706" s="30">
        <f t="shared" si="26"/>
        <v>16</v>
      </c>
      <c r="L1706" s="82">
        <v>245400</v>
      </c>
      <c r="M1706" s="86">
        <v>1</v>
      </c>
      <c r="N1706" s="86">
        <v>1</v>
      </c>
      <c r="O1706" s="88">
        <v>5</v>
      </c>
      <c r="P1706" s="136">
        <v>7</v>
      </c>
      <c r="Q1706" s="131">
        <v>28.7</v>
      </c>
      <c r="R1706" s="148">
        <v>30042.773184651422</v>
      </c>
      <c r="S1706" s="30">
        <v>16</v>
      </c>
      <c r="T1706" s="113">
        <v>2</v>
      </c>
      <c r="U1706">
        <v>2</v>
      </c>
    </row>
    <row r="1707" spans="1:21" customFormat="1">
      <c r="A1707" s="13" t="s">
        <v>2227</v>
      </c>
      <c r="B1707" s="13">
        <v>17031843400</v>
      </c>
      <c r="C1707" s="13" t="s">
        <v>2228</v>
      </c>
      <c r="D1707" s="13" t="s">
        <v>4272</v>
      </c>
      <c r="E1707" s="13" t="s">
        <v>2224</v>
      </c>
      <c r="F1707" s="84">
        <v>17.2</v>
      </c>
      <c r="G1707" s="82">
        <v>30.5</v>
      </c>
      <c r="H1707" s="84">
        <v>38.9</v>
      </c>
      <c r="I1707" s="30">
        <v>12.7</v>
      </c>
      <c r="J1707" s="81">
        <v>1</v>
      </c>
      <c r="K1707" s="30">
        <f t="shared" si="26"/>
        <v>13.7</v>
      </c>
      <c r="L1707" s="81">
        <v>117700</v>
      </c>
      <c r="M1707" s="90">
        <v>9</v>
      </c>
      <c r="N1707" s="86">
        <v>1</v>
      </c>
      <c r="O1707" s="90">
        <v>9</v>
      </c>
      <c r="P1707" s="136">
        <v>7</v>
      </c>
      <c r="Q1707" s="131">
        <v>28.7</v>
      </c>
      <c r="R1707" s="150">
        <v>40970.890698482566</v>
      </c>
      <c r="S1707" s="30">
        <v>13.7</v>
      </c>
      <c r="T1707" s="113">
        <v>2</v>
      </c>
      <c r="U1707">
        <v>2</v>
      </c>
    </row>
    <row r="1708" spans="1:21" customFormat="1">
      <c r="A1708" s="13" t="s">
        <v>3575</v>
      </c>
      <c r="B1708" s="13">
        <v>17031222700</v>
      </c>
      <c r="C1708" s="13" t="s">
        <v>3576</v>
      </c>
      <c r="D1708" s="13" t="s">
        <v>4272</v>
      </c>
      <c r="E1708" s="13" t="s">
        <v>4129</v>
      </c>
      <c r="F1708" s="84">
        <v>14.2</v>
      </c>
      <c r="G1708" s="30">
        <v>35.1</v>
      </c>
      <c r="H1708" s="84">
        <v>38.6</v>
      </c>
      <c r="I1708" s="81">
        <v>7.5</v>
      </c>
      <c r="J1708" s="30">
        <v>3.5</v>
      </c>
      <c r="K1708" s="81">
        <f t="shared" si="26"/>
        <v>11</v>
      </c>
      <c r="L1708" s="83">
        <v>314100</v>
      </c>
      <c r="M1708" s="86">
        <v>1</v>
      </c>
      <c r="N1708" s="87">
        <v>3</v>
      </c>
      <c r="O1708" s="86">
        <v>1</v>
      </c>
      <c r="P1708" s="136">
        <v>7</v>
      </c>
      <c r="Q1708" s="131">
        <v>28.9</v>
      </c>
      <c r="R1708" s="148">
        <v>30042.773184651422</v>
      </c>
      <c r="S1708" s="81">
        <v>11</v>
      </c>
      <c r="T1708" s="112">
        <v>1</v>
      </c>
      <c r="U1708">
        <v>1</v>
      </c>
    </row>
    <row r="1709" spans="1:21" customFormat="1">
      <c r="A1709" s="13" t="s">
        <v>2817</v>
      </c>
      <c r="B1709" s="13">
        <v>17031710500</v>
      </c>
      <c r="C1709" s="13" t="s">
        <v>2818</v>
      </c>
      <c r="D1709" s="13" t="s">
        <v>4272</v>
      </c>
      <c r="E1709" s="13" t="s">
        <v>4129</v>
      </c>
      <c r="F1709" s="84">
        <v>17.5</v>
      </c>
      <c r="G1709" s="81">
        <v>42.7</v>
      </c>
      <c r="H1709" s="83">
        <v>32.5</v>
      </c>
      <c r="I1709" s="30">
        <v>9.6</v>
      </c>
      <c r="J1709" s="81">
        <v>2.7</v>
      </c>
      <c r="K1709" s="81">
        <f t="shared" si="26"/>
        <v>12.3</v>
      </c>
      <c r="L1709" s="81">
        <v>169200</v>
      </c>
      <c r="M1709" s="86">
        <v>2</v>
      </c>
      <c r="N1709" s="87">
        <v>3</v>
      </c>
      <c r="O1709" s="86">
        <v>2</v>
      </c>
      <c r="P1709" s="137">
        <v>6</v>
      </c>
      <c r="Q1709" s="131">
        <v>28.9</v>
      </c>
      <c r="R1709" s="148">
        <v>30042.773184651422</v>
      </c>
      <c r="S1709" s="81">
        <v>12.3</v>
      </c>
      <c r="T1709" s="112">
        <v>1</v>
      </c>
      <c r="U1709">
        <v>1</v>
      </c>
    </row>
    <row r="1710" spans="1:21" customFormat="1">
      <c r="A1710" s="13" t="s">
        <v>2815</v>
      </c>
      <c r="B1710" s="13">
        <v>17031710400</v>
      </c>
      <c r="C1710" s="13" t="s">
        <v>2816</v>
      </c>
      <c r="D1710" s="13" t="s">
        <v>4272</v>
      </c>
      <c r="E1710" s="13" t="s">
        <v>4129</v>
      </c>
      <c r="F1710" s="84">
        <v>12.3</v>
      </c>
      <c r="G1710" s="81">
        <v>42.1</v>
      </c>
      <c r="H1710" s="84">
        <v>35.700000000000003</v>
      </c>
      <c r="I1710" s="81">
        <v>8.3000000000000007</v>
      </c>
      <c r="J1710" s="81">
        <v>2.9</v>
      </c>
      <c r="K1710" s="81">
        <f t="shared" si="26"/>
        <v>11.200000000000001</v>
      </c>
      <c r="L1710" s="81">
        <v>153700</v>
      </c>
      <c r="M1710" s="86">
        <v>1</v>
      </c>
      <c r="N1710" s="86">
        <v>2</v>
      </c>
      <c r="O1710" s="87">
        <v>3</v>
      </c>
      <c r="P1710" s="138">
        <v>4</v>
      </c>
      <c r="Q1710" s="131">
        <v>29.1</v>
      </c>
      <c r="R1710" s="148">
        <v>30042.773184651422</v>
      </c>
      <c r="S1710" s="81">
        <v>11.200000000000001</v>
      </c>
      <c r="T1710" s="112">
        <v>1</v>
      </c>
      <c r="U1710">
        <v>1</v>
      </c>
    </row>
    <row r="1711" spans="1:21" customFormat="1">
      <c r="A1711" s="13" t="s">
        <v>3469</v>
      </c>
      <c r="B1711" s="13">
        <v>17031251400</v>
      </c>
      <c r="C1711" s="13" t="s">
        <v>3470</v>
      </c>
      <c r="D1711" s="13" t="s">
        <v>4272</v>
      </c>
      <c r="E1711" s="13" t="s">
        <v>4129</v>
      </c>
      <c r="F1711" s="82">
        <v>5.0999999999999996</v>
      </c>
      <c r="G1711" s="81">
        <v>38.1</v>
      </c>
      <c r="H1711" s="84">
        <v>38.799999999999997</v>
      </c>
      <c r="I1711" s="30">
        <v>9.6999999999999993</v>
      </c>
      <c r="J1711" s="30">
        <v>4.2</v>
      </c>
      <c r="K1711" s="30">
        <f t="shared" si="26"/>
        <v>13.899999999999999</v>
      </c>
      <c r="L1711" s="82">
        <v>247100</v>
      </c>
      <c r="M1711" s="86">
        <v>1</v>
      </c>
      <c r="N1711" s="90">
        <v>9</v>
      </c>
      <c r="O1711" s="86">
        <v>1</v>
      </c>
      <c r="P1711" s="135">
        <v>9</v>
      </c>
      <c r="Q1711" s="131">
        <v>29.2</v>
      </c>
      <c r="R1711" s="148">
        <v>30042.773184651422</v>
      </c>
      <c r="S1711" s="30">
        <v>13.899999999999999</v>
      </c>
      <c r="T1711" s="113">
        <v>2</v>
      </c>
      <c r="U1711">
        <v>2</v>
      </c>
    </row>
    <row r="1712" spans="1:21" customFormat="1">
      <c r="A1712" s="13" t="s">
        <v>2929</v>
      </c>
      <c r="B1712" s="13">
        <v>17031660800</v>
      </c>
      <c r="C1712" s="13" t="s">
        <v>2930</v>
      </c>
      <c r="D1712" s="13" t="s">
        <v>4272</v>
      </c>
      <c r="E1712" s="13" t="s">
        <v>4129</v>
      </c>
      <c r="F1712" s="82">
        <v>6.3</v>
      </c>
      <c r="G1712" s="81">
        <v>38.799999999999997</v>
      </c>
      <c r="H1712" s="83">
        <v>28.5</v>
      </c>
      <c r="I1712" s="81">
        <v>5.9</v>
      </c>
      <c r="J1712" s="30">
        <v>4.4000000000000004</v>
      </c>
      <c r="K1712" s="81">
        <f t="shared" si="26"/>
        <v>10.3</v>
      </c>
      <c r="L1712" s="81">
        <v>165600</v>
      </c>
      <c r="M1712" s="86">
        <v>1</v>
      </c>
      <c r="N1712" s="86">
        <v>1</v>
      </c>
      <c r="O1712" s="86">
        <v>1</v>
      </c>
      <c r="P1712" s="138">
        <v>4</v>
      </c>
      <c r="Q1712" s="131">
        <v>29.2</v>
      </c>
      <c r="R1712" s="148">
        <v>30042.773184651422</v>
      </c>
      <c r="S1712" s="81">
        <v>10.3</v>
      </c>
      <c r="T1712" s="112">
        <v>1</v>
      </c>
      <c r="U1712">
        <v>1</v>
      </c>
    </row>
    <row r="1713" spans="1:21" customFormat="1">
      <c r="A1713" s="13" t="s">
        <v>4127</v>
      </c>
      <c r="B1713" s="13">
        <v>17031010100</v>
      </c>
      <c r="C1713" s="13" t="s">
        <v>4128</v>
      </c>
      <c r="D1713" s="13" t="s">
        <v>4272</v>
      </c>
      <c r="E1713" s="13" t="s">
        <v>4129</v>
      </c>
      <c r="F1713" s="83">
        <v>8</v>
      </c>
      <c r="G1713" s="81">
        <v>39.299999999999997</v>
      </c>
      <c r="H1713" s="30">
        <v>18.2</v>
      </c>
      <c r="I1713" s="83">
        <v>23.8</v>
      </c>
      <c r="J1713" s="82">
        <v>11.1</v>
      </c>
      <c r="K1713" s="82">
        <f t="shared" si="26"/>
        <v>34.9</v>
      </c>
      <c r="L1713" s="82">
        <v>245100</v>
      </c>
      <c r="M1713" s="86">
        <v>1</v>
      </c>
      <c r="N1713" s="89">
        <v>8</v>
      </c>
      <c r="O1713" s="86">
        <v>2</v>
      </c>
      <c r="P1713" s="135">
        <v>10</v>
      </c>
      <c r="Q1713" s="131">
        <v>29.3</v>
      </c>
      <c r="R1713" s="148">
        <v>30042.773184651422</v>
      </c>
      <c r="S1713" s="82">
        <v>34.9</v>
      </c>
      <c r="T1713" s="114">
        <v>3</v>
      </c>
      <c r="U1713">
        <v>3</v>
      </c>
    </row>
    <row r="1714" spans="1:21" customFormat="1">
      <c r="A1714" s="13" t="s">
        <v>3245</v>
      </c>
      <c r="B1714" s="13">
        <v>17031410700</v>
      </c>
      <c r="C1714" s="13" t="s">
        <v>3246</v>
      </c>
      <c r="D1714" s="13" t="s">
        <v>4272</v>
      </c>
      <c r="E1714" s="13" t="s">
        <v>4129</v>
      </c>
      <c r="F1714" s="82">
        <v>5.5</v>
      </c>
      <c r="G1714" s="84">
        <v>22.3</v>
      </c>
      <c r="H1714" s="81">
        <v>2</v>
      </c>
      <c r="I1714" s="83">
        <v>27.9</v>
      </c>
      <c r="J1714" s="84">
        <v>44.2</v>
      </c>
      <c r="K1714" s="84">
        <f t="shared" si="26"/>
        <v>72.099999999999994</v>
      </c>
      <c r="L1714" s="82">
        <v>260200</v>
      </c>
      <c r="M1714" s="88">
        <v>6</v>
      </c>
      <c r="N1714" s="89">
        <v>7</v>
      </c>
      <c r="O1714" s="88">
        <v>6</v>
      </c>
      <c r="P1714" s="135">
        <v>9</v>
      </c>
      <c r="Q1714" s="131">
        <v>29.3</v>
      </c>
      <c r="R1714" s="148">
        <v>30042.773184651422</v>
      </c>
      <c r="S1714" s="84">
        <v>72.099999999999994</v>
      </c>
      <c r="T1714" s="116">
        <v>5</v>
      </c>
      <c r="U1714">
        <v>5</v>
      </c>
    </row>
    <row r="1715" spans="1:21" customFormat="1">
      <c r="A1715" s="13" t="s">
        <v>2925</v>
      </c>
      <c r="B1715" s="13">
        <v>17031660600</v>
      </c>
      <c r="C1715" s="13" t="s">
        <v>2926</v>
      </c>
      <c r="D1715" s="13" t="s">
        <v>4272</v>
      </c>
      <c r="E1715" s="13" t="s">
        <v>4129</v>
      </c>
      <c r="F1715" s="82">
        <v>5.5</v>
      </c>
      <c r="G1715" s="81">
        <v>39.6</v>
      </c>
      <c r="H1715" s="83">
        <v>30.8</v>
      </c>
      <c r="I1715" s="81">
        <v>7.1</v>
      </c>
      <c r="J1715" s="81">
        <v>0.9</v>
      </c>
      <c r="K1715" s="81">
        <f t="shared" si="26"/>
        <v>8</v>
      </c>
      <c r="L1715" s="81">
        <v>173700</v>
      </c>
      <c r="M1715" s="86">
        <v>1</v>
      </c>
      <c r="N1715" s="88">
        <v>5</v>
      </c>
      <c r="O1715" s="86">
        <v>2</v>
      </c>
      <c r="P1715" s="138">
        <v>3</v>
      </c>
      <c r="Q1715" s="131">
        <v>29.3</v>
      </c>
      <c r="R1715" s="148">
        <v>30042.773184651422</v>
      </c>
      <c r="S1715" s="81">
        <v>8</v>
      </c>
      <c r="T1715" s="112">
        <v>1</v>
      </c>
      <c r="U1715">
        <v>1</v>
      </c>
    </row>
    <row r="1716" spans="1:21" customFormat="1">
      <c r="A1716" s="13" t="s">
        <v>2927</v>
      </c>
      <c r="B1716" s="13">
        <v>17031660700</v>
      </c>
      <c r="C1716" s="13" t="s">
        <v>2928</v>
      </c>
      <c r="D1716" s="13" t="s">
        <v>4272</v>
      </c>
      <c r="E1716" s="13" t="s">
        <v>4129</v>
      </c>
      <c r="F1716" s="84">
        <v>11</v>
      </c>
      <c r="G1716" s="81">
        <v>49.3</v>
      </c>
      <c r="H1716" s="84">
        <v>42.6</v>
      </c>
      <c r="I1716" s="81">
        <v>2.6</v>
      </c>
      <c r="J1716" s="81">
        <v>0</v>
      </c>
      <c r="K1716" s="81">
        <f t="shared" si="26"/>
        <v>2.6</v>
      </c>
      <c r="L1716" s="81">
        <v>156800</v>
      </c>
      <c r="M1716" s="86">
        <v>1</v>
      </c>
      <c r="N1716" s="89">
        <v>8</v>
      </c>
      <c r="O1716" s="86">
        <v>2</v>
      </c>
      <c r="P1716" s="136">
        <v>7</v>
      </c>
      <c r="Q1716" s="131">
        <v>29.3</v>
      </c>
      <c r="R1716" s="148">
        <v>30042.773184651422</v>
      </c>
      <c r="S1716" s="81">
        <v>2.6</v>
      </c>
      <c r="T1716" s="112">
        <v>1</v>
      </c>
      <c r="U1716">
        <v>1</v>
      </c>
    </row>
    <row r="1717" spans="1:21" customFormat="1">
      <c r="A1717" s="13" t="s">
        <v>2520</v>
      </c>
      <c r="B1717" s="13">
        <v>17031842800</v>
      </c>
      <c r="C1717" s="13" t="s">
        <v>2521</v>
      </c>
      <c r="D1717" s="13" t="s">
        <v>4272</v>
      </c>
      <c r="E1717" s="13" t="s">
        <v>2522</v>
      </c>
      <c r="F1717" s="84">
        <v>9.5</v>
      </c>
      <c r="G1717" s="82">
        <v>32.799999999999997</v>
      </c>
      <c r="H1717" s="83">
        <v>28.8</v>
      </c>
      <c r="I1717" s="81">
        <v>5.9</v>
      </c>
      <c r="J1717" s="81">
        <v>1.6</v>
      </c>
      <c r="K1717" s="81">
        <f t="shared" si="26"/>
        <v>7.5</v>
      </c>
      <c r="L1717" s="30">
        <v>233000</v>
      </c>
      <c r="M1717" s="90">
        <v>10</v>
      </c>
      <c r="N1717" s="89">
        <v>8</v>
      </c>
      <c r="O1717" s="90">
        <v>9</v>
      </c>
      <c r="P1717" s="136">
        <v>8</v>
      </c>
      <c r="Q1717" s="131">
        <v>29.4</v>
      </c>
      <c r="R1717" s="149">
        <v>55741.956709956707</v>
      </c>
      <c r="S1717" s="81">
        <v>7.5</v>
      </c>
      <c r="T1717" s="112">
        <v>1</v>
      </c>
      <c r="U1717">
        <v>1</v>
      </c>
    </row>
    <row r="1718" spans="1:21" customFormat="1">
      <c r="A1718" s="13" t="s">
        <v>2589</v>
      </c>
      <c r="B1718" s="13">
        <v>17031826304</v>
      </c>
      <c r="C1718" s="13" t="s">
        <v>2590</v>
      </c>
      <c r="D1718" s="13" t="s">
        <v>4272</v>
      </c>
      <c r="E1718" s="13" t="s">
        <v>2591</v>
      </c>
      <c r="F1718" s="84">
        <v>15.8</v>
      </c>
      <c r="G1718" s="81">
        <v>41.7</v>
      </c>
      <c r="H1718" s="84">
        <v>36.5</v>
      </c>
      <c r="I1718" s="30">
        <v>13.5</v>
      </c>
      <c r="J1718" s="30">
        <v>4.5</v>
      </c>
      <c r="K1718" s="30">
        <f t="shared" si="26"/>
        <v>18</v>
      </c>
      <c r="L1718" s="81">
        <v>151400</v>
      </c>
      <c r="M1718" s="86">
        <v>2</v>
      </c>
      <c r="N1718" s="87">
        <v>4</v>
      </c>
      <c r="O1718" s="86">
        <v>2</v>
      </c>
      <c r="P1718" s="140">
        <v>1</v>
      </c>
      <c r="Q1718" s="131">
        <v>29.5</v>
      </c>
      <c r="R1718" s="151">
        <v>13405.359737399041</v>
      </c>
      <c r="S1718" s="30">
        <v>18</v>
      </c>
      <c r="T1718" s="113">
        <v>2</v>
      </c>
      <c r="U1718">
        <v>2</v>
      </c>
    </row>
    <row r="1719" spans="1:21" customFormat="1">
      <c r="A1719" s="13" t="s">
        <v>2957</v>
      </c>
      <c r="B1719" s="13">
        <v>17031611200</v>
      </c>
      <c r="C1719" s="13" t="s">
        <v>2958</v>
      </c>
      <c r="D1719" s="13" t="s">
        <v>4272</v>
      </c>
      <c r="E1719" s="13" t="s">
        <v>4129</v>
      </c>
      <c r="F1719" s="83">
        <v>7</v>
      </c>
      <c r="G1719" s="83">
        <v>27.9</v>
      </c>
      <c r="H1719" s="82">
        <v>27.9</v>
      </c>
      <c r="I1719" s="81">
        <v>3.8</v>
      </c>
      <c r="J1719" s="81">
        <v>2.4</v>
      </c>
      <c r="K1719" s="81">
        <f t="shared" si="26"/>
        <v>6.1999999999999993</v>
      </c>
      <c r="L1719" s="81">
        <v>179500</v>
      </c>
      <c r="M1719" s="86">
        <v>1</v>
      </c>
      <c r="N1719" s="86">
        <v>2</v>
      </c>
      <c r="O1719" s="86">
        <v>1</v>
      </c>
      <c r="P1719" s="137">
        <v>6</v>
      </c>
      <c r="Q1719" s="131">
        <v>29.6</v>
      </c>
      <c r="R1719" s="148">
        <v>30042.773184651422</v>
      </c>
      <c r="S1719" s="81">
        <v>6.1999999999999993</v>
      </c>
      <c r="T1719" s="112">
        <v>1</v>
      </c>
      <c r="U1719">
        <v>1</v>
      </c>
    </row>
    <row r="1720" spans="1:21" customFormat="1">
      <c r="A1720" s="13" t="s">
        <v>1894</v>
      </c>
      <c r="B1720" s="13">
        <v>17031827200</v>
      </c>
      <c r="C1720" s="13" t="s">
        <v>1895</v>
      </c>
      <c r="D1720" s="13" t="s">
        <v>4272</v>
      </c>
      <c r="E1720" s="13" t="s">
        <v>2438</v>
      </c>
      <c r="F1720" s="84">
        <v>16.2</v>
      </c>
      <c r="G1720" s="83">
        <v>28.1</v>
      </c>
      <c r="H1720" s="83">
        <v>28.9</v>
      </c>
      <c r="I1720" s="81">
        <v>7.1</v>
      </c>
      <c r="J1720" s="81">
        <v>2.8</v>
      </c>
      <c r="K1720" s="81">
        <f t="shared" si="26"/>
        <v>9.8999999999999986</v>
      </c>
      <c r="L1720" s="81">
        <v>115300</v>
      </c>
      <c r="M1720" s="86">
        <v>2</v>
      </c>
      <c r="N1720" s="89">
        <v>7</v>
      </c>
      <c r="O1720" s="86">
        <v>1</v>
      </c>
      <c r="P1720" s="136">
        <v>8</v>
      </c>
      <c r="Q1720" s="131">
        <v>29.6</v>
      </c>
      <c r="R1720" s="151">
        <v>12174.202001423939</v>
      </c>
      <c r="S1720" s="81">
        <v>9.8999999999999986</v>
      </c>
      <c r="T1720" s="112">
        <v>1</v>
      </c>
      <c r="U1720">
        <v>1</v>
      </c>
    </row>
    <row r="1721" spans="1:21" customFormat="1">
      <c r="A1721" s="13" t="s">
        <v>3557</v>
      </c>
      <c r="B1721" s="13">
        <v>17031221100</v>
      </c>
      <c r="C1721" s="13" t="s">
        <v>3558</v>
      </c>
      <c r="D1721" s="13" t="s">
        <v>4272</v>
      </c>
      <c r="E1721" s="13" t="s">
        <v>4129</v>
      </c>
      <c r="F1721" s="30">
        <v>3.9</v>
      </c>
      <c r="G1721" s="30">
        <v>33.4</v>
      </c>
      <c r="H1721" s="82">
        <v>25.1</v>
      </c>
      <c r="I1721" s="82">
        <v>19.100000000000001</v>
      </c>
      <c r="J1721" s="82">
        <v>8.3000000000000007</v>
      </c>
      <c r="K1721" s="82">
        <f t="shared" si="26"/>
        <v>27.400000000000002</v>
      </c>
      <c r="L1721" s="83">
        <v>338900</v>
      </c>
      <c r="M1721" s="86">
        <v>1</v>
      </c>
      <c r="N1721" s="88">
        <v>5</v>
      </c>
      <c r="O1721" s="87">
        <v>3</v>
      </c>
      <c r="P1721" s="136">
        <v>8</v>
      </c>
      <c r="Q1721" s="131">
        <v>29.7</v>
      </c>
      <c r="R1721" s="148">
        <v>30042.773184651422</v>
      </c>
      <c r="S1721" s="82">
        <v>27.400000000000002</v>
      </c>
      <c r="T1721" s="114">
        <v>3</v>
      </c>
      <c r="U1721">
        <v>3</v>
      </c>
    </row>
    <row r="1722" spans="1:21" customFormat="1">
      <c r="A1722" s="13" t="s">
        <v>2785</v>
      </c>
      <c r="B1722" s="13">
        <v>17031691200</v>
      </c>
      <c r="C1722" s="13" t="s">
        <v>2786</v>
      </c>
      <c r="D1722" s="13" t="s">
        <v>4272</v>
      </c>
      <c r="E1722" s="13" t="s">
        <v>4129</v>
      </c>
      <c r="F1722" s="84">
        <v>12.9</v>
      </c>
      <c r="G1722" s="81">
        <v>44.2</v>
      </c>
      <c r="H1722" s="83">
        <v>32.1</v>
      </c>
      <c r="I1722" s="30">
        <v>10.1</v>
      </c>
      <c r="J1722" s="82">
        <v>10.7</v>
      </c>
      <c r="K1722" s="30">
        <f t="shared" si="26"/>
        <v>20.799999999999997</v>
      </c>
      <c r="L1722" s="81">
        <v>135100</v>
      </c>
      <c r="M1722" s="86">
        <v>1</v>
      </c>
      <c r="N1722" s="88">
        <v>5</v>
      </c>
      <c r="O1722" s="86">
        <v>1</v>
      </c>
      <c r="P1722" s="135">
        <v>9</v>
      </c>
      <c r="Q1722" s="131">
        <v>29.7</v>
      </c>
      <c r="R1722" s="148">
        <v>30042.773184651422</v>
      </c>
      <c r="S1722" s="30">
        <v>20.799999999999997</v>
      </c>
      <c r="T1722" s="113">
        <v>2</v>
      </c>
      <c r="U1722">
        <v>2</v>
      </c>
    </row>
    <row r="1723" spans="1:21" customFormat="1">
      <c r="A1723" s="13" t="s">
        <v>4159</v>
      </c>
      <c r="B1723" s="13">
        <v>17031841100</v>
      </c>
      <c r="C1723" s="13" t="s">
        <v>4160</v>
      </c>
      <c r="D1723" s="13" t="s">
        <v>4272</v>
      </c>
      <c r="E1723" s="13" t="s">
        <v>4158</v>
      </c>
      <c r="F1723" s="83">
        <v>7.2</v>
      </c>
      <c r="G1723" s="84">
        <v>25.1</v>
      </c>
      <c r="H1723" s="82">
        <v>26.6</v>
      </c>
      <c r="I1723" s="30">
        <v>15.8</v>
      </c>
      <c r="J1723" s="30">
        <v>4.8</v>
      </c>
      <c r="K1723" s="30">
        <f t="shared" si="26"/>
        <v>20.6</v>
      </c>
      <c r="L1723" s="82">
        <v>241400</v>
      </c>
      <c r="M1723" s="90">
        <v>9</v>
      </c>
      <c r="N1723" s="87">
        <v>4</v>
      </c>
      <c r="O1723" s="90">
        <v>9</v>
      </c>
      <c r="P1723" s="138">
        <v>4</v>
      </c>
      <c r="Q1723" s="131">
        <v>29.7</v>
      </c>
      <c r="R1723" s="150">
        <v>48254.471795803431</v>
      </c>
      <c r="S1723" s="30">
        <v>20.6</v>
      </c>
      <c r="T1723" s="113">
        <v>2</v>
      </c>
      <c r="U1723">
        <v>2</v>
      </c>
    </row>
    <row r="1724" spans="1:21" customFormat="1">
      <c r="A1724" s="13" t="s">
        <v>3347</v>
      </c>
      <c r="B1724" s="13">
        <v>17031301100</v>
      </c>
      <c r="C1724" s="13" t="s">
        <v>3348</v>
      </c>
      <c r="D1724" s="13" t="s">
        <v>4272</v>
      </c>
      <c r="E1724" s="13" t="s">
        <v>4129</v>
      </c>
      <c r="F1724" s="84">
        <v>9.6</v>
      </c>
      <c r="G1724" s="81">
        <v>41.3</v>
      </c>
      <c r="H1724" s="82">
        <v>25.9</v>
      </c>
      <c r="I1724" s="81">
        <v>8.3000000000000007</v>
      </c>
      <c r="J1724" s="81">
        <v>2.2999999999999998</v>
      </c>
      <c r="K1724" s="81">
        <f t="shared" si="26"/>
        <v>10.600000000000001</v>
      </c>
      <c r="L1724" s="82">
        <v>283200</v>
      </c>
      <c r="M1724" s="86">
        <v>2</v>
      </c>
      <c r="N1724" s="88">
        <v>5</v>
      </c>
      <c r="O1724" s="86">
        <v>1</v>
      </c>
      <c r="P1724" s="136">
        <v>8</v>
      </c>
      <c r="Q1724" s="131">
        <v>29.8</v>
      </c>
      <c r="R1724" s="148">
        <v>30042.773184651422</v>
      </c>
      <c r="S1724" s="81">
        <v>10.600000000000001</v>
      </c>
      <c r="T1724" s="112">
        <v>1</v>
      </c>
      <c r="U1724">
        <v>1</v>
      </c>
    </row>
    <row r="1725" spans="1:21" customFormat="1">
      <c r="A1725" s="13" t="s">
        <v>3051</v>
      </c>
      <c r="B1725" s="13">
        <v>17031491300</v>
      </c>
      <c r="C1725" s="13" t="s">
        <v>3052</v>
      </c>
      <c r="D1725" s="13" t="s">
        <v>4272</v>
      </c>
      <c r="E1725" s="13" t="s">
        <v>4129</v>
      </c>
      <c r="F1725" s="84">
        <v>12</v>
      </c>
      <c r="G1725" s="81">
        <v>46.2</v>
      </c>
      <c r="H1725" s="82">
        <v>26.4</v>
      </c>
      <c r="I1725" s="81">
        <v>6.4</v>
      </c>
      <c r="J1725" s="81">
        <v>1.4</v>
      </c>
      <c r="K1725" s="81">
        <f t="shared" si="26"/>
        <v>7.8000000000000007</v>
      </c>
      <c r="L1725" s="81">
        <v>129600</v>
      </c>
      <c r="M1725" s="86">
        <v>1</v>
      </c>
      <c r="N1725" s="89">
        <v>7</v>
      </c>
      <c r="O1725" s="86">
        <v>1</v>
      </c>
      <c r="P1725" s="137">
        <v>6</v>
      </c>
      <c r="Q1725" s="131">
        <v>29.8</v>
      </c>
      <c r="R1725" s="148">
        <v>30042.773184651422</v>
      </c>
      <c r="S1725" s="81">
        <v>7.8000000000000007</v>
      </c>
      <c r="T1725" s="112">
        <v>1</v>
      </c>
      <c r="U1725">
        <v>1</v>
      </c>
    </row>
    <row r="1726" spans="1:21" customFormat="1">
      <c r="A1726" s="13" t="s">
        <v>3079</v>
      </c>
      <c r="B1726" s="13">
        <v>17031530100</v>
      </c>
      <c r="C1726" s="13" t="s">
        <v>3080</v>
      </c>
      <c r="D1726" s="13" t="s">
        <v>4272</v>
      </c>
      <c r="E1726" s="13" t="s">
        <v>4129</v>
      </c>
      <c r="F1726" s="84">
        <v>10.4</v>
      </c>
      <c r="G1726" s="83">
        <v>30</v>
      </c>
      <c r="H1726" s="30">
        <v>18.600000000000001</v>
      </c>
      <c r="I1726" s="81">
        <v>7.3</v>
      </c>
      <c r="J1726" s="81">
        <v>2.8</v>
      </c>
      <c r="K1726" s="81">
        <f t="shared" si="26"/>
        <v>10.1</v>
      </c>
      <c r="L1726" s="81">
        <v>110600</v>
      </c>
      <c r="M1726" s="86">
        <v>1</v>
      </c>
      <c r="N1726" s="86">
        <v>2</v>
      </c>
      <c r="O1726" s="87">
        <v>4</v>
      </c>
      <c r="P1726" s="135">
        <v>9</v>
      </c>
      <c r="Q1726" s="131">
        <v>29.8</v>
      </c>
      <c r="R1726" s="148">
        <v>30042.773184651422</v>
      </c>
      <c r="S1726" s="81">
        <v>10.1</v>
      </c>
      <c r="T1726" s="112">
        <v>1</v>
      </c>
      <c r="U1726">
        <v>1</v>
      </c>
    </row>
    <row r="1727" spans="1:21" customFormat="1">
      <c r="A1727" s="13" t="s">
        <v>1948</v>
      </c>
      <c r="B1727" s="13">
        <v>17031803606</v>
      </c>
      <c r="C1727" s="13" t="s">
        <v>1949</v>
      </c>
      <c r="D1727" s="13" t="s">
        <v>4272</v>
      </c>
      <c r="E1727" s="13" t="s">
        <v>1945</v>
      </c>
      <c r="F1727" s="84">
        <v>11.8</v>
      </c>
      <c r="G1727" s="84">
        <v>23.9</v>
      </c>
      <c r="H1727" s="82">
        <v>26.6</v>
      </c>
      <c r="I1727" s="82">
        <v>18.100000000000001</v>
      </c>
      <c r="J1727" s="30">
        <v>6.8</v>
      </c>
      <c r="K1727" s="82">
        <f t="shared" si="26"/>
        <v>24.900000000000002</v>
      </c>
      <c r="L1727" s="81">
        <v>141000</v>
      </c>
      <c r="M1727" s="88">
        <v>5</v>
      </c>
      <c r="N1727" s="89">
        <v>8</v>
      </c>
      <c r="O1727" s="86">
        <v>2</v>
      </c>
      <c r="P1727" s="140">
        <v>1</v>
      </c>
      <c r="Q1727" s="131">
        <v>29.8</v>
      </c>
      <c r="R1727" s="150">
        <v>33970.206820601838</v>
      </c>
      <c r="S1727" s="82">
        <v>24.900000000000002</v>
      </c>
      <c r="T1727" s="114">
        <v>3</v>
      </c>
      <c r="U1727">
        <v>3</v>
      </c>
    </row>
    <row r="1728" spans="1:21" customFormat="1">
      <c r="A1728" s="13" t="s">
        <v>1626</v>
      </c>
      <c r="B1728" s="13">
        <v>17031832900</v>
      </c>
      <c r="C1728" s="13" t="s">
        <v>1627</v>
      </c>
      <c r="D1728" s="13" t="s">
        <v>4272</v>
      </c>
      <c r="E1728" s="13" t="s">
        <v>4129</v>
      </c>
      <c r="F1728" s="81">
        <v>2</v>
      </c>
      <c r="G1728" s="84">
        <v>21.8</v>
      </c>
      <c r="H1728" s="81">
        <v>6.9</v>
      </c>
      <c r="I1728" s="83">
        <v>24.2</v>
      </c>
      <c r="J1728" s="84">
        <v>46.9</v>
      </c>
      <c r="K1728" s="84">
        <f t="shared" si="26"/>
        <v>71.099999999999994</v>
      </c>
      <c r="L1728" s="84">
        <v>538900</v>
      </c>
      <c r="M1728" s="85"/>
      <c r="N1728" s="85"/>
      <c r="O1728" s="85"/>
      <c r="P1728" s="141"/>
      <c r="Q1728" s="131">
        <v>29.8</v>
      </c>
      <c r="R1728" s="153">
        <v>30042.773184651422</v>
      </c>
      <c r="S1728" s="84">
        <v>71.099999999999994</v>
      </c>
      <c r="T1728" s="116">
        <v>5</v>
      </c>
      <c r="U1728">
        <v>5</v>
      </c>
    </row>
    <row r="1729" spans="1:21" customFormat="1">
      <c r="A1729" s="13" t="s">
        <v>297</v>
      </c>
      <c r="B1729" s="13">
        <v>17197881301</v>
      </c>
      <c r="C1729" s="13" t="s">
        <v>298</v>
      </c>
      <c r="D1729" s="13" t="s">
        <v>363</v>
      </c>
      <c r="E1729" s="13" t="s">
        <v>320</v>
      </c>
      <c r="F1729" s="84">
        <v>17.399999999999999</v>
      </c>
      <c r="G1729" s="84">
        <v>25.8</v>
      </c>
      <c r="H1729" s="83">
        <v>30.9</v>
      </c>
      <c r="I1729" s="81">
        <v>1.2</v>
      </c>
      <c r="J1729" s="81">
        <v>0.7</v>
      </c>
      <c r="K1729" s="81">
        <f t="shared" si="26"/>
        <v>1.9</v>
      </c>
      <c r="L1729" s="81">
        <v>121800</v>
      </c>
      <c r="M1729" s="30">
        <v>4</v>
      </c>
      <c r="N1729" s="82">
        <v>5</v>
      </c>
      <c r="O1729" s="81">
        <v>1</v>
      </c>
      <c r="P1729" s="145">
        <v>6</v>
      </c>
      <c r="Q1729" s="131">
        <v>29.8</v>
      </c>
      <c r="R1729" s="157">
        <v>21661.580595931711</v>
      </c>
      <c r="S1729" s="81">
        <v>1.9</v>
      </c>
      <c r="T1729" s="112">
        <v>1</v>
      </c>
      <c r="U1729">
        <v>1</v>
      </c>
    </row>
    <row r="1730" spans="1:21" customFormat="1">
      <c r="A1730" s="13" t="s">
        <v>3199</v>
      </c>
      <c r="B1730" s="13">
        <v>17031440201</v>
      </c>
      <c r="C1730" s="13" t="s">
        <v>3200</v>
      </c>
      <c r="D1730" s="13" t="s">
        <v>4272</v>
      </c>
      <c r="E1730" s="13" t="s">
        <v>4129</v>
      </c>
      <c r="F1730" s="84">
        <v>13.8</v>
      </c>
      <c r="G1730" s="81">
        <v>44.8</v>
      </c>
      <c r="H1730" s="82">
        <v>26.9</v>
      </c>
      <c r="I1730" s="82">
        <v>16.100000000000001</v>
      </c>
      <c r="J1730" s="82">
        <v>7.8</v>
      </c>
      <c r="K1730" s="82">
        <f t="shared" ref="K1730:K1793" si="27">+J1730+I1730</f>
        <v>23.900000000000002</v>
      </c>
      <c r="L1730" s="30">
        <v>214700</v>
      </c>
      <c r="M1730" s="86">
        <v>2</v>
      </c>
      <c r="N1730" s="90">
        <v>10</v>
      </c>
      <c r="O1730" s="86">
        <v>2</v>
      </c>
      <c r="P1730" s="136">
        <v>8</v>
      </c>
      <c r="Q1730" s="131">
        <v>29.9</v>
      </c>
      <c r="R1730" s="148">
        <v>30042.773184651422</v>
      </c>
      <c r="S1730" s="82">
        <v>23.900000000000002</v>
      </c>
      <c r="T1730" s="114">
        <v>3</v>
      </c>
      <c r="U1730">
        <v>3</v>
      </c>
    </row>
    <row r="1731" spans="1:21" customFormat="1">
      <c r="A1731" s="13" t="s">
        <v>2691</v>
      </c>
      <c r="B1731" s="13">
        <v>17031829100</v>
      </c>
      <c r="C1731" s="13" t="s">
        <v>2692</v>
      </c>
      <c r="D1731" s="13" t="s">
        <v>4272</v>
      </c>
      <c r="E1731" s="13" t="s">
        <v>2680</v>
      </c>
      <c r="F1731" s="30">
        <v>4.0999999999999996</v>
      </c>
      <c r="G1731" s="84">
        <v>24.4</v>
      </c>
      <c r="H1731" s="82">
        <v>27.7</v>
      </c>
      <c r="I1731" s="81">
        <v>3.6</v>
      </c>
      <c r="J1731" s="81">
        <v>0</v>
      </c>
      <c r="K1731" s="81">
        <f t="shared" si="27"/>
        <v>3.6</v>
      </c>
      <c r="L1731" s="81">
        <v>93600</v>
      </c>
      <c r="M1731" s="86">
        <v>1</v>
      </c>
      <c r="N1731" s="88">
        <v>6</v>
      </c>
      <c r="O1731" s="87">
        <v>3</v>
      </c>
      <c r="P1731" s="140">
        <v>1</v>
      </c>
      <c r="Q1731" s="131">
        <v>29.9</v>
      </c>
      <c r="R1731" s="151">
        <v>16738.603051922313</v>
      </c>
      <c r="S1731" s="81">
        <v>3.6</v>
      </c>
      <c r="T1731" s="112">
        <v>1</v>
      </c>
      <c r="U1731">
        <v>1</v>
      </c>
    </row>
    <row r="1732" spans="1:21" customFormat="1">
      <c r="A1732" s="13" t="s">
        <v>2959</v>
      </c>
      <c r="B1732" s="13">
        <v>17031611300</v>
      </c>
      <c r="C1732" s="13" t="s">
        <v>2960</v>
      </c>
      <c r="D1732" s="13" t="s">
        <v>4272</v>
      </c>
      <c r="E1732" s="13" t="s">
        <v>4129</v>
      </c>
      <c r="F1732" s="84">
        <v>9.5</v>
      </c>
      <c r="G1732" s="82">
        <v>32.6</v>
      </c>
      <c r="H1732" s="30">
        <v>15.8</v>
      </c>
      <c r="I1732" s="81">
        <v>6.1</v>
      </c>
      <c r="J1732" s="81">
        <v>0</v>
      </c>
      <c r="K1732" s="81">
        <f t="shared" si="27"/>
        <v>6.1</v>
      </c>
      <c r="L1732" s="81">
        <v>163200</v>
      </c>
      <c r="M1732" s="86">
        <v>1</v>
      </c>
      <c r="N1732" s="89">
        <v>7</v>
      </c>
      <c r="O1732" s="86">
        <v>1</v>
      </c>
      <c r="P1732" s="136">
        <v>7</v>
      </c>
      <c r="Q1732" s="131">
        <v>30</v>
      </c>
      <c r="R1732" s="148">
        <v>30042.773184651422</v>
      </c>
      <c r="S1732" s="81">
        <v>6.1</v>
      </c>
      <c r="T1732" s="112">
        <v>1</v>
      </c>
      <c r="U1732">
        <v>1</v>
      </c>
    </row>
    <row r="1733" spans="1:21" customFormat="1">
      <c r="A1733" s="13" t="s">
        <v>3299</v>
      </c>
      <c r="B1733" s="13">
        <v>17031351500</v>
      </c>
      <c r="C1733" s="13" t="s">
        <v>3300</v>
      </c>
      <c r="D1733" s="13" t="s">
        <v>4272</v>
      </c>
      <c r="E1733" s="13" t="s">
        <v>4129</v>
      </c>
      <c r="F1733" s="84">
        <v>39.700000000000003</v>
      </c>
      <c r="G1733" s="85" t="s">
        <v>3407</v>
      </c>
      <c r="H1733" s="81">
        <v>13.1</v>
      </c>
      <c r="I1733" s="84">
        <v>59</v>
      </c>
      <c r="J1733" s="81">
        <v>0</v>
      </c>
      <c r="K1733" s="84">
        <f t="shared" si="27"/>
        <v>59</v>
      </c>
      <c r="L1733" s="85" t="s">
        <v>3414</v>
      </c>
      <c r="M1733" s="86">
        <v>1</v>
      </c>
      <c r="N1733" s="86">
        <v>1</v>
      </c>
      <c r="O1733" s="86">
        <v>1</v>
      </c>
      <c r="P1733" s="135">
        <v>9</v>
      </c>
      <c r="Q1733" s="131">
        <v>30.1</v>
      </c>
      <c r="R1733" s="148">
        <v>30042.773184651422</v>
      </c>
      <c r="S1733" s="84">
        <v>59</v>
      </c>
      <c r="T1733" s="116">
        <v>5</v>
      </c>
      <c r="U1733">
        <v>5</v>
      </c>
    </row>
    <row r="1734" spans="1:21" customFormat="1">
      <c r="A1734" s="13" t="s">
        <v>704</v>
      </c>
      <c r="B1734" s="13">
        <v>17097863300</v>
      </c>
      <c r="C1734" s="13" t="s">
        <v>705</v>
      </c>
      <c r="D1734" s="13" t="s">
        <v>896</v>
      </c>
      <c r="E1734" s="13" t="s">
        <v>703</v>
      </c>
      <c r="F1734" s="30">
        <v>4.3</v>
      </c>
      <c r="G1734" s="83">
        <v>28.4</v>
      </c>
      <c r="H1734" s="81">
        <v>7.2</v>
      </c>
      <c r="I1734" s="84">
        <v>41.4</v>
      </c>
      <c r="J1734" s="84">
        <v>41</v>
      </c>
      <c r="K1734" s="84">
        <f t="shared" si="27"/>
        <v>82.4</v>
      </c>
      <c r="L1734" s="84">
        <v>841900</v>
      </c>
      <c r="M1734" s="90">
        <v>10</v>
      </c>
      <c r="N1734" s="87">
        <v>3</v>
      </c>
      <c r="O1734" s="90">
        <v>9</v>
      </c>
      <c r="P1734" s="136">
        <v>8</v>
      </c>
      <c r="Q1734" s="131">
        <v>30.1</v>
      </c>
      <c r="R1734" s="149">
        <v>113201.84987766515</v>
      </c>
      <c r="S1734" s="84">
        <v>82.4</v>
      </c>
      <c r="T1734" s="116">
        <v>5</v>
      </c>
      <c r="U1734">
        <v>5</v>
      </c>
    </row>
    <row r="1735" spans="1:21" customFormat="1">
      <c r="A1735" s="13" t="s">
        <v>2849</v>
      </c>
      <c r="B1735" s="13">
        <v>17031671200</v>
      </c>
      <c r="C1735" s="13" t="s">
        <v>2850</v>
      </c>
      <c r="D1735" s="13" t="s">
        <v>4272</v>
      </c>
      <c r="E1735" s="13" t="s">
        <v>4129</v>
      </c>
      <c r="F1735" s="83">
        <v>8.6</v>
      </c>
      <c r="G1735" s="81">
        <v>47.7</v>
      </c>
      <c r="H1735" s="30">
        <v>17.2</v>
      </c>
      <c r="I1735" s="82">
        <v>16.2</v>
      </c>
      <c r="J1735" s="81">
        <v>0</v>
      </c>
      <c r="K1735" s="30">
        <f t="shared" si="27"/>
        <v>16.2</v>
      </c>
      <c r="L1735" s="81">
        <v>121100</v>
      </c>
      <c r="M1735" s="86">
        <v>1</v>
      </c>
      <c r="N1735" s="88">
        <v>5</v>
      </c>
      <c r="O1735" s="86">
        <v>1</v>
      </c>
      <c r="P1735" s="135">
        <v>10</v>
      </c>
      <c r="Q1735" s="131">
        <v>30.2</v>
      </c>
      <c r="R1735" s="148">
        <v>30042.773184651422</v>
      </c>
      <c r="S1735" s="30">
        <v>16.2</v>
      </c>
      <c r="T1735" s="113">
        <v>2</v>
      </c>
      <c r="U1735">
        <v>2</v>
      </c>
    </row>
    <row r="1736" spans="1:21" customFormat="1">
      <c r="A1736" s="13" t="s">
        <v>1572</v>
      </c>
      <c r="B1736" s="13">
        <v>17031836500</v>
      </c>
      <c r="C1736" s="13" t="s">
        <v>1573</v>
      </c>
      <c r="D1736" s="13" t="s">
        <v>4272</v>
      </c>
      <c r="E1736" s="13" t="s">
        <v>4129</v>
      </c>
      <c r="F1736" s="84">
        <v>18.399999999999999</v>
      </c>
      <c r="G1736" s="84">
        <v>25.7</v>
      </c>
      <c r="H1736" s="84">
        <v>38.200000000000003</v>
      </c>
      <c r="I1736" s="81">
        <v>7.6</v>
      </c>
      <c r="J1736" s="81">
        <v>0.8</v>
      </c>
      <c r="K1736" s="81">
        <f t="shared" si="27"/>
        <v>8.4</v>
      </c>
      <c r="L1736" s="81">
        <v>110700</v>
      </c>
      <c r="M1736" s="85"/>
      <c r="N1736" s="85"/>
      <c r="O1736" s="85"/>
      <c r="P1736" s="141"/>
      <c r="Q1736" s="131">
        <v>30.2</v>
      </c>
      <c r="R1736" s="153">
        <v>30042.773184651422</v>
      </c>
      <c r="S1736" s="81">
        <v>8.4</v>
      </c>
      <c r="T1736" s="112">
        <v>1</v>
      </c>
      <c r="U1736">
        <v>1</v>
      </c>
    </row>
    <row r="1737" spans="1:21" customFormat="1">
      <c r="A1737" s="13" t="s">
        <v>722</v>
      </c>
      <c r="B1737" s="13">
        <v>17097861011</v>
      </c>
      <c r="C1737" s="13" t="s">
        <v>723</v>
      </c>
      <c r="D1737" s="13" t="s">
        <v>896</v>
      </c>
      <c r="E1737" s="13" t="s">
        <v>721</v>
      </c>
      <c r="F1737" s="82">
        <v>6.1</v>
      </c>
      <c r="G1737" s="81">
        <v>38.299999999999997</v>
      </c>
      <c r="H1737" s="30">
        <v>21</v>
      </c>
      <c r="I1737" s="83">
        <v>31.2</v>
      </c>
      <c r="J1737" s="82">
        <v>12</v>
      </c>
      <c r="K1737" s="83">
        <f t="shared" si="27"/>
        <v>43.2</v>
      </c>
      <c r="L1737" s="30">
        <v>231800</v>
      </c>
      <c r="M1737" s="90">
        <v>9</v>
      </c>
      <c r="N1737" s="88">
        <v>5</v>
      </c>
      <c r="O1737" s="89">
        <v>7</v>
      </c>
      <c r="P1737" s="136">
        <v>7</v>
      </c>
      <c r="Q1737" s="131">
        <v>30.2</v>
      </c>
      <c r="R1737" s="151">
        <v>29344.383480151013</v>
      </c>
      <c r="S1737" s="83">
        <v>43.2</v>
      </c>
      <c r="T1737" s="115">
        <v>4</v>
      </c>
      <c r="U1737">
        <v>4</v>
      </c>
    </row>
    <row r="1738" spans="1:21" customFormat="1">
      <c r="A1738" s="13" t="s">
        <v>4130</v>
      </c>
      <c r="B1738" s="13">
        <v>17031010201</v>
      </c>
      <c r="C1738" s="13" t="s">
        <v>4131</v>
      </c>
      <c r="D1738" s="13" t="s">
        <v>4272</v>
      </c>
      <c r="E1738" s="13" t="s">
        <v>4129</v>
      </c>
      <c r="F1738" s="30">
        <v>4.8</v>
      </c>
      <c r="G1738" s="30">
        <v>33.299999999999997</v>
      </c>
      <c r="H1738" s="82">
        <v>23.7</v>
      </c>
      <c r="I1738" s="83">
        <v>23.6</v>
      </c>
      <c r="J1738" s="82">
        <v>10.4</v>
      </c>
      <c r="K1738" s="82">
        <f t="shared" si="27"/>
        <v>34</v>
      </c>
      <c r="L1738" s="30">
        <v>228900</v>
      </c>
      <c r="M1738" s="86">
        <v>2</v>
      </c>
      <c r="N1738" s="88">
        <v>5</v>
      </c>
      <c r="O1738" s="87">
        <v>3</v>
      </c>
      <c r="P1738" s="135">
        <v>9</v>
      </c>
      <c r="Q1738" s="131">
        <v>30.3</v>
      </c>
      <c r="R1738" s="148">
        <v>30042.773184651422</v>
      </c>
      <c r="S1738" s="82">
        <v>34</v>
      </c>
      <c r="T1738" s="114">
        <v>3</v>
      </c>
      <c r="U1738">
        <v>3</v>
      </c>
    </row>
    <row r="1739" spans="1:21" customFormat="1">
      <c r="A1739" s="13" t="s">
        <v>3711</v>
      </c>
      <c r="B1739" s="13">
        <v>17031140602</v>
      </c>
      <c r="C1739" s="13" t="s">
        <v>3712</v>
      </c>
      <c r="D1739" s="13" t="s">
        <v>4272</v>
      </c>
      <c r="E1739" s="13" t="s">
        <v>4129</v>
      </c>
      <c r="F1739" s="83">
        <v>8.9</v>
      </c>
      <c r="G1739" s="30">
        <v>35.799999999999997</v>
      </c>
      <c r="H1739" s="30">
        <v>16.3</v>
      </c>
      <c r="I1739" s="82">
        <v>16.100000000000001</v>
      </c>
      <c r="J1739" s="30">
        <v>4.3</v>
      </c>
      <c r="K1739" s="30">
        <f t="shared" si="27"/>
        <v>20.400000000000002</v>
      </c>
      <c r="L1739" s="82">
        <v>291300</v>
      </c>
      <c r="M1739" s="86">
        <v>2</v>
      </c>
      <c r="N1739" s="87">
        <v>4</v>
      </c>
      <c r="O1739" s="86">
        <v>2</v>
      </c>
      <c r="P1739" s="136">
        <v>8</v>
      </c>
      <c r="Q1739" s="131">
        <v>30.3</v>
      </c>
      <c r="R1739" s="148">
        <v>30042.773184651422</v>
      </c>
      <c r="S1739" s="30">
        <v>20.400000000000002</v>
      </c>
      <c r="T1739" s="113">
        <v>2</v>
      </c>
      <c r="U1739">
        <v>2</v>
      </c>
    </row>
    <row r="1740" spans="1:21" customFormat="1">
      <c r="A1740" s="13" t="s">
        <v>3109</v>
      </c>
      <c r="B1740" s="13">
        <v>17031460200</v>
      </c>
      <c r="C1740" s="13" t="s">
        <v>3110</v>
      </c>
      <c r="D1740" s="13" t="s">
        <v>4272</v>
      </c>
      <c r="E1740" s="13" t="s">
        <v>4129</v>
      </c>
      <c r="F1740" s="83">
        <v>8.6</v>
      </c>
      <c r="G1740" s="81">
        <v>39.6</v>
      </c>
      <c r="H1740" s="83">
        <v>28.7</v>
      </c>
      <c r="I1740" s="81">
        <v>7.3</v>
      </c>
      <c r="J1740" s="81">
        <v>3</v>
      </c>
      <c r="K1740" s="81">
        <f t="shared" si="27"/>
        <v>10.3</v>
      </c>
      <c r="L1740" s="81">
        <v>137200</v>
      </c>
      <c r="M1740" s="86">
        <v>1</v>
      </c>
      <c r="N1740" s="86">
        <v>2</v>
      </c>
      <c r="O1740" s="86">
        <v>1</v>
      </c>
      <c r="P1740" s="135">
        <v>9</v>
      </c>
      <c r="Q1740" s="131">
        <v>30.3</v>
      </c>
      <c r="R1740" s="148">
        <v>30042.773184651422</v>
      </c>
      <c r="S1740" s="81">
        <v>10.3</v>
      </c>
      <c r="T1740" s="112">
        <v>1</v>
      </c>
      <c r="U1740">
        <v>1</v>
      </c>
    </row>
    <row r="1741" spans="1:21" customFormat="1">
      <c r="A1741" s="13" t="s">
        <v>1708</v>
      </c>
      <c r="B1741" s="13">
        <v>17031831300</v>
      </c>
      <c r="C1741" s="13" t="s">
        <v>1599</v>
      </c>
      <c r="D1741" s="13" t="s">
        <v>4272</v>
      </c>
      <c r="E1741" s="13" t="s">
        <v>4129</v>
      </c>
      <c r="F1741" s="84">
        <v>10.9</v>
      </c>
      <c r="G1741" s="81">
        <v>36.299999999999997</v>
      </c>
      <c r="H1741" s="84">
        <v>48.3</v>
      </c>
      <c r="I1741" s="81">
        <v>4.5</v>
      </c>
      <c r="J1741" s="81">
        <v>1.4</v>
      </c>
      <c r="K1741" s="81">
        <f t="shared" si="27"/>
        <v>5.9</v>
      </c>
      <c r="L1741" s="81">
        <v>180800</v>
      </c>
      <c r="M1741" s="85"/>
      <c r="N1741" s="85"/>
      <c r="O1741" s="85"/>
      <c r="P1741" s="141"/>
      <c r="Q1741" s="131">
        <v>30.3</v>
      </c>
      <c r="R1741" s="153">
        <v>30042.773184651422</v>
      </c>
      <c r="S1741" s="81">
        <v>5.9</v>
      </c>
      <c r="T1741" s="112">
        <v>1</v>
      </c>
      <c r="U1741">
        <v>1</v>
      </c>
    </row>
    <row r="1742" spans="1:21" customFormat="1">
      <c r="A1742" s="13" t="s">
        <v>3239</v>
      </c>
      <c r="B1742" s="13">
        <v>17031410200</v>
      </c>
      <c r="C1742" s="13" t="s">
        <v>3240</v>
      </c>
      <c r="D1742" s="13" t="s">
        <v>4272</v>
      </c>
      <c r="E1742" s="13" t="s">
        <v>4129</v>
      </c>
      <c r="F1742" s="30">
        <v>3.8</v>
      </c>
      <c r="G1742" s="84">
        <v>27</v>
      </c>
      <c r="H1742" s="81">
        <v>11.4</v>
      </c>
      <c r="I1742" s="84">
        <v>36.299999999999997</v>
      </c>
      <c r="J1742" s="84">
        <v>46.3</v>
      </c>
      <c r="K1742" s="84">
        <f t="shared" si="27"/>
        <v>82.6</v>
      </c>
      <c r="L1742" s="84">
        <v>587600</v>
      </c>
      <c r="M1742" s="88">
        <v>6</v>
      </c>
      <c r="N1742" s="86">
        <v>1</v>
      </c>
      <c r="O1742" s="86">
        <v>2</v>
      </c>
      <c r="P1742" s="135">
        <v>9</v>
      </c>
      <c r="Q1742" s="131">
        <v>30.4</v>
      </c>
      <c r="R1742" s="148">
        <v>30042.773184651422</v>
      </c>
      <c r="S1742" s="84">
        <v>82.6</v>
      </c>
      <c r="T1742" s="116">
        <v>5</v>
      </c>
      <c r="U1742">
        <v>5</v>
      </c>
    </row>
    <row r="1743" spans="1:21" customFormat="1">
      <c r="A1743" s="13" t="s">
        <v>2713</v>
      </c>
      <c r="B1743" s="13">
        <v>17031813301</v>
      </c>
      <c r="C1743" s="13" t="s">
        <v>2714</v>
      </c>
      <c r="D1743" s="13" t="s">
        <v>4272</v>
      </c>
      <c r="E1743" s="13" t="s">
        <v>2715</v>
      </c>
      <c r="F1743" s="82">
        <v>5.4</v>
      </c>
      <c r="G1743" s="83">
        <v>29.6</v>
      </c>
      <c r="H1743" s="30">
        <v>15.5</v>
      </c>
      <c r="I1743" s="81">
        <v>8.1999999999999993</v>
      </c>
      <c r="J1743" s="30">
        <v>6.5</v>
      </c>
      <c r="K1743" s="30">
        <f t="shared" si="27"/>
        <v>14.7</v>
      </c>
      <c r="L1743" s="30">
        <v>190500</v>
      </c>
      <c r="M1743" s="86">
        <v>2</v>
      </c>
      <c r="N1743" s="89">
        <v>8</v>
      </c>
      <c r="O1743" s="86">
        <v>1</v>
      </c>
      <c r="P1743" s="136">
        <v>8</v>
      </c>
      <c r="Q1743" s="131">
        <v>30.4</v>
      </c>
      <c r="R1743" s="151">
        <v>10590.780155201392</v>
      </c>
      <c r="S1743" s="30">
        <v>14.7</v>
      </c>
      <c r="T1743" s="113">
        <v>2</v>
      </c>
      <c r="U1743">
        <v>2</v>
      </c>
    </row>
    <row r="1744" spans="1:21" customFormat="1">
      <c r="A1744" s="13" t="s">
        <v>3149</v>
      </c>
      <c r="B1744" s="13">
        <v>17031490901</v>
      </c>
      <c r="C1744" s="13" t="s">
        <v>3150</v>
      </c>
      <c r="D1744" s="13" t="s">
        <v>4272</v>
      </c>
      <c r="E1744" s="13" t="s">
        <v>4129</v>
      </c>
      <c r="F1744" s="83">
        <v>8.6</v>
      </c>
      <c r="G1744" s="30">
        <v>33.6</v>
      </c>
      <c r="H1744" s="83">
        <v>32.6</v>
      </c>
      <c r="I1744" s="81">
        <v>8.8000000000000007</v>
      </c>
      <c r="J1744" s="30">
        <v>4.8</v>
      </c>
      <c r="K1744" s="30">
        <f t="shared" si="27"/>
        <v>13.600000000000001</v>
      </c>
      <c r="L1744" s="81">
        <v>156300</v>
      </c>
      <c r="M1744" s="88">
        <v>5</v>
      </c>
      <c r="N1744" s="87">
        <v>3</v>
      </c>
      <c r="O1744" s="86">
        <v>2</v>
      </c>
      <c r="P1744" s="135">
        <v>9</v>
      </c>
      <c r="Q1744" s="131">
        <v>30.5</v>
      </c>
      <c r="R1744" s="148">
        <v>30042.773184651422</v>
      </c>
      <c r="S1744" s="30">
        <v>13.600000000000001</v>
      </c>
      <c r="T1744" s="113">
        <v>2</v>
      </c>
      <c r="U1744">
        <v>2</v>
      </c>
    </row>
    <row r="1745" spans="1:21" customFormat="1">
      <c r="A1745" s="13" t="s">
        <v>1570</v>
      </c>
      <c r="B1745" s="13">
        <v>17031836400</v>
      </c>
      <c r="C1745" s="13" t="s">
        <v>1571</v>
      </c>
      <c r="D1745" s="13" t="s">
        <v>4272</v>
      </c>
      <c r="E1745" s="13" t="s">
        <v>4129</v>
      </c>
      <c r="F1745" s="84">
        <v>14.1</v>
      </c>
      <c r="G1745" s="30">
        <v>33.4</v>
      </c>
      <c r="H1745" s="30">
        <v>19.5</v>
      </c>
      <c r="I1745" s="82">
        <v>22.1</v>
      </c>
      <c r="J1745" s="83">
        <v>15.7</v>
      </c>
      <c r="K1745" s="83">
        <f t="shared" si="27"/>
        <v>37.799999999999997</v>
      </c>
      <c r="L1745" s="84">
        <v>463900</v>
      </c>
      <c r="M1745" s="85"/>
      <c r="N1745" s="85"/>
      <c r="O1745" s="85"/>
      <c r="P1745" s="141"/>
      <c r="Q1745" s="131">
        <v>30.6</v>
      </c>
      <c r="R1745" s="153">
        <v>30042.773184651422</v>
      </c>
      <c r="S1745" s="83">
        <v>37.799999999999997</v>
      </c>
      <c r="T1745" s="115">
        <v>4</v>
      </c>
      <c r="U1745">
        <v>4</v>
      </c>
    </row>
    <row r="1746" spans="1:21" customFormat="1">
      <c r="A1746" s="13" t="s">
        <v>1236</v>
      </c>
      <c r="B1746" s="13">
        <v>17043840904</v>
      </c>
      <c r="C1746" s="13" t="s">
        <v>1237</v>
      </c>
      <c r="D1746" s="13" t="s">
        <v>1522</v>
      </c>
      <c r="E1746" s="13" t="s">
        <v>1235</v>
      </c>
      <c r="F1746" s="82">
        <v>5.3</v>
      </c>
      <c r="G1746" s="84">
        <v>27</v>
      </c>
      <c r="H1746" s="82">
        <v>26.8</v>
      </c>
      <c r="I1746" s="83">
        <v>26.2</v>
      </c>
      <c r="J1746" s="82">
        <v>7.6</v>
      </c>
      <c r="K1746" s="82">
        <f t="shared" si="27"/>
        <v>33.799999999999997</v>
      </c>
      <c r="L1746" s="30">
        <v>188600</v>
      </c>
      <c r="M1746" s="90">
        <v>10</v>
      </c>
      <c r="N1746" s="90">
        <v>9</v>
      </c>
      <c r="O1746" s="87">
        <v>4</v>
      </c>
      <c r="P1746" s="136">
        <v>8</v>
      </c>
      <c r="Q1746" s="131">
        <v>30.6</v>
      </c>
      <c r="R1746" s="149">
        <v>85778.481327321075</v>
      </c>
      <c r="S1746" s="82">
        <v>33.799999999999997</v>
      </c>
      <c r="T1746" s="114">
        <v>3</v>
      </c>
      <c r="U1746">
        <v>3</v>
      </c>
    </row>
    <row r="1747" spans="1:21" customFormat="1">
      <c r="A1747" s="13" t="s">
        <v>4027</v>
      </c>
      <c r="B1747" s="13">
        <v>17031010501</v>
      </c>
      <c r="C1747" s="13" t="s">
        <v>4028</v>
      </c>
      <c r="D1747" s="13" t="s">
        <v>4272</v>
      </c>
      <c r="E1747" s="13" t="s">
        <v>4129</v>
      </c>
      <c r="F1747" s="30">
        <v>3.6</v>
      </c>
      <c r="G1747" s="81">
        <v>37.9</v>
      </c>
      <c r="H1747" s="30">
        <v>15.6</v>
      </c>
      <c r="I1747" s="83">
        <v>28.2</v>
      </c>
      <c r="J1747" s="83">
        <v>21.4</v>
      </c>
      <c r="K1747" s="83">
        <f t="shared" si="27"/>
        <v>49.599999999999994</v>
      </c>
      <c r="L1747" s="81">
        <v>169500</v>
      </c>
      <c r="M1747" s="86">
        <v>2</v>
      </c>
      <c r="N1747" s="87">
        <v>3</v>
      </c>
      <c r="O1747" s="88">
        <v>5</v>
      </c>
      <c r="P1747" s="135">
        <v>9</v>
      </c>
      <c r="Q1747" s="131">
        <v>30.7</v>
      </c>
      <c r="R1747" s="148">
        <v>30042.773184651422</v>
      </c>
      <c r="S1747" s="83">
        <v>49.599999999999994</v>
      </c>
      <c r="T1747" s="115">
        <v>4</v>
      </c>
      <c r="U1747">
        <v>4</v>
      </c>
    </row>
    <row r="1748" spans="1:21" customFormat="1">
      <c r="A1748" s="13" t="s">
        <v>3608</v>
      </c>
      <c r="B1748" s="13">
        <v>17031191100</v>
      </c>
      <c r="C1748" s="13" t="s">
        <v>3609</v>
      </c>
      <c r="D1748" s="13" t="s">
        <v>4272</v>
      </c>
      <c r="E1748" s="13" t="s">
        <v>4129</v>
      </c>
      <c r="F1748" s="83">
        <v>8.4</v>
      </c>
      <c r="G1748" s="82">
        <v>32.4</v>
      </c>
      <c r="H1748" s="83">
        <v>29.8</v>
      </c>
      <c r="I1748" s="81">
        <v>5.4</v>
      </c>
      <c r="J1748" s="81">
        <v>2.6</v>
      </c>
      <c r="K1748" s="81">
        <f t="shared" si="27"/>
        <v>8</v>
      </c>
      <c r="L1748" s="82">
        <v>281900</v>
      </c>
      <c r="M1748" s="86">
        <v>1</v>
      </c>
      <c r="N1748" s="88">
        <v>6</v>
      </c>
      <c r="O1748" s="86">
        <v>1</v>
      </c>
      <c r="P1748" s="135">
        <v>9</v>
      </c>
      <c r="Q1748" s="131">
        <v>30.7</v>
      </c>
      <c r="R1748" s="148">
        <v>30042.773184651422</v>
      </c>
      <c r="S1748" s="81">
        <v>8</v>
      </c>
      <c r="T1748" s="112">
        <v>1</v>
      </c>
      <c r="U1748">
        <v>1</v>
      </c>
    </row>
    <row r="1749" spans="1:21" customFormat="1">
      <c r="A1749" s="13" t="s">
        <v>2747</v>
      </c>
      <c r="B1749" s="13">
        <v>17031730201</v>
      </c>
      <c r="C1749" s="13" t="s">
        <v>2748</v>
      </c>
      <c r="D1749" s="13" t="s">
        <v>4272</v>
      </c>
      <c r="E1749" s="13" t="s">
        <v>4129</v>
      </c>
      <c r="F1749" s="83">
        <v>7.5</v>
      </c>
      <c r="G1749" s="81">
        <v>39.6</v>
      </c>
      <c r="H1749" s="84">
        <v>37.299999999999997</v>
      </c>
      <c r="I1749" s="30">
        <v>9</v>
      </c>
      <c r="J1749" s="30">
        <v>4.8</v>
      </c>
      <c r="K1749" s="30">
        <f t="shared" si="27"/>
        <v>13.8</v>
      </c>
      <c r="L1749" s="81">
        <v>159500</v>
      </c>
      <c r="M1749" s="87">
        <v>3</v>
      </c>
      <c r="N1749" s="88">
        <v>5</v>
      </c>
      <c r="O1749" s="87">
        <v>3</v>
      </c>
      <c r="P1749" s="135">
        <v>9</v>
      </c>
      <c r="Q1749" s="131">
        <v>30.7</v>
      </c>
      <c r="R1749" s="148">
        <v>30042.773184651422</v>
      </c>
      <c r="S1749" s="30">
        <v>13.8</v>
      </c>
      <c r="T1749" s="113">
        <v>2</v>
      </c>
      <c r="U1749">
        <v>2</v>
      </c>
    </row>
    <row r="1750" spans="1:21" customFormat="1">
      <c r="A1750" s="13" t="s">
        <v>2500</v>
      </c>
      <c r="B1750" s="13">
        <v>17031842000</v>
      </c>
      <c r="C1750" s="13" t="s">
        <v>2386</v>
      </c>
      <c r="D1750" s="13" t="s">
        <v>4272</v>
      </c>
      <c r="E1750" s="13" t="s">
        <v>2499</v>
      </c>
      <c r="F1750" s="30">
        <v>4.0999999999999996</v>
      </c>
      <c r="G1750" s="84">
        <v>16.5</v>
      </c>
      <c r="H1750" s="30">
        <v>15.8</v>
      </c>
      <c r="I1750" s="82">
        <v>16.899999999999999</v>
      </c>
      <c r="J1750" s="83">
        <v>20.7</v>
      </c>
      <c r="K1750" s="83">
        <f t="shared" si="27"/>
        <v>37.599999999999994</v>
      </c>
      <c r="L1750" s="84">
        <v>458600</v>
      </c>
      <c r="M1750" s="90">
        <v>9</v>
      </c>
      <c r="N1750" s="87">
        <v>3</v>
      </c>
      <c r="O1750" s="89">
        <v>8</v>
      </c>
      <c r="P1750" s="136">
        <v>8</v>
      </c>
      <c r="Q1750" s="131">
        <v>30.7</v>
      </c>
      <c r="R1750" s="149">
        <v>53911.510127504553</v>
      </c>
      <c r="S1750" s="83">
        <v>37.599999999999994</v>
      </c>
      <c r="T1750" s="115">
        <v>4</v>
      </c>
      <c r="U1750">
        <v>4</v>
      </c>
    </row>
    <row r="1751" spans="1:21" customFormat="1">
      <c r="A1751" s="13" t="s">
        <v>1706</v>
      </c>
      <c r="B1751" s="13">
        <v>17031831200</v>
      </c>
      <c r="C1751" s="13" t="s">
        <v>1707</v>
      </c>
      <c r="D1751" s="13" t="s">
        <v>4272</v>
      </c>
      <c r="E1751" s="13" t="s">
        <v>4129</v>
      </c>
      <c r="F1751" s="84">
        <v>10.9</v>
      </c>
      <c r="G1751" s="30">
        <v>35.299999999999997</v>
      </c>
      <c r="H1751" s="83">
        <v>30.8</v>
      </c>
      <c r="I1751" s="81">
        <v>2.8</v>
      </c>
      <c r="J1751" s="81">
        <v>3</v>
      </c>
      <c r="K1751" s="81">
        <f t="shared" si="27"/>
        <v>5.8</v>
      </c>
      <c r="L1751" s="82">
        <v>295900</v>
      </c>
      <c r="M1751" s="85"/>
      <c r="N1751" s="85"/>
      <c r="O1751" s="85"/>
      <c r="P1751" s="141"/>
      <c r="Q1751" s="131">
        <v>30.8</v>
      </c>
      <c r="R1751" s="153">
        <v>30042.773184651422</v>
      </c>
      <c r="S1751" s="81">
        <v>5.8</v>
      </c>
      <c r="T1751" s="112">
        <v>1</v>
      </c>
      <c r="U1751">
        <v>1</v>
      </c>
    </row>
    <row r="1752" spans="1:21" customFormat="1">
      <c r="A1752" s="13" t="s">
        <v>1622</v>
      </c>
      <c r="B1752" s="13">
        <v>17031832500</v>
      </c>
      <c r="C1752" s="13" t="s">
        <v>1623</v>
      </c>
      <c r="D1752" s="13" t="s">
        <v>4272</v>
      </c>
      <c r="E1752" s="13" t="s">
        <v>4129</v>
      </c>
      <c r="F1752" s="30">
        <v>3.5</v>
      </c>
      <c r="G1752" s="30">
        <v>35.9</v>
      </c>
      <c r="H1752" s="81">
        <v>8</v>
      </c>
      <c r="I1752" s="83">
        <v>28.6</v>
      </c>
      <c r="J1752" s="84">
        <v>34</v>
      </c>
      <c r="K1752" s="84">
        <f t="shared" si="27"/>
        <v>62.6</v>
      </c>
      <c r="L1752" s="84">
        <v>649000</v>
      </c>
      <c r="M1752" s="85"/>
      <c r="N1752" s="85"/>
      <c r="O1752" s="85"/>
      <c r="P1752" s="141"/>
      <c r="Q1752" s="131">
        <v>30.8</v>
      </c>
      <c r="R1752" s="153">
        <v>30042.773184651422</v>
      </c>
      <c r="S1752" s="84">
        <v>62.6</v>
      </c>
      <c r="T1752" s="116">
        <v>5</v>
      </c>
      <c r="U1752">
        <v>5</v>
      </c>
    </row>
    <row r="1753" spans="1:21" customFormat="1">
      <c r="A1753" s="13" t="s">
        <v>3504</v>
      </c>
      <c r="B1753" s="13">
        <v>17031240700</v>
      </c>
      <c r="C1753" s="13" t="s">
        <v>3505</v>
      </c>
      <c r="D1753" s="13" t="s">
        <v>4272</v>
      </c>
      <c r="E1753" s="13" t="s">
        <v>4129</v>
      </c>
      <c r="F1753" s="84">
        <v>16.3</v>
      </c>
      <c r="G1753" s="30">
        <v>35.200000000000003</v>
      </c>
      <c r="H1753" s="83">
        <v>34.1</v>
      </c>
      <c r="I1753" s="30">
        <v>15.1</v>
      </c>
      <c r="J1753" s="83">
        <v>12.8</v>
      </c>
      <c r="K1753" s="82">
        <f t="shared" si="27"/>
        <v>27.9</v>
      </c>
      <c r="L1753" s="83">
        <v>325000</v>
      </c>
      <c r="M1753" s="86">
        <v>1</v>
      </c>
      <c r="N1753" s="86">
        <v>2</v>
      </c>
      <c r="O1753" s="86">
        <v>2</v>
      </c>
      <c r="P1753" s="135">
        <v>9</v>
      </c>
      <c r="Q1753" s="131">
        <v>30.9</v>
      </c>
      <c r="R1753" s="148">
        <v>30042.773184651422</v>
      </c>
      <c r="S1753" s="82">
        <v>27.9</v>
      </c>
      <c r="T1753" s="114">
        <v>3</v>
      </c>
      <c r="U1753">
        <v>3</v>
      </c>
    </row>
    <row r="1754" spans="1:21" customFormat="1">
      <c r="A1754" s="13" t="s">
        <v>3229</v>
      </c>
      <c r="B1754" s="13">
        <v>17031400300</v>
      </c>
      <c r="C1754" s="13" t="s">
        <v>3230</v>
      </c>
      <c r="D1754" s="13" t="s">
        <v>4272</v>
      </c>
      <c r="E1754" s="13" t="s">
        <v>4129</v>
      </c>
      <c r="F1754" s="83">
        <v>6.8</v>
      </c>
      <c r="G1754" s="81">
        <v>39.4</v>
      </c>
      <c r="H1754" s="30">
        <v>15.7</v>
      </c>
      <c r="I1754" s="82">
        <v>17.8</v>
      </c>
      <c r="J1754" s="30">
        <v>3.7</v>
      </c>
      <c r="K1754" s="30">
        <f t="shared" si="27"/>
        <v>21.5</v>
      </c>
      <c r="L1754" s="30">
        <v>189400</v>
      </c>
      <c r="M1754" s="86">
        <v>1</v>
      </c>
      <c r="N1754" s="87">
        <v>3</v>
      </c>
      <c r="O1754" s="86">
        <v>1</v>
      </c>
      <c r="P1754" s="135">
        <v>9</v>
      </c>
      <c r="Q1754" s="131">
        <v>30.9</v>
      </c>
      <c r="R1754" s="148">
        <v>30042.773184651422</v>
      </c>
      <c r="S1754" s="30">
        <v>21.5</v>
      </c>
      <c r="T1754" s="113">
        <v>2</v>
      </c>
      <c r="U1754">
        <v>2</v>
      </c>
    </row>
    <row r="1755" spans="1:21" customFormat="1">
      <c r="A1755" s="13" t="s">
        <v>975</v>
      </c>
      <c r="B1755" s="13">
        <v>17089851302</v>
      </c>
      <c r="C1755" s="13" t="s">
        <v>976</v>
      </c>
      <c r="D1755" s="13" t="s">
        <v>1029</v>
      </c>
      <c r="E1755" s="13" t="s">
        <v>60</v>
      </c>
      <c r="F1755" s="83">
        <v>8.9</v>
      </c>
      <c r="G1755" s="83">
        <v>29.4</v>
      </c>
      <c r="H1755" s="84">
        <v>34.9</v>
      </c>
      <c r="I1755" s="81">
        <v>6.5</v>
      </c>
      <c r="J1755" s="30">
        <v>3.5</v>
      </c>
      <c r="K1755" s="81">
        <f t="shared" si="27"/>
        <v>10</v>
      </c>
      <c r="L1755" s="81">
        <v>177900</v>
      </c>
      <c r="M1755" s="85"/>
      <c r="N1755" s="85"/>
      <c r="O1755" s="85"/>
      <c r="P1755" s="141"/>
      <c r="Q1755" s="131">
        <v>30.9</v>
      </c>
      <c r="R1755" s="153">
        <v>24331.78884904056</v>
      </c>
      <c r="S1755" s="81">
        <v>10</v>
      </c>
      <c r="T1755" s="112">
        <v>1</v>
      </c>
      <c r="U1755">
        <v>1</v>
      </c>
    </row>
    <row r="1756" spans="1:21" customFormat="1">
      <c r="A1756" s="13" t="s">
        <v>3555</v>
      </c>
      <c r="B1756" s="13">
        <v>17031221000</v>
      </c>
      <c r="C1756" s="13" t="s">
        <v>3556</v>
      </c>
      <c r="D1756" s="13" t="s">
        <v>4272</v>
      </c>
      <c r="E1756" s="13" t="s">
        <v>4129</v>
      </c>
      <c r="F1756" s="84">
        <v>9.9</v>
      </c>
      <c r="G1756" s="30">
        <v>33.799999999999997</v>
      </c>
      <c r="H1756" s="82">
        <v>27.2</v>
      </c>
      <c r="I1756" s="82">
        <v>19.600000000000001</v>
      </c>
      <c r="J1756" s="30">
        <v>4.0999999999999996</v>
      </c>
      <c r="K1756" s="82">
        <f t="shared" si="27"/>
        <v>23.700000000000003</v>
      </c>
      <c r="L1756" s="82">
        <v>274700</v>
      </c>
      <c r="M1756" s="86">
        <v>1</v>
      </c>
      <c r="N1756" s="86">
        <v>1</v>
      </c>
      <c r="O1756" s="87">
        <v>4</v>
      </c>
      <c r="P1756" s="136">
        <v>8</v>
      </c>
      <c r="Q1756" s="131">
        <v>31</v>
      </c>
      <c r="R1756" s="148">
        <v>30042.773184651422</v>
      </c>
      <c r="S1756" s="82">
        <v>23.700000000000003</v>
      </c>
      <c r="T1756" s="114">
        <v>3</v>
      </c>
      <c r="U1756">
        <v>3</v>
      </c>
    </row>
    <row r="1757" spans="1:21" customFormat="1">
      <c r="A1757" s="13" t="s">
        <v>3480</v>
      </c>
      <c r="B1757" s="13">
        <v>17031230500</v>
      </c>
      <c r="C1757" s="13" t="s">
        <v>3481</v>
      </c>
      <c r="D1757" s="13" t="s">
        <v>4272</v>
      </c>
      <c r="E1757" s="13" t="s">
        <v>4129</v>
      </c>
      <c r="F1757" s="82">
        <v>5.0999999999999996</v>
      </c>
      <c r="G1757" s="81">
        <v>37.9</v>
      </c>
      <c r="H1757" s="84">
        <v>42.3</v>
      </c>
      <c r="I1757" s="81">
        <v>0.7</v>
      </c>
      <c r="J1757" s="81">
        <v>0</v>
      </c>
      <c r="K1757" s="81">
        <f t="shared" si="27"/>
        <v>0.7</v>
      </c>
      <c r="L1757" s="82">
        <v>286300</v>
      </c>
      <c r="M1757" s="86">
        <v>1</v>
      </c>
      <c r="N1757" s="89">
        <v>7</v>
      </c>
      <c r="O1757" s="86">
        <v>1</v>
      </c>
      <c r="P1757" s="136">
        <v>8</v>
      </c>
      <c r="Q1757" s="131">
        <v>31.1</v>
      </c>
      <c r="R1757" s="148">
        <v>30042.773184651422</v>
      </c>
      <c r="S1757" s="81">
        <v>0.7</v>
      </c>
      <c r="T1757" s="112">
        <v>1</v>
      </c>
      <c r="U1757">
        <v>1</v>
      </c>
    </row>
    <row r="1758" spans="1:21" customFormat="1">
      <c r="A1758" s="13" t="s">
        <v>2937</v>
      </c>
      <c r="B1758" s="13">
        <v>17031670100</v>
      </c>
      <c r="C1758" s="13" t="s">
        <v>2830</v>
      </c>
      <c r="D1758" s="13" t="s">
        <v>4272</v>
      </c>
      <c r="E1758" s="13" t="s">
        <v>4129</v>
      </c>
      <c r="F1758" s="84">
        <v>9.3000000000000007</v>
      </c>
      <c r="G1758" s="81">
        <v>44.3</v>
      </c>
      <c r="H1758" s="83">
        <v>31.9</v>
      </c>
      <c r="I1758" s="30">
        <v>12.6</v>
      </c>
      <c r="J1758" s="81">
        <v>1</v>
      </c>
      <c r="K1758" s="30">
        <f t="shared" si="27"/>
        <v>13.6</v>
      </c>
      <c r="L1758" s="81">
        <v>176000</v>
      </c>
      <c r="M1758" s="86">
        <v>1</v>
      </c>
      <c r="N1758" s="86">
        <v>1</v>
      </c>
      <c r="O1758" s="86">
        <v>2</v>
      </c>
      <c r="P1758" s="136">
        <v>7</v>
      </c>
      <c r="Q1758" s="131">
        <v>31.3</v>
      </c>
      <c r="R1758" s="148">
        <v>30042.773184651422</v>
      </c>
      <c r="S1758" s="30">
        <v>13.6</v>
      </c>
      <c r="T1758" s="113">
        <v>2</v>
      </c>
      <c r="U1758">
        <v>2</v>
      </c>
    </row>
    <row r="1759" spans="1:21" customFormat="1">
      <c r="A1759" s="13" t="s">
        <v>2831</v>
      </c>
      <c r="B1759" s="13">
        <v>17031670200</v>
      </c>
      <c r="C1759" s="13" t="s">
        <v>2832</v>
      </c>
      <c r="D1759" s="13" t="s">
        <v>4272</v>
      </c>
      <c r="E1759" s="13" t="s">
        <v>4129</v>
      </c>
      <c r="F1759" s="84">
        <v>32.1</v>
      </c>
      <c r="G1759" s="85" t="s">
        <v>3407</v>
      </c>
      <c r="H1759" s="83">
        <v>29.2</v>
      </c>
      <c r="I1759" s="81">
        <v>0</v>
      </c>
      <c r="J1759" s="81">
        <v>0</v>
      </c>
      <c r="K1759" s="81">
        <f t="shared" si="27"/>
        <v>0</v>
      </c>
      <c r="L1759" s="81">
        <v>160000</v>
      </c>
      <c r="M1759" s="86">
        <v>1</v>
      </c>
      <c r="N1759" s="87">
        <v>3</v>
      </c>
      <c r="O1759" s="86">
        <v>1</v>
      </c>
      <c r="P1759" s="136">
        <v>7</v>
      </c>
      <c r="Q1759" s="131">
        <v>31.3</v>
      </c>
      <c r="R1759" s="148">
        <v>30042.773184651422</v>
      </c>
      <c r="S1759" s="81">
        <v>0</v>
      </c>
      <c r="T1759" s="112">
        <v>1</v>
      </c>
      <c r="U1759">
        <v>1</v>
      </c>
    </row>
    <row r="1760" spans="1:21" customFormat="1">
      <c r="A1760" s="13" t="s">
        <v>2845</v>
      </c>
      <c r="B1760" s="13">
        <v>17031670900</v>
      </c>
      <c r="C1760" s="13" t="s">
        <v>2846</v>
      </c>
      <c r="D1760" s="13" t="s">
        <v>4272</v>
      </c>
      <c r="E1760" s="13" t="s">
        <v>4129</v>
      </c>
      <c r="F1760" s="84">
        <v>21.1</v>
      </c>
      <c r="G1760" s="81">
        <v>54</v>
      </c>
      <c r="H1760" s="84">
        <v>37.5</v>
      </c>
      <c r="I1760" s="81">
        <v>3.3</v>
      </c>
      <c r="J1760" s="30">
        <v>5.9</v>
      </c>
      <c r="K1760" s="81">
        <f t="shared" si="27"/>
        <v>9.1999999999999993</v>
      </c>
      <c r="L1760" s="81">
        <v>134900</v>
      </c>
      <c r="M1760" s="86">
        <v>1</v>
      </c>
      <c r="N1760" s="86">
        <v>1</v>
      </c>
      <c r="O1760" s="86">
        <v>1</v>
      </c>
      <c r="P1760" s="135">
        <v>9</v>
      </c>
      <c r="Q1760" s="131">
        <v>31.4</v>
      </c>
      <c r="R1760" s="148">
        <v>30042.773184651422</v>
      </c>
      <c r="S1760" s="81">
        <v>9.1999999999999993</v>
      </c>
      <c r="T1760" s="112">
        <v>1</v>
      </c>
      <c r="U1760">
        <v>1</v>
      </c>
    </row>
    <row r="1761" spans="1:21" customFormat="1">
      <c r="A1761" s="13" t="s">
        <v>1584</v>
      </c>
      <c r="B1761" s="13">
        <v>17031837100</v>
      </c>
      <c r="C1761" s="13" t="s">
        <v>1585</v>
      </c>
      <c r="D1761" s="13" t="s">
        <v>4272</v>
      </c>
      <c r="E1761" s="13" t="s">
        <v>4129</v>
      </c>
      <c r="F1761" s="84">
        <v>9.9</v>
      </c>
      <c r="G1761" s="30">
        <v>35.200000000000003</v>
      </c>
      <c r="H1761" s="30">
        <v>14.6</v>
      </c>
      <c r="I1761" s="30">
        <v>12.2</v>
      </c>
      <c r="J1761" s="30">
        <v>6.2</v>
      </c>
      <c r="K1761" s="30">
        <f t="shared" si="27"/>
        <v>18.399999999999999</v>
      </c>
      <c r="L1761" s="82">
        <v>273800</v>
      </c>
      <c r="M1761" s="85"/>
      <c r="N1761" s="85"/>
      <c r="O1761" s="85"/>
      <c r="P1761" s="141"/>
      <c r="Q1761" s="131">
        <v>31.4</v>
      </c>
      <c r="R1761" s="153">
        <v>30042.773184651422</v>
      </c>
      <c r="S1761" s="30">
        <v>18.399999999999999</v>
      </c>
      <c r="T1761" s="113">
        <v>2</v>
      </c>
      <c r="U1761">
        <v>2</v>
      </c>
    </row>
    <row r="1762" spans="1:21" customFormat="1">
      <c r="A1762" s="13" t="s">
        <v>945</v>
      </c>
      <c r="B1762" s="13">
        <v>17089853300</v>
      </c>
      <c r="C1762" s="13" t="s">
        <v>946</v>
      </c>
      <c r="D1762" s="13" t="s">
        <v>1029</v>
      </c>
      <c r="E1762" s="13" t="s">
        <v>1533</v>
      </c>
      <c r="F1762" s="84">
        <v>10.8</v>
      </c>
      <c r="G1762" s="84">
        <v>23.3</v>
      </c>
      <c r="H1762" s="83">
        <v>33.799999999999997</v>
      </c>
      <c r="I1762" s="81">
        <v>6.8</v>
      </c>
      <c r="J1762" s="81">
        <v>2.1</v>
      </c>
      <c r="K1762" s="81">
        <f t="shared" si="27"/>
        <v>8.9</v>
      </c>
      <c r="L1762" s="81">
        <v>160000</v>
      </c>
      <c r="M1762" s="85"/>
      <c r="N1762" s="85"/>
      <c r="O1762" s="85"/>
      <c r="P1762" s="141"/>
      <c r="Q1762" s="131">
        <v>31.4</v>
      </c>
      <c r="R1762" s="151">
        <v>21328.28627229041</v>
      </c>
      <c r="S1762" s="81">
        <v>8.9</v>
      </c>
      <c r="T1762" s="112">
        <v>1</v>
      </c>
      <c r="U1762">
        <v>1</v>
      </c>
    </row>
    <row r="1763" spans="1:21" customFormat="1">
      <c r="A1763" s="13" t="s">
        <v>4073</v>
      </c>
      <c r="B1763" s="13">
        <v>17031030104</v>
      </c>
      <c r="C1763" s="13" t="s">
        <v>4074</v>
      </c>
      <c r="D1763" s="13" t="s">
        <v>4272</v>
      </c>
      <c r="E1763" s="13" t="s">
        <v>4129</v>
      </c>
      <c r="F1763" s="83">
        <v>7.2</v>
      </c>
      <c r="G1763" s="84">
        <v>24.3</v>
      </c>
      <c r="H1763" s="83">
        <v>31.9</v>
      </c>
      <c r="I1763" s="30">
        <v>12.6</v>
      </c>
      <c r="J1763" s="82">
        <v>7.8</v>
      </c>
      <c r="K1763" s="30">
        <f t="shared" si="27"/>
        <v>20.399999999999999</v>
      </c>
      <c r="L1763" s="81">
        <v>178100</v>
      </c>
      <c r="M1763" s="87">
        <v>4</v>
      </c>
      <c r="N1763" s="90">
        <v>9</v>
      </c>
      <c r="O1763" s="87">
        <v>3</v>
      </c>
      <c r="P1763" s="135">
        <v>10</v>
      </c>
      <c r="Q1763" s="131">
        <v>31.5</v>
      </c>
      <c r="R1763" s="148">
        <v>30042.773184651422</v>
      </c>
      <c r="S1763" s="30">
        <v>20.399999999999999</v>
      </c>
      <c r="T1763" s="113">
        <v>2</v>
      </c>
      <c r="U1763">
        <v>2</v>
      </c>
    </row>
    <row r="1764" spans="1:21" customFormat="1">
      <c r="A1764" s="13" t="s">
        <v>3125</v>
      </c>
      <c r="B1764" s="13">
        <v>17031470100</v>
      </c>
      <c r="C1764" s="13" t="s">
        <v>3126</v>
      </c>
      <c r="D1764" s="13" t="s">
        <v>4272</v>
      </c>
      <c r="E1764" s="13" t="s">
        <v>4129</v>
      </c>
      <c r="F1764" s="84">
        <v>12.4</v>
      </c>
      <c r="G1764" s="30">
        <v>34.1</v>
      </c>
      <c r="H1764" s="84">
        <v>35.4</v>
      </c>
      <c r="I1764" s="81">
        <v>6.8</v>
      </c>
      <c r="J1764" s="30">
        <v>4.0999999999999996</v>
      </c>
      <c r="K1764" s="81">
        <f t="shared" si="27"/>
        <v>10.899999999999999</v>
      </c>
      <c r="L1764" s="81">
        <v>141400</v>
      </c>
      <c r="M1764" s="86">
        <v>2</v>
      </c>
      <c r="N1764" s="88">
        <v>6</v>
      </c>
      <c r="O1764" s="86">
        <v>1</v>
      </c>
      <c r="P1764" s="135">
        <v>9</v>
      </c>
      <c r="Q1764" s="131">
        <v>31.5</v>
      </c>
      <c r="R1764" s="148">
        <v>30042.773184651422</v>
      </c>
      <c r="S1764" s="81">
        <v>10.899999999999999</v>
      </c>
      <c r="T1764" s="112">
        <v>1</v>
      </c>
      <c r="U1764">
        <v>1</v>
      </c>
    </row>
    <row r="1765" spans="1:21" customFormat="1">
      <c r="A1765" s="13" t="s">
        <v>3471</v>
      </c>
      <c r="B1765" s="13">
        <v>17031251500</v>
      </c>
      <c r="C1765" s="13" t="s">
        <v>3472</v>
      </c>
      <c r="D1765" s="13" t="s">
        <v>4272</v>
      </c>
      <c r="E1765" s="13" t="s">
        <v>4129</v>
      </c>
      <c r="F1765" s="84">
        <v>18.399999999999999</v>
      </c>
      <c r="G1765" s="30">
        <v>35.6</v>
      </c>
      <c r="H1765" s="84">
        <v>38.1</v>
      </c>
      <c r="I1765" s="81">
        <v>4.5</v>
      </c>
      <c r="J1765" s="81">
        <v>2.7</v>
      </c>
      <c r="K1765" s="81">
        <f t="shared" si="27"/>
        <v>7.2</v>
      </c>
      <c r="L1765" s="82">
        <v>244300</v>
      </c>
      <c r="M1765" s="86">
        <v>1</v>
      </c>
      <c r="N1765" s="86">
        <v>2</v>
      </c>
      <c r="O1765" s="86">
        <v>1</v>
      </c>
      <c r="P1765" s="135">
        <v>9</v>
      </c>
      <c r="Q1765" s="131">
        <v>31.6</v>
      </c>
      <c r="R1765" s="148">
        <v>30042.773184651422</v>
      </c>
      <c r="S1765" s="81">
        <v>7.2</v>
      </c>
      <c r="T1765" s="112">
        <v>1</v>
      </c>
      <c r="U1765">
        <v>1</v>
      </c>
    </row>
    <row r="1766" spans="1:21" customFormat="1">
      <c r="A1766" s="13" t="s">
        <v>2813</v>
      </c>
      <c r="B1766" s="13">
        <v>17031710300</v>
      </c>
      <c r="C1766" s="13" t="s">
        <v>2814</v>
      </c>
      <c r="D1766" s="13" t="s">
        <v>4272</v>
      </c>
      <c r="E1766" s="13" t="s">
        <v>4129</v>
      </c>
      <c r="F1766" s="84">
        <v>18.5</v>
      </c>
      <c r="G1766" s="82">
        <v>31.7</v>
      </c>
      <c r="H1766" s="83">
        <v>33.799999999999997</v>
      </c>
      <c r="I1766" s="81">
        <v>5.3</v>
      </c>
      <c r="J1766" s="81">
        <v>0</v>
      </c>
      <c r="K1766" s="81">
        <f t="shared" si="27"/>
        <v>5.3</v>
      </c>
      <c r="L1766" s="81">
        <v>112700</v>
      </c>
      <c r="M1766" s="86">
        <v>1</v>
      </c>
      <c r="N1766" s="86">
        <v>1</v>
      </c>
      <c r="O1766" s="86">
        <v>1</v>
      </c>
      <c r="P1766" s="137">
        <v>5</v>
      </c>
      <c r="Q1766" s="131">
        <v>31.7</v>
      </c>
      <c r="R1766" s="148">
        <v>30042.773184651422</v>
      </c>
      <c r="S1766" s="81">
        <v>5.3</v>
      </c>
      <c r="T1766" s="112">
        <v>1</v>
      </c>
      <c r="U1766">
        <v>1</v>
      </c>
    </row>
    <row r="1767" spans="1:21" customFormat="1">
      <c r="A1767" s="13" t="s">
        <v>2396</v>
      </c>
      <c r="B1767" s="13">
        <v>17031841200</v>
      </c>
      <c r="C1767" s="13" t="s">
        <v>2397</v>
      </c>
      <c r="D1767" s="13" t="s">
        <v>4272</v>
      </c>
      <c r="E1767" s="13" t="s">
        <v>2398</v>
      </c>
      <c r="F1767" s="83">
        <v>8</v>
      </c>
      <c r="G1767" s="82">
        <v>31.1</v>
      </c>
      <c r="H1767" s="82">
        <v>25.1</v>
      </c>
      <c r="I1767" s="30">
        <v>11.7</v>
      </c>
      <c r="J1767" s="30">
        <v>3.6</v>
      </c>
      <c r="K1767" s="30">
        <f t="shared" si="27"/>
        <v>15.299999999999999</v>
      </c>
      <c r="L1767" s="82">
        <v>271100</v>
      </c>
      <c r="M1767" s="88">
        <v>5</v>
      </c>
      <c r="N1767" s="90">
        <v>9</v>
      </c>
      <c r="O1767" s="88">
        <v>5</v>
      </c>
      <c r="P1767" s="140">
        <v>1</v>
      </c>
      <c r="Q1767" s="131">
        <v>31.7</v>
      </c>
      <c r="R1767" s="151">
        <v>25721.336704864359</v>
      </c>
      <c r="S1767" s="30">
        <v>15.299999999999999</v>
      </c>
      <c r="T1767" s="113">
        <v>2</v>
      </c>
      <c r="U1767">
        <v>2</v>
      </c>
    </row>
    <row r="1768" spans="1:21" customFormat="1">
      <c r="A1768" s="13" t="s">
        <v>3159</v>
      </c>
      <c r="B1768" s="13">
        <v>17031420600</v>
      </c>
      <c r="C1768" s="13" t="s">
        <v>3160</v>
      </c>
      <c r="D1768" s="13" t="s">
        <v>4272</v>
      </c>
      <c r="E1768" s="13" t="s">
        <v>4129</v>
      </c>
      <c r="F1768" s="84">
        <v>10.8</v>
      </c>
      <c r="G1768" s="82">
        <v>32.5</v>
      </c>
      <c r="H1768" s="30">
        <v>21.6</v>
      </c>
      <c r="I1768" s="30">
        <v>13.3</v>
      </c>
      <c r="J1768" s="30">
        <v>4.5999999999999996</v>
      </c>
      <c r="K1768" s="30">
        <f t="shared" si="27"/>
        <v>17.899999999999999</v>
      </c>
      <c r="L1768" s="83">
        <v>306400</v>
      </c>
      <c r="M1768" s="86">
        <v>1</v>
      </c>
      <c r="N1768" s="86">
        <v>1</v>
      </c>
      <c r="O1768" s="86">
        <v>1</v>
      </c>
      <c r="P1768" s="135">
        <v>10</v>
      </c>
      <c r="Q1768" s="131">
        <v>31.8</v>
      </c>
      <c r="R1768" s="148">
        <v>30042.773184651422</v>
      </c>
      <c r="S1768" s="30">
        <v>17.899999999999999</v>
      </c>
      <c r="T1768" s="113">
        <v>2</v>
      </c>
      <c r="U1768">
        <v>2</v>
      </c>
    </row>
    <row r="1769" spans="1:21" customFormat="1">
      <c r="A1769" s="13" t="s">
        <v>2855</v>
      </c>
      <c r="B1769" s="13">
        <v>17031671500</v>
      </c>
      <c r="C1769" s="13" t="s">
        <v>2856</v>
      </c>
      <c r="D1769" s="13" t="s">
        <v>4272</v>
      </c>
      <c r="E1769" s="13" t="s">
        <v>4129</v>
      </c>
      <c r="F1769" s="84">
        <v>17.2</v>
      </c>
      <c r="G1769" s="81">
        <v>40.5</v>
      </c>
      <c r="H1769" s="84">
        <v>36.299999999999997</v>
      </c>
      <c r="I1769" s="81">
        <v>0.9</v>
      </c>
      <c r="J1769" s="81">
        <v>2</v>
      </c>
      <c r="K1769" s="81">
        <f t="shared" si="27"/>
        <v>2.9</v>
      </c>
      <c r="L1769" s="81">
        <v>115200</v>
      </c>
      <c r="M1769" s="86">
        <v>1</v>
      </c>
      <c r="N1769" s="88">
        <v>6</v>
      </c>
      <c r="O1769" s="86">
        <v>1</v>
      </c>
      <c r="P1769" s="136">
        <v>7</v>
      </c>
      <c r="Q1769" s="131">
        <v>31.8</v>
      </c>
      <c r="R1769" s="148">
        <v>30042.773184651422</v>
      </c>
      <c r="S1769" s="81">
        <v>2.9</v>
      </c>
      <c r="T1769" s="112">
        <v>1</v>
      </c>
      <c r="U1769">
        <v>1</v>
      </c>
    </row>
    <row r="1770" spans="1:21" customFormat="1">
      <c r="A1770" s="13" t="s">
        <v>3285</v>
      </c>
      <c r="B1770" s="13">
        <v>17031340500</v>
      </c>
      <c r="C1770" s="13" t="s">
        <v>3286</v>
      </c>
      <c r="D1770" s="13" t="s">
        <v>4272</v>
      </c>
      <c r="E1770" s="13" t="s">
        <v>4129</v>
      </c>
      <c r="F1770" s="82">
        <v>5.0999999999999996</v>
      </c>
      <c r="G1770" s="84">
        <v>20.7</v>
      </c>
      <c r="H1770" s="84">
        <v>39</v>
      </c>
      <c r="I1770" s="30">
        <v>12.4</v>
      </c>
      <c r="J1770" s="30">
        <v>7.2</v>
      </c>
      <c r="K1770" s="30">
        <f t="shared" si="27"/>
        <v>19.600000000000001</v>
      </c>
      <c r="L1770" s="83">
        <v>303200</v>
      </c>
      <c r="M1770" s="87">
        <v>3</v>
      </c>
      <c r="N1770" s="87">
        <v>4</v>
      </c>
      <c r="O1770" s="89">
        <v>7</v>
      </c>
      <c r="P1770" s="135">
        <v>9</v>
      </c>
      <c r="Q1770" s="131">
        <v>32.200000000000003</v>
      </c>
      <c r="R1770" s="148">
        <v>30042.773184651422</v>
      </c>
      <c r="S1770" s="30">
        <v>19.600000000000001</v>
      </c>
      <c r="T1770" s="113">
        <v>2</v>
      </c>
      <c r="U1770">
        <v>2</v>
      </c>
    </row>
    <row r="1771" spans="1:21" customFormat="1">
      <c r="A1771" s="13" t="s">
        <v>2931</v>
      </c>
      <c r="B1771" s="13">
        <v>17031660900</v>
      </c>
      <c r="C1771" s="13" t="s">
        <v>2932</v>
      </c>
      <c r="D1771" s="13" t="s">
        <v>4272</v>
      </c>
      <c r="E1771" s="13" t="s">
        <v>4129</v>
      </c>
      <c r="F1771" s="84">
        <v>9.4</v>
      </c>
      <c r="G1771" s="30">
        <v>34.799999999999997</v>
      </c>
      <c r="H1771" s="82">
        <v>25.7</v>
      </c>
      <c r="I1771" s="81">
        <v>6.1</v>
      </c>
      <c r="J1771" s="30">
        <v>5.2</v>
      </c>
      <c r="K1771" s="81">
        <f t="shared" si="27"/>
        <v>11.3</v>
      </c>
      <c r="L1771" s="81">
        <v>150000</v>
      </c>
      <c r="M1771" s="86">
        <v>1</v>
      </c>
      <c r="N1771" s="87">
        <v>3</v>
      </c>
      <c r="O1771" s="86">
        <v>1</v>
      </c>
      <c r="P1771" s="137">
        <v>5</v>
      </c>
      <c r="Q1771" s="131">
        <v>32.200000000000003</v>
      </c>
      <c r="R1771" s="148">
        <v>30042.773184651422</v>
      </c>
      <c r="S1771" s="81">
        <v>11.3</v>
      </c>
      <c r="T1771" s="112">
        <v>1</v>
      </c>
      <c r="U1771">
        <v>1</v>
      </c>
    </row>
    <row r="1772" spans="1:21" customFormat="1">
      <c r="A1772" s="13" t="s">
        <v>4124</v>
      </c>
      <c r="B1772" s="13">
        <v>17031841700</v>
      </c>
      <c r="C1772" s="13" t="s">
        <v>4125</v>
      </c>
      <c r="D1772" s="13" t="s">
        <v>4272</v>
      </c>
      <c r="E1772" s="13" t="s">
        <v>4126</v>
      </c>
      <c r="F1772" s="83">
        <v>7.3</v>
      </c>
      <c r="G1772" s="82">
        <v>32.200000000000003</v>
      </c>
      <c r="H1772" s="82">
        <v>27.6</v>
      </c>
      <c r="I1772" s="30">
        <v>9.6</v>
      </c>
      <c r="J1772" s="81">
        <v>3.2</v>
      </c>
      <c r="K1772" s="81">
        <f t="shared" si="27"/>
        <v>12.8</v>
      </c>
      <c r="L1772" s="30">
        <v>216100</v>
      </c>
      <c r="M1772" s="90">
        <v>9</v>
      </c>
      <c r="N1772" s="90">
        <v>9</v>
      </c>
      <c r="O1772" s="87">
        <v>4</v>
      </c>
      <c r="P1772" s="140">
        <v>2</v>
      </c>
      <c r="Q1772" s="131">
        <v>32.200000000000003</v>
      </c>
      <c r="R1772" s="150">
        <v>35532.502606330738</v>
      </c>
      <c r="S1772" s="81">
        <v>12.8</v>
      </c>
      <c r="T1772" s="112">
        <v>1</v>
      </c>
      <c r="U1772">
        <v>1</v>
      </c>
    </row>
    <row r="1773" spans="1:21" customFormat="1">
      <c r="A1773" s="13" t="s">
        <v>3981</v>
      </c>
      <c r="B1773" s="13">
        <v>17031030701</v>
      </c>
      <c r="C1773" s="13" t="s">
        <v>3982</v>
      </c>
      <c r="D1773" s="13" t="s">
        <v>4272</v>
      </c>
      <c r="E1773" s="13" t="s">
        <v>4129</v>
      </c>
      <c r="F1773" s="84">
        <v>9.8000000000000007</v>
      </c>
      <c r="G1773" s="30">
        <v>35.1</v>
      </c>
      <c r="H1773" s="30">
        <v>18</v>
      </c>
      <c r="I1773" s="82">
        <v>22.1</v>
      </c>
      <c r="J1773" s="83">
        <v>18.3</v>
      </c>
      <c r="K1773" s="83">
        <f t="shared" si="27"/>
        <v>40.400000000000006</v>
      </c>
      <c r="L1773" s="30">
        <v>195800</v>
      </c>
      <c r="M1773" s="87">
        <v>3</v>
      </c>
      <c r="N1773" s="90">
        <v>9</v>
      </c>
      <c r="O1773" s="88">
        <v>5</v>
      </c>
      <c r="P1773" s="135">
        <v>10</v>
      </c>
      <c r="Q1773" s="131">
        <v>32.299999999999997</v>
      </c>
      <c r="R1773" s="148">
        <v>30042.773184651422</v>
      </c>
      <c r="S1773" s="83">
        <v>40.400000000000006</v>
      </c>
      <c r="T1773" s="115">
        <v>4</v>
      </c>
      <c r="U1773">
        <v>4</v>
      </c>
    </row>
    <row r="1774" spans="1:21" customFormat="1">
      <c r="A1774" s="13" t="s">
        <v>3341</v>
      </c>
      <c r="B1774" s="13">
        <v>17031300700</v>
      </c>
      <c r="C1774" s="13" t="s">
        <v>3342</v>
      </c>
      <c r="D1774" s="13" t="s">
        <v>4272</v>
      </c>
      <c r="E1774" s="13" t="s">
        <v>4129</v>
      </c>
      <c r="F1774" s="83">
        <v>8.5</v>
      </c>
      <c r="G1774" s="82">
        <v>30.9</v>
      </c>
      <c r="H1774" s="30">
        <v>22.5</v>
      </c>
      <c r="I1774" s="81">
        <v>4.5999999999999996</v>
      </c>
      <c r="J1774" s="30">
        <v>3.6</v>
      </c>
      <c r="K1774" s="81">
        <f t="shared" si="27"/>
        <v>8.1999999999999993</v>
      </c>
      <c r="L1774" s="82">
        <v>234100</v>
      </c>
      <c r="M1774" s="86">
        <v>1</v>
      </c>
      <c r="N1774" s="87">
        <v>3</v>
      </c>
      <c r="O1774" s="86">
        <v>1</v>
      </c>
      <c r="P1774" s="135">
        <v>9</v>
      </c>
      <c r="Q1774" s="131">
        <v>32.299999999999997</v>
      </c>
      <c r="R1774" s="148">
        <v>30042.773184651422</v>
      </c>
      <c r="S1774" s="81">
        <v>8.1999999999999993</v>
      </c>
      <c r="T1774" s="112">
        <v>1</v>
      </c>
      <c r="U1774">
        <v>1</v>
      </c>
    </row>
    <row r="1775" spans="1:21" customFormat="1">
      <c r="A1775" s="13" t="s">
        <v>3257</v>
      </c>
      <c r="B1775" s="13">
        <v>17031420100</v>
      </c>
      <c r="C1775" s="13" t="s">
        <v>3258</v>
      </c>
      <c r="D1775" s="13" t="s">
        <v>4272</v>
      </c>
      <c r="E1775" s="13" t="s">
        <v>4129</v>
      </c>
      <c r="F1775" s="82">
        <v>5.5</v>
      </c>
      <c r="G1775" s="81">
        <v>56.5</v>
      </c>
      <c r="H1775" s="82">
        <v>23.6</v>
      </c>
      <c r="I1775" s="81">
        <v>6.7</v>
      </c>
      <c r="J1775" s="30">
        <v>6.7</v>
      </c>
      <c r="K1775" s="30">
        <f t="shared" si="27"/>
        <v>13.4</v>
      </c>
      <c r="L1775" s="81">
        <v>178600</v>
      </c>
      <c r="M1775" s="86">
        <v>2</v>
      </c>
      <c r="N1775" s="88">
        <v>5</v>
      </c>
      <c r="O1775" s="87">
        <v>4</v>
      </c>
      <c r="P1775" s="135">
        <v>9</v>
      </c>
      <c r="Q1775" s="131">
        <v>32.4</v>
      </c>
      <c r="R1775" s="148">
        <v>30042.773184651422</v>
      </c>
      <c r="S1775" s="30">
        <v>13.4</v>
      </c>
      <c r="T1775" s="113">
        <v>2</v>
      </c>
      <c r="U1775">
        <v>2</v>
      </c>
    </row>
    <row r="1776" spans="1:21" customFormat="1">
      <c r="A1776" s="13" t="s">
        <v>3508</v>
      </c>
      <c r="B1776" s="13">
        <v>17031240900</v>
      </c>
      <c r="C1776" s="13" t="s">
        <v>3509</v>
      </c>
      <c r="D1776" s="13" t="s">
        <v>4272</v>
      </c>
      <c r="E1776" s="13" t="s">
        <v>4129</v>
      </c>
      <c r="F1776" s="83">
        <v>6.6</v>
      </c>
      <c r="G1776" s="84">
        <v>25.4</v>
      </c>
      <c r="H1776" s="30">
        <v>20.3</v>
      </c>
      <c r="I1776" s="30">
        <v>12.8</v>
      </c>
      <c r="J1776" s="83">
        <v>15.8</v>
      </c>
      <c r="K1776" s="82">
        <f t="shared" si="27"/>
        <v>28.6</v>
      </c>
      <c r="L1776" s="83">
        <v>338600</v>
      </c>
      <c r="M1776" s="86">
        <v>1</v>
      </c>
      <c r="N1776" s="89">
        <v>7</v>
      </c>
      <c r="O1776" s="87">
        <v>4</v>
      </c>
      <c r="P1776" s="137">
        <v>6</v>
      </c>
      <c r="Q1776" s="131">
        <v>32.5</v>
      </c>
      <c r="R1776" s="148">
        <v>30042.773184651422</v>
      </c>
      <c r="S1776" s="82">
        <v>28.6</v>
      </c>
      <c r="T1776" s="114">
        <v>3</v>
      </c>
      <c r="U1776">
        <v>3</v>
      </c>
    </row>
    <row r="1777" spans="1:21" customFormat="1">
      <c r="A1777" s="13" t="s">
        <v>3333</v>
      </c>
      <c r="B1777" s="13">
        <v>17031292400</v>
      </c>
      <c r="C1777" s="13" t="s">
        <v>3334</v>
      </c>
      <c r="D1777" s="13" t="s">
        <v>4272</v>
      </c>
      <c r="E1777" s="13" t="s">
        <v>4129</v>
      </c>
      <c r="F1777" s="83">
        <v>7.8</v>
      </c>
      <c r="G1777" s="83">
        <v>28.5</v>
      </c>
      <c r="H1777" s="84">
        <v>38.6</v>
      </c>
      <c r="I1777" s="81">
        <v>3.1</v>
      </c>
      <c r="J1777" s="81">
        <v>0.9</v>
      </c>
      <c r="K1777" s="81">
        <f t="shared" si="27"/>
        <v>4</v>
      </c>
      <c r="L1777" s="30">
        <v>187500</v>
      </c>
      <c r="M1777" s="86">
        <v>1</v>
      </c>
      <c r="N1777" s="87">
        <v>4</v>
      </c>
      <c r="O1777" s="87">
        <v>3</v>
      </c>
      <c r="P1777" s="135">
        <v>10</v>
      </c>
      <c r="Q1777" s="131">
        <v>32.5</v>
      </c>
      <c r="R1777" s="148">
        <v>30042.773184651422</v>
      </c>
      <c r="S1777" s="81">
        <v>4</v>
      </c>
      <c r="T1777" s="112">
        <v>1</v>
      </c>
      <c r="U1777">
        <v>1</v>
      </c>
    </row>
    <row r="1778" spans="1:21" customFormat="1">
      <c r="A1778" s="13" t="s">
        <v>3053</v>
      </c>
      <c r="B1778" s="13">
        <v>17031491400</v>
      </c>
      <c r="C1778" s="13" t="s">
        <v>3054</v>
      </c>
      <c r="D1778" s="13" t="s">
        <v>4272</v>
      </c>
      <c r="E1778" s="13" t="s">
        <v>4129</v>
      </c>
      <c r="F1778" s="30">
        <v>4.0999999999999996</v>
      </c>
      <c r="G1778" s="81">
        <v>57.8</v>
      </c>
      <c r="H1778" s="84">
        <v>35.5</v>
      </c>
      <c r="I1778" s="30">
        <v>10.9</v>
      </c>
      <c r="J1778" s="30">
        <v>5.6</v>
      </c>
      <c r="K1778" s="30">
        <f t="shared" si="27"/>
        <v>16.5</v>
      </c>
      <c r="L1778" s="30">
        <v>203900</v>
      </c>
      <c r="M1778" s="86">
        <v>1</v>
      </c>
      <c r="N1778" s="89">
        <v>8</v>
      </c>
      <c r="O1778" s="86">
        <v>1</v>
      </c>
      <c r="P1778" s="135">
        <v>9</v>
      </c>
      <c r="Q1778" s="131">
        <v>32.5</v>
      </c>
      <c r="R1778" s="148">
        <v>30042.773184651422</v>
      </c>
      <c r="S1778" s="30">
        <v>16.5</v>
      </c>
      <c r="T1778" s="113">
        <v>2</v>
      </c>
      <c r="U1778">
        <v>2</v>
      </c>
    </row>
    <row r="1779" spans="1:21" customFormat="1">
      <c r="A1779" s="13" t="s">
        <v>3379</v>
      </c>
      <c r="B1779" s="13">
        <v>17031252202</v>
      </c>
      <c r="C1779" s="13" t="s">
        <v>3380</v>
      </c>
      <c r="D1779" s="13" t="s">
        <v>4272</v>
      </c>
      <c r="E1779" s="13" t="s">
        <v>4129</v>
      </c>
      <c r="F1779" s="84">
        <v>19.3</v>
      </c>
      <c r="G1779" s="30">
        <v>35.9</v>
      </c>
      <c r="H1779" s="84">
        <v>44.6</v>
      </c>
      <c r="I1779" s="81">
        <v>4.9000000000000004</v>
      </c>
      <c r="J1779" s="81">
        <v>1.7</v>
      </c>
      <c r="K1779" s="81">
        <f t="shared" si="27"/>
        <v>6.6000000000000005</v>
      </c>
      <c r="L1779" s="30">
        <v>192000</v>
      </c>
      <c r="M1779" s="86">
        <v>1</v>
      </c>
      <c r="N1779" s="89">
        <v>7</v>
      </c>
      <c r="O1779" s="86">
        <v>2</v>
      </c>
      <c r="P1779" s="135">
        <v>9</v>
      </c>
      <c r="Q1779" s="131">
        <v>32.6</v>
      </c>
      <c r="R1779" s="148">
        <v>30042.773184651422</v>
      </c>
      <c r="S1779" s="81">
        <v>6.6000000000000005</v>
      </c>
      <c r="T1779" s="112">
        <v>1</v>
      </c>
      <c r="U1779">
        <v>1</v>
      </c>
    </row>
    <row r="1780" spans="1:21" customFormat="1">
      <c r="A1780" s="13" t="s">
        <v>4051</v>
      </c>
      <c r="B1780" s="13">
        <v>17031020601</v>
      </c>
      <c r="C1780" s="13" t="s">
        <v>4052</v>
      </c>
      <c r="D1780" s="13" t="s">
        <v>4272</v>
      </c>
      <c r="E1780" s="13" t="s">
        <v>4129</v>
      </c>
      <c r="F1780" s="82">
        <v>5.7</v>
      </c>
      <c r="G1780" s="82">
        <v>30.2</v>
      </c>
      <c r="H1780" s="82">
        <v>23.6</v>
      </c>
      <c r="I1780" s="30">
        <v>15.2</v>
      </c>
      <c r="J1780" s="83">
        <v>16.3</v>
      </c>
      <c r="K1780" s="82">
        <f t="shared" si="27"/>
        <v>31.5</v>
      </c>
      <c r="L1780" s="83">
        <v>327700</v>
      </c>
      <c r="M1780" s="88">
        <v>6</v>
      </c>
      <c r="N1780" s="89">
        <v>7</v>
      </c>
      <c r="O1780" s="86">
        <v>2</v>
      </c>
      <c r="P1780" s="137">
        <v>5</v>
      </c>
      <c r="Q1780" s="131">
        <v>32.700000000000003</v>
      </c>
      <c r="R1780" s="148">
        <v>30042.773184651422</v>
      </c>
      <c r="S1780" s="82">
        <v>31.5</v>
      </c>
      <c r="T1780" s="114">
        <v>3</v>
      </c>
      <c r="U1780">
        <v>3</v>
      </c>
    </row>
    <row r="1781" spans="1:21" customFormat="1">
      <c r="A1781" s="13" t="s">
        <v>3408</v>
      </c>
      <c r="B1781" s="13">
        <v>17031271400</v>
      </c>
      <c r="C1781" s="13" t="s">
        <v>3409</v>
      </c>
      <c r="D1781" s="13" t="s">
        <v>4272</v>
      </c>
      <c r="E1781" s="13" t="s">
        <v>4129</v>
      </c>
      <c r="F1781" s="82">
        <v>6.4</v>
      </c>
      <c r="G1781" s="30">
        <v>33</v>
      </c>
      <c r="H1781" s="84">
        <v>40.9</v>
      </c>
      <c r="I1781" s="81">
        <v>5.5</v>
      </c>
      <c r="J1781" s="30">
        <v>4</v>
      </c>
      <c r="K1781" s="81">
        <f t="shared" si="27"/>
        <v>9.5</v>
      </c>
      <c r="L1781" s="83">
        <v>321600</v>
      </c>
      <c r="M1781" s="86">
        <v>1</v>
      </c>
      <c r="N1781" s="88">
        <v>6</v>
      </c>
      <c r="O1781" s="86">
        <v>1</v>
      </c>
      <c r="P1781" s="135">
        <v>9</v>
      </c>
      <c r="Q1781" s="131">
        <v>32.700000000000003</v>
      </c>
      <c r="R1781" s="148">
        <v>30042.773184651422</v>
      </c>
      <c r="S1781" s="81">
        <v>9.5</v>
      </c>
      <c r="T1781" s="112">
        <v>1</v>
      </c>
      <c r="U1781">
        <v>1</v>
      </c>
    </row>
    <row r="1782" spans="1:21" customFormat="1">
      <c r="A1782" s="13" t="s">
        <v>3757</v>
      </c>
      <c r="B1782" s="13">
        <v>17031081900</v>
      </c>
      <c r="C1782" s="13" t="s">
        <v>3758</v>
      </c>
      <c r="D1782" s="13" t="s">
        <v>4272</v>
      </c>
      <c r="E1782" s="13" t="s">
        <v>4129</v>
      </c>
      <c r="F1782" s="83">
        <v>7.9</v>
      </c>
      <c r="G1782" s="83">
        <v>28.2</v>
      </c>
      <c r="H1782" s="30">
        <v>21</v>
      </c>
      <c r="I1782" s="83">
        <v>30.1</v>
      </c>
      <c r="J1782" s="82">
        <v>12.3</v>
      </c>
      <c r="K1782" s="83">
        <f t="shared" si="27"/>
        <v>42.400000000000006</v>
      </c>
      <c r="L1782" s="84">
        <v>558900</v>
      </c>
      <c r="M1782" s="86">
        <v>1</v>
      </c>
      <c r="N1782" s="86">
        <v>1</v>
      </c>
      <c r="O1782" s="86">
        <v>2</v>
      </c>
      <c r="P1782" s="135">
        <v>9</v>
      </c>
      <c r="Q1782" s="131">
        <v>32.9</v>
      </c>
      <c r="R1782" s="148">
        <v>30042.773184651422</v>
      </c>
      <c r="S1782" s="83">
        <v>42.400000000000006</v>
      </c>
      <c r="T1782" s="115">
        <v>4</v>
      </c>
      <c r="U1782">
        <v>4</v>
      </c>
    </row>
    <row r="1783" spans="1:21" customFormat="1">
      <c r="A1783" s="13" t="s">
        <v>3579</v>
      </c>
      <c r="B1783" s="13">
        <v>17031222900</v>
      </c>
      <c r="C1783" s="13" t="s">
        <v>3580</v>
      </c>
      <c r="D1783" s="13" t="s">
        <v>4272</v>
      </c>
      <c r="E1783" s="13" t="s">
        <v>4129</v>
      </c>
      <c r="F1783" s="84">
        <v>11.2</v>
      </c>
      <c r="G1783" s="83">
        <v>29.8</v>
      </c>
      <c r="H1783" s="30">
        <v>20.7</v>
      </c>
      <c r="I1783" s="81">
        <v>3.8</v>
      </c>
      <c r="J1783" s="82">
        <v>7.4</v>
      </c>
      <c r="K1783" s="81">
        <f t="shared" si="27"/>
        <v>11.2</v>
      </c>
      <c r="L1783" s="83">
        <v>319400</v>
      </c>
      <c r="M1783" s="86">
        <v>2</v>
      </c>
      <c r="N1783" s="86">
        <v>2</v>
      </c>
      <c r="O1783" s="87">
        <v>3</v>
      </c>
      <c r="P1783" s="136">
        <v>7</v>
      </c>
      <c r="Q1783" s="131">
        <v>32.9</v>
      </c>
      <c r="R1783" s="148">
        <v>30042.773184651422</v>
      </c>
      <c r="S1783" s="81">
        <v>11.2</v>
      </c>
      <c r="T1783" s="112">
        <v>1</v>
      </c>
      <c r="U1783">
        <v>1</v>
      </c>
    </row>
    <row r="1784" spans="1:21" customFormat="1">
      <c r="A1784" s="13" t="s">
        <v>2256</v>
      </c>
      <c r="B1784" s="13">
        <v>17031827600</v>
      </c>
      <c r="C1784" s="13" t="s">
        <v>2257</v>
      </c>
      <c r="D1784" s="13" t="s">
        <v>4272</v>
      </c>
      <c r="E1784" s="13" t="s">
        <v>2251</v>
      </c>
      <c r="F1784" s="84">
        <v>11.5</v>
      </c>
      <c r="G1784" s="83">
        <v>27.8</v>
      </c>
      <c r="H1784" s="84">
        <v>34.4</v>
      </c>
      <c r="I1784" s="30">
        <v>9</v>
      </c>
      <c r="J1784" s="81">
        <v>0.4</v>
      </c>
      <c r="K1784" s="81">
        <f t="shared" si="27"/>
        <v>9.4</v>
      </c>
      <c r="L1784" s="81">
        <v>105200</v>
      </c>
      <c r="M1784" s="86">
        <v>2</v>
      </c>
      <c r="N1784" s="87">
        <v>4</v>
      </c>
      <c r="O1784" s="86">
        <v>2</v>
      </c>
      <c r="P1784" s="136">
        <v>7</v>
      </c>
      <c r="Q1784" s="131">
        <v>32.9</v>
      </c>
      <c r="R1784" s="151">
        <v>13984.446274384394</v>
      </c>
      <c r="S1784" s="81">
        <v>9.4</v>
      </c>
      <c r="T1784" s="112">
        <v>1</v>
      </c>
      <c r="U1784">
        <v>1</v>
      </c>
    </row>
    <row r="1785" spans="1:21" customFormat="1">
      <c r="A1785" s="13" t="s">
        <v>3640</v>
      </c>
      <c r="B1785" s="13">
        <v>17031210800</v>
      </c>
      <c r="C1785" s="13" t="s">
        <v>3641</v>
      </c>
      <c r="D1785" s="13" t="s">
        <v>4272</v>
      </c>
      <c r="E1785" s="13" t="s">
        <v>4129</v>
      </c>
      <c r="F1785" s="81">
        <v>1.9</v>
      </c>
      <c r="G1785" s="82">
        <v>32.4</v>
      </c>
      <c r="H1785" s="82">
        <v>25.8</v>
      </c>
      <c r="I1785" s="82">
        <v>17.3</v>
      </c>
      <c r="J1785" s="82">
        <v>9.5</v>
      </c>
      <c r="K1785" s="82">
        <f t="shared" si="27"/>
        <v>26.8</v>
      </c>
      <c r="L1785" s="83">
        <v>300000</v>
      </c>
      <c r="M1785" s="86">
        <v>2</v>
      </c>
      <c r="N1785" s="86">
        <v>2</v>
      </c>
      <c r="O1785" s="90">
        <v>9</v>
      </c>
      <c r="P1785" s="136">
        <v>8</v>
      </c>
      <c r="Q1785" s="131">
        <v>33</v>
      </c>
      <c r="R1785" s="148">
        <v>30042.773184651422</v>
      </c>
      <c r="S1785" s="82">
        <v>26.8</v>
      </c>
      <c r="T1785" s="114">
        <v>3</v>
      </c>
      <c r="U1785">
        <v>3</v>
      </c>
    </row>
    <row r="1786" spans="1:21" customFormat="1">
      <c r="A1786" s="13" t="s">
        <v>2333</v>
      </c>
      <c r="B1786" s="13">
        <v>17031827300</v>
      </c>
      <c r="C1786" s="13" t="s">
        <v>2334</v>
      </c>
      <c r="D1786" s="13" t="s">
        <v>4272</v>
      </c>
      <c r="E1786" s="13" t="s">
        <v>2438</v>
      </c>
      <c r="F1786" s="84">
        <v>13.8</v>
      </c>
      <c r="G1786" s="82">
        <v>31.6</v>
      </c>
      <c r="H1786" s="84">
        <v>41.8</v>
      </c>
      <c r="I1786" s="81">
        <v>8</v>
      </c>
      <c r="J1786" s="81">
        <v>1.9</v>
      </c>
      <c r="K1786" s="81">
        <f t="shared" si="27"/>
        <v>9.9</v>
      </c>
      <c r="L1786" s="81">
        <v>98800</v>
      </c>
      <c r="M1786" s="86">
        <v>2</v>
      </c>
      <c r="N1786" s="89">
        <v>7</v>
      </c>
      <c r="O1786" s="86">
        <v>2</v>
      </c>
      <c r="P1786" s="135">
        <v>10</v>
      </c>
      <c r="Q1786" s="131">
        <v>33</v>
      </c>
      <c r="R1786" s="151">
        <v>12174.202001423939</v>
      </c>
      <c r="S1786" s="81">
        <v>9.9</v>
      </c>
      <c r="T1786" s="112">
        <v>1</v>
      </c>
      <c r="U1786">
        <v>1</v>
      </c>
    </row>
    <row r="1787" spans="1:21" customFormat="1">
      <c r="A1787" s="13" t="s">
        <v>3193</v>
      </c>
      <c r="B1787" s="13">
        <v>17031431400</v>
      </c>
      <c r="C1787" s="13" t="s">
        <v>3194</v>
      </c>
      <c r="D1787" s="13" t="s">
        <v>4272</v>
      </c>
      <c r="E1787" s="13" t="s">
        <v>4129</v>
      </c>
      <c r="F1787" s="83">
        <v>7.9</v>
      </c>
      <c r="G1787" s="81">
        <v>39.299999999999997</v>
      </c>
      <c r="H1787" s="82">
        <v>27.6</v>
      </c>
      <c r="I1787" s="82">
        <v>17.899999999999999</v>
      </c>
      <c r="J1787" s="30">
        <v>6.6</v>
      </c>
      <c r="K1787" s="82">
        <f t="shared" si="27"/>
        <v>24.5</v>
      </c>
      <c r="L1787" s="81">
        <v>134800</v>
      </c>
      <c r="M1787" s="86">
        <v>1</v>
      </c>
      <c r="N1787" s="89">
        <v>7</v>
      </c>
      <c r="O1787" s="86">
        <v>1</v>
      </c>
      <c r="P1787" s="135">
        <v>9</v>
      </c>
      <c r="Q1787" s="131">
        <v>33.1</v>
      </c>
      <c r="R1787" s="148">
        <v>30042.773184651422</v>
      </c>
      <c r="S1787" s="82">
        <v>24.5</v>
      </c>
      <c r="T1787" s="114">
        <v>3</v>
      </c>
      <c r="U1787">
        <v>3</v>
      </c>
    </row>
    <row r="1788" spans="1:21" customFormat="1">
      <c r="A1788" s="13" t="s">
        <v>2439</v>
      </c>
      <c r="B1788" s="13">
        <v>17031826901</v>
      </c>
      <c r="C1788" s="13" t="s">
        <v>2440</v>
      </c>
      <c r="D1788" s="13" t="s">
        <v>4272</v>
      </c>
      <c r="E1788" s="13" t="s">
        <v>2438</v>
      </c>
      <c r="F1788" s="30">
        <v>4.5</v>
      </c>
      <c r="G1788" s="83">
        <v>29.4</v>
      </c>
      <c r="H1788" s="84">
        <v>37.1</v>
      </c>
      <c r="I1788" s="30">
        <v>11.2</v>
      </c>
      <c r="J1788" s="81">
        <v>1.8</v>
      </c>
      <c r="K1788" s="30">
        <f t="shared" si="27"/>
        <v>13</v>
      </c>
      <c r="L1788" s="81">
        <v>109500</v>
      </c>
      <c r="M1788" s="86">
        <v>2</v>
      </c>
      <c r="N1788" s="87">
        <v>3</v>
      </c>
      <c r="O1788" s="86">
        <v>1</v>
      </c>
      <c r="P1788" s="137">
        <v>5</v>
      </c>
      <c r="Q1788" s="131">
        <v>33.1</v>
      </c>
      <c r="R1788" s="151">
        <v>12174.202001423939</v>
      </c>
      <c r="S1788" s="30">
        <v>13</v>
      </c>
      <c r="T1788" s="113">
        <v>2</v>
      </c>
      <c r="U1788">
        <v>2</v>
      </c>
    </row>
    <row r="1789" spans="1:21" customFormat="1">
      <c r="A1789" s="13" t="s">
        <v>3211</v>
      </c>
      <c r="B1789" s="13">
        <v>17031381800</v>
      </c>
      <c r="C1789" s="13" t="s">
        <v>3212</v>
      </c>
      <c r="D1789" s="13" t="s">
        <v>4272</v>
      </c>
      <c r="E1789" s="13" t="s">
        <v>4129</v>
      </c>
      <c r="F1789" s="84">
        <v>14.2</v>
      </c>
      <c r="G1789" s="82">
        <v>32.200000000000003</v>
      </c>
      <c r="H1789" s="84">
        <v>38</v>
      </c>
      <c r="I1789" s="82">
        <v>17.8</v>
      </c>
      <c r="J1789" s="30">
        <v>4.8</v>
      </c>
      <c r="K1789" s="30">
        <f t="shared" si="27"/>
        <v>22.6</v>
      </c>
      <c r="L1789" s="30">
        <v>206700</v>
      </c>
      <c r="M1789" s="86">
        <v>2</v>
      </c>
      <c r="N1789" s="87">
        <v>4</v>
      </c>
      <c r="O1789" s="86">
        <v>1</v>
      </c>
      <c r="P1789" s="135">
        <v>10</v>
      </c>
      <c r="Q1789" s="131">
        <v>33.200000000000003</v>
      </c>
      <c r="R1789" s="148">
        <v>30042.773184651422</v>
      </c>
      <c r="S1789" s="30">
        <v>22.6</v>
      </c>
      <c r="T1789" s="113">
        <v>2</v>
      </c>
      <c r="U1789">
        <v>2</v>
      </c>
    </row>
    <row r="1790" spans="1:21" customFormat="1">
      <c r="A1790" s="13" t="s">
        <v>3111</v>
      </c>
      <c r="B1790" s="13">
        <v>17031460301</v>
      </c>
      <c r="C1790" s="13" t="s">
        <v>3112</v>
      </c>
      <c r="D1790" s="13" t="s">
        <v>4272</v>
      </c>
      <c r="E1790" s="13" t="s">
        <v>4129</v>
      </c>
      <c r="F1790" s="83">
        <v>8.1</v>
      </c>
      <c r="G1790" s="82">
        <v>32</v>
      </c>
      <c r="H1790" s="30">
        <v>18.399999999999999</v>
      </c>
      <c r="I1790" s="30">
        <v>12</v>
      </c>
      <c r="J1790" s="81">
        <v>1.1000000000000001</v>
      </c>
      <c r="K1790" s="30">
        <f t="shared" si="27"/>
        <v>13.1</v>
      </c>
      <c r="L1790" s="81">
        <v>143800</v>
      </c>
      <c r="M1790" s="86">
        <v>1</v>
      </c>
      <c r="N1790" s="89">
        <v>7</v>
      </c>
      <c r="O1790" s="86">
        <v>1</v>
      </c>
      <c r="P1790" s="135">
        <v>9</v>
      </c>
      <c r="Q1790" s="131">
        <v>33.200000000000003</v>
      </c>
      <c r="R1790" s="148">
        <v>30042.773184651422</v>
      </c>
      <c r="S1790" s="30">
        <v>13.1</v>
      </c>
      <c r="T1790" s="113">
        <v>2</v>
      </c>
      <c r="U1790">
        <v>2</v>
      </c>
    </row>
    <row r="1791" spans="1:21" customFormat="1">
      <c r="A1791" s="13" t="s">
        <v>1568</v>
      </c>
      <c r="B1791" s="13">
        <v>17031836300</v>
      </c>
      <c r="C1791" s="13" t="s">
        <v>1569</v>
      </c>
      <c r="D1791" s="13" t="s">
        <v>4272</v>
      </c>
      <c r="E1791" s="13" t="s">
        <v>4129</v>
      </c>
      <c r="F1791" s="84">
        <v>10.5</v>
      </c>
      <c r="G1791" s="82">
        <v>30.3</v>
      </c>
      <c r="H1791" s="81">
        <v>10.6</v>
      </c>
      <c r="I1791" s="83">
        <v>27.6</v>
      </c>
      <c r="J1791" s="84">
        <v>24.5</v>
      </c>
      <c r="K1791" s="83">
        <f t="shared" si="27"/>
        <v>52.1</v>
      </c>
      <c r="L1791" s="82">
        <v>257800</v>
      </c>
      <c r="M1791" s="85"/>
      <c r="N1791" s="85"/>
      <c r="O1791" s="85"/>
      <c r="P1791" s="141"/>
      <c r="Q1791" s="131">
        <v>33.200000000000003</v>
      </c>
      <c r="R1791" s="153">
        <v>30042.773184651422</v>
      </c>
      <c r="S1791" s="83">
        <v>52.1</v>
      </c>
      <c r="T1791" s="115">
        <v>4</v>
      </c>
      <c r="U1791">
        <v>4</v>
      </c>
    </row>
    <row r="1792" spans="1:21" customFormat="1">
      <c r="A1792" s="13" t="s">
        <v>864</v>
      </c>
      <c r="B1792" s="13">
        <v>17089854600</v>
      </c>
      <c r="C1792" s="13" t="s">
        <v>865</v>
      </c>
      <c r="D1792" s="13" t="s">
        <v>1029</v>
      </c>
      <c r="E1792" s="13" t="s">
        <v>1533</v>
      </c>
      <c r="F1792" s="82">
        <v>5.5</v>
      </c>
      <c r="G1792" s="83">
        <v>27.8</v>
      </c>
      <c r="H1792" s="83">
        <v>31.6</v>
      </c>
      <c r="I1792" s="30">
        <v>12.8</v>
      </c>
      <c r="J1792" s="30">
        <v>5.4</v>
      </c>
      <c r="K1792" s="30">
        <f t="shared" si="27"/>
        <v>18.200000000000003</v>
      </c>
      <c r="L1792" s="81">
        <v>173600</v>
      </c>
      <c r="M1792" s="85"/>
      <c r="N1792" s="85"/>
      <c r="O1792" s="85"/>
      <c r="P1792" s="141"/>
      <c r="Q1792" s="131">
        <v>33.200000000000003</v>
      </c>
      <c r="R1792" s="151">
        <v>21328.28627229041</v>
      </c>
      <c r="S1792" s="30">
        <v>18.200000000000003</v>
      </c>
      <c r="T1792" s="113">
        <v>2</v>
      </c>
      <c r="U1792">
        <v>2</v>
      </c>
    </row>
    <row r="1793" spans="1:21" customFormat="1">
      <c r="A1793" s="13" t="s">
        <v>3069</v>
      </c>
      <c r="B1793" s="13">
        <v>17031520200</v>
      </c>
      <c r="C1793" s="13" t="s">
        <v>3070</v>
      </c>
      <c r="D1793" s="13" t="s">
        <v>4272</v>
      </c>
      <c r="E1793" s="13" t="s">
        <v>4129</v>
      </c>
      <c r="F1793" s="84">
        <v>11.6</v>
      </c>
      <c r="G1793" s="82">
        <v>31.2</v>
      </c>
      <c r="H1793" s="83">
        <v>32.1</v>
      </c>
      <c r="I1793" s="81">
        <v>5.6</v>
      </c>
      <c r="J1793" s="81">
        <v>1.2</v>
      </c>
      <c r="K1793" s="81">
        <f t="shared" si="27"/>
        <v>6.8</v>
      </c>
      <c r="L1793" s="81">
        <v>144300</v>
      </c>
      <c r="M1793" s="87">
        <v>4</v>
      </c>
      <c r="N1793" s="86">
        <v>1</v>
      </c>
      <c r="O1793" s="86">
        <v>2</v>
      </c>
      <c r="P1793" s="136">
        <v>7</v>
      </c>
      <c r="Q1793" s="131">
        <v>33.4</v>
      </c>
      <c r="R1793" s="148">
        <v>30042.773184651422</v>
      </c>
      <c r="S1793" s="81">
        <v>6.8</v>
      </c>
      <c r="T1793" s="112">
        <v>1</v>
      </c>
      <c r="U1793">
        <v>1</v>
      </c>
    </row>
    <row r="1794" spans="1:21" customFormat="1">
      <c r="A1794" s="13" t="s">
        <v>3183</v>
      </c>
      <c r="B1794" s="13">
        <v>17031430800</v>
      </c>
      <c r="C1794" s="13" t="s">
        <v>3184</v>
      </c>
      <c r="D1794" s="13" t="s">
        <v>4272</v>
      </c>
      <c r="E1794" s="13" t="s">
        <v>4129</v>
      </c>
      <c r="F1794" s="84">
        <v>11.8</v>
      </c>
      <c r="G1794" s="81">
        <v>46.5</v>
      </c>
      <c r="H1794" s="82">
        <v>25.2</v>
      </c>
      <c r="I1794" s="82">
        <v>16.2</v>
      </c>
      <c r="J1794" s="83">
        <v>15.2</v>
      </c>
      <c r="K1794" s="82">
        <f t="shared" ref="K1794:K1857" si="28">+J1794+I1794</f>
        <v>31.4</v>
      </c>
      <c r="L1794" s="30">
        <v>231400</v>
      </c>
      <c r="M1794" s="86">
        <v>1</v>
      </c>
      <c r="N1794" s="89">
        <v>7</v>
      </c>
      <c r="O1794" s="86">
        <v>2</v>
      </c>
      <c r="P1794" s="135">
        <v>9</v>
      </c>
      <c r="Q1794" s="131">
        <v>33.6</v>
      </c>
      <c r="R1794" s="148">
        <v>30042.773184651422</v>
      </c>
      <c r="S1794" s="82">
        <v>31.4</v>
      </c>
      <c r="T1794" s="114">
        <v>3</v>
      </c>
      <c r="U1794">
        <v>3</v>
      </c>
    </row>
    <row r="1795" spans="1:21" customFormat="1">
      <c r="A1795" s="13" t="s">
        <v>2917</v>
      </c>
      <c r="B1795" s="13">
        <v>17031660301</v>
      </c>
      <c r="C1795" s="13" t="s">
        <v>2918</v>
      </c>
      <c r="D1795" s="13" t="s">
        <v>4272</v>
      </c>
      <c r="E1795" s="13" t="s">
        <v>4129</v>
      </c>
      <c r="F1795" s="82">
        <v>5.0999999999999996</v>
      </c>
      <c r="G1795" s="81">
        <v>36.9</v>
      </c>
      <c r="H1795" s="84">
        <v>49.4</v>
      </c>
      <c r="I1795" s="81">
        <v>0</v>
      </c>
      <c r="J1795" s="81">
        <v>0</v>
      </c>
      <c r="K1795" s="81">
        <f t="shared" si="28"/>
        <v>0</v>
      </c>
      <c r="L1795" s="81">
        <v>167900</v>
      </c>
      <c r="M1795" s="86">
        <v>1</v>
      </c>
      <c r="N1795" s="87">
        <v>3</v>
      </c>
      <c r="O1795" s="86">
        <v>2</v>
      </c>
      <c r="P1795" s="138">
        <v>4</v>
      </c>
      <c r="Q1795" s="131">
        <v>33.700000000000003</v>
      </c>
      <c r="R1795" s="148">
        <v>30042.773184651422</v>
      </c>
      <c r="S1795" s="81">
        <v>0</v>
      </c>
      <c r="T1795" s="112">
        <v>1</v>
      </c>
      <c r="U1795">
        <v>1</v>
      </c>
    </row>
    <row r="1796" spans="1:21" customFormat="1">
      <c r="A1796" s="13" t="s">
        <v>3461</v>
      </c>
      <c r="B1796" s="13">
        <v>17031251000</v>
      </c>
      <c r="C1796" s="13" t="s">
        <v>3462</v>
      </c>
      <c r="D1796" s="13" t="s">
        <v>4272</v>
      </c>
      <c r="E1796" s="13" t="s">
        <v>4129</v>
      </c>
      <c r="F1796" s="84">
        <v>14.9</v>
      </c>
      <c r="G1796" s="30">
        <v>34</v>
      </c>
      <c r="H1796" s="82">
        <v>23.8</v>
      </c>
      <c r="I1796" s="81">
        <v>1.9</v>
      </c>
      <c r="J1796" s="30">
        <v>4.5999999999999996</v>
      </c>
      <c r="K1796" s="81">
        <f t="shared" si="28"/>
        <v>6.5</v>
      </c>
      <c r="L1796" s="30">
        <v>196200</v>
      </c>
      <c r="M1796" s="86">
        <v>1</v>
      </c>
      <c r="N1796" s="88">
        <v>6</v>
      </c>
      <c r="O1796" s="86">
        <v>1</v>
      </c>
      <c r="P1796" s="136">
        <v>7</v>
      </c>
      <c r="Q1796" s="131">
        <v>34</v>
      </c>
      <c r="R1796" s="148">
        <v>30042.773184651422</v>
      </c>
      <c r="S1796" s="81">
        <v>6.5</v>
      </c>
      <c r="T1796" s="112">
        <v>1</v>
      </c>
      <c r="U1796">
        <v>1</v>
      </c>
    </row>
    <row r="1797" spans="1:21" customFormat="1">
      <c r="A1797" s="13" t="s">
        <v>3488</v>
      </c>
      <c r="B1797" s="13">
        <v>17031230900</v>
      </c>
      <c r="C1797" s="13" t="s">
        <v>3489</v>
      </c>
      <c r="D1797" s="13" t="s">
        <v>4272</v>
      </c>
      <c r="E1797" s="13" t="s">
        <v>4129</v>
      </c>
      <c r="F1797" s="83">
        <v>7.2</v>
      </c>
      <c r="G1797" s="82">
        <v>31.4</v>
      </c>
      <c r="H1797" s="82">
        <v>23.1</v>
      </c>
      <c r="I1797" s="30">
        <v>11.3</v>
      </c>
      <c r="J1797" s="30">
        <v>7.1</v>
      </c>
      <c r="K1797" s="30">
        <f t="shared" si="28"/>
        <v>18.399999999999999</v>
      </c>
      <c r="L1797" s="83">
        <v>328700</v>
      </c>
      <c r="M1797" s="86">
        <v>1</v>
      </c>
      <c r="N1797" s="90">
        <v>10</v>
      </c>
      <c r="O1797" s="86">
        <v>2</v>
      </c>
      <c r="P1797" s="137">
        <v>5</v>
      </c>
      <c r="Q1797" s="131">
        <v>34.1</v>
      </c>
      <c r="R1797" s="148">
        <v>30042.773184651422</v>
      </c>
      <c r="S1797" s="30">
        <v>18.399999999999999</v>
      </c>
      <c r="T1797" s="113">
        <v>2</v>
      </c>
      <c r="U1797">
        <v>2</v>
      </c>
    </row>
    <row r="1798" spans="1:21" customFormat="1">
      <c r="A1798" s="13" t="s">
        <v>3371</v>
      </c>
      <c r="B1798" s="13">
        <v>17031252000</v>
      </c>
      <c r="C1798" s="13" t="s">
        <v>3372</v>
      </c>
      <c r="D1798" s="13" t="s">
        <v>4272</v>
      </c>
      <c r="E1798" s="13" t="s">
        <v>4129</v>
      </c>
      <c r="F1798" s="83">
        <v>8.3000000000000007</v>
      </c>
      <c r="G1798" s="81">
        <v>36.4</v>
      </c>
      <c r="H1798" s="82">
        <v>27.8</v>
      </c>
      <c r="I1798" s="81">
        <v>6.4</v>
      </c>
      <c r="J1798" s="81">
        <v>3.3</v>
      </c>
      <c r="K1798" s="81">
        <f t="shared" si="28"/>
        <v>9.6999999999999993</v>
      </c>
      <c r="L1798" s="82">
        <v>235000</v>
      </c>
      <c r="M1798" s="86">
        <v>1</v>
      </c>
      <c r="N1798" s="87">
        <v>4</v>
      </c>
      <c r="O1798" s="86">
        <v>2</v>
      </c>
      <c r="P1798" s="135">
        <v>9</v>
      </c>
      <c r="Q1798" s="131">
        <v>34.1</v>
      </c>
      <c r="R1798" s="148">
        <v>30042.773184651422</v>
      </c>
      <c r="S1798" s="81">
        <v>9.6999999999999993</v>
      </c>
      <c r="T1798" s="112">
        <v>1</v>
      </c>
      <c r="U1798">
        <v>1</v>
      </c>
    </row>
    <row r="1799" spans="1:21" customFormat="1">
      <c r="A1799" s="13" t="s">
        <v>3153</v>
      </c>
      <c r="B1799" s="13">
        <v>17031491000</v>
      </c>
      <c r="C1799" s="13" t="s">
        <v>3046</v>
      </c>
      <c r="D1799" s="13" t="s">
        <v>4272</v>
      </c>
      <c r="E1799" s="13" t="s">
        <v>4129</v>
      </c>
      <c r="F1799" s="84">
        <v>16.2</v>
      </c>
      <c r="G1799" s="81">
        <v>46.7</v>
      </c>
      <c r="H1799" s="84">
        <v>36.799999999999997</v>
      </c>
      <c r="I1799" s="81">
        <v>5.4</v>
      </c>
      <c r="J1799" s="81">
        <v>2.8</v>
      </c>
      <c r="K1799" s="81">
        <f t="shared" si="28"/>
        <v>8.1999999999999993</v>
      </c>
      <c r="L1799" s="81">
        <v>113600</v>
      </c>
      <c r="M1799" s="86">
        <v>1</v>
      </c>
      <c r="N1799" s="86">
        <v>1</v>
      </c>
      <c r="O1799" s="86">
        <v>1</v>
      </c>
      <c r="P1799" s="136">
        <v>7</v>
      </c>
      <c r="Q1799" s="131">
        <v>34.1</v>
      </c>
      <c r="R1799" s="148">
        <v>30042.773184651422</v>
      </c>
      <c r="S1799" s="81">
        <v>8.1999999999999993</v>
      </c>
      <c r="T1799" s="112">
        <v>1</v>
      </c>
      <c r="U1799">
        <v>1</v>
      </c>
    </row>
    <row r="1800" spans="1:21" customFormat="1">
      <c r="A1800" s="13" t="s">
        <v>3067</v>
      </c>
      <c r="B1800" s="13">
        <v>17031520100</v>
      </c>
      <c r="C1800" s="13" t="s">
        <v>3068</v>
      </c>
      <c r="D1800" s="13" t="s">
        <v>4272</v>
      </c>
      <c r="E1800" s="13" t="s">
        <v>4129</v>
      </c>
      <c r="F1800" s="84">
        <v>9.6999999999999993</v>
      </c>
      <c r="G1800" s="84">
        <v>26.3</v>
      </c>
      <c r="H1800" s="84">
        <v>37.299999999999997</v>
      </c>
      <c r="I1800" s="81">
        <v>3.2</v>
      </c>
      <c r="J1800" s="81">
        <v>1.8</v>
      </c>
      <c r="K1800" s="81">
        <f t="shared" si="28"/>
        <v>5</v>
      </c>
      <c r="L1800" s="81">
        <v>160100</v>
      </c>
      <c r="M1800" s="87">
        <v>3</v>
      </c>
      <c r="N1800" s="87">
        <v>3</v>
      </c>
      <c r="O1800" s="86">
        <v>1</v>
      </c>
      <c r="P1800" s="136">
        <v>7</v>
      </c>
      <c r="Q1800" s="131">
        <v>34.1</v>
      </c>
      <c r="R1800" s="148">
        <v>30042.773184651422</v>
      </c>
      <c r="S1800" s="81">
        <v>5</v>
      </c>
      <c r="T1800" s="112">
        <v>1</v>
      </c>
      <c r="U1800">
        <v>1</v>
      </c>
    </row>
    <row r="1801" spans="1:21" customFormat="1">
      <c r="A1801" s="13" t="s">
        <v>2586</v>
      </c>
      <c r="B1801" s="13">
        <v>17031826800</v>
      </c>
      <c r="C1801" s="13" t="s">
        <v>2587</v>
      </c>
      <c r="D1801" s="13" t="s">
        <v>4272</v>
      </c>
      <c r="E1801" s="13" t="s">
        <v>2588</v>
      </c>
      <c r="F1801" s="83">
        <v>8.6</v>
      </c>
      <c r="G1801" s="82">
        <v>30.4</v>
      </c>
      <c r="H1801" s="84">
        <v>40.9</v>
      </c>
      <c r="I1801" s="81">
        <v>5.7</v>
      </c>
      <c r="J1801" s="30">
        <v>4.0999999999999996</v>
      </c>
      <c r="K1801" s="81">
        <f t="shared" si="28"/>
        <v>9.8000000000000007</v>
      </c>
      <c r="L1801" s="81">
        <v>81500</v>
      </c>
      <c r="M1801" s="86">
        <v>2</v>
      </c>
      <c r="N1801" s="88">
        <v>5</v>
      </c>
      <c r="O1801" s="86">
        <v>2</v>
      </c>
      <c r="P1801" s="137">
        <v>6</v>
      </c>
      <c r="Q1801" s="131">
        <v>34.1</v>
      </c>
      <c r="R1801" s="151">
        <v>12565.776849841322</v>
      </c>
      <c r="S1801" s="81">
        <v>9.8000000000000007</v>
      </c>
      <c r="T1801" s="112">
        <v>1</v>
      </c>
      <c r="U1801">
        <v>1</v>
      </c>
    </row>
    <row r="1802" spans="1:21" customFormat="1">
      <c r="A1802" s="13" t="s">
        <v>4244</v>
      </c>
      <c r="B1802" s="13">
        <v>17031840800</v>
      </c>
      <c r="C1802" s="13" t="s">
        <v>4245</v>
      </c>
      <c r="D1802" s="13" t="s">
        <v>4272</v>
      </c>
      <c r="E1802" s="13" t="s">
        <v>4241</v>
      </c>
      <c r="F1802" s="83">
        <v>7.9</v>
      </c>
      <c r="G1802" s="82">
        <v>31</v>
      </c>
      <c r="H1802" s="83">
        <v>28.7</v>
      </c>
      <c r="I1802" s="81">
        <v>4</v>
      </c>
      <c r="J1802" s="81">
        <v>2.1</v>
      </c>
      <c r="K1802" s="81">
        <f t="shared" si="28"/>
        <v>6.1</v>
      </c>
      <c r="L1802" s="30">
        <v>227300</v>
      </c>
      <c r="M1802" s="89">
        <v>7</v>
      </c>
      <c r="N1802" s="89">
        <v>8</v>
      </c>
      <c r="O1802" s="86">
        <v>1</v>
      </c>
      <c r="P1802" s="136">
        <v>8</v>
      </c>
      <c r="Q1802" s="131">
        <v>34.1</v>
      </c>
      <c r="R1802" s="150">
        <v>39853.063480819532</v>
      </c>
      <c r="S1802" s="81">
        <v>6.1</v>
      </c>
      <c r="T1802" s="112">
        <v>1</v>
      </c>
      <c r="U1802">
        <v>1</v>
      </c>
    </row>
    <row r="1803" spans="1:21" customFormat="1">
      <c r="A1803" s="13" t="s">
        <v>4005</v>
      </c>
      <c r="B1803" s="13">
        <v>17031031502</v>
      </c>
      <c r="C1803" s="13" t="s">
        <v>4006</v>
      </c>
      <c r="D1803" s="13" t="s">
        <v>4272</v>
      </c>
      <c r="E1803" s="13" t="s">
        <v>4129</v>
      </c>
      <c r="F1803" s="30">
        <v>4.5999999999999996</v>
      </c>
      <c r="G1803" s="30">
        <v>35.4</v>
      </c>
      <c r="H1803" s="82">
        <v>22.8</v>
      </c>
      <c r="I1803" s="83">
        <v>26</v>
      </c>
      <c r="J1803" s="82">
        <v>9.5</v>
      </c>
      <c r="K1803" s="82">
        <f t="shared" si="28"/>
        <v>35.5</v>
      </c>
      <c r="L1803" s="82">
        <v>257300</v>
      </c>
      <c r="M1803" s="86">
        <v>1</v>
      </c>
      <c r="N1803" s="89">
        <v>8</v>
      </c>
      <c r="O1803" s="87">
        <v>3</v>
      </c>
      <c r="P1803" s="135">
        <v>9</v>
      </c>
      <c r="Q1803" s="131">
        <v>34.299999999999997</v>
      </c>
      <c r="R1803" s="148">
        <v>30042.773184651422</v>
      </c>
      <c r="S1803" s="82">
        <v>35.5</v>
      </c>
      <c r="T1803" s="114">
        <v>3</v>
      </c>
      <c r="U1803">
        <v>3</v>
      </c>
    </row>
    <row r="1804" spans="1:21" customFormat="1">
      <c r="A1804" s="13" t="s">
        <v>3425</v>
      </c>
      <c r="B1804" s="13">
        <v>17031282700</v>
      </c>
      <c r="C1804" s="13" t="s">
        <v>3316</v>
      </c>
      <c r="D1804" s="13" t="s">
        <v>4272</v>
      </c>
      <c r="E1804" s="13" t="s">
        <v>4129</v>
      </c>
      <c r="F1804" s="81">
        <v>1.8</v>
      </c>
      <c r="G1804" s="30">
        <v>34.6</v>
      </c>
      <c r="H1804" s="83">
        <v>28.3</v>
      </c>
      <c r="I1804" s="83">
        <v>24.8</v>
      </c>
      <c r="J1804" s="82">
        <v>8.6999999999999993</v>
      </c>
      <c r="K1804" s="82">
        <f t="shared" si="28"/>
        <v>33.5</v>
      </c>
      <c r="L1804" s="82">
        <v>264000</v>
      </c>
      <c r="M1804" s="86">
        <v>2</v>
      </c>
      <c r="N1804" s="88">
        <v>6</v>
      </c>
      <c r="O1804" s="86">
        <v>2</v>
      </c>
      <c r="P1804" s="135">
        <v>9</v>
      </c>
      <c r="Q1804" s="131">
        <v>34.299999999999997</v>
      </c>
      <c r="R1804" s="148">
        <v>30042.773184651422</v>
      </c>
      <c r="S1804" s="82">
        <v>33.5</v>
      </c>
      <c r="T1804" s="114">
        <v>3</v>
      </c>
      <c r="U1804">
        <v>3</v>
      </c>
    </row>
    <row r="1805" spans="1:21" customFormat="1">
      <c r="A1805" s="13" t="s">
        <v>3610</v>
      </c>
      <c r="B1805" s="13">
        <v>17031191200</v>
      </c>
      <c r="C1805" s="13" t="s">
        <v>3611</v>
      </c>
      <c r="D1805" s="13" t="s">
        <v>4272</v>
      </c>
      <c r="E1805" s="13" t="s">
        <v>4129</v>
      </c>
      <c r="F1805" s="83">
        <v>8</v>
      </c>
      <c r="G1805" s="81">
        <v>37.4</v>
      </c>
      <c r="H1805" s="83">
        <v>32.4</v>
      </c>
      <c r="I1805" s="81">
        <v>4.2</v>
      </c>
      <c r="J1805" s="81">
        <v>2.5</v>
      </c>
      <c r="K1805" s="81">
        <f t="shared" si="28"/>
        <v>6.7</v>
      </c>
      <c r="L1805" s="30">
        <v>217300</v>
      </c>
      <c r="M1805" s="86">
        <v>2</v>
      </c>
      <c r="N1805" s="88">
        <v>6</v>
      </c>
      <c r="O1805" s="86">
        <v>1</v>
      </c>
      <c r="P1805" s="135">
        <v>9</v>
      </c>
      <c r="Q1805" s="131">
        <v>34.4</v>
      </c>
      <c r="R1805" s="148">
        <v>30042.773184651422</v>
      </c>
      <c r="S1805" s="81">
        <v>6.7</v>
      </c>
      <c r="T1805" s="112">
        <v>1</v>
      </c>
      <c r="U1805">
        <v>1</v>
      </c>
    </row>
    <row r="1806" spans="1:21" customFormat="1">
      <c r="A1806" s="13" t="s">
        <v>3349</v>
      </c>
      <c r="B1806" s="13">
        <v>17031301200</v>
      </c>
      <c r="C1806" s="13" t="s">
        <v>3350</v>
      </c>
      <c r="D1806" s="13" t="s">
        <v>4272</v>
      </c>
      <c r="E1806" s="13" t="s">
        <v>4129</v>
      </c>
      <c r="F1806" s="82">
        <v>5.0999999999999996</v>
      </c>
      <c r="G1806" s="82">
        <v>31.4</v>
      </c>
      <c r="H1806" s="30">
        <v>20.5</v>
      </c>
      <c r="I1806" s="81">
        <v>4.8</v>
      </c>
      <c r="J1806" s="81">
        <v>1.7</v>
      </c>
      <c r="K1806" s="81">
        <f t="shared" si="28"/>
        <v>6.5</v>
      </c>
      <c r="L1806" s="30">
        <v>208600</v>
      </c>
      <c r="M1806" s="86">
        <v>2</v>
      </c>
      <c r="N1806" s="89">
        <v>7</v>
      </c>
      <c r="O1806" s="86">
        <v>2</v>
      </c>
      <c r="P1806" s="135">
        <v>9</v>
      </c>
      <c r="Q1806" s="131">
        <v>34.4</v>
      </c>
      <c r="R1806" s="148">
        <v>30042.773184651422</v>
      </c>
      <c r="S1806" s="81">
        <v>6.5</v>
      </c>
      <c r="T1806" s="112">
        <v>1</v>
      </c>
      <c r="U1806">
        <v>1</v>
      </c>
    </row>
    <row r="1807" spans="1:21" customFormat="1">
      <c r="A1807" s="13" t="s">
        <v>4170</v>
      </c>
      <c r="B1807" s="13">
        <v>17031824300</v>
      </c>
      <c r="C1807" s="13" t="s">
        <v>4171</v>
      </c>
      <c r="D1807" s="13" t="s">
        <v>4272</v>
      </c>
      <c r="E1807" s="13" t="s">
        <v>4163</v>
      </c>
      <c r="F1807" s="84">
        <v>12.4</v>
      </c>
      <c r="G1807" s="83">
        <v>27.7</v>
      </c>
      <c r="H1807" s="84">
        <v>34.5</v>
      </c>
      <c r="I1807" s="30">
        <v>11.1</v>
      </c>
      <c r="J1807" s="81">
        <v>0.7</v>
      </c>
      <c r="K1807" s="81">
        <f t="shared" si="28"/>
        <v>11.799999999999999</v>
      </c>
      <c r="L1807" s="81">
        <v>104400</v>
      </c>
      <c r="M1807" s="87">
        <v>4</v>
      </c>
      <c r="N1807" s="88">
        <v>5</v>
      </c>
      <c r="O1807" s="86">
        <v>2</v>
      </c>
      <c r="P1807" s="135">
        <v>9</v>
      </c>
      <c r="Q1807" s="131">
        <v>34.4</v>
      </c>
      <c r="R1807" s="121">
        <v>12733.966759470177</v>
      </c>
      <c r="S1807" s="81">
        <v>11.799999999999999</v>
      </c>
      <c r="T1807" s="112">
        <v>1</v>
      </c>
      <c r="U1807">
        <v>1</v>
      </c>
    </row>
    <row r="1808" spans="1:21" customFormat="1">
      <c r="A1808" s="13" t="s">
        <v>3303</v>
      </c>
      <c r="B1808" s="13">
        <v>17031380100</v>
      </c>
      <c r="C1808" s="13" t="s">
        <v>3304</v>
      </c>
      <c r="D1808" s="13" t="s">
        <v>4272</v>
      </c>
      <c r="E1808" s="13" t="s">
        <v>4129</v>
      </c>
      <c r="F1808" s="84">
        <v>11.8</v>
      </c>
      <c r="G1808" s="30">
        <v>33.4</v>
      </c>
      <c r="H1808" s="82">
        <v>24.3</v>
      </c>
      <c r="I1808" s="30">
        <v>11.8</v>
      </c>
      <c r="J1808" s="83">
        <v>15.7</v>
      </c>
      <c r="K1808" s="82">
        <f t="shared" si="28"/>
        <v>27.5</v>
      </c>
      <c r="L1808" s="83">
        <v>310600</v>
      </c>
      <c r="M1808" s="86">
        <v>1</v>
      </c>
      <c r="N1808" s="86">
        <v>2</v>
      </c>
      <c r="O1808" s="86">
        <v>2</v>
      </c>
      <c r="P1808" s="136">
        <v>8</v>
      </c>
      <c r="Q1808" s="131">
        <v>34.5</v>
      </c>
      <c r="R1808" s="126">
        <v>30042.773184651422</v>
      </c>
      <c r="S1808" s="82">
        <v>27.5</v>
      </c>
      <c r="T1808" s="114">
        <v>3</v>
      </c>
      <c r="U1808">
        <v>3</v>
      </c>
    </row>
    <row r="1809" spans="1:21" customFormat="1">
      <c r="A1809" s="13" t="s">
        <v>1558</v>
      </c>
      <c r="B1809" s="13">
        <v>17031835800</v>
      </c>
      <c r="C1809" s="13" t="s">
        <v>1559</v>
      </c>
      <c r="D1809" s="13" t="s">
        <v>4272</v>
      </c>
      <c r="E1809" s="13" t="s">
        <v>4129</v>
      </c>
      <c r="F1809" s="84">
        <v>17.899999999999999</v>
      </c>
      <c r="G1809" s="82">
        <v>30.9</v>
      </c>
      <c r="H1809" s="30">
        <v>17.899999999999999</v>
      </c>
      <c r="I1809" s="82">
        <v>21.1</v>
      </c>
      <c r="J1809" s="84">
        <v>26</v>
      </c>
      <c r="K1809" s="83">
        <f t="shared" si="28"/>
        <v>47.1</v>
      </c>
      <c r="L1809" s="30">
        <v>225400</v>
      </c>
      <c r="M1809" s="85"/>
      <c r="N1809" s="85"/>
      <c r="O1809" s="85"/>
      <c r="P1809" s="141"/>
      <c r="Q1809" s="131">
        <v>34.6</v>
      </c>
      <c r="R1809" s="127">
        <v>30042.773184651422</v>
      </c>
      <c r="S1809" s="83">
        <v>47.1</v>
      </c>
      <c r="T1809" s="115">
        <v>4</v>
      </c>
      <c r="U1809">
        <v>4</v>
      </c>
    </row>
    <row r="1810" spans="1:21" customFormat="1">
      <c r="A1810" s="13" t="s">
        <v>3477</v>
      </c>
      <c r="B1810" s="13">
        <v>17031251800</v>
      </c>
      <c r="C1810" s="13" t="s">
        <v>3478</v>
      </c>
      <c r="D1810" s="13" t="s">
        <v>4272</v>
      </c>
      <c r="E1810" s="13" t="s">
        <v>4129</v>
      </c>
      <c r="F1810" s="84">
        <v>18.100000000000001</v>
      </c>
      <c r="G1810" s="30">
        <v>33.700000000000003</v>
      </c>
      <c r="H1810" s="84">
        <v>39.799999999999997</v>
      </c>
      <c r="I1810" s="81">
        <v>4.9000000000000004</v>
      </c>
      <c r="J1810" s="81">
        <v>1.3</v>
      </c>
      <c r="K1810" s="81">
        <f t="shared" si="28"/>
        <v>6.2</v>
      </c>
      <c r="L1810" s="82">
        <v>247700</v>
      </c>
      <c r="M1810" s="86">
        <v>1</v>
      </c>
      <c r="N1810" s="90">
        <v>9</v>
      </c>
      <c r="O1810" s="86">
        <v>1</v>
      </c>
      <c r="P1810" s="135">
        <v>10</v>
      </c>
      <c r="Q1810" s="131">
        <v>34.700000000000003</v>
      </c>
      <c r="R1810" s="126">
        <v>30042.773184651422</v>
      </c>
      <c r="S1810" s="81">
        <v>6.2</v>
      </c>
      <c r="T1810" s="112">
        <v>1</v>
      </c>
      <c r="U1810">
        <v>1</v>
      </c>
    </row>
    <row r="1811" spans="1:21" customFormat="1">
      <c r="A1811" s="13" t="s">
        <v>3269</v>
      </c>
      <c r="B1811" s="13">
        <v>17031310900</v>
      </c>
      <c r="C1811" s="13" t="s">
        <v>3270</v>
      </c>
      <c r="D1811" s="13" t="s">
        <v>4272</v>
      </c>
      <c r="E1811" s="13" t="s">
        <v>4129</v>
      </c>
      <c r="F1811" s="84">
        <v>9.1</v>
      </c>
      <c r="G1811" s="84">
        <v>25.3</v>
      </c>
      <c r="H1811" s="30">
        <v>15.9</v>
      </c>
      <c r="I1811" s="30">
        <v>10.3</v>
      </c>
      <c r="J1811" s="30">
        <v>4.3</v>
      </c>
      <c r="K1811" s="30">
        <f t="shared" si="28"/>
        <v>14.600000000000001</v>
      </c>
      <c r="L1811" s="82">
        <v>278700</v>
      </c>
      <c r="M1811" s="86">
        <v>1</v>
      </c>
      <c r="N1811" s="90">
        <v>9</v>
      </c>
      <c r="O1811" s="86">
        <v>1</v>
      </c>
      <c r="P1811" s="135">
        <v>10</v>
      </c>
      <c r="Q1811" s="131">
        <v>34.700000000000003</v>
      </c>
      <c r="R1811" s="126">
        <v>30042.773184651422</v>
      </c>
      <c r="S1811" s="30">
        <v>14.600000000000001</v>
      </c>
      <c r="T1811" s="113">
        <v>2</v>
      </c>
      <c r="U1811">
        <v>2</v>
      </c>
    </row>
    <row r="1812" spans="1:21" customFormat="1">
      <c r="A1812" s="13" t="s">
        <v>3305</v>
      </c>
      <c r="B1812" s="13">
        <v>17031380200</v>
      </c>
      <c r="C1812" s="13" t="s">
        <v>3306</v>
      </c>
      <c r="D1812" s="13" t="s">
        <v>4272</v>
      </c>
      <c r="E1812" s="13" t="s">
        <v>4129</v>
      </c>
      <c r="F1812" s="30">
        <v>4</v>
      </c>
      <c r="G1812" s="82">
        <v>31.2</v>
      </c>
      <c r="H1812" s="82">
        <v>26.1</v>
      </c>
      <c r="I1812" s="81">
        <v>8.5</v>
      </c>
      <c r="J1812" s="30">
        <v>6.3</v>
      </c>
      <c r="K1812" s="30">
        <f t="shared" si="28"/>
        <v>14.8</v>
      </c>
      <c r="L1812" s="84">
        <v>434100</v>
      </c>
      <c r="M1812" s="86">
        <v>1</v>
      </c>
      <c r="N1812" s="86">
        <v>1</v>
      </c>
      <c r="O1812" s="87">
        <v>3</v>
      </c>
      <c r="P1812" s="135">
        <v>9</v>
      </c>
      <c r="Q1812" s="131">
        <v>34.700000000000003</v>
      </c>
      <c r="R1812" s="148">
        <v>30042.773184651422</v>
      </c>
      <c r="S1812" s="30">
        <v>14.8</v>
      </c>
      <c r="T1812" s="113">
        <v>2</v>
      </c>
      <c r="U1812">
        <v>2</v>
      </c>
    </row>
    <row r="1813" spans="1:21" customFormat="1">
      <c r="A1813" s="13" t="s">
        <v>3173</v>
      </c>
      <c r="B1813" s="13">
        <v>17031430300</v>
      </c>
      <c r="C1813" s="13" t="s">
        <v>3174</v>
      </c>
      <c r="D1813" s="13" t="s">
        <v>4272</v>
      </c>
      <c r="E1813" s="13" t="s">
        <v>4129</v>
      </c>
      <c r="F1813" s="84">
        <v>9.3000000000000007</v>
      </c>
      <c r="G1813" s="82">
        <v>31.6</v>
      </c>
      <c r="H1813" s="84">
        <v>39.5</v>
      </c>
      <c r="I1813" s="30">
        <v>9.5</v>
      </c>
      <c r="J1813" s="30">
        <v>3.6</v>
      </c>
      <c r="K1813" s="30">
        <f t="shared" si="28"/>
        <v>13.1</v>
      </c>
      <c r="L1813" s="30">
        <v>207200</v>
      </c>
      <c r="M1813" s="86">
        <v>1</v>
      </c>
      <c r="N1813" s="86">
        <v>1</v>
      </c>
      <c r="O1813" s="86">
        <v>1</v>
      </c>
      <c r="P1813" s="135">
        <v>9</v>
      </c>
      <c r="Q1813" s="131">
        <v>34.700000000000003</v>
      </c>
      <c r="R1813" s="148">
        <v>30042.773184651422</v>
      </c>
      <c r="S1813" s="30">
        <v>13.1</v>
      </c>
      <c r="T1813" s="113">
        <v>2</v>
      </c>
      <c r="U1813">
        <v>2</v>
      </c>
    </row>
    <row r="1814" spans="1:21" customFormat="1">
      <c r="A1814" s="13" t="s">
        <v>2985</v>
      </c>
      <c r="B1814" s="13">
        <v>17031630100</v>
      </c>
      <c r="C1814" s="13" t="s">
        <v>2986</v>
      </c>
      <c r="D1814" s="13" t="s">
        <v>4272</v>
      </c>
      <c r="E1814" s="13" t="s">
        <v>4129</v>
      </c>
      <c r="F1814" s="84">
        <v>10.4</v>
      </c>
      <c r="G1814" s="30">
        <v>35.9</v>
      </c>
      <c r="H1814" s="82">
        <v>24.7</v>
      </c>
      <c r="I1814" s="81">
        <v>5.2</v>
      </c>
      <c r="J1814" s="81">
        <v>2.6</v>
      </c>
      <c r="K1814" s="81">
        <f t="shared" si="28"/>
        <v>7.8000000000000007</v>
      </c>
      <c r="L1814" s="30">
        <v>212700</v>
      </c>
      <c r="M1814" s="86">
        <v>2</v>
      </c>
      <c r="N1814" s="87">
        <v>3</v>
      </c>
      <c r="O1814" s="86">
        <v>1</v>
      </c>
      <c r="P1814" s="135">
        <v>9</v>
      </c>
      <c r="Q1814" s="131">
        <v>34.700000000000003</v>
      </c>
      <c r="R1814" s="148">
        <v>30042.773184651422</v>
      </c>
      <c r="S1814" s="81">
        <v>7.8000000000000007</v>
      </c>
      <c r="T1814" s="112">
        <v>1</v>
      </c>
      <c r="U1814">
        <v>1</v>
      </c>
    </row>
    <row r="1815" spans="1:21" customFormat="1">
      <c r="A1815" s="13" t="s">
        <v>2997</v>
      </c>
      <c r="B1815" s="13">
        <v>17031560200</v>
      </c>
      <c r="C1815" s="13" t="s">
        <v>2998</v>
      </c>
      <c r="D1815" s="13" t="s">
        <v>4272</v>
      </c>
      <c r="E1815" s="13" t="s">
        <v>4129</v>
      </c>
      <c r="F1815" s="84">
        <v>12.2</v>
      </c>
      <c r="G1815" s="82">
        <v>32.700000000000003</v>
      </c>
      <c r="H1815" s="84">
        <v>47.5</v>
      </c>
      <c r="I1815" s="81">
        <v>5.5</v>
      </c>
      <c r="J1815" s="81">
        <v>1.5</v>
      </c>
      <c r="K1815" s="81">
        <f t="shared" si="28"/>
        <v>7</v>
      </c>
      <c r="L1815" s="30">
        <v>192600</v>
      </c>
      <c r="M1815" s="86">
        <v>2</v>
      </c>
      <c r="N1815" s="86">
        <v>2</v>
      </c>
      <c r="O1815" s="86">
        <v>2</v>
      </c>
      <c r="P1815" s="137">
        <v>5</v>
      </c>
      <c r="Q1815" s="131">
        <v>35</v>
      </c>
      <c r="R1815" s="148">
        <v>30042.773184651422</v>
      </c>
      <c r="S1815" s="81">
        <v>7</v>
      </c>
      <c r="T1815" s="112">
        <v>1</v>
      </c>
      <c r="U1815">
        <v>1</v>
      </c>
    </row>
    <row r="1816" spans="1:21" customFormat="1">
      <c r="A1816" s="13" t="s">
        <v>1632</v>
      </c>
      <c r="B1816" s="13">
        <v>17031833300</v>
      </c>
      <c r="C1816" s="13" t="s">
        <v>1633</v>
      </c>
      <c r="D1816" s="13" t="s">
        <v>4272</v>
      </c>
      <c r="E1816" s="13" t="s">
        <v>4129</v>
      </c>
      <c r="F1816" s="82">
        <v>6</v>
      </c>
      <c r="G1816" s="83">
        <v>27.8</v>
      </c>
      <c r="H1816" s="81">
        <v>11.4</v>
      </c>
      <c r="I1816" s="83">
        <v>24.5</v>
      </c>
      <c r="J1816" s="84">
        <v>38.200000000000003</v>
      </c>
      <c r="K1816" s="84">
        <f t="shared" si="28"/>
        <v>62.7</v>
      </c>
      <c r="L1816" s="84">
        <v>394400</v>
      </c>
      <c r="M1816" s="85"/>
      <c r="N1816" s="85"/>
      <c r="O1816" s="85"/>
      <c r="P1816" s="141"/>
      <c r="Q1816" s="131">
        <v>35.1</v>
      </c>
      <c r="R1816" s="153">
        <v>30042.773184651422</v>
      </c>
      <c r="S1816" s="84">
        <v>62.7</v>
      </c>
      <c r="T1816" s="116">
        <v>5</v>
      </c>
      <c r="U1816">
        <v>5</v>
      </c>
    </row>
    <row r="1817" spans="1:21" customFormat="1">
      <c r="A1817" s="13" t="s">
        <v>2863</v>
      </c>
      <c r="B1817" s="13">
        <v>17031672000</v>
      </c>
      <c r="C1817" s="13" t="s">
        <v>2864</v>
      </c>
      <c r="D1817" s="13" t="s">
        <v>4272</v>
      </c>
      <c r="E1817" s="13" t="s">
        <v>4129</v>
      </c>
      <c r="F1817" s="84">
        <v>12.6</v>
      </c>
      <c r="G1817" s="81">
        <v>45</v>
      </c>
      <c r="H1817" s="84">
        <v>37.1</v>
      </c>
      <c r="I1817" s="81">
        <v>8.5</v>
      </c>
      <c r="J1817" s="81">
        <v>0.4</v>
      </c>
      <c r="K1817" s="81">
        <f t="shared" si="28"/>
        <v>8.9</v>
      </c>
      <c r="L1817" s="81">
        <v>131400</v>
      </c>
      <c r="M1817" s="86">
        <v>1</v>
      </c>
      <c r="N1817" s="86">
        <v>2</v>
      </c>
      <c r="O1817" s="86">
        <v>2</v>
      </c>
      <c r="P1817" s="137">
        <v>5</v>
      </c>
      <c r="Q1817" s="131">
        <v>35.200000000000003</v>
      </c>
      <c r="R1817" s="148">
        <v>30042.773184651422</v>
      </c>
      <c r="S1817" s="81">
        <v>8.9</v>
      </c>
      <c r="T1817" s="112">
        <v>1</v>
      </c>
      <c r="U1817">
        <v>1</v>
      </c>
    </row>
    <row r="1818" spans="1:21" customFormat="1">
      <c r="A1818" s="13" t="s">
        <v>1620</v>
      </c>
      <c r="B1818" s="13">
        <v>17031832400</v>
      </c>
      <c r="C1818" s="13" t="s">
        <v>1621</v>
      </c>
      <c r="D1818" s="13" t="s">
        <v>4272</v>
      </c>
      <c r="E1818" s="13" t="s">
        <v>4129</v>
      </c>
      <c r="F1818" s="30">
        <v>4.3</v>
      </c>
      <c r="G1818" s="83">
        <v>28.4</v>
      </c>
      <c r="H1818" s="30">
        <v>21.7</v>
      </c>
      <c r="I1818" s="84">
        <v>34.4</v>
      </c>
      <c r="J1818" s="83">
        <v>14.8</v>
      </c>
      <c r="K1818" s="83">
        <f t="shared" si="28"/>
        <v>49.2</v>
      </c>
      <c r="L1818" s="84">
        <v>385900</v>
      </c>
      <c r="M1818" s="85"/>
      <c r="N1818" s="85"/>
      <c r="O1818" s="85"/>
      <c r="P1818" s="141"/>
      <c r="Q1818" s="131">
        <v>35.200000000000003</v>
      </c>
      <c r="R1818" s="153">
        <v>30042.773184651422</v>
      </c>
      <c r="S1818" s="83">
        <v>49.2</v>
      </c>
      <c r="T1818" s="115">
        <v>4</v>
      </c>
      <c r="U1818">
        <v>4</v>
      </c>
    </row>
    <row r="1819" spans="1:21" customFormat="1">
      <c r="A1819" s="13" t="s">
        <v>4242</v>
      </c>
      <c r="B1819" s="13">
        <v>17031840700</v>
      </c>
      <c r="C1819" s="13" t="s">
        <v>4243</v>
      </c>
      <c r="D1819" s="13" t="s">
        <v>4272</v>
      </c>
      <c r="E1819" s="13" t="s">
        <v>4241</v>
      </c>
      <c r="F1819" s="84">
        <v>11</v>
      </c>
      <c r="G1819" s="30">
        <v>33.700000000000003</v>
      </c>
      <c r="H1819" s="30">
        <v>17.5</v>
      </c>
      <c r="I1819" s="81">
        <v>7.1</v>
      </c>
      <c r="J1819" s="30">
        <v>6.7</v>
      </c>
      <c r="K1819" s="30">
        <f t="shared" si="28"/>
        <v>13.8</v>
      </c>
      <c r="L1819" s="30">
        <v>205300</v>
      </c>
      <c r="M1819" s="89">
        <v>7</v>
      </c>
      <c r="N1819" s="89">
        <v>8</v>
      </c>
      <c r="O1819" s="87">
        <v>3</v>
      </c>
      <c r="P1819" s="137">
        <v>5</v>
      </c>
      <c r="Q1819" s="131">
        <v>35.299999999999997</v>
      </c>
      <c r="R1819" s="150">
        <v>39853.063480819532</v>
      </c>
      <c r="S1819" s="30">
        <v>13.8</v>
      </c>
      <c r="T1819" s="113">
        <v>2</v>
      </c>
      <c r="U1819">
        <v>2</v>
      </c>
    </row>
    <row r="1820" spans="1:21" customFormat="1">
      <c r="A1820" s="13" t="s">
        <v>3473</v>
      </c>
      <c r="B1820" s="13">
        <v>17031251600</v>
      </c>
      <c r="C1820" s="13" t="s">
        <v>3474</v>
      </c>
      <c r="D1820" s="13" t="s">
        <v>4272</v>
      </c>
      <c r="E1820" s="13" t="s">
        <v>4129</v>
      </c>
      <c r="F1820" s="84">
        <v>20.5</v>
      </c>
      <c r="G1820" s="81">
        <v>37</v>
      </c>
      <c r="H1820" s="83">
        <v>32.4</v>
      </c>
      <c r="I1820" s="81">
        <v>2.9</v>
      </c>
      <c r="J1820" s="81">
        <v>1.6</v>
      </c>
      <c r="K1820" s="81">
        <f t="shared" si="28"/>
        <v>4.5</v>
      </c>
      <c r="L1820" s="30">
        <v>210300</v>
      </c>
      <c r="M1820" s="86">
        <v>1</v>
      </c>
      <c r="N1820" s="87">
        <v>3</v>
      </c>
      <c r="O1820" s="86">
        <v>2</v>
      </c>
      <c r="P1820" s="135">
        <v>9</v>
      </c>
      <c r="Q1820" s="131">
        <v>35.4</v>
      </c>
      <c r="R1820" s="126">
        <v>30042.773184651422</v>
      </c>
      <c r="S1820" s="81">
        <v>4.5</v>
      </c>
      <c r="T1820" s="112">
        <v>1</v>
      </c>
      <c r="U1820">
        <v>1</v>
      </c>
    </row>
    <row r="1821" spans="1:21" customFormat="1">
      <c r="A1821" s="13" t="s">
        <v>3197</v>
      </c>
      <c r="B1821" s="13">
        <v>17031440102</v>
      </c>
      <c r="C1821" s="13" t="s">
        <v>3198</v>
      </c>
      <c r="D1821" s="13" t="s">
        <v>4272</v>
      </c>
      <c r="E1821" s="13" t="s">
        <v>4129</v>
      </c>
      <c r="F1821" s="84">
        <v>10.6</v>
      </c>
      <c r="G1821" s="81">
        <v>41</v>
      </c>
      <c r="H1821" s="83">
        <v>29</v>
      </c>
      <c r="I1821" s="30">
        <v>10.199999999999999</v>
      </c>
      <c r="J1821" s="81">
        <v>3.1</v>
      </c>
      <c r="K1821" s="30">
        <f t="shared" si="28"/>
        <v>13.299999999999999</v>
      </c>
      <c r="L1821" s="81">
        <v>121600</v>
      </c>
      <c r="M1821" s="86">
        <v>2</v>
      </c>
      <c r="N1821" s="90">
        <v>9</v>
      </c>
      <c r="O1821" s="86">
        <v>2</v>
      </c>
      <c r="P1821" s="135">
        <v>10</v>
      </c>
      <c r="Q1821" s="131">
        <v>35.4</v>
      </c>
      <c r="R1821" s="126">
        <v>30042.773184651422</v>
      </c>
      <c r="S1821" s="30">
        <v>13.299999999999999</v>
      </c>
      <c r="T1821" s="113">
        <v>2</v>
      </c>
      <c r="U1821">
        <v>2</v>
      </c>
    </row>
    <row r="1822" spans="1:21" customFormat="1">
      <c r="A1822" s="13" t="s">
        <v>2702</v>
      </c>
      <c r="B1822" s="13">
        <v>17031829700</v>
      </c>
      <c r="C1822" s="13" t="s">
        <v>2703</v>
      </c>
      <c r="D1822" s="13" t="s">
        <v>4272</v>
      </c>
      <c r="E1822" s="13" t="s">
        <v>2680</v>
      </c>
      <c r="F1822" s="84">
        <v>15.3</v>
      </c>
      <c r="G1822" s="83">
        <v>29</v>
      </c>
      <c r="H1822" s="84">
        <v>38.200000000000003</v>
      </c>
      <c r="I1822" s="81">
        <v>6.7</v>
      </c>
      <c r="J1822" s="81">
        <v>3</v>
      </c>
      <c r="K1822" s="81">
        <f t="shared" si="28"/>
        <v>9.6999999999999993</v>
      </c>
      <c r="L1822" s="81">
        <v>155700</v>
      </c>
      <c r="M1822" s="86">
        <v>1</v>
      </c>
      <c r="N1822" s="89">
        <v>7</v>
      </c>
      <c r="O1822" s="86">
        <v>2</v>
      </c>
      <c r="P1822" s="140">
        <v>1</v>
      </c>
      <c r="Q1822" s="131">
        <v>35.4</v>
      </c>
      <c r="R1822" s="151">
        <v>16738.603051922313</v>
      </c>
      <c r="S1822" s="81">
        <v>9.6999999999999993</v>
      </c>
      <c r="T1822" s="112">
        <v>1</v>
      </c>
      <c r="U1822">
        <v>1</v>
      </c>
    </row>
    <row r="1823" spans="1:21" customFormat="1">
      <c r="A1823" s="13" t="s">
        <v>3393</v>
      </c>
      <c r="B1823" s="13">
        <v>17031260700</v>
      </c>
      <c r="C1823" s="13" t="s">
        <v>3394</v>
      </c>
      <c r="D1823" s="13" t="s">
        <v>4272</v>
      </c>
      <c r="E1823" s="13" t="s">
        <v>4129</v>
      </c>
      <c r="F1823" s="82">
        <v>5.0999999999999996</v>
      </c>
      <c r="G1823" s="81">
        <v>42.5</v>
      </c>
      <c r="H1823" s="84">
        <v>53.4</v>
      </c>
      <c r="I1823" s="81">
        <v>3.7</v>
      </c>
      <c r="J1823" s="81">
        <v>3.3</v>
      </c>
      <c r="K1823" s="81">
        <f t="shared" si="28"/>
        <v>7</v>
      </c>
      <c r="L1823" s="30">
        <v>222100</v>
      </c>
      <c r="M1823" s="86">
        <v>1</v>
      </c>
      <c r="N1823" s="86">
        <v>1</v>
      </c>
      <c r="O1823" s="86">
        <v>1</v>
      </c>
      <c r="P1823" s="135">
        <v>10</v>
      </c>
      <c r="Q1823" s="131">
        <v>35.6</v>
      </c>
      <c r="R1823" s="148">
        <v>30042.773184651422</v>
      </c>
      <c r="S1823" s="81">
        <v>7</v>
      </c>
      <c r="T1823" s="112">
        <v>1</v>
      </c>
      <c r="U1823">
        <v>1</v>
      </c>
    </row>
    <row r="1824" spans="1:21" customFormat="1">
      <c r="A1824" s="13" t="s">
        <v>3577</v>
      </c>
      <c r="B1824" s="13">
        <v>17031222800</v>
      </c>
      <c r="C1824" s="13" t="s">
        <v>3578</v>
      </c>
      <c r="D1824" s="13" t="s">
        <v>4272</v>
      </c>
      <c r="E1824" s="13" t="s">
        <v>4129</v>
      </c>
      <c r="F1824" s="81">
        <v>2.6</v>
      </c>
      <c r="G1824" s="30">
        <v>34.299999999999997</v>
      </c>
      <c r="H1824" s="82">
        <v>24.5</v>
      </c>
      <c r="I1824" s="81">
        <v>8.6999999999999993</v>
      </c>
      <c r="J1824" s="81">
        <v>0</v>
      </c>
      <c r="K1824" s="81">
        <f t="shared" si="28"/>
        <v>8.6999999999999993</v>
      </c>
      <c r="L1824" s="83">
        <v>330000</v>
      </c>
      <c r="M1824" s="86">
        <v>1</v>
      </c>
      <c r="N1824" s="87">
        <v>3</v>
      </c>
      <c r="O1824" s="87">
        <v>3</v>
      </c>
      <c r="P1824" s="136">
        <v>7</v>
      </c>
      <c r="Q1824" s="131">
        <v>35.799999999999997</v>
      </c>
      <c r="R1824" s="148">
        <v>30042.773184651422</v>
      </c>
      <c r="S1824" s="81">
        <v>8.6999999999999993</v>
      </c>
      <c r="T1824" s="112">
        <v>1</v>
      </c>
      <c r="U1824">
        <v>1</v>
      </c>
    </row>
    <row r="1825" spans="1:21" customFormat="1">
      <c r="A1825" s="13" t="s">
        <v>3397</v>
      </c>
      <c r="B1825" s="13">
        <v>17031260900</v>
      </c>
      <c r="C1825" s="13" t="s">
        <v>3398</v>
      </c>
      <c r="D1825" s="13" t="s">
        <v>4272</v>
      </c>
      <c r="E1825" s="13" t="s">
        <v>4129</v>
      </c>
      <c r="F1825" s="83">
        <v>6.6</v>
      </c>
      <c r="G1825" s="30">
        <v>33.9</v>
      </c>
      <c r="H1825" s="84">
        <v>37</v>
      </c>
      <c r="I1825" s="81">
        <v>4.5999999999999996</v>
      </c>
      <c r="J1825" s="30">
        <v>4</v>
      </c>
      <c r="K1825" s="81">
        <f t="shared" si="28"/>
        <v>8.6</v>
      </c>
      <c r="L1825" s="30">
        <v>218500</v>
      </c>
      <c r="M1825" s="87">
        <v>3</v>
      </c>
      <c r="N1825" s="87">
        <v>3</v>
      </c>
      <c r="O1825" s="86">
        <v>1</v>
      </c>
      <c r="P1825" s="135">
        <v>9</v>
      </c>
      <c r="Q1825" s="131">
        <v>35.799999999999997</v>
      </c>
      <c r="R1825" s="148">
        <v>30042.773184651422</v>
      </c>
      <c r="S1825" s="81">
        <v>8.6</v>
      </c>
      <c r="T1825" s="112">
        <v>1</v>
      </c>
      <c r="U1825">
        <v>1</v>
      </c>
    </row>
    <row r="1826" spans="1:21" customFormat="1">
      <c r="A1826" s="13" t="s">
        <v>2553</v>
      </c>
      <c r="B1826" s="13">
        <v>17031809300</v>
      </c>
      <c r="C1826" s="13" t="s">
        <v>2554</v>
      </c>
      <c r="D1826" s="13" t="s">
        <v>4272</v>
      </c>
      <c r="E1826" s="13" t="s">
        <v>2542</v>
      </c>
      <c r="F1826" s="30">
        <v>3.7</v>
      </c>
      <c r="G1826" s="84">
        <v>23.2</v>
      </c>
      <c r="H1826" s="81">
        <v>10</v>
      </c>
      <c r="I1826" s="82">
        <v>23</v>
      </c>
      <c r="J1826" s="84">
        <v>51.7</v>
      </c>
      <c r="K1826" s="84">
        <f t="shared" si="28"/>
        <v>74.7</v>
      </c>
      <c r="L1826" s="84">
        <v>598800</v>
      </c>
      <c r="M1826" s="89">
        <v>8</v>
      </c>
      <c r="N1826" s="89">
        <v>8</v>
      </c>
      <c r="O1826" s="90">
        <v>10</v>
      </c>
      <c r="P1826" s="135">
        <v>10</v>
      </c>
      <c r="Q1826" s="131">
        <v>35.799999999999997</v>
      </c>
      <c r="R1826" s="150">
        <v>39448.99567703998</v>
      </c>
      <c r="S1826" s="84">
        <v>74.7</v>
      </c>
      <c r="T1826" s="116">
        <v>5</v>
      </c>
      <c r="U1826">
        <v>5</v>
      </c>
    </row>
    <row r="1827" spans="1:21" customFormat="1">
      <c r="A1827" s="13" t="s">
        <v>1496</v>
      </c>
      <c r="B1827" s="13">
        <v>17031838800</v>
      </c>
      <c r="C1827" s="13" t="s">
        <v>1497</v>
      </c>
      <c r="D1827" s="13" t="s">
        <v>4272</v>
      </c>
      <c r="E1827" s="13" t="s">
        <v>4129</v>
      </c>
      <c r="F1827" s="30">
        <v>4.8</v>
      </c>
      <c r="G1827" s="30">
        <v>34.200000000000003</v>
      </c>
      <c r="H1827" s="84">
        <v>37.6</v>
      </c>
      <c r="I1827" s="81">
        <v>1.9</v>
      </c>
      <c r="J1827" s="81">
        <v>0.3</v>
      </c>
      <c r="K1827" s="81">
        <f t="shared" si="28"/>
        <v>2.1999999999999997</v>
      </c>
      <c r="L1827" s="81">
        <v>113400</v>
      </c>
      <c r="M1827" s="85"/>
      <c r="N1827" s="85"/>
      <c r="O1827" s="85"/>
      <c r="P1827" s="141"/>
      <c r="Q1827" s="131">
        <v>35.799999999999997</v>
      </c>
      <c r="R1827" s="153">
        <v>30042.773184651422</v>
      </c>
      <c r="S1827" s="81">
        <v>2.1999999999999997</v>
      </c>
      <c r="T1827" s="112">
        <v>1</v>
      </c>
      <c r="U1827">
        <v>1</v>
      </c>
    </row>
    <row r="1828" spans="1:21" customFormat="1">
      <c r="A1828" s="13" t="s">
        <v>1564</v>
      </c>
      <c r="B1828" s="13">
        <v>17031836100</v>
      </c>
      <c r="C1828" s="13" t="s">
        <v>1565</v>
      </c>
      <c r="D1828" s="13" t="s">
        <v>4272</v>
      </c>
      <c r="E1828" s="13" t="s">
        <v>4129</v>
      </c>
      <c r="F1828" s="84">
        <v>12.9</v>
      </c>
      <c r="G1828" s="81">
        <v>42.3</v>
      </c>
      <c r="H1828" s="84">
        <v>43.1</v>
      </c>
      <c r="I1828" s="81">
        <v>5.8</v>
      </c>
      <c r="J1828" s="82">
        <v>8.8000000000000007</v>
      </c>
      <c r="K1828" s="30">
        <f t="shared" si="28"/>
        <v>14.600000000000001</v>
      </c>
      <c r="L1828" s="81">
        <v>141000</v>
      </c>
      <c r="M1828" s="85"/>
      <c r="N1828" s="85"/>
      <c r="O1828" s="85"/>
      <c r="P1828" s="141"/>
      <c r="Q1828" s="131">
        <v>35.9</v>
      </c>
      <c r="R1828" s="153">
        <v>30042.773184651422</v>
      </c>
      <c r="S1828" s="30">
        <v>14.600000000000001</v>
      </c>
      <c r="T1828" s="113">
        <v>2</v>
      </c>
      <c r="U1828">
        <v>2</v>
      </c>
    </row>
    <row r="1829" spans="1:21" customFormat="1">
      <c r="A1829" s="13" t="s">
        <v>2865</v>
      </c>
      <c r="B1829" s="13">
        <v>17031680500</v>
      </c>
      <c r="C1829" s="13" t="s">
        <v>2866</v>
      </c>
      <c r="D1829" s="13" t="s">
        <v>4272</v>
      </c>
      <c r="E1829" s="13" t="s">
        <v>4129</v>
      </c>
      <c r="F1829" s="84">
        <v>9.4</v>
      </c>
      <c r="G1829" s="81">
        <v>49</v>
      </c>
      <c r="H1829" s="84">
        <v>38</v>
      </c>
      <c r="I1829" s="81">
        <v>5</v>
      </c>
      <c r="J1829" s="81">
        <v>0</v>
      </c>
      <c r="K1829" s="81">
        <f t="shared" si="28"/>
        <v>5</v>
      </c>
      <c r="L1829" s="81">
        <v>110700</v>
      </c>
      <c r="M1829" s="86">
        <v>1</v>
      </c>
      <c r="N1829" s="86">
        <v>1</v>
      </c>
      <c r="O1829" s="86">
        <v>2</v>
      </c>
      <c r="P1829" s="136">
        <v>7</v>
      </c>
      <c r="Q1829" s="131">
        <v>36.1</v>
      </c>
      <c r="R1829" s="148">
        <v>30042.773184651422</v>
      </c>
      <c r="S1829" s="81">
        <v>5</v>
      </c>
      <c r="T1829" s="112">
        <v>1</v>
      </c>
      <c r="U1829">
        <v>1</v>
      </c>
    </row>
    <row r="1830" spans="1:21" customFormat="1">
      <c r="A1830" s="13" t="s">
        <v>717</v>
      </c>
      <c r="B1830" s="13">
        <v>17097865501</v>
      </c>
      <c r="C1830" s="13" t="s">
        <v>718</v>
      </c>
      <c r="D1830" s="13" t="s">
        <v>896</v>
      </c>
      <c r="E1830" s="13" t="s">
        <v>708</v>
      </c>
      <c r="F1830" s="81">
        <v>3.4</v>
      </c>
      <c r="G1830" s="30">
        <v>33.799999999999997</v>
      </c>
      <c r="H1830" s="81">
        <v>7.5</v>
      </c>
      <c r="I1830" s="84">
        <v>37.700000000000003</v>
      </c>
      <c r="J1830" s="84">
        <v>22.2</v>
      </c>
      <c r="K1830" s="84">
        <f t="shared" si="28"/>
        <v>59.900000000000006</v>
      </c>
      <c r="L1830" s="84">
        <v>771300</v>
      </c>
      <c r="M1830" s="90">
        <v>9</v>
      </c>
      <c r="N1830" s="88">
        <v>5</v>
      </c>
      <c r="O1830" s="89">
        <v>8</v>
      </c>
      <c r="P1830" s="135">
        <v>9</v>
      </c>
      <c r="Q1830" s="131">
        <v>36.1</v>
      </c>
      <c r="R1830" s="149">
        <v>149577.90823225805</v>
      </c>
      <c r="S1830" s="84">
        <v>59.900000000000006</v>
      </c>
      <c r="T1830" s="116">
        <v>5</v>
      </c>
      <c r="U1830">
        <v>5</v>
      </c>
    </row>
    <row r="1831" spans="1:21" customFormat="1">
      <c r="A1831" s="13" t="s">
        <v>3165</v>
      </c>
      <c r="B1831" s="13">
        <v>17031421200</v>
      </c>
      <c r="C1831" s="13" t="s">
        <v>3166</v>
      </c>
      <c r="D1831" s="13" t="s">
        <v>4272</v>
      </c>
      <c r="E1831" s="13" t="s">
        <v>4129</v>
      </c>
      <c r="F1831" s="84">
        <v>24.3</v>
      </c>
      <c r="G1831" s="81">
        <v>38.200000000000003</v>
      </c>
      <c r="H1831" s="82">
        <v>25.3</v>
      </c>
      <c r="I1831" s="81">
        <v>6.4</v>
      </c>
      <c r="J1831" s="81">
        <v>0</v>
      </c>
      <c r="K1831" s="81">
        <f t="shared" si="28"/>
        <v>6.4</v>
      </c>
      <c r="L1831" s="30">
        <v>196000</v>
      </c>
      <c r="M1831" s="86">
        <v>1</v>
      </c>
      <c r="N1831" s="86">
        <v>1</v>
      </c>
      <c r="O1831" s="86">
        <v>1</v>
      </c>
      <c r="P1831" s="136">
        <v>8</v>
      </c>
      <c r="Q1831" s="131">
        <v>36.200000000000003</v>
      </c>
      <c r="R1831" s="148">
        <v>30042.773184651422</v>
      </c>
      <c r="S1831" s="81">
        <v>6.4</v>
      </c>
      <c r="T1831" s="112">
        <v>1</v>
      </c>
      <c r="U1831">
        <v>1</v>
      </c>
    </row>
    <row r="1832" spans="1:21" customFormat="1">
      <c r="A1832" s="13" t="s">
        <v>1912</v>
      </c>
      <c r="B1832" s="13">
        <v>17031821500</v>
      </c>
      <c r="C1832" s="13" t="s">
        <v>1913</v>
      </c>
      <c r="D1832" s="13" t="s">
        <v>4272</v>
      </c>
      <c r="E1832" s="13" t="s">
        <v>1914</v>
      </c>
      <c r="F1832" s="84">
        <v>13</v>
      </c>
      <c r="G1832" s="81">
        <v>38.6</v>
      </c>
      <c r="H1832" s="84">
        <v>41.5</v>
      </c>
      <c r="I1832" s="81">
        <v>5.8</v>
      </c>
      <c r="J1832" s="81">
        <v>1.7</v>
      </c>
      <c r="K1832" s="81">
        <f t="shared" si="28"/>
        <v>7.5</v>
      </c>
      <c r="L1832" s="81">
        <v>89500</v>
      </c>
      <c r="M1832" s="86">
        <v>1</v>
      </c>
      <c r="N1832" s="88">
        <v>5</v>
      </c>
      <c r="O1832" s="86">
        <v>1</v>
      </c>
      <c r="P1832" s="136">
        <v>8</v>
      </c>
      <c r="Q1832" s="131">
        <v>36.299999999999997</v>
      </c>
      <c r="R1832" s="151">
        <v>10152.356262454794</v>
      </c>
      <c r="S1832" s="81">
        <v>7.5</v>
      </c>
      <c r="T1832" s="112">
        <v>1</v>
      </c>
      <c r="U1832">
        <v>1</v>
      </c>
    </row>
    <row r="1833" spans="1:21" customFormat="1">
      <c r="A1833" s="13" t="s">
        <v>3101</v>
      </c>
      <c r="B1833" s="13">
        <v>17031440800</v>
      </c>
      <c r="C1833" s="13" t="s">
        <v>3102</v>
      </c>
      <c r="D1833" s="13" t="s">
        <v>4272</v>
      </c>
      <c r="E1833" s="13" t="s">
        <v>4129</v>
      </c>
      <c r="F1833" s="83">
        <v>8.5</v>
      </c>
      <c r="G1833" s="81">
        <v>54.7</v>
      </c>
      <c r="H1833" s="83">
        <v>33.299999999999997</v>
      </c>
      <c r="I1833" s="30">
        <v>12.7</v>
      </c>
      <c r="J1833" s="30">
        <v>5.2</v>
      </c>
      <c r="K1833" s="30">
        <f t="shared" si="28"/>
        <v>17.899999999999999</v>
      </c>
      <c r="L1833" s="81">
        <v>155400</v>
      </c>
      <c r="M1833" s="86">
        <v>2</v>
      </c>
      <c r="N1833" s="86">
        <v>1</v>
      </c>
      <c r="O1833" s="87">
        <v>4</v>
      </c>
      <c r="P1833" s="135">
        <v>10</v>
      </c>
      <c r="Q1833" s="131">
        <v>36.4</v>
      </c>
      <c r="R1833" s="148">
        <v>30042.773184651422</v>
      </c>
      <c r="S1833" s="30">
        <v>17.899999999999999</v>
      </c>
      <c r="T1833" s="113">
        <v>2</v>
      </c>
      <c r="U1833">
        <v>2</v>
      </c>
    </row>
    <row r="1834" spans="1:21" customFormat="1">
      <c r="A1834" s="13" t="s">
        <v>2825</v>
      </c>
      <c r="B1834" s="13">
        <v>17031710900</v>
      </c>
      <c r="C1834" s="13" t="s">
        <v>2826</v>
      </c>
      <c r="D1834" s="13" t="s">
        <v>4272</v>
      </c>
      <c r="E1834" s="13" t="s">
        <v>4129</v>
      </c>
      <c r="F1834" s="83">
        <v>6.6</v>
      </c>
      <c r="G1834" s="81">
        <v>39</v>
      </c>
      <c r="H1834" s="82">
        <v>27.6</v>
      </c>
      <c r="I1834" s="30">
        <v>12.7</v>
      </c>
      <c r="J1834" s="82">
        <v>9</v>
      </c>
      <c r="K1834" s="30">
        <f t="shared" si="28"/>
        <v>21.7</v>
      </c>
      <c r="L1834" s="30">
        <v>218000</v>
      </c>
      <c r="M1834" s="86">
        <v>1</v>
      </c>
      <c r="N1834" s="89">
        <v>7</v>
      </c>
      <c r="O1834" s="86">
        <v>1</v>
      </c>
      <c r="P1834" s="135">
        <v>9</v>
      </c>
      <c r="Q1834" s="131">
        <v>36.6</v>
      </c>
      <c r="R1834" s="148">
        <v>30042.773184651422</v>
      </c>
      <c r="S1834" s="30">
        <v>21.7</v>
      </c>
      <c r="T1834" s="113">
        <v>2</v>
      </c>
      <c r="U1834">
        <v>2</v>
      </c>
    </row>
    <row r="1835" spans="1:21" customFormat="1">
      <c r="A1835" s="13" t="s">
        <v>3167</v>
      </c>
      <c r="B1835" s="13">
        <v>17031430101</v>
      </c>
      <c r="C1835" s="13" t="s">
        <v>3168</v>
      </c>
      <c r="D1835" s="13" t="s">
        <v>4272</v>
      </c>
      <c r="E1835" s="13" t="s">
        <v>4129</v>
      </c>
      <c r="F1835" s="84">
        <v>10.9</v>
      </c>
      <c r="G1835" s="81">
        <v>38.200000000000003</v>
      </c>
      <c r="H1835" s="30">
        <v>19.100000000000001</v>
      </c>
      <c r="I1835" s="30">
        <v>14.5</v>
      </c>
      <c r="J1835" s="82">
        <v>9.1999999999999993</v>
      </c>
      <c r="K1835" s="82">
        <f t="shared" si="28"/>
        <v>23.7</v>
      </c>
      <c r="L1835" s="30">
        <v>232800</v>
      </c>
      <c r="M1835" s="86">
        <v>1</v>
      </c>
      <c r="N1835" s="87">
        <v>4</v>
      </c>
      <c r="O1835" s="86">
        <v>2</v>
      </c>
      <c r="P1835" s="135">
        <v>9</v>
      </c>
      <c r="Q1835" s="131">
        <v>36.799999999999997</v>
      </c>
      <c r="R1835" s="148">
        <v>30042.773184651422</v>
      </c>
      <c r="S1835" s="82">
        <v>23.7</v>
      </c>
      <c r="T1835" s="114">
        <v>3</v>
      </c>
      <c r="U1835">
        <v>3</v>
      </c>
    </row>
    <row r="1836" spans="1:21" customFormat="1">
      <c r="A1836" s="13" t="s">
        <v>3403</v>
      </c>
      <c r="B1836" s="13">
        <v>17031271200</v>
      </c>
      <c r="C1836" s="13" t="s">
        <v>3404</v>
      </c>
      <c r="D1836" s="13" t="s">
        <v>4272</v>
      </c>
      <c r="E1836" s="13" t="s">
        <v>4129</v>
      </c>
      <c r="F1836" s="81">
        <v>2.2999999999999998</v>
      </c>
      <c r="G1836" s="83">
        <v>30.1</v>
      </c>
      <c r="H1836" s="84">
        <v>40.799999999999997</v>
      </c>
      <c r="I1836" s="81">
        <v>0</v>
      </c>
      <c r="J1836" s="81">
        <v>1.4</v>
      </c>
      <c r="K1836" s="81">
        <f t="shared" si="28"/>
        <v>1.4</v>
      </c>
      <c r="L1836" s="30">
        <v>202000</v>
      </c>
      <c r="M1836" s="87">
        <v>3</v>
      </c>
      <c r="N1836" s="89">
        <v>7</v>
      </c>
      <c r="O1836" s="86">
        <v>1</v>
      </c>
      <c r="P1836" s="135">
        <v>10</v>
      </c>
      <c r="Q1836" s="131">
        <v>37</v>
      </c>
      <c r="R1836" s="148">
        <v>30042.773184651422</v>
      </c>
      <c r="S1836" s="81">
        <v>1.4</v>
      </c>
      <c r="T1836" s="112">
        <v>1</v>
      </c>
      <c r="U1836">
        <v>1</v>
      </c>
    </row>
    <row r="1837" spans="1:21" customFormat="1">
      <c r="A1837" s="13" t="s">
        <v>2811</v>
      </c>
      <c r="B1837" s="13">
        <v>17031710200</v>
      </c>
      <c r="C1837" s="13" t="s">
        <v>2812</v>
      </c>
      <c r="D1837" s="13" t="s">
        <v>4272</v>
      </c>
      <c r="E1837" s="13" t="s">
        <v>4129</v>
      </c>
      <c r="F1837" s="84">
        <v>19</v>
      </c>
      <c r="G1837" s="81">
        <v>39.200000000000003</v>
      </c>
      <c r="H1837" s="83">
        <v>33.9</v>
      </c>
      <c r="I1837" s="30">
        <v>13.3</v>
      </c>
      <c r="J1837" s="81">
        <v>0.5</v>
      </c>
      <c r="K1837" s="30">
        <f t="shared" si="28"/>
        <v>13.8</v>
      </c>
      <c r="L1837" s="81">
        <v>154500</v>
      </c>
      <c r="M1837" s="86">
        <v>1</v>
      </c>
      <c r="N1837" s="86">
        <v>1</v>
      </c>
      <c r="O1837" s="86">
        <v>1</v>
      </c>
      <c r="P1837" s="137">
        <v>5</v>
      </c>
      <c r="Q1837" s="131">
        <v>37</v>
      </c>
      <c r="R1837" s="148">
        <v>30042.773184651422</v>
      </c>
      <c r="S1837" s="30">
        <v>13.8</v>
      </c>
      <c r="T1837" s="113">
        <v>2</v>
      </c>
      <c r="U1837">
        <v>2</v>
      </c>
    </row>
    <row r="1838" spans="1:21" customFormat="1">
      <c r="A1838" s="13" t="s">
        <v>2389</v>
      </c>
      <c r="B1838" s="13">
        <v>17031842200</v>
      </c>
      <c r="C1838" s="13" t="s">
        <v>2390</v>
      </c>
      <c r="D1838" s="13" t="s">
        <v>4272</v>
      </c>
      <c r="E1838" s="13" t="s">
        <v>2499</v>
      </c>
      <c r="F1838" s="83">
        <v>7.6</v>
      </c>
      <c r="G1838" s="84">
        <v>24.6</v>
      </c>
      <c r="H1838" s="30">
        <v>14.9</v>
      </c>
      <c r="I1838" s="83">
        <v>29.6</v>
      </c>
      <c r="J1838" s="83">
        <v>14.1</v>
      </c>
      <c r="K1838" s="83">
        <f t="shared" si="28"/>
        <v>43.7</v>
      </c>
      <c r="L1838" s="84">
        <v>381100</v>
      </c>
      <c r="M1838" s="90">
        <v>10</v>
      </c>
      <c r="N1838" s="90">
        <v>10</v>
      </c>
      <c r="O1838" s="89">
        <v>7</v>
      </c>
      <c r="P1838" s="135">
        <v>10</v>
      </c>
      <c r="Q1838" s="131">
        <v>37</v>
      </c>
      <c r="R1838" s="149">
        <v>53911.510127504553</v>
      </c>
      <c r="S1838" s="83">
        <v>43.7</v>
      </c>
      <c r="T1838" s="115">
        <v>4</v>
      </c>
      <c r="U1838">
        <v>4</v>
      </c>
    </row>
    <row r="1839" spans="1:21" customFormat="1">
      <c r="A1839" s="13" t="s">
        <v>3081</v>
      </c>
      <c r="B1839" s="13">
        <v>17031530200</v>
      </c>
      <c r="C1839" s="13" t="s">
        <v>3082</v>
      </c>
      <c r="D1839" s="13" t="s">
        <v>4272</v>
      </c>
      <c r="E1839" s="13" t="s">
        <v>4129</v>
      </c>
      <c r="F1839" s="84">
        <v>11.5</v>
      </c>
      <c r="G1839" s="81">
        <v>38.5</v>
      </c>
      <c r="H1839" s="84">
        <v>41.1</v>
      </c>
      <c r="I1839" s="81">
        <v>4.7</v>
      </c>
      <c r="J1839" s="81">
        <v>1.3</v>
      </c>
      <c r="K1839" s="81">
        <f t="shared" si="28"/>
        <v>6</v>
      </c>
      <c r="L1839" s="81">
        <v>113500</v>
      </c>
      <c r="M1839" s="86">
        <v>1</v>
      </c>
      <c r="N1839" s="86">
        <v>1</v>
      </c>
      <c r="O1839" s="86">
        <v>1</v>
      </c>
      <c r="P1839" s="136">
        <v>8</v>
      </c>
      <c r="Q1839" s="131">
        <v>37.1</v>
      </c>
      <c r="R1839" s="148">
        <v>30042.773184651422</v>
      </c>
      <c r="S1839" s="81">
        <v>6</v>
      </c>
      <c r="T1839" s="112">
        <v>1</v>
      </c>
      <c r="U1839">
        <v>1</v>
      </c>
    </row>
    <row r="1840" spans="1:21" customFormat="1">
      <c r="A1840" s="13" t="s">
        <v>4029</v>
      </c>
      <c r="B1840" s="13">
        <v>17031010502</v>
      </c>
      <c r="C1840" s="13" t="s">
        <v>4030</v>
      </c>
      <c r="D1840" s="13" t="s">
        <v>4272</v>
      </c>
      <c r="E1840" s="13" t="s">
        <v>4129</v>
      </c>
      <c r="F1840" s="83">
        <v>8.3000000000000007</v>
      </c>
      <c r="G1840" s="81">
        <v>41.6</v>
      </c>
      <c r="H1840" s="81">
        <v>10.5</v>
      </c>
      <c r="I1840" s="83">
        <v>28.5</v>
      </c>
      <c r="J1840" s="83">
        <v>15.2</v>
      </c>
      <c r="K1840" s="83">
        <f t="shared" si="28"/>
        <v>43.7</v>
      </c>
      <c r="L1840" s="82">
        <v>261500</v>
      </c>
      <c r="M1840" s="86">
        <v>2</v>
      </c>
      <c r="N1840" s="87">
        <v>3</v>
      </c>
      <c r="O1840" s="88">
        <v>5</v>
      </c>
      <c r="P1840" s="135">
        <v>9</v>
      </c>
      <c r="Q1840" s="131">
        <v>37.6</v>
      </c>
      <c r="R1840" s="148">
        <v>30042.773184651422</v>
      </c>
      <c r="S1840" s="83">
        <v>43.7</v>
      </c>
      <c r="T1840" s="115">
        <v>4</v>
      </c>
      <c r="U1840">
        <v>4</v>
      </c>
    </row>
    <row r="1841" spans="1:21" customFormat="1">
      <c r="A1841" s="13" t="s">
        <v>224</v>
      </c>
      <c r="B1841" s="13">
        <v>17197882602</v>
      </c>
      <c r="C1841" s="13" t="s">
        <v>225</v>
      </c>
      <c r="D1841" s="13" t="s">
        <v>363</v>
      </c>
      <c r="E1841" s="13" t="s">
        <v>320</v>
      </c>
      <c r="F1841" s="84">
        <v>15</v>
      </c>
      <c r="G1841" s="84">
        <v>18.600000000000001</v>
      </c>
      <c r="H1841" s="83">
        <v>30.5</v>
      </c>
      <c r="I1841" s="81">
        <v>3.1</v>
      </c>
      <c r="J1841" s="81">
        <v>0.4</v>
      </c>
      <c r="K1841" s="81">
        <f t="shared" si="28"/>
        <v>3.5</v>
      </c>
      <c r="L1841" s="81">
        <v>132200</v>
      </c>
      <c r="M1841" s="30">
        <v>4</v>
      </c>
      <c r="N1841" s="82">
        <v>6</v>
      </c>
      <c r="O1841" s="30">
        <v>3</v>
      </c>
      <c r="P1841" s="145">
        <v>5</v>
      </c>
      <c r="Q1841" s="131">
        <v>37.6</v>
      </c>
      <c r="R1841" s="157">
        <v>21661.580595931711</v>
      </c>
      <c r="S1841" s="81">
        <v>3.5</v>
      </c>
      <c r="T1841" s="112">
        <v>1</v>
      </c>
      <c r="U1841">
        <v>1</v>
      </c>
    </row>
    <row r="1842" spans="1:21" customFormat="1">
      <c r="A1842" s="13" t="s">
        <v>1546</v>
      </c>
      <c r="B1842" s="13">
        <v>17031835000</v>
      </c>
      <c r="C1842" s="13" t="s">
        <v>1547</v>
      </c>
      <c r="D1842" s="13" t="s">
        <v>4272</v>
      </c>
      <c r="E1842" s="13" t="s">
        <v>4129</v>
      </c>
      <c r="F1842" s="30">
        <v>4.2</v>
      </c>
      <c r="G1842" s="30">
        <v>34.700000000000003</v>
      </c>
      <c r="H1842" s="84">
        <v>36.4</v>
      </c>
      <c r="I1842" s="81">
        <v>7</v>
      </c>
      <c r="J1842" s="81">
        <v>2.9</v>
      </c>
      <c r="K1842" s="81">
        <f t="shared" si="28"/>
        <v>9.9</v>
      </c>
      <c r="L1842" s="30">
        <v>189500</v>
      </c>
      <c r="M1842" s="85"/>
      <c r="N1842" s="85"/>
      <c r="O1842" s="85"/>
      <c r="P1842" s="141"/>
      <c r="Q1842" s="131">
        <v>37.700000000000003</v>
      </c>
      <c r="R1842" s="127">
        <v>30042.773184651422</v>
      </c>
      <c r="S1842" s="81">
        <v>9.9</v>
      </c>
      <c r="T1842" s="112">
        <v>1</v>
      </c>
      <c r="U1842">
        <v>1</v>
      </c>
    </row>
    <row r="1843" spans="1:21" customFormat="1">
      <c r="A1843" s="13" t="s">
        <v>220</v>
      </c>
      <c r="B1843" s="13">
        <v>17197882500</v>
      </c>
      <c r="C1843" s="13" t="s">
        <v>221</v>
      </c>
      <c r="D1843" s="13" t="s">
        <v>363</v>
      </c>
      <c r="E1843" s="13" t="s">
        <v>320</v>
      </c>
      <c r="F1843" s="84">
        <v>20.2</v>
      </c>
      <c r="G1843" s="84">
        <v>23</v>
      </c>
      <c r="H1843" s="30">
        <v>22.5</v>
      </c>
      <c r="I1843" s="81">
        <v>5</v>
      </c>
      <c r="J1843" s="30">
        <v>4.9000000000000004</v>
      </c>
      <c r="K1843" s="81">
        <f t="shared" si="28"/>
        <v>9.9</v>
      </c>
      <c r="L1843" s="81">
        <v>89700</v>
      </c>
      <c r="M1843" s="81">
        <v>2</v>
      </c>
      <c r="N1843" s="30">
        <v>3</v>
      </c>
      <c r="O1843" s="81">
        <v>2</v>
      </c>
      <c r="P1843" s="144">
        <v>8</v>
      </c>
      <c r="Q1843" s="131">
        <v>37.700000000000003</v>
      </c>
      <c r="R1843" s="157">
        <v>21661.580595931711</v>
      </c>
      <c r="S1843" s="81">
        <v>9.9</v>
      </c>
      <c r="T1843" s="112">
        <v>1</v>
      </c>
      <c r="U1843">
        <v>1</v>
      </c>
    </row>
    <row r="1844" spans="1:21" customFormat="1">
      <c r="A1844" s="13" t="s">
        <v>3620</v>
      </c>
      <c r="B1844" s="13">
        <v>17031200300</v>
      </c>
      <c r="C1844" s="13" t="s">
        <v>3621</v>
      </c>
      <c r="D1844" s="13" t="s">
        <v>4272</v>
      </c>
      <c r="E1844" s="13" t="s">
        <v>4129</v>
      </c>
      <c r="F1844" s="82">
        <v>5.2</v>
      </c>
      <c r="G1844" s="30">
        <v>33.799999999999997</v>
      </c>
      <c r="H1844" s="82">
        <v>25.8</v>
      </c>
      <c r="I1844" s="81">
        <v>7.7</v>
      </c>
      <c r="J1844" s="81">
        <v>2.2000000000000002</v>
      </c>
      <c r="K1844" s="81">
        <f t="shared" si="28"/>
        <v>9.9</v>
      </c>
      <c r="L1844" s="83">
        <v>341700</v>
      </c>
      <c r="M1844" s="86">
        <v>1</v>
      </c>
      <c r="N1844" s="87">
        <v>4</v>
      </c>
      <c r="O1844" s="86">
        <v>2</v>
      </c>
      <c r="P1844" s="135">
        <v>9</v>
      </c>
      <c r="Q1844" s="131">
        <v>37.799999999999997</v>
      </c>
      <c r="R1844" s="148">
        <v>30042.773184651422</v>
      </c>
      <c r="S1844" s="81">
        <v>9.9</v>
      </c>
      <c r="T1844" s="112">
        <v>1</v>
      </c>
      <c r="U1844">
        <v>1</v>
      </c>
    </row>
    <row r="1845" spans="1:21" customFormat="1">
      <c r="A1845" s="13" t="s">
        <v>3375</v>
      </c>
      <c r="B1845" s="13">
        <v>17031252102</v>
      </c>
      <c r="C1845" s="13" t="s">
        <v>3376</v>
      </c>
      <c r="D1845" s="13" t="s">
        <v>4272</v>
      </c>
      <c r="E1845" s="13" t="s">
        <v>4129</v>
      </c>
      <c r="F1845" s="84">
        <v>19.2</v>
      </c>
      <c r="G1845" s="30">
        <v>35</v>
      </c>
      <c r="H1845" s="84">
        <v>41.7</v>
      </c>
      <c r="I1845" s="81">
        <v>6.2</v>
      </c>
      <c r="J1845" s="81">
        <v>0.8</v>
      </c>
      <c r="K1845" s="81">
        <f t="shared" si="28"/>
        <v>7</v>
      </c>
      <c r="L1845" s="30">
        <v>226800</v>
      </c>
      <c r="M1845" s="86">
        <v>1</v>
      </c>
      <c r="N1845" s="88">
        <v>5</v>
      </c>
      <c r="O1845" s="86">
        <v>2</v>
      </c>
      <c r="P1845" s="136">
        <v>8</v>
      </c>
      <c r="Q1845" s="131">
        <v>37.799999999999997</v>
      </c>
      <c r="R1845" s="148">
        <v>30042.773184651422</v>
      </c>
      <c r="S1845" s="81">
        <v>7</v>
      </c>
      <c r="T1845" s="112">
        <v>1</v>
      </c>
      <c r="U1845">
        <v>1</v>
      </c>
    </row>
    <row r="1846" spans="1:21" customFormat="1">
      <c r="A1846" s="13" t="s">
        <v>3191</v>
      </c>
      <c r="B1846" s="13">
        <v>17031431302</v>
      </c>
      <c r="C1846" s="13" t="s">
        <v>3192</v>
      </c>
      <c r="D1846" s="13" t="s">
        <v>4272</v>
      </c>
      <c r="E1846" s="13" t="s">
        <v>4129</v>
      </c>
      <c r="F1846" s="84">
        <v>10.6</v>
      </c>
      <c r="G1846" s="81">
        <v>36.700000000000003</v>
      </c>
      <c r="H1846" s="82">
        <v>25.3</v>
      </c>
      <c r="I1846" s="30">
        <v>13</v>
      </c>
      <c r="J1846" s="81">
        <v>1.7</v>
      </c>
      <c r="K1846" s="30">
        <f t="shared" si="28"/>
        <v>14.7</v>
      </c>
      <c r="L1846" s="81">
        <v>182000</v>
      </c>
      <c r="M1846" s="86">
        <v>2</v>
      </c>
      <c r="N1846" s="87">
        <v>4</v>
      </c>
      <c r="O1846" s="86">
        <v>1</v>
      </c>
      <c r="P1846" s="135">
        <v>10</v>
      </c>
      <c r="Q1846" s="131">
        <v>37.799999999999997</v>
      </c>
      <c r="R1846" s="148">
        <v>30042.773184651422</v>
      </c>
      <c r="S1846" s="30">
        <v>14.7</v>
      </c>
      <c r="T1846" s="113">
        <v>2</v>
      </c>
      <c r="U1846">
        <v>2</v>
      </c>
    </row>
    <row r="1847" spans="1:21" customFormat="1">
      <c r="A1847" s="13" t="s">
        <v>2751</v>
      </c>
      <c r="B1847" s="13">
        <v>17031730300</v>
      </c>
      <c r="C1847" s="13" t="s">
        <v>2752</v>
      </c>
      <c r="D1847" s="13" t="s">
        <v>4272</v>
      </c>
      <c r="E1847" s="13" t="s">
        <v>4129</v>
      </c>
      <c r="F1847" s="84">
        <v>18.7</v>
      </c>
      <c r="G1847" s="81">
        <v>45.8</v>
      </c>
      <c r="H1847" s="84">
        <v>34.6</v>
      </c>
      <c r="I1847" s="81">
        <v>1.5</v>
      </c>
      <c r="J1847" s="81">
        <v>0</v>
      </c>
      <c r="K1847" s="81">
        <f t="shared" si="28"/>
        <v>1.5</v>
      </c>
      <c r="L1847" s="81">
        <v>166100</v>
      </c>
      <c r="M1847" s="88">
        <v>5</v>
      </c>
      <c r="N1847" s="87">
        <v>4</v>
      </c>
      <c r="O1847" s="87">
        <v>4</v>
      </c>
      <c r="P1847" s="135">
        <v>10</v>
      </c>
      <c r="Q1847" s="131">
        <v>37.799999999999997</v>
      </c>
      <c r="R1847" s="148">
        <v>30042.773184651422</v>
      </c>
      <c r="S1847" s="81">
        <v>1.5</v>
      </c>
      <c r="T1847" s="112">
        <v>1</v>
      </c>
      <c r="U1847">
        <v>1</v>
      </c>
    </row>
    <row r="1848" spans="1:21" customFormat="1">
      <c r="A1848" s="13" t="s">
        <v>1644</v>
      </c>
      <c r="B1848" s="13">
        <v>17031834500</v>
      </c>
      <c r="C1848" s="13" t="s">
        <v>1645</v>
      </c>
      <c r="D1848" s="13" t="s">
        <v>4272</v>
      </c>
      <c r="E1848" s="13" t="s">
        <v>4129</v>
      </c>
      <c r="F1848" s="84">
        <v>17</v>
      </c>
      <c r="G1848" s="30">
        <v>33.4</v>
      </c>
      <c r="H1848" s="84">
        <v>36.4</v>
      </c>
      <c r="I1848" s="30">
        <v>9</v>
      </c>
      <c r="J1848" s="30">
        <v>4.3</v>
      </c>
      <c r="K1848" s="30">
        <f t="shared" si="28"/>
        <v>13.3</v>
      </c>
      <c r="L1848" s="30">
        <v>187500</v>
      </c>
      <c r="M1848" s="85"/>
      <c r="N1848" s="85"/>
      <c r="O1848" s="85"/>
      <c r="P1848" s="141"/>
      <c r="Q1848" s="131">
        <v>37.799999999999997</v>
      </c>
      <c r="R1848" s="153">
        <v>30042.773184651422</v>
      </c>
      <c r="S1848" s="30">
        <v>13.3</v>
      </c>
      <c r="T1848" s="113">
        <v>2</v>
      </c>
      <c r="U1848">
        <v>2</v>
      </c>
    </row>
    <row r="1849" spans="1:21" customFormat="1">
      <c r="A1849" s="13" t="s">
        <v>1586</v>
      </c>
      <c r="B1849" s="13">
        <v>17031837300</v>
      </c>
      <c r="C1849" s="13" t="s">
        <v>1587</v>
      </c>
      <c r="D1849" s="13" t="s">
        <v>4272</v>
      </c>
      <c r="E1849" s="13" t="s">
        <v>4129</v>
      </c>
      <c r="F1849" s="83">
        <v>7</v>
      </c>
      <c r="G1849" s="82">
        <v>30.8</v>
      </c>
      <c r="H1849" s="83">
        <v>28.4</v>
      </c>
      <c r="I1849" s="30">
        <v>9.5</v>
      </c>
      <c r="J1849" s="81">
        <v>1.6</v>
      </c>
      <c r="K1849" s="81">
        <f t="shared" si="28"/>
        <v>11.1</v>
      </c>
      <c r="L1849" s="81">
        <v>145400</v>
      </c>
      <c r="M1849" s="85"/>
      <c r="N1849" s="85"/>
      <c r="O1849" s="85"/>
      <c r="P1849" s="141"/>
      <c r="Q1849" s="131">
        <v>37.799999999999997</v>
      </c>
      <c r="R1849" s="153">
        <v>30042.773184651422</v>
      </c>
      <c r="S1849" s="81">
        <v>11.1</v>
      </c>
      <c r="T1849" s="112">
        <v>1</v>
      </c>
      <c r="U1849">
        <v>1</v>
      </c>
    </row>
    <row r="1850" spans="1:21" customFormat="1">
      <c r="A1850" s="13" t="s">
        <v>3401</v>
      </c>
      <c r="B1850" s="13">
        <v>17031270500</v>
      </c>
      <c r="C1850" s="13" t="s">
        <v>3402</v>
      </c>
      <c r="D1850" s="13" t="s">
        <v>4272</v>
      </c>
      <c r="E1850" s="13" t="s">
        <v>4129</v>
      </c>
      <c r="F1850" s="84">
        <v>11.7</v>
      </c>
      <c r="G1850" s="82">
        <v>32.299999999999997</v>
      </c>
      <c r="H1850" s="30">
        <v>21.8</v>
      </c>
      <c r="I1850" s="82">
        <v>16.899999999999999</v>
      </c>
      <c r="J1850" s="81">
        <v>1.5</v>
      </c>
      <c r="K1850" s="30">
        <f t="shared" si="28"/>
        <v>18.399999999999999</v>
      </c>
      <c r="L1850" s="82">
        <v>251200</v>
      </c>
      <c r="M1850" s="86">
        <v>2</v>
      </c>
      <c r="N1850" s="87">
        <v>3</v>
      </c>
      <c r="O1850" s="86">
        <v>1</v>
      </c>
      <c r="P1850" s="135">
        <v>9</v>
      </c>
      <c r="Q1850" s="131">
        <v>37.9</v>
      </c>
      <c r="R1850" s="148">
        <v>30042.773184651422</v>
      </c>
      <c r="S1850" s="30">
        <v>18.399999999999999</v>
      </c>
      <c r="T1850" s="113">
        <v>2</v>
      </c>
      <c r="U1850">
        <v>2</v>
      </c>
    </row>
    <row r="1851" spans="1:21" customFormat="1">
      <c r="A1851" s="13" t="s">
        <v>3157</v>
      </c>
      <c r="B1851" s="13">
        <v>17031420500</v>
      </c>
      <c r="C1851" s="13" t="s">
        <v>3158</v>
      </c>
      <c r="D1851" s="13" t="s">
        <v>4272</v>
      </c>
      <c r="E1851" s="13" t="s">
        <v>4129</v>
      </c>
      <c r="F1851" s="84">
        <v>14.8</v>
      </c>
      <c r="G1851" s="30">
        <v>34.6</v>
      </c>
      <c r="H1851" s="84">
        <v>37.799999999999997</v>
      </c>
      <c r="I1851" s="81">
        <v>8.1999999999999993</v>
      </c>
      <c r="J1851" s="82">
        <v>8.3000000000000007</v>
      </c>
      <c r="K1851" s="30">
        <f t="shared" si="28"/>
        <v>16.5</v>
      </c>
      <c r="L1851" s="30">
        <v>221400</v>
      </c>
      <c r="M1851" s="86">
        <v>1</v>
      </c>
      <c r="N1851" s="86">
        <v>1</v>
      </c>
      <c r="O1851" s="86">
        <v>1</v>
      </c>
      <c r="P1851" s="135">
        <v>10</v>
      </c>
      <c r="Q1851" s="131">
        <v>38</v>
      </c>
      <c r="R1851" s="148">
        <v>30042.773184651422</v>
      </c>
      <c r="S1851" s="30">
        <v>16.5</v>
      </c>
      <c r="T1851" s="113">
        <v>2</v>
      </c>
      <c r="U1851">
        <v>2</v>
      </c>
    </row>
    <row r="1852" spans="1:21" customFormat="1">
      <c r="A1852" s="13" t="s">
        <v>4111</v>
      </c>
      <c r="B1852" s="13">
        <v>17031826000</v>
      </c>
      <c r="C1852" s="13" t="s">
        <v>4112</v>
      </c>
      <c r="D1852" s="13" t="s">
        <v>4272</v>
      </c>
      <c r="E1852" s="13" t="s">
        <v>4104</v>
      </c>
      <c r="F1852" s="84">
        <v>14.3</v>
      </c>
      <c r="G1852" s="83">
        <v>29.9</v>
      </c>
      <c r="H1852" s="84">
        <v>38.4</v>
      </c>
      <c r="I1852" s="30">
        <v>10.1</v>
      </c>
      <c r="J1852" s="30">
        <v>4.7</v>
      </c>
      <c r="K1852" s="30">
        <f t="shared" si="28"/>
        <v>14.8</v>
      </c>
      <c r="L1852" s="81">
        <v>139900</v>
      </c>
      <c r="M1852" s="86">
        <v>1</v>
      </c>
      <c r="N1852" s="87">
        <v>4</v>
      </c>
      <c r="O1852" s="86">
        <v>2</v>
      </c>
      <c r="P1852" s="136">
        <v>7</v>
      </c>
      <c r="Q1852" s="131">
        <v>38</v>
      </c>
      <c r="R1852" s="151">
        <v>17222.009961665139</v>
      </c>
      <c r="S1852" s="30">
        <v>14.8</v>
      </c>
      <c r="T1852" s="113">
        <v>2</v>
      </c>
      <c r="U1852">
        <v>2</v>
      </c>
    </row>
    <row r="1853" spans="1:21" customFormat="1">
      <c r="A1853" s="13" t="s">
        <v>4031</v>
      </c>
      <c r="B1853" s="13">
        <v>17031010503</v>
      </c>
      <c r="C1853" s="13" t="s">
        <v>4032</v>
      </c>
      <c r="D1853" s="13" t="s">
        <v>4272</v>
      </c>
      <c r="E1853" s="13" t="s">
        <v>4129</v>
      </c>
      <c r="F1853" s="81">
        <v>0.9</v>
      </c>
      <c r="G1853" s="84">
        <v>27.2</v>
      </c>
      <c r="H1853" s="81">
        <v>10.1</v>
      </c>
      <c r="I1853" s="83">
        <v>24.1</v>
      </c>
      <c r="J1853" s="84">
        <v>29.5</v>
      </c>
      <c r="K1853" s="83">
        <f t="shared" si="28"/>
        <v>53.6</v>
      </c>
      <c r="L1853" s="84">
        <v>541700</v>
      </c>
      <c r="M1853" s="86">
        <v>2</v>
      </c>
      <c r="N1853" s="87">
        <v>3</v>
      </c>
      <c r="O1853" s="88">
        <v>5</v>
      </c>
      <c r="P1853" s="135">
        <v>9</v>
      </c>
      <c r="Q1853" s="131">
        <v>38.200000000000003</v>
      </c>
      <c r="R1853" s="148">
        <v>30042.773184651422</v>
      </c>
      <c r="S1853" s="83">
        <v>53.6</v>
      </c>
      <c r="T1853" s="115">
        <v>4</v>
      </c>
      <c r="U1853">
        <v>4</v>
      </c>
    </row>
    <row r="1854" spans="1:21" customFormat="1">
      <c r="A1854" s="13" t="s">
        <v>3233</v>
      </c>
      <c r="B1854" s="13">
        <v>17031400500</v>
      </c>
      <c r="C1854" s="13" t="s">
        <v>3234</v>
      </c>
      <c r="D1854" s="13" t="s">
        <v>4272</v>
      </c>
      <c r="E1854" s="13" t="s">
        <v>4129</v>
      </c>
      <c r="F1854" s="84">
        <v>11.3</v>
      </c>
      <c r="G1854" s="30">
        <v>33.9</v>
      </c>
      <c r="H1854" s="84">
        <v>35.700000000000003</v>
      </c>
      <c r="I1854" s="81">
        <v>6.5</v>
      </c>
      <c r="J1854" s="30">
        <v>5.6</v>
      </c>
      <c r="K1854" s="81">
        <f t="shared" si="28"/>
        <v>12.1</v>
      </c>
      <c r="L1854" s="81">
        <v>179700</v>
      </c>
      <c r="M1854" s="86">
        <v>1</v>
      </c>
      <c r="N1854" s="86">
        <v>1</v>
      </c>
      <c r="O1854" s="86">
        <v>1</v>
      </c>
      <c r="P1854" s="135">
        <v>9</v>
      </c>
      <c r="Q1854" s="131">
        <v>38.200000000000003</v>
      </c>
      <c r="R1854" s="148">
        <v>30042.773184651422</v>
      </c>
      <c r="S1854" s="81">
        <v>12.1</v>
      </c>
      <c r="T1854" s="112">
        <v>1</v>
      </c>
      <c r="U1854">
        <v>1</v>
      </c>
    </row>
    <row r="1855" spans="1:21" customFormat="1">
      <c r="A1855" s="13" t="s">
        <v>2700</v>
      </c>
      <c r="B1855" s="13">
        <v>17031829401</v>
      </c>
      <c r="C1855" s="13" t="s">
        <v>2701</v>
      </c>
      <c r="D1855" s="13" t="s">
        <v>4272</v>
      </c>
      <c r="E1855" s="13" t="s">
        <v>2680</v>
      </c>
      <c r="F1855" s="84">
        <v>24.1</v>
      </c>
      <c r="G1855" s="83">
        <v>27.7</v>
      </c>
      <c r="H1855" s="84">
        <v>52.9</v>
      </c>
      <c r="I1855" s="81">
        <v>1.9</v>
      </c>
      <c r="J1855" s="81">
        <v>0</v>
      </c>
      <c r="K1855" s="81">
        <f t="shared" si="28"/>
        <v>1.9</v>
      </c>
      <c r="L1855" s="81">
        <v>65100</v>
      </c>
      <c r="M1855" s="86">
        <v>2</v>
      </c>
      <c r="N1855" s="86">
        <v>1</v>
      </c>
      <c r="O1855" s="86">
        <v>1</v>
      </c>
      <c r="P1855" s="140">
        <v>2</v>
      </c>
      <c r="Q1855" s="131">
        <v>38.200000000000003</v>
      </c>
      <c r="R1855" s="151">
        <v>16738.603051922313</v>
      </c>
      <c r="S1855" s="81">
        <v>1.9</v>
      </c>
      <c r="T1855" s="112">
        <v>1</v>
      </c>
      <c r="U1855">
        <v>1</v>
      </c>
    </row>
    <row r="1856" spans="1:21" customFormat="1">
      <c r="A1856" s="13" t="s">
        <v>3361</v>
      </c>
      <c r="B1856" s="13">
        <v>17031301803</v>
      </c>
      <c r="C1856" s="13" t="s">
        <v>3362</v>
      </c>
      <c r="D1856" s="13" t="s">
        <v>4272</v>
      </c>
      <c r="E1856" s="13" t="s">
        <v>4129</v>
      </c>
      <c r="F1856" s="84">
        <v>14.9</v>
      </c>
      <c r="G1856" s="83">
        <v>29.9</v>
      </c>
      <c r="H1856" s="30">
        <v>21.8</v>
      </c>
      <c r="I1856" s="81">
        <v>6.1</v>
      </c>
      <c r="J1856" s="81">
        <v>0</v>
      </c>
      <c r="K1856" s="81">
        <f t="shared" si="28"/>
        <v>6.1</v>
      </c>
      <c r="L1856" s="30">
        <v>218300</v>
      </c>
      <c r="M1856" s="86">
        <v>2</v>
      </c>
      <c r="N1856" s="90">
        <v>9</v>
      </c>
      <c r="O1856" s="86">
        <v>1</v>
      </c>
      <c r="P1856" s="136">
        <v>7</v>
      </c>
      <c r="Q1856" s="131">
        <v>38.299999999999997</v>
      </c>
      <c r="R1856" s="148">
        <v>30042.773184651422</v>
      </c>
      <c r="S1856" s="81">
        <v>6.1</v>
      </c>
      <c r="T1856" s="112">
        <v>1</v>
      </c>
      <c r="U1856">
        <v>1</v>
      </c>
    </row>
    <row r="1857" spans="1:21" customFormat="1">
      <c r="A1857" s="13" t="s">
        <v>1598</v>
      </c>
      <c r="B1857" s="13">
        <v>17031838300</v>
      </c>
      <c r="C1857" s="13" t="s">
        <v>1491</v>
      </c>
      <c r="D1857" s="13" t="s">
        <v>4272</v>
      </c>
      <c r="E1857" s="13" t="s">
        <v>4129</v>
      </c>
      <c r="F1857" s="81">
        <v>3.4</v>
      </c>
      <c r="G1857" s="83">
        <v>27.4</v>
      </c>
      <c r="H1857" s="83">
        <v>33.700000000000003</v>
      </c>
      <c r="I1857" s="82">
        <v>23</v>
      </c>
      <c r="J1857" s="83">
        <v>17</v>
      </c>
      <c r="K1857" s="83">
        <f t="shared" si="28"/>
        <v>40</v>
      </c>
      <c r="L1857" s="85" t="s">
        <v>3414</v>
      </c>
      <c r="M1857" s="85"/>
      <c r="N1857" s="85"/>
      <c r="O1857" s="85"/>
      <c r="P1857" s="141"/>
      <c r="Q1857" s="131">
        <v>38.4</v>
      </c>
      <c r="R1857" s="153">
        <v>30042.773184651422</v>
      </c>
      <c r="S1857" s="83">
        <v>40</v>
      </c>
      <c r="T1857" s="115">
        <v>4</v>
      </c>
      <c r="U1857">
        <v>4</v>
      </c>
    </row>
    <row r="1858" spans="1:21" customFormat="1">
      <c r="A1858" s="13" t="s">
        <v>2441</v>
      </c>
      <c r="B1858" s="13">
        <v>17031826902</v>
      </c>
      <c r="C1858" s="13" t="s">
        <v>2442</v>
      </c>
      <c r="D1858" s="13" t="s">
        <v>4272</v>
      </c>
      <c r="E1858" s="13" t="s">
        <v>2438</v>
      </c>
      <c r="F1858" s="84">
        <v>19.399999999999999</v>
      </c>
      <c r="G1858" s="30">
        <v>36.1</v>
      </c>
      <c r="H1858" s="84">
        <v>36.6</v>
      </c>
      <c r="I1858" s="30">
        <v>13.7</v>
      </c>
      <c r="J1858" s="81">
        <v>0</v>
      </c>
      <c r="K1858" s="30">
        <f t="shared" ref="K1858:K1921" si="29">+J1858+I1858</f>
        <v>13.7</v>
      </c>
      <c r="L1858" s="81">
        <v>82900</v>
      </c>
      <c r="M1858" s="86">
        <v>2</v>
      </c>
      <c r="N1858" s="86">
        <v>1</v>
      </c>
      <c r="O1858" s="86">
        <v>1</v>
      </c>
      <c r="P1858" s="137">
        <v>6</v>
      </c>
      <c r="Q1858" s="131">
        <v>38.5</v>
      </c>
      <c r="R1858" s="151">
        <v>12174.202001423939</v>
      </c>
      <c r="S1858" s="30">
        <v>13.7</v>
      </c>
      <c r="T1858" s="113">
        <v>2</v>
      </c>
      <c r="U1858">
        <v>2</v>
      </c>
    </row>
    <row r="1859" spans="1:21" customFormat="1">
      <c r="A1859" s="13" t="s">
        <v>3417</v>
      </c>
      <c r="B1859" s="13">
        <v>17031280400</v>
      </c>
      <c r="C1859" s="13" t="s">
        <v>3418</v>
      </c>
      <c r="D1859" s="13" t="s">
        <v>4272</v>
      </c>
      <c r="E1859" s="13" t="s">
        <v>4129</v>
      </c>
      <c r="F1859" s="83">
        <v>8.9</v>
      </c>
      <c r="G1859" s="83">
        <v>29.7</v>
      </c>
      <c r="H1859" s="82">
        <v>23.9</v>
      </c>
      <c r="I1859" s="30">
        <v>11.5</v>
      </c>
      <c r="J1859" s="30">
        <v>5.8</v>
      </c>
      <c r="K1859" s="30">
        <f t="shared" si="29"/>
        <v>17.3</v>
      </c>
      <c r="L1859" s="82">
        <v>266000</v>
      </c>
      <c r="M1859" s="87">
        <v>3</v>
      </c>
      <c r="N1859" s="90">
        <v>10</v>
      </c>
      <c r="O1859" s="87">
        <v>4</v>
      </c>
      <c r="P1859" s="135">
        <v>9</v>
      </c>
      <c r="Q1859" s="131">
        <v>38.6</v>
      </c>
      <c r="R1859" s="126">
        <v>30042.773184651422</v>
      </c>
      <c r="S1859" s="30">
        <v>17.3</v>
      </c>
      <c r="T1859" s="113">
        <v>2</v>
      </c>
      <c r="U1859">
        <v>2</v>
      </c>
    </row>
    <row r="1860" spans="1:21" customFormat="1">
      <c r="A1860" s="13" t="s">
        <v>2387</v>
      </c>
      <c r="B1860" s="13">
        <v>17031842100</v>
      </c>
      <c r="C1860" s="13" t="s">
        <v>2388</v>
      </c>
      <c r="D1860" s="13" t="s">
        <v>4272</v>
      </c>
      <c r="E1860" s="13" t="s">
        <v>2499</v>
      </c>
      <c r="F1860" s="83">
        <v>6.9</v>
      </c>
      <c r="G1860" s="82">
        <v>30.4</v>
      </c>
      <c r="H1860" s="83">
        <v>34</v>
      </c>
      <c r="I1860" s="81">
        <v>5.6</v>
      </c>
      <c r="J1860" s="81">
        <v>0.8</v>
      </c>
      <c r="K1860" s="81">
        <f t="shared" si="29"/>
        <v>6.3999999999999995</v>
      </c>
      <c r="L1860" s="82">
        <v>244400</v>
      </c>
      <c r="M1860" s="90">
        <v>10</v>
      </c>
      <c r="N1860" s="89">
        <v>7</v>
      </c>
      <c r="O1860" s="90">
        <v>9</v>
      </c>
      <c r="P1860" s="136">
        <v>7</v>
      </c>
      <c r="Q1860" s="131">
        <v>38.6</v>
      </c>
      <c r="R1860" s="149">
        <v>53911.510127504553</v>
      </c>
      <c r="S1860" s="81">
        <v>6.3999999999999995</v>
      </c>
      <c r="T1860" s="112">
        <v>1</v>
      </c>
      <c r="U1860">
        <v>1</v>
      </c>
    </row>
    <row r="1861" spans="1:21" customFormat="1">
      <c r="A1861" s="13" t="s">
        <v>2725</v>
      </c>
      <c r="B1861" s="13">
        <v>17031711300</v>
      </c>
      <c r="C1861" s="13" t="s">
        <v>2726</v>
      </c>
      <c r="D1861" s="13" t="s">
        <v>4272</v>
      </c>
      <c r="E1861" s="13" t="s">
        <v>4129</v>
      </c>
      <c r="F1861" s="84">
        <v>13.7</v>
      </c>
      <c r="G1861" s="81">
        <v>42.7</v>
      </c>
      <c r="H1861" s="82">
        <v>23.9</v>
      </c>
      <c r="I1861" s="30">
        <v>9.4</v>
      </c>
      <c r="J1861" s="81">
        <v>1.4</v>
      </c>
      <c r="K1861" s="81">
        <f t="shared" si="29"/>
        <v>10.8</v>
      </c>
      <c r="L1861" s="81">
        <v>177300</v>
      </c>
      <c r="M1861" s="87">
        <v>4</v>
      </c>
      <c r="N1861" s="86">
        <v>2</v>
      </c>
      <c r="O1861" s="88">
        <v>6</v>
      </c>
      <c r="P1861" s="135">
        <v>9</v>
      </c>
      <c r="Q1861" s="131">
        <v>38.700000000000003</v>
      </c>
      <c r="R1861" s="148">
        <v>30042.773184651422</v>
      </c>
      <c r="S1861" s="81">
        <v>10.8</v>
      </c>
      <c r="T1861" s="112">
        <v>1</v>
      </c>
      <c r="U1861">
        <v>1</v>
      </c>
    </row>
    <row r="1862" spans="1:21" customFormat="1">
      <c r="A1862" s="13" t="s">
        <v>3163</v>
      </c>
      <c r="B1862" s="13">
        <v>17031420800</v>
      </c>
      <c r="C1862" s="13" t="s">
        <v>3164</v>
      </c>
      <c r="D1862" s="13" t="s">
        <v>4272</v>
      </c>
      <c r="E1862" s="13" t="s">
        <v>4129</v>
      </c>
      <c r="F1862" s="84">
        <v>11.5</v>
      </c>
      <c r="G1862" s="82">
        <v>32</v>
      </c>
      <c r="H1862" s="83">
        <v>30.2</v>
      </c>
      <c r="I1862" s="30">
        <v>10.8</v>
      </c>
      <c r="J1862" s="30">
        <v>4</v>
      </c>
      <c r="K1862" s="30">
        <f t="shared" si="29"/>
        <v>14.8</v>
      </c>
      <c r="L1862" s="83">
        <v>298000</v>
      </c>
      <c r="M1862" s="86">
        <v>1</v>
      </c>
      <c r="N1862" s="86">
        <v>1</v>
      </c>
      <c r="O1862" s="86">
        <v>2</v>
      </c>
      <c r="P1862" s="135">
        <v>9</v>
      </c>
      <c r="Q1862" s="131">
        <v>38.799999999999997</v>
      </c>
      <c r="R1862" s="148">
        <v>30042.773184651422</v>
      </c>
      <c r="S1862" s="30">
        <v>14.8</v>
      </c>
      <c r="T1862" s="113">
        <v>2</v>
      </c>
      <c r="U1862">
        <v>2</v>
      </c>
    </row>
    <row r="1863" spans="1:21" customFormat="1">
      <c r="A1863" s="13" t="s">
        <v>3189</v>
      </c>
      <c r="B1863" s="13">
        <v>17031431301</v>
      </c>
      <c r="C1863" s="13" t="s">
        <v>3190</v>
      </c>
      <c r="D1863" s="13" t="s">
        <v>4272</v>
      </c>
      <c r="E1863" s="13" t="s">
        <v>4129</v>
      </c>
      <c r="F1863" s="84">
        <v>14.5</v>
      </c>
      <c r="G1863" s="81">
        <v>50.7</v>
      </c>
      <c r="H1863" s="84">
        <v>37.700000000000003</v>
      </c>
      <c r="I1863" s="30">
        <v>9.1</v>
      </c>
      <c r="J1863" s="81">
        <v>3.3</v>
      </c>
      <c r="K1863" s="81">
        <f t="shared" si="29"/>
        <v>12.399999999999999</v>
      </c>
      <c r="L1863" s="30">
        <v>205900</v>
      </c>
      <c r="M1863" s="86">
        <v>2</v>
      </c>
      <c r="N1863" s="87">
        <v>4</v>
      </c>
      <c r="O1863" s="86">
        <v>1</v>
      </c>
      <c r="P1863" s="135">
        <v>10</v>
      </c>
      <c r="Q1863" s="131">
        <v>39</v>
      </c>
      <c r="R1863" s="148">
        <v>30042.773184651422</v>
      </c>
      <c r="S1863" s="81">
        <v>12.399999999999999</v>
      </c>
      <c r="T1863" s="112">
        <v>1</v>
      </c>
      <c r="U1863">
        <v>1</v>
      </c>
    </row>
    <row r="1864" spans="1:21" customFormat="1">
      <c r="A1864" s="13" t="s">
        <v>3057</v>
      </c>
      <c r="B1864" s="13">
        <v>17031500200</v>
      </c>
      <c r="C1864" s="13" t="s">
        <v>3058</v>
      </c>
      <c r="D1864" s="13" t="s">
        <v>4272</v>
      </c>
      <c r="E1864" s="13" t="s">
        <v>4129</v>
      </c>
      <c r="F1864" s="84">
        <v>21.5</v>
      </c>
      <c r="G1864" s="81">
        <v>42</v>
      </c>
      <c r="H1864" s="83">
        <v>33.299999999999997</v>
      </c>
      <c r="I1864" s="30">
        <v>9.1999999999999993</v>
      </c>
      <c r="J1864" s="81">
        <v>2.8</v>
      </c>
      <c r="K1864" s="81">
        <f t="shared" si="29"/>
        <v>12</v>
      </c>
      <c r="L1864" s="81">
        <v>136000</v>
      </c>
      <c r="M1864" s="88">
        <v>5</v>
      </c>
      <c r="N1864" s="88">
        <v>6</v>
      </c>
      <c r="O1864" s="86">
        <v>2</v>
      </c>
      <c r="P1864" s="135">
        <v>9</v>
      </c>
      <c r="Q1864" s="131">
        <v>39</v>
      </c>
      <c r="R1864" s="148">
        <v>30042.773184651422</v>
      </c>
      <c r="S1864" s="81">
        <v>12</v>
      </c>
      <c r="T1864" s="112">
        <v>1</v>
      </c>
      <c r="U1864">
        <v>1</v>
      </c>
    </row>
    <row r="1865" spans="1:21" customFormat="1">
      <c r="A1865" s="13" t="s">
        <v>2839</v>
      </c>
      <c r="B1865" s="13">
        <v>17031670600</v>
      </c>
      <c r="C1865" s="13" t="s">
        <v>2840</v>
      </c>
      <c r="D1865" s="13" t="s">
        <v>4272</v>
      </c>
      <c r="E1865" s="13" t="s">
        <v>4129</v>
      </c>
      <c r="F1865" s="84">
        <v>17.899999999999999</v>
      </c>
      <c r="G1865" s="81">
        <v>44.7</v>
      </c>
      <c r="H1865" s="84">
        <v>43.4</v>
      </c>
      <c r="I1865" s="81">
        <v>3</v>
      </c>
      <c r="J1865" s="81">
        <v>0</v>
      </c>
      <c r="K1865" s="81">
        <f t="shared" si="29"/>
        <v>3</v>
      </c>
      <c r="L1865" s="81">
        <v>93800</v>
      </c>
      <c r="M1865" s="86">
        <v>1</v>
      </c>
      <c r="N1865" s="86">
        <v>1</v>
      </c>
      <c r="O1865" s="86">
        <v>1</v>
      </c>
      <c r="P1865" s="135">
        <v>9</v>
      </c>
      <c r="Q1865" s="131">
        <v>39</v>
      </c>
      <c r="R1865" s="148">
        <v>30042.773184651422</v>
      </c>
      <c r="S1865" s="81">
        <v>3</v>
      </c>
      <c r="T1865" s="112">
        <v>1</v>
      </c>
      <c r="U1865">
        <v>1</v>
      </c>
    </row>
    <row r="1866" spans="1:21" customFormat="1">
      <c r="A1866" s="13" t="s">
        <v>2873</v>
      </c>
      <c r="B1866" s="13">
        <v>17031681100</v>
      </c>
      <c r="C1866" s="13" t="s">
        <v>2874</v>
      </c>
      <c r="D1866" s="13" t="s">
        <v>4272</v>
      </c>
      <c r="E1866" s="13" t="s">
        <v>4129</v>
      </c>
      <c r="F1866" s="84">
        <v>11.9</v>
      </c>
      <c r="G1866" s="81">
        <v>49.2</v>
      </c>
      <c r="H1866" s="83">
        <v>31.7</v>
      </c>
      <c r="I1866" s="81">
        <v>4.8</v>
      </c>
      <c r="J1866" s="81">
        <v>0.7</v>
      </c>
      <c r="K1866" s="81">
        <f t="shared" si="29"/>
        <v>5.5</v>
      </c>
      <c r="L1866" s="81">
        <v>135800</v>
      </c>
      <c r="M1866" s="86">
        <v>1</v>
      </c>
      <c r="N1866" s="86">
        <v>2</v>
      </c>
      <c r="O1866" s="86">
        <v>1</v>
      </c>
      <c r="P1866" s="136">
        <v>8</v>
      </c>
      <c r="Q1866" s="131">
        <v>39</v>
      </c>
      <c r="R1866" s="148">
        <v>30042.773184651422</v>
      </c>
      <c r="S1866" s="81">
        <v>5.5</v>
      </c>
      <c r="T1866" s="112">
        <v>1</v>
      </c>
      <c r="U1866">
        <v>1</v>
      </c>
    </row>
    <row r="1867" spans="1:21" customFormat="1">
      <c r="A1867" s="13" t="s">
        <v>3161</v>
      </c>
      <c r="B1867" s="13">
        <v>17031420700</v>
      </c>
      <c r="C1867" s="13" t="s">
        <v>3162</v>
      </c>
      <c r="D1867" s="13" t="s">
        <v>4272</v>
      </c>
      <c r="E1867" s="13" t="s">
        <v>4129</v>
      </c>
      <c r="F1867" s="84">
        <v>11.1</v>
      </c>
      <c r="G1867" s="81">
        <v>41.5</v>
      </c>
      <c r="H1867" s="84">
        <v>35.200000000000003</v>
      </c>
      <c r="I1867" s="30">
        <v>11.6</v>
      </c>
      <c r="J1867" s="81">
        <v>3.1</v>
      </c>
      <c r="K1867" s="30">
        <f t="shared" si="29"/>
        <v>14.7</v>
      </c>
      <c r="L1867" s="81">
        <v>173700</v>
      </c>
      <c r="M1867" s="86">
        <v>1</v>
      </c>
      <c r="N1867" s="87">
        <v>3</v>
      </c>
      <c r="O1867" s="86">
        <v>1</v>
      </c>
      <c r="P1867" s="135">
        <v>9</v>
      </c>
      <c r="Q1867" s="131">
        <v>39.1</v>
      </c>
      <c r="R1867" s="148">
        <v>30042.773184651422</v>
      </c>
      <c r="S1867" s="30">
        <v>14.7</v>
      </c>
      <c r="T1867" s="113">
        <v>2</v>
      </c>
      <c r="U1867">
        <v>2</v>
      </c>
    </row>
    <row r="1868" spans="1:21" customFormat="1">
      <c r="A1868" s="13" t="s">
        <v>2254</v>
      </c>
      <c r="B1868" s="13">
        <v>17031827400</v>
      </c>
      <c r="C1868" s="13" t="s">
        <v>2255</v>
      </c>
      <c r="D1868" s="13" t="s">
        <v>4272</v>
      </c>
      <c r="E1868" s="13" t="s">
        <v>2438</v>
      </c>
      <c r="F1868" s="83">
        <v>8.6999999999999993</v>
      </c>
      <c r="G1868" s="81">
        <v>38.1</v>
      </c>
      <c r="H1868" s="83">
        <v>31.8</v>
      </c>
      <c r="I1868" s="81">
        <v>3.8</v>
      </c>
      <c r="J1868" s="81">
        <v>2.1</v>
      </c>
      <c r="K1868" s="81">
        <f t="shared" si="29"/>
        <v>5.9</v>
      </c>
      <c r="L1868" s="81">
        <v>108400</v>
      </c>
      <c r="M1868" s="86">
        <v>2</v>
      </c>
      <c r="N1868" s="90">
        <v>10</v>
      </c>
      <c r="O1868" s="86">
        <v>1</v>
      </c>
      <c r="P1868" s="137">
        <v>6</v>
      </c>
      <c r="Q1868" s="131">
        <v>39.1</v>
      </c>
      <c r="R1868" s="151">
        <v>12174.202001423939</v>
      </c>
      <c r="S1868" s="81">
        <v>5.9</v>
      </c>
      <c r="T1868" s="112">
        <v>1</v>
      </c>
      <c r="U1868">
        <v>1</v>
      </c>
    </row>
    <row r="1869" spans="1:21" customFormat="1">
      <c r="A1869" s="13" t="s">
        <v>3221</v>
      </c>
      <c r="B1869" s="13">
        <v>17031390400</v>
      </c>
      <c r="C1869" s="13" t="s">
        <v>3222</v>
      </c>
      <c r="D1869" s="13" t="s">
        <v>4272</v>
      </c>
      <c r="E1869" s="13" t="s">
        <v>4129</v>
      </c>
      <c r="F1869" s="83">
        <v>7.2</v>
      </c>
      <c r="G1869" s="30">
        <v>33.799999999999997</v>
      </c>
      <c r="H1869" s="30">
        <v>17</v>
      </c>
      <c r="I1869" s="30">
        <v>8.9</v>
      </c>
      <c r="J1869" s="83">
        <v>16.3</v>
      </c>
      <c r="K1869" s="82">
        <f t="shared" si="29"/>
        <v>25.200000000000003</v>
      </c>
      <c r="L1869" s="82">
        <v>238000</v>
      </c>
      <c r="M1869" s="86">
        <v>2</v>
      </c>
      <c r="N1869" s="86">
        <v>2</v>
      </c>
      <c r="O1869" s="87">
        <v>3</v>
      </c>
      <c r="P1869" s="136">
        <v>8</v>
      </c>
      <c r="Q1869" s="131">
        <v>39.4</v>
      </c>
      <c r="R1869" s="148">
        <v>30042.773184651422</v>
      </c>
      <c r="S1869" s="82">
        <v>25.200000000000003</v>
      </c>
      <c r="T1869" s="114">
        <v>3</v>
      </c>
      <c r="U1869">
        <v>3</v>
      </c>
    </row>
    <row r="1870" spans="1:21" customFormat="1">
      <c r="A1870" s="13" t="s">
        <v>3429</v>
      </c>
      <c r="B1870" s="13">
        <v>17031242700</v>
      </c>
      <c r="C1870" s="13" t="s">
        <v>3430</v>
      </c>
      <c r="D1870" s="13" t="s">
        <v>4272</v>
      </c>
      <c r="E1870" s="13" t="s">
        <v>4129</v>
      </c>
      <c r="F1870" s="83">
        <v>7.1</v>
      </c>
      <c r="G1870" s="81">
        <v>37.4</v>
      </c>
      <c r="H1870" s="82">
        <v>25.2</v>
      </c>
      <c r="I1870" s="30">
        <v>15.8</v>
      </c>
      <c r="J1870" s="82">
        <v>9.9</v>
      </c>
      <c r="K1870" s="82">
        <f t="shared" si="29"/>
        <v>25.700000000000003</v>
      </c>
      <c r="L1870" s="84">
        <v>465600</v>
      </c>
      <c r="M1870" s="86">
        <v>1</v>
      </c>
      <c r="N1870" s="87">
        <v>4</v>
      </c>
      <c r="O1870" s="88">
        <v>5</v>
      </c>
      <c r="P1870" s="136">
        <v>8</v>
      </c>
      <c r="Q1870" s="131">
        <v>39.5</v>
      </c>
      <c r="R1870" s="148">
        <v>30042.773184651422</v>
      </c>
      <c r="S1870" s="82">
        <v>25.700000000000003</v>
      </c>
      <c r="T1870" s="114">
        <v>3</v>
      </c>
      <c r="U1870">
        <v>3</v>
      </c>
    </row>
    <row r="1871" spans="1:21" customFormat="1">
      <c r="A1871" s="13" t="s">
        <v>2829</v>
      </c>
      <c r="B1871" s="13">
        <v>17031711100</v>
      </c>
      <c r="C1871" s="13" t="s">
        <v>2722</v>
      </c>
      <c r="D1871" s="13" t="s">
        <v>4272</v>
      </c>
      <c r="E1871" s="13" t="s">
        <v>4129</v>
      </c>
      <c r="F1871" s="84">
        <v>9.5</v>
      </c>
      <c r="G1871" s="81">
        <v>56</v>
      </c>
      <c r="H1871" s="84">
        <v>39.5</v>
      </c>
      <c r="I1871" s="81">
        <v>7.1</v>
      </c>
      <c r="J1871" s="81">
        <v>3.1</v>
      </c>
      <c r="K1871" s="81">
        <f t="shared" si="29"/>
        <v>10.199999999999999</v>
      </c>
      <c r="L1871" s="81">
        <v>155200</v>
      </c>
      <c r="M1871" s="87">
        <v>3</v>
      </c>
      <c r="N1871" s="87">
        <v>3</v>
      </c>
      <c r="O1871" s="86">
        <v>2</v>
      </c>
      <c r="P1871" s="136">
        <v>8</v>
      </c>
      <c r="Q1871" s="131">
        <v>39.5</v>
      </c>
      <c r="R1871" s="148">
        <v>30042.773184651422</v>
      </c>
      <c r="S1871" s="81">
        <v>10.199999999999999</v>
      </c>
      <c r="T1871" s="112">
        <v>1</v>
      </c>
      <c r="U1871">
        <v>1</v>
      </c>
    </row>
    <row r="1872" spans="1:21" customFormat="1">
      <c r="A1872" s="13" t="s">
        <v>1554</v>
      </c>
      <c r="B1872" s="13">
        <v>17031835600</v>
      </c>
      <c r="C1872" s="13" t="s">
        <v>1555</v>
      </c>
      <c r="D1872" s="13" t="s">
        <v>4272</v>
      </c>
      <c r="E1872" s="13" t="s">
        <v>4129</v>
      </c>
      <c r="F1872" s="84">
        <v>28.2</v>
      </c>
      <c r="G1872" s="82">
        <v>32.799999999999997</v>
      </c>
      <c r="H1872" s="30">
        <v>21.8</v>
      </c>
      <c r="I1872" s="30">
        <v>9.9</v>
      </c>
      <c r="J1872" s="81">
        <v>3</v>
      </c>
      <c r="K1872" s="81">
        <f t="shared" si="29"/>
        <v>12.9</v>
      </c>
      <c r="L1872" s="81">
        <v>114200</v>
      </c>
      <c r="M1872" s="85"/>
      <c r="N1872" s="85"/>
      <c r="O1872" s="85"/>
      <c r="P1872" s="141"/>
      <c r="Q1872" s="131">
        <v>39.5</v>
      </c>
      <c r="R1872" s="153">
        <v>30042.773184651422</v>
      </c>
      <c r="S1872" s="81">
        <v>12.9</v>
      </c>
      <c r="T1872" s="112">
        <v>1</v>
      </c>
      <c r="U1872">
        <v>1</v>
      </c>
    </row>
    <row r="1873" spans="1:21" customFormat="1">
      <c r="A1873" s="13" t="s">
        <v>1560</v>
      </c>
      <c r="B1873" s="13">
        <v>17031835900</v>
      </c>
      <c r="C1873" s="13" t="s">
        <v>1561</v>
      </c>
      <c r="D1873" s="13" t="s">
        <v>4272</v>
      </c>
      <c r="E1873" s="13" t="s">
        <v>4129</v>
      </c>
      <c r="F1873" s="84">
        <v>11.9</v>
      </c>
      <c r="G1873" s="30">
        <v>33.700000000000003</v>
      </c>
      <c r="H1873" s="82">
        <v>26</v>
      </c>
      <c r="I1873" s="30">
        <v>14.7</v>
      </c>
      <c r="J1873" s="30">
        <v>6.7</v>
      </c>
      <c r="K1873" s="30">
        <f t="shared" si="29"/>
        <v>21.4</v>
      </c>
      <c r="L1873" s="30">
        <v>222100</v>
      </c>
      <c r="M1873" s="85"/>
      <c r="N1873" s="85"/>
      <c r="O1873" s="85"/>
      <c r="P1873" s="141"/>
      <c r="Q1873" s="131">
        <v>39.6</v>
      </c>
      <c r="R1873" s="153">
        <v>30042.773184651422</v>
      </c>
      <c r="S1873" s="30">
        <v>21.4</v>
      </c>
      <c r="T1873" s="113">
        <v>2</v>
      </c>
      <c r="U1873">
        <v>2</v>
      </c>
    </row>
    <row r="1874" spans="1:21" customFormat="1">
      <c r="A1874" s="13" t="s">
        <v>1566</v>
      </c>
      <c r="B1874" s="13">
        <v>17031836200</v>
      </c>
      <c r="C1874" s="13" t="s">
        <v>1567</v>
      </c>
      <c r="D1874" s="13" t="s">
        <v>4272</v>
      </c>
      <c r="E1874" s="13" t="s">
        <v>4129</v>
      </c>
      <c r="F1874" s="30">
        <v>3.5</v>
      </c>
      <c r="G1874" s="84">
        <v>13.6</v>
      </c>
      <c r="H1874" s="81">
        <v>0</v>
      </c>
      <c r="I1874" s="84">
        <v>51.4</v>
      </c>
      <c r="J1874" s="84">
        <v>44.4</v>
      </c>
      <c r="K1874" s="84">
        <f t="shared" si="29"/>
        <v>95.8</v>
      </c>
      <c r="L1874" s="82">
        <v>254200</v>
      </c>
      <c r="M1874" s="85"/>
      <c r="N1874" s="85"/>
      <c r="O1874" s="85"/>
      <c r="P1874" s="141"/>
      <c r="Q1874" s="131">
        <v>39.6</v>
      </c>
      <c r="R1874" s="153">
        <v>30042.773184651422</v>
      </c>
      <c r="S1874" s="84">
        <v>95.8</v>
      </c>
      <c r="T1874" s="116">
        <v>5</v>
      </c>
      <c r="U1874">
        <v>5</v>
      </c>
    </row>
    <row r="1875" spans="1:21" customFormat="1">
      <c r="A1875" s="13" t="s">
        <v>3087</v>
      </c>
      <c r="B1875" s="13">
        <v>17031530501</v>
      </c>
      <c r="C1875" s="13" t="s">
        <v>3088</v>
      </c>
      <c r="D1875" s="13" t="s">
        <v>4272</v>
      </c>
      <c r="E1875" s="13" t="s">
        <v>4129</v>
      </c>
      <c r="F1875" s="82">
        <v>6.3</v>
      </c>
      <c r="G1875" s="81">
        <v>42.2</v>
      </c>
      <c r="H1875" s="82">
        <v>23.6</v>
      </c>
      <c r="I1875" s="81">
        <v>7.1</v>
      </c>
      <c r="J1875" s="30">
        <v>5.7</v>
      </c>
      <c r="K1875" s="81">
        <f t="shared" si="29"/>
        <v>12.8</v>
      </c>
      <c r="L1875" s="81">
        <v>150700</v>
      </c>
      <c r="M1875" s="86">
        <v>2</v>
      </c>
      <c r="N1875" s="86">
        <v>2</v>
      </c>
      <c r="O1875" s="86">
        <v>2</v>
      </c>
      <c r="P1875" s="135">
        <v>9</v>
      </c>
      <c r="Q1875" s="131">
        <v>39.700000000000003</v>
      </c>
      <c r="R1875" s="148">
        <v>30042.773184651422</v>
      </c>
      <c r="S1875" s="81">
        <v>12.8</v>
      </c>
      <c r="T1875" s="112">
        <v>1</v>
      </c>
      <c r="U1875">
        <v>1</v>
      </c>
    </row>
    <row r="1876" spans="1:21" customFormat="1">
      <c r="A1876" s="13" t="s">
        <v>3395</v>
      </c>
      <c r="B1876" s="13">
        <v>17031260800</v>
      </c>
      <c r="C1876" s="13" t="s">
        <v>3396</v>
      </c>
      <c r="D1876" s="13" t="s">
        <v>4272</v>
      </c>
      <c r="E1876" s="13" t="s">
        <v>4129</v>
      </c>
      <c r="F1876" s="84">
        <v>13.5</v>
      </c>
      <c r="G1876" s="83">
        <v>28</v>
      </c>
      <c r="H1876" s="84">
        <v>48.9</v>
      </c>
      <c r="I1876" s="81">
        <v>3.3</v>
      </c>
      <c r="J1876" s="81">
        <v>0</v>
      </c>
      <c r="K1876" s="81">
        <f t="shared" si="29"/>
        <v>3.3</v>
      </c>
      <c r="L1876" s="83">
        <v>335100</v>
      </c>
      <c r="M1876" s="86">
        <v>1</v>
      </c>
      <c r="N1876" s="86">
        <v>1</v>
      </c>
      <c r="O1876" s="86">
        <v>1</v>
      </c>
      <c r="P1876" s="135">
        <v>9</v>
      </c>
      <c r="Q1876" s="131">
        <v>39.799999999999997</v>
      </c>
      <c r="R1876" s="148">
        <v>30042.773184651422</v>
      </c>
      <c r="S1876" s="81">
        <v>3.3</v>
      </c>
      <c r="T1876" s="112">
        <v>1</v>
      </c>
      <c r="U1876">
        <v>1</v>
      </c>
    </row>
    <row r="1877" spans="1:21" customFormat="1">
      <c r="A1877" s="13" t="s">
        <v>3195</v>
      </c>
      <c r="B1877" s="13">
        <v>17031440101</v>
      </c>
      <c r="C1877" s="13" t="s">
        <v>3196</v>
      </c>
      <c r="D1877" s="13" t="s">
        <v>4272</v>
      </c>
      <c r="E1877" s="13" t="s">
        <v>4129</v>
      </c>
      <c r="F1877" s="84">
        <v>15.1</v>
      </c>
      <c r="G1877" s="81">
        <v>45.6</v>
      </c>
      <c r="H1877" s="83">
        <v>28.3</v>
      </c>
      <c r="I1877" s="30">
        <v>10.4</v>
      </c>
      <c r="J1877" s="30">
        <v>4.5999999999999996</v>
      </c>
      <c r="K1877" s="30">
        <f t="shared" si="29"/>
        <v>15</v>
      </c>
      <c r="L1877" s="81">
        <v>144300</v>
      </c>
      <c r="M1877" s="86">
        <v>2</v>
      </c>
      <c r="N1877" s="90">
        <v>9</v>
      </c>
      <c r="O1877" s="86">
        <v>2</v>
      </c>
      <c r="P1877" s="135">
        <v>10</v>
      </c>
      <c r="Q1877" s="131">
        <v>39.799999999999997</v>
      </c>
      <c r="R1877" s="148">
        <v>30042.773184651422</v>
      </c>
      <c r="S1877" s="30">
        <v>15</v>
      </c>
      <c r="T1877" s="113">
        <v>2</v>
      </c>
      <c r="U1877">
        <v>2</v>
      </c>
    </row>
    <row r="1878" spans="1:21" customFormat="1">
      <c r="A1878" s="13" t="s">
        <v>3319</v>
      </c>
      <c r="B1878" s="13">
        <v>17031283100</v>
      </c>
      <c r="C1878" s="13" t="s">
        <v>3320</v>
      </c>
      <c r="D1878" s="13" t="s">
        <v>4272</v>
      </c>
      <c r="E1878" s="13" t="s">
        <v>4129</v>
      </c>
      <c r="F1878" s="30">
        <v>4.5999999999999996</v>
      </c>
      <c r="G1878" s="84">
        <v>21.9</v>
      </c>
      <c r="H1878" s="81">
        <v>12.1</v>
      </c>
      <c r="I1878" s="83">
        <v>31.2</v>
      </c>
      <c r="J1878" s="84">
        <v>28.1</v>
      </c>
      <c r="K1878" s="84">
        <f t="shared" si="29"/>
        <v>59.3</v>
      </c>
      <c r="L1878" s="84">
        <v>475900</v>
      </c>
      <c r="M1878" s="87">
        <v>4</v>
      </c>
      <c r="N1878" s="88">
        <v>6</v>
      </c>
      <c r="O1878" s="87">
        <v>4</v>
      </c>
      <c r="P1878" s="135">
        <v>9</v>
      </c>
      <c r="Q1878" s="131">
        <v>39.9</v>
      </c>
      <c r="R1878" s="148">
        <v>30042.773184651422</v>
      </c>
      <c r="S1878" s="84">
        <v>59.3</v>
      </c>
      <c r="T1878" s="116">
        <v>5</v>
      </c>
      <c r="U1878">
        <v>5</v>
      </c>
    </row>
    <row r="1879" spans="1:21" customFormat="1">
      <c r="A1879" s="13" t="s">
        <v>2791</v>
      </c>
      <c r="B1879" s="13">
        <v>17031691500</v>
      </c>
      <c r="C1879" s="13" t="s">
        <v>2792</v>
      </c>
      <c r="D1879" s="13" t="s">
        <v>4272</v>
      </c>
      <c r="E1879" s="13" t="s">
        <v>4129</v>
      </c>
      <c r="F1879" s="84">
        <v>15.1</v>
      </c>
      <c r="G1879" s="30">
        <v>35.1</v>
      </c>
      <c r="H1879" s="83">
        <v>32</v>
      </c>
      <c r="I1879" s="82">
        <v>17.7</v>
      </c>
      <c r="J1879" s="81">
        <v>0.5</v>
      </c>
      <c r="K1879" s="30">
        <f t="shared" si="29"/>
        <v>18.2</v>
      </c>
      <c r="L1879" s="81">
        <v>167200</v>
      </c>
      <c r="M1879" s="86">
        <v>1</v>
      </c>
      <c r="N1879" s="89">
        <v>7</v>
      </c>
      <c r="O1879" s="87">
        <v>3</v>
      </c>
      <c r="P1879" s="135">
        <v>9</v>
      </c>
      <c r="Q1879" s="131">
        <v>39.9</v>
      </c>
      <c r="R1879" s="148">
        <v>30042.773184651422</v>
      </c>
      <c r="S1879" s="30">
        <v>18.2</v>
      </c>
      <c r="T1879" s="113">
        <v>2</v>
      </c>
      <c r="U1879">
        <v>2</v>
      </c>
    </row>
    <row r="1880" spans="1:21" customFormat="1">
      <c r="A1880" s="13" t="s">
        <v>3419</v>
      </c>
      <c r="B1880" s="13">
        <v>17031280800</v>
      </c>
      <c r="C1880" s="13" t="s">
        <v>3420</v>
      </c>
      <c r="D1880" s="13" t="s">
        <v>4272</v>
      </c>
      <c r="E1880" s="13" t="s">
        <v>4129</v>
      </c>
      <c r="F1880" s="84">
        <v>11.2</v>
      </c>
      <c r="G1880" s="85" t="s">
        <v>3407</v>
      </c>
      <c r="H1880" s="82">
        <v>25.8</v>
      </c>
      <c r="I1880" s="30">
        <v>13.8</v>
      </c>
      <c r="J1880" s="81">
        <v>0</v>
      </c>
      <c r="K1880" s="30">
        <f t="shared" si="29"/>
        <v>13.8</v>
      </c>
      <c r="L1880" s="82">
        <v>243300</v>
      </c>
      <c r="M1880" s="87">
        <v>3</v>
      </c>
      <c r="N1880" s="86">
        <v>2</v>
      </c>
      <c r="O1880" s="86">
        <v>2</v>
      </c>
      <c r="P1880" s="135">
        <v>10</v>
      </c>
      <c r="Q1880" s="131">
        <v>40</v>
      </c>
      <c r="R1880" s="148">
        <v>30042.773184651422</v>
      </c>
      <c r="S1880" s="30">
        <v>13.8</v>
      </c>
      <c r="T1880" s="113">
        <v>2</v>
      </c>
      <c r="U1880">
        <v>2</v>
      </c>
    </row>
    <row r="1881" spans="1:21" customFormat="1">
      <c r="A1881" s="13" t="s">
        <v>3492</v>
      </c>
      <c r="B1881" s="13">
        <v>17031231200</v>
      </c>
      <c r="C1881" s="13" t="s">
        <v>3493</v>
      </c>
      <c r="D1881" s="13" t="s">
        <v>4272</v>
      </c>
      <c r="E1881" s="13" t="s">
        <v>4129</v>
      </c>
      <c r="F1881" s="84">
        <v>11.3</v>
      </c>
      <c r="G1881" s="82">
        <v>32.799999999999997</v>
      </c>
      <c r="H1881" s="83">
        <v>33</v>
      </c>
      <c r="I1881" s="81">
        <v>6.1</v>
      </c>
      <c r="J1881" s="30">
        <v>4.5999999999999996</v>
      </c>
      <c r="K1881" s="81">
        <f t="shared" si="29"/>
        <v>10.7</v>
      </c>
      <c r="L1881" s="30">
        <v>213700</v>
      </c>
      <c r="M1881" s="86">
        <v>1</v>
      </c>
      <c r="N1881" s="87">
        <v>4</v>
      </c>
      <c r="O1881" s="86">
        <v>1</v>
      </c>
      <c r="P1881" s="136">
        <v>7</v>
      </c>
      <c r="Q1881" s="131">
        <v>40.200000000000003</v>
      </c>
      <c r="R1881" s="148">
        <v>30042.773184651422</v>
      </c>
      <c r="S1881" s="81">
        <v>10.7</v>
      </c>
      <c r="T1881" s="112">
        <v>1</v>
      </c>
      <c r="U1881">
        <v>1</v>
      </c>
    </row>
    <row r="1882" spans="1:21" customFormat="1">
      <c r="A1882" s="13" t="s">
        <v>3343</v>
      </c>
      <c r="B1882" s="13">
        <v>17031300800</v>
      </c>
      <c r="C1882" s="13" t="s">
        <v>3344</v>
      </c>
      <c r="D1882" s="13" t="s">
        <v>4272</v>
      </c>
      <c r="E1882" s="13" t="s">
        <v>4129</v>
      </c>
      <c r="F1882" s="82">
        <v>6.1</v>
      </c>
      <c r="G1882" s="81">
        <v>36.4</v>
      </c>
      <c r="H1882" s="30">
        <v>22.2</v>
      </c>
      <c r="I1882" s="81">
        <v>2.8</v>
      </c>
      <c r="J1882" s="81">
        <v>0</v>
      </c>
      <c r="K1882" s="81">
        <f t="shared" si="29"/>
        <v>2.8</v>
      </c>
      <c r="L1882" s="81">
        <v>170400</v>
      </c>
      <c r="M1882" s="86">
        <v>1</v>
      </c>
      <c r="N1882" s="87">
        <v>3</v>
      </c>
      <c r="O1882" s="86">
        <v>1</v>
      </c>
      <c r="P1882" s="135">
        <v>9</v>
      </c>
      <c r="Q1882" s="131">
        <v>40.4</v>
      </c>
      <c r="R1882" s="148">
        <v>30042.773184651422</v>
      </c>
      <c r="S1882" s="81">
        <v>2.8</v>
      </c>
      <c r="T1882" s="112">
        <v>1</v>
      </c>
      <c r="U1882">
        <v>1</v>
      </c>
    </row>
    <row r="1883" spans="1:21" customFormat="1">
      <c r="A1883" s="13" t="s">
        <v>3309</v>
      </c>
      <c r="B1883" s="13">
        <v>17031380700</v>
      </c>
      <c r="C1883" s="13" t="s">
        <v>3310</v>
      </c>
      <c r="D1883" s="13" t="s">
        <v>4272</v>
      </c>
      <c r="E1883" s="13" t="s">
        <v>4129</v>
      </c>
      <c r="F1883" s="84">
        <v>18.8</v>
      </c>
      <c r="G1883" s="81">
        <v>40.700000000000003</v>
      </c>
      <c r="H1883" s="83">
        <v>28.9</v>
      </c>
      <c r="I1883" s="30">
        <v>13.3</v>
      </c>
      <c r="J1883" s="30">
        <v>4.3</v>
      </c>
      <c r="K1883" s="30">
        <f t="shared" si="29"/>
        <v>17.600000000000001</v>
      </c>
      <c r="L1883" s="83">
        <v>355000</v>
      </c>
      <c r="M1883" s="86">
        <v>2</v>
      </c>
      <c r="N1883" s="89">
        <v>7</v>
      </c>
      <c r="O1883" s="86">
        <v>1</v>
      </c>
      <c r="P1883" s="135">
        <v>9</v>
      </c>
      <c r="Q1883" s="131">
        <v>40.6</v>
      </c>
      <c r="R1883" s="148">
        <v>30042.773184651422</v>
      </c>
      <c r="S1883" s="30">
        <v>17.600000000000001</v>
      </c>
      <c r="T1883" s="113">
        <v>2</v>
      </c>
      <c r="U1883">
        <v>2</v>
      </c>
    </row>
    <row r="1884" spans="1:21" customFormat="1">
      <c r="A1884" s="13" t="s">
        <v>3389</v>
      </c>
      <c r="B1884" s="13">
        <v>17031260500</v>
      </c>
      <c r="C1884" s="13" t="s">
        <v>3390</v>
      </c>
      <c r="D1884" s="13" t="s">
        <v>4272</v>
      </c>
      <c r="E1884" s="13" t="s">
        <v>4129</v>
      </c>
      <c r="F1884" s="84">
        <v>14.8</v>
      </c>
      <c r="G1884" s="81">
        <v>39.799999999999997</v>
      </c>
      <c r="H1884" s="84">
        <v>37.700000000000003</v>
      </c>
      <c r="I1884" s="81">
        <v>4.2</v>
      </c>
      <c r="J1884" s="81">
        <v>0</v>
      </c>
      <c r="K1884" s="81">
        <f t="shared" si="29"/>
        <v>4.2</v>
      </c>
      <c r="L1884" s="30">
        <v>216900</v>
      </c>
      <c r="M1884" s="86">
        <v>2</v>
      </c>
      <c r="N1884" s="87">
        <v>4</v>
      </c>
      <c r="O1884" s="86">
        <v>1</v>
      </c>
      <c r="P1884" s="136">
        <v>8</v>
      </c>
      <c r="Q1884" s="131">
        <v>41</v>
      </c>
      <c r="R1884" s="148">
        <v>30042.773184651422</v>
      </c>
      <c r="S1884" s="81">
        <v>4.2</v>
      </c>
      <c r="T1884" s="112">
        <v>1</v>
      </c>
      <c r="U1884">
        <v>1</v>
      </c>
    </row>
    <row r="1885" spans="1:21" customFormat="1">
      <c r="A1885" s="13" t="s">
        <v>3313</v>
      </c>
      <c r="B1885" s="13">
        <v>17031381400</v>
      </c>
      <c r="C1885" s="13" t="s">
        <v>3314</v>
      </c>
      <c r="D1885" s="13" t="s">
        <v>4272</v>
      </c>
      <c r="E1885" s="13" t="s">
        <v>4129</v>
      </c>
      <c r="F1885" s="84">
        <v>18.899999999999999</v>
      </c>
      <c r="G1885" s="83">
        <v>28.7</v>
      </c>
      <c r="H1885" s="84">
        <v>38.9</v>
      </c>
      <c r="I1885" s="30">
        <v>12.5</v>
      </c>
      <c r="J1885" s="82">
        <v>8.3000000000000007</v>
      </c>
      <c r="K1885" s="30">
        <f t="shared" si="29"/>
        <v>20.8</v>
      </c>
      <c r="L1885" s="83">
        <v>356300</v>
      </c>
      <c r="M1885" s="86">
        <v>1</v>
      </c>
      <c r="N1885" s="86">
        <v>1</v>
      </c>
      <c r="O1885" s="86">
        <v>1</v>
      </c>
      <c r="P1885" s="135">
        <v>10</v>
      </c>
      <c r="Q1885" s="131">
        <v>41</v>
      </c>
      <c r="R1885" s="148">
        <v>30042.773184651422</v>
      </c>
      <c r="S1885" s="30">
        <v>20.8</v>
      </c>
      <c r="T1885" s="113">
        <v>2</v>
      </c>
      <c r="U1885">
        <v>2</v>
      </c>
    </row>
    <row r="1886" spans="1:21" customFormat="1">
      <c r="A1886" s="13" t="s">
        <v>3171</v>
      </c>
      <c r="B1886" s="13">
        <v>17031430200</v>
      </c>
      <c r="C1886" s="13" t="s">
        <v>3172</v>
      </c>
      <c r="D1886" s="13" t="s">
        <v>4272</v>
      </c>
      <c r="E1886" s="13" t="s">
        <v>4129</v>
      </c>
      <c r="F1886" s="83">
        <v>7.9</v>
      </c>
      <c r="G1886" s="81">
        <v>37.1</v>
      </c>
      <c r="H1886" s="30">
        <v>19.100000000000001</v>
      </c>
      <c r="I1886" s="30">
        <v>13.1</v>
      </c>
      <c r="J1886" s="82">
        <v>7.4</v>
      </c>
      <c r="K1886" s="30">
        <f t="shared" si="29"/>
        <v>20.5</v>
      </c>
      <c r="L1886" s="83">
        <v>326700</v>
      </c>
      <c r="M1886" s="86">
        <v>1</v>
      </c>
      <c r="N1886" s="88">
        <v>6</v>
      </c>
      <c r="O1886" s="86">
        <v>2</v>
      </c>
      <c r="P1886" s="135">
        <v>9</v>
      </c>
      <c r="Q1886" s="131">
        <v>41</v>
      </c>
      <c r="R1886" s="148">
        <v>30042.773184651422</v>
      </c>
      <c r="S1886" s="30">
        <v>20.5</v>
      </c>
      <c r="T1886" s="113">
        <v>2</v>
      </c>
      <c r="U1886">
        <v>2</v>
      </c>
    </row>
    <row r="1887" spans="1:21" customFormat="1">
      <c r="A1887" s="13" t="s">
        <v>3494</v>
      </c>
      <c r="B1887" s="13">
        <v>17031231500</v>
      </c>
      <c r="C1887" s="13" t="s">
        <v>3495</v>
      </c>
      <c r="D1887" s="13" t="s">
        <v>4272</v>
      </c>
      <c r="E1887" s="13" t="s">
        <v>4129</v>
      </c>
      <c r="F1887" s="83">
        <v>8.1</v>
      </c>
      <c r="G1887" s="81">
        <v>38.5</v>
      </c>
      <c r="H1887" s="83">
        <v>33.700000000000003</v>
      </c>
      <c r="I1887" s="81">
        <v>4</v>
      </c>
      <c r="J1887" s="81">
        <v>0</v>
      </c>
      <c r="K1887" s="81">
        <f t="shared" si="29"/>
        <v>4</v>
      </c>
      <c r="L1887" s="81">
        <v>179900</v>
      </c>
      <c r="M1887" s="87">
        <v>3</v>
      </c>
      <c r="N1887" s="88">
        <v>5</v>
      </c>
      <c r="O1887" s="86">
        <v>1</v>
      </c>
      <c r="P1887" s="135">
        <v>9</v>
      </c>
      <c r="Q1887" s="131">
        <v>41.1</v>
      </c>
      <c r="R1887" s="148">
        <v>30042.773184651422</v>
      </c>
      <c r="S1887" s="81">
        <v>4</v>
      </c>
      <c r="T1887" s="112">
        <v>1</v>
      </c>
      <c r="U1887">
        <v>1</v>
      </c>
    </row>
    <row r="1888" spans="1:21" customFormat="1">
      <c r="A1888" s="13" t="s">
        <v>2947</v>
      </c>
      <c r="B1888" s="13">
        <v>17031610300</v>
      </c>
      <c r="C1888" s="13" t="s">
        <v>2948</v>
      </c>
      <c r="D1888" s="13" t="s">
        <v>4272</v>
      </c>
      <c r="E1888" s="13" t="s">
        <v>4129</v>
      </c>
      <c r="F1888" s="83">
        <v>7.5</v>
      </c>
      <c r="G1888" s="83">
        <v>27.9</v>
      </c>
      <c r="H1888" s="82">
        <v>25.8</v>
      </c>
      <c r="I1888" s="81">
        <v>2.4</v>
      </c>
      <c r="J1888" s="81">
        <v>3</v>
      </c>
      <c r="K1888" s="81">
        <f t="shared" si="29"/>
        <v>5.4</v>
      </c>
      <c r="L1888" s="30">
        <v>219600</v>
      </c>
      <c r="M1888" s="86">
        <v>1</v>
      </c>
      <c r="N1888" s="90">
        <v>9</v>
      </c>
      <c r="O1888" s="86">
        <v>1</v>
      </c>
      <c r="P1888" s="136">
        <v>7</v>
      </c>
      <c r="Q1888" s="131">
        <v>41.2</v>
      </c>
      <c r="R1888" s="148">
        <v>30042.773184651422</v>
      </c>
      <c r="S1888" s="81">
        <v>5.4</v>
      </c>
      <c r="T1888" s="112">
        <v>1</v>
      </c>
      <c r="U1888">
        <v>1</v>
      </c>
    </row>
    <row r="1889" spans="1:21" customFormat="1">
      <c r="A1889" s="13" t="s">
        <v>3410</v>
      </c>
      <c r="B1889" s="13">
        <v>17031271500</v>
      </c>
      <c r="C1889" s="13" t="s">
        <v>3411</v>
      </c>
      <c r="D1889" s="13" t="s">
        <v>4272</v>
      </c>
      <c r="E1889" s="13" t="s">
        <v>4129</v>
      </c>
      <c r="F1889" s="84">
        <v>13.8</v>
      </c>
      <c r="G1889" s="83">
        <v>30</v>
      </c>
      <c r="H1889" s="83">
        <v>31.7</v>
      </c>
      <c r="I1889" s="30">
        <v>12</v>
      </c>
      <c r="J1889" s="83">
        <v>15.3</v>
      </c>
      <c r="K1889" s="82">
        <f t="shared" si="29"/>
        <v>27.3</v>
      </c>
      <c r="L1889" s="30">
        <v>222800</v>
      </c>
      <c r="M1889" s="87">
        <v>3</v>
      </c>
      <c r="N1889" s="86">
        <v>2</v>
      </c>
      <c r="O1889" s="87">
        <v>3</v>
      </c>
      <c r="P1889" s="135">
        <v>9</v>
      </c>
      <c r="Q1889" s="131">
        <v>42.1</v>
      </c>
      <c r="R1889" s="148">
        <v>30042.773184651422</v>
      </c>
      <c r="S1889" s="82">
        <v>27.3</v>
      </c>
      <c r="T1889" s="114">
        <v>3</v>
      </c>
      <c r="U1889">
        <v>3</v>
      </c>
    </row>
    <row r="1890" spans="1:21" customFormat="1">
      <c r="A1890" s="13" t="s">
        <v>3181</v>
      </c>
      <c r="B1890" s="13">
        <v>17031430700</v>
      </c>
      <c r="C1890" s="13" t="s">
        <v>3182</v>
      </c>
      <c r="D1890" s="13" t="s">
        <v>4272</v>
      </c>
      <c r="E1890" s="13" t="s">
        <v>4129</v>
      </c>
      <c r="F1890" s="84">
        <v>14.2</v>
      </c>
      <c r="G1890" s="81">
        <v>39.6</v>
      </c>
      <c r="H1890" s="81">
        <v>13.6</v>
      </c>
      <c r="I1890" s="82">
        <v>20.5</v>
      </c>
      <c r="J1890" s="83">
        <v>15.2</v>
      </c>
      <c r="K1890" s="82">
        <f t="shared" si="29"/>
        <v>35.700000000000003</v>
      </c>
      <c r="L1890" s="30">
        <v>207300</v>
      </c>
      <c r="M1890" s="86">
        <v>1</v>
      </c>
      <c r="N1890" s="89">
        <v>7</v>
      </c>
      <c r="O1890" s="86">
        <v>1</v>
      </c>
      <c r="P1890" s="135">
        <v>10</v>
      </c>
      <c r="Q1890" s="131">
        <v>42.2</v>
      </c>
      <c r="R1890" s="148">
        <v>30042.773184651422</v>
      </c>
      <c r="S1890" s="82">
        <v>35.700000000000003</v>
      </c>
      <c r="T1890" s="114">
        <v>3</v>
      </c>
      <c r="U1890">
        <v>3</v>
      </c>
    </row>
    <row r="1891" spans="1:21" customFormat="1">
      <c r="A1891" s="13" t="s">
        <v>1650</v>
      </c>
      <c r="B1891" s="13">
        <v>17031834800</v>
      </c>
      <c r="C1891" s="13" t="s">
        <v>1651</v>
      </c>
      <c r="D1891" s="13" t="s">
        <v>4272</v>
      </c>
      <c r="E1891" s="13" t="s">
        <v>4129</v>
      </c>
      <c r="F1891" s="83">
        <v>8.5</v>
      </c>
      <c r="G1891" s="81">
        <v>38.200000000000003</v>
      </c>
      <c r="H1891" s="84">
        <v>38.799999999999997</v>
      </c>
      <c r="I1891" s="81">
        <v>1.2</v>
      </c>
      <c r="J1891" s="81">
        <v>1.9</v>
      </c>
      <c r="K1891" s="81">
        <f t="shared" si="29"/>
        <v>3.0999999999999996</v>
      </c>
      <c r="L1891" s="81">
        <v>124800</v>
      </c>
      <c r="M1891" s="85"/>
      <c r="N1891" s="85"/>
      <c r="O1891" s="85"/>
      <c r="P1891" s="141"/>
      <c r="Q1891" s="131">
        <v>42.3</v>
      </c>
      <c r="R1891" s="153">
        <v>30042.773184651422</v>
      </c>
      <c r="S1891" s="81">
        <v>3.0999999999999996</v>
      </c>
      <c r="T1891" s="112">
        <v>1</v>
      </c>
      <c r="U1891">
        <v>1</v>
      </c>
    </row>
    <row r="1892" spans="1:21" customFormat="1">
      <c r="A1892" s="13" t="s">
        <v>2819</v>
      </c>
      <c r="B1892" s="13">
        <v>17031710600</v>
      </c>
      <c r="C1892" s="13" t="s">
        <v>2820</v>
      </c>
      <c r="D1892" s="13" t="s">
        <v>4272</v>
      </c>
      <c r="E1892" s="13" t="s">
        <v>4129</v>
      </c>
      <c r="F1892" s="84">
        <v>9.4</v>
      </c>
      <c r="G1892" s="81">
        <v>39.5</v>
      </c>
      <c r="H1892" s="84">
        <v>36.700000000000003</v>
      </c>
      <c r="I1892" s="81">
        <v>7.8</v>
      </c>
      <c r="J1892" s="81">
        <v>3.2</v>
      </c>
      <c r="K1892" s="81">
        <f t="shared" si="29"/>
        <v>11</v>
      </c>
      <c r="L1892" s="81">
        <v>150700</v>
      </c>
      <c r="M1892" s="87">
        <v>3</v>
      </c>
      <c r="N1892" s="86">
        <v>1</v>
      </c>
      <c r="O1892" s="87">
        <v>3</v>
      </c>
      <c r="P1892" s="137">
        <v>6</v>
      </c>
      <c r="Q1892" s="131">
        <v>42.7</v>
      </c>
      <c r="R1892" s="148">
        <v>30042.773184651422</v>
      </c>
      <c r="S1892" s="81">
        <v>11</v>
      </c>
      <c r="T1892" s="112">
        <v>1</v>
      </c>
      <c r="U1892">
        <v>1</v>
      </c>
    </row>
    <row r="1893" spans="1:21" customFormat="1">
      <c r="A1893" s="13" t="s">
        <v>1494</v>
      </c>
      <c r="B1893" s="13">
        <v>17031838700</v>
      </c>
      <c r="C1893" s="13" t="s">
        <v>1495</v>
      </c>
      <c r="D1893" s="13" t="s">
        <v>4272</v>
      </c>
      <c r="E1893" s="13" t="s">
        <v>4129</v>
      </c>
      <c r="F1893" s="83">
        <v>8.1</v>
      </c>
      <c r="G1893" s="82">
        <v>32.299999999999997</v>
      </c>
      <c r="H1893" s="84">
        <v>35.700000000000003</v>
      </c>
      <c r="I1893" s="81">
        <v>4.3</v>
      </c>
      <c r="J1893" s="81">
        <v>2.7</v>
      </c>
      <c r="K1893" s="81">
        <f t="shared" si="29"/>
        <v>7</v>
      </c>
      <c r="L1893" s="30">
        <v>208300</v>
      </c>
      <c r="M1893" s="85"/>
      <c r="N1893" s="85"/>
      <c r="O1893" s="85"/>
      <c r="P1893" s="141"/>
      <c r="Q1893" s="131">
        <v>42.8</v>
      </c>
      <c r="R1893" s="153">
        <v>30042.773184651422</v>
      </c>
      <c r="S1893" s="81">
        <v>7</v>
      </c>
      <c r="T1893" s="112">
        <v>1</v>
      </c>
      <c r="U1893">
        <v>1</v>
      </c>
    </row>
    <row r="1894" spans="1:21" customFormat="1">
      <c r="A1894" s="13" t="s">
        <v>2877</v>
      </c>
      <c r="B1894" s="13">
        <v>17031681300</v>
      </c>
      <c r="C1894" s="13" t="s">
        <v>2878</v>
      </c>
      <c r="D1894" s="13" t="s">
        <v>4272</v>
      </c>
      <c r="E1894" s="13" t="s">
        <v>4129</v>
      </c>
      <c r="F1894" s="84">
        <v>10.3</v>
      </c>
      <c r="G1894" s="81">
        <v>39.9</v>
      </c>
      <c r="H1894" s="84">
        <v>38.299999999999997</v>
      </c>
      <c r="I1894" s="81">
        <v>3</v>
      </c>
      <c r="J1894" s="81">
        <v>2.9</v>
      </c>
      <c r="K1894" s="81">
        <f t="shared" si="29"/>
        <v>5.9</v>
      </c>
      <c r="L1894" s="81">
        <v>87300</v>
      </c>
      <c r="M1894" s="86">
        <v>1</v>
      </c>
      <c r="N1894" s="86">
        <v>1</v>
      </c>
      <c r="O1894" s="86">
        <v>1</v>
      </c>
      <c r="P1894" s="136">
        <v>7</v>
      </c>
      <c r="Q1894" s="131">
        <v>43</v>
      </c>
      <c r="R1894" s="148">
        <v>30042.773184651422</v>
      </c>
      <c r="S1894" s="81">
        <v>5.9</v>
      </c>
      <c r="T1894" s="112">
        <v>1</v>
      </c>
      <c r="U1894">
        <v>1</v>
      </c>
    </row>
    <row r="1895" spans="1:21" customFormat="1">
      <c r="A1895" s="13" t="s">
        <v>1634</v>
      </c>
      <c r="B1895" s="13">
        <v>17031833900</v>
      </c>
      <c r="C1895" s="13" t="s">
        <v>1635</v>
      </c>
      <c r="D1895" s="13" t="s">
        <v>4272</v>
      </c>
      <c r="E1895" s="13" t="s">
        <v>4129</v>
      </c>
      <c r="F1895" s="84">
        <v>15.1</v>
      </c>
      <c r="G1895" s="30">
        <v>34</v>
      </c>
      <c r="H1895" s="82">
        <v>26.3</v>
      </c>
      <c r="I1895" s="81">
        <v>3.8</v>
      </c>
      <c r="J1895" s="81">
        <v>2.7</v>
      </c>
      <c r="K1895" s="81">
        <f t="shared" si="29"/>
        <v>6.5</v>
      </c>
      <c r="L1895" s="81">
        <v>160700</v>
      </c>
      <c r="M1895" s="85"/>
      <c r="N1895" s="85"/>
      <c r="O1895" s="85"/>
      <c r="P1895" s="141"/>
      <c r="Q1895" s="131">
        <v>43.1</v>
      </c>
      <c r="R1895" s="153">
        <v>30042.773184651422</v>
      </c>
      <c r="S1895" s="81">
        <v>6.5</v>
      </c>
      <c r="T1895" s="112">
        <v>1</v>
      </c>
      <c r="U1895">
        <v>1</v>
      </c>
    </row>
    <row r="1896" spans="1:21" customFormat="1">
      <c r="A1896" s="13" t="s">
        <v>1737</v>
      </c>
      <c r="B1896" s="13">
        <v>17031841500</v>
      </c>
      <c r="C1896" s="13" t="s">
        <v>1738</v>
      </c>
      <c r="D1896" s="13" t="s">
        <v>4272</v>
      </c>
      <c r="E1896" s="13" t="s">
        <v>1736</v>
      </c>
      <c r="F1896" s="84">
        <v>9.9</v>
      </c>
      <c r="G1896" s="81">
        <v>44.1</v>
      </c>
      <c r="H1896" s="84">
        <v>37.5</v>
      </c>
      <c r="I1896" s="81">
        <v>5.6</v>
      </c>
      <c r="J1896" s="81">
        <v>0.9</v>
      </c>
      <c r="K1896" s="81">
        <f t="shared" si="29"/>
        <v>6.5</v>
      </c>
      <c r="L1896" s="82">
        <v>270300</v>
      </c>
      <c r="M1896" s="86">
        <v>2</v>
      </c>
      <c r="N1896" s="89">
        <v>8</v>
      </c>
      <c r="O1896" s="87">
        <v>3</v>
      </c>
      <c r="P1896" s="138">
        <v>4</v>
      </c>
      <c r="Q1896" s="131">
        <v>43.1</v>
      </c>
      <c r="R1896" s="151">
        <v>29015.396736321345</v>
      </c>
      <c r="S1896" s="81">
        <v>6.5</v>
      </c>
      <c r="T1896" s="112">
        <v>1</v>
      </c>
      <c r="U1896">
        <v>1</v>
      </c>
    </row>
    <row r="1897" spans="1:21" customFormat="1">
      <c r="A1897" s="13" t="s">
        <v>3387</v>
      </c>
      <c r="B1897" s="13">
        <v>17031260400</v>
      </c>
      <c r="C1897" s="13" t="s">
        <v>3388</v>
      </c>
      <c r="D1897" s="13" t="s">
        <v>4272</v>
      </c>
      <c r="E1897" s="13" t="s">
        <v>4129</v>
      </c>
      <c r="F1897" s="83">
        <v>7.7</v>
      </c>
      <c r="G1897" s="81">
        <v>51.7</v>
      </c>
      <c r="H1897" s="84">
        <v>43.7</v>
      </c>
      <c r="I1897" s="30">
        <v>9</v>
      </c>
      <c r="J1897" s="81">
        <v>0</v>
      </c>
      <c r="K1897" s="81">
        <f t="shared" si="29"/>
        <v>9</v>
      </c>
      <c r="L1897" s="30">
        <v>225300</v>
      </c>
      <c r="M1897" s="86">
        <v>2</v>
      </c>
      <c r="N1897" s="89">
        <v>7</v>
      </c>
      <c r="O1897" s="86">
        <v>2</v>
      </c>
      <c r="P1897" s="135">
        <v>9</v>
      </c>
      <c r="Q1897" s="131">
        <v>43.2</v>
      </c>
      <c r="R1897" s="148">
        <v>30042.773184651422</v>
      </c>
      <c r="S1897" s="81">
        <v>9</v>
      </c>
      <c r="T1897" s="112">
        <v>1</v>
      </c>
      <c r="U1897">
        <v>1</v>
      </c>
    </row>
    <row r="1898" spans="1:21" customFormat="1">
      <c r="A1898" s="13" t="s">
        <v>2783</v>
      </c>
      <c r="B1898" s="13">
        <v>17031691100</v>
      </c>
      <c r="C1898" s="13" t="s">
        <v>2784</v>
      </c>
      <c r="D1898" s="13" t="s">
        <v>4272</v>
      </c>
      <c r="E1898" s="13" t="s">
        <v>4129</v>
      </c>
      <c r="F1898" s="84">
        <v>16.5</v>
      </c>
      <c r="G1898" s="81">
        <v>37.9</v>
      </c>
      <c r="H1898" s="84">
        <v>35</v>
      </c>
      <c r="I1898" s="81">
        <v>4.7</v>
      </c>
      <c r="J1898" s="30">
        <v>3.4</v>
      </c>
      <c r="K1898" s="81">
        <f t="shared" si="29"/>
        <v>8.1</v>
      </c>
      <c r="L1898" s="81">
        <v>177500</v>
      </c>
      <c r="M1898" s="86">
        <v>1</v>
      </c>
      <c r="N1898" s="86">
        <v>1</v>
      </c>
      <c r="O1898" s="86">
        <v>1</v>
      </c>
      <c r="P1898" s="136">
        <v>8</v>
      </c>
      <c r="Q1898" s="131">
        <v>43.2</v>
      </c>
      <c r="R1898" s="148">
        <v>30042.773184651422</v>
      </c>
      <c r="S1898" s="81">
        <v>8.1</v>
      </c>
      <c r="T1898" s="112">
        <v>1</v>
      </c>
      <c r="U1898">
        <v>1</v>
      </c>
    </row>
    <row r="1899" spans="1:21" customFormat="1">
      <c r="A1899" s="13" t="s">
        <v>4071</v>
      </c>
      <c r="B1899" s="13">
        <v>17031030103</v>
      </c>
      <c r="C1899" s="13" t="s">
        <v>4072</v>
      </c>
      <c r="D1899" s="13" t="s">
        <v>4272</v>
      </c>
      <c r="E1899" s="13" t="s">
        <v>4129</v>
      </c>
      <c r="F1899" s="30">
        <v>4.2</v>
      </c>
      <c r="G1899" s="81">
        <v>37.6</v>
      </c>
      <c r="H1899" s="30">
        <v>18.399999999999999</v>
      </c>
      <c r="I1899" s="84">
        <v>37.700000000000003</v>
      </c>
      <c r="J1899" s="84">
        <v>23.6</v>
      </c>
      <c r="K1899" s="84">
        <f t="shared" si="29"/>
        <v>61.300000000000004</v>
      </c>
      <c r="L1899" s="81">
        <v>139300</v>
      </c>
      <c r="M1899" s="87">
        <v>4</v>
      </c>
      <c r="N1899" s="90">
        <v>9</v>
      </c>
      <c r="O1899" s="87">
        <v>3</v>
      </c>
      <c r="P1899" s="135">
        <v>10</v>
      </c>
      <c r="Q1899" s="131">
        <v>43.3</v>
      </c>
      <c r="R1899" s="148">
        <v>30042.773184651422</v>
      </c>
      <c r="S1899" s="84">
        <v>61.300000000000004</v>
      </c>
      <c r="T1899" s="116">
        <v>5</v>
      </c>
      <c r="U1899">
        <v>5</v>
      </c>
    </row>
    <row r="1900" spans="1:21" customFormat="1">
      <c r="A1900" s="13" t="s">
        <v>2857</v>
      </c>
      <c r="B1900" s="13">
        <v>17031671600</v>
      </c>
      <c r="C1900" s="13" t="s">
        <v>2858</v>
      </c>
      <c r="D1900" s="13" t="s">
        <v>4272</v>
      </c>
      <c r="E1900" s="13" t="s">
        <v>4129</v>
      </c>
      <c r="F1900" s="84">
        <v>30.5</v>
      </c>
      <c r="G1900" s="81">
        <v>46</v>
      </c>
      <c r="H1900" s="84">
        <v>39.700000000000003</v>
      </c>
      <c r="I1900" s="81">
        <v>2.4</v>
      </c>
      <c r="J1900" s="81">
        <v>3</v>
      </c>
      <c r="K1900" s="81">
        <f t="shared" si="29"/>
        <v>5.4</v>
      </c>
      <c r="L1900" s="81">
        <v>78400</v>
      </c>
      <c r="M1900" s="86">
        <v>2</v>
      </c>
      <c r="N1900" s="86">
        <v>2</v>
      </c>
      <c r="O1900" s="86">
        <v>1</v>
      </c>
      <c r="P1900" s="136">
        <v>8</v>
      </c>
      <c r="Q1900" s="131">
        <v>43.3</v>
      </c>
      <c r="R1900" s="148">
        <v>30042.773184651422</v>
      </c>
      <c r="S1900" s="81">
        <v>5.4</v>
      </c>
      <c r="T1900" s="112">
        <v>1</v>
      </c>
      <c r="U1900">
        <v>1</v>
      </c>
    </row>
    <row r="1901" spans="1:21" customFormat="1">
      <c r="A1901" s="13" t="s">
        <v>3997</v>
      </c>
      <c r="B1901" s="13">
        <v>17031031200</v>
      </c>
      <c r="C1901" s="13" t="s">
        <v>3998</v>
      </c>
      <c r="D1901" s="13" t="s">
        <v>4272</v>
      </c>
      <c r="E1901" s="13" t="s">
        <v>4129</v>
      </c>
      <c r="F1901" s="83">
        <v>7.1</v>
      </c>
      <c r="G1901" s="30">
        <v>36.1</v>
      </c>
      <c r="H1901" s="83">
        <v>29.3</v>
      </c>
      <c r="I1901" s="82">
        <v>18.100000000000001</v>
      </c>
      <c r="J1901" s="82">
        <v>9.6999999999999993</v>
      </c>
      <c r="K1901" s="82">
        <f t="shared" si="29"/>
        <v>27.8</v>
      </c>
      <c r="L1901" s="82">
        <v>281900</v>
      </c>
      <c r="M1901" s="86">
        <v>2</v>
      </c>
      <c r="N1901" s="89">
        <v>8</v>
      </c>
      <c r="O1901" s="87">
        <v>3</v>
      </c>
      <c r="P1901" s="135">
        <v>10</v>
      </c>
      <c r="Q1901" s="131">
        <v>43.4</v>
      </c>
      <c r="R1901" s="148">
        <v>30042.773184651422</v>
      </c>
      <c r="S1901" s="82">
        <v>27.8</v>
      </c>
      <c r="T1901" s="114">
        <v>3</v>
      </c>
      <c r="U1901">
        <v>3</v>
      </c>
    </row>
    <row r="1902" spans="1:21" customFormat="1">
      <c r="A1902" s="13" t="s">
        <v>3475</v>
      </c>
      <c r="B1902" s="13">
        <v>17031251700</v>
      </c>
      <c r="C1902" s="13" t="s">
        <v>3476</v>
      </c>
      <c r="D1902" s="13" t="s">
        <v>4272</v>
      </c>
      <c r="E1902" s="13" t="s">
        <v>4129</v>
      </c>
      <c r="F1902" s="84">
        <v>16.7</v>
      </c>
      <c r="G1902" s="81">
        <v>38.4</v>
      </c>
      <c r="H1902" s="83">
        <v>33.299999999999997</v>
      </c>
      <c r="I1902" s="30">
        <v>12.3</v>
      </c>
      <c r="J1902" s="82">
        <v>8.5</v>
      </c>
      <c r="K1902" s="30">
        <f t="shared" si="29"/>
        <v>20.8</v>
      </c>
      <c r="L1902" s="30">
        <v>202400</v>
      </c>
      <c r="M1902" s="86">
        <v>1</v>
      </c>
      <c r="N1902" s="86">
        <v>2</v>
      </c>
      <c r="O1902" s="86">
        <v>2</v>
      </c>
      <c r="P1902" s="135">
        <v>9</v>
      </c>
      <c r="Q1902" s="131">
        <v>43.5</v>
      </c>
      <c r="R1902" s="148">
        <v>30042.773184651422</v>
      </c>
      <c r="S1902" s="30">
        <v>20.8</v>
      </c>
      <c r="T1902" s="113">
        <v>2</v>
      </c>
      <c r="U1902">
        <v>2</v>
      </c>
    </row>
    <row r="1903" spans="1:21" customFormat="1">
      <c r="A1903" s="13" t="s">
        <v>3839</v>
      </c>
      <c r="B1903" s="13">
        <v>17031080400</v>
      </c>
      <c r="C1903" s="13" t="s">
        <v>3840</v>
      </c>
      <c r="D1903" s="13" t="s">
        <v>4272</v>
      </c>
      <c r="E1903" s="13" t="s">
        <v>4129</v>
      </c>
      <c r="F1903" s="84">
        <v>10.9</v>
      </c>
      <c r="G1903" s="82">
        <v>31.6</v>
      </c>
      <c r="H1903" s="30">
        <v>16.7</v>
      </c>
      <c r="I1903" s="83">
        <v>28.6</v>
      </c>
      <c r="J1903" s="83">
        <v>14.7</v>
      </c>
      <c r="K1903" s="83">
        <f t="shared" si="29"/>
        <v>43.3</v>
      </c>
      <c r="L1903" s="84">
        <v>553600</v>
      </c>
      <c r="M1903" s="86">
        <v>1</v>
      </c>
      <c r="N1903" s="89">
        <v>8</v>
      </c>
      <c r="O1903" s="88">
        <v>5</v>
      </c>
      <c r="P1903" s="135">
        <v>10</v>
      </c>
      <c r="Q1903" s="131">
        <v>43.6</v>
      </c>
      <c r="R1903" s="148">
        <v>30042.773184651422</v>
      </c>
      <c r="S1903" s="83">
        <v>43.3</v>
      </c>
      <c r="T1903" s="115">
        <v>4</v>
      </c>
      <c r="U1903">
        <v>4</v>
      </c>
    </row>
    <row r="1904" spans="1:21" customFormat="1">
      <c r="A1904" s="13" t="s">
        <v>2971</v>
      </c>
      <c r="B1904" s="13">
        <v>17031611900</v>
      </c>
      <c r="C1904" s="13" t="s">
        <v>2972</v>
      </c>
      <c r="D1904" s="13" t="s">
        <v>4272</v>
      </c>
      <c r="E1904" s="13" t="s">
        <v>4129</v>
      </c>
      <c r="F1904" s="84">
        <v>16.899999999999999</v>
      </c>
      <c r="G1904" s="81">
        <v>44.7</v>
      </c>
      <c r="H1904" s="83">
        <v>32.299999999999997</v>
      </c>
      <c r="I1904" s="81">
        <v>7.1</v>
      </c>
      <c r="J1904" s="81">
        <v>2</v>
      </c>
      <c r="K1904" s="81">
        <f t="shared" si="29"/>
        <v>9.1</v>
      </c>
      <c r="L1904" s="81">
        <v>153400</v>
      </c>
      <c r="M1904" s="86">
        <v>1</v>
      </c>
      <c r="N1904" s="86">
        <v>1</v>
      </c>
      <c r="O1904" s="86">
        <v>1</v>
      </c>
      <c r="P1904" s="137">
        <v>5</v>
      </c>
      <c r="Q1904" s="131">
        <v>43.6</v>
      </c>
      <c r="R1904" s="148">
        <v>30042.773184651422</v>
      </c>
      <c r="S1904" s="81">
        <v>9.1</v>
      </c>
      <c r="T1904" s="112">
        <v>1</v>
      </c>
      <c r="U1904">
        <v>1</v>
      </c>
    </row>
    <row r="1905" spans="1:21" customFormat="1">
      <c r="A1905" s="13" t="s">
        <v>3325</v>
      </c>
      <c r="B1905" s="13">
        <v>17031290900</v>
      </c>
      <c r="C1905" s="13" t="s">
        <v>3326</v>
      </c>
      <c r="D1905" s="13" t="s">
        <v>4272</v>
      </c>
      <c r="E1905" s="13" t="s">
        <v>4129</v>
      </c>
      <c r="F1905" s="83">
        <v>6.6</v>
      </c>
      <c r="G1905" s="81">
        <v>41</v>
      </c>
      <c r="H1905" s="84">
        <v>34.9</v>
      </c>
      <c r="I1905" s="81">
        <v>7.8</v>
      </c>
      <c r="J1905" s="81">
        <v>0.5</v>
      </c>
      <c r="K1905" s="81">
        <f t="shared" si="29"/>
        <v>8.3000000000000007</v>
      </c>
      <c r="L1905" s="30">
        <v>214300</v>
      </c>
      <c r="M1905" s="86">
        <v>2</v>
      </c>
      <c r="N1905" s="89">
        <v>7</v>
      </c>
      <c r="O1905" s="86">
        <v>1</v>
      </c>
      <c r="P1905" s="136">
        <v>8</v>
      </c>
      <c r="Q1905" s="131">
        <v>43.7</v>
      </c>
      <c r="R1905" s="148">
        <v>30042.773184651422</v>
      </c>
      <c r="S1905" s="81">
        <v>8.3000000000000007</v>
      </c>
      <c r="T1905" s="112">
        <v>1</v>
      </c>
      <c r="U1905">
        <v>1</v>
      </c>
    </row>
    <row r="1906" spans="1:21" customFormat="1">
      <c r="A1906" s="13" t="s">
        <v>2847</v>
      </c>
      <c r="B1906" s="13">
        <v>17031671100</v>
      </c>
      <c r="C1906" s="13" t="s">
        <v>2848</v>
      </c>
      <c r="D1906" s="13" t="s">
        <v>4272</v>
      </c>
      <c r="E1906" s="13" t="s">
        <v>4129</v>
      </c>
      <c r="F1906" s="84">
        <v>26.3</v>
      </c>
      <c r="G1906" s="81">
        <v>56.3</v>
      </c>
      <c r="H1906" s="84">
        <v>39</v>
      </c>
      <c r="I1906" s="81">
        <v>3</v>
      </c>
      <c r="J1906" s="81">
        <v>2.9</v>
      </c>
      <c r="K1906" s="81">
        <f t="shared" si="29"/>
        <v>5.9</v>
      </c>
      <c r="L1906" s="81">
        <v>87000</v>
      </c>
      <c r="M1906" s="86">
        <v>1</v>
      </c>
      <c r="N1906" s="88">
        <v>6</v>
      </c>
      <c r="O1906" s="86">
        <v>1</v>
      </c>
      <c r="P1906" s="135">
        <v>10</v>
      </c>
      <c r="Q1906" s="131">
        <v>43.8</v>
      </c>
      <c r="R1906" s="148">
        <v>30042.773184651422</v>
      </c>
      <c r="S1906" s="81">
        <v>5.9</v>
      </c>
      <c r="T1906" s="112">
        <v>1</v>
      </c>
      <c r="U1906">
        <v>1</v>
      </c>
    </row>
    <row r="1907" spans="1:21" customFormat="1">
      <c r="A1907" s="13" t="s">
        <v>1588</v>
      </c>
      <c r="B1907" s="13">
        <v>17031837400</v>
      </c>
      <c r="C1907" s="13" t="s">
        <v>1589</v>
      </c>
      <c r="D1907" s="13" t="s">
        <v>4272</v>
      </c>
      <c r="E1907" s="13" t="s">
        <v>4129</v>
      </c>
      <c r="F1907" s="84">
        <v>9.6</v>
      </c>
      <c r="G1907" s="30">
        <v>32.9</v>
      </c>
      <c r="H1907" s="82">
        <v>23.8</v>
      </c>
      <c r="I1907" s="30">
        <v>9.9</v>
      </c>
      <c r="J1907" s="81">
        <v>0.9</v>
      </c>
      <c r="K1907" s="81">
        <f t="shared" si="29"/>
        <v>10.8</v>
      </c>
      <c r="L1907" s="82">
        <v>269700</v>
      </c>
      <c r="M1907" s="85"/>
      <c r="N1907" s="85"/>
      <c r="O1907" s="85"/>
      <c r="P1907" s="141"/>
      <c r="Q1907" s="131">
        <v>43.8</v>
      </c>
      <c r="R1907" s="153">
        <v>30042.773184651422</v>
      </c>
      <c r="S1907" s="81">
        <v>10.8</v>
      </c>
      <c r="T1907" s="112">
        <v>1</v>
      </c>
      <c r="U1907">
        <v>1</v>
      </c>
    </row>
    <row r="1908" spans="1:21" customFormat="1">
      <c r="A1908" s="13" t="s">
        <v>2225</v>
      </c>
      <c r="B1908" s="13">
        <v>17031843300</v>
      </c>
      <c r="C1908" s="13" t="s">
        <v>2226</v>
      </c>
      <c r="D1908" s="13" t="s">
        <v>4272</v>
      </c>
      <c r="E1908" s="13" t="s">
        <v>2224</v>
      </c>
      <c r="F1908" s="30">
        <v>4.8</v>
      </c>
      <c r="G1908" s="30">
        <v>32.9</v>
      </c>
      <c r="H1908" s="84">
        <v>44</v>
      </c>
      <c r="I1908" s="81">
        <v>3.8</v>
      </c>
      <c r="J1908" s="82">
        <v>9.3000000000000007</v>
      </c>
      <c r="K1908" s="30">
        <f t="shared" si="29"/>
        <v>13.100000000000001</v>
      </c>
      <c r="L1908" s="30">
        <v>232400</v>
      </c>
      <c r="M1908" s="89">
        <v>8</v>
      </c>
      <c r="N1908" s="87">
        <v>3</v>
      </c>
      <c r="O1908" s="89">
        <v>7</v>
      </c>
      <c r="P1908" s="136">
        <v>7</v>
      </c>
      <c r="Q1908" s="131">
        <v>44.1</v>
      </c>
      <c r="R1908" s="150">
        <v>40970.890698482566</v>
      </c>
      <c r="S1908" s="30">
        <v>13.100000000000001</v>
      </c>
      <c r="T1908" s="113">
        <v>2</v>
      </c>
      <c r="U1908">
        <v>2</v>
      </c>
    </row>
    <row r="1909" spans="1:21" customFormat="1">
      <c r="A1909" s="13" t="s">
        <v>212</v>
      </c>
      <c r="B1909" s="13">
        <v>17197882100</v>
      </c>
      <c r="C1909" s="13" t="s">
        <v>213</v>
      </c>
      <c r="D1909" s="13" t="s">
        <v>363</v>
      </c>
      <c r="E1909" s="13" t="s">
        <v>320</v>
      </c>
      <c r="F1909" s="83">
        <v>7.5</v>
      </c>
      <c r="G1909" s="82">
        <v>31.5</v>
      </c>
      <c r="H1909" s="84">
        <v>38.5</v>
      </c>
      <c r="I1909" s="81">
        <v>3.4</v>
      </c>
      <c r="J1909" s="81">
        <v>1.1000000000000001</v>
      </c>
      <c r="K1909" s="81">
        <f t="shared" si="29"/>
        <v>4.5</v>
      </c>
      <c r="L1909" s="81">
        <v>137100</v>
      </c>
      <c r="M1909" s="30">
        <v>4</v>
      </c>
      <c r="N1909" s="82">
        <v>6</v>
      </c>
      <c r="O1909" s="81">
        <v>1</v>
      </c>
      <c r="P1909" s="144">
        <v>7</v>
      </c>
      <c r="Q1909" s="131">
        <v>44.1</v>
      </c>
      <c r="R1909" s="157">
        <v>21661.580595931711</v>
      </c>
      <c r="S1909" s="81">
        <v>4.5</v>
      </c>
      <c r="T1909" s="112">
        <v>1</v>
      </c>
      <c r="U1909">
        <v>1</v>
      </c>
    </row>
    <row r="1910" spans="1:21" customFormat="1">
      <c r="A1910" s="13" t="s">
        <v>3331</v>
      </c>
      <c r="B1910" s="13">
        <v>17031292200</v>
      </c>
      <c r="C1910" s="13" t="s">
        <v>3332</v>
      </c>
      <c r="D1910" s="13" t="s">
        <v>4272</v>
      </c>
      <c r="E1910" s="13" t="s">
        <v>4129</v>
      </c>
      <c r="F1910" s="83">
        <v>6.6</v>
      </c>
      <c r="G1910" s="81">
        <v>38</v>
      </c>
      <c r="H1910" s="84">
        <v>39</v>
      </c>
      <c r="I1910" s="81">
        <v>7.8</v>
      </c>
      <c r="J1910" s="81">
        <v>3.3</v>
      </c>
      <c r="K1910" s="81">
        <f t="shared" si="29"/>
        <v>11.1</v>
      </c>
      <c r="L1910" s="82">
        <v>273600</v>
      </c>
      <c r="M1910" s="86">
        <v>1</v>
      </c>
      <c r="N1910" s="86">
        <v>1</v>
      </c>
      <c r="O1910" s="86">
        <v>2</v>
      </c>
      <c r="P1910" s="135">
        <v>10</v>
      </c>
      <c r="Q1910" s="131">
        <v>44.3</v>
      </c>
      <c r="R1910" s="148">
        <v>30042.773184651422</v>
      </c>
      <c r="S1910" s="81">
        <v>11.1</v>
      </c>
      <c r="T1910" s="112">
        <v>1</v>
      </c>
      <c r="U1910">
        <v>1</v>
      </c>
    </row>
    <row r="1911" spans="1:21" customFormat="1">
      <c r="A1911" s="13" t="s">
        <v>3219</v>
      </c>
      <c r="B1911" s="13">
        <v>17031390300</v>
      </c>
      <c r="C1911" s="13" t="s">
        <v>3220</v>
      </c>
      <c r="D1911" s="13" t="s">
        <v>4272</v>
      </c>
      <c r="E1911" s="13" t="s">
        <v>4129</v>
      </c>
      <c r="F1911" s="84">
        <v>11.3</v>
      </c>
      <c r="G1911" s="30">
        <v>35.1</v>
      </c>
      <c r="H1911" s="83">
        <v>30.8</v>
      </c>
      <c r="I1911" s="30">
        <v>14.6</v>
      </c>
      <c r="J1911" s="82">
        <v>8.6999999999999993</v>
      </c>
      <c r="K1911" s="30">
        <f t="shared" si="29"/>
        <v>23.299999999999997</v>
      </c>
      <c r="L1911" s="30">
        <v>230900</v>
      </c>
      <c r="M1911" s="86">
        <v>1</v>
      </c>
      <c r="N1911" s="88">
        <v>5</v>
      </c>
      <c r="O1911" s="86">
        <v>2</v>
      </c>
      <c r="P1911" s="136">
        <v>8</v>
      </c>
      <c r="Q1911" s="131">
        <v>44.3</v>
      </c>
      <c r="R1911" s="148">
        <v>30042.773184651422</v>
      </c>
      <c r="S1911" s="30">
        <v>23.299999999999997</v>
      </c>
      <c r="T1911" s="113">
        <v>2</v>
      </c>
      <c r="U1911">
        <v>2</v>
      </c>
    </row>
    <row r="1912" spans="1:21" customFormat="1">
      <c r="A1912" s="13" t="s">
        <v>2955</v>
      </c>
      <c r="B1912" s="13">
        <v>17031611100</v>
      </c>
      <c r="C1912" s="13" t="s">
        <v>2956</v>
      </c>
      <c r="D1912" s="13" t="s">
        <v>4272</v>
      </c>
      <c r="E1912" s="13" t="s">
        <v>4129</v>
      </c>
      <c r="F1912" s="83">
        <v>6.5</v>
      </c>
      <c r="G1912" s="82">
        <v>30.4</v>
      </c>
      <c r="H1912" s="82">
        <v>27.7</v>
      </c>
      <c r="I1912" s="81">
        <v>2.2999999999999998</v>
      </c>
      <c r="J1912" s="81">
        <v>2.2999999999999998</v>
      </c>
      <c r="K1912" s="81">
        <f t="shared" si="29"/>
        <v>4.5999999999999996</v>
      </c>
      <c r="L1912" s="81">
        <v>163500</v>
      </c>
      <c r="M1912" s="86">
        <v>1</v>
      </c>
      <c r="N1912" s="86">
        <v>1</v>
      </c>
      <c r="O1912" s="86">
        <v>1</v>
      </c>
      <c r="P1912" s="137">
        <v>5</v>
      </c>
      <c r="Q1912" s="131">
        <v>44.7</v>
      </c>
      <c r="R1912" s="148">
        <v>30042.773184651422</v>
      </c>
      <c r="S1912" s="81">
        <v>4.5999999999999996</v>
      </c>
      <c r="T1912" s="112">
        <v>1</v>
      </c>
      <c r="U1912">
        <v>1</v>
      </c>
    </row>
    <row r="1913" spans="1:21" customFormat="1">
      <c r="A1913" s="13" t="s">
        <v>3297</v>
      </c>
      <c r="B1913" s="13">
        <v>17031351400</v>
      </c>
      <c r="C1913" s="13" t="s">
        <v>3298</v>
      </c>
      <c r="D1913" s="13" t="s">
        <v>4272</v>
      </c>
      <c r="E1913" s="13" t="s">
        <v>4129</v>
      </c>
      <c r="F1913" s="84">
        <v>18.5</v>
      </c>
      <c r="G1913" s="30">
        <v>33.1</v>
      </c>
      <c r="H1913" s="83">
        <v>29.4</v>
      </c>
      <c r="I1913" s="81">
        <v>1.2</v>
      </c>
      <c r="J1913" s="81">
        <v>2.2000000000000002</v>
      </c>
      <c r="K1913" s="81">
        <f t="shared" si="29"/>
        <v>3.4000000000000004</v>
      </c>
      <c r="L1913" s="81">
        <v>165900</v>
      </c>
      <c r="M1913" s="86">
        <v>1</v>
      </c>
      <c r="N1913" s="90">
        <v>9</v>
      </c>
      <c r="O1913" s="86">
        <v>1</v>
      </c>
      <c r="P1913" s="135">
        <v>9</v>
      </c>
      <c r="Q1913" s="131">
        <v>44.8</v>
      </c>
      <c r="R1913" s="148">
        <v>30042.773184651422</v>
      </c>
      <c r="S1913" s="81">
        <v>3.4000000000000004</v>
      </c>
      <c r="T1913" s="112">
        <v>1</v>
      </c>
      <c r="U1913">
        <v>1</v>
      </c>
    </row>
    <row r="1914" spans="1:21" customFormat="1">
      <c r="A1914" s="13" t="s">
        <v>3119</v>
      </c>
      <c r="B1914" s="13">
        <v>17031460600</v>
      </c>
      <c r="C1914" s="13" t="s">
        <v>3120</v>
      </c>
      <c r="D1914" s="13" t="s">
        <v>4272</v>
      </c>
      <c r="E1914" s="13" t="s">
        <v>4129</v>
      </c>
      <c r="F1914" s="84">
        <v>14.4</v>
      </c>
      <c r="G1914" s="81">
        <v>50.9</v>
      </c>
      <c r="H1914" s="84">
        <v>44.8</v>
      </c>
      <c r="I1914" s="81">
        <v>8.6999999999999993</v>
      </c>
      <c r="J1914" s="81">
        <v>0</v>
      </c>
      <c r="K1914" s="81">
        <f t="shared" si="29"/>
        <v>8.6999999999999993</v>
      </c>
      <c r="L1914" s="81">
        <v>125000</v>
      </c>
      <c r="M1914" s="86">
        <v>2</v>
      </c>
      <c r="N1914" s="86">
        <v>2</v>
      </c>
      <c r="O1914" s="86">
        <v>1</v>
      </c>
      <c r="P1914" s="136">
        <v>8</v>
      </c>
      <c r="Q1914" s="131">
        <v>44.8</v>
      </c>
      <c r="R1914" s="148">
        <v>30042.773184651422</v>
      </c>
      <c r="S1914" s="81">
        <v>8.6999999999999993</v>
      </c>
      <c r="T1914" s="112">
        <v>1</v>
      </c>
      <c r="U1914">
        <v>1</v>
      </c>
    </row>
    <row r="1915" spans="1:21" customFormat="1">
      <c r="A1915" s="13" t="s">
        <v>4168</v>
      </c>
      <c r="B1915" s="13">
        <v>17031823603</v>
      </c>
      <c r="C1915" s="13" t="s">
        <v>4169</v>
      </c>
      <c r="D1915" s="13" t="s">
        <v>4272</v>
      </c>
      <c r="E1915" s="13" t="s">
        <v>4163</v>
      </c>
      <c r="F1915" s="84">
        <v>10.1</v>
      </c>
      <c r="G1915" s="82">
        <v>30.7</v>
      </c>
      <c r="H1915" s="83">
        <v>28.6</v>
      </c>
      <c r="I1915" s="81">
        <v>3.4</v>
      </c>
      <c r="J1915" s="81">
        <v>0</v>
      </c>
      <c r="K1915" s="81">
        <f t="shared" si="29"/>
        <v>3.4</v>
      </c>
      <c r="L1915" s="81">
        <v>80300</v>
      </c>
      <c r="M1915" s="87">
        <v>4</v>
      </c>
      <c r="N1915" s="89">
        <v>7</v>
      </c>
      <c r="O1915" s="86">
        <v>2</v>
      </c>
      <c r="P1915" s="136">
        <v>8</v>
      </c>
      <c r="Q1915" s="131">
        <v>45.2</v>
      </c>
      <c r="R1915" s="151">
        <v>12733.966759470177</v>
      </c>
      <c r="S1915" s="81">
        <v>3.4</v>
      </c>
      <c r="T1915" s="112">
        <v>1</v>
      </c>
      <c r="U1915">
        <v>1</v>
      </c>
    </row>
    <row r="1916" spans="1:21" customFormat="1">
      <c r="A1916" s="13" t="s">
        <v>2961</v>
      </c>
      <c r="B1916" s="13">
        <v>17031611400</v>
      </c>
      <c r="C1916" s="13" t="s">
        <v>2962</v>
      </c>
      <c r="D1916" s="13" t="s">
        <v>4272</v>
      </c>
      <c r="E1916" s="13" t="s">
        <v>4129</v>
      </c>
      <c r="F1916" s="84">
        <v>12.1</v>
      </c>
      <c r="G1916" s="30">
        <v>35.200000000000003</v>
      </c>
      <c r="H1916" s="83">
        <v>29</v>
      </c>
      <c r="I1916" s="81">
        <v>2.8</v>
      </c>
      <c r="J1916" s="81">
        <v>0</v>
      </c>
      <c r="K1916" s="81">
        <f t="shared" si="29"/>
        <v>2.8</v>
      </c>
      <c r="L1916" s="30">
        <v>191900</v>
      </c>
      <c r="M1916" s="86">
        <v>1</v>
      </c>
      <c r="N1916" s="86">
        <v>2</v>
      </c>
      <c r="O1916" s="86">
        <v>1</v>
      </c>
      <c r="P1916" s="136">
        <v>8</v>
      </c>
      <c r="Q1916" s="131">
        <v>45.4</v>
      </c>
      <c r="R1916" s="148">
        <v>30042.773184651422</v>
      </c>
      <c r="S1916" s="81">
        <v>2.8</v>
      </c>
      <c r="T1916" s="112">
        <v>1</v>
      </c>
      <c r="U1916">
        <v>1</v>
      </c>
    </row>
    <row r="1917" spans="1:21" customFormat="1">
      <c r="A1917" s="13" t="s">
        <v>3113</v>
      </c>
      <c r="B1917" s="13">
        <v>17031460302</v>
      </c>
      <c r="C1917" s="13" t="s">
        <v>3114</v>
      </c>
      <c r="D1917" s="13" t="s">
        <v>4272</v>
      </c>
      <c r="E1917" s="13" t="s">
        <v>4129</v>
      </c>
      <c r="F1917" s="84">
        <v>11.5</v>
      </c>
      <c r="G1917" s="81">
        <v>43</v>
      </c>
      <c r="H1917" s="83">
        <v>28.9</v>
      </c>
      <c r="I1917" s="81">
        <v>2.8</v>
      </c>
      <c r="J1917" s="30">
        <v>3.4</v>
      </c>
      <c r="K1917" s="81">
        <f t="shared" si="29"/>
        <v>6.1999999999999993</v>
      </c>
      <c r="L1917" s="81">
        <v>123600</v>
      </c>
      <c r="M1917" s="86">
        <v>1</v>
      </c>
      <c r="N1917" s="89">
        <v>7</v>
      </c>
      <c r="O1917" s="86">
        <v>1</v>
      </c>
      <c r="P1917" s="135">
        <v>9</v>
      </c>
      <c r="Q1917" s="131">
        <v>45.5</v>
      </c>
      <c r="R1917" s="148">
        <v>30042.773184651422</v>
      </c>
      <c r="S1917" s="81">
        <v>6.1999999999999993</v>
      </c>
      <c r="T1917" s="112">
        <v>1</v>
      </c>
      <c r="U1917">
        <v>1</v>
      </c>
    </row>
    <row r="1918" spans="1:21" customFormat="1">
      <c r="A1918" s="13" t="s">
        <v>2869</v>
      </c>
      <c r="B1918" s="13">
        <v>17031680900</v>
      </c>
      <c r="C1918" s="13" t="s">
        <v>2870</v>
      </c>
      <c r="D1918" s="13" t="s">
        <v>4272</v>
      </c>
      <c r="E1918" s="13" t="s">
        <v>4129</v>
      </c>
      <c r="F1918" s="84">
        <v>10.5</v>
      </c>
      <c r="G1918" s="81">
        <v>52.9</v>
      </c>
      <c r="H1918" s="82">
        <v>26.8</v>
      </c>
      <c r="I1918" s="81">
        <v>6.8</v>
      </c>
      <c r="J1918" s="81">
        <v>3.3</v>
      </c>
      <c r="K1918" s="81">
        <f t="shared" si="29"/>
        <v>10.1</v>
      </c>
      <c r="L1918" s="30">
        <v>189200</v>
      </c>
      <c r="M1918" s="86">
        <v>1</v>
      </c>
      <c r="N1918" s="90">
        <v>9</v>
      </c>
      <c r="O1918" s="86">
        <v>1</v>
      </c>
      <c r="P1918" s="135">
        <v>9</v>
      </c>
      <c r="Q1918" s="131">
        <v>45.6</v>
      </c>
      <c r="R1918" s="148">
        <v>30042.773184651422</v>
      </c>
      <c r="S1918" s="81">
        <v>10.1</v>
      </c>
      <c r="T1918" s="112">
        <v>1</v>
      </c>
      <c r="U1918">
        <v>1</v>
      </c>
    </row>
    <row r="1919" spans="1:21" customFormat="1">
      <c r="A1919" s="13" t="s">
        <v>1574</v>
      </c>
      <c r="B1919" s="13">
        <v>17031836600</v>
      </c>
      <c r="C1919" s="13" t="s">
        <v>1575</v>
      </c>
      <c r="D1919" s="13" t="s">
        <v>4272</v>
      </c>
      <c r="E1919" s="13" t="s">
        <v>4129</v>
      </c>
      <c r="F1919" s="82">
        <v>5.7</v>
      </c>
      <c r="G1919" s="30">
        <v>34.6</v>
      </c>
      <c r="H1919" s="83">
        <v>28.8</v>
      </c>
      <c r="I1919" s="81">
        <v>5.9</v>
      </c>
      <c r="J1919" s="81">
        <v>2.7</v>
      </c>
      <c r="K1919" s="81">
        <f t="shared" si="29"/>
        <v>8.6000000000000014</v>
      </c>
      <c r="L1919" s="82">
        <v>291700</v>
      </c>
      <c r="M1919" s="85"/>
      <c r="N1919" s="85"/>
      <c r="O1919" s="85"/>
      <c r="P1919" s="141"/>
      <c r="Q1919" s="131">
        <v>45.6</v>
      </c>
      <c r="R1919" s="153">
        <v>30042.773184651422</v>
      </c>
      <c r="S1919" s="81">
        <v>8.6000000000000014</v>
      </c>
      <c r="T1919" s="112">
        <v>1</v>
      </c>
      <c r="U1919">
        <v>1</v>
      </c>
    </row>
    <row r="1920" spans="1:21" customFormat="1">
      <c r="A1920" s="13" t="s">
        <v>3177</v>
      </c>
      <c r="B1920" s="13">
        <v>17031430500</v>
      </c>
      <c r="C1920" s="13" t="s">
        <v>3178</v>
      </c>
      <c r="D1920" s="13" t="s">
        <v>4272</v>
      </c>
      <c r="E1920" s="13" t="s">
        <v>4129</v>
      </c>
      <c r="F1920" s="83">
        <v>8</v>
      </c>
      <c r="G1920" s="81">
        <v>38.799999999999997</v>
      </c>
      <c r="H1920" s="83">
        <v>30.5</v>
      </c>
      <c r="I1920" s="30">
        <v>9.4</v>
      </c>
      <c r="J1920" s="30">
        <v>5.7</v>
      </c>
      <c r="K1920" s="30">
        <f t="shared" si="29"/>
        <v>15.100000000000001</v>
      </c>
      <c r="L1920" s="30">
        <v>195800</v>
      </c>
      <c r="M1920" s="86">
        <v>1</v>
      </c>
      <c r="N1920" s="86">
        <v>2</v>
      </c>
      <c r="O1920" s="86">
        <v>1</v>
      </c>
      <c r="P1920" s="135">
        <v>9</v>
      </c>
      <c r="Q1920" s="131">
        <v>45.7</v>
      </c>
      <c r="R1920" s="148">
        <v>30042.773184651422</v>
      </c>
      <c r="S1920" s="30">
        <v>15.100000000000001</v>
      </c>
      <c r="T1920" s="113">
        <v>2</v>
      </c>
      <c r="U1920">
        <v>2</v>
      </c>
    </row>
    <row r="1921" spans="1:21" customFormat="1">
      <c r="A1921" s="13" t="s">
        <v>1750</v>
      </c>
      <c r="B1921" s="13">
        <v>17031841800</v>
      </c>
      <c r="C1921" s="13" t="s">
        <v>1751</v>
      </c>
      <c r="D1921" s="13" t="s">
        <v>4272</v>
      </c>
      <c r="E1921" s="13" t="s">
        <v>1752</v>
      </c>
      <c r="F1921" s="83">
        <v>8.6999999999999993</v>
      </c>
      <c r="G1921" s="81">
        <v>46.4</v>
      </c>
      <c r="H1921" s="30">
        <v>21.3</v>
      </c>
      <c r="I1921" s="30">
        <v>11.9</v>
      </c>
      <c r="J1921" s="30">
        <v>5.6</v>
      </c>
      <c r="K1921" s="30">
        <f t="shared" si="29"/>
        <v>17.5</v>
      </c>
      <c r="L1921" s="81">
        <v>157400</v>
      </c>
      <c r="M1921" s="90">
        <v>9</v>
      </c>
      <c r="N1921" s="88">
        <v>6</v>
      </c>
      <c r="O1921" s="90">
        <v>10</v>
      </c>
      <c r="P1921" s="137">
        <v>6</v>
      </c>
      <c r="Q1921" s="131">
        <v>45.7</v>
      </c>
      <c r="R1921" s="150">
        <v>42343.889722841908</v>
      </c>
      <c r="S1921" s="30">
        <v>17.5</v>
      </c>
      <c r="T1921" s="113">
        <v>2</v>
      </c>
      <c r="U1921">
        <v>2</v>
      </c>
    </row>
    <row r="1922" spans="1:21" customFormat="1">
      <c r="A1922" s="13" t="s">
        <v>3479</v>
      </c>
      <c r="B1922" s="13">
        <v>17031251900</v>
      </c>
      <c r="C1922" s="13" t="s">
        <v>3370</v>
      </c>
      <c r="D1922" s="13" t="s">
        <v>4272</v>
      </c>
      <c r="E1922" s="13" t="s">
        <v>4129</v>
      </c>
      <c r="F1922" s="84">
        <v>14.8</v>
      </c>
      <c r="G1922" s="81">
        <v>41.6</v>
      </c>
      <c r="H1922" s="84">
        <v>40.299999999999997</v>
      </c>
      <c r="I1922" s="81">
        <v>5.4</v>
      </c>
      <c r="J1922" s="81">
        <v>2.7</v>
      </c>
      <c r="K1922" s="81">
        <f t="shared" ref="K1922:K1985" si="30">+J1922+I1922</f>
        <v>8.1000000000000014</v>
      </c>
      <c r="L1922" s="81">
        <v>170500</v>
      </c>
      <c r="M1922" s="86">
        <v>1</v>
      </c>
      <c r="N1922" s="88">
        <v>5</v>
      </c>
      <c r="O1922" s="86">
        <v>1</v>
      </c>
      <c r="P1922" s="135">
        <v>9</v>
      </c>
      <c r="Q1922" s="131">
        <v>45.9</v>
      </c>
      <c r="R1922" s="148">
        <v>30042.773184651422</v>
      </c>
      <c r="S1922" s="81">
        <v>8.1000000000000014</v>
      </c>
      <c r="T1922" s="112">
        <v>1</v>
      </c>
      <c r="U1922">
        <v>1</v>
      </c>
    </row>
    <row r="1923" spans="1:21" customFormat="1">
      <c r="A1923" s="13" t="s">
        <v>3510</v>
      </c>
      <c r="B1923" s="13">
        <v>17031241000</v>
      </c>
      <c r="C1923" s="13" t="s">
        <v>3511</v>
      </c>
      <c r="D1923" s="13" t="s">
        <v>4272</v>
      </c>
      <c r="E1923" s="13" t="s">
        <v>4129</v>
      </c>
      <c r="F1923" s="82">
        <v>5.3</v>
      </c>
      <c r="G1923" s="82">
        <v>32.700000000000003</v>
      </c>
      <c r="H1923" s="82">
        <v>26.8</v>
      </c>
      <c r="I1923" s="30">
        <v>11</v>
      </c>
      <c r="J1923" s="30">
        <v>5.9</v>
      </c>
      <c r="K1923" s="30">
        <f t="shared" si="30"/>
        <v>16.899999999999999</v>
      </c>
      <c r="L1923" s="83">
        <v>336700</v>
      </c>
      <c r="M1923" s="86">
        <v>1</v>
      </c>
      <c r="N1923" s="90">
        <v>9</v>
      </c>
      <c r="O1923" s="87">
        <v>4</v>
      </c>
      <c r="P1923" s="136">
        <v>8</v>
      </c>
      <c r="Q1923" s="131">
        <v>46.3</v>
      </c>
      <c r="R1923" s="148">
        <v>30042.773184651422</v>
      </c>
      <c r="S1923" s="30">
        <v>16.899999999999999</v>
      </c>
      <c r="T1923" s="113">
        <v>2</v>
      </c>
      <c r="U1923">
        <v>2</v>
      </c>
    </row>
    <row r="1924" spans="1:21" customFormat="1">
      <c r="A1924" s="13" t="s">
        <v>3377</v>
      </c>
      <c r="B1924" s="13">
        <v>17031252201</v>
      </c>
      <c r="C1924" s="13" t="s">
        <v>3378</v>
      </c>
      <c r="D1924" s="13" t="s">
        <v>4272</v>
      </c>
      <c r="E1924" s="13" t="s">
        <v>4129</v>
      </c>
      <c r="F1924" s="84">
        <v>15</v>
      </c>
      <c r="G1924" s="82">
        <v>32.6</v>
      </c>
      <c r="H1924" s="84">
        <v>38.1</v>
      </c>
      <c r="I1924" s="81">
        <v>3.7</v>
      </c>
      <c r="J1924" s="81">
        <v>1.8</v>
      </c>
      <c r="K1924" s="81">
        <f t="shared" si="30"/>
        <v>5.5</v>
      </c>
      <c r="L1924" s="81">
        <v>115600</v>
      </c>
      <c r="M1924" s="86">
        <v>1</v>
      </c>
      <c r="N1924" s="89">
        <v>7</v>
      </c>
      <c r="O1924" s="86">
        <v>2</v>
      </c>
      <c r="P1924" s="135">
        <v>9</v>
      </c>
      <c r="Q1924" s="131">
        <v>46.3</v>
      </c>
      <c r="R1924" s="148">
        <v>30042.773184651422</v>
      </c>
      <c r="S1924" s="81">
        <v>5.5</v>
      </c>
      <c r="T1924" s="112">
        <v>1</v>
      </c>
      <c r="U1924">
        <v>1</v>
      </c>
    </row>
    <row r="1925" spans="1:21" customFormat="1">
      <c r="A1925" s="13" t="s">
        <v>3385</v>
      </c>
      <c r="B1925" s="13">
        <v>17031260300</v>
      </c>
      <c r="C1925" s="13" t="s">
        <v>3386</v>
      </c>
      <c r="D1925" s="13" t="s">
        <v>4272</v>
      </c>
      <c r="E1925" s="13" t="s">
        <v>4129</v>
      </c>
      <c r="F1925" s="84">
        <v>20.3</v>
      </c>
      <c r="G1925" s="30">
        <v>33.799999999999997</v>
      </c>
      <c r="H1925" s="83">
        <v>34</v>
      </c>
      <c r="I1925" s="81">
        <v>5.2</v>
      </c>
      <c r="J1925" s="30">
        <v>4.5999999999999996</v>
      </c>
      <c r="K1925" s="81">
        <f t="shared" si="30"/>
        <v>9.8000000000000007</v>
      </c>
      <c r="L1925" s="30">
        <v>190400</v>
      </c>
      <c r="M1925" s="86">
        <v>2</v>
      </c>
      <c r="N1925" s="88">
        <v>5</v>
      </c>
      <c r="O1925" s="86">
        <v>1</v>
      </c>
      <c r="P1925" s="135">
        <v>9</v>
      </c>
      <c r="Q1925" s="131">
        <v>46.4</v>
      </c>
      <c r="R1925" s="148">
        <v>30042.773184651422</v>
      </c>
      <c r="S1925" s="81">
        <v>9.8000000000000007</v>
      </c>
      <c r="T1925" s="112">
        <v>1</v>
      </c>
      <c r="U1925">
        <v>1</v>
      </c>
    </row>
    <row r="1926" spans="1:21" customFormat="1">
      <c r="A1926" s="13" t="s">
        <v>1580</v>
      </c>
      <c r="B1926" s="13">
        <v>17031836900</v>
      </c>
      <c r="C1926" s="13" t="s">
        <v>1581</v>
      </c>
      <c r="D1926" s="13" t="s">
        <v>4272</v>
      </c>
      <c r="E1926" s="13" t="s">
        <v>4129</v>
      </c>
      <c r="F1926" s="82">
        <v>5</v>
      </c>
      <c r="G1926" s="83">
        <v>28.5</v>
      </c>
      <c r="H1926" s="83">
        <v>32.1</v>
      </c>
      <c r="I1926" s="81">
        <v>3</v>
      </c>
      <c r="J1926" s="83">
        <v>16.8</v>
      </c>
      <c r="K1926" s="30">
        <f t="shared" si="30"/>
        <v>19.8</v>
      </c>
      <c r="L1926" s="30">
        <v>210900</v>
      </c>
      <c r="M1926" s="85"/>
      <c r="N1926" s="85"/>
      <c r="O1926" s="85"/>
      <c r="P1926" s="141"/>
      <c r="Q1926" s="131">
        <v>46.6</v>
      </c>
      <c r="R1926" s="153">
        <v>30042.773184651422</v>
      </c>
      <c r="S1926" s="30">
        <v>19.8</v>
      </c>
      <c r="T1926" s="113">
        <v>2</v>
      </c>
      <c r="U1926">
        <v>2</v>
      </c>
    </row>
    <row r="1927" spans="1:21" customFormat="1">
      <c r="A1927" s="13" t="s">
        <v>208</v>
      </c>
      <c r="B1927" s="13">
        <v>17197881900</v>
      </c>
      <c r="C1927" s="13" t="s">
        <v>209</v>
      </c>
      <c r="D1927" s="13" t="s">
        <v>363</v>
      </c>
      <c r="E1927" s="13" t="s">
        <v>320</v>
      </c>
      <c r="F1927" s="83">
        <v>7.7</v>
      </c>
      <c r="G1927" s="84">
        <v>22.9</v>
      </c>
      <c r="H1927" s="83">
        <v>33.9</v>
      </c>
      <c r="I1927" s="81">
        <v>8.6999999999999993</v>
      </c>
      <c r="J1927" s="81">
        <v>2.5</v>
      </c>
      <c r="K1927" s="81">
        <f t="shared" si="30"/>
        <v>11.2</v>
      </c>
      <c r="L1927" s="81">
        <v>139500</v>
      </c>
      <c r="M1927" s="30">
        <v>3</v>
      </c>
      <c r="N1927" s="82">
        <v>6</v>
      </c>
      <c r="O1927" s="81">
        <v>2</v>
      </c>
      <c r="P1927" s="144">
        <v>8</v>
      </c>
      <c r="Q1927" s="131">
        <v>46.6</v>
      </c>
      <c r="R1927" s="157">
        <v>21661.580595931711</v>
      </c>
      <c r="S1927" s="81">
        <v>11.2</v>
      </c>
      <c r="T1927" s="112">
        <v>1</v>
      </c>
      <c r="U1927">
        <v>1</v>
      </c>
    </row>
    <row r="1928" spans="1:21" customFormat="1">
      <c r="A1928" s="13" t="s">
        <v>1592</v>
      </c>
      <c r="B1928" s="13">
        <v>17031838000</v>
      </c>
      <c r="C1928" s="13" t="s">
        <v>1593</v>
      </c>
      <c r="D1928" s="13" t="s">
        <v>4272</v>
      </c>
      <c r="E1928" s="13" t="s">
        <v>4129</v>
      </c>
      <c r="F1928" s="84">
        <v>11</v>
      </c>
      <c r="G1928" s="83">
        <v>27.3</v>
      </c>
      <c r="H1928" s="81">
        <v>14.1</v>
      </c>
      <c r="I1928" s="82">
        <v>22.6</v>
      </c>
      <c r="J1928" s="82">
        <v>7.5</v>
      </c>
      <c r="K1928" s="82">
        <f t="shared" si="30"/>
        <v>30.1</v>
      </c>
      <c r="L1928" s="30">
        <v>198600</v>
      </c>
      <c r="M1928" s="85"/>
      <c r="N1928" s="85"/>
      <c r="O1928" s="85"/>
      <c r="P1928" s="141"/>
      <c r="Q1928" s="131">
        <v>46.7</v>
      </c>
      <c r="R1928" s="153">
        <v>30042.773184651422</v>
      </c>
      <c r="S1928" s="82">
        <v>30.1</v>
      </c>
      <c r="T1928" s="114">
        <v>3</v>
      </c>
      <c r="U1928">
        <v>3</v>
      </c>
    </row>
    <row r="1929" spans="1:21" customFormat="1">
      <c r="A1929" s="13" t="s">
        <v>1576</v>
      </c>
      <c r="B1929" s="13">
        <v>17031836700</v>
      </c>
      <c r="C1929" s="13" t="s">
        <v>1577</v>
      </c>
      <c r="D1929" s="13" t="s">
        <v>4272</v>
      </c>
      <c r="E1929" s="13" t="s">
        <v>4129</v>
      </c>
      <c r="F1929" s="81">
        <v>2.9</v>
      </c>
      <c r="G1929" s="83">
        <v>28.9</v>
      </c>
      <c r="H1929" s="84">
        <v>36.299999999999997</v>
      </c>
      <c r="I1929" s="81">
        <v>6.8</v>
      </c>
      <c r="J1929" s="81">
        <v>2.2999999999999998</v>
      </c>
      <c r="K1929" s="81">
        <f t="shared" si="30"/>
        <v>9.1</v>
      </c>
      <c r="L1929" s="82">
        <v>265800</v>
      </c>
      <c r="M1929" s="85"/>
      <c r="N1929" s="85"/>
      <c r="O1929" s="85"/>
      <c r="P1929" s="141"/>
      <c r="Q1929" s="131">
        <v>46.8</v>
      </c>
      <c r="R1929" s="153">
        <v>30042.773184651422</v>
      </c>
      <c r="S1929" s="81">
        <v>9.1</v>
      </c>
      <c r="T1929" s="112">
        <v>1</v>
      </c>
      <c r="U1929">
        <v>1</v>
      </c>
    </row>
    <row r="1930" spans="1:21" customFormat="1">
      <c r="A1930" s="13" t="s">
        <v>1582</v>
      </c>
      <c r="B1930" s="13">
        <v>17031837000</v>
      </c>
      <c r="C1930" s="13" t="s">
        <v>1583</v>
      </c>
      <c r="D1930" s="13" t="s">
        <v>4272</v>
      </c>
      <c r="E1930" s="13" t="s">
        <v>4129</v>
      </c>
      <c r="F1930" s="82">
        <v>5</v>
      </c>
      <c r="G1930" s="30">
        <v>34.1</v>
      </c>
      <c r="H1930" s="84">
        <v>35.1</v>
      </c>
      <c r="I1930" s="81">
        <v>8.5</v>
      </c>
      <c r="J1930" s="30">
        <v>4.2</v>
      </c>
      <c r="K1930" s="81">
        <f t="shared" si="30"/>
        <v>12.7</v>
      </c>
      <c r="L1930" s="83">
        <v>307600</v>
      </c>
      <c r="M1930" s="85"/>
      <c r="N1930" s="85"/>
      <c r="O1930" s="85"/>
      <c r="P1930" s="141"/>
      <c r="Q1930" s="131">
        <v>46.8</v>
      </c>
      <c r="R1930" s="153">
        <v>30042.773184651422</v>
      </c>
      <c r="S1930" s="81">
        <v>12.7</v>
      </c>
      <c r="T1930" s="112">
        <v>1</v>
      </c>
      <c r="U1930">
        <v>1</v>
      </c>
    </row>
    <row r="1931" spans="1:21" customFormat="1">
      <c r="A1931" s="13" t="s">
        <v>2229</v>
      </c>
      <c r="B1931" s="13">
        <v>17031843500</v>
      </c>
      <c r="C1931" s="13" t="s">
        <v>2230</v>
      </c>
      <c r="D1931" s="13" t="s">
        <v>4272</v>
      </c>
      <c r="E1931" s="13" t="s">
        <v>2224</v>
      </c>
      <c r="F1931" s="81">
        <v>0.6</v>
      </c>
      <c r="G1931" s="81">
        <v>40.1</v>
      </c>
      <c r="H1931" s="83">
        <v>33.5</v>
      </c>
      <c r="I1931" s="81">
        <v>0.8</v>
      </c>
      <c r="J1931" s="81">
        <v>0.5</v>
      </c>
      <c r="K1931" s="81">
        <f t="shared" si="30"/>
        <v>1.3</v>
      </c>
      <c r="L1931" s="30">
        <v>211700</v>
      </c>
      <c r="M1931" s="90">
        <v>9</v>
      </c>
      <c r="N1931" s="89">
        <v>7</v>
      </c>
      <c r="O1931" s="88">
        <v>6</v>
      </c>
      <c r="P1931" s="135">
        <v>9</v>
      </c>
      <c r="Q1931" s="131">
        <v>46.9</v>
      </c>
      <c r="R1931" s="150">
        <v>40970.890698482566</v>
      </c>
      <c r="S1931" s="81">
        <v>1.3</v>
      </c>
      <c r="T1931" s="112">
        <v>1</v>
      </c>
      <c r="U1931">
        <v>1</v>
      </c>
    </row>
    <row r="1932" spans="1:21" customFormat="1">
      <c r="A1932" s="13" t="s">
        <v>3231</v>
      </c>
      <c r="B1932" s="13">
        <v>17031400400</v>
      </c>
      <c r="C1932" s="13" t="s">
        <v>3232</v>
      </c>
      <c r="D1932" s="13" t="s">
        <v>4272</v>
      </c>
      <c r="E1932" s="13" t="s">
        <v>4129</v>
      </c>
      <c r="F1932" s="84">
        <v>21.1</v>
      </c>
      <c r="G1932" s="81">
        <v>37.799999999999997</v>
      </c>
      <c r="H1932" s="83">
        <v>32.299999999999997</v>
      </c>
      <c r="I1932" s="30">
        <v>9.4</v>
      </c>
      <c r="J1932" s="30">
        <v>6.2</v>
      </c>
      <c r="K1932" s="30">
        <f t="shared" si="30"/>
        <v>15.600000000000001</v>
      </c>
      <c r="L1932" s="82">
        <v>254600</v>
      </c>
      <c r="M1932" s="86">
        <v>1</v>
      </c>
      <c r="N1932" s="86">
        <v>1</v>
      </c>
      <c r="O1932" s="87">
        <v>3</v>
      </c>
      <c r="P1932" s="135">
        <v>10</v>
      </c>
      <c r="Q1932" s="131">
        <v>47.2</v>
      </c>
      <c r="R1932" s="148">
        <v>30042.773184651422</v>
      </c>
      <c r="S1932" s="30">
        <v>15.600000000000001</v>
      </c>
      <c r="T1932" s="113">
        <v>2</v>
      </c>
      <c r="U1932">
        <v>2</v>
      </c>
    </row>
    <row r="1933" spans="1:21" customFormat="1">
      <c r="A1933" s="13" t="s">
        <v>1646</v>
      </c>
      <c r="B1933" s="13">
        <v>17031834600</v>
      </c>
      <c r="C1933" s="13" t="s">
        <v>1647</v>
      </c>
      <c r="D1933" s="13" t="s">
        <v>4272</v>
      </c>
      <c r="E1933" s="13" t="s">
        <v>4129</v>
      </c>
      <c r="F1933" s="84">
        <v>9.4</v>
      </c>
      <c r="G1933" s="81">
        <v>40.5</v>
      </c>
      <c r="H1933" s="84">
        <v>36.200000000000003</v>
      </c>
      <c r="I1933" s="81">
        <v>5.4</v>
      </c>
      <c r="J1933" s="81">
        <v>2.9</v>
      </c>
      <c r="K1933" s="81">
        <f t="shared" si="30"/>
        <v>8.3000000000000007</v>
      </c>
      <c r="L1933" s="81">
        <v>123400</v>
      </c>
      <c r="M1933" s="85"/>
      <c r="N1933" s="85"/>
      <c r="O1933" s="85"/>
      <c r="P1933" s="141"/>
      <c r="Q1933" s="131">
        <v>47.3</v>
      </c>
      <c r="R1933" s="153">
        <v>30042.773184651422</v>
      </c>
      <c r="S1933" s="81">
        <v>8.3000000000000007</v>
      </c>
      <c r="T1933" s="112">
        <v>1</v>
      </c>
      <c r="U1933">
        <v>1</v>
      </c>
    </row>
    <row r="1934" spans="1:21" customFormat="1">
      <c r="A1934" s="13" t="s">
        <v>1600</v>
      </c>
      <c r="B1934" s="13">
        <v>17031831400</v>
      </c>
      <c r="C1934" s="13" t="s">
        <v>1601</v>
      </c>
      <c r="D1934" s="13" t="s">
        <v>4272</v>
      </c>
      <c r="E1934" s="13" t="s">
        <v>4129</v>
      </c>
      <c r="F1934" s="82">
        <v>6.3</v>
      </c>
      <c r="G1934" s="81">
        <v>37.200000000000003</v>
      </c>
      <c r="H1934" s="82">
        <v>24.4</v>
      </c>
      <c r="I1934" s="81">
        <v>8</v>
      </c>
      <c r="J1934" s="30">
        <v>5.6</v>
      </c>
      <c r="K1934" s="30">
        <f t="shared" si="30"/>
        <v>13.6</v>
      </c>
      <c r="L1934" s="30">
        <v>217900</v>
      </c>
      <c r="M1934" s="85"/>
      <c r="N1934" s="85"/>
      <c r="O1934" s="85"/>
      <c r="P1934" s="141"/>
      <c r="Q1934" s="131">
        <v>47.5</v>
      </c>
      <c r="R1934" s="153">
        <v>30042.773184651422</v>
      </c>
      <c r="S1934" s="30">
        <v>13.6</v>
      </c>
      <c r="T1934" s="113">
        <v>2</v>
      </c>
      <c r="U1934">
        <v>2</v>
      </c>
    </row>
    <row r="1935" spans="1:21" customFormat="1">
      <c r="A1935" s="13" t="s">
        <v>2871</v>
      </c>
      <c r="B1935" s="13">
        <v>17031681000</v>
      </c>
      <c r="C1935" s="13" t="s">
        <v>2872</v>
      </c>
      <c r="D1935" s="13" t="s">
        <v>4272</v>
      </c>
      <c r="E1935" s="13" t="s">
        <v>4129</v>
      </c>
      <c r="F1935" s="83">
        <v>8.1999999999999993</v>
      </c>
      <c r="G1935" s="81">
        <v>39.6</v>
      </c>
      <c r="H1935" s="82">
        <v>23.8</v>
      </c>
      <c r="I1935" s="81">
        <v>7.4</v>
      </c>
      <c r="J1935" s="81">
        <v>1.6</v>
      </c>
      <c r="K1935" s="81">
        <f t="shared" si="30"/>
        <v>9</v>
      </c>
      <c r="L1935" s="81">
        <v>178500</v>
      </c>
      <c r="M1935" s="86">
        <v>1</v>
      </c>
      <c r="N1935" s="86">
        <v>2</v>
      </c>
      <c r="O1935" s="86">
        <v>1</v>
      </c>
      <c r="P1935" s="135">
        <v>9</v>
      </c>
      <c r="Q1935" s="131">
        <v>47.8</v>
      </c>
      <c r="R1935" s="148">
        <v>30042.773184651422</v>
      </c>
      <c r="S1935" s="81">
        <v>9</v>
      </c>
      <c r="T1935" s="112">
        <v>1</v>
      </c>
      <c r="U1935">
        <v>1</v>
      </c>
    </row>
    <row r="1936" spans="1:21" customFormat="1">
      <c r="A1936" s="13" t="s">
        <v>3345</v>
      </c>
      <c r="B1936" s="13">
        <v>17031300900</v>
      </c>
      <c r="C1936" s="13" t="s">
        <v>3346</v>
      </c>
      <c r="D1936" s="13" t="s">
        <v>4272</v>
      </c>
      <c r="E1936" s="13" t="s">
        <v>4129</v>
      </c>
      <c r="F1936" s="83">
        <v>7</v>
      </c>
      <c r="G1936" s="81">
        <v>36.6</v>
      </c>
      <c r="H1936" s="83">
        <v>31</v>
      </c>
      <c r="I1936" s="81">
        <v>6.2</v>
      </c>
      <c r="J1936" s="81">
        <v>0.1</v>
      </c>
      <c r="K1936" s="81">
        <f t="shared" si="30"/>
        <v>6.3</v>
      </c>
      <c r="L1936" s="83">
        <v>301100</v>
      </c>
      <c r="M1936" s="86">
        <v>2</v>
      </c>
      <c r="N1936" s="89">
        <v>8</v>
      </c>
      <c r="O1936" s="86">
        <v>1</v>
      </c>
      <c r="P1936" s="135">
        <v>9</v>
      </c>
      <c r="Q1936" s="131">
        <v>47.9</v>
      </c>
      <c r="R1936" s="148">
        <v>30042.773184651422</v>
      </c>
      <c r="S1936" s="81">
        <v>6.3</v>
      </c>
      <c r="T1936" s="112">
        <v>1</v>
      </c>
      <c r="U1936">
        <v>1</v>
      </c>
    </row>
    <row r="1937" spans="1:21" customFormat="1">
      <c r="A1937" s="13" t="s">
        <v>1731</v>
      </c>
      <c r="B1937" s="13">
        <v>17031841600</v>
      </c>
      <c r="C1937" s="13" t="s">
        <v>1732</v>
      </c>
      <c r="D1937" s="13" t="s">
        <v>4272</v>
      </c>
      <c r="E1937" s="13" t="s">
        <v>1733</v>
      </c>
      <c r="F1937" s="30">
        <v>4.0999999999999996</v>
      </c>
      <c r="G1937" s="81">
        <v>37.5</v>
      </c>
      <c r="H1937" s="84">
        <v>38.299999999999997</v>
      </c>
      <c r="I1937" s="30">
        <v>9.1999999999999993</v>
      </c>
      <c r="J1937" s="30">
        <v>5.7</v>
      </c>
      <c r="K1937" s="30">
        <f t="shared" si="30"/>
        <v>14.899999999999999</v>
      </c>
      <c r="L1937" s="81">
        <v>117500</v>
      </c>
      <c r="M1937" s="90">
        <v>9</v>
      </c>
      <c r="N1937" s="86">
        <v>2</v>
      </c>
      <c r="O1937" s="89">
        <v>7</v>
      </c>
      <c r="P1937" s="140">
        <v>1</v>
      </c>
      <c r="Q1937" s="131">
        <v>48.2</v>
      </c>
      <c r="R1937" s="151">
        <v>29062.20898021309</v>
      </c>
      <c r="S1937" s="30">
        <v>14.899999999999999</v>
      </c>
      <c r="T1937" s="113">
        <v>2</v>
      </c>
      <c r="U1937">
        <v>2</v>
      </c>
    </row>
    <row r="1938" spans="1:21" customFormat="1">
      <c r="A1938" s="13" t="s">
        <v>2859</v>
      </c>
      <c r="B1938" s="13">
        <v>17031671800</v>
      </c>
      <c r="C1938" s="13" t="s">
        <v>2860</v>
      </c>
      <c r="D1938" s="13" t="s">
        <v>4272</v>
      </c>
      <c r="E1938" s="13" t="s">
        <v>4129</v>
      </c>
      <c r="F1938" s="84">
        <v>18.600000000000001</v>
      </c>
      <c r="G1938" s="81">
        <v>44.6</v>
      </c>
      <c r="H1938" s="83">
        <v>31.7</v>
      </c>
      <c r="I1938" s="81">
        <v>2.5</v>
      </c>
      <c r="J1938" s="30">
        <v>6.8</v>
      </c>
      <c r="K1938" s="81">
        <f t="shared" si="30"/>
        <v>9.3000000000000007</v>
      </c>
      <c r="L1938" s="81">
        <v>133000</v>
      </c>
      <c r="M1938" s="86">
        <v>1</v>
      </c>
      <c r="N1938" s="86">
        <v>1</v>
      </c>
      <c r="O1938" s="88">
        <v>6</v>
      </c>
      <c r="P1938" s="137">
        <v>5</v>
      </c>
      <c r="Q1938" s="131">
        <v>48.4</v>
      </c>
      <c r="R1938" s="148">
        <v>30042.773184651422</v>
      </c>
      <c r="S1938" s="81">
        <v>9.3000000000000007</v>
      </c>
      <c r="T1938" s="112">
        <v>1</v>
      </c>
      <c r="U1938">
        <v>1</v>
      </c>
    </row>
    <row r="1939" spans="1:21" customFormat="1">
      <c r="A1939" s="13" t="s">
        <v>3391</v>
      </c>
      <c r="B1939" s="13">
        <v>17031260600</v>
      </c>
      <c r="C1939" s="13" t="s">
        <v>3392</v>
      </c>
      <c r="D1939" s="13" t="s">
        <v>4272</v>
      </c>
      <c r="E1939" s="13" t="s">
        <v>4129</v>
      </c>
      <c r="F1939" s="84">
        <v>14.4</v>
      </c>
      <c r="G1939" s="30">
        <v>34.200000000000003</v>
      </c>
      <c r="H1939" s="82">
        <v>28</v>
      </c>
      <c r="I1939" s="30">
        <v>10.199999999999999</v>
      </c>
      <c r="J1939" s="30">
        <v>5.2</v>
      </c>
      <c r="K1939" s="30">
        <f t="shared" si="30"/>
        <v>15.399999999999999</v>
      </c>
      <c r="L1939" s="82">
        <v>277000</v>
      </c>
      <c r="M1939" s="86">
        <v>1</v>
      </c>
      <c r="N1939" s="86">
        <v>2</v>
      </c>
      <c r="O1939" s="86">
        <v>1</v>
      </c>
      <c r="P1939" s="135">
        <v>9</v>
      </c>
      <c r="Q1939" s="131">
        <v>48.8</v>
      </c>
      <c r="R1939" s="148">
        <v>30042.773184651422</v>
      </c>
      <c r="S1939" s="30">
        <v>15.399999999999999</v>
      </c>
      <c r="T1939" s="113">
        <v>2</v>
      </c>
      <c r="U1939">
        <v>2</v>
      </c>
    </row>
    <row r="1940" spans="1:21" customFormat="1">
      <c r="A1940" s="13" t="s">
        <v>4003</v>
      </c>
      <c r="B1940" s="13">
        <v>17031031501</v>
      </c>
      <c r="C1940" s="13" t="s">
        <v>4004</v>
      </c>
      <c r="D1940" s="13" t="s">
        <v>4272</v>
      </c>
      <c r="E1940" s="13" t="s">
        <v>4129</v>
      </c>
      <c r="F1940" s="83">
        <v>8.5</v>
      </c>
      <c r="G1940" s="30">
        <v>33.799999999999997</v>
      </c>
      <c r="H1940" s="83">
        <v>31.3</v>
      </c>
      <c r="I1940" s="30">
        <v>14.5</v>
      </c>
      <c r="J1940" s="82">
        <v>12.3</v>
      </c>
      <c r="K1940" s="82">
        <f t="shared" si="30"/>
        <v>26.8</v>
      </c>
      <c r="L1940" s="82">
        <v>279700</v>
      </c>
      <c r="M1940" s="86">
        <v>1</v>
      </c>
      <c r="N1940" s="89">
        <v>8</v>
      </c>
      <c r="O1940" s="87">
        <v>3</v>
      </c>
      <c r="P1940" s="135">
        <v>9</v>
      </c>
      <c r="Q1940" s="131">
        <v>49.1</v>
      </c>
      <c r="R1940" s="148">
        <v>30042.773184651422</v>
      </c>
      <c r="S1940" s="82">
        <v>26.8</v>
      </c>
      <c r="T1940" s="114">
        <v>3</v>
      </c>
      <c r="U1940">
        <v>3</v>
      </c>
    </row>
    <row r="1941" spans="1:21" customFormat="1">
      <c r="A1941" s="13" t="s">
        <v>1652</v>
      </c>
      <c r="B1941" s="13">
        <v>17031834900</v>
      </c>
      <c r="C1941" s="13" t="s">
        <v>1545</v>
      </c>
      <c r="D1941" s="13" t="s">
        <v>4272</v>
      </c>
      <c r="E1941" s="13" t="s">
        <v>4129</v>
      </c>
      <c r="F1941" s="84">
        <v>18.399999999999999</v>
      </c>
      <c r="G1941" s="30">
        <v>35.1</v>
      </c>
      <c r="H1941" s="82">
        <v>25</v>
      </c>
      <c r="I1941" s="81">
        <v>4.5</v>
      </c>
      <c r="J1941" s="81">
        <v>0</v>
      </c>
      <c r="K1941" s="81">
        <f t="shared" si="30"/>
        <v>4.5</v>
      </c>
      <c r="L1941" s="81">
        <v>107000</v>
      </c>
      <c r="M1941" s="85"/>
      <c r="N1941" s="85"/>
      <c r="O1941" s="85"/>
      <c r="P1941" s="141"/>
      <c r="Q1941" s="131">
        <v>49.2</v>
      </c>
      <c r="R1941" s="153">
        <v>30042.773184651422</v>
      </c>
      <c r="S1941" s="81">
        <v>4.5</v>
      </c>
      <c r="T1941" s="112">
        <v>1</v>
      </c>
      <c r="U1941">
        <v>1</v>
      </c>
    </row>
    <row r="1942" spans="1:21" customFormat="1">
      <c r="A1942" s="13" t="s">
        <v>2967</v>
      </c>
      <c r="B1942" s="13">
        <v>17031611700</v>
      </c>
      <c r="C1942" s="13" t="s">
        <v>2968</v>
      </c>
      <c r="D1942" s="13" t="s">
        <v>4272</v>
      </c>
      <c r="E1942" s="13" t="s">
        <v>4129</v>
      </c>
      <c r="F1942" s="84">
        <v>14.1</v>
      </c>
      <c r="G1942" s="82">
        <v>32.299999999999997</v>
      </c>
      <c r="H1942" s="30">
        <v>21.9</v>
      </c>
      <c r="I1942" s="81">
        <v>4.5999999999999996</v>
      </c>
      <c r="J1942" s="81">
        <v>0</v>
      </c>
      <c r="K1942" s="81">
        <f t="shared" si="30"/>
        <v>4.5999999999999996</v>
      </c>
      <c r="L1942" s="81">
        <v>164700</v>
      </c>
      <c r="M1942" s="86">
        <v>1</v>
      </c>
      <c r="N1942" s="86">
        <v>1</v>
      </c>
      <c r="O1942" s="86">
        <v>1</v>
      </c>
      <c r="P1942" s="136">
        <v>7</v>
      </c>
      <c r="Q1942" s="131">
        <v>50</v>
      </c>
      <c r="R1942" s="148">
        <v>30042.773184651422</v>
      </c>
      <c r="S1942" s="81">
        <v>4.5999999999999996</v>
      </c>
      <c r="T1942" s="112">
        <v>1</v>
      </c>
      <c r="U1942">
        <v>1</v>
      </c>
    </row>
    <row r="1943" spans="1:21" customFormat="1">
      <c r="A1943" s="13" t="s">
        <v>2525</v>
      </c>
      <c r="B1943" s="13">
        <v>17031843000</v>
      </c>
      <c r="C1943" s="13" t="s">
        <v>2526</v>
      </c>
      <c r="D1943" s="13" t="s">
        <v>4272</v>
      </c>
      <c r="E1943" s="13" t="s">
        <v>2522</v>
      </c>
      <c r="F1943" s="84">
        <v>11.7</v>
      </c>
      <c r="G1943" s="82">
        <v>31.3</v>
      </c>
      <c r="H1943" s="30">
        <v>19.899999999999999</v>
      </c>
      <c r="I1943" s="81">
        <v>3.4</v>
      </c>
      <c r="J1943" s="82">
        <v>7.4</v>
      </c>
      <c r="K1943" s="81">
        <f t="shared" si="30"/>
        <v>10.8</v>
      </c>
      <c r="L1943" s="30">
        <v>221800</v>
      </c>
      <c r="M1943" s="90">
        <v>10</v>
      </c>
      <c r="N1943" s="88">
        <v>6</v>
      </c>
      <c r="O1943" s="90">
        <v>9</v>
      </c>
      <c r="P1943" s="136">
        <v>7</v>
      </c>
      <c r="Q1943" s="131">
        <v>50</v>
      </c>
      <c r="R1943" s="149">
        <v>55741.956709956707</v>
      </c>
      <c r="S1943" s="81">
        <v>10.8</v>
      </c>
      <c r="T1943" s="112">
        <v>1</v>
      </c>
      <c r="U1943">
        <v>1</v>
      </c>
    </row>
    <row r="1944" spans="1:21" customFormat="1">
      <c r="A1944" s="13" t="s">
        <v>1578</v>
      </c>
      <c r="B1944" s="13">
        <v>17031836800</v>
      </c>
      <c r="C1944" s="13" t="s">
        <v>1579</v>
      </c>
      <c r="D1944" s="13" t="s">
        <v>4272</v>
      </c>
      <c r="E1944" s="13" t="s">
        <v>4129</v>
      </c>
      <c r="F1944" s="84">
        <v>11.3</v>
      </c>
      <c r="G1944" s="82">
        <v>32.299999999999997</v>
      </c>
      <c r="H1944" s="84">
        <v>46.3</v>
      </c>
      <c r="I1944" s="81">
        <v>7</v>
      </c>
      <c r="J1944" s="30">
        <v>3.9</v>
      </c>
      <c r="K1944" s="81">
        <f t="shared" si="30"/>
        <v>10.9</v>
      </c>
      <c r="L1944" s="82">
        <v>252800</v>
      </c>
      <c r="M1944" s="85"/>
      <c r="N1944" s="85"/>
      <c r="O1944" s="85"/>
      <c r="P1944" s="141"/>
      <c r="Q1944" s="131">
        <v>50.2</v>
      </c>
      <c r="R1944" s="153">
        <v>30042.773184651422</v>
      </c>
      <c r="S1944" s="81">
        <v>10.9</v>
      </c>
      <c r="T1944" s="112">
        <v>1</v>
      </c>
      <c r="U1944">
        <v>1</v>
      </c>
    </row>
    <row r="1945" spans="1:21" customFormat="1">
      <c r="A1945" s="13" t="s">
        <v>1552</v>
      </c>
      <c r="B1945" s="13">
        <v>17031835500</v>
      </c>
      <c r="C1945" s="13" t="s">
        <v>1553</v>
      </c>
      <c r="D1945" s="13" t="s">
        <v>4272</v>
      </c>
      <c r="E1945" s="13" t="s">
        <v>4129</v>
      </c>
      <c r="F1945" s="84">
        <v>14.6</v>
      </c>
      <c r="G1945" s="81">
        <v>43.5</v>
      </c>
      <c r="H1945" s="83">
        <v>33.700000000000003</v>
      </c>
      <c r="I1945" s="81">
        <v>3.7</v>
      </c>
      <c r="J1945" s="81">
        <v>1.6</v>
      </c>
      <c r="K1945" s="81">
        <f t="shared" si="30"/>
        <v>5.3000000000000007</v>
      </c>
      <c r="L1945" s="81">
        <v>125000</v>
      </c>
      <c r="M1945" s="85"/>
      <c r="N1945" s="85"/>
      <c r="O1945" s="85"/>
      <c r="P1945" s="141"/>
      <c r="Q1945" s="131">
        <v>51</v>
      </c>
      <c r="R1945" s="153">
        <v>30042.773184651422</v>
      </c>
      <c r="S1945" s="81">
        <v>5.3000000000000007</v>
      </c>
      <c r="T1945" s="112">
        <v>1</v>
      </c>
      <c r="U1945">
        <v>1</v>
      </c>
    </row>
    <row r="1946" spans="1:21" customFormat="1">
      <c r="A1946" s="13" t="s">
        <v>2879</v>
      </c>
      <c r="B1946" s="13">
        <v>17031681400</v>
      </c>
      <c r="C1946" s="13" t="s">
        <v>2880</v>
      </c>
      <c r="D1946" s="13" t="s">
        <v>4272</v>
      </c>
      <c r="E1946" s="13" t="s">
        <v>4129</v>
      </c>
      <c r="F1946" s="83">
        <v>8.6</v>
      </c>
      <c r="G1946" s="81">
        <v>36.4</v>
      </c>
      <c r="H1946" s="84">
        <v>34.9</v>
      </c>
      <c r="I1946" s="81">
        <v>2.2000000000000002</v>
      </c>
      <c r="J1946" s="81">
        <v>1.6</v>
      </c>
      <c r="K1946" s="81">
        <f t="shared" si="30"/>
        <v>3.8000000000000003</v>
      </c>
      <c r="L1946" s="81">
        <v>122500</v>
      </c>
      <c r="M1946" s="86">
        <v>1</v>
      </c>
      <c r="N1946" s="86">
        <v>1</v>
      </c>
      <c r="O1946" s="86">
        <v>1</v>
      </c>
      <c r="P1946" s="137">
        <v>6</v>
      </c>
      <c r="Q1946" s="131">
        <v>51.7</v>
      </c>
      <c r="R1946" s="148">
        <v>30042.773184651422</v>
      </c>
      <c r="S1946" s="81">
        <v>3.8000000000000003</v>
      </c>
      <c r="T1946" s="112">
        <v>1</v>
      </c>
      <c r="U1946">
        <v>1</v>
      </c>
    </row>
    <row r="1947" spans="1:21" customFormat="1">
      <c r="A1947" s="13" t="s">
        <v>3265</v>
      </c>
      <c r="B1947" s="13">
        <v>17031310700</v>
      </c>
      <c r="C1947" s="13" t="s">
        <v>3266</v>
      </c>
      <c r="D1947" s="13" t="s">
        <v>4272</v>
      </c>
      <c r="E1947" s="13" t="s">
        <v>4129</v>
      </c>
      <c r="F1947" s="30">
        <v>3.9</v>
      </c>
      <c r="G1947" s="83">
        <v>28.3</v>
      </c>
      <c r="H1947" s="30">
        <v>16.399999999999999</v>
      </c>
      <c r="I1947" s="30">
        <v>13.9</v>
      </c>
      <c r="J1947" s="83">
        <v>21.3</v>
      </c>
      <c r="K1947" s="82">
        <f t="shared" si="30"/>
        <v>35.200000000000003</v>
      </c>
      <c r="L1947" s="83">
        <v>316000</v>
      </c>
      <c r="M1947" s="86">
        <v>1</v>
      </c>
      <c r="N1947" s="87">
        <v>4</v>
      </c>
      <c r="O1947" s="86">
        <v>1</v>
      </c>
      <c r="P1947" s="135">
        <v>10</v>
      </c>
      <c r="Q1947" s="131">
        <v>52.5</v>
      </c>
      <c r="R1947" s="148">
        <v>30042.773184651422</v>
      </c>
      <c r="S1947" s="82">
        <v>35.200000000000003</v>
      </c>
      <c r="T1947" s="114">
        <v>3</v>
      </c>
      <c r="U1947">
        <v>3</v>
      </c>
    </row>
    <row r="1948" spans="1:21" customFormat="1">
      <c r="A1948" s="13" t="s">
        <v>3301</v>
      </c>
      <c r="B1948" s="13">
        <v>17031360200</v>
      </c>
      <c r="C1948" s="13" t="s">
        <v>3302</v>
      </c>
      <c r="D1948" s="13" t="s">
        <v>4272</v>
      </c>
      <c r="E1948" s="13" t="s">
        <v>4129</v>
      </c>
      <c r="F1948" s="84">
        <v>29.5</v>
      </c>
      <c r="G1948" s="81">
        <v>41.2</v>
      </c>
      <c r="H1948" s="82">
        <v>26.8</v>
      </c>
      <c r="I1948" s="82">
        <v>16.100000000000001</v>
      </c>
      <c r="J1948" s="82">
        <v>7.7</v>
      </c>
      <c r="K1948" s="82">
        <f t="shared" si="30"/>
        <v>23.8</v>
      </c>
      <c r="L1948" s="83">
        <v>361100</v>
      </c>
      <c r="M1948" s="86">
        <v>1</v>
      </c>
      <c r="N1948" s="86">
        <v>1</v>
      </c>
      <c r="O1948" s="86">
        <v>2</v>
      </c>
      <c r="P1948" s="136">
        <v>8</v>
      </c>
      <c r="Q1948" s="131">
        <v>53</v>
      </c>
      <c r="R1948" s="148">
        <v>30042.773184651422</v>
      </c>
      <c r="S1948" s="82">
        <v>23.8</v>
      </c>
      <c r="T1948" s="114">
        <v>3</v>
      </c>
      <c r="U1948">
        <v>3</v>
      </c>
    </row>
    <row r="1949" spans="1:21" customFormat="1">
      <c r="A1949" s="13" t="s">
        <v>4156</v>
      </c>
      <c r="B1949" s="13">
        <v>17031841000</v>
      </c>
      <c r="C1949" s="13" t="s">
        <v>4157</v>
      </c>
      <c r="D1949" s="13" t="s">
        <v>4272</v>
      </c>
      <c r="E1949" s="13" t="s">
        <v>4158</v>
      </c>
      <c r="F1949" s="84">
        <v>19.8</v>
      </c>
      <c r="G1949" s="84">
        <v>25.4</v>
      </c>
      <c r="H1949" s="82">
        <v>23.7</v>
      </c>
      <c r="I1949" s="82">
        <v>18.5</v>
      </c>
      <c r="J1949" s="82">
        <v>8.6</v>
      </c>
      <c r="K1949" s="82">
        <f t="shared" si="30"/>
        <v>27.1</v>
      </c>
      <c r="L1949" s="83">
        <v>335200</v>
      </c>
      <c r="M1949" s="89">
        <v>8</v>
      </c>
      <c r="N1949" s="87">
        <v>4</v>
      </c>
      <c r="O1949" s="88">
        <v>6</v>
      </c>
      <c r="P1949" s="137">
        <v>5</v>
      </c>
      <c r="Q1949" s="131">
        <v>53</v>
      </c>
      <c r="R1949" s="150">
        <v>48254.471795803431</v>
      </c>
      <c r="S1949" s="82">
        <v>27.1</v>
      </c>
      <c r="T1949" s="114">
        <v>3</v>
      </c>
      <c r="U1949">
        <v>3</v>
      </c>
    </row>
    <row r="1950" spans="1:21" customFormat="1">
      <c r="A1950" s="13" t="s">
        <v>2851</v>
      </c>
      <c r="B1950" s="13">
        <v>17031671300</v>
      </c>
      <c r="C1950" s="13" t="s">
        <v>2852</v>
      </c>
      <c r="D1950" s="13" t="s">
        <v>4272</v>
      </c>
      <c r="E1950" s="13" t="s">
        <v>4129</v>
      </c>
      <c r="F1950" s="84">
        <v>15.1</v>
      </c>
      <c r="G1950" s="81">
        <v>42.8</v>
      </c>
      <c r="H1950" s="82">
        <v>25.8</v>
      </c>
      <c r="I1950" s="81">
        <v>4.5999999999999996</v>
      </c>
      <c r="J1950" s="81">
        <v>0.7</v>
      </c>
      <c r="K1950" s="81">
        <f t="shared" si="30"/>
        <v>5.3</v>
      </c>
      <c r="L1950" s="81">
        <v>124700</v>
      </c>
      <c r="M1950" s="86">
        <v>1</v>
      </c>
      <c r="N1950" s="86">
        <v>1</v>
      </c>
      <c r="O1950" s="86">
        <v>1</v>
      </c>
      <c r="P1950" s="136">
        <v>8</v>
      </c>
      <c r="Q1950" s="131">
        <v>53.2</v>
      </c>
      <c r="R1950" s="148">
        <v>30042.773184651422</v>
      </c>
      <c r="S1950" s="81">
        <v>5.3</v>
      </c>
      <c r="T1950" s="112">
        <v>1</v>
      </c>
      <c r="U1950">
        <v>1</v>
      </c>
    </row>
    <row r="1951" spans="1:21" customFormat="1">
      <c r="A1951" s="13" t="s">
        <v>3369</v>
      </c>
      <c r="B1951" s="13">
        <v>17031310500</v>
      </c>
      <c r="C1951" s="13" t="s">
        <v>3262</v>
      </c>
      <c r="D1951" s="13" t="s">
        <v>4272</v>
      </c>
      <c r="E1951" s="13" t="s">
        <v>4129</v>
      </c>
      <c r="F1951" s="83">
        <v>8.1999999999999993</v>
      </c>
      <c r="G1951" s="84">
        <v>27</v>
      </c>
      <c r="H1951" s="83">
        <v>31.2</v>
      </c>
      <c r="I1951" s="81">
        <v>1.8</v>
      </c>
      <c r="J1951" s="30">
        <v>4.5</v>
      </c>
      <c r="K1951" s="81">
        <f t="shared" si="30"/>
        <v>6.3</v>
      </c>
      <c r="L1951" s="82">
        <v>292600</v>
      </c>
      <c r="M1951" s="86">
        <v>1</v>
      </c>
      <c r="N1951" s="88">
        <v>6</v>
      </c>
      <c r="O1951" s="86">
        <v>2</v>
      </c>
      <c r="P1951" s="136">
        <v>8</v>
      </c>
      <c r="Q1951" s="131">
        <v>53.5</v>
      </c>
      <c r="R1951" s="148">
        <v>30042.773184651422</v>
      </c>
      <c r="S1951" s="81">
        <v>6.3</v>
      </c>
      <c r="T1951" s="112">
        <v>1</v>
      </c>
      <c r="U1951">
        <v>1</v>
      </c>
    </row>
    <row r="1952" spans="1:21" customFormat="1">
      <c r="A1952" s="13" t="s">
        <v>3121</v>
      </c>
      <c r="B1952" s="13">
        <v>17031460700</v>
      </c>
      <c r="C1952" s="13" t="s">
        <v>3122</v>
      </c>
      <c r="D1952" s="13" t="s">
        <v>4272</v>
      </c>
      <c r="E1952" s="13" t="s">
        <v>4129</v>
      </c>
      <c r="F1952" s="84">
        <v>9.5</v>
      </c>
      <c r="G1952" s="30">
        <v>34.5</v>
      </c>
      <c r="H1952" s="82">
        <v>27.3</v>
      </c>
      <c r="I1952" s="81">
        <v>4.9000000000000004</v>
      </c>
      <c r="J1952" s="81">
        <v>0.8</v>
      </c>
      <c r="K1952" s="81">
        <f t="shared" si="30"/>
        <v>5.7</v>
      </c>
      <c r="L1952" s="81">
        <v>169200</v>
      </c>
      <c r="M1952" s="86">
        <v>1</v>
      </c>
      <c r="N1952" s="87">
        <v>3</v>
      </c>
      <c r="O1952" s="86">
        <v>1</v>
      </c>
      <c r="P1952" s="135">
        <v>10</v>
      </c>
      <c r="Q1952" s="131">
        <v>53.7</v>
      </c>
      <c r="R1952" s="148">
        <v>30042.773184651422</v>
      </c>
      <c r="S1952" s="81">
        <v>5.7</v>
      </c>
      <c r="T1952" s="112">
        <v>1</v>
      </c>
      <c r="U1952">
        <v>1</v>
      </c>
    </row>
    <row r="1953" spans="1:21" customFormat="1">
      <c r="A1953" s="13" t="s">
        <v>3405</v>
      </c>
      <c r="B1953" s="13">
        <v>17031271300</v>
      </c>
      <c r="C1953" s="13" t="s">
        <v>3406</v>
      </c>
      <c r="D1953" s="13" t="s">
        <v>4272</v>
      </c>
      <c r="E1953" s="13" t="s">
        <v>4129</v>
      </c>
      <c r="F1953" s="83">
        <v>6.7</v>
      </c>
      <c r="G1953" s="85" t="s">
        <v>3407</v>
      </c>
      <c r="H1953" s="30">
        <v>20</v>
      </c>
      <c r="I1953" s="30">
        <v>14</v>
      </c>
      <c r="J1953" s="81">
        <v>2.2000000000000002</v>
      </c>
      <c r="K1953" s="30">
        <f t="shared" si="30"/>
        <v>16.2</v>
      </c>
      <c r="L1953" s="30">
        <v>201000</v>
      </c>
      <c r="M1953" s="87">
        <v>3</v>
      </c>
      <c r="N1953" s="86">
        <v>1</v>
      </c>
      <c r="O1953" s="86">
        <v>1</v>
      </c>
      <c r="P1953" s="135">
        <v>10</v>
      </c>
      <c r="Q1953" s="131">
        <v>53.8</v>
      </c>
      <c r="R1953" s="148">
        <v>30042.773184651422</v>
      </c>
      <c r="S1953" s="30">
        <v>16.2</v>
      </c>
      <c r="T1953" s="113">
        <v>2</v>
      </c>
      <c r="U1953">
        <v>2</v>
      </c>
    </row>
    <row r="1954" spans="1:21" customFormat="1">
      <c r="A1954" s="13" t="s">
        <v>2973</v>
      </c>
      <c r="B1954" s="13">
        <v>17031612000</v>
      </c>
      <c r="C1954" s="13" t="s">
        <v>2974</v>
      </c>
      <c r="D1954" s="13" t="s">
        <v>4272</v>
      </c>
      <c r="E1954" s="13" t="s">
        <v>4129</v>
      </c>
      <c r="F1954" s="84">
        <v>21.9</v>
      </c>
      <c r="G1954" s="81">
        <v>58.5</v>
      </c>
      <c r="H1954" s="84">
        <v>36.200000000000003</v>
      </c>
      <c r="I1954" s="81">
        <v>7.3</v>
      </c>
      <c r="J1954" s="81">
        <v>2</v>
      </c>
      <c r="K1954" s="81">
        <f t="shared" si="30"/>
        <v>9.3000000000000007</v>
      </c>
      <c r="L1954" s="81">
        <v>170600</v>
      </c>
      <c r="M1954" s="86">
        <v>1</v>
      </c>
      <c r="N1954" s="86">
        <v>1</v>
      </c>
      <c r="O1954" s="86">
        <v>2</v>
      </c>
      <c r="P1954" s="137">
        <v>6</v>
      </c>
      <c r="Q1954" s="131">
        <v>54.4</v>
      </c>
      <c r="R1954" s="148">
        <v>30042.773184651422</v>
      </c>
      <c r="S1954" s="81">
        <v>9.3000000000000007</v>
      </c>
      <c r="T1954" s="112">
        <v>1</v>
      </c>
      <c r="U1954">
        <v>1</v>
      </c>
    </row>
    <row r="1955" spans="1:21" customFormat="1">
      <c r="A1955" s="13" t="s">
        <v>3095</v>
      </c>
      <c r="B1955" s="13">
        <v>17031540101</v>
      </c>
      <c r="C1955" s="13" t="s">
        <v>3096</v>
      </c>
      <c r="D1955" s="13" t="s">
        <v>4272</v>
      </c>
      <c r="E1955" s="13" t="s">
        <v>4129</v>
      </c>
      <c r="F1955" s="84">
        <v>10.3</v>
      </c>
      <c r="G1955" s="30">
        <v>35.9</v>
      </c>
      <c r="H1955" s="84">
        <v>35.9</v>
      </c>
      <c r="I1955" s="81">
        <v>6.8</v>
      </c>
      <c r="J1955" s="81">
        <v>1.2</v>
      </c>
      <c r="K1955" s="81">
        <f t="shared" si="30"/>
        <v>8</v>
      </c>
      <c r="L1955" s="81">
        <v>99000</v>
      </c>
      <c r="M1955" s="86">
        <v>1</v>
      </c>
      <c r="N1955" s="88">
        <v>5</v>
      </c>
      <c r="O1955" s="86">
        <v>1</v>
      </c>
      <c r="P1955" s="137">
        <v>5</v>
      </c>
      <c r="Q1955" s="131">
        <v>54.5</v>
      </c>
      <c r="R1955" s="148">
        <v>30042.773184651422</v>
      </c>
      <c r="S1955" s="81">
        <v>8</v>
      </c>
      <c r="T1955" s="112">
        <v>1</v>
      </c>
      <c r="U1955">
        <v>1</v>
      </c>
    </row>
    <row r="1956" spans="1:21" customFormat="1">
      <c r="A1956" s="13" t="s">
        <v>2881</v>
      </c>
      <c r="B1956" s="13">
        <v>17031690300</v>
      </c>
      <c r="C1956" s="13" t="s">
        <v>2882</v>
      </c>
      <c r="D1956" s="13" t="s">
        <v>4272</v>
      </c>
      <c r="E1956" s="13" t="s">
        <v>4129</v>
      </c>
      <c r="F1956" s="84">
        <v>11.7</v>
      </c>
      <c r="G1956" s="30">
        <v>35.799999999999997</v>
      </c>
      <c r="H1956" s="84">
        <v>35.299999999999997</v>
      </c>
      <c r="I1956" s="81">
        <v>4.3</v>
      </c>
      <c r="J1956" s="81">
        <v>2.2999999999999998</v>
      </c>
      <c r="K1956" s="81">
        <f t="shared" si="30"/>
        <v>6.6</v>
      </c>
      <c r="L1956" s="81">
        <v>179700</v>
      </c>
      <c r="M1956" s="86">
        <v>1</v>
      </c>
      <c r="N1956" s="89">
        <v>8</v>
      </c>
      <c r="O1956" s="86">
        <v>1</v>
      </c>
      <c r="P1956" s="135">
        <v>10</v>
      </c>
      <c r="Q1956" s="131">
        <v>54.7</v>
      </c>
      <c r="R1956" s="148">
        <v>30042.773184651422</v>
      </c>
      <c r="S1956" s="81">
        <v>6.6</v>
      </c>
      <c r="T1956" s="112">
        <v>1</v>
      </c>
      <c r="U1956">
        <v>1</v>
      </c>
    </row>
    <row r="1957" spans="1:21" customFormat="1">
      <c r="A1957" s="13" t="s">
        <v>1492</v>
      </c>
      <c r="B1957" s="13">
        <v>17031838600</v>
      </c>
      <c r="C1957" s="13" t="s">
        <v>1493</v>
      </c>
      <c r="D1957" s="13" t="s">
        <v>4272</v>
      </c>
      <c r="E1957" s="13" t="s">
        <v>4129</v>
      </c>
      <c r="F1957" s="83">
        <v>7.7</v>
      </c>
      <c r="G1957" s="30">
        <v>34.5</v>
      </c>
      <c r="H1957" s="30">
        <v>16.899999999999999</v>
      </c>
      <c r="I1957" s="30">
        <v>12.9</v>
      </c>
      <c r="J1957" s="81">
        <v>1.7</v>
      </c>
      <c r="K1957" s="30">
        <f t="shared" si="30"/>
        <v>14.6</v>
      </c>
      <c r="L1957" s="82">
        <v>251400</v>
      </c>
      <c r="M1957" s="85"/>
      <c r="N1957" s="85"/>
      <c r="O1957" s="85"/>
      <c r="P1957" s="141"/>
      <c r="Q1957" s="131">
        <v>54.8</v>
      </c>
      <c r="R1957" s="153">
        <v>30042.773184651422</v>
      </c>
      <c r="S1957" s="30">
        <v>14.6</v>
      </c>
      <c r="T1957" s="113">
        <v>2</v>
      </c>
      <c r="U1957">
        <v>2</v>
      </c>
    </row>
    <row r="1958" spans="1:21" customFormat="1">
      <c r="A1958" s="13" t="s">
        <v>3295</v>
      </c>
      <c r="B1958" s="13">
        <v>17031351100</v>
      </c>
      <c r="C1958" s="13" t="s">
        <v>3296</v>
      </c>
      <c r="D1958" s="13" t="s">
        <v>4272</v>
      </c>
      <c r="E1958" s="13" t="s">
        <v>4129</v>
      </c>
      <c r="F1958" s="84">
        <v>26.2</v>
      </c>
      <c r="G1958" s="81">
        <v>45.4</v>
      </c>
      <c r="H1958" s="84">
        <v>51.5</v>
      </c>
      <c r="I1958" s="81">
        <v>3.1</v>
      </c>
      <c r="J1958" s="81">
        <v>0.9</v>
      </c>
      <c r="K1958" s="81">
        <f t="shared" si="30"/>
        <v>4</v>
      </c>
      <c r="L1958" s="85" t="s">
        <v>3414</v>
      </c>
      <c r="M1958" s="86">
        <v>1</v>
      </c>
      <c r="N1958" s="86">
        <v>1</v>
      </c>
      <c r="O1958" s="86">
        <v>2</v>
      </c>
      <c r="P1958" s="136">
        <v>8</v>
      </c>
      <c r="Q1958" s="131">
        <v>55.2</v>
      </c>
      <c r="R1958" s="148">
        <v>30042.773184651422</v>
      </c>
      <c r="S1958" s="81">
        <v>4</v>
      </c>
      <c r="T1958" s="112">
        <v>1</v>
      </c>
      <c r="U1958">
        <v>1</v>
      </c>
    </row>
    <row r="1959" spans="1:21" customFormat="1">
      <c r="A1959" s="13" t="s">
        <v>1734</v>
      </c>
      <c r="B1959" s="13">
        <v>17031841400</v>
      </c>
      <c r="C1959" s="13" t="s">
        <v>1735</v>
      </c>
      <c r="D1959" s="13" t="s">
        <v>4272</v>
      </c>
      <c r="E1959" s="13" t="s">
        <v>1736</v>
      </c>
      <c r="F1959" s="84">
        <v>9.4</v>
      </c>
      <c r="G1959" s="30">
        <v>34.799999999999997</v>
      </c>
      <c r="H1959" s="84">
        <v>50.4</v>
      </c>
      <c r="I1959" s="81">
        <v>8.3000000000000007</v>
      </c>
      <c r="J1959" s="81">
        <v>3</v>
      </c>
      <c r="K1959" s="81">
        <f t="shared" si="30"/>
        <v>11.3</v>
      </c>
      <c r="L1959" s="81">
        <v>115100</v>
      </c>
      <c r="M1959" s="87">
        <v>3</v>
      </c>
      <c r="N1959" s="86">
        <v>2</v>
      </c>
      <c r="O1959" s="88">
        <v>5</v>
      </c>
      <c r="P1959" s="136">
        <v>8</v>
      </c>
      <c r="Q1959" s="131">
        <v>55.2</v>
      </c>
      <c r="R1959" s="151">
        <v>29015.396736321345</v>
      </c>
      <c r="S1959" s="81">
        <v>11.3</v>
      </c>
      <c r="T1959" s="112">
        <v>1</v>
      </c>
      <c r="U1959">
        <v>1</v>
      </c>
    </row>
    <row r="1960" spans="1:21" customFormat="1">
      <c r="A1960" s="13" t="s">
        <v>2867</v>
      </c>
      <c r="B1960" s="13">
        <v>17031680600</v>
      </c>
      <c r="C1960" s="13" t="s">
        <v>2868</v>
      </c>
      <c r="D1960" s="13" t="s">
        <v>4272</v>
      </c>
      <c r="E1960" s="13" t="s">
        <v>4129</v>
      </c>
      <c r="F1960" s="84">
        <v>14.5</v>
      </c>
      <c r="G1960" s="81">
        <v>50.7</v>
      </c>
      <c r="H1960" s="84">
        <v>48.8</v>
      </c>
      <c r="I1960" s="81">
        <v>8.6</v>
      </c>
      <c r="J1960" s="81">
        <v>3</v>
      </c>
      <c r="K1960" s="81">
        <f t="shared" si="30"/>
        <v>11.6</v>
      </c>
      <c r="L1960" s="81">
        <v>107500</v>
      </c>
      <c r="M1960" s="86">
        <v>1</v>
      </c>
      <c r="N1960" s="86">
        <v>1</v>
      </c>
      <c r="O1960" s="86">
        <v>2</v>
      </c>
      <c r="P1960" s="136">
        <v>8</v>
      </c>
      <c r="Q1960" s="131">
        <v>55.5</v>
      </c>
      <c r="R1960" s="148">
        <v>30042.773184651422</v>
      </c>
      <c r="S1960" s="81">
        <v>11.6</v>
      </c>
      <c r="T1960" s="112">
        <v>1</v>
      </c>
      <c r="U1960">
        <v>1</v>
      </c>
    </row>
    <row r="1961" spans="1:21" customFormat="1">
      <c r="A1961" s="13" t="s">
        <v>3307</v>
      </c>
      <c r="B1961" s="13">
        <v>17031380500</v>
      </c>
      <c r="C1961" s="13" t="s">
        <v>3308</v>
      </c>
      <c r="D1961" s="13" t="s">
        <v>4272</v>
      </c>
      <c r="E1961" s="13" t="s">
        <v>4129</v>
      </c>
      <c r="F1961" s="81">
        <v>0</v>
      </c>
      <c r="G1961" s="85" t="s">
        <v>3407</v>
      </c>
      <c r="H1961" s="81">
        <v>11.6</v>
      </c>
      <c r="I1961" s="81">
        <v>0</v>
      </c>
      <c r="J1961" s="81">
        <v>0</v>
      </c>
      <c r="K1961" s="81">
        <f t="shared" si="30"/>
        <v>0</v>
      </c>
      <c r="L1961" s="85" t="s">
        <v>3414</v>
      </c>
      <c r="M1961" s="86">
        <v>1</v>
      </c>
      <c r="N1961" s="86">
        <v>1</v>
      </c>
      <c r="O1961" s="86">
        <v>1</v>
      </c>
      <c r="P1961" s="135">
        <v>9</v>
      </c>
      <c r="Q1961" s="131">
        <v>56.3</v>
      </c>
      <c r="R1961" s="148">
        <v>30042.773184651422</v>
      </c>
      <c r="S1961" s="81">
        <v>0</v>
      </c>
      <c r="T1961" s="112">
        <v>1</v>
      </c>
      <c r="U1961">
        <v>1</v>
      </c>
    </row>
    <row r="1962" spans="1:21" customFormat="1">
      <c r="A1962" s="13" t="s">
        <v>3235</v>
      </c>
      <c r="B1962" s="13">
        <v>17031400800</v>
      </c>
      <c r="C1962" s="13" t="s">
        <v>3236</v>
      </c>
      <c r="D1962" s="13" t="s">
        <v>4272</v>
      </c>
      <c r="E1962" s="13" t="s">
        <v>4129</v>
      </c>
      <c r="F1962" s="84">
        <v>15.2</v>
      </c>
      <c r="G1962" s="81">
        <v>43.4</v>
      </c>
      <c r="H1962" s="30">
        <v>18</v>
      </c>
      <c r="I1962" s="81">
        <v>5.3</v>
      </c>
      <c r="J1962" s="81">
        <v>2.4</v>
      </c>
      <c r="K1962" s="81">
        <f t="shared" si="30"/>
        <v>7.6999999999999993</v>
      </c>
      <c r="L1962" s="81">
        <v>131500</v>
      </c>
      <c r="M1962" s="86">
        <v>1</v>
      </c>
      <c r="N1962" s="87">
        <v>3</v>
      </c>
      <c r="O1962" s="86">
        <v>1</v>
      </c>
      <c r="P1962" s="135">
        <v>9</v>
      </c>
      <c r="Q1962" s="131">
        <v>56.5</v>
      </c>
      <c r="R1962" s="148">
        <v>30042.773184651422</v>
      </c>
      <c r="S1962" s="81">
        <v>7.6999999999999993</v>
      </c>
      <c r="T1962" s="112">
        <v>1</v>
      </c>
      <c r="U1962">
        <v>1</v>
      </c>
    </row>
    <row r="1963" spans="1:21" customFormat="1">
      <c r="A1963" s="13" t="s">
        <v>2875</v>
      </c>
      <c r="B1963" s="13">
        <v>17031681200</v>
      </c>
      <c r="C1963" s="13" t="s">
        <v>2876</v>
      </c>
      <c r="D1963" s="13" t="s">
        <v>4272</v>
      </c>
      <c r="E1963" s="13" t="s">
        <v>4129</v>
      </c>
      <c r="F1963" s="84">
        <v>10.9</v>
      </c>
      <c r="G1963" s="82">
        <v>32.799999999999997</v>
      </c>
      <c r="H1963" s="83">
        <v>30</v>
      </c>
      <c r="I1963" s="81">
        <v>3.6</v>
      </c>
      <c r="J1963" s="30">
        <v>4</v>
      </c>
      <c r="K1963" s="81">
        <f t="shared" si="30"/>
        <v>7.6</v>
      </c>
      <c r="L1963" s="81">
        <v>117100</v>
      </c>
      <c r="M1963" s="86">
        <v>1</v>
      </c>
      <c r="N1963" s="86">
        <v>1</v>
      </c>
      <c r="O1963" s="86">
        <v>1</v>
      </c>
      <c r="P1963" s="136">
        <v>8</v>
      </c>
      <c r="Q1963" s="131">
        <v>57.2</v>
      </c>
      <c r="R1963" s="148">
        <v>30042.773184651422</v>
      </c>
      <c r="S1963" s="81">
        <v>7.6</v>
      </c>
      <c r="T1963" s="112">
        <v>1</v>
      </c>
      <c r="U1963">
        <v>1</v>
      </c>
    </row>
    <row r="1964" spans="1:21" customFormat="1">
      <c r="A1964" s="13" t="s">
        <v>3329</v>
      </c>
      <c r="B1964" s="13">
        <v>17031291600</v>
      </c>
      <c r="C1964" s="13" t="s">
        <v>3330</v>
      </c>
      <c r="D1964" s="13" t="s">
        <v>4272</v>
      </c>
      <c r="E1964" s="13" t="s">
        <v>4129</v>
      </c>
      <c r="F1964" s="82">
        <v>6.3</v>
      </c>
      <c r="G1964" s="84">
        <v>25.4</v>
      </c>
      <c r="H1964" s="81">
        <v>4.8</v>
      </c>
      <c r="I1964" s="30">
        <v>10.3</v>
      </c>
      <c r="J1964" s="81">
        <v>0</v>
      </c>
      <c r="K1964" s="81">
        <f t="shared" si="30"/>
        <v>10.3</v>
      </c>
      <c r="L1964" s="30">
        <v>210000</v>
      </c>
      <c r="M1964" s="86">
        <v>1</v>
      </c>
      <c r="N1964" s="86">
        <v>2</v>
      </c>
      <c r="O1964" s="86">
        <v>1</v>
      </c>
      <c r="P1964" s="135">
        <v>9</v>
      </c>
      <c r="Q1964" s="131">
        <v>58.1</v>
      </c>
      <c r="R1964" s="148">
        <v>30042.773184651422</v>
      </c>
      <c r="S1964" s="81">
        <v>10.3</v>
      </c>
      <c r="T1964" s="112">
        <v>1</v>
      </c>
      <c r="U1964">
        <v>1</v>
      </c>
    </row>
    <row r="1965" spans="1:21" customFormat="1">
      <c r="A1965" s="13" t="s">
        <v>3381</v>
      </c>
      <c r="B1965" s="13">
        <v>17031260100</v>
      </c>
      <c r="C1965" s="13" t="s">
        <v>3382</v>
      </c>
      <c r="D1965" s="13" t="s">
        <v>4272</v>
      </c>
      <c r="E1965" s="13" t="s">
        <v>4129</v>
      </c>
      <c r="F1965" s="84">
        <v>10.5</v>
      </c>
      <c r="G1965" s="81">
        <v>50.6</v>
      </c>
      <c r="H1965" s="84">
        <v>35.299999999999997</v>
      </c>
      <c r="I1965" s="81">
        <v>5.8</v>
      </c>
      <c r="J1965" s="81">
        <v>2.2999999999999998</v>
      </c>
      <c r="K1965" s="81">
        <f t="shared" si="30"/>
        <v>8.1</v>
      </c>
      <c r="L1965" s="30">
        <v>192700</v>
      </c>
      <c r="M1965" s="86">
        <v>2</v>
      </c>
      <c r="N1965" s="88">
        <v>5</v>
      </c>
      <c r="O1965" s="86">
        <v>1</v>
      </c>
      <c r="P1965" s="135">
        <v>10</v>
      </c>
      <c r="Q1965" s="131">
        <v>58.5</v>
      </c>
      <c r="R1965" s="148">
        <v>30042.773184651422</v>
      </c>
      <c r="S1965" s="81">
        <v>8.1</v>
      </c>
      <c r="T1965" s="112">
        <v>1</v>
      </c>
      <c r="U1965">
        <v>1</v>
      </c>
    </row>
    <row r="1966" spans="1:21" customFormat="1">
      <c r="A1966" s="13" t="s">
        <v>2523</v>
      </c>
      <c r="B1966" s="13">
        <v>17031842900</v>
      </c>
      <c r="C1966" s="13" t="s">
        <v>2524</v>
      </c>
      <c r="D1966" s="13" t="s">
        <v>4272</v>
      </c>
      <c r="E1966" s="13" t="s">
        <v>2522</v>
      </c>
      <c r="F1966" s="84">
        <v>12.2</v>
      </c>
      <c r="G1966" s="30">
        <v>34.4</v>
      </c>
      <c r="H1966" s="82">
        <v>24.4</v>
      </c>
      <c r="I1966" s="81">
        <v>5</v>
      </c>
      <c r="J1966" s="30">
        <v>5.5</v>
      </c>
      <c r="K1966" s="81">
        <f t="shared" si="30"/>
        <v>10.5</v>
      </c>
      <c r="L1966" s="82">
        <v>261500</v>
      </c>
      <c r="M1966" s="90">
        <v>10</v>
      </c>
      <c r="N1966" s="90">
        <v>9</v>
      </c>
      <c r="O1966" s="89">
        <v>8</v>
      </c>
      <c r="P1966" s="135">
        <v>10</v>
      </c>
      <c r="Q1966" s="131">
        <v>60</v>
      </c>
      <c r="R1966" s="149">
        <v>55741.956709956707</v>
      </c>
      <c r="S1966" s="81">
        <v>10.5</v>
      </c>
      <c r="T1966" s="112">
        <v>1</v>
      </c>
      <c r="U1966">
        <v>1</v>
      </c>
    </row>
    <row r="1967" spans="1:21" customFormat="1">
      <c r="A1967" s="13" t="s">
        <v>1755</v>
      </c>
      <c r="B1967" s="13">
        <v>17031842500</v>
      </c>
      <c r="C1967" s="13" t="s">
        <v>1756</v>
      </c>
      <c r="D1967" s="13" t="s">
        <v>4272</v>
      </c>
      <c r="E1967" s="13" t="s">
        <v>1752</v>
      </c>
      <c r="F1967" s="84">
        <v>12.3</v>
      </c>
      <c r="G1967" s="81">
        <v>39.799999999999997</v>
      </c>
      <c r="H1967" s="82">
        <v>26.6</v>
      </c>
      <c r="I1967" s="81">
        <v>8.1999999999999993</v>
      </c>
      <c r="J1967" s="81">
        <v>1.6</v>
      </c>
      <c r="K1967" s="81">
        <f t="shared" si="30"/>
        <v>9.7999999999999989</v>
      </c>
      <c r="L1967" s="81">
        <v>77300</v>
      </c>
      <c r="M1967" s="90">
        <v>10</v>
      </c>
      <c r="N1967" s="90">
        <v>9</v>
      </c>
      <c r="O1967" s="89">
        <v>8</v>
      </c>
      <c r="P1967" s="135">
        <v>10</v>
      </c>
      <c r="Q1967" s="131">
        <v>60.2</v>
      </c>
      <c r="R1967" s="150">
        <v>42343.889722841908</v>
      </c>
      <c r="S1967" s="81">
        <v>9.7999999999999989</v>
      </c>
      <c r="T1967" s="112">
        <v>1</v>
      </c>
      <c r="U1967">
        <v>1</v>
      </c>
    </row>
    <row r="1968" spans="1:21" customFormat="1">
      <c r="A1968" s="13" t="s">
        <v>2841</v>
      </c>
      <c r="B1968" s="13">
        <v>17031670700</v>
      </c>
      <c r="C1968" s="13" t="s">
        <v>2842</v>
      </c>
      <c r="D1968" s="13" t="s">
        <v>4272</v>
      </c>
      <c r="E1968" s="13" t="s">
        <v>4129</v>
      </c>
      <c r="F1968" s="84">
        <v>23.2</v>
      </c>
      <c r="G1968" s="81">
        <v>45.2</v>
      </c>
      <c r="H1968" s="83">
        <v>31.2</v>
      </c>
      <c r="I1968" s="81">
        <v>1.9</v>
      </c>
      <c r="J1968" s="81">
        <v>1.2</v>
      </c>
      <c r="K1968" s="81">
        <f t="shared" si="30"/>
        <v>3.0999999999999996</v>
      </c>
      <c r="L1968" s="81">
        <v>96000</v>
      </c>
      <c r="M1968" s="86">
        <v>1</v>
      </c>
      <c r="N1968" s="86">
        <v>1</v>
      </c>
      <c r="O1968" s="86">
        <v>1</v>
      </c>
      <c r="P1968" s="135">
        <v>9</v>
      </c>
      <c r="Q1968" s="131">
        <v>61.2</v>
      </c>
      <c r="R1968" s="148">
        <v>30042.773184651422</v>
      </c>
      <c r="S1968" s="81">
        <v>3.0999999999999996</v>
      </c>
      <c r="T1968" s="112">
        <v>1</v>
      </c>
      <c r="U1968">
        <v>1</v>
      </c>
    </row>
    <row r="1969" spans="1:21" customFormat="1">
      <c r="A1969" s="13" t="s">
        <v>3327</v>
      </c>
      <c r="B1969" s="13">
        <v>17031291200</v>
      </c>
      <c r="C1969" s="13" t="s">
        <v>3328</v>
      </c>
      <c r="D1969" s="13" t="s">
        <v>4272</v>
      </c>
      <c r="E1969" s="13" t="s">
        <v>4129</v>
      </c>
      <c r="F1969" s="84">
        <v>17.100000000000001</v>
      </c>
      <c r="G1969" s="81">
        <v>40.200000000000003</v>
      </c>
      <c r="H1969" s="83">
        <v>30.1</v>
      </c>
      <c r="I1969" s="81">
        <v>7.7</v>
      </c>
      <c r="J1969" s="30">
        <v>5.5</v>
      </c>
      <c r="K1969" s="30">
        <f t="shared" si="30"/>
        <v>13.2</v>
      </c>
      <c r="L1969" s="30">
        <v>213500</v>
      </c>
      <c r="M1969" s="86">
        <v>1</v>
      </c>
      <c r="N1969" s="87">
        <v>4</v>
      </c>
      <c r="O1969" s="86">
        <v>1</v>
      </c>
      <c r="P1969" s="136">
        <v>8</v>
      </c>
      <c r="Q1969" s="131">
        <v>61.7</v>
      </c>
      <c r="R1969" s="148">
        <v>30042.773184651422</v>
      </c>
      <c r="S1969" s="30">
        <v>13.2</v>
      </c>
      <c r="T1969" s="113">
        <v>2</v>
      </c>
      <c r="U1969">
        <v>2</v>
      </c>
    </row>
    <row r="1970" spans="1:21" customFormat="1">
      <c r="A1970" s="13" t="s">
        <v>3291</v>
      </c>
      <c r="B1970" s="13">
        <v>17031350400</v>
      </c>
      <c r="C1970" s="13" t="s">
        <v>3292</v>
      </c>
      <c r="D1970" s="13" t="s">
        <v>4272</v>
      </c>
      <c r="E1970" s="13" t="s">
        <v>4129</v>
      </c>
      <c r="F1970" s="84">
        <v>17.8</v>
      </c>
      <c r="G1970" s="85" t="s">
        <v>3407</v>
      </c>
      <c r="H1970" s="84">
        <v>41</v>
      </c>
      <c r="I1970" s="81">
        <v>0</v>
      </c>
      <c r="J1970" s="81">
        <v>0</v>
      </c>
      <c r="K1970" s="81">
        <f t="shared" si="30"/>
        <v>0</v>
      </c>
      <c r="L1970" s="85" t="s">
        <v>3414</v>
      </c>
      <c r="M1970" s="87">
        <v>4</v>
      </c>
      <c r="N1970" s="87">
        <v>3</v>
      </c>
      <c r="O1970" s="86">
        <v>2</v>
      </c>
      <c r="P1970" s="136">
        <v>8</v>
      </c>
      <c r="Q1970" s="131">
        <v>62.2</v>
      </c>
      <c r="R1970" s="148">
        <v>30042.773184651422</v>
      </c>
      <c r="S1970" s="81">
        <v>0</v>
      </c>
      <c r="T1970" s="112">
        <v>1</v>
      </c>
      <c r="U1970">
        <v>1</v>
      </c>
    </row>
    <row r="1971" spans="1:21" customFormat="1">
      <c r="A1971" s="13" t="s">
        <v>3097</v>
      </c>
      <c r="B1971" s="13">
        <v>17031540102</v>
      </c>
      <c r="C1971" s="13" t="s">
        <v>3098</v>
      </c>
      <c r="D1971" s="13" t="s">
        <v>4272</v>
      </c>
      <c r="E1971" s="13" t="s">
        <v>4129</v>
      </c>
      <c r="F1971" s="84">
        <v>17.2</v>
      </c>
      <c r="G1971" s="81">
        <v>48.4</v>
      </c>
      <c r="H1971" s="83">
        <v>29</v>
      </c>
      <c r="I1971" s="81">
        <v>4</v>
      </c>
      <c r="J1971" s="81">
        <v>0</v>
      </c>
      <c r="K1971" s="81">
        <f t="shared" si="30"/>
        <v>4</v>
      </c>
      <c r="L1971" s="81">
        <v>95800</v>
      </c>
      <c r="M1971" s="86">
        <v>1</v>
      </c>
      <c r="N1971" s="88">
        <v>5</v>
      </c>
      <c r="O1971" s="86">
        <v>1</v>
      </c>
      <c r="P1971" s="137">
        <v>5</v>
      </c>
      <c r="Q1971" s="131">
        <v>64.099999999999994</v>
      </c>
      <c r="R1971" s="148">
        <v>30042.773184651422</v>
      </c>
      <c r="S1971" s="81">
        <v>4</v>
      </c>
      <c r="T1971" s="112">
        <v>1</v>
      </c>
      <c r="U1971">
        <v>1</v>
      </c>
    </row>
    <row r="1972" spans="1:21" customFormat="1">
      <c r="A1972" s="13" t="s">
        <v>2809</v>
      </c>
      <c r="B1972" s="13">
        <v>17031710100</v>
      </c>
      <c r="C1972" s="13" t="s">
        <v>2810</v>
      </c>
      <c r="D1972" s="13" t="s">
        <v>4272</v>
      </c>
      <c r="E1972" s="13" t="s">
        <v>4129</v>
      </c>
      <c r="F1972" s="84">
        <v>24.7</v>
      </c>
      <c r="G1972" s="81">
        <v>45.9</v>
      </c>
      <c r="H1972" s="84">
        <v>35.5</v>
      </c>
      <c r="I1972" s="81">
        <v>1.3</v>
      </c>
      <c r="J1972" s="81">
        <v>0</v>
      </c>
      <c r="K1972" s="81">
        <f t="shared" si="30"/>
        <v>1.3</v>
      </c>
      <c r="L1972" s="81">
        <v>172700</v>
      </c>
      <c r="M1972" s="86">
        <v>1</v>
      </c>
      <c r="N1972" s="86">
        <v>1</v>
      </c>
      <c r="O1972" s="86">
        <v>1</v>
      </c>
      <c r="P1972" s="136">
        <v>7</v>
      </c>
      <c r="Q1972" s="131">
        <v>64.5</v>
      </c>
      <c r="R1972" s="148">
        <v>30042.773184651422</v>
      </c>
      <c r="S1972" s="81">
        <v>1.3</v>
      </c>
      <c r="T1972" s="112">
        <v>1</v>
      </c>
      <c r="U1972">
        <v>1</v>
      </c>
    </row>
    <row r="1973" spans="1:21" customFormat="1">
      <c r="A1973" s="13" t="s">
        <v>2835</v>
      </c>
      <c r="B1973" s="13">
        <v>17031670400</v>
      </c>
      <c r="C1973" s="13" t="s">
        <v>2836</v>
      </c>
      <c r="D1973" s="13" t="s">
        <v>4272</v>
      </c>
      <c r="E1973" s="13" t="s">
        <v>4129</v>
      </c>
      <c r="F1973" s="84">
        <v>17.5</v>
      </c>
      <c r="G1973" s="81">
        <v>44.2</v>
      </c>
      <c r="H1973" s="84">
        <v>38.4</v>
      </c>
      <c r="I1973" s="81">
        <v>3.5</v>
      </c>
      <c r="J1973" s="81">
        <v>1.5</v>
      </c>
      <c r="K1973" s="81">
        <f t="shared" si="30"/>
        <v>5</v>
      </c>
      <c r="L1973" s="81">
        <v>118500</v>
      </c>
      <c r="M1973" s="86">
        <v>1</v>
      </c>
      <c r="N1973" s="86">
        <v>1</v>
      </c>
      <c r="O1973" s="86">
        <v>1</v>
      </c>
      <c r="P1973" s="136">
        <v>7</v>
      </c>
      <c r="Q1973" s="131">
        <v>64.599999999999994</v>
      </c>
      <c r="R1973" s="148">
        <v>30042.773184651422</v>
      </c>
      <c r="S1973" s="81">
        <v>5</v>
      </c>
      <c r="T1973" s="112">
        <v>1</v>
      </c>
      <c r="U1973">
        <v>1</v>
      </c>
    </row>
    <row r="1974" spans="1:21" customFormat="1">
      <c r="A1974" s="13" t="s">
        <v>3287</v>
      </c>
      <c r="B1974" s="13">
        <v>17031340600</v>
      </c>
      <c r="C1974" s="13" t="s">
        <v>3288</v>
      </c>
      <c r="D1974" s="13" t="s">
        <v>4272</v>
      </c>
      <c r="E1974" s="13" t="s">
        <v>4129</v>
      </c>
      <c r="F1974" s="84">
        <v>16.5</v>
      </c>
      <c r="G1974" s="82">
        <v>31.4</v>
      </c>
      <c r="H1974" s="84">
        <v>34.200000000000003</v>
      </c>
      <c r="I1974" s="81">
        <v>0</v>
      </c>
      <c r="J1974" s="81">
        <v>0</v>
      </c>
      <c r="K1974" s="81">
        <f t="shared" si="30"/>
        <v>0</v>
      </c>
      <c r="L1974" s="85" t="s">
        <v>3414</v>
      </c>
      <c r="M1974" s="86">
        <v>1</v>
      </c>
      <c r="N1974" s="89">
        <v>8</v>
      </c>
      <c r="O1974" s="86">
        <v>1</v>
      </c>
      <c r="P1974" s="135">
        <v>9</v>
      </c>
      <c r="Q1974" s="131">
        <v>64.8</v>
      </c>
      <c r="R1974" s="148">
        <v>30042.773184651422</v>
      </c>
      <c r="S1974" s="81">
        <v>0</v>
      </c>
      <c r="T1974" s="112">
        <v>1</v>
      </c>
      <c r="U1974">
        <v>1</v>
      </c>
    </row>
    <row r="1975" spans="1:21" customFormat="1">
      <c r="A1975" s="13" t="s">
        <v>2689</v>
      </c>
      <c r="B1975" s="13">
        <v>17031829000</v>
      </c>
      <c r="C1975" s="13" t="s">
        <v>2690</v>
      </c>
      <c r="D1975" s="13" t="s">
        <v>4272</v>
      </c>
      <c r="E1975" s="13" t="s">
        <v>2680</v>
      </c>
      <c r="F1975" s="84">
        <v>11.4</v>
      </c>
      <c r="G1975" s="85" t="s">
        <v>3407</v>
      </c>
      <c r="H1975" s="84">
        <v>50.9</v>
      </c>
      <c r="I1975" s="81">
        <v>0</v>
      </c>
      <c r="J1975" s="81">
        <v>0</v>
      </c>
      <c r="K1975" s="81">
        <f t="shared" si="30"/>
        <v>0</v>
      </c>
      <c r="L1975" s="81">
        <v>67700</v>
      </c>
      <c r="M1975" s="86">
        <v>1</v>
      </c>
      <c r="N1975" s="89">
        <v>7</v>
      </c>
      <c r="O1975" s="86">
        <v>2</v>
      </c>
      <c r="P1975" s="140">
        <v>1</v>
      </c>
      <c r="Q1975" s="131">
        <v>65.5</v>
      </c>
      <c r="R1975" s="151">
        <v>16738.603051922313</v>
      </c>
      <c r="S1975" s="81">
        <v>0</v>
      </c>
      <c r="T1975" s="112">
        <v>1</v>
      </c>
      <c r="U1975">
        <v>1</v>
      </c>
    </row>
    <row r="1976" spans="1:21" customFormat="1">
      <c r="A1976" s="13" t="s">
        <v>2833</v>
      </c>
      <c r="B1976" s="13">
        <v>17031670300</v>
      </c>
      <c r="C1976" s="13" t="s">
        <v>2834</v>
      </c>
      <c r="D1976" s="13" t="s">
        <v>4272</v>
      </c>
      <c r="E1976" s="13" t="s">
        <v>4129</v>
      </c>
      <c r="F1976" s="84">
        <v>12.7</v>
      </c>
      <c r="G1976" s="81">
        <v>59.6</v>
      </c>
      <c r="H1976" s="83">
        <v>32.299999999999997</v>
      </c>
      <c r="I1976" s="81">
        <v>4.3</v>
      </c>
      <c r="J1976" s="81">
        <v>0</v>
      </c>
      <c r="K1976" s="81">
        <f t="shared" si="30"/>
        <v>4.3</v>
      </c>
      <c r="L1976" s="81">
        <v>109700</v>
      </c>
      <c r="M1976" s="86">
        <v>1</v>
      </c>
      <c r="N1976" s="86">
        <v>1</v>
      </c>
      <c r="O1976" s="86">
        <v>1</v>
      </c>
      <c r="P1976" s="136">
        <v>7</v>
      </c>
      <c r="Q1976" s="131">
        <v>66.5</v>
      </c>
      <c r="R1976" s="148">
        <v>30042.773184651422</v>
      </c>
      <c r="S1976" s="81">
        <v>4.3</v>
      </c>
      <c r="T1976" s="112">
        <v>1</v>
      </c>
      <c r="U1976">
        <v>1</v>
      </c>
    </row>
    <row r="1977" spans="1:21" customFormat="1">
      <c r="A1977" s="13" t="s">
        <v>2953</v>
      </c>
      <c r="B1977" s="13">
        <v>17031611000</v>
      </c>
      <c r="C1977" s="13" t="s">
        <v>2954</v>
      </c>
      <c r="D1977" s="13" t="s">
        <v>4272</v>
      </c>
      <c r="E1977" s="13" t="s">
        <v>4129</v>
      </c>
      <c r="F1977" s="84">
        <v>13.3</v>
      </c>
      <c r="G1977" s="84">
        <v>19.600000000000001</v>
      </c>
      <c r="H1977" s="30">
        <v>22.3</v>
      </c>
      <c r="I1977" s="81">
        <v>3.7</v>
      </c>
      <c r="J1977" s="30">
        <v>3.7</v>
      </c>
      <c r="K1977" s="81">
        <f t="shared" si="30"/>
        <v>7.4</v>
      </c>
      <c r="L1977" s="81">
        <v>93300</v>
      </c>
      <c r="M1977" s="86">
        <v>1</v>
      </c>
      <c r="N1977" s="88">
        <v>5</v>
      </c>
      <c r="O1977" s="86">
        <v>1</v>
      </c>
      <c r="P1977" s="137">
        <v>6</v>
      </c>
      <c r="Q1977" s="131">
        <v>82.7</v>
      </c>
      <c r="R1977" s="148">
        <v>30042.773184651422</v>
      </c>
      <c r="S1977" s="81">
        <v>7.4</v>
      </c>
      <c r="T1977" s="112">
        <v>1</v>
      </c>
      <c r="U1977">
        <v>1</v>
      </c>
    </row>
    <row r="1978" spans="1:21" customFormat="1">
      <c r="A1978" s="13" t="s">
        <v>3421</v>
      </c>
      <c r="B1978" s="13">
        <v>17031280900</v>
      </c>
      <c r="C1978" s="13" t="s">
        <v>3422</v>
      </c>
      <c r="D1978" s="13" t="s">
        <v>4272</v>
      </c>
      <c r="E1978" s="13" t="s">
        <v>4129</v>
      </c>
      <c r="F1978" s="84">
        <v>16.3</v>
      </c>
      <c r="G1978" s="81">
        <v>46.9</v>
      </c>
      <c r="H1978" s="84">
        <v>54.5</v>
      </c>
      <c r="I1978" s="81">
        <v>4.8</v>
      </c>
      <c r="J1978" s="30">
        <v>6.1</v>
      </c>
      <c r="K1978" s="81">
        <f t="shared" si="30"/>
        <v>10.899999999999999</v>
      </c>
      <c r="L1978" s="82">
        <v>290200</v>
      </c>
      <c r="M1978" s="86">
        <v>2</v>
      </c>
      <c r="N1978" s="88">
        <v>5</v>
      </c>
      <c r="O1978" s="86">
        <v>2</v>
      </c>
      <c r="P1978" s="135">
        <v>9</v>
      </c>
      <c r="Q1978" s="131">
        <v>84.8</v>
      </c>
      <c r="R1978" s="148">
        <v>30042.773184651422</v>
      </c>
      <c r="S1978" s="81">
        <v>10.899999999999999</v>
      </c>
      <c r="T1978" s="112">
        <v>1</v>
      </c>
      <c r="U1978">
        <v>1</v>
      </c>
    </row>
    <row r="1979" spans="1:21" customFormat="1">
      <c r="A1979" s="13" t="s">
        <v>3209</v>
      </c>
      <c r="B1979" s="13">
        <v>17031381700</v>
      </c>
      <c r="C1979" s="13" t="s">
        <v>3210</v>
      </c>
      <c r="D1979" s="13" t="s">
        <v>4272</v>
      </c>
      <c r="E1979" s="13" t="s">
        <v>4129</v>
      </c>
      <c r="F1979" s="85" t="s">
        <v>3414</v>
      </c>
      <c r="G1979" s="85" t="s">
        <v>3414</v>
      </c>
      <c r="H1979" s="85" t="s">
        <v>3414</v>
      </c>
      <c r="I1979" s="85" t="s">
        <v>3414</v>
      </c>
      <c r="J1979" s="85" t="s">
        <v>3414</v>
      </c>
      <c r="K1979" s="85" t="e">
        <f t="shared" si="30"/>
        <v>#VALUE!</v>
      </c>
      <c r="L1979" s="85" t="s">
        <v>3414</v>
      </c>
      <c r="M1979" s="91"/>
      <c r="N1979" s="91"/>
      <c r="O1979" s="91"/>
      <c r="P1979" s="139"/>
      <c r="Q1979" s="52" t="s">
        <v>3414</v>
      </c>
      <c r="R1979" s="148">
        <v>30042.773184651422</v>
      </c>
      <c r="S1979" s="85" t="e">
        <v>#VALUE!</v>
      </c>
      <c r="T1979" s="117">
        <v>0</v>
      </c>
      <c r="U1979">
        <v>0</v>
      </c>
    </row>
    <row r="1980" spans="1:21" customFormat="1">
      <c r="A1980" s="13" t="s">
        <v>1556</v>
      </c>
      <c r="B1980" s="13">
        <v>17031835700</v>
      </c>
      <c r="C1980" s="13" t="s">
        <v>1557</v>
      </c>
      <c r="D1980" s="13" t="s">
        <v>4272</v>
      </c>
      <c r="E1980" s="13" t="s">
        <v>4129</v>
      </c>
      <c r="F1980" s="85" t="s">
        <v>3414</v>
      </c>
      <c r="G1980" s="85" t="s">
        <v>3414</v>
      </c>
      <c r="H1980" s="85" t="s">
        <v>3414</v>
      </c>
      <c r="I1980" s="85" t="s">
        <v>3414</v>
      </c>
      <c r="J1980" s="85" t="s">
        <v>3414</v>
      </c>
      <c r="K1980" s="85" t="e">
        <f t="shared" si="30"/>
        <v>#VALUE!</v>
      </c>
      <c r="L1980" s="85" t="s">
        <v>3414</v>
      </c>
      <c r="M1980" s="85"/>
      <c r="N1980" s="85"/>
      <c r="O1980" s="85"/>
      <c r="P1980" s="141"/>
      <c r="Q1980" s="52" t="s">
        <v>3414</v>
      </c>
      <c r="R1980" s="153">
        <v>30042.773184651422</v>
      </c>
      <c r="S1980" s="85" t="e">
        <v>#VALUE!</v>
      </c>
      <c r="T1980" s="117">
        <v>0</v>
      </c>
      <c r="U1980">
        <v>0</v>
      </c>
    </row>
    <row r="1981" spans="1:21" customFormat="1">
      <c r="A1981" s="13" t="s">
        <v>1514</v>
      </c>
      <c r="B1981" s="13">
        <v>17031980000</v>
      </c>
      <c r="C1981" s="13" t="s">
        <v>1515</v>
      </c>
      <c r="D1981" s="13" t="s">
        <v>4272</v>
      </c>
      <c r="E1981" s="13" t="s">
        <v>4129</v>
      </c>
      <c r="F1981" s="85" t="s">
        <v>3414</v>
      </c>
      <c r="G1981" s="85" t="s">
        <v>3414</v>
      </c>
      <c r="H1981" s="85" t="s">
        <v>3414</v>
      </c>
      <c r="I1981" s="85" t="s">
        <v>3414</v>
      </c>
      <c r="J1981" s="85" t="s">
        <v>3414</v>
      </c>
      <c r="K1981" s="85" t="e">
        <f t="shared" si="30"/>
        <v>#VALUE!</v>
      </c>
      <c r="L1981" s="85" t="s">
        <v>3414</v>
      </c>
      <c r="M1981" s="85"/>
      <c r="N1981" s="85"/>
      <c r="O1981" s="85"/>
      <c r="P1981" s="141"/>
      <c r="Q1981" s="52" t="s">
        <v>3414</v>
      </c>
      <c r="R1981" s="153">
        <v>30042.773184651422</v>
      </c>
      <c r="S1981" s="85" t="e">
        <v>#VALUE!</v>
      </c>
      <c r="T1981" s="117">
        <v>0</v>
      </c>
      <c r="U1981">
        <v>0</v>
      </c>
    </row>
    <row r="1982" spans="1:21" customFormat="1">
      <c r="A1982" s="13" t="s">
        <v>1516</v>
      </c>
      <c r="B1982" s="13">
        <v>17031980100</v>
      </c>
      <c r="C1982" s="13" t="s">
        <v>1517</v>
      </c>
      <c r="D1982" s="13" t="s">
        <v>4272</v>
      </c>
      <c r="E1982" s="13" t="s">
        <v>4129</v>
      </c>
      <c r="F1982" s="85" t="s">
        <v>3414</v>
      </c>
      <c r="G1982" s="85" t="s">
        <v>3414</v>
      </c>
      <c r="H1982" s="85" t="s">
        <v>3414</v>
      </c>
      <c r="I1982" s="85" t="s">
        <v>3414</v>
      </c>
      <c r="J1982" s="85" t="s">
        <v>3414</v>
      </c>
      <c r="K1982" s="85" t="e">
        <f t="shared" si="30"/>
        <v>#VALUE!</v>
      </c>
      <c r="L1982" s="85" t="s">
        <v>3414</v>
      </c>
      <c r="M1982" s="85"/>
      <c r="N1982" s="85"/>
      <c r="O1982" s="85"/>
      <c r="P1982" s="141"/>
      <c r="Q1982" s="52" t="s">
        <v>3414</v>
      </c>
      <c r="R1982" s="153">
        <v>30042.773184651422</v>
      </c>
      <c r="S1982" s="85" t="e">
        <v>#VALUE!</v>
      </c>
      <c r="T1982" s="117">
        <v>0</v>
      </c>
      <c r="U1982">
        <v>0</v>
      </c>
    </row>
    <row r="1983" spans="1:21" customFormat="1">
      <c r="A1983" s="13" t="s">
        <v>1518</v>
      </c>
      <c r="B1983" s="13">
        <v>17031990000</v>
      </c>
      <c r="C1983" s="13" t="s">
        <v>1519</v>
      </c>
      <c r="D1983" s="13" t="s">
        <v>4272</v>
      </c>
      <c r="E1983" s="13" t="s">
        <v>56</v>
      </c>
      <c r="F1983" s="85" t="s">
        <v>3414</v>
      </c>
      <c r="G1983" s="85" t="s">
        <v>3414</v>
      </c>
      <c r="H1983" s="85" t="s">
        <v>3414</v>
      </c>
      <c r="I1983" s="85" t="s">
        <v>3414</v>
      </c>
      <c r="J1983" s="85" t="s">
        <v>3414</v>
      </c>
      <c r="K1983" s="85" t="e">
        <f t="shared" si="30"/>
        <v>#VALUE!</v>
      </c>
      <c r="L1983" s="85" t="s">
        <v>3414</v>
      </c>
      <c r="M1983" s="85"/>
      <c r="N1983" s="85"/>
      <c r="O1983" s="85"/>
      <c r="P1983" s="141"/>
      <c r="Q1983" s="52" t="s">
        <v>3414</v>
      </c>
      <c r="R1983" s="154">
        <v>0</v>
      </c>
      <c r="S1983" s="85" t="e">
        <v>#VALUE!</v>
      </c>
      <c r="T1983" s="117">
        <v>0</v>
      </c>
      <c r="U1983">
        <v>0</v>
      </c>
    </row>
    <row r="1984" spans="1:21" customFormat="1">
      <c r="A1984" s="13" t="s">
        <v>736</v>
      </c>
      <c r="B1984" s="13">
        <v>17097863603</v>
      </c>
      <c r="C1984" s="13" t="s">
        <v>737</v>
      </c>
      <c r="D1984" s="13" t="s">
        <v>896</v>
      </c>
      <c r="E1984" s="13" t="s">
        <v>738</v>
      </c>
      <c r="F1984" s="82">
        <v>5.3</v>
      </c>
      <c r="G1984" s="84">
        <v>25.3</v>
      </c>
      <c r="H1984" s="81">
        <v>10.5</v>
      </c>
      <c r="I1984" s="84">
        <v>35</v>
      </c>
      <c r="J1984" s="84">
        <v>26.1</v>
      </c>
      <c r="K1984" s="84">
        <f t="shared" si="30"/>
        <v>61.1</v>
      </c>
      <c r="L1984" s="84">
        <v>578100</v>
      </c>
      <c r="M1984" s="90">
        <v>10</v>
      </c>
      <c r="N1984" s="89">
        <v>8</v>
      </c>
      <c r="O1984" s="90">
        <v>10</v>
      </c>
      <c r="P1984" s="137">
        <v>5</v>
      </c>
      <c r="Q1984" s="52" t="s">
        <v>3414</v>
      </c>
      <c r="R1984" s="149">
        <v>61877.808318976124</v>
      </c>
      <c r="S1984" s="84">
        <v>61.1</v>
      </c>
      <c r="T1984" s="116">
        <v>5</v>
      </c>
      <c r="U1984">
        <v>5</v>
      </c>
    </row>
    <row r="1985" spans="1:21" customFormat="1">
      <c r="A1985" s="13" t="s">
        <v>567</v>
      </c>
      <c r="B1985" s="13">
        <v>17097990000</v>
      </c>
      <c r="C1985" s="13" t="s">
        <v>568</v>
      </c>
      <c r="D1985" s="13" t="s">
        <v>896</v>
      </c>
      <c r="E1985" s="13" t="s">
        <v>56</v>
      </c>
      <c r="F1985" s="85" t="s">
        <v>3414</v>
      </c>
      <c r="G1985" s="85" t="s">
        <v>3414</v>
      </c>
      <c r="H1985" s="85" t="s">
        <v>3414</v>
      </c>
      <c r="I1985" s="85" t="s">
        <v>3414</v>
      </c>
      <c r="J1985" s="85" t="s">
        <v>3414</v>
      </c>
      <c r="K1985" s="85" t="e">
        <f t="shared" si="30"/>
        <v>#VALUE!</v>
      </c>
      <c r="L1985" s="85" t="s">
        <v>3414</v>
      </c>
      <c r="M1985" s="85"/>
      <c r="N1985" s="85"/>
      <c r="O1985" s="85"/>
      <c r="P1985" s="141"/>
      <c r="Q1985" s="52" t="s">
        <v>3414</v>
      </c>
      <c r="R1985" s="154">
        <v>0</v>
      </c>
      <c r="S1985" s="85" t="e">
        <v>#VALUE!</v>
      </c>
      <c r="T1985" s="117">
        <v>0</v>
      </c>
      <c r="U1985">
        <v>0</v>
      </c>
    </row>
    <row r="1986" spans="1:21" customFormat="1">
      <c r="A1986" s="13" t="s">
        <v>133</v>
      </c>
      <c r="B1986" s="13">
        <v>17197980000</v>
      </c>
      <c r="C1986" s="13" t="s">
        <v>134</v>
      </c>
      <c r="D1986" s="13" t="s">
        <v>363</v>
      </c>
      <c r="E1986" s="13" t="s">
        <v>71</v>
      </c>
      <c r="F1986" s="85" t="s">
        <v>3414</v>
      </c>
      <c r="G1986" s="85" t="s">
        <v>3414</v>
      </c>
      <c r="H1986" s="85" t="s">
        <v>3414</v>
      </c>
      <c r="I1986" s="85" t="s">
        <v>3414</v>
      </c>
      <c r="J1986" s="85" t="s">
        <v>3414</v>
      </c>
      <c r="K1986" s="85" t="e">
        <f t="shared" ref="K1986" si="31">+J1986+I1986</f>
        <v>#VALUE!</v>
      </c>
      <c r="L1986" s="85" t="s">
        <v>3414</v>
      </c>
      <c r="M1986" s="85"/>
      <c r="N1986" s="85"/>
      <c r="O1986" s="85"/>
      <c r="P1986" s="141"/>
      <c r="Q1986" s="52" t="s">
        <v>3414</v>
      </c>
      <c r="R1986" s="154">
        <v>0</v>
      </c>
      <c r="S1986" s="85" t="e">
        <v>#VALUE!</v>
      </c>
      <c r="T1986" s="117">
        <v>0</v>
      </c>
      <c r="U1986">
        <v>0</v>
      </c>
    </row>
  </sheetData>
  <sheetCalcPr fullCalcOnLoad="1"/>
  <sortState ref="A2:U1986">
    <sortCondition ref="Q2:Q1986"/>
  </sortState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28"/>
  <sheetViews>
    <sheetView workbookViewId="0">
      <selection activeCell="D2" sqref="D2:F7"/>
    </sheetView>
  </sheetViews>
  <sheetFormatPr baseColWidth="10" defaultColWidth="8.83203125" defaultRowHeight="14"/>
  <cols>
    <col min="1" max="1" width="23.33203125" bestFit="1" customWidth="1"/>
    <col min="2" max="2" width="14.6640625" bestFit="1" customWidth="1"/>
    <col min="3" max="3" width="5.5" bestFit="1" customWidth="1"/>
    <col min="4" max="4" width="10" bestFit="1" customWidth="1"/>
  </cols>
  <sheetData>
    <row r="1" spans="1:6" ht="15" thickBot="1">
      <c r="A1" s="66" t="s">
        <v>18</v>
      </c>
      <c r="B1" s="66"/>
      <c r="C1" s="49"/>
    </row>
    <row r="2" spans="1:6">
      <c r="A2" s="67"/>
      <c r="B2" s="67"/>
      <c r="C2" s="35"/>
      <c r="D2" s="40">
        <v>5</v>
      </c>
      <c r="E2" s="41">
        <v>39.700000000000003</v>
      </c>
      <c r="F2" s="42">
        <f>+E2/5</f>
        <v>7.94</v>
      </c>
    </row>
    <row r="3" spans="1:6">
      <c r="A3" s="68" t="s">
        <v>4</v>
      </c>
      <c r="B3" s="69">
        <v>6.5261507334344993</v>
      </c>
      <c r="C3" s="39"/>
      <c r="D3" s="43">
        <v>4</v>
      </c>
      <c r="E3" s="44">
        <f>+E2-F2</f>
        <v>31.76</v>
      </c>
      <c r="F3" s="45">
        <v>7.94</v>
      </c>
    </row>
    <row r="4" spans="1:6">
      <c r="A4" s="67" t="s">
        <v>5</v>
      </c>
      <c r="B4" s="70">
        <v>9.1569057858072025E-2</v>
      </c>
      <c r="C4" s="38"/>
      <c r="D4" s="43">
        <v>3</v>
      </c>
      <c r="E4" s="44">
        <f>+E3-F3</f>
        <v>23.82</v>
      </c>
      <c r="F4" s="45">
        <v>7.94</v>
      </c>
    </row>
    <row r="5" spans="1:6">
      <c r="A5" s="68" t="s">
        <v>6</v>
      </c>
      <c r="B5" s="69">
        <v>5.7</v>
      </c>
      <c r="C5" s="39"/>
      <c r="D5" s="43">
        <v>2</v>
      </c>
      <c r="E5" s="44">
        <f>+E4-F4</f>
        <v>15.879999999999999</v>
      </c>
      <c r="F5" s="45">
        <v>7.94</v>
      </c>
    </row>
    <row r="6" spans="1:6">
      <c r="A6" s="67" t="s">
        <v>7</v>
      </c>
      <c r="B6" s="70">
        <v>3.9</v>
      </c>
      <c r="C6" s="38"/>
      <c r="D6" s="43">
        <v>1</v>
      </c>
      <c r="E6" s="44">
        <f>+E5-F5</f>
        <v>7.9399999999999986</v>
      </c>
      <c r="F6" s="45">
        <v>7.94</v>
      </c>
    </row>
    <row r="7" spans="1:6" ht="15" thickBot="1">
      <c r="A7" s="68" t="s">
        <v>8</v>
      </c>
      <c r="B7" s="69">
        <v>4.0714778876740247</v>
      </c>
      <c r="C7" s="39"/>
      <c r="D7" s="46"/>
      <c r="E7" s="47">
        <f>+E6-F6</f>
        <v>0</v>
      </c>
      <c r="F7" s="48">
        <v>7.94</v>
      </c>
    </row>
    <row r="8" spans="1:6" ht="15" thickBot="1">
      <c r="A8" s="67" t="s">
        <v>9</v>
      </c>
      <c r="B8" s="70">
        <v>16.576932189818535</v>
      </c>
      <c r="C8" s="38"/>
    </row>
    <row r="9" spans="1:6">
      <c r="A9" s="67" t="s">
        <v>10</v>
      </c>
      <c r="B9" s="70">
        <v>6.9365285154455396</v>
      </c>
      <c r="C9" s="38"/>
      <c r="D9" s="171" t="s">
        <v>30</v>
      </c>
      <c r="E9" s="172"/>
      <c r="F9" s="173"/>
    </row>
    <row r="10" spans="1:6">
      <c r="A10" s="67" t="s">
        <v>11</v>
      </c>
      <c r="B10" s="70">
        <v>1.9232838334801925</v>
      </c>
      <c r="C10" s="38"/>
      <c r="D10" s="53" t="s">
        <v>27</v>
      </c>
      <c r="E10" s="52">
        <v>39.700000000000003</v>
      </c>
      <c r="F10" s="54">
        <f t="array" ref="F10:F14">FREQUENCY(unemp,unempsdbins)</f>
        <v>105</v>
      </c>
    </row>
    <row r="11" spans="1:6">
      <c r="A11" s="68" t="s">
        <v>12</v>
      </c>
      <c r="B11" s="69">
        <v>39.700000000000003</v>
      </c>
      <c r="C11" s="39"/>
      <c r="D11" s="53" t="s">
        <v>26</v>
      </c>
      <c r="E11" s="52">
        <f>+E12+4.1</f>
        <v>13.9</v>
      </c>
      <c r="F11" s="54">
        <v>205</v>
      </c>
    </row>
    <row r="12" spans="1:6">
      <c r="A12" s="67" t="s">
        <v>13</v>
      </c>
      <c r="B12" s="70">
        <v>0</v>
      </c>
      <c r="C12" s="38"/>
      <c r="D12" s="53" t="s">
        <v>25</v>
      </c>
      <c r="E12" s="52">
        <f>5.7+4.1</f>
        <v>9.8000000000000007</v>
      </c>
      <c r="F12" s="54">
        <v>665</v>
      </c>
    </row>
    <row r="13" spans="1:6">
      <c r="A13" s="68" t="s">
        <v>14</v>
      </c>
      <c r="B13" s="69">
        <v>39.700000000000003</v>
      </c>
      <c r="C13" s="38"/>
      <c r="D13" s="53" t="s">
        <v>23</v>
      </c>
      <c r="E13" s="52">
        <v>5.7</v>
      </c>
      <c r="F13" s="54">
        <v>924</v>
      </c>
    </row>
    <row r="14" spans="1:6" ht="15" thickBot="1">
      <c r="A14" s="67" t="s">
        <v>15</v>
      </c>
      <c r="B14" s="70">
        <v>12902.200000000004</v>
      </c>
      <c r="C14" s="38"/>
      <c r="D14" s="55" t="s">
        <v>24</v>
      </c>
      <c r="E14" s="56">
        <f>+E13-4.1</f>
        <v>1.6000000000000005</v>
      </c>
      <c r="F14" s="57">
        <v>78</v>
      </c>
    </row>
    <row r="15" spans="1:6" ht="15" thickBot="1">
      <c r="A15" s="68" t="s">
        <v>16</v>
      </c>
      <c r="B15" s="69">
        <v>1977</v>
      </c>
      <c r="C15" s="38">
        <f>+B15/5</f>
        <v>395.4</v>
      </c>
    </row>
    <row r="16" spans="1:6">
      <c r="A16" s="67" t="s">
        <v>17</v>
      </c>
      <c r="B16" s="70">
        <v>0.17958205423380227</v>
      </c>
      <c r="C16" s="38"/>
      <c r="D16" s="174" t="s">
        <v>31</v>
      </c>
      <c r="E16" s="175"/>
      <c r="F16" s="176"/>
    </row>
    <row r="17" spans="4:8">
      <c r="D17" s="53" t="s">
        <v>28</v>
      </c>
      <c r="E17" s="52">
        <v>39.700000000000003</v>
      </c>
      <c r="F17" s="54">
        <f t="array" ref="F17:F21">FREQUENCY(unemp,E17:E21)</f>
        <v>3</v>
      </c>
    </row>
    <row r="18" spans="4:8">
      <c r="D18" s="53"/>
      <c r="E18" s="52">
        <v>31.76</v>
      </c>
      <c r="F18" s="54">
        <v>9</v>
      </c>
    </row>
    <row r="19" spans="4:8">
      <c r="D19" s="53"/>
      <c r="E19" s="52">
        <v>23.82</v>
      </c>
      <c r="F19" s="54">
        <v>54</v>
      </c>
    </row>
    <row r="20" spans="4:8">
      <c r="D20" s="53"/>
      <c r="E20" s="52">
        <v>15.879999999999999</v>
      </c>
      <c r="F20" s="54">
        <v>469</v>
      </c>
    </row>
    <row r="21" spans="4:8" ht="15" thickBot="1">
      <c r="D21" s="55" t="s">
        <v>29</v>
      </c>
      <c r="E21" s="56">
        <v>7.9399999999999986</v>
      </c>
      <c r="F21" s="57">
        <v>1442</v>
      </c>
    </row>
    <row r="22" spans="4:8" ht="15" thickBot="1"/>
    <row r="23" spans="4:8">
      <c r="D23" s="177" t="s">
        <v>39</v>
      </c>
      <c r="E23" s="178"/>
      <c r="F23" s="179"/>
    </row>
    <row r="24" spans="4:8">
      <c r="D24" s="53" t="s">
        <v>34</v>
      </c>
      <c r="E24" s="52">
        <v>39.700000000000003</v>
      </c>
      <c r="F24" s="54">
        <f t="array" ref="F24:F28">FREQUENCY(unemp,E24:E28)</f>
        <v>386</v>
      </c>
    </row>
    <row r="25" spans="4:8">
      <c r="D25" s="53" t="s">
        <v>38</v>
      </c>
      <c r="E25" s="52">
        <v>9</v>
      </c>
      <c r="F25" s="54">
        <v>392</v>
      </c>
    </row>
    <row r="26" spans="4:8">
      <c r="D26" s="53" t="s">
        <v>36</v>
      </c>
      <c r="E26" s="52">
        <v>6.5</v>
      </c>
      <c r="F26" s="54">
        <v>377</v>
      </c>
    </row>
    <row r="27" spans="4:8">
      <c r="D27" s="53" t="s">
        <v>37</v>
      </c>
      <c r="E27" s="52">
        <v>5</v>
      </c>
      <c r="F27" s="54">
        <v>394</v>
      </c>
      <c r="H27">
        <f>1977/5</f>
        <v>395.4</v>
      </c>
    </row>
    <row r="28" spans="4:8" ht="15" thickBot="1">
      <c r="D28" s="55" t="s">
        <v>35</v>
      </c>
      <c r="E28" s="56">
        <v>3.5</v>
      </c>
      <c r="F28" s="57">
        <v>428</v>
      </c>
    </row>
  </sheetData>
  <sheetCalcPr fullCalcOnLoad="1"/>
  <mergeCells count="3">
    <mergeCell ref="D9:F9"/>
    <mergeCell ref="D16:F16"/>
    <mergeCell ref="D23:F23"/>
  </mergeCells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1986"/>
  <sheetViews>
    <sheetView topLeftCell="C1" workbookViewId="0">
      <selection activeCell="E41" sqref="E41"/>
    </sheetView>
  </sheetViews>
  <sheetFormatPr baseColWidth="10" defaultColWidth="8.83203125" defaultRowHeight="14"/>
  <cols>
    <col min="1" max="1" width="21.6640625" hidden="1" customWidth="1"/>
    <col min="2" max="2" width="12" hidden="1" customWidth="1"/>
    <col min="3" max="3" width="22.83203125" customWidth="1"/>
    <col min="4" max="4" width="7.33203125" bestFit="1" customWidth="1"/>
    <col min="5" max="5" width="18.6640625" customWidth="1"/>
    <col min="6" max="6" width="17.33203125" style="8" bestFit="1" customWidth="1"/>
    <col min="7" max="7" width="15.33203125" style="61" bestFit="1" customWidth="1"/>
    <col min="8" max="8" width="17.83203125" bestFit="1" customWidth="1"/>
  </cols>
  <sheetData>
    <row r="1" spans="1:8" s="7" customFormat="1">
      <c r="A1" s="1" t="s">
        <v>4247</v>
      </c>
      <c r="B1" s="1" t="s">
        <v>4248</v>
      </c>
      <c r="C1" s="1" t="s">
        <v>4249</v>
      </c>
      <c r="D1" s="1" t="s">
        <v>4250</v>
      </c>
      <c r="E1" s="1" t="s">
        <v>4251</v>
      </c>
      <c r="F1" s="2" t="s">
        <v>4252</v>
      </c>
      <c r="G1" s="1" t="s">
        <v>32</v>
      </c>
      <c r="H1" s="58" t="s">
        <v>33</v>
      </c>
    </row>
    <row r="2" spans="1:8">
      <c r="A2" s="13" t="s">
        <v>3299</v>
      </c>
      <c r="B2" s="13">
        <v>17031351500</v>
      </c>
      <c r="C2" s="13" t="s">
        <v>3300</v>
      </c>
      <c r="D2" s="13" t="s">
        <v>4272</v>
      </c>
      <c r="E2" s="13" t="s">
        <v>4129</v>
      </c>
      <c r="F2" s="34">
        <v>39.700000000000003</v>
      </c>
      <c r="G2" s="62">
        <v>7</v>
      </c>
      <c r="H2" s="65">
        <v>0.17632241813602015</v>
      </c>
    </row>
    <row r="3" spans="1:8">
      <c r="A3" s="13" t="s">
        <v>3315</v>
      </c>
      <c r="B3" s="13">
        <v>17031381500</v>
      </c>
      <c r="C3" s="13" t="s">
        <v>3208</v>
      </c>
      <c r="D3" s="13" t="s">
        <v>4272</v>
      </c>
      <c r="E3" s="13" t="s">
        <v>4129</v>
      </c>
      <c r="F3" s="34">
        <v>32.700000000000003</v>
      </c>
      <c r="G3" s="60">
        <v>0.60000000000000142</v>
      </c>
      <c r="H3" s="63">
        <v>1.8348623853211052E-2</v>
      </c>
    </row>
    <row r="4" spans="1:8">
      <c r="A4" s="13" t="s">
        <v>2831</v>
      </c>
      <c r="B4" s="13">
        <v>17031670200</v>
      </c>
      <c r="C4" s="13" t="s">
        <v>2832</v>
      </c>
      <c r="D4" s="13" t="s">
        <v>4272</v>
      </c>
      <c r="E4" s="13" t="s">
        <v>4129</v>
      </c>
      <c r="F4" s="34">
        <v>32.1</v>
      </c>
      <c r="G4" s="59">
        <v>1.6000000000000014</v>
      </c>
      <c r="H4" s="63">
        <v>4.9844236760124651E-2</v>
      </c>
    </row>
    <row r="5" spans="1:8">
      <c r="A5" s="13" t="s">
        <v>2857</v>
      </c>
      <c r="B5" s="13">
        <v>17031671600</v>
      </c>
      <c r="C5" s="13" t="s">
        <v>2858</v>
      </c>
      <c r="D5" s="13" t="s">
        <v>4272</v>
      </c>
      <c r="E5" s="13" t="s">
        <v>4129</v>
      </c>
      <c r="F5" s="34">
        <v>30.5</v>
      </c>
      <c r="G5" s="59">
        <v>1</v>
      </c>
      <c r="H5" s="63">
        <v>3.2786885245901641E-2</v>
      </c>
    </row>
    <row r="6" spans="1:8">
      <c r="A6" s="13" t="s">
        <v>3301</v>
      </c>
      <c r="B6" s="13">
        <v>17031360200</v>
      </c>
      <c r="C6" s="13" t="s">
        <v>3302</v>
      </c>
      <c r="D6" s="13" t="s">
        <v>4272</v>
      </c>
      <c r="E6" s="13" t="s">
        <v>4129</v>
      </c>
      <c r="F6" s="34">
        <v>29.5</v>
      </c>
      <c r="G6" s="59">
        <v>1.3000000000000007</v>
      </c>
      <c r="H6" s="63">
        <v>4.4067796610169518E-2</v>
      </c>
    </row>
    <row r="7" spans="1:8">
      <c r="A7" s="13" t="s">
        <v>1554</v>
      </c>
      <c r="B7" s="13">
        <v>17031835600</v>
      </c>
      <c r="C7" s="13" t="s">
        <v>1555</v>
      </c>
      <c r="D7" s="13" t="s">
        <v>4272</v>
      </c>
      <c r="E7" s="13"/>
      <c r="F7" s="34">
        <v>28.2</v>
      </c>
      <c r="G7" s="59">
        <v>1.8999999999999986</v>
      </c>
      <c r="H7" s="63">
        <v>6.737588652482264E-2</v>
      </c>
    </row>
    <row r="8" spans="1:8">
      <c r="A8" s="13" t="s">
        <v>2847</v>
      </c>
      <c r="B8" s="13">
        <v>17031671100</v>
      </c>
      <c r="C8" s="13" t="s">
        <v>2848</v>
      </c>
      <c r="D8" s="13" t="s">
        <v>4272</v>
      </c>
      <c r="E8" s="13" t="s">
        <v>4129</v>
      </c>
      <c r="F8" s="34">
        <v>26.3</v>
      </c>
      <c r="G8" s="60">
        <v>0.10000000000000142</v>
      </c>
      <c r="H8" s="63">
        <v>3.8022813688213465E-3</v>
      </c>
    </row>
    <row r="9" spans="1:8">
      <c r="A9" s="13" t="s">
        <v>3295</v>
      </c>
      <c r="B9" s="13">
        <v>17031351100</v>
      </c>
      <c r="C9" s="13" t="s">
        <v>3296</v>
      </c>
      <c r="D9" s="13" t="s">
        <v>4272</v>
      </c>
      <c r="E9" s="13" t="s">
        <v>4129</v>
      </c>
      <c r="F9" s="34">
        <v>26.2</v>
      </c>
      <c r="G9" s="59">
        <v>1.5</v>
      </c>
      <c r="H9" s="63">
        <v>5.7251908396946563E-2</v>
      </c>
    </row>
    <row r="10" spans="1:8">
      <c r="A10" s="13" t="s">
        <v>3383</v>
      </c>
      <c r="B10" s="13">
        <v>17031260200</v>
      </c>
      <c r="C10" s="13" t="s">
        <v>3384</v>
      </c>
      <c r="D10" s="13" t="s">
        <v>4272</v>
      </c>
      <c r="E10" s="13" t="s">
        <v>4129</v>
      </c>
      <c r="F10" s="34">
        <v>24.7</v>
      </c>
      <c r="G10" s="60">
        <v>0.39999999999999858</v>
      </c>
      <c r="H10" s="63">
        <v>1.6194331983805613E-2</v>
      </c>
    </row>
    <row r="11" spans="1:8">
      <c r="A11" s="13" t="s">
        <v>2809</v>
      </c>
      <c r="B11" s="13">
        <v>17031710100</v>
      </c>
      <c r="C11" s="13" t="s">
        <v>2810</v>
      </c>
      <c r="D11" s="13" t="s">
        <v>4272</v>
      </c>
      <c r="E11" s="13" t="s">
        <v>4129</v>
      </c>
      <c r="F11" s="34">
        <v>24.7</v>
      </c>
      <c r="G11" s="60">
        <v>0</v>
      </c>
      <c r="H11" s="63">
        <v>0</v>
      </c>
    </row>
    <row r="12" spans="1:8">
      <c r="A12" s="13" t="s">
        <v>3165</v>
      </c>
      <c r="B12" s="13">
        <v>17031421200</v>
      </c>
      <c r="C12" s="13" t="s">
        <v>3166</v>
      </c>
      <c r="D12" s="13" t="s">
        <v>4272</v>
      </c>
      <c r="E12" s="13" t="s">
        <v>4129</v>
      </c>
      <c r="F12" s="34">
        <v>24.3</v>
      </c>
      <c r="G12" s="60">
        <v>0.19999999999999929</v>
      </c>
      <c r="H12" s="63">
        <v>8.2304526748970906E-3</v>
      </c>
    </row>
    <row r="13" spans="1:8">
      <c r="A13" s="13" t="s">
        <v>2700</v>
      </c>
      <c r="B13" s="13">
        <v>17031829401</v>
      </c>
      <c r="C13" s="13" t="s">
        <v>2701</v>
      </c>
      <c r="D13" s="13" t="s">
        <v>4272</v>
      </c>
      <c r="E13" s="13" t="s">
        <v>2680</v>
      </c>
      <c r="F13" s="34">
        <v>24.1</v>
      </c>
      <c r="G13" s="60">
        <v>0.90000000000000213</v>
      </c>
      <c r="H13" s="63">
        <v>3.7344398340249052E-2</v>
      </c>
    </row>
    <row r="14" spans="1:8">
      <c r="A14" s="13" t="s">
        <v>2841</v>
      </c>
      <c r="B14" s="13">
        <v>17031670700</v>
      </c>
      <c r="C14" s="13" t="s">
        <v>2842</v>
      </c>
      <c r="D14" s="13" t="s">
        <v>4272</v>
      </c>
      <c r="E14" s="13" t="s">
        <v>4129</v>
      </c>
      <c r="F14" s="34">
        <v>23.2</v>
      </c>
      <c r="G14" s="60">
        <v>0.30000000000000071</v>
      </c>
      <c r="H14" s="63">
        <v>1.2931034482758652E-2</v>
      </c>
    </row>
    <row r="15" spans="1:8">
      <c r="A15" s="13" t="s">
        <v>2861</v>
      </c>
      <c r="B15" s="13">
        <v>17031671900</v>
      </c>
      <c r="C15" s="13" t="s">
        <v>2862</v>
      </c>
      <c r="D15" s="13" t="s">
        <v>4272</v>
      </c>
      <c r="E15" s="13" t="s">
        <v>4129</v>
      </c>
      <c r="F15" s="34">
        <v>22.9</v>
      </c>
      <c r="G15" s="59">
        <v>1</v>
      </c>
      <c r="H15" s="63">
        <v>4.3668122270742363E-2</v>
      </c>
    </row>
    <row r="16" spans="1:8">
      <c r="A16" s="13" t="s">
        <v>2973</v>
      </c>
      <c r="B16" s="13">
        <v>17031612000</v>
      </c>
      <c r="C16" s="13" t="s">
        <v>2974</v>
      </c>
      <c r="D16" s="13" t="s">
        <v>4272</v>
      </c>
      <c r="E16" s="13" t="s">
        <v>4129</v>
      </c>
      <c r="F16" s="34">
        <v>21.9</v>
      </c>
      <c r="G16" s="60">
        <v>0.29999999999999716</v>
      </c>
      <c r="H16" s="63">
        <v>1.3698630136986172E-2</v>
      </c>
    </row>
    <row r="17" spans="1:8">
      <c r="A17" s="13" t="s">
        <v>2729</v>
      </c>
      <c r="B17" s="13">
        <v>17031711500</v>
      </c>
      <c r="C17" s="13" t="s">
        <v>2730</v>
      </c>
      <c r="D17" s="13" t="s">
        <v>4272</v>
      </c>
      <c r="E17" s="13" t="s">
        <v>4129</v>
      </c>
      <c r="F17" s="34">
        <v>21.6</v>
      </c>
      <c r="G17" s="60">
        <v>0.10000000000000142</v>
      </c>
      <c r="H17" s="63">
        <v>4.6296296296296953E-3</v>
      </c>
    </row>
    <row r="18" spans="1:8">
      <c r="A18" s="13" t="s">
        <v>3057</v>
      </c>
      <c r="B18" s="13">
        <v>17031500200</v>
      </c>
      <c r="C18" s="13" t="s">
        <v>3058</v>
      </c>
      <c r="D18" s="13" t="s">
        <v>4272</v>
      </c>
      <c r="E18" s="13" t="s">
        <v>4129</v>
      </c>
      <c r="F18" s="34">
        <v>21.5</v>
      </c>
      <c r="G18" s="60">
        <v>0.39999999999999858</v>
      </c>
      <c r="H18" s="63">
        <v>1.8604651162790631E-2</v>
      </c>
    </row>
    <row r="19" spans="1:8">
      <c r="A19" s="13" t="s">
        <v>3231</v>
      </c>
      <c r="B19" s="13">
        <v>17031400400</v>
      </c>
      <c r="C19" s="13" t="s">
        <v>3232</v>
      </c>
      <c r="D19" s="13" t="s">
        <v>4272</v>
      </c>
      <c r="E19" s="13" t="s">
        <v>4129</v>
      </c>
      <c r="F19" s="34">
        <v>21.1</v>
      </c>
      <c r="G19" s="60">
        <v>0.60000000000000142</v>
      </c>
      <c r="H19" s="63">
        <v>2.8436018957346036E-2</v>
      </c>
    </row>
    <row r="20" spans="1:8">
      <c r="A20" s="13" t="s">
        <v>2845</v>
      </c>
      <c r="B20" s="13">
        <v>17031670900</v>
      </c>
      <c r="C20" s="13" t="s">
        <v>2846</v>
      </c>
      <c r="D20" s="13" t="s">
        <v>4272</v>
      </c>
      <c r="E20" s="13" t="s">
        <v>4129</v>
      </c>
      <c r="F20" s="34">
        <v>21.1</v>
      </c>
      <c r="G20" s="60">
        <v>0</v>
      </c>
      <c r="H20" s="63">
        <v>0</v>
      </c>
    </row>
    <row r="21" spans="1:8">
      <c r="A21" s="13" t="s">
        <v>3473</v>
      </c>
      <c r="B21" s="13">
        <v>17031251600</v>
      </c>
      <c r="C21" s="13" t="s">
        <v>3474</v>
      </c>
      <c r="D21" s="13" t="s">
        <v>4272</v>
      </c>
      <c r="E21" s="13" t="s">
        <v>4129</v>
      </c>
      <c r="F21" s="34">
        <v>20.5</v>
      </c>
      <c r="G21" s="60">
        <v>0.19999999999999929</v>
      </c>
      <c r="H21" s="63">
        <v>9.7560975609755751E-3</v>
      </c>
    </row>
    <row r="22" spans="1:8">
      <c r="A22" s="13" t="s">
        <v>3385</v>
      </c>
      <c r="B22" s="13">
        <v>17031260300</v>
      </c>
      <c r="C22" s="13" t="s">
        <v>3386</v>
      </c>
      <c r="D22" s="13" t="s">
        <v>4272</v>
      </c>
      <c r="E22" s="13" t="s">
        <v>4129</v>
      </c>
      <c r="F22" s="34">
        <v>20.3</v>
      </c>
      <c r="G22" s="60">
        <v>0.10000000000000142</v>
      </c>
      <c r="H22" s="63">
        <v>4.9261083743843059E-3</v>
      </c>
    </row>
    <row r="23" spans="1:8">
      <c r="A23" s="13" t="s">
        <v>220</v>
      </c>
      <c r="B23" s="13">
        <v>17197882500</v>
      </c>
      <c r="C23" s="13" t="s">
        <v>221</v>
      </c>
      <c r="D23" s="13" t="s">
        <v>363</v>
      </c>
      <c r="E23" s="13" t="s">
        <v>320</v>
      </c>
      <c r="F23" s="34">
        <v>20.2</v>
      </c>
      <c r="G23" s="60">
        <v>0.39999999999999858</v>
      </c>
      <c r="H23" s="63">
        <v>1.9801980198019733E-2</v>
      </c>
    </row>
    <row r="24" spans="1:8">
      <c r="A24" s="13" t="s">
        <v>4156</v>
      </c>
      <c r="B24" s="13">
        <v>17031841000</v>
      </c>
      <c r="C24" s="13" t="s">
        <v>4157</v>
      </c>
      <c r="D24" s="13" t="s">
        <v>4272</v>
      </c>
      <c r="E24" s="13" t="s">
        <v>4158</v>
      </c>
      <c r="F24" s="34">
        <v>19.8</v>
      </c>
      <c r="G24" s="60">
        <v>0.10000000000000142</v>
      </c>
      <c r="H24" s="63">
        <v>5.0505050505051221E-3</v>
      </c>
    </row>
    <row r="25" spans="1:8">
      <c r="A25" s="13" t="s">
        <v>2965</v>
      </c>
      <c r="B25" s="13">
        <v>17031611600</v>
      </c>
      <c r="C25" s="13" t="s">
        <v>2966</v>
      </c>
      <c r="D25" s="13" t="s">
        <v>4272</v>
      </c>
      <c r="E25" s="13" t="s">
        <v>4129</v>
      </c>
      <c r="F25" s="34">
        <v>19.7</v>
      </c>
      <c r="G25" s="60">
        <v>0.30000000000000071</v>
      </c>
      <c r="H25" s="63">
        <v>1.5228426395939123E-2</v>
      </c>
    </row>
    <row r="26" spans="1:8">
      <c r="A26" s="13" t="s">
        <v>2441</v>
      </c>
      <c r="B26" s="13">
        <v>17031826902</v>
      </c>
      <c r="C26" s="13" t="s">
        <v>2442</v>
      </c>
      <c r="D26" s="13" t="s">
        <v>4272</v>
      </c>
      <c r="E26" s="13" t="s">
        <v>2438</v>
      </c>
      <c r="F26" s="34">
        <v>19.399999999999999</v>
      </c>
      <c r="G26" s="60">
        <v>9.9999999999997868E-2</v>
      </c>
      <c r="H26" s="63">
        <v>5.1546391752576226E-3</v>
      </c>
    </row>
    <row r="27" spans="1:8">
      <c r="A27" s="13" t="s">
        <v>3379</v>
      </c>
      <c r="B27" s="13">
        <v>17031252202</v>
      </c>
      <c r="C27" s="13" t="s">
        <v>3380</v>
      </c>
      <c r="D27" s="13" t="s">
        <v>4272</v>
      </c>
      <c r="E27" s="13" t="s">
        <v>4129</v>
      </c>
      <c r="F27" s="34">
        <v>19.3</v>
      </c>
      <c r="G27" s="60">
        <v>0.10000000000000142</v>
      </c>
      <c r="H27" s="63">
        <v>5.1813471502591404E-3</v>
      </c>
    </row>
    <row r="28" spans="1:8">
      <c r="A28" s="13" t="s">
        <v>3375</v>
      </c>
      <c r="B28" s="13">
        <v>17031252102</v>
      </c>
      <c r="C28" s="13" t="s">
        <v>3376</v>
      </c>
      <c r="D28" s="13" t="s">
        <v>4272</v>
      </c>
      <c r="E28" s="13" t="s">
        <v>4129</v>
      </c>
      <c r="F28" s="34">
        <v>19.2</v>
      </c>
      <c r="G28" s="60">
        <v>0.19999999999999929</v>
      </c>
      <c r="H28" s="63">
        <v>1.041666666666663E-2</v>
      </c>
    </row>
    <row r="29" spans="1:8">
      <c r="A29" s="13" t="s">
        <v>2811</v>
      </c>
      <c r="B29" s="13">
        <v>17031710200</v>
      </c>
      <c r="C29" s="13" t="s">
        <v>2812</v>
      </c>
      <c r="D29" s="13" t="s">
        <v>4272</v>
      </c>
      <c r="E29" s="13" t="s">
        <v>4129</v>
      </c>
      <c r="F29" s="34">
        <v>19</v>
      </c>
      <c r="G29" s="60">
        <v>0.10000000000000142</v>
      </c>
      <c r="H29" s="63">
        <v>5.2631578947369166E-3</v>
      </c>
    </row>
    <row r="30" spans="1:8">
      <c r="A30" s="13" t="s">
        <v>3313</v>
      </c>
      <c r="B30" s="13">
        <v>17031381400</v>
      </c>
      <c r="C30" s="13" t="s">
        <v>3314</v>
      </c>
      <c r="D30" s="13" t="s">
        <v>4272</v>
      </c>
      <c r="E30" s="13" t="s">
        <v>4129</v>
      </c>
      <c r="F30" s="34">
        <v>18.899999999999999</v>
      </c>
      <c r="G30" s="60">
        <v>9.9999999999997868E-2</v>
      </c>
      <c r="H30" s="63">
        <v>5.2910052910051788E-3</v>
      </c>
    </row>
    <row r="31" spans="1:8">
      <c r="A31" s="13" t="s">
        <v>2843</v>
      </c>
      <c r="B31" s="13">
        <v>17031670800</v>
      </c>
      <c r="C31" s="13" t="s">
        <v>2844</v>
      </c>
      <c r="D31" s="13" t="s">
        <v>4272</v>
      </c>
      <c r="E31" s="13" t="s">
        <v>4129</v>
      </c>
      <c r="F31" s="34">
        <v>18.899999999999999</v>
      </c>
      <c r="G31" s="60">
        <v>0</v>
      </c>
      <c r="H31" s="63">
        <v>0</v>
      </c>
    </row>
    <row r="32" spans="1:8">
      <c r="A32" s="13" t="s">
        <v>3309</v>
      </c>
      <c r="B32" s="13">
        <v>17031380700</v>
      </c>
      <c r="C32" s="13" t="s">
        <v>3310</v>
      </c>
      <c r="D32" s="13" t="s">
        <v>4272</v>
      </c>
      <c r="E32" s="13" t="s">
        <v>4129</v>
      </c>
      <c r="F32" s="34">
        <v>18.8</v>
      </c>
      <c r="G32" s="60">
        <v>0.10000000000000142</v>
      </c>
      <c r="H32" s="63">
        <v>5.3191489361702881E-3</v>
      </c>
    </row>
    <row r="33" spans="1:8">
      <c r="A33" s="13" t="s">
        <v>2751</v>
      </c>
      <c r="B33" s="13">
        <v>17031730300</v>
      </c>
      <c r="C33" s="13" t="s">
        <v>2752</v>
      </c>
      <c r="D33" s="13" t="s">
        <v>4272</v>
      </c>
      <c r="E33" s="13" t="s">
        <v>4129</v>
      </c>
      <c r="F33" s="34">
        <v>18.7</v>
      </c>
      <c r="G33" s="60">
        <v>9.9999999999997868E-2</v>
      </c>
      <c r="H33" s="63">
        <v>5.3475935828875866E-3</v>
      </c>
    </row>
    <row r="34" spans="1:8">
      <c r="A34" s="13" t="s">
        <v>2859</v>
      </c>
      <c r="B34" s="13">
        <v>17031671800</v>
      </c>
      <c r="C34" s="13" t="s">
        <v>2860</v>
      </c>
      <c r="D34" s="13" t="s">
        <v>4272</v>
      </c>
      <c r="E34" s="13" t="s">
        <v>4129</v>
      </c>
      <c r="F34" s="34">
        <v>18.600000000000001</v>
      </c>
      <c r="G34" s="60">
        <v>0.10000000000000142</v>
      </c>
      <c r="H34" s="63">
        <v>5.3763440860215813E-3</v>
      </c>
    </row>
    <row r="35" spans="1:8">
      <c r="A35" s="13" t="s">
        <v>2813</v>
      </c>
      <c r="B35" s="13">
        <v>17031710300</v>
      </c>
      <c r="C35" s="13" t="s">
        <v>2814</v>
      </c>
      <c r="D35" s="13" t="s">
        <v>4272</v>
      </c>
      <c r="E35" s="13" t="s">
        <v>4129</v>
      </c>
      <c r="F35" s="34">
        <v>18.5</v>
      </c>
      <c r="G35" s="60">
        <v>0.10000000000000142</v>
      </c>
      <c r="H35" s="63">
        <v>5.405405405405482E-3</v>
      </c>
    </row>
    <row r="36" spans="1:8">
      <c r="A36" s="13" t="s">
        <v>3297</v>
      </c>
      <c r="B36" s="13">
        <v>17031351400</v>
      </c>
      <c r="C36" s="13" t="s">
        <v>3298</v>
      </c>
      <c r="D36" s="13" t="s">
        <v>4272</v>
      </c>
      <c r="E36" s="13" t="s">
        <v>4129</v>
      </c>
      <c r="F36" s="34">
        <v>18.5</v>
      </c>
      <c r="G36" s="60">
        <v>0</v>
      </c>
      <c r="H36" s="63">
        <v>0</v>
      </c>
    </row>
    <row r="37" spans="1:8">
      <c r="A37" s="13" t="s">
        <v>1572</v>
      </c>
      <c r="B37" s="13">
        <v>17031836500</v>
      </c>
      <c r="C37" s="13" t="s">
        <v>1573</v>
      </c>
      <c r="D37" s="13" t="s">
        <v>4272</v>
      </c>
      <c r="E37" s="13"/>
      <c r="F37" s="34">
        <v>18.399999999999999</v>
      </c>
      <c r="G37" s="60">
        <v>0.29999999999999716</v>
      </c>
      <c r="H37" s="63">
        <v>1.6304347826086803E-2</v>
      </c>
    </row>
    <row r="38" spans="1:8">
      <c r="A38" s="13" t="s">
        <v>3471</v>
      </c>
      <c r="B38" s="13">
        <v>17031251500</v>
      </c>
      <c r="C38" s="13" t="s">
        <v>3472</v>
      </c>
      <c r="D38" s="13" t="s">
        <v>4272</v>
      </c>
      <c r="E38" s="13" t="s">
        <v>4129</v>
      </c>
      <c r="F38" s="34">
        <v>18.399999999999999</v>
      </c>
      <c r="G38" s="60">
        <v>0</v>
      </c>
      <c r="H38" s="63">
        <v>0</v>
      </c>
    </row>
    <row r="39" spans="1:8">
      <c r="A39" s="13" t="s">
        <v>1652</v>
      </c>
      <c r="B39" s="13">
        <v>17031834900</v>
      </c>
      <c r="C39" s="13" t="s">
        <v>1545</v>
      </c>
      <c r="D39" s="13" t="s">
        <v>4272</v>
      </c>
      <c r="E39" s="13"/>
      <c r="F39" s="34">
        <v>18.399999999999999</v>
      </c>
      <c r="G39" s="60">
        <v>0</v>
      </c>
      <c r="H39" s="63">
        <v>0</v>
      </c>
    </row>
    <row r="40" spans="1:8">
      <c r="A40" s="13" t="s">
        <v>3477</v>
      </c>
      <c r="B40" s="13">
        <v>17031251800</v>
      </c>
      <c r="C40" s="13" t="s">
        <v>3478</v>
      </c>
      <c r="D40" s="13" t="s">
        <v>4272</v>
      </c>
      <c r="E40" s="13" t="s">
        <v>4129</v>
      </c>
      <c r="F40" s="34">
        <v>18.100000000000001</v>
      </c>
      <c r="G40" s="60">
        <v>0.20000000000000284</v>
      </c>
      <c r="H40" s="63">
        <v>1.1049723756906233E-2</v>
      </c>
    </row>
    <row r="41" spans="1:8">
      <c r="A41" s="13" t="s">
        <v>1558</v>
      </c>
      <c r="B41" s="13">
        <v>17031835800</v>
      </c>
      <c r="C41" s="13" t="s">
        <v>1559</v>
      </c>
      <c r="D41" s="13" t="s">
        <v>4272</v>
      </c>
      <c r="E41" s="13"/>
      <c r="F41" s="34">
        <v>17.899999999999999</v>
      </c>
      <c r="G41" s="60">
        <v>9.9999999999997868E-2</v>
      </c>
      <c r="H41" s="63">
        <v>5.5865921787708311E-3</v>
      </c>
    </row>
    <row r="42" spans="1:8">
      <c r="A42" s="13" t="s">
        <v>2839</v>
      </c>
      <c r="B42" s="13">
        <v>17031670600</v>
      </c>
      <c r="C42" s="13" t="s">
        <v>2840</v>
      </c>
      <c r="D42" s="13" t="s">
        <v>4272</v>
      </c>
      <c r="E42" s="13" t="s">
        <v>4129</v>
      </c>
      <c r="F42" s="34">
        <v>17.899999999999999</v>
      </c>
      <c r="G42" s="60">
        <v>0</v>
      </c>
      <c r="H42" s="63">
        <v>0</v>
      </c>
    </row>
    <row r="43" spans="1:8">
      <c r="A43" s="13" t="s">
        <v>3291</v>
      </c>
      <c r="B43" s="13">
        <v>17031350400</v>
      </c>
      <c r="C43" s="13" t="s">
        <v>3292</v>
      </c>
      <c r="D43" s="13" t="s">
        <v>4272</v>
      </c>
      <c r="E43" s="13" t="s">
        <v>4129</v>
      </c>
      <c r="F43" s="34">
        <v>17.8</v>
      </c>
      <c r="G43" s="60">
        <v>0.30000000000000071</v>
      </c>
      <c r="H43" s="63">
        <v>1.6853932584269701E-2</v>
      </c>
    </row>
    <row r="44" spans="1:8">
      <c r="A44" s="13" t="s">
        <v>2817</v>
      </c>
      <c r="B44" s="13">
        <v>17031710500</v>
      </c>
      <c r="C44" s="13" t="s">
        <v>2818</v>
      </c>
      <c r="D44" s="13" t="s">
        <v>4272</v>
      </c>
      <c r="E44" s="13" t="s">
        <v>4129</v>
      </c>
      <c r="F44" s="34">
        <v>17.5</v>
      </c>
      <c r="G44" s="60">
        <v>0.10000000000000142</v>
      </c>
      <c r="H44" s="63">
        <v>5.7142857142857958E-3</v>
      </c>
    </row>
    <row r="45" spans="1:8">
      <c r="A45" s="13" t="s">
        <v>2835</v>
      </c>
      <c r="B45" s="13">
        <v>17031670400</v>
      </c>
      <c r="C45" s="13" t="s">
        <v>2836</v>
      </c>
      <c r="D45" s="13" t="s">
        <v>4272</v>
      </c>
      <c r="E45" s="13" t="s">
        <v>4129</v>
      </c>
      <c r="F45" s="34">
        <v>17.5</v>
      </c>
      <c r="G45" s="60">
        <v>0</v>
      </c>
      <c r="H45" s="63">
        <v>0</v>
      </c>
    </row>
    <row r="46" spans="1:8">
      <c r="A46" s="13" t="s">
        <v>297</v>
      </c>
      <c r="B46" s="13">
        <v>17197881301</v>
      </c>
      <c r="C46" s="13" t="s">
        <v>298</v>
      </c>
      <c r="D46" s="13" t="s">
        <v>363</v>
      </c>
      <c r="E46" s="13" t="s">
        <v>320</v>
      </c>
      <c r="F46" s="34">
        <v>17.399999999999999</v>
      </c>
      <c r="G46" s="60">
        <v>0.19999999999999929</v>
      </c>
      <c r="H46" s="63">
        <v>1.1494252873563178E-2</v>
      </c>
    </row>
    <row r="47" spans="1:8">
      <c r="A47" s="13" t="s">
        <v>3097</v>
      </c>
      <c r="B47" s="13">
        <v>17031540102</v>
      </c>
      <c r="C47" s="13" t="s">
        <v>3098</v>
      </c>
      <c r="D47" s="13" t="s">
        <v>4272</v>
      </c>
      <c r="E47" s="13" t="s">
        <v>4129</v>
      </c>
      <c r="F47" s="34">
        <v>17.2</v>
      </c>
      <c r="G47" s="60">
        <v>9.9999999999997868E-2</v>
      </c>
      <c r="H47" s="63">
        <v>5.8139534883719689E-3</v>
      </c>
    </row>
    <row r="48" spans="1:8">
      <c r="A48" s="13" t="s">
        <v>2227</v>
      </c>
      <c r="B48" s="13">
        <v>17031843400</v>
      </c>
      <c r="C48" s="13" t="s">
        <v>2228</v>
      </c>
      <c r="D48" s="13" t="s">
        <v>4272</v>
      </c>
      <c r="E48" s="13" t="s">
        <v>2224</v>
      </c>
      <c r="F48" s="34">
        <v>17.2</v>
      </c>
      <c r="G48" s="60">
        <v>0</v>
      </c>
      <c r="H48" s="63">
        <v>0</v>
      </c>
    </row>
    <row r="49" spans="1:8">
      <c r="A49" s="13" t="s">
        <v>2855</v>
      </c>
      <c r="B49" s="13">
        <v>17031671500</v>
      </c>
      <c r="C49" s="13" t="s">
        <v>2856</v>
      </c>
      <c r="D49" s="13" t="s">
        <v>4272</v>
      </c>
      <c r="E49" s="13" t="s">
        <v>4129</v>
      </c>
      <c r="F49" s="34">
        <v>17.2</v>
      </c>
      <c r="G49" s="60">
        <v>0</v>
      </c>
      <c r="H49" s="63">
        <v>0</v>
      </c>
    </row>
    <row r="50" spans="1:8">
      <c r="A50" s="13" t="s">
        <v>3327</v>
      </c>
      <c r="B50" s="13">
        <v>17031291200</v>
      </c>
      <c r="C50" s="13" t="s">
        <v>3328</v>
      </c>
      <c r="D50" s="13" t="s">
        <v>4272</v>
      </c>
      <c r="E50" s="13" t="s">
        <v>4129</v>
      </c>
      <c r="F50" s="34">
        <v>17.100000000000001</v>
      </c>
      <c r="G50" s="60">
        <v>0.10000000000000142</v>
      </c>
      <c r="H50" s="63">
        <v>5.8479532163743519E-3</v>
      </c>
    </row>
    <row r="51" spans="1:8">
      <c r="A51" s="13" t="s">
        <v>1644</v>
      </c>
      <c r="B51" s="13">
        <v>17031834500</v>
      </c>
      <c r="C51" s="13" t="s">
        <v>1645</v>
      </c>
      <c r="D51" s="13" t="s">
        <v>4272</v>
      </c>
      <c r="E51" s="13"/>
      <c r="F51" s="34">
        <v>17</v>
      </c>
      <c r="G51" s="60">
        <v>0.10000000000000142</v>
      </c>
      <c r="H51" s="63">
        <v>5.8823529411765538E-3</v>
      </c>
    </row>
    <row r="52" spans="1:8">
      <c r="A52" s="13" t="s">
        <v>2639</v>
      </c>
      <c r="B52" s="13">
        <v>17031825504</v>
      </c>
      <c r="C52" s="13" t="s">
        <v>2640</v>
      </c>
      <c r="D52" s="13" t="s">
        <v>4272</v>
      </c>
      <c r="E52" s="13" t="s">
        <v>2638</v>
      </c>
      <c r="F52" s="34">
        <v>17</v>
      </c>
      <c r="G52" s="60">
        <v>0</v>
      </c>
      <c r="H52" s="63">
        <v>0</v>
      </c>
    </row>
    <row r="53" spans="1:8">
      <c r="A53" s="13" t="s">
        <v>2971</v>
      </c>
      <c r="B53" s="13">
        <v>17031611900</v>
      </c>
      <c r="C53" s="13" t="s">
        <v>2972</v>
      </c>
      <c r="D53" s="13" t="s">
        <v>4272</v>
      </c>
      <c r="E53" s="13" t="s">
        <v>4129</v>
      </c>
      <c r="F53" s="34">
        <v>16.899999999999999</v>
      </c>
      <c r="G53" s="60">
        <v>0.19999999999999929</v>
      </c>
      <c r="H53" s="63">
        <v>1.1834319526627177E-2</v>
      </c>
    </row>
    <row r="54" spans="1:8">
      <c r="A54" s="13" t="s">
        <v>2827</v>
      </c>
      <c r="B54" s="13">
        <v>17031711000</v>
      </c>
      <c r="C54" s="13" t="s">
        <v>2828</v>
      </c>
      <c r="D54" s="13" t="s">
        <v>4272</v>
      </c>
      <c r="E54" s="13" t="s">
        <v>4129</v>
      </c>
      <c r="F54" s="34">
        <v>16.899999999999999</v>
      </c>
      <c r="G54" s="60">
        <v>0</v>
      </c>
      <c r="H54" s="63">
        <v>0</v>
      </c>
    </row>
    <row r="55" spans="1:8">
      <c r="A55" s="13" t="s">
        <v>3475</v>
      </c>
      <c r="B55" s="13">
        <v>17031251700</v>
      </c>
      <c r="C55" s="13" t="s">
        <v>3476</v>
      </c>
      <c r="D55" s="13" t="s">
        <v>4272</v>
      </c>
      <c r="E55" s="13" t="s">
        <v>4129</v>
      </c>
      <c r="F55" s="34">
        <v>16.7</v>
      </c>
      <c r="G55" s="60">
        <v>0.19999999999999929</v>
      </c>
      <c r="H55" s="63">
        <v>1.1976047904191574E-2</v>
      </c>
    </row>
    <row r="56" spans="1:8">
      <c r="A56" s="13" t="s">
        <v>2783</v>
      </c>
      <c r="B56" s="13">
        <v>17031691100</v>
      </c>
      <c r="C56" s="13" t="s">
        <v>2784</v>
      </c>
      <c r="D56" s="13" t="s">
        <v>4272</v>
      </c>
      <c r="E56" s="13" t="s">
        <v>4129</v>
      </c>
      <c r="F56" s="34">
        <v>16.5</v>
      </c>
      <c r="G56" s="60">
        <v>0.19999999999999929</v>
      </c>
      <c r="H56" s="63">
        <v>1.2121212121212078E-2</v>
      </c>
    </row>
    <row r="57" spans="1:8">
      <c r="A57" s="13" t="s">
        <v>3287</v>
      </c>
      <c r="B57" s="13">
        <v>17031340600</v>
      </c>
      <c r="C57" s="13" t="s">
        <v>3288</v>
      </c>
      <c r="D57" s="13" t="s">
        <v>4272</v>
      </c>
      <c r="E57" s="13" t="s">
        <v>4129</v>
      </c>
      <c r="F57" s="34">
        <v>16.5</v>
      </c>
      <c r="G57" s="60">
        <v>0</v>
      </c>
      <c r="H57" s="63">
        <v>0</v>
      </c>
    </row>
    <row r="58" spans="1:8">
      <c r="A58" s="13" t="s">
        <v>2443</v>
      </c>
      <c r="B58" s="13">
        <v>17031827000</v>
      </c>
      <c r="C58" s="13" t="s">
        <v>2330</v>
      </c>
      <c r="D58" s="13" t="s">
        <v>4272</v>
      </c>
      <c r="E58" s="13" t="s">
        <v>2438</v>
      </c>
      <c r="F58" s="34">
        <v>16.5</v>
      </c>
      <c r="G58" s="60">
        <v>0</v>
      </c>
      <c r="H58" s="63">
        <v>0</v>
      </c>
    </row>
    <row r="59" spans="1:8">
      <c r="A59" s="13" t="s">
        <v>3421</v>
      </c>
      <c r="B59" s="13">
        <v>17031280900</v>
      </c>
      <c r="C59" s="13" t="s">
        <v>3422</v>
      </c>
      <c r="D59" s="13" t="s">
        <v>4272</v>
      </c>
      <c r="E59" s="13" t="s">
        <v>4129</v>
      </c>
      <c r="F59" s="34">
        <v>16.3</v>
      </c>
      <c r="G59" s="60">
        <v>0.10000000000000142</v>
      </c>
      <c r="H59" s="63">
        <v>6.1349693251534611E-3</v>
      </c>
    </row>
    <row r="60" spans="1:8">
      <c r="A60" s="13" t="s">
        <v>3504</v>
      </c>
      <c r="B60" s="13">
        <v>17031240700</v>
      </c>
      <c r="C60" s="13" t="s">
        <v>3505</v>
      </c>
      <c r="D60" s="13" t="s">
        <v>4272</v>
      </c>
      <c r="E60" s="13" t="s">
        <v>4129</v>
      </c>
      <c r="F60" s="34">
        <v>16.3</v>
      </c>
      <c r="G60" s="60">
        <v>0</v>
      </c>
      <c r="H60" s="63">
        <v>0</v>
      </c>
    </row>
    <row r="61" spans="1:8">
      <c r="A61" s="13" t="s">
        <v>3153</v>
      </c>
      <c r="B61" s="13">
        <v>17031491000</v>
      </c>
      <c r="C61" s="13" t="s">
        <v>3046</v>
      </c>
      <c r="D61" s="13" t="s">
        <v>4272</v>
      </c>
      <c r="E61" s="13" t="s">
        <v>4129</v>
      </c>
      <c r="F61" s="34">
        <v>16.2</v>
      </c>
      <c r="G61" s="60">
        <v>0.19999999999999929</v>
      </c>
      <c r="H61" s="63">
        <v>1.2345679012345635E-2</v>
      </c>
    </row>
    <row r="62" spans="1:8">
      <c r="A62" s="13" t="s">
        <v>1894</v>
      </c>
      <c r="B62" s="13">
        <v>17031827200</v>
      </c>
      <c r="C62" s="13" t="s">
        <v>1895</v>
      </c>
      <c r="D62" s="13" t="s">
        <v>4272</v>
      </c>
      <c r="E62" s="13" t="s">
        <v>2438</v>
      </c>
      <c r="F62" s="34">
        <v>16.2</v>
      </c>
      <c r="G62" s="60">
        <v>0</v>
      </c>
      <c r="H62" s="63">
        <v>0</v>
      </c>
    </row>
    <row r="63" spans="1:8">
      <c r="A63" s="13" t="s">
        <v>2268</v>
      </c>
      <c r="B63" s="13">
        <v>17031830007</v>
      </c>
      <c r="C63" s="13" t="s">
        <v>2269</v>
      </c>
      <c r="D63" s="13" t="s">
        <v>4272</v>
      </c>
      <c r="E63" s="13" t="s">
        <v>2265</v>
      </c>
      <c r="F63" s="34">
        <v>16</v>
      </c>
      <c r="G63" s="60">
        <v>9.9999999999999645E-2</v>
      </c>
      <c r="H63" s="63">
        <v>6.2499999999999778E-3</v>
      </c>
    </row>
    <row r="64" spans="1:8">
      <c r="A64" s="13" t="s">
        <v>3175</v>
      </c>
      <c r="B64" s="13">
        <v>17031430400</v>
      </c>
      <c r="C64" s="13" t="s">
        <v>3176</v>
      </c>
      <c r="D64" s="13" t="s">
        <v>4272</v>
      </c>
      <c r="E64" s="13" t="s">
        <v>4129</v>
      </c>
      <c r="F64" s="34">
        <v>15.9</v>
      </c>
      <c r="G64" s="60">
        <v>9.9999999999999645E-2</v>
      </c>
      <c r="H64" s="63">
        <v>6.2893081761006067E-3</v>
      </c>
    </row>
    <row r="65" spans="1:8">
      <c r="A65" s="13" t="s">
        <v>3207</v>
      </c>
      <c r="B65" s="13">
        <v>17031440700</v>
      </c>
      <c r="C65" s="13" t="s">
        <v>3100</v>
      </c>
      <c r="D65" s="13" t="s">
        <v>4272</v>
      </c>
      <c r="E65" s="13" t="s">
        <v>4129</v>
      </c>
      <c r="F65" s="34">
        <v>15.9</v>
      </c>
      <c r="G65" s="60">
        <v>0</v>
      </c>
      <c r="H65" s="63">
        <v>0</v>
      </c>
    </row>
    <row r="66" spans="1:8">
      <c r="A66" s="13" t="s">
        <v>1917</v>
      </c>
      <c r="B66" s="13">
        <v>17031826700</v>
      </c>
      <c r="C66" s="13" t="s">
        <v>1918</v>
      </c>
      <c r="D66" s="13" t="s">
        <v>4272</v>
      </c>
      <c r="E66" s="13" t="s">
        <v>1914</v>
      </c>
      <c r="F66" s="34">
        <v>15.9</v>
      </c>
      <c r="G66" s="60">
        <v>0</v>
      </c>
      <c r="H66" s="63">
        <v>0</v>
      </c>
    </row>
    <row r="67" spans="1:8">
      <c r="A67" s="13" t="s">
        <v>2497</v>
      </c>
      <c r="B67" s="13">
        <v>17031841900</v>
      </c>
      <c r="C67" s="13" t="s">
        <v>2498</v>
      </c>
      <c r="D67" s="13" t="s">
        <v>4272</v>
      </c>
      <c r="E67" s="13" t="s">
        <v>2499</v>
      </c>
      <c r="F67" s="34">
        <v>15.9</v>
      </c>
      <c r="G67" s="60">
        <v>0</v>
      </c>
      <c r="H67" s="63">
        <v>0</v>
      </c>
    </row>
    <row r="68" spans="1:8">
      <c r="A68" s="13" t="s">
        <v>2589</v>
      </c>
      <c r="B68" s="13">
        <v>17031826304</v>
      </c>
      <c r="C68" s="13" t="s">
        <v>2590</v>
      </c>
      <c r="D68" s="13" t="s">
        <v>4272</v>
      </c>
      <c r="E68" s="13" t="s">
        <v>2591</v>
      </c>
      <c r="F68" s="34">
        <v>15.8</v>
      </c>
      <c r="G68" s="60">
        <v>0.10000000000000142</v>
      </c>
      <c r="H68" s="63">
        <v>6.3291139240507222E-3</v>
      </c>
    </row>
    <row r="69" spans="1:8">
      <c r="A69" s="13" t="s">
        <v>3311</v>
      </c>
      <c r="B69" s="13">
        <v>17031381200</v>
      </c>
      <c r="C69" s="13" t="s">
        <v>3312</v>
      </c>
      <c r="D69" s="13" t="s">
        <v>4272</v>
      </c>
      <c r="E69" s="13" t="s">
        <v>4129</v>
      </c>
      <c r="F69" s="34">
        <v>15.8</v>
      </c>
      <c r="G69" s="60">
        <v>0</v>
      </c>
      <c r="H69" s="63">
        <v>0</v>
      </c>
    </row>
    <row r="70" spans="1:8">
      <c r="A70" s="13" t="s">
        <v>2596</v>
      </c>
      <c r="B70" s="13">
        <v>17031826500</v>
      </c>
      <c r="C70" s="13" t="s">
        <v>2597</v>
      </c>
      <c r="D70" s="13" t="s">
        <v>4272</v>
      </c>
      <c r="E70" s="13" t="s">
        <v>2591</v>
      </c>
      <c r="F70" s="34">
        <v>15.7</v>
      </c>
      <c r="G70" s="60">
        <v>0.29999999999999893</v>
      </c>
      <c r="H70" s="63">
        <v>1.9108280254777003E-2</v>
      </c>
    </row>
    <row r="71" spans="1:8">
      <c r="A71" s="13" t="s">
        <v>91</v>
      </c>
      <c r="B71" s="13">
        <v>17197883605</v>
      </c>
      <c r="C71" s="13" t="s">
        <v>92</v>
      </c>
      <c r="D71" s="13" t="s">
        <v>363</v>
      </c>
      <c r="E71" s="13" t="s">
        <v>93</v>
      </c>
      <c r="F71" s="34">
        <v>15.7</v>
      </c>
      <c r="G71" s="60">
        <v>0</v>
      </c>
      <c r="H71" s="63">
        <v>0</v>
      </c>
    </row>
    <row r="72" spans="1:8">
      <c r="A72" s="13" t="s">
        <v>2749</v>
      </c>
      <c r="B72" s="13">
        <v>17031730202</v>
      </c>
      <c r="C72" s="13" t="s">
        <v>2750</v>
      </c>
      <c r="D72" s="13" t="s">
        <v>4272</v>
      </c>
      <c r="E72" s="13" t="s">
        <v>4129</v>
      </c>
      <c r="F72" s="34">
        <v>15.4</v>
      </c>
      <c r="G72" s="60">
        <v>9.9999999999999645E-2</v>
      </c>
      <c r="H72" s="63">
        <v>6.4935064935064705E-3</v>
      </c>
    </row>
    <row r="73" spans="1:8">
      <c r="A73" s="13" t="s">
        <v>3179</v>
      </c>
      <c r="B73" s="13">
        <v>17031430600</v>
      </c>
      <c r="C73" s="13" t="s">
        <v>3180</v>
      </c>
      <c r="D73" s="13" t="s">
        <v>4272</v>
      </c>
      <c r="E73" s="13" t="s">
        <v>4129</v>
      </c>
      <c r="F73" s="34">
        <v>15.4</v>
      </c>
      <c r="G73" s="60">
        <v>0</v>
      </c>
      <c r="H73" s="63">
        <v>0</v>
      </c>
    </row>
    <row r="74" spans="1:8">
      <c r="A74" s="13" t="s">
        <v>2233</v>
      </c>
      <c r="B74" s="13">
        <v>17031828503</v>
      </c>
      <c r="C74" s="13" t="s">
        <v>2234</v>
      </c>
      <c r="D74" s="13" t="s">
        <v>4272</v>
      </c>
      <c r="E74" s="13" t="s">
        <v>2235</v>
      </c>
      <c r="F74" s="34">
        <v>15.3</v>
      </c>
      <c r="G74" s="60">
        <v>0.10000000000000142</v>
      </c>
      <c r="H74" s="63">
        <v>6.5359477124183937E-3</v>
      </c>
    </row>
    <row r="75" spans="1:8">
      <c r="A75" s="13" t="s">
        <v>2702</v>
      </c>
      <c r="B75" s="13">
        <v>17031829700</v>
      </c>
      <c r="C75" s="13" t="s">
        <v>2703</v>
      </c>
      <c r="D75" s="13" t="s">
        <v>4272</v>
      </c>
      <c r="E75" s="13" t="s">
        <v>2680</v>
      </c>
      <c r="F75" s="34">
        <v>15.3</v>
      </c>
      <c r="G75" s="60">
        <v>0</v>
      </c>
      <c r="H75" s="63">
        <v>0</v>
      </c>
    </row>
    <row r="76" spans="1:8">
      <c r="A76" s="13" t="s">
        <v>1753</v>
      </c>
      <c r="B76" s="13">
        <v>17031842400</v>
      </c>
      <c r="C76" s="13" t="s">
        <v>1754</v>
      </c>
      <c r="D76" s="13" t="s">
        <v>4272</v>
      </c>
      <c r="E76" s="13" t="s">
        <v>1752</v>
      </c>
      <c r="F76" s="34">
        <v>15.3</v>
      </c>
      <c r="G76" s="60">
        <v>0</v>
      </c>
      <c r="H76" s="63">
        <v>0</v>
      </c>
    </row>
    <row r="77" spans="1:8">
      <c r="A77" s="13" t="s">
        <v>3235</v>
      </c>
      <c r="B77" s="13">
        <v>17031400800</v>
      </c>
      <c r="C77" s="13" t="s">
        <v>3236</v>
      </c>
      <c r="D77" s="13" t="s">
        <v>4272</v>
      </c>
      <c r="E77" s="13" t="s">
        <v>4129</v>
      </c>
      <c r="F77" s="34">
        <v>15.2</v>
      </c>
      <c r="G77" s="60">
        <v>9.9999999999999645E-2</v>
      </c>
      <c r="H77" s="63">
        <v>6.5789473684210297E-3</v>
      </c>
    </row>
    <row r="78" spans="1:8">
      <c r="A78" s="13" t="s">
        <v>3195</v>
      </c>
      <c r="B78" s="13">
        <v>17031440101</v>
      </c>
      <c r="C78" s="13" t="s">
        <v>3196</v>
      </c>
      <c r="D78" s="13" t="s">
        <v>4272</v>
      </c>
      <c r="E78" s="13" t="s">
        <v>4129</v>
      </c>
      <c r="F78" s="34">
        <v>15.1</v>
      </c>
      <c r="G78" s="60">
        <v>9.9999999999999645E-2</v>
      </c>
      <c r="H78" s="63">
        <v>6.6225165562913673E-3</v>
      </c>
    </row>
    <row r="79" spans="1:8">
      <c r="A79" s="13" t="s">
        <v>2851</v>
      </c>
      <c r="B79" s="13">
        <v>17031671300</v>
      </c>
      <c r="C79" s="13" t="s">
        <v>2852</v>
      </c>
      <c r="D79" s="13" t="s">
        <v>4272</v>
      </c>
      <c r="E79" s="13" t="s">
        <v>4129</v>
      </c>
      <c r="F79" s="34">
        <v>15.1</v>
      </c>
      <c r="G79" s="60">
        <v>0</v>
      </c>
      <c r="H79" s="63">
        <v>0</v>
      </c>
    </row>
    <row r="80" spans="1:8">
      <c r="A80" s="13" t="s">
        <v>1634</v>
      </c>
      <c r="B80" s="13">
        <v>17031833900</v>
      </c>
      <c r="C80" s="13" t="s">
        <v>1635</v>
      </c>
      <c r="D80" s="13" t="s">
        <v>4272</v>
      </c>
      <c r="E80" s="13"/>
      <c r="F80" s="34">
        <v>15.1</v>
      </c>
      <c r="G80" s="60">
        <v>0</v>
      </c>
      <c r="H80" s="63">
        <v>0</v>
      </c>
    </row>
    <row r="81" spans="1:8">
      <c r="A81" s="13" t="s">
        <v>2791</v>
      </c>
      <c r="B81" s="13">
        <v>17031691500</v>
      </c>
      <c r="C81" s="13" t="s">
        <v>2792</v>
      </c>
      <c r="D81" s="13" t="s">
        <v>4272</v>
      </c>
      <c r="E81" s="13" t="s">
        <v>4129</v>
      </c>
      <c r="F81" s="34">
        <v>15.1</v>
      </c>
      <c r="G81" s="60">
        <v>0</v>
      </c>
      <c r="H81" s="63">
        <v>0</v>
      </c>
    </row>
    <row r="82" spans="1:8">
      <c r="A82" s="13" t="s">
        <v>224</v>
      </c>
      <c r="B82" s="13">
        <v>17197882602</v>
      </c>
      <c r="C82" s="13" t="s">
        <v>225</v>
      </c>
      <c r="D82" s="13" t="s">
        <v>363</v>
      </c>
      <c r="E82" s="13" t="s">
        <v>320</v>
      </c>
      <c r="F82" s="34">
        <v>15</v>
      </c>
      <c r="G82" s="60">
        <v>9.9999999999999645E-2</v>
      </c>
      <c r="H82" s="63">
        <v>6.6666666666666428E-3</v>
      </c>
    </row>
    <row r="83" spans="1:8">
      <c r="A83" s="13" t="s">
        <v>3377</v>
      </c>
      <c r="B83" s="13">
        <v>17031252201</v>
      </c>
      <c r="C83" s="13" t="s">
        <v>3378</v>
      </c>
      <c r="D83" s="13" t="s">
        <v>4272</v>
      </c>
      <c r="E83" s="13" t="s">
        <v>4129</v>
      </c>
      <c r="F83" s="34">
        <v>15</v>
      </c>
      <c r="G83" s="60">
        <v>0</v>
      </c>
      <c r="H83" s="63">
        <v>0</v>
      </c>
    </row>
    <row r="84" spans="1:8">
      <c r="A84" s="13" t="s">
        <v>3361</v>
      </c>
      <c r="B84" s="13">
        <v>17031301803</v>
      </c>
      <c r="C84" s="13" t="s">
        <v>3362</v>
      </c>
      <c r="D84" s="13" t="s">
        <v>4272</v>
      </c>
      <c r="E84" s="13" t="s">
        <v>4129</v>
      </c>
      <c r="F84" s="34">
        <v>14.9</v>
      </c>
      <c r="G84" s="60">
        <v>9.9999999999999645E-2</v>
      </c>
      <c r="H84" s="63">
        <v>6.7114093959731299E-3</v>
      </c>
    </row>
    <row r="85" spans="1:8">
      <c r="A85" s="13" t="s">
        <v>3461</v>
      </c>
      <c r="B85" s="13">
        <v>17031251000</v>
      </c>
      <c r="C85" s="13" t="s">
        <v>3462</v>
      </c>
      <c r="D85" s="13" t="s">
        <v>4272</v>
      </c>
      <c r="E85" s="13" t="s">
        <v>4129</v>
      </c>
      <c r="F85" s="34">
        <v>14.9</v>
      </c>
      <c r="G85" s="60">
        <v>0</v>
      </c>
      <c r="H85" s="63">
        <v>0</v>
      </c>
    </row>
    <row r="86" spans="1:8">
      <c r="A86" s="13" t="s">
        <v>3001</v>
      </c>
      <c r="B86" s="13">
        <v>17031560400</v>
      </c>
      <c r="C86" s="13" t="s">
        <v>3002</v>
      </c>
      <c r="D86" s="13" t="s">
        <v>4272</v>
      </c>
      <c r="E86" s="13" t="s">
        <v>4129</v>
      </c>
      <c r="F86" s="34">
        <v>14.9</v>
      </c>
      <c r="G86" s="60">
        <v>0</v>
      </c>
      <c r="H86" s="63">
        <v>0</v>
      </c>
    </row>
    <row r="87" spans="1:8">
      <c r="A87" s="13" t="s">
        <v>3389</v>
      </c>
      <c r="B87" s="13">
        <v>17031260500</v>
      </c>
      <c r="C87" s="13" t="s">
        <v>3390</v>
      </c>
      <c r="D87" s="13" t="s">
        <v>4272</v>
      </c>
      <c r="E87" s="13" t="s">
        <v>4129</v>
      </c>
      <c r="F87" s="34">
        <v>14.8</v>
      </c>
      <c r="G87" s="60">
        <v>0.10000000000000142</v>
      </c>
      <c r="H87" s="63">
        <v>6.7567567567568525E-3</v>
      </c>
    </row>
    <row r="88" spans="1:8">
      <c r="A88" s="13" t="s">
        <v>3479</v>
      </c>
      <c r="B88" s="13">
        <v>17031251900</v>
      </c>
      <c r="C88" s="13" t="s">
        <v>3370</v>
      </c>
      <c r="D88" s="13" t="s">
        <v>4272</v>
      </c>
      <c r="E88" s="13" t="s">
        <v>4129</v>
      </c>
      <c r="F88" s="34">
        <v>14.8</v>
      </c>
      <c r="G88" s="60">
        <v>0</v>
      </c>
      <c r="H88" s="63">
        <v>0</v>
      </c>
    </row>
    <row r="89" spans="1:8">
      <c r="A89" s="13" t="s">
        <v>3157</v>
      </c>
      <c r="B89" s="13">
        <v>17031420500</v>
      </c>
      <c r="C89" s="13" t="s">
        <v>3158</v>
      </c>
      <c r="D89" s="13" t="s">
        <v>4272</v>
      </c>
      <c r="E89" s="13" t="s">
        <v>4129</v>
      </c>
      <c r="F89" s="34">
        <v>14.8</v>
      </c>
      <c r="G89" s="60">
        <v>0</v>
      </c>
      <c r="H89" s="63">
        <v>0</v>
      </c>
    </row>
    <row r="90" spans="1:8">
      <c r="A90" s="13" t="s">
        <v>2698</v>
      </c>
      <c r="B90" s="13">
        <v>17031829302</v>
      </c>
      <c r="C90" s="13" t="s">
        <v>2699</v>
      </c>
      <c r="D90" s="13" t="s">
        <v>4272</v>
      </c>
      <c r="E90" s="13" t="s">
        <v>2680</v>
      </c>
      <c r="F90" s="34">
        <v>14.7</v>
      </c>
      <c r="G90" s="60">
        <v>9.9999999999999645E-2</v>
      </c>
      <c r="H90" s="63">
        <v>6.8027210884353505E-3</v>
      </c>
    </row>
    <row r="91" spans="1:8">
      <c r="A91" s="13" t="s">
        <v>1552</v>
      </c>
      <c r="B91" s="13">
        <v>17031835500</v>
      </c>
      <c r="C91" s="13" t="s">
        <v>1553</v>
      </c>
      <c r="D91" s="13" t="s">
        <v>4272</v>
      </c>
      <c r="E91" s="13"/>
      <c r="F91" s="34">
        <v>14.6</v>
      </c>
      <c r="G91" s="60">
        <v>9.9999999999999645E-2</v>
      </c>
      <c r="H91" s="63">
        <v>6.8493150684931269E-3</v>
      </c>
    </row>
    <row r="92" spans="1:8">
      <c r="A92" s="13" t="s">
        <v>1729</v>
      </c>
      <c r="B92" s="13">
        <v>17031843800</v>
      </c>
      <c r="C92" s="13" t="s">
        <v>1730</v>
      </c>
      <c r="D92" s="13" t="s">
        <v>4272</v>
      </c>
      <c r="E92" s="13" t="s">
        <v>1724</v>
      </c>
      <c r="F92" s="34">
        <v>14.6</v>
      </c>
      <c r="G92" s="60">
        <v>0</v>
      </c>
      <c r="H92" s="63">
        <v>0</v>
      </c>
    </row>
    <row r="93" spans="1:8">
      <c r="A93" s="13" t="s">
        <v>3189</v>
      </c>
      <c r="B93" s="13">
        <v>17031431301</v>
      </c>
      <c r="C93" s="13" t="s">
        <v>3190</v>
      </c>
      <c r="D93" s="13" t="s">
        <v>4272</v>
      </c>
      <c r="E93" s="13" t="s">
        <v>4129</v>
      </c>
      <c r="F93" s="34">
        <v>14.5</v>
      </c>
      <c r="G93" s="60">
        <v>9.9999999999999645E-2</v>
      </c>
      <c r="H93" s="63">
        <v>6.8965517241379067E-3</v>
      </c>
    </row>
    <row r="94" spans="1:8">
      <c r="A94" s="13" t="s">
        <v>3457</v>
      </c>
      <c r="B94" s="13">
        <v>17031250700</v>
      </c>
      <c r="C94" s="13" t="s">
        <v>3458</v>
      </c>
      <c r="D94" s="13" t="s">
        <v>4272</v>
      </c>
      <c r="E94" s="13" t="s">
        <v>4129</v>
      </c>
      <c r="F94" s="34">
        <v>14.5</v>
      </c>
      <c r="G94" s="60">
        <v>0</v>
      </c>
      <c r="H94" s="63">
        <v>0</v>
      </c>
    </row>
    <row r="95" spans="1:8">
      <c r="A95" s="13" t="s">
        <v>2867</v>
      </c>
      <c r="B95" s="13">
        <v>17031680600</v>
      </c>
      <c r="C95" s="13" t="s">
        <v>2868</v>
      </c>
      <c r="D95" s="13" t="s">
        <v>4272</v>
      </c>
      <c r="E95" s="13" t="s">
        <v>4129</v>
      </c>
      <c r="F95" s="34">
        <v>14.5</v>
      </c>
      <c r="G95" s="60">
        <v>0</v>
      </c>
      <c r="H95" s="63">
        <v>0</v>
      </c>
    </row>
    <row r="96" spans="1:8">
      <c r="A96" s="13" t="s">
        <v>3119</v>
      </c>
      <c r="B96" s="13">
        <v>17031460600</v>
      </c>
      <c r="C96" s="13" t="s">
        <v>3120</v>
      </c>
      <c r="D96" s="13" t="s">
        <v>4272</v>
      </c>
      <c r="E96" s="13" t="s">
        <v>4129</v>
      </c>
      <c r="F96" s="34">
        <v>14.4</v>
      </c>
      <c r="G96" s="60">
        <v>9.9999999999999645E-2</v>
      </c>
      <c r="H96" s="63">
        <v>6.9444444444444198E-3</v>
      </c>
    </row>
    <row r="97" spans="1:8">
      <c r="A97" s="13" t="s">
        <v>3391</v>
      </c>
      <c r="B97" s="13">
        <v>17031260600</v>
      </c>
      <c r="C97" s="13" t="s">
        <v>3392</v>
      </c>
      <c r="D97" s="13" t="s">
        <v>4272</v>
      </c>
      <c r="E97" s="13" t="s">
        <v>4129</v>
      </c>
      <c r="F97" s="34">
        <v>14.4</v>
      </c>
      <c r="G97" s="60">
        <v>0</v>
      </c>
      <c r="H97" s="63">
        <v>0</v>
      </c>
    </row>
    <row r="98" spans="1:8">
      <c r="A98" s="13" t="s">
        <v>4111</v>
      </c>
      <c r="B98" s="13">
        <v>17031826000</v>
      </c>
      <c r="C98" s="13" t="s">
        <v>4112</v>
      </c>
      <c r="D98" s="13" t="s">
        <v>4272</v>
      </c>
      <c r="E98" s="13" t="s">
        <v>4104</v>
      </c>
      <c r="F98" s="34">
        <v>14.3</v>
      </c>
      <c r="G98" s="60">
        <v>0.10000000000000142</v>
      </c>
      <c r="H98" s="63">
        <v>6.9930069930070919E-3</v>
      </c>
    </row>
    <row r="99" spans="1:8">
      <c r="A99" s="13" t="s">
        <v>4113</v>
      </c>
      <c r="B99" s="13">
        <v>17031826100</v>
      </c>
      <c r="C99" s="13" t="s">
        <v>4114</v>
      </c>
      <c r="D99" s="13" t="s">
        <v>4272</v>
      </c>
      <c r="E99" s="13" t="s">
        <v>4104</v>
      </c>
      <c r="F99" s="34">
        <v>14.2</v>
      </c>
      <c r="G99" s="60">
        <v>9.9999999999999645E-2</v>
      </c>
      <c r="H99" s="63">
        <v>7.0422535211267356E-3</v>
      </c>
    </row>
    <row r="100" spans="1:8">
      <c r="A100" s="13" t="s">
        <v>3575</v>
      </c>
      <c r="B100" s="13">
        <v>17031222700</v>
      </c>
      <c r="C100" s="13" t="s">
        <v>3576</v>
      </c>
      <c r="D100" s="13" t="s">
        <v>4272</v>
      </c>
      <c r="E100" s="13" t="s">
        <v>4129</v>
      </c>
      <c r="F100" s="34">
        <v>14.2</v>
      </c>
      <c r="G100" s="60">
        <v>0</v>
      </c>
      <c r="H100" s="63">
        <v>0</v>
      </c>
    </row>
    <row r="101" spans="1:8">
      <c r="A101" s="13" t="s">
        <v>3181</v>
      </c>
      <c r="B101" s="13">
        <v>17031430700</v>
      </c>
      <c r="C101" s="13" t="s">
        <v>3182</v>
      </c>
      <c r="D101" s="13" t="s">
        <v>4272</v>
      </c>
      <c r="E101" s="13" t="s">
        <v>4129</v>
      </c>
      <c r="F101" s="34">
        <v>14.2</v>
      </c>
      <c r="G101" s="60">
        <v>0</v>
      </c>
      <c r="H101" s="63">
        <v>0</v>
      </c>
    </row>
    <row r="102" spans="1:8">
      <c r="A102" s="13" t="s">
        <v>3211</v>
      </c>
      <c r="B102" s="13">
        <v>17031381800</v>
      </c>
      <c r="C102" s="13" t="s">
        <v>3212</v>
      </c>
      <c r="D102" s="13" t="s">
        <v>4272</v>
      </c>
      <c r="E102" s="13" t="s">
        <v>4129</v>
      </c>
      <c r="F102" s="34">
        <v>14.2</v>
      </c>
      <c r="G102" s="60">
        <v>0</v>
      </c>
      <c r="H102" s="63">
        <v>0</v>
      </c>
    </row>
    <row r="103" spans="1:8">
      <c r="A103" s="13" t="s">
        <v>1570</v>
      </c>
      <c r="B103" s="13">
        <v>17031836400</v>
      </c>
      <c r="C103" s="13" t="s">
        <v>1571</v>
      </c>
      <c r="D103" s="13" t="s">
        <v>4272</v>
      </c>
      <c r="E103" s="13"/>
      <c r="F103" s="34">
        <v>14.1</v>
      </c>
      <c r="G103" s="60">
        <v>9.9999999999999645E-2</v>
      </c>
      <c r="H103" s="63">
        <v>7.0921985815602584E-3</v>
      </c>
    </row>
    <row r="104" spans="1:8">
      <c r="A104" s="13" t="s">
        <v>2967</v>
      </c>
      <c r="B104" s="13">
        <v>17031611700</v>
      </c>
      <c r="C104" s="13" t="s">
        <v>2968</v>
      </c>
      <c r="D104" s="13" t="s">
        <v>4272</v>
      </c>
      <c r="E104" s="13" t="s">
        <v>4129</v>
      </c>
      <c r="F104" s="34">
        <v>14.1</v>
      </c>
      <c r="G104" s="60">
        <v>0</v>
      </c>
      <c r="H104" s="63">
        <v>0</v>
      </c>
    </row>
    <row r="105" spans="1:8">
      <c r="A105" s="13" t="s">
        <v>2197</v>
      </c>
      <c r="B105" s="13">
        <v>17031824701</v>
      </c>
      <c r="C105" s="13" t="s">
        <v>2198</v>
      </c>
      <c r="D105" s="13" t="s">
        <v>4272</v>
      </c>
      <c r="E105" s="13" t="s">
        <v>2194</v>
      </c>
      <c r="F105" s="34">
        <v>14.1</v>
      </c>
      <c r="G105" s="60">
        <v>0</v>
      </c>
      <c r="H105" s="63">
        <v>0</v>
      </c>
    </row>
    <row r="106" spans="1:8">
      <c r="A106" s="13" t="s">
        <v>3463</v>
      </c>
      <c r="B106" s="13">
        <v>17031251100</v>
      </c>
      <c r="C106" s="13" t="s">
        <v>3464</v>
      </c>
      <c r="D106" s="13" t="s">
        <v>4272</v>
      </c>
      <c r="E106" s="13" t="s">
        <v>4129</v>
      </c>
      <c r="F106" s="34">
        <v>14</v>
      </c>
      <c r="G106" s="60">
        <v>9.9999999999999645E-2</v>
      </c>
      <c r="H106" s="63">
        <v>7.1428571428571175E-3</v>
      </c>
    </row>
    <row r="107" spans="1:8">
      <c r="A107" s="13" t="s">
        <v>1562</v>
      </c>
      <c r="B107" s="13">
        <v>17031836000</v>
      </c>
      <c r="C107" s="13" t="s">
        <v>1563</v>
      </c>
      <c r="D107" s="13" t="s">
        <v>4272</v>
      </c>
      <c r="E107" s="13"/>
      <c r="F107" s="34">
        <v>13.9</v>
      </c>
      <c r="G107" s="60">
        <v>9.9999999999999645E-2</v>
      </c>
      <c r="H107" s="63">
        <v>7.1942446043165211E-3</v>
      </c>
    </row>
    <row r="108" spans="1:8">
      <c r="A108" s="13" t="s">
        <v>3199</v>
      </c>
      <c r="B108" s="13">
        <v>17031440201</v>
      </c>
      <c r="C108" s="13" t="s">
        <v>3200</v>
      </c>
      <c r="D108" s="13" t="s">
        <v>4272</v>
      </c>
      <c r="E108" s="13" t="s">
        <v>4129</v>
      </c>
      <c r="F108" s="34">
        <v>13.8</v>
      </c>
      <c r="G108" s="60">
        <v>0.10000000000000142</v>
      </c>
      <c r="H108" s="63">
        <v>7.2463768115943053E-3</v>
      </c>
    </row>
    <row r="109" spans="1:8">
      <c r="A109" s="13" t="s">
        <v>3410</v>
      </c>
      <c r="B109" s="13">
        <v>17031271500</v>
      </c>
      <c r="C109" s="13" t="s">
        <v>3411</v>
      </c>
      <c r="D109" s="13" t="s">
        <v>4272</v>
      </c>
      <c r="E109" s="13" t="s">
        <v>4129</v>
      </c>
      <c r="F109" s="34">
        <v>13.8</v>
      </c>
      <c r="G109" s="60">
        <v>0</v>
      </c>
      <c r="H109" s="63">
        <v>0</v>
      </c>
    </row>
    <row r="110" spans="1:8">
      <c r="A110" s="13" t="s">
        <v>2333</v>
      </c>
      <c r="B110" s="13">
        <v>17031827300</v>
      </c>
      <c r="C110" s="13" t="s">
        <v>2334</v>
      </c>
      <c r="D110" s="13" t="s">
        <v>4272</v>
      </c>
      <c r="E110" s="13" t="s">
        <v>2438</v>
      </c>
      <c r="F110" s="34">
        <v>13.8</v>
      </c>
      <c r="G110" s="60">
        <v>0</v>
      </c>
      <c r="H110" s="63">
        <v>0</v>
      </c>
    </row>
    <row r="111" spans="1:8">
      <c r="A111" s="13" t="s">
        <v>4102</v>
      </c>
      <c r="B111" s="13">
        <v>17031825801</v>
      </c>
      <c r="C111" s="13" t="s">
        <v>4103</v>
      </c>
      <c r="D111" s="13" t="s">
        <v>4272</v>
      </c>
      <c r="E111" s="13" t="s">
        <v>4104</v>
      </c>
      <c r="F111" s="34">
        <v>13.7</v>
      </c>
      <c r="G111" s="60">
        <v>9.9999999999999645E-2</v>
      </c>
      <c r="H111" s="63">
        <v>7.2992700729926753E-3</v>
      </c>
    </row>
    <row r="112" spans="1:8">
      <c r="A112" s="13" t="s">
        <v>2883</v>
      </c>
      <c r="B112" s="13">
        <v>17031690400</v>
      </c>
      <c r="C112" s="13" t="s">
        <v>2776</v>
      </c>
      <c r="D112" s="13" t="s">
        <v>4272</v>
      </c>
      <c r="E112" s="13" t="s">
        <v>4129</v>
      </c>
      <c r="F112" s="34">
        <v>13.7</v>
      </c>
      <c r="G112" s="60">
        <v>0</v>
      </c>
      <c r="H112" s="63">
        <v>0</v>
      </c>
    </row>
    <row r="113" spans="1:8">
      <c r="A113" s="13" t="s">
        <v>2725</v>
      </c>
      <c r="B113" s="13">
        <v>17031711300</v>
      </c>
      <c r="C113" s="13" t="s">
        <v>2726</v>
      </c>
      <c r="D113" s="13" t="s">
        <v>4272</v>
      </c>
      <c r="E113" s="13" t="s">
        <v>4129</v>
      </c>
      <c r="F113" s="34">
        <v>13.7</v>
      </c>
      <c r="G113" s="60">
        <v>0</v>
      </c>
      <c r="H113" s="63">
        <v>0</v>
      </c>
    </row>
    <row r="114" spans="1:8">
      <c r="A114" s="13" t="s">
        <v>563</v>
      </c>
      <c r="B114" s="13">
        <v>17097866100</v>
      </c>
      <c r="C114" s="13" t="s">
        <v>564</v>
      </c>
      <c r="D114" s="13" t="s">
        <v>896</v>
      </c>
      <c r="E114" s="13"/>
      <c r="F114" s="34">
        <v>13.7</v>
      </c>
      <c r="G114" s="60">
        <v>0</v>
      </c>
      <c r="H114" s="63">
        <v>0</v>
      </c>
    </row>
    <row r="115" spans="1:8">
      <c r="A115" s="13" t="s">
        <v>3263</v>
      </c>
      <c r="B115" s="13">
        <v>17031310600</v>
      </c>
      <c r="C115" s="13" t="s">
        <v>3264</v>
      </c>
      <c r="D115" s="13" t="s">
        <v>4272</v>
      </c>
      <c r="E115" s="13" t="s">
        <v>4129</v>
      </c>
      <c r="F115" s="34">
        <v>13.6</v>
      </c>
      <c r="G115" s="60">
        <v>9.9999999999999645E-2</v>
      </c>
      <c r="H115" s="63">
        <v>7.3529411764705621E-3</v>
      </c>
    </row>
    <row r="116" spans="1:8">
      <c r="A116" s="13" t="s">
        <v>663</v>
      </c>
      <c r="B116" s="13">
        <v>17097862800</v>
      </c>
      <c r="C116" s="13" t="s">
        <v>664</v>
      </c>
      <c r="D116" s="13" t="s">
        <v>896</v>
      </c>
      <c r="E116" s="13" t="s">
        <v>665</v>
      </c>
      <c r="F116" s="34">
        <v>13.5</v>
      </c>
      <c r="G116" s="60">
        <v>9.9999999999999645E-2</v>
      </c>
      <c r="H116" s="63">
        <v>7.4074074074073808E-3</v>
      </c>
    </row>
    <row r="117" spans="1:8">
      <c r="A117" s="13" t="s">
        <v>3395</v>
      </c>
      <c r="B117" s="13">
        <v>17031260800</v>
      </c>
      <c r="C117" s="13" t="s">
        <v>3396</v>
      </c>
      <c r="D117" s="13" t="s">
        <v>4272</v>
      </c>
      <c r="E117" s="13" t="s">
        <v>4129</v>
      </c>
      <c r="F117" s="34">
        <v>13.5</v>
      </c>
      <c r="G117" s="60">
        <v>0</v>
      </c>
      <c r="H117" s="63">
        <v>0</v>
      </c>
    </row>
    <row r="118" spans="1:8">
      <c r="A118" s="13" t="s">
        <v>247</v>
      </c>
      <c r="B118" s="13">
        <v>17197880702</v>
      </c>
      <c r="C118" s="13" t="s">
        <v>248</v>
      </c>
      <c r="D118" s="13" t="s">
        <v>363</v>
      </c>
      <c r="E118" s="13" t="s">
        <v>343</v>
      </c>
      <c r="F118" s="34">
        <v>13.4</v>
      </c>
      <c r="G118" s="60">
        <v>9.9999999999999645E-2</v>
      </c>
      <c r="H118" s="63">
        <v>7.4626865671641521E-3</v>
      </c>
    </row>
    <row r="119" spans="1:8">
      <c r="A119" s="13" t="s">
        <v>1523</v>
      </c>
      <c r="B119" s="13">
        <v>17043840303</v>
      </c>
      <c r="C119" s="13" t="s">
        <v>1524</v>
      </c>
      <c r="D119" s="13" t="s">
        <v>1522</v>
      </c>
      <c r="E119" s="13" t="s">
        <v>4273</v>
      </c>
      <c r="F119" s="34">
        <v>13.4</v>
      </c>
      <c r="G119" s="60">
        <v>0</v>
      </c>
      <c r="H119" s="63">
        <v>0</v>
      </c>
    </row>
    <row r="120" spans="1:8">
      <c r="A120" s="13" t="s">
        <v>2335</v>
      </c>
      <c r="B120" s="13">
        <v>17031827500</v>
      </c>
      <c r="C120" s="13" t="s">
        <v>2336</v>
      </c>
      <c r="D120" s="13" t="s">
        <v>4272</v>
      </c>
      <c r="E120" s="13" t="s">
        <v>2438</v>
      </c>
      <c r="F120" s="34">
        <v>13.3</v>
      </c>
      <c r="G120" s="60">
        <v>0.10000000000000142</v>
      </c>
      <c r="H120" s="63">
        <v>7.5187969924813093E-3</v>
      </c>
    </row>
    <row r="121" spans="1:8">
      <c r="A121" s="13" t="s">
        <v>2953</v>
      </c>
      <c r="B121" s="13">
        <v>17031611000</v>
      </c>
      <c r="C121" s="13" t="s">
        <v>2954</v>
      </c>
      <c r="D121" s="13" t="s">
        <v>4272</v>
      </c>
      <c r="E121" s="13" t="s">
        <v>4129</v>
      </c>
      <c r="F121" s="34">
        <v>13.3</v>
      </c>
      <c r="G121" s="60">
        <v>0</v>
      </c>
      <c r="H121" s="63">
        <v>0</v>
      </c>
    </row>
    <row r="122" spans="1:8">
      <c r="A122" s="13" t="s">
        <v>600</v>
      </c>
      <c r="B122" s="13">
        <v>17097861403</v>
      </c>
      <c r="C122" s="13" t="s">
        <v>601</v>
      </c>
      <c r="D122" s="13" t="s">
        <v>896</v>
      </c>
      <c r="E122" s="13" t="s">
        <v>602</v>
      </c>
      <c r="F122" s="34">
        <v>13.3</v>
      </c>
      <c r="G122" s="60">
        <v>0</v>
      </c>
      <c r="H122" s="63">
        <v>0</v>
      </c>
    </row>
    <row r="123" spans="1:8">
      <c r="A123" s="13" t="s">
        <v>2231</v>
      </c>
      <c r="B123" s="13">
        <v>17031843600</v>
      </c>
      <c r="C123" s="13" t="s">
        <v>2232</v>
      </c>
      <c r="D123" s="13" t="s">
        <v>4272</v>
      </c>
      <c r="E123" s="13" t="s">
        <v>2224</v>
      </c>
      <c r="F123" s="34">
        <v>13.2</v>
      </c>
      <c r="G123" s="60">
        <v>9.9999999999999645E-2</v>
      </c>
      <c r="H123" s="63">
        <v>7.5757575757575491E-3</v>
      </c>
    </row>
    <row r="124" spans="1:8">
      <c r="A124" s="13" t="s">
        <v>2173</v>
      </c>
      <c r="B124" s="13">
        <v>17031817600</v>
      </c>
      <c r="C124" s="13" t="s">
        <v>2174</v>
      </c>
      <c r="D124" s="13" t="s">
        <v>4272</v>
      </c>
      <c r="E124" s="13" t="s">
        <v>2166</v>
      </c>
      <c r="F124" s="34">
        <v>13.2</v>
      </c>
      <c r="G124" s="60">
        <v>0</v>
      </c>
      <c r="H124" s="63">
        <v>0</v>
      </c>
    </row>
    <row r="125" spans="1:8">
      <c r="A125" s="13" t="s">
        <v>3455</v>
      </c>
      <c r="B125" s="13">
        <v>17031250600</v>
      </c>
      <c r="C125" s="13" t="s">
        <v>3456</v>
      </c>
      <c r="D125" s="13" t="s">
        <v>4272</v>
      </c>
      <c r="E125" s="13" t="s">
        <v>4129</v>
      </c>
      <c r="F125" s="34">
        <v>13.1</v>
      </c>
      <c r="G125" s="60">
        <v>9.9999999999999645E-2</v>
      </c>
      <c r="H125" s="63">
        <v>7.6335877862595148E-3</v>
      </c>
    </row>
    <row r="126" spans="1:8">
      <c r="A126" s="13" t="s">
        <v>3223</v>
      </c>
      <c r="B126" s="13">
        <v>17031390500</v>
      </c>
      <c r="C126" s="13" t="s">
        <v>3224</v>
      </c>
      <c r="D126" s="13" t="s">
        <v>4272</v>
      </c>
      <c r="E126" s="13" t="s">
        <v>4129</v>
      </c>
      <c r="F126" s="34">
        <v>13</v>
      </c>
      <c r="G126" s="60">
        <v>9.9999999999999645E-2</v>
      </c>
      <c r="H126" s="63">
        <v>7.692307692307665E-3</v>
      </c>
    </row>
    <row r="127" spans="1:8">
      <c r="A127" s="13" t="s">
        <v>3725</v>
      </c>
      <c r="B127" s="13">
        <v>17031150402</v>
      </c>
      <c r="C127" s="13" t="s">
        <v>3726</v>
      </c>
      <c r="D127" s="13" t="s">
        <v>4272</v>
      </c>
      <c r="E127" s="13" t="s">
        <v>4129</v>
      </c>
      <c r="F127" s="34">
        <v>13</v>
      </c>
      <c r="G127" s="60">
        <v>0</v>
      </c>
      <c r="H127" s="63">
        <v>0</v>
      </c>
    </row>
    <row r="128" spans="1:8">
      <c r="A128" s="13" t="s">
        <v>1912</v>
      </c>
      <c r="B128" s="13">
        <v>17031821500</v>
      </c>
      <c r="C128" s="13" t="s">
        <v>1913</v>
      </c>
      <c r="D128" s="13" t="s">
        <v>4272</v>
      </c>
      <c r="E128" s="13" t="s">
        <v>1914</v>
      </c>
      <c r="F128" s="34">
        <v>13</v>
      </c>
      <c r="G128" s="60">
        <v>0</v>
      </c>
      <c r="H128" s="63">
        <v>0</v>
      </c>
    </row>
    <row r="129" spans="1:8">
      <c r="A129" s="13" t="s">
        <v>2785</v>
      </c>
      <c r="B129" s="13">
        <v>17031691200</v>
      </c>
      <c r="C129" s="13" t="s">
        <v>2786</v>
      </c>
      <c r="D129" s="13" t="s">
        <v>4272</v>
      </c>
      <c r="E129" s="13" t="s">
        <v>4129</v>
      </c>
      <c r="F129" s="34">
        <v>12.9</v>
      </c>
      <c r="G129" s="60">
        <v>9.9999999999999645E-2</v>
      </c>
      <c r="H129" s="63">
        <v>7.7519379844960962E-3</v>
      </c>
    </row>
    <row r="130" spans="1:8">
      <c r="A130" s="13" t="s">
        <v>2171</v>
      </c>
      <c r="B130" s="13">
        <v>17031817500</v>
      </c>
      <c r="C130" s="13" t="s">
        <v>2172</v>
      </c>
      <c r="D130" s="13" t="s">
        <v>4272</v>
      </c>
      <c r="E130" s="13" t="s">
        <v>2166</v>
      </c>
      <c r="F130" s="34">
        <v>12.9</v>
      </c>
      <c r="G130" s="60">
        <v>0</v>
      </c>
      <c r="H130" s="63">
        <v>0</v>
      </c>
    </row>
    <row r="131" spans="1:8">
      <c r="A131" s="13" t="s">
        <v>94</v>
      </c>
      <c r="B131" s="13">
        <v>17197883606</v>
      </c>
      <c r="C131" s="13" t="s">
        <v>95</v>
      </c>
      <c r="D131" s="13" t="s">
        <v>363</v>
      </c>
      <c r="E131" s="13" t="s">
        <v>93</v>
      </c>
      <c r="F131" s="34">
        <v>12.9</v>
      </c>
      <c r="G131" s="60">
        <v>0</v>
      </c>
      <c r="H131" s="63">
        <v>0</v>
      </c>
    </row>
    <row r="132" spans="1:8">
      <c r="A132" s="13" t="s">
        <v>1564</v>
      </c>
      <c r="B132" s="13">
        <v>17031836100</v>
      </c>
      <c r="C132" s="13" t="s">
        <v>1565</v>
      </c>
      <c r="D132" s="13" t="s">
        <v>4272</v>
      </c>
      <c r="E132" s="13"/>
      <c r="F132" s="34">
        <v>12.9</v>
      </c>
      <c r="G132" s="60">
        <v>0</v>
      </c>
      <c r="H132" s="63">
        <v>0</v>
      </c>
    </row>
    <row r="133" spans="1:8">
      <c r="A133" s="13" t="s">
        <v>1915</v>
      </c>
      <c r="B133" s="13">
        <v>17031826600</v>
      </c>
      <c r="C133" s="13" t="s">
        <v>1916</v>
      </c>
      <c r="D133" s="13" t="s">
        <v>4272</v>
      </c>
      <c r="E133" s="13" t="s">
        <v>1914</v>
      </c>
      <c r="F133" s="34">
        <v>12.8</v>
      </c>
      <c r="G133" s="60">
        <v>0.10000000000000142</v>
      </c>
      <c r="H133" s="63">
        <v>7.812500000000111E-3</v>
      </c>
    </row>
    <row r="134" spans="1:8">
      <c r="A134" s="13" t="s">
        <v>3029</v>
      </c>
      <c r="B134" s="13">
        <v>17031580400</v>
      </c>
      <c r="C134" s="13" t="s">
        <v>3030</v>
      </c>
      <c r="D134" s="13" t="s">
        <v>4272</v>
      </c>
      <c r="E134" s="13" t="s">
        <v>4129</v>
      </c>
      <c r="F134" s="34">
        <v>12.8</v>
      </c>
      <c r="G134" s="60">
        <v>0</v>
      </c>
      <c r="H134" s="63">
        <v>0</v>
      </c>
    </row>
    <row r="135" spans="1:8">
      <c r="A135" s="13" t="s">
        <v>2331</v>
      </c>
      <c r="B135" s="13">
        <v>17031827100</v>
      </c>
      <c r="C135" s="13" t="s">
        <v>2332</v>
      </c>
      <c r="D135" s="13" t="s">
        <v>4272</v>
      </c>
      <c r="E135" s="13" t="s">
        <v>2438</v>
      </c>
      <c r="F135" s="34">
        <v>12.7</v>
      </c>
      <c r="G135" s="60">
        <v>9.9999999999999645E-2</v>
      </c>
      <c r="H135" s="63">
        <v>7.8740157480314682E-3</v>
      </c>
    </row>
    <row r="136" spans="1:8">
      <c r="A136" s="13" t="s">
        <v>2833</v>
      </c>
      <c r="B136" s="13">
        <v>17031670300</v>
      </c>
      <c r="C136" s="13" t="s">
        <v>2834</v>
      </c>
      <c r="D136" s="13" t="s">
        <v>4272</v>
      </c>
      <c r="E136" s="13" t="s">
        <v>4129</v>
      </c>
      <c r="F136" s="34">
        <v>12.7</v>
      </c>
      <c r="G136" s="60">
        <v>0</v>
      </c>
      <c r="H136" s="63">
        <v>0</v>
      </c>
    </row>
    <row r="137" spans="1:8">
      <c r="A137" s="13" t="s">
        <v>2821</v>
      </c>
      <c r="B137" s="13">
        <v>17031710700</v>
      </c>
      <c r="C137" s="13" t="s">
        <v>2822</v>
      </c>
      <c r="D137" s="13" t="s">
        <v>4272</v>
      </c>
      <c r="E137" s="13" t="s">
        <v>4129</v>
      </c>
      <c r="F137" s="34">
        <v>12.6</v>
      </c>
      <c r="G137" s="60">
        <v>9.9999999999999645E-2</v>
      </c>
      <c r="H137" s="63">
        <v>7.9365079365079083E-3</v>
      </c>
    </row>
    <row r="138" spans="1:8">
      <c r="A138" s="13" t="s">
        <v>2863</v>
      </c>
      <c r="B138" s="13">
        <v>17031672000</v>
      </c>
      <c r="C138" s="13" t="s">
        <v>2864</v>
      </c>
      <c r="D138" s="13" t="s">
        <v>4272</v>
      </c>
      <c r="E138" s="13" t="s">
        <v>4129</v>
      </c>
      <c r="F138" s="34">
        <v>12.6</v>
      </c>
      <c r="G138" s="60">
        <v>0</v>
      </c>
      <c r="H138" s="63">
        <v>0</v>
      </c>
    </row>
    <row r="139" spans="1:8">
      <c r="A139" s="13" t="s">
        <v>2745</v>
      </c>
      <c r="B139" s="13">
        <v>17031730100</v>
      </c>
      <c r="C139" s="13" t="s">
        <v>2746</v>
      </c>
      <c r="D139" s="13" t="s">
        <v>4272</v>
      </c>
      <c r="E139" s="13" t="s">
        <v>4129</v>
      </c>
      <c r="F139" s="34">
        <v>12.6</v>
      </c>
      <c r="G139" s="60">
        <v>0</v>
      </c>
      <c r="H139" s="63">
        <v>0</v>
      </c>
    </row>
    <row r="140" spans="1:8">
      <c r="A140" s="13" t="s">
        <v>3133</v>
      </c>
      <c r="B140" s="13">
        <v>17031480400</v>
      </c>
      <c r="C140" s="13" t="s">
        <v>3134</v>
      </c>
      <c r="D140" s="13" t="s">
        <v>4272</v>
      </c>
      <c r="E140" s="13" t="s">
        <v>4129</v>
      </c>
      <c r="F140" s="34">
        <v>12.5</v>
      </c>
      <c r="G140" s="60">
        <v>9.9999999999999645E-2</v>
      </c>
      <c r="H140" s="63">
        <v>7.9999999999999724E-3</v>
      </c>
    </row>
    <row r="141" spans="1:8">
      <c r="A141" s="13" t="s">
        <v>3143</v>
      </c>
      <c r="B141" s="13">
        <v>17031490600</v>
      </c>
      <c r="C141" s="13" t="s">
        <v>3144</v>
      </c>
      <c r="D141" s="13" t="s">
        <v>4272</v>
      </c>
      <c r="E141" s="13" t="s">
        <v>4129</v>
      </c>
      <c r="F141" s="34">
        <v>12.5</v>
      </c>
      <c r="G141" s="60">
        <v>0</v>
      </c>
      <c r="H141" s="63">
        <v>0</v>
      </c>
    </row>
    <row r="142" spans="1:8">
      <c r="A142" s="13" t="s">
        <v>668</v>
      </c>
      <c r="B142" s="13">
        <v>17097862902</v>
      </c>
      <c r="C142" s="13" t="s">
        <v>669</v>
      </c>
      <c r="D142" s="13" t="s">
        <v>896</v>
      </c>
      <c r="E142" s="13" t="s">
        <v>665</v>
      </c>
      <c r="F142" s="34">
        <v>12.5</v>
      </c>
      <c r="G142" s="60">
        <v>0</v>
      </c>
      <c r="H142" s="63">
        <v>0</v>
      </c>
    </row>
    <row r="143" spans="1:8">
      <c r="A143" s="13" t="s">
        <v>2349</v>
      </c>
      <c r="B143" s="13">
        <v>17031827700</v>
      </c>
      <c r="C143" s="13" t="s">
        <v>2350</v>
      </c>
      <c r="D143" s="13" t="s">
        <v>4272</v>
      </c>
      <c r="E143" s="13" t="s">
        <v>2348</v>
      </c>
      <c r="F143" s="34">
        <v>12.5</v>
      </c>
      <c r="G143" s="60">
        <v>0</v>
      </c>
      <c r="H143" s="63">
        <v>0</v>
      </c>
    </row>
    <row r="144" spans="1:8">
      <c r="A144" s="13" t="s">
        <v>4161</v>
      </c>
      <c r="B144" s="13">
        <v>17031821200</v>
      </c>
      <c r="C144" s="13" t="s">
        <v>4162</v>
      </c>
      <c r="D144" s="13" t="s">
        <v>4272</v>
      </c>
      <c r="E144" s="13" t="s">
        <v>4163</v>
      </c>
      <c r="F144" s="34">
        <v>12.5</v>
      </c>
      <c r="G144" s="60">
        <v>0</v>
      </c>
      <c r="H144" s="63">
        <v>0</v>
      </c>
    </row>
    <row r="145" spans="1:8">
      <c r="A145" s="13" t="s">
        <v>3125</v>
      </c>
      <c r="B145" s="13">
        <v>17031470100</v>
      </c>
      <c r="C145" s="13" t="s">
        <v>3126</v>
      </c>
      <c r="D145" s="13" t="s">
        <v>4272</v>
      </c>
      <c r="E145" s="13" t="s">
        <v>4129</v>
      </c>
      <c r="F145" s="34">
        <v>12.4</v>
      </c>
      <c r="G145" s="60">
        <v>9.9999999999999645E-2</v>
      </c>
      <c r="H145" s="63">
        <v>8.0645161290322284E-3</v>
      </c>
    </row>
    <row r="146" spans="1:8">
      <c r="A146" s="13" t="s">
        <v>3013</v>
      </c>
      <c r="B146" s="13">
        <v>17031570100</v>
      </c>
      <c r="C146" s="13" t="s">
        <v>3014</v>
      </c>
      <c r="D146" s="13" t="s">
        <v>4272</v>
      </c>
      <c r="E146" s="13" t="s">
        <v>4129</v>
      </c>
      <c r="F146" s="34">
        <v>12.4</v>
      </c>
      <c r="G146" s="60">
        <v>0</v>
      </c>
      <c r="H146" s="63">
        <v>0</v>
      </c>
    </row>
    <row r="147" spans="1:8">
      <c r="A147" s="13" t="s">
        <v>1486</v>
      </c>
      <c r="B147" s="13">
        <v>17043845402</v>
      </c>
      <c r="C147" s="13" t="s">
        <v>1487</v>
      </c>
      <c r="D147" s="13" t="s">
        <v>1522</v>
      </c>
      <c r="E147" s="13" t="s">
        <v>4099</v>
      </c>
      <c r="F147" s="34">
        <v>12.4</v>
      </c>
      <c r="G147" s="60">
        <v>0</v>
      </c>
      <c r="H147" s="63">
        <v>0</v>
      </c>
    </row>
    <row r="148" spans="1:8">
      <c r="A148" s="13" t="s">
        <v>3017</v>
      </c>
      <c r="B148" s="13">
        <v>17031570300</v>
      </c>
      <c r="C148" s="13" t="s">
        <v>3018</v>
      </c>
      <c r="D148" s="13" t="s">
        <v>4272</v>
      </c>
      <c r="E148" s="13" t="s">
        <v>4129</v>
      </c>
      <c r="F148" s="34">
        <v>12.4</v>
      </c>
      <c r="G148" s="60">
        <v>0</v>
      </c>
      <c r="H148" s="63">
        <v>0</v>
      </c>
    </row>
    <row r="149" spans="1:8">
      <c r="A149" s="13" t="s">
        <v>4223</v>
      </c>
      <c r="B149" s="13">
        <v>17031804508</v>
      </c>
      <c r="C149" s="13" t="s">
        <v>4224</v>
      </c>
      <c r="D149" s="13" t="s">
        <v>4272</v>
      </c>
      <c r="E149" s="13" t="s">
        <v>4214</v>
      </c>
      <c r="F149" s="34">
        <v>12.4</v>
      </c>
      <c r="G149" s="60">
        <v>0</v>
      </c>
      <c r="H149" s="63">
        <v>0</v>
      </c>
    </row>
    <row r="150" spans="1:8">
      <c r="A150" s="13" t="s">
        <v>4170</v>
      </c>
      <c r="B150" s="13">
        <v>17031824300</v>
      </c>
      <c r="C150" s="13" t="s">
        <v>4171</v>
      </c>
      <c r="D150" s="13" t="s">
        <v>4272</v>
      </c>
      <c r="E150" s="13" t="s">
        <v>4163</v>
      </c>
      <c r="F150" s="34">
        <v>12.4</v>
      </c>
      <c r="G150" s="60">
        <v>0</v>
      </c>
      <c r="H150" s="63">
        <v>0</v>
      </c>
    </row>
    <row r="151" spans="1:8">
      <c r="A151" s="13" t="s">
        <v>3467</v>
      </c>
      <c r="B151" s="13">
        <v>17031251300</v>
      </c>
      <c r="C151" s="13" t="s">
        <v>3468</v>
      </c>
      <c r="D151" s="13" t="s">
        <v>4272</v>
      </c>
      <c r="E151" s="13" t="s">
        <v>4129</v>
      </c>
      <c r="F151" s="34">
        <v>12.4</v>
      </c>
      <c r="G151" s="60">
        <v>0</v>
      </c>
      <c r="H151" s="63">
        <v>0</v>
      </c>
    </row>
    <row r="152" spans="1:8">
      <c r="A152" s="13" t="s">
        <v>2815</v>
      </c>
      <c r="B152" s="13">
        <v>17031710400</v>
      </c>
      <c r="C152" s="13" t="s">
        <v>2816</v>
      </c>
      <c r="D152" s="13" t="s">
        <v>4272</v>
      </c>
      <c r="E152" s="13" t="s">
        <v>4129</v>
      </c>
      <c r="F152" s="34">
        <v>12.3</v>
      </c>
      <c r="G152" s="60">
        <v>0.10000000000000142</v>
      </c>
      <c r="H152" s="63">
        <v>8.1300813008131235E-3</v>
      </c>
    </row>
    <row r="153" spans="1:8">
      <c r="A153" s="13" t="s">
        <v>1755</v>
      </c>
      <c r="B153" s="13">
        <v>17031842500</v>
      </c>
      <c r="C153" s="13" t="s">
        <v>1756</v>
      </c>
      <c r="D153" s="13" t="s">
        <v>4272</v>
      </c>
      <c r="E153" s="13" t="s">
        <v>1752</v>
      </c>
      <c r="F153" s="34">
        <v>12.3</v>
      </c>
      <c r="G153" s="60">
        <v>0</v>
      </c>
      <c r="H153" s="63">
        <v>0</v>
      </c>
    </row>
    <row r="154" spans="1:8">
      <c r="A154" s="13" t="s">
        <v>437</v>
      </c>
      <c r="B154" s="13">
        <v>17111870603</v>
      </c>
      <c r="C154" s="13" t="s">
        <v>438</v>
      </c>
      <c r="D154" s="13" t="s">
        <v>571</v>
      </c>
      <c r="E154" s="13" t="s">
        <v>439</v>
      </c>
      <c r="F154" s="34">
        <v>12.3</v>
      </c>
      <c r="G154" s="60">
        <v>0</v>
      </c>
      <c r="H154" s="63">
        <v>0</v>
      </c>
    </row>
    <row r="155" spans="1:8">
      <c r="A155" s="13" t="s">
        <v>551</v>
      </c>
      <c r="B155" s="13">
        <v>17097860301</v>
      </c>
      <c r="C155" s="13" t="s">
        <v>552</v>
      </c>
      <c r="D155" s="13" t="s">
        <v>896</v>
      </c>
      <c r="E155" s="13" t="s">
        <v>548</v>
      </c>
      <c r="F155" s="34">
        <v>12.3</v>
      </c>
      <c r="G155" s="60">
        <v>0</v>
      </c>
      <c r="H155" s="63">
        <v>0</v>
      </c>
    </row>
    <row r="156" spans="1:8">
      <c r="A156" s="13" t="s">
        <v>3107</v>
      </c>
      <c r="B156" s="13">
        <v>17031460100</v>
      </c>
      <c r="C156" s="13" t="s">
        <v>3108</v>
      </c>
      <c r="D156" s="13" t="s">
        <v>4272</v>
      </c>
      <c r="E156" s="13" t="s">
        <v>4129</v>
      </c>
      <c r="F156" s="34">
        <v>12.3</v>
      </c>
      <c r="G156" s="60">
        <v>0</v>
      </c>
      <c r="H156" s="63">
        <v>0</v>
      </c>
    </row>
    <row r="157" spans="1:8">
      <c r="A157" s="13" t="s">
        <v>2997</v>
      </c>
      <c r="B157" s="13">
        <v>17031560200</v>
      </c>
      <c r="C157" s="13" t="s">
        <v>2998</v>
      </c>
      <c r="D157" s="13" t="s">
        <v>4272</v>
      </c>
      <c r="E157" s="13" t="s">
        <v>4129</v>
      </c>
      <c r="F157" s="34">
        <v>12.2</v>
      </c>
      <c r="G157" s="60">
        <v>9.9999999999999645E-2</v>
      </c>
      <c r="H157" s="63">
        <v>8.1967213114753808E-3</v>
      </c>
    </row>
    <row r="158" spans="1:8">
      <c r="A158" s="13" t="s">
        <v>3624</v>
      </c>
      <c r="B158" s="13">
        <v>17031200402</v>
      </c>
      <c r="C158" s="13" t="s">
        <v>3625</v>
      </c>
      <c r="D158" s="13" t="s">
        <v>4272</v>
      </c>
      <c r="E158" s="13" t="s">
        <v>4129</v>
      </c>
      <c r="F158" s="34">
        <v>12.2</v>
      </c>
      <c r="G158" s="60">
        <v>0</v>
      </c>
      <c r="H158" s="63">
        <v>0</v>
      </c>
    </row>
    <row r="159" spans="1:8">
      <c r="A159" s="13" t="s">
        <v>2523</v>
      </c>
      <c r="B159" s="13">
        <v>17031842900</v>
      </c>
      <c r="C159" s="13" t="s">
        <v>2524</v>
      </c>
      <c r="D159" s="13" t="s">
        <v>4272</v>
      </c>
      <c r="E159" s="13" t="s">
        <v>2522</v>
      </c>
      <c r="F159" s="34">
        <v>12.2</v>
      </c>
      <c r="G159" s="60">
        <v>0</v>
      </c>
      <c r="H159" s="63">
        <v>0</v>
      </c>
    </row>
    <row r="160" spans="1:8">
      <c r="A160" s="13" t="s">
        <v>3201</v>
      </c>
      <c r="B160" s="13">
        <v>17031440202</v>
      </c>
      <c r="C160" s="13" t="s">
        <v>3202</v>
      </c>
      <c r="D160" s="13" t="s">
        <v>4272</v>
      </c>
      <c r="E160" s="13" t="s">
        <v>4129</v>
      </c>
      <c r="F160" s="34">
        <v>12.1</v>
      </c>
      <c r="G160" s="60">
        <v>9.9999999999999645E-2</v>
      </c>
      <c r="H160" s="63">
        <v>8.2644628099173261E-3</v>
      </c>
    </row>
    <row r="161" spans="1:8">
      <c r="A161" s="13" t="s">
        <v>2961</v>
      </c>
      <c r="B161" s="13">
        <v>17031611400</v>
      </c>
      <c r="C161" s="13" t="s">
        <v>2962</v>
      </c>
      <c r="D161" s="13" t="s">
        <v>4272</v>
      </c>
      <c r="E161" s="13" t="s">
        <v>4129</v>
      </c>
      <c r="F161" s="34">
        <v>12.1</v>
      </c>
      <c r="G161" s="60">
        <v>0</v>
      </c>
      <c r="H161" s="63">
        <v>0</v>
      </c>
    </row>
    <row r="162" spans="1:8">
      <c r="A162" s="13" t="s">
        <v>125</v>
      </c>
      <c r="B162" s="13">
        <v>17197884005</v>
      </c>
      <c r="C162" s="13" t="s">
        <v>126</v>
      </c>
      <c r="D162" s="13" t="s">
        <v>363</v>
      </c>
      <c r="E162" s="13" t="s">
        <v>161</v>
      </c>
      <c r="F162" s="34">
        <v>12.1</v>
      </c>
      <c r="G162" s="60">
        <v>0</v>
      </c>
      <c r="H162" s="63">
        <v>0</v>
      </c>
    </row>
    <row r="163" spans="1:8">
      <c r="A163" s="13" t="s">
        <v>1065</v>
      </c>
      <c r="B163" s="13">
        <v>17089850301</v>
      </c>
      <c r="C163" s="13" t="s">
        <v>1066</v>
      </c>
      <c r="D163" s="13" t="s">
        <v>1029</v>
      </c>
      <c r="E163" s="13"/>
      <c r="F163" s="34">
        <v>12.1</v>
      </c>
      <c r="G163" s="60">
        <v>0</v>
      </c>
      <c r="H163" s="63">
        <v>0</v>
      </c>
    </row>
    <row r="164" spans="1:8">
      <c r="A164" s="13" t="s">
        <v>3643</v>
      </c>
      <c r="B164" s="13">
        <v>17031160400</v>
      </c>
      <c r="C164" s="13" t="s">
        <v>3644</v>
      </c>
      <c r="D164" s="13" t="s">
        <v>4272</v>
      </c>
      <c r="E164" s="13" t="s">
        <v>4129</v>
      </c>
      <c r="F164" s="34">
        <v>12.1</v>
      </c>
      <c r="G164" s="60">
        <v>0</v>
      </c>
      <c r="H164" s="63">
        <v>0</v>
      </c>
    </row>
    <row r="165" spans="1:8">
      <c r="A165" s="13" t="s">
        <v>3051</v>
      </c>
      <c r="B165" s="13">
        <v>17031491300</v>
      </c>
      <c r="C165" s="13" t="s">
        <v>3052</v>
      </c>
      <c r="D165" s="13" t="s">
        <v>4272</v>
      </c>
      <c r="E165" s="13" t="s">
        <v>4129</v>
      </c>
      <c r="F165" s="34">
        <v>12</v>
      </c>
      <c r="G165" s="60">
        <v>9.9999999999999645E-2</v>
      </c>
      <c r="H165" s="63">
        <v>8.3333333333333037E-3</v>
      </c>
    </row>
    <row r="166" spans="1:8">
      <c r="A166" s="13" t="s">
        <v>3103</v>
      </c>
      <c r="B166" s="13">
        <v>17031440900</v>
      </c>
      <c r="C166" s="13" t="s">
        <v>3104</v>
      </c>
      <c r="D166" s="13" t="s">
        <v>4272</v>
      </c>
      <c r="E166" s="13" t="s">
        <v>4129</v>
      </c>
      <c r="F166" s="34">
        <v>12</v>
      </c>
      <c r="G166" s="60">
        <v>0</v>
      </c>
      <c r="H166" s="63">
        <v>0</v>
      </c>
    </row>
    <row r="167" spans="1:8">
      <c r="A167" s="13" t="s">
        <v>2670</v>
      </c>
      <c r="B167" s="13">
        <v>17031750600</v>
      </c>
      <c r="C167" s="13" t="s">
        <v>2671</v>
      </c>
      <c r="D167" s="13" t="s">
        <v>4272</v>
      </c>
      <c r="E167" s="13" t="s">
        <v>4129</v>
      </c>
      <c r="F167" s="34">
        <v>12</v>
      </c>
      <c r="G167" s="60">
        <v>0</v>
      </c>
      <c r="H167" s="63">
        <v>0</v>
      </c>
    </row>
    <row r="168" spans="1:8">
      <c r="A168" s="13" t="s">
        <v>2823</v>
      </c>
      <c r="B168" s="13">
        <v>17031710800</v>
      </c>
      <c r="C168" s="13" t="s">
        <v>2824</v>
      </c>
      <c r="D168" s="13" t="s">
        <v>4272</v>
      </c>
      <c r="E168" s="13" t="s">
        <v>4129</v>
      </c>
      <c r="F168" s="34">
        <v>11.9</v>
      </c>
      <c r="G168" s="60">
        <v>9.9999999999999645E-2</v>
      </c>
      <c r="H168" s="63">
        <v>8.4033613445377853E-3</v>
      </c>
    </row>
    <row r="169" spans="1:8">
      <c r="A169" s="13" t="s">
        <v>1560</v>
      </c>
      <c r="B169" s="13">
        <v>17031835900</v>
      </c>
      <c r="C169" s="13" t="s">
        <v>1561</v>
      </c>
      <c r="D169" s="13" t="s">
        <v>4272</v>
      </c>
      <c r="E169" s="13"/>
      <c r="F169" s="34">
        <v>11.9</v>
      </c>
      <c r="G169" s="60">
        <v>0</v>
      </c>
      <c r="H169" s="63">
        <v>0</v>
      </c>
    </row>
    <row r="170" spans="1:8">
      <c r="A170" s="13" t="s">
        <v>214</v>
      </c>
      <c r="B170" s="13">
        <v>17197882200</v>
      </c>
      <c r="C170" s="13" t="s">
        <v>215</v>
      </c>
      <c r="D170" s="13" t="s">
        <v>363</v>
      </c>
      <c r="E170" s="13" t="s">
        <v>320</v>
      </c>
      <c r="F170" s="34">
        <v>11.9</v>
      </c>
      <c r="G170" s="60">
        <v>0</v>
      </c>
      <c r="H170" s="63">
        <v>0</v>
      </c>
    </row>
    <row r="171" spans="1:8">
      <c r="A171" s="13" t="s">
        <v>1327</v>
      </c>
      <c r="B171" s="13">
        <v>17043841318</v>
      </c>
      <c r="C171" s="13" t="s">
        <v>1328</v>
      </c>
      <c r="D171" s="13" t="s">
        <v>1522</v>
      </c>
      <c r="E171" s="13" t="s">
        <v>2433</v>
      </c>
      <c r="F171" s="34">
        <v>11.9</v>
      </c>
      <c r="G171" s="60">
        <v>0</v>
      </c>
      <c r="H171" s="63">
        <v>0</v>
      </c>
    </row>
    <row r="172" spans="1:8">
      <c r="A172" s="13" t="s">
        <v>3451</v>
      </c>
      <c r="B172" s="13">
        <v>17031250400</v>
      </c>
      <c r="C172" s="13" t="s">
        <v>3452</v>
      </c>
      <c r="D172" s="13" t="s">
        <v>4272</v>
      </c>
      <c r="E172" s="13" t="s">
        <v>4129</v>
      </c>
      <c r="F172" s="34">
        <v>11.9</v>
      </c>
      <c r="G172" s="60">
        <v>0</v>
      </c>
      <c r="H172" s="63">
        <v>0</v>
      </c>
    </row>
    <row r="173" spans="1:8">
      <c r="A173" s="13" t="s">
        <v>3187</v>
      </c>
      <c r="B173" s="13">
        <v>17031431200</v>
      </c>
      <c r="C173" s="13" t="s">
        <v>3188</v>
      </c>
      <c r="D173" s="13" t="s">
        <v>4272</v>
      </c>
      <c r="E173" s="13" t="s">
        <v>4129</v>
      </c>
      <c r="F173" s="34">
        <v>11.9</v>
      </c>
      <c r="G173" s="60">
        <v>0</v>
      </c>
      <c r="H173" s="63">
        <v>0</v>
      </c>
    </row>
    <row r="174" spans="1:8">
      <c r="A174" s="13" t="s">
        <v>2873</v>
      </c>
      <c r="B174" s="13">
        <v>17031681100</v>
      </c>
      <c r="C174" s="13" t="s">
        <v>2874</v>
      </c>
      <c r="D174" s="13" t="s">
        <v>4272</v>
      </c>
      <c r="E174" s="13" t="s">
        <v>4129</v>
      </c>
      <c r="F174" s="34">
        <v>11.9</v>
      </c>
      <c r="G174" s="60">
        <v>0</v>
      </c>
      <c r="H174" s="63">
        <v>0</v>
      </c>
    </row>
    <row r="175" spans="1:8">
      <c r="A175" s="13" t="s">
        <v>2448</v>
      </c>
      <c r="B175" s="13">
        <v>17031809700</v>
      </c>
      <c r="C175" s="13" t="s">
        <v>2449</v>
      </c>
      <c r="D175" s="13" t="s">
        <v>4272</v>
      </c>
      <c r="E175" s="13" t="s">
        <v>2542</v>
      </c>
      <c r="F175" s="34">
        <v>11.8</v>
      </c>
      <c r="G175" s="60">
        <v>0.10000000000000142</v>
      </c>
      <c r="H175" s="63">
        <v>8.4745762711865603E-3</v>
      </c>
    </row>
    <row r="176" spans="1:8">
      <c r="A176" s="13" t="s">
        <v>1948</v>
      </c>
      <c r="B176" s="13">
        <v>17031803606</v>
      </c>
      <c r="C176" s="13" t="s">
        <v>1949</v>
      </c>
      <c r="D176" s="13" t="s">
        <v>4272</v>
      </c>
      <c r="E176" s="13" t="s">
        <v>1945</v>
      </c>
      <c r="F176" s="34">
        <v>11.8</v>
      </c>
      <c r="G176" s="60">
        <v>0</v>
      </c>
      <c r="H176" s="63">
        <v>0</v>
      </c>
    </row>
    <row r="177" spans="1:8">
      <c r="A177" s="13" t="s">
        <v>595</v>
      </c>
      <c r="B177" s="13">
        <v>17097861304</v>
      </c>
      <c r="C177" s="13" t="s">
        <v>596</v>
      </c>
      <c r="D177" s="13" t="s">
        <v>896</v>
      </c>
      <c r="E177" s="13" t="s">
        <v>588</v>
      </c>
      <c r="F177" s="34">
        <v>11.8</v>
      </c>
      <c r="G177" s="60">
        <v>0</v>
      </c>
      <c r="H177" s="63">
        <v>0</v>
      </c>
    </row>
    <row r="178" spans="1:8">
      <c r="A178" s="13" t="s">
        <v>1792</v>
      </c>
      <c r="B178" s="13">
        <v>17031827801</v>
      </c>
      <c r="C178" s="13" t="s">
        <v>1793</v>
      </c>
      <c r="D178" s="13" t="s">
        <v>4272</v>
      </c>
      <c r="E178" s="13" t="s">
        <v>1789</v>
      </c>
      <c r="F178" s="34">
        <v>11.8</v>
      </c>
      <c r="G178" s="60">
        <v>0</v>
      </c>
      <c r="H178" s="63">
        <v>0</v>
      </c>
    </row>
    <row r="179" spans="1:8">
      <c r="A179" s="13" t="s">
        <v>3303</v>
      </c>
      <c r="B179" s="13">
        <v>17031380100</v>
      </c>
      <c r="C179" s="13" t="s">
        <v>3304</v>
      </c>
      <c r="D179" s="13" t="s">
        <v>4272</v>
      </c>
      <c r="E179" s="13" t="s">
        <v>4129</v>
      </c>
      <c r="F179" s="34">
        <v>11.8</v>
      </c>
      <c r="G179" s="60">
        <v>0</v>
      </c>
      <c r="H179" s="63">
        <v>0</v>
      </c>
    </row>
    <row r="180" spans="1:8">
      <c r="A180" s="13" t="s">
        <v>3183</v>
      </c>
      <c r="B180" s="13">
        <v>17031430800</v>
      </c>
      <c r="C180" s="13" t="s">
        <v>3184</v>
      </c>
      <c r="D180" s="13" t="s">
        <v>4272</v>
      </c>
      <c r="E180" s="13" t="s">
        <v>4129</v>
      </c>
      <c r="F180" s="34">
        <v>11.8</v>
      </c>
      <c r="G180" s="60">
        <v>0</v>
      </c>
      <c r="H180" s="63">
        <v>0</v>
      </c>
    </row>
    <row r="181" spans="1:8">
      <c r="A181" s="13" t="s">
        <v>3077</v>
      </c>
      <c r="B181" s="13">
        <v>17031520600</v>
      </c>
      <c r="C181" s="13" t="s">
        <v>3078</v>
      </c>
      <c r="D181" s="13" t="s">
        <v>4272</v>
      </c>
      <c r="E181" s="13" t="s">
        <v>4129</v>
      </c>
      <c r="F181" s="34">
        <v>11.8</v>
      </c>
      <c r="G181" s="60">
        <v>0</v>
      </c>
      <c r="H181" s="63">
        <v>0</v>
      </c>
    </row>
    <row r="182" spans="1:8">
      <c r="A182" s="13" t="s">
        <v>2881</v>
      </c>
      <c r="B182" s="13">
        <v>17031690300</v>
      </c>
      <c r="C182" s="13" t="s">
        <v>2882</v>
      </c>
      <c r="D182" s="13" t="s">
        <v>4272</v>
      </c>
      <c r="E182" s="13" t="s">
        <v>4129</v>
      </c>
      <c r="F182" s="34">
        <v>11.7</v>
      </c>
      <c r="G182" s="60">
        <v>9.9999999999999645E-2</v>
      </c>
      <c r="H182" s="63">
        <v>8.5470085470085166E-3</v>
      </c>
    </row>
    <row r="183" spans="1:8">
      <c r="A183" s="13" t="s">
        <v>2727</v>
      </c>
      <c r="B183" s="13">
        <v>17031711400</v>
      </c>
      <c r="C183" s="13" t="s">
        <v>2728</v>
      </c>
      <c r="D183" s="13" t="s">
        <v>4272</v>
      </c>
      <c r="E183" s="13" t="s">
        <v>4129</v>
      </c>
      <c r="F183" s="34">
        <v>11.7</v>
      </c>
      <c r="G183" s="60">
        <v>0</v>
      </c>
      <c r="H183" s="63">
        <v>0</v>
      </c>
    </row>
    <row r="184" spans="1:8">
      <c r="A184" s="13" t="s">
        <v>1638</v>
      </c>
      <c r="B184" s="13">
        <v>17031834200</v>
      </c>
      <c r="C184" s="13" t="s">
        <v>1639</v>
      </c>
      <c r="D184" s="13" t="s">
        <v>4272</v>
      </c>
      <c r="E184" s="13"/>
      <c r="F184" s="34">
        <v>11.7</v>
      </c>
      <c r="G184" s="60">
        <v>0</v>
      </c>
      <c r="H184" s="63">
        <v>0</v>
      </c>
    </row>
    <row r="185" spans="1:8">
      <c r="A185" s="13" t="s">
        <v>2525</v>
      </c>
      <c r="B185" s="13">
        <v>17031843000</v>
      </c>
      <c r="C185" s="13" t="s">
        <v>2526</v>
      </c>
      <c r="D185" s="13" t="s">
        <v>4272</v>
      </c>
      <c r="E185" s="13" t="s">
        <v>2522</v>
      </c>
      <c r="F185" s="34">
        <v>11.7</v>
      </c>
      <c r="G185" s="60">
        <v>0</v>
      </c>
      <c r="H185" s="63">
        <v>0</v>
      </c>
    </row>
    <row r="186" spans="1:8">
      <c r="A186" s="13" t="s">
        <v>3399</v>
      </c>
      <c r="B186" s="13">
        <v>17031261000</v>
      </c>
      <c r="C186" s="13" t="s">
        <v>3400</v>
      </c>
      <c r="D186" s="13" t="s">
        <v>4272</v>
      </c>
      <c r="E186" s="13" t="s">
        <v>4129</v>
      </c>
      <c r="F186" s="34">
        <v>11.7</v>
      </c>
      <c r="G186" s="60">
        <v>0</v>
      </c>
      <c r="H186" s="63">
        <v>0</v>
      </c>
    </row>
    <row r="187" spans="1:8">
      <c r="A187" s="13" t="s">
        <v>3401</v>
      </c>
      <c r="B187" s="13">
        <v>17031270500</v>
      </c>
      <c r="C187" s="13" t="s">
        <v>3402</v>
      </c>
      <c r="D187" s="13" t="s">
        <v>4272</v>
      </c>
      <c r="E187" s="13" t="s">
        <v>4129</v>
      </c>
      <c r="F187" s="34">
        <v>11.7</v>
      </c>
      <c r="G187" s="60">
        <v>0</v>
      </c>
      <c r="H187" s="63">
        <v>0</v>
      </c>
    </row>
    <row r="188" spans="1:8">
      <c r="A188" s="13" t="s">
        <v>3069</v>
      </c>
      <c r="B188" s="13">
        <v>17031520200</v>
      </c>
      <c r="C188" s="13" t="s">
        <v>3070</v>
      </c>
      <c r="D188" s="13" t="s">
        <v>4272</v>
      </c>
      <c r="E188" s="13" t="s">
        <v>4129</v>
      </c>
      <c r="F188" s="34">
        <v>11.6</v>
      </c>
      <c r="G188" s="60">
        <v>9.9999999999999645E-2</v>
      </c>
      <c r="H188" s="63">
        <v>8.6206896551723842E-3</v>
      </c>
    </row>
    <row r="189" spans="1:8">
      <c r="A189" s="13" t="s">
        <v>3093</v>
      </c>
      <c r="B189" s="13">
        <v>17031530600</v>
      </c>
      <c r="C189" s="13" t="s">
        <v>3094</v>
      </c>
      <c r="D189" s="13" t="s">
        <v>4272</v>
      </c>
      <c r="E189" s="13" t="s">
        <v>4129</v>
      </c>
      <c r="F189" s="34">
        <v>11.6</v>
      </c>
      <c r="G189" s="60">
        <v>0</v>
      </c>
      <c r="H189" s="63">
        <v>0</v>
      </c>
    </row>
    <row r="190" spans="1:8">
      <c r="A190" s="13" t="s">
        <v>1590</v>
      </c>
      <c r="B190" s="13">
        <v>17031837800</v>
      </c>
      <c r="C190" s="13" t="s">
        <v>1591</v>
      </c>
      <c r="D190" s="13" t="s">
        <v>4272</v>
      </c>
      <c r="E190" s="13"/>
      <c r="F190" s="34">
        <v>11.6</v>
      </c>
      <c r="G190" s="60">
        <v>0</v>
      </c>
      <c r="H190" s="63">
        <v>0</v>
      </c>
    </row>
    <row r="191" spans="1:8">
      <c r="A191" s="13" t="s">
        <v>2594</v>
      </c>
      <c r="B191" s="13">
        <v>17031826402</v>
      </c>
      <c r="C191" s="13" t="s">
        <v>2595</v>
      </c>
      <c r="D191" s="13" t="s">
        <v>4272</v>
      </c>
      <c r="E191" s="13" t="s">
        <v>2591</v>
      </c>
      <c r="F191" s="34">
        <v>11.6</v>
      </c>
      <c r="G191" s="60">
        <v>0</v>
      </c>
      <c r="H191" s="63">
        <v>0</v>
      </c>
    </row>
    <row r="192" spans="1:8">
      <c r="A192" s="13" t="s">
        <v>3465</v>
      </c>
      <c r="B192" s="13">
        <v>17031251200</v>
      </c>
      <c r="C192" s="13" t="s">
        <v>3466</v>
      </c>
      <c r="D192" s="13" t="s">
        <v>4272</v>
      </c>
      <c r="E192" s="13" t="s">
        <v>4129</v>
      </c>
      <c r="F192" s="34">
        <v>11.6</v>
      </c>
      <c r="G192" s="60">
        <v>0</v>
      </c>
      <c r="H192" s="63">
        <v>0</v>
      </c>
    </row>
    <row r="193" spans="1:8">
      <c r="A193" s="13" t="s">
        <v>3367</v>
      </c>
      <c r="B193" s="13">
        <v>17031310400</v>
      </c>
      <c r="C193" s="13" t="s">
        <v>3368</v>
      </c>
      <c r="D193" s="13" t="s">
        <v>4272</v>
      </c>
      <c r="E193" s="13" t="s">
        <v>4129</v>
      </c>
      <c r="F193" s="34">
        <v>11.6</v>
      </c>
      <c r="G193" s="60">
        <v>0</v>
      </c>
      <c r="H193" s="63">
        <v>0</v>
      </c>
    </row>
    <row r="194" spans="1:8">
      <c r="A194" s="13" t="s">
        <v>3129</v>
      </c>
      <c r="B194" s="13">
        <v>17031480200</v>
      </c>
      <c r="C194" s="13" t="s">
        <v>3130</v>
      </c>
      <c r="D194" s="13" t="s">
        <v>4272</v>
      </c>
      <c r="E194" s="13" t="s">
        <v>4129</v>
      </c>
      <c r="F194" s="34">
        <v>11.6</v>
      </c>
      <c r="G194" s="60">
        <v>0</v>
      </c>
      <c r="H194" s="63">
        <v>0</v>
      </c>
    </row>
    <row r="195" spans="1:8">
      <c r="A195" s="13" t="s">
        <v>2933</v>
      </c>
      <c r="B195" s="13">
        <v>17031661000</v>
      </c>
      <c r="C195" s="13" t="s">
        <v>2934</v>
      </c>
      <c r="D195" s="13" t="s">
        <v>4272</v>
      </c>
      <c r="E195" s="13" t="s">
        <v>4129</v>
      </c>
      <c r="F195" s="34">
        <v>11.5</v>
      </c>
      <c r="G195" s="60">
        <v>9.9999999999999645E-2</v>
      </c>
      <c r="H195" s="63">
        <v>8.6956521739130124E-3</v>
      </c>
    </row>
    <row r="196" spans="1:8">
      <c r="A196" s="13" t="s">
        <v>2624</v>
      </c>
      <c r="B196" s="13">
        <v>17031814000</v>
      </c>
      <c r="C196" s="13" t="s">
        <v>2625</v>
      </c>
      <c r="D196" s="13" t="s">
        <v>4272</v>
      </c>
      <c r="E196" s="13" t="s">
        <v>2715</v>
      </c>
      <c r="F196" s="34">
        <v>11.5</v>
      </c>
      <c r="G196" s="60">
        <v>0</v>
      </c>
      <c r="H196" s="63">
        <v>0</v>
      </c>
    </row>
    <row r="197" spans="1:8">
      <c r="A197" s="13" t="s">
        <v>122</v>
      </c>
      <c r="B197" s="13">
        <v>17197884004</v>
      </c>
      <c r="C197" s="13" t="s">
        <v>123</v>
      </c>
      <c r="D197" s="13" t="s">
        <v>363</v>
      </c>
      <c r="E197" s="13" t="s">
        <v>124</v>
      </c>
      <c r="F197" s="34">
        <v>11.5</v>
      </c>
      <c r="G197" s="60">
        <v>0</v>
      </c>
      <c r="H197" s="63">
        <v>0</v>
      </c>
    </row>
    <row r="198" spans="1:8">
      <c r="A198" s="13" t="s">
        <v>2256</v>
      </c>
      <c r="B198" s="13">
        <v>17031827600</v>
      </c>
      <c r="C198" s="13" t="s">
        <v>2257</v>
      </c>
      <c r="D198" s="13" t="s">
        <v>4272</v>
      </c>
      <c r="E198" s="13" t="s">
        <v>2251</v>
      </c>
      <c r="F198" s="34">
        <v>11.5</v>
      </c>
      <c r="G198" s="60">
        <v>0</v>
      </c>
      <c r="H198" s="63">
        <v>0</v>
      </c>
    </row>
    <row r="199" spans="1:8">
      <c r="A199" s="13" t="s">
        <v>3687</v>
      </c>
      <c r="B199" s="13">
        <v>17031171100</v>
      </c>
      <c r="C199" s="13" t="s">
        <v>3688</v>
      </c>
      <c r="D199" s="13" t="s">
        <v>4272</v>
      </c>
      <c r="E199" s="13" t="s">
        <v>4129</v>
      </c>
      <c r="F199" s="34">
        <v>11.5</v>
      </c>
      <c r="G199" s="60">
        <v>0</v>
      </c>
      <c r="H199" s="63">
        <v>0</v>
      </c>
    </row>
    <row r="200" spans="1:8">
      <c r="A200" s="13" t="s">
        <v>3163</v>
      </c>
      <c r="B200" s="13">
        <v>17031420800</v>
      </c>
      <c r="C200" s="13" t="s">
        <v>3164</v>
      </c>
      <c r="D200" s="13" t="s">
        <v>4272</v>
      </c>
      <c r="E200" s="13" t="s">
        <v>4129</v>
      </c>
      <c r="F200" s="34">
        <v>11.5</v>
      </c>
      <c r="G200" s="60">
        <v>0</v>
      </c>
      <c r="H200" s="63">
        <v>0</v>
      </c>
    </row>
    <row r="201" spans="1:8">
      <c r="A201" s="13" t="s">
        <v>3113</v>
      </c>
      <c r="B201" s="13">
        <v>17031460302</v>
      </c>
      <c r="C201" s="13" t="s">
        <v>3114</v>
      </c>
      <c r="D201" s="13" t="s">
        <v>4272</v>
      </c>
      <c r="E201" s="13" t="s">
        <v>4129</v>
      </c>
      <c r="F201" s="34">
        <v>11.5</v>
      </c>
      <c r="G201" s="60">
        <v>0</v>
      </c>
      <c r="H201" s="63">
        <v>0</v>
      </c>
    </row>
    <row r="202" spans="1:8">
      <c r="A202" s="13" t="s">
        <v>3081</v>
      </c>
      <c r="B202" s="13">
        <v>17031530200</v>
      </c>
      <c r="C202" s="13" t="s">
        <v>3082</v>
      </c>
      <c r="D202" s="13" t="s">
        <v>4272</v>
      </c>
      <c r="E202" s="13" t="s">
        <v>4129</v>
      </c>
      <c r="F202" s="34">
        <v>11.5</v>
      </c>
      <c r="G202" s="60">
        <v>0</v>
      </c>
      <c r="H202" s="63">
        <v>0</v>
      </c>
    </row>
    <row r="203" spans="1:8">
      <c r="A203" s="13" t="s">
        <v>951</v>
      </c>
      <c r="B203" s="13">
        <v>17089853600</v>
      </c>
      <c r="C203" s="13" t="s">
        <v>952</v>
      </c>
      <c r="D203" s="13" t="s">
        <v>1029</v>
      </c>
      <c r="E203" s="13"/>
      <c r="F203" s="34">
        <v>11.4</v>
      </c>
      <c r="G203" s="60">
        <v>9.9999999999999645E-2</v>
      </c>
      <c r="H203" s="63">
        <v>8.7719298245613718E-3</v>
      </c>
    </row>
    <row r="204" spans="1:8">
      <c r="A204" s="13" t="s">
        <v>2689</v>
      </c>
      <c r="B204" s="13">
        <v>17031829000</v>
      </c>
      <c r="C204" s="13" t="s">
        <v>2690</v>
      </c>
      <c r="D204" s="13" t="s">
        <v>4272</v>
      </c>
      <c r="E204" s="13" t="s">
        <v>2680</v>
      </c>
      <c r="F204" s="34">
        <v>11.4</v>
      </c>
      <c r="G204" s="60">
        <v>0</v>
      </c>
      <c r="H204" s="63">
        <v>0</v>
      </c>
    </row>
    <row r="205" spans="1:8">
      <c r="A205" s="13" t="s">
        <v>2977</v>
      </c>
      <c r="B205" s="13">
        <v>17031620100</v>
      </c>
      <c r="C205" s="13" t="s">
        <v>2978</v>
      </c>
      <c r="D205" s="13" t="s">
        <v>4272</v>
      </c>
      <c r="E205" s="13" t="s">
        <v>4129</v>
      </c>
      <c r="F205" s="34">
        <v>11.3</v>
      </c>
      <c r="G205" s="60">
        <v>0.10000000000000142</v>
      </c>
      <c r="H205" s="63">
        <v>8.8495575221240186E-3</v>
      </c>
    </row>
    <row r="206" spans="1:8">
      <c r="A206" s="13" t="s">
        <v>2837</v>
      </c>
      <c r="B206" s="13">
        <v>17031670500</v>
      </c>
      <c r="C206" s="13" t="s">
        <v>2838</v>
      </c>
      <c r="D206" s="13" t="s">
        <v>4272</v>
      </c>
      <c r="E206" s="13" t="s">
        <v>4129</v>
      </c>
      <c r="F206" s="34">
        <v>11.3</v>
      </c>
      <c r="G206" s="60">
        <v>0</v>
      </c>
      <c r="H206" s="63">
        <v>0</v>
      </c>
    </row>
    <row r="207" spans="1:8">
      <c r="A207" s="13" t="s">
        <v>1578</v>
      </c>
      <c r="B207" s="13">
        <v>17031836800</v>
      </c>
      <c r="C207" s="13" t="s">
        <v>1579</v>
      </c>
      <c r="D207" s="13" t="s">
        <v>4272</v>
      </c>
      <c r="E207" s="13"/>
      <c r="F207" s="34">
        <v>11.3</v>
      </c>
      <c r="G207" s="60">
        <v>0</v>
      </c>
      <c r="H207" s="63">
        <v>0</v>
      </c>
    </row>
    <row r="208" spans="1:8">
      <c r="A208" s="13" t="s">
        <v>2769</v>
      </c>
      <c r="B208" s="13">
        <v>17031750100</v>
      </c>
      <c r="C208" s="13" t="s">
        <v>2770</v>
      </c>
      <c r="D208" s="13" t="s">
        <v>4272</v>
      </c>
      <c r="E208" s="13" t="s">
        <v>4129</v>
      </c>
      <c r="F208" s="34">
        <v>11.3</v>
      </c>
      <c r="G208" s="60">
        <v>0</v>
      </c>
      <c r="H208" s="63">
        <v>0</v>
      </c>
    </row>
    <row r="209" spans="1:8">
      <c r="A209" s="13" t="s">
        <v>4277</v>
      </c>
      <c r="B209" s="13">
        <v>17031823302</v>
      </c>
      <c r="C209" s="13" t="s">
        <v>4278</v>
      </c>
      <c r="D209" s="13" t="s">
        <v>4272</v>
      </c>
      <c r="E209" s="13" t="s">
        <v>4276</v>
      </c>
      <c r="F209" s="34">
        <v>11.3</v>
      </c>
      <c r="G209" s="60">
        <v>0</v>
      </c>
      <c r="H209" s="63">
        <v>0</v>
      </c>
    </row>
    <row r="210" spans="1:8">
      <c r="A210" s="13" t="s">
        <v>3492</v>
      </c>
      <c r="B210" s="13">
        <v>17031231200</v>
      </c>
      <c r="C210" s="13" t="s">
        <v>3493</v>
      </c>
      <c r="D210" s="13" t="s">
        <v>4272</v>
      </c>
      <c r="E210" s="13" t="s">
        <v>4129</v>
      </c>
      <c r="F210" s="34">
        <v>11.3</v>
      </c>
      <c r="G210" s="60">
        <v>0</v>
      </c>
      <c r="H210" s="63">
        <v>0</v>
      </c>
    </row>
    <row r="211" spans="1:8">
      <c r="A211" s="13" t="s">
        <v>3219</v>
      </c>
      <c r="B211" s="13">
        <v>17031390300</v>
      </c>
      <c r="C211" s="13" t="s">
        <v>3220</v>
      </c>
      <c r="D211" s="13" t="s">
        <v>4272</v>
      </c>
      <c r="E211" s="13" t="s">
        <v>4129</v>
      </c>
      <c r="F211" s="34">
        <v>11.3</v>
      </c>
      <c r="G211" s="60">
        <v>0</v>
      </c>
      <c r="H211" s="63">
        <v>0</v>
      </c>
    </row>
    <row r="212" spans="1:8">
      <c r="A212" s="13" t="s">
        <v>3233</v>
      </c>
      <c r="B212" s="13">
        <v>17031400500</v>
      </c>
      <c r="C212" s="13" t="s">
        <v>3234</v>
      </c>
      <c r="D212" s="13" t="s">
        <v>4272</v>
      </c>
      <c r="E212" s="13" t="s">
        <v>4129</v>
      </c>
      <c r="F212" s="34">
        <v>11.3</v>
      </c>
      <c r="G212" s="60">
        <v>0</v>
      </c>
      <c r="H212" s="63">
        <v>0</v>
      </c>
    </row>
    <row r="213" spans="1:8">
      <c r="A213" s="13" t="s">
        <v>3419</v>
      </c>
      <c r="B213" s="13">
        <v>17031280800</v>
      </c>
      <c r="C213" s="13" t="s">
        <v>3420</v>
      </c>
      <c r="D213" s="13" t="s">
        <v>4272</v>
      </c>
      <c r="E213" s="13" t="s">
        <v>4129</v>
      </c>
      <c r="F213" s="34">
        <v>11.2</v>
      </c>
      <c r="G213" s="60">
        <v>9.9999999999999645E-2</v>
      </c>
      <c r="H213" s="63">
        <v>8.9285714285713969E-3</v>
      </c>
    </row>
    <row r="214" spans="1:8">
      <c r="A214" s="13" t="s">
        <v>3323</v>
      </c>
      <c r="B214" s="13">
        <v>17031283800</v>
      </c>
      <c r="C214" s="13" t="s">
        <v>3324</v>
      </c>
      <c r="D214" s="13" t="s">
        <v>4272</v>
      </c>
      <c r="E214" s="13" t="s">
        <v>4129</v>
      </c>
      <c r="F214" s="34">
        <v>11.2</v>
      </c>
      <c r="G214" s="60">
        <v>0</v>
      </c>
      <c r="H214" s="63">
        <v>0</v>
      </c>
    </row>
    <row r="215" spans="1:8">
      <c r="A215" s="13" t="s">
        <v>578</v>
      </c>
      <c r="B215" s="13">
        <v>17097862605</v>
      </c>
      <c r="C215" s="13" t="s">
        <v>579</v>
      </c>
      <c r="D215" s="13" t="s">
        <v>896</v>
      </c>
      <c r="E215" s="13" t="s">
        <v>575</v>
      </c>
      <c r="F215" s="34">
        <v>11.2</v>
      </c>
      <c r="G215" s="60">
        <v>0</v>
      </c>
      <c r="H215" s="63">
        <v>0</v>
      </c>
    </row>
    <row r="216" spans="1:8">
      <c r="A216" s="13" t="s">
        <v>1133</v>
      </c>
      <c r="B216" s="13">
        <v>17043844306</v>
      </c>
      <c r="C216" s="13" t="s">
        <v>1134</v>
      </c>
      <c r="D216" s="13" t="s">
        <v>1522</v>
      </c>
      <c r="E216" s="13" t="s">
        <v>1724</v>
      </c>
      <c r="F216" s="34">
        <v>11.2</v>
      </c>
      <c r="G216" s="60">
        <v>0</v>
      </c>
      <c r="H216" s="63">
        <v>0</v>
      </c>
    </row>
    <row r="217" spans="1:8">
      <c r="A217" s="13" t="s">
        <v>3579</v>
      </c>
      <c r="B217" s="13">
        <v>17031222900</v>
      </c>
      <c r="C217" s="13" t="s">
        <v>3580</v>
      </c>
      <c r="D217" s="13" t="s">
        <v>4272</v>
      </c>
      <c r="E217" s="13" t="s">
        <v>4129</v>
      </c>
      <c r="F217" s="34">
        <v>11.2</v>
      </c>
      <c r="G217" s="60">
        <v>0</v>
      </c>
      <c r="H217" s="63">
        <v>0</v>
      </c>
    </row>
    <row r="218" spans="1:8">
      <c r="A218" s="13" t="s">
        <v>2759</v>
      </c>
      <c r="B218" s="13">
        <v>17031730700</v>
      </c>
      <c r="C218" s="13" t="s">
        <v>2760</v>
      </c>
      <c r="D218" s="13" t="s">
        <v>4272</v>
      </c>
      <c r="E218" s="13" t="s">
        <v>4129</v>
      </c>
      <c r="F218" s="34">
        <v>11.1</v>
      </c>
      <c r="G218" s="60">
        <v>9.9999999999999645E-2</v>
      </c>
      <c r="H218" s="63">
        <v>9.0090090090089777E-3</v>
      </c>
    </row>
    <row r="219" spans="1:8">
      <c r="A219" s="13" t="s">
        <v>2592</v>
      </c>
      <c r="B219" s="13">
        <v>17031826401</v>
      </c>
      <c r="C219" s="13" t="s">
        <v>2593</v>
      </c>
      <c r="D219" s="13" t="s">
        <v>4272</v>
      </c>
      <c r="E219" s="13" t="s">
        <v>2591</v>
      </c>
      <c r="F219" s="34">
        <v>11.1</v>
      </c>
      <c r="G219" s="60">
        <v>0</v>
      </c>
      <c r="H219" s="63">
        <v>0</v>
      </c>
    </row>
    <row r="220" spans="1:8">
      <c r="A220" s="13" t="s">
        <v>232</v>
      </c>
      <c r="B220" s="13">
        <v>17197882802</v>
      </c>
      <c r="C220" s="13" t="s">
        <v>233</v>
      </c>
      <c r="D220" s="13" t="s">
        <v>363</v>
      </c>
      <c r="E220" s="13" t="s">
        <v>320</v>
      </c>
      <c r="F220" s="34">
        <v>11.1</v>
      </c>
      <c r="G220" s="60">
        <v>0</v>
      </c>
      <c r="H220" s="63">
        <v>0</v>
      </c>
    </row>
    <row r="221" spans="1:8">
      <c r="A221" s="13" t="s">
        <v>654</v>
      </c>
      <c r="B221" s="13">
        <v>17097864002</v>
      </c>
      <c r="C221" s="13" t="s">
        <v>655</v>
      </c>
      <c r="D221" s="13" t="s">
        <v>896</v>
      </c>
      <c r="E221" s="13" t="s">
        <v>653</v>
      </c>
      <c r="F221" s="34">
        <v>11.1</v>
      </c>
      <c r="G221" s="60">
        <v>0</v>
      </c>
      <c r="H221" s="63">
        <v>0</v>
      </c>
    </row>
    <row r="222" spans="1:8">
      <c r="A222" s="13" t="s">
        <v>3636</v>
      </c>
      <c r="B222" s="13">
        <v>17031210602</v>
      </c>
      <c r="C222" s="13" t="s">
        <v>3637</v>
      </c>
      <c r="D222" s="13" t="s">
        <v>4272</v>
      </c>
      <c r="E222" s="13" t="s">
        <v>4129</v>
      </c>
      <c r="F222" s="34">
        <v>11.1</v>
      </c>
      <c r="G222" s="60">
        <v>0</v>
      </c>
      <c r="H222" s="63">
        <v>0</v>
      </c>
    </row>
    <row r="223" spans="1:8">
      <c r="A223" s="13" t="s">
        <v>3359</v>
      </c>
      <c r="B223" s="13">
        <v>17031301802</v>
      </c>
      <c r="C223" s="13" t="s">
        <v>3360</v>
      </c>
      <c r="D223" s="13" t="s">
        <v>4272</v>
      </c>
      <c r="E223" s="13" t="s">
        <v>4129</v>
      </c>
      <c r="F223" s="34">
        <v>11.1</v>
      </c>
      <c r="G223" s="60">
        <v>0</v>
      </c>
      <c r="H223" s="63">
        <v>0</v>
      </c>
    </row>
    <row r="224" spans="1:8">
      <c r="A224" s="13" t="s">
        <v>3161</v>
      </c>
      <c r="B224" s="13">
        <v>17031420700</v>
      </c>
      <c r="C224" s="13" t="s">
        <v>3162</v>
      </c>
      <c r="D224" s="13" t="s">
        <v>4272</v>
      </c>
      <c r="E224" s="13" t="s">
        <v>4129</v>
      </c>
      <c r="F224" s="34">
        <v>11.1</v>
      </c>
      <c r="G224" s="60">
        <v>0</v>
      </c>
      <c r="H224" s="63">
        <v>0</v>
      </c>
    </row>
    <row r="225" spans="1:8">
      <c r="A225" s="13" t="s">
        <v>2885</v>
      </c>
      <c r="B225" s="13">
        <v>17031630500</v>
      </c>
      <c r="C225" s="13" t="s">
        <v>2886</v>
      </c>
      <c r="D225" s="13" t="s">
        <v>4272</v>
      </c>
      <c r="E225" s="13" t="s">
        <v>4129</v>
      </c>
      <c r="F225" s="34">
        <v>11.1</v>
      </c>
      <c r="G225" s="60">
        <v>0</v>
      </c>
      <c r="H225" s="63">
        <v>0</v>
      </c>
    </row>
    <row r="226" spans="1:8">
      <c r="A226" s="13" t="s">
        <v>2064</v>
      </c>
      <c r="B226" s="13">
        <v>17031825200</v>
      </c>
      <c r="C226" s="13" t="s">
        <v>2065</v>
      </c>
      <c r="D226" s="13" t="s">
        <v>4272</v>
      </c>
      <c r="E226" s="13" t="s">
        <v>2061</v>
      </c>
      <c r="F226" s="34">
        <v>11</v>
      </c>
      <c r="G226" s="60">
        <v>9.9999999999999645E-2</v>
      </c>
      <c r="H226" s="63">
        <v>9.0909090909090592E-3</v>
      </c>
    </row>
    <row r="227" spans="1:8">
      <c r="A227" s="13" t="s">
        <v>1592</v>
      </c>
      <c r="B227" s="13">
        <v>17031838000</v>
      </c>
      <c r="C227" s="13" t="s">
        <v>1593</v>
      </c>
      <c r="D227" s="13" t="s">
        <v>4272</v>
      </c>
      <c r="E227" s="13"/>
      <c r="F227" s="34">
        <v>11</v>
      </c>
      <c r="G227" s="60">
        <v>0</v>
      </c>
      <c r="H227" s="63">
        <v>0</v>
      </c>
    </row>
    <row r="228" spans="1:8">
      <c r="A228" s="13" t="s">
        <v>981</v>
      </c>
      <c r="B228" s="13">
        <v>17089851600</v>
      </c>
      <c r="C228" s="13" t="s">
        <v>982</v>
      </c>
      <c r="D228" s="13" t="s">
        <v>1029</v>
      </c>
      <c r="E228" s="13"/>
      <c r="F228" s="34">
        <v>11</v>
      </c>
      <c r="G228" s="60">
        <v>0</v>
      </c>
      <c r="H228" s="63">
        <v>0</v>
      </c>
    </row>
    <row r="229" spans="1:8">
      <c r="A229" s="13" t="s">
        <v>1469</v>
      </c>
      <c r="B229" s="13">
        <v>17043840908</v>
      </c>
      <c r="C229" s="13" t="s">
        <v>1470</v>
      </c>
      <c r="D229" s="13" t="s">
        <v>1522</v>
      </c>
      <c r="E229" s="13" t="s">
        <v>4158</v>
      </c>
      <c r="F229" s="34">
        <v>11</v>
      </c>
      <c r="G229" s="60">
        <v>0</v>
      </c>
      <c r="H229" s="63">
        <v>0</v>
      </c>
    </row>
    <row r="230" spans="1:8">
      <c r="A230" s="13" t="s">
        <v>4242</v>
      </c>
      <c r="B230" s="13">
        <v>17031840700</v>
      </c>
      <c r="C230" s="13" t="s">
        <v>4243</v>
      </c>
      <c r="D230" s="13" t="s">
        <v>4272</v>
      </c>
      <c r="E230" s="13" t="s">
        <v>4241</v>
      </c>
      <c r="F230" s="34">
        <v>11</v>
      </c>
      <c r="G230" s="60">
        <v>0</v>
      </c>
      <c r="H230" s="63">
        <v>0</v>
      </c>
    </row>
    <row r="231" spans="1:8">
      <c r="A231" s="13" t="s">
        <v>3059</v>
      </c>
      <c r="B231" s="13">
        <v>17031500300</v>
      </c>
      <c r="C231" s="13" t="s">
        <v>3060</v>
      </c>
      <c r="D231" s="13" t="s">
        <v>4272</v>
      </c>
      <c r="E231" s="13" t="s">
        <v>4129</v>
      </c>
      <c r="F231" s="34">
        <v>11</v>
      </c>
      <c r="G231" s="60">
        <v>0</v>
      </c>
      <c r="H231" s="63">
        <v>0</v>
      </c>
    </row>
    <row r="232" spans="1:8">
      <c r="A232" s="13" t="s">
        <v>2927</v>
      </c>
      <c r="B232" s="13">
        <v>17031660700</v>
      </c>
      <c r="C232" s="13" t="s">
        <v>2928</v>
      </c>
      <c r="D232" s="13" t="s">
        <v>4272</v>
      </c>
      <c r="E232" s="13" t="s">
        <v>4129</v>
      </c>
      <c r="F232" s="34">
        <v>11</v>
      </c>
      <c r="G232" s="60">
        <v>0</v>
      </c>
      <c r="H232" s="63">
        <v>0</v>
      </c>
    </row>
    <row r="233" spans="1:8">
      <c r="A233" s="13" t="s">
        <v>2709</v>
      </c>
      <c r="B233" s="13">
        <v>17031823002</v>
      </c>
      <c r="C233" s="13" t="s">
        <v>2710</v>
      </c>
      <c r="D233" s="13" t="s">
        <v>4272</v>
      </c>
      <c r="E233" s="13" t="s">
        <v>2706</v>
      </c>
      <c r="F233" s="34">
        <v>11</v>
      </c>
      <c r="G233" s="60">
        <v>0</v>
      </c>
      <c r="H233" s="63">
        <v>0</v>
      </c>
    </row>
    <row r="234" spans="1:8">
      <c r="A234" s="13" t="s">
        <v>2180</v>
      </c>
      <c r="B234" s="13">
        <v>17031811302</v>
      </c>
      <c r="C234" s="13" t="s">
        <v>2181</v>
      </c>
      <c r="D234" s="13" t="s">
        <v>4272</v>
      </c>
      <c r="E234" s="13" t="s">
        <v>2179</v>
      </c>
      <c r="F234" s="34">
        <v>10.9</v>
      </c>
      <c r="G234" s="60">
        <v>9.9999999999999645E-2</v>
      </c>
      <c r="H234" s="63">
        <v>9.1743119266054721E-3</v>
      </c>
    </row>
    <row r="235" spans="1:8">
      <c r="A235" s="13" t="s">
        <v>1706</v>
      </c>
      <c r="B235" s="13">
        <v>17031831200</v>
      </c>
      <c r="C235" s="13" t="s">
        <v>1707</v>
      </c>
      <c r="D235" s="13" t="s">
        <v>4272</v>
      </c>
      <c r="E235" s="13"/>
      <c r="F235" s="34">
        <v>10.9</v>
      </c>
      <c r="G235" s="60">
        <v>0</v>
      </c>
      <c r="H235" s="63">
        <v>0</v>
      </c>
    </row>
    <row r="236" spans="1:8">
      <c r="A236" s="13" t="s">
        <v>331</v>
      </c>
      <c r="B236" s="13">
        <v>17197880417</v>
      </c>
      <c r="C236" s="13" t="s">
        <v>332</v>
      </c>
      <c r="D236" s="13" t="s">
        <v>363</v>
      </c>
      <c r="E236" s="13" t="s">
        <v>317</v>
      </c>
      <c r="F236" s="34">
        <v>10.9</v>
      </c>
      <c r="G236" s="60">
        <v>0</v>
      </c>
      <c r="H236" s="63">
        <v>0</v>
      </c>
    </row>
    <row r="237" spans="1:8">
      <c r="A237" s="13" t="s">
        <v>1708</v>
      </c>
      <c r="B237" s="13">
        <v>17031831300</v>
      </c>
      <c r="C237" s="13" t="s">
        <v>1599</v>
      </c>
      <c r="D237" s="13" t="s">
        <v>4272</v>
      </c>
      <c r="E237" s="13"/>
      <c r="F237" s="34">
        <v>10.9</v>
      </c>
      <c r="G237" s="60">
        <v>0</v>
      </c>
      <c r="H237" s="63">
        <v>0</v>
      </c>
    </row>
    <row r="238" spans="1:8">
      <c r="A238" s="13" t="s">
        <v>3839</v>
      </c>
      <c r="B238" s="13">
        <v>17031080400</v>
      </c>
      <c r="C238" s="13" t="s">
        <v>3840</v>
      </c>
      <c r="D238" s="13" t="s">
        <v>4272</v>
      </c>
      <c r="E238" s="13" t="s">
        <v>4129</v>
      </c>
      <c r="F238" s="34">
        <v>10.9</v>
      </c>
      <c r="G238" s="60">
        <v>0</v>
      </c>
      <c r="H238" s="63">
        <v>0</v>
      </c>
    </row>
    <row r="239" spans="1:8">
      <c r="A239" s="13" t="s">
        <v>3739</v>
      </c>
      <c r="B239" s="13">
        <v>17031151002</v>
      </c>
      <c r="C239" s="13" t="s">
        <v>3740</v>
      </c>
      <c r="D239" s="13" t="s">
        <v>4272</v>
      </c>
      <c r="E239" s="13" t="s">
        <v>4129</v>
      </c>
      <c r="F239" s="34">
        <v>10.9</v>
      </c>
      <c r="G239" s="60">
        <v>0</v>
      </c>
      <c r="H239" s="63">
        <v>0</v>
      </c>
    </row>
    <row r="240" spans="1:8">
      <c r="A240" s="13" t="s">
        <v>3293</v>
      </c>
      <c r="B240" s="13">
        <v>17031351000</v>
      </c>
      <c r="C240" s="13" t="s">
        <v>3294</v>
      </c>
      <c r="D240" s="13" t="s">
        <v>4272</v>
      </c>
      <c r="E240" s="13" t="s">
        <v>4129</v>
      </c>
      <c r="F240" s="34">
        <v>10.9</v>
      </c>
      <c r="G240" s="60">
        <v>0</v>
      </c>
      <c r="H240" s="63">
        <v>0</v>
      </c>
    </row>
    <row r="241" spans="1:8">
      <c r="A241" s="13" t="s">
        <v>3167</v>
      </c>
      <c r="B241" s="13">
        <v>17031430101</v>
      </c>
      <c r="C241" s="13" t="s">
        <v>3168</v>
      </c>
      <c r="D241" s="13" t="s">
        <v>4272</v>
      </c>
      <c r="E241" s="13" t="s">
        <v>4129</v>
      </c>
      <c r="F241" s="34">
        <v>10.9</v>
      </c>
      <c r="G241" s="60">
        <v>0</v>
      </c>
      <c r="H241" s="63">
        <v>0</v>
      </c>
    </row>
    <row r="242" spans="1:8">
      <c r="A242" s="13" t="s">
        <v>2875</v>
      </c>
      <c r="B242" s="13">
        <v>17031681200</v>
      </c>
      <c r="C242" s="13" t="s">
        <v>2876</v>
      </c>
      <c r="D242" s="13" t="s">
        <v>4272</v>
      </c>
      <c r="E242" s="13" t="s">
        <v>4129</v>
      </c>
      <c r="F242" s="34">
        <v>10.9</v>
      </c>
      <c r="G242" s="60">
        <v>0</v>
      </c>
      <c r="H242" s="63">
        <v>0</v>
      </c>
    </row>
    <row r="243" spans="1:8">
      <c r="A243" s="13" t="s">
        <v>3159</v>
      </c>
      <c r="B243" s="13">
        <v>17031420600</v>
      </c>
      <c r="C243" s="13" t="s">
        <v>3160</v>
      </c>
      <c r="D243" s="13" t="s">
        <v>4272</v>
      </c>
      <c r="E243" s="13" t="s">
        <v>4129</v>
      </c>
      <c r="F243" s="34">
        <v>10.8</v>
      </c>
      <c r="G243" s="60">
        <v>0.10000000000000142</v>
      </c>
      <c r="H243" s="63">
        <v>9.2592592592593906E-3</v>
      </c>
    </row>
    <row r="244" spans="1:8">
      <c r="A244" s="13" t="s">
        <v>3185</v>
      </c>
      <c r="B244" s="13">
        <v>17031430900</v>
      </c>
      <c r="C244" s="13" t="s">
        <v>3186</v>
      </c>
      <c r="D244" s="13" t="s">
        <v>4272</v>
      </c>
      <c r="E244" s="13" t="s">
        <v>4129</v>
      </c>
      <c r="F244" s="34">
        <v>10.8</v>
      </c>
      <c r="G244" s="60">
        <v>0</v>
      </c>
      <c r="H244" s="63">
        <v>0</v>
      </c>
    </row>
    <row r="245" spans="1:8">
      <c r="A245" s="13" t="s">
        <v>527</v>
      </c>
      <c r="B245" s="13">
        <v>17097862300</v>
      </c>
      <c r="C245" s="13" t="s">
        <v>528</v>
      </c>
      <c r="D245" s="13" t="s">
        <v>896</v>
      </c>
      <c r="E245" s="13" t="s">
        <v>625</v>
      </c>
      <c r="F245" s="34">
        <v>10.8</v>
      </c>
      <c r="G245" s="60">
        <v>0</v>
      </c>
      <c r="H245" s="63">
        <v>0</v>
      </c>
    </row>
    <row r="246" spans="1:8">
      <c r="A246" s="13" t="s">
        <v>945</v>
      </c>
      <c r="B246" s="13">
        <v>17089853300</v>
      </c>
      <c r="C246" s="13" t="s">
        <v>946</v>
      </c>
      <c r="D246" s="13" t="s">
        <v>1029</v>
      </c>
      <c r="E246" s="13"/>
      <c r="F246" s="34">
        <v>10.8</v>
      </c>
      <c r="G246" s="60">
        <v>0</v>
      </c>
      <c r="H246" s="63">
        <v>0</v>
      </c>
    </row>
    <row r="247" spans="1:8">
      <c r="A247" s="13" t="s">
        <v>1303</v>
      </c>
      <c r="B247" s="13">
        <v>17043840910</v>
      </c>
      <c r="C247" s="13" t="s">
        <v>1304</v>
      </c>
      <c r="D247" s="13" t="s">
        <v>1522</v>
      </c>
      <c r="E247" s="13" t="s">
        <v>2398</v>
      </c>
      <c r="F247" s="34">
        <v>10.7</v>
      </c>
      <c r="G247" s="60">
        <v>9.9999999999999645E-2</v>
      </c>
      <c r="H247" s="63">
        <v>9.3457943925233326E-3</v>
      </c>
    </row>
    <row r="248" spans="1:8">
      <c r="A248" s="13" t="s">
        <v>521</v>
      </c>
      <c r="B248" s="13">
        <v>17097862000</v>
      </c>
      <c r="C248" s="13" t="s">
        <v>522</v>
      </c>
      <c r="D248" s="13" t="s">
        <v>896</v>
      </c>
      <c r="E248" s="13" t="s">
        <v>625</v>
      </c>
      <c r="F248" s="34">
        <v>10.7</v>
      </c>
      <c r="G248" s="60">
        <v>0</v>
      </c>
      <c r="H248" s="63">
        <v>0</v>
      </c>
    </row>
    <row r="249" spans="1:8">
      <c r="A249" s="13" t="s">
        <v>228</v>
      </c>
      <c r="B249" s="13">
        <v>17197882702</v>
      </c>
      <c r="C249" s="13" t="s">
        <v>229</v>
      </c>
      <c r="D249" s="13" t="s">
        <v>363</v>
      </c>
      <c r="E249" s="13" t="s">
        <v>320</v>
      </c>
      <c r="F249" s="34">
        <v>10.7</v>
      </c>
      <c r="G249" s="60">
        <v>0</v>
      </c>
      <c r="H249" s="63">
        <v>0</v>
      </c>
    </row>
    <row r="250" spans="1:8">
      <c r="A250" s="13" t="s">
        <v>460</v>
      </c>
      <c r="B250" s="13">
        <v>17111870903</v>
      </c>
      <c r="C250" s="13" t="s">
        <v>461</v>
      </c>
      <c r="D250" s="13" t="s">
        <v>571</v>
      </c>
      <c r="E250" s="13" t="s">
        <v>457</v>
      </c>
      <c r="F250" s="34">
        <v>10.7</v>
      </c>
      <c r="G250" s="60">
        <v>0</v>
      </c>
      <c r="H250" s="63">
        <v>0</v>
      </c>
    </row>
    <row r="251" spans="1:8">
      <c r="A251" s="13" t="s">
        <v>3141</v>
      </c>
      <c r="B251" s="13">
        <v>17031490500</v>
      </c>
      <c r="C251" s="13" t="s">
        <v>3142</v>
      </c>
      <c r="D251" s="13" t="s">
        <v>4272</v>
      </c>
      <c r="E251" s="13" t="s">
        <v>4129</v>
      </c>
      <c r="F251" s="34">
        <v>10.7</v>
      </c>
      <c r="G251" s="60">
        <v>0</v>
      </c>
      <c r="H251" s="63">
        <v>0</v>
      </c>
    </row>
    <row r="252" spans="1:8">
      <c r="A252" s="13" t="s">
        <v>1343</v>
      </c>
      <c r="B252" s="13">
        <v>17043845601</v>
      </c>
      <c r="C252" s="13" t="s">
        <v>1344</v>
      </c>
      <c r="D252" s="13" t="s">
        <v>1522</v>
      </c>
      <c r="E252" s="13" t="s">
        <v>1430</v>
      </c>
      <c r="F252" s="34">
        <v>10.7</v>
      </c>
      <c r="G252" s="60">
        <v>0</v>
      </c>
      <c r="H252" s="63">
        <v>0</v>
      </c>
    </row>
    <row r="253" spans="1:8">
      <c r="A253" s="13" t="s">
        <v>1798</v>
      </c>
      <c r="B253" s="13">
        <v>17031827805</v>
      </c>
      <c r="C253" s="13" t="s">
        <v>1799</v>
      </c>
      <c r="D253" s="13" t="s">
        <v>4272</v>
      </c>
      <c r="E253" s="13" t="s">
        <v>1789</v>
      </c>
      <c r="F253" s="34">
        <v>10.6</v>
      </c>
      <c r="G253" s="60">
        <v>9.9999999999999645E-2</v>
      </c>
      <c r="H253" s="63">
        <v>9.4339622641509101E-3</v>
      </c>
    </row>
    <row r="254" spans="1:8">
      <c r="A254" s="13" t="s">
        <v>1640</v>
      </c>
      <c r="B254" s="13">
        <v>17031834300</v>
      </c>
      <c r="C254" s="13" t="s">
        <v>1641</v>
      </c>
      <c r="D254" s="13" t="s">
        <v>4272</v>
      </c>
      <c r="E254" s="13"/>
      <c r="F254" s="34">
        <v>10.6</v>
      </c>
      <c r="G254" s="60">
        <v>0</v>
      </c>
      <c r="H254" s="63">
        <v>0</v>
      </c>
    </row>
    <row r="255" spans="1:8">
      <c r="A255" s="13" t="s">
        <v>591</v>
      </c>
      <c r="B255" s="13">
        <v>17097861301</v>
      </c>
      <c r="C255" s="13" t="s">
        <v>592</v>
      </c>
      <c r="D255" s="13" t="s">
        <v>896</v>
      </c>
      <c r="E255" s="13" t="s">
        <v>588</v>
      </c>
      <c r="F255" s="34">
        <v>10.6</v>
      </c>
      <c r="G255" s="60">
        <v>0</v>
      </c>
      <c r="H255" s="63">
        <v>0</v>
      </c>
    </row>
    <row r="256" spans="1:8">
      <c r="A256" s="13" t="s">
        <v>1508</v>
      </c>
      <c r="B256" s="13">
        <v>17031839700</v>
      </c>
      <c r="C256" s="13" t="s">
        <v>1509</v>
      </c>
      <c r="D256" s="13" t="s">
        <v>4272</v>
      </c>
      <c r="E256" s="13"/>
      <c r="F256" s="34">
        <v>10.6</v>
      </c>
      <c r="G256" s="60">
        <v>0</v>
      </c>
      <c r="H256" s="63">
        <v>0</v>
      </c>
    </row>
    <row r="257" spans="1:8">
      <c r="A257" s="13" t="s">
        <v>3191</v>
      </c>
      <c r="B257" s="13">
        <v>17031431302</v>
      </c>
      <c r="C257" s="13" t="s">
        <v>3192</v>
      </c>
      <c r="D257" s="13" t="s">
        <v>4272</v>
      </c>
      <c r="E257" s="13" t="s">
        <v>4129</v>
      </c>
      <c r="F257" s="34">
        <v>10.6</v>
      </c>
      <c r="G257" s="60">
        <v>0</v>
      </c>
      <c r="H257" s="63">
        <v>0</v>
      </c>
    </row>
    <row r="258" spans="1:8">
      <c r="A258" s="13" t="s">
        <v>3197</v>
      </c>
      <c r="B258" s="13">
        <v>17031440102</v>
      </c>
      <c r="C258" s="13" t="s">
        <v>3198</v>
      </c>
      <c r="D258" s="13" t="s">
        <v>4272</v>
      </c>
      <c r="E258" s="13" t="s">
        <v>4129</v>
      </c>
      <c r="F258" s="34">
        <v>10.6</v>
      </c>
      <c r="G258" s="60">
        <v>0</v>
      </c>
      <c r="H258" s="63">
        <v>0</v>
      </c>
    </row>
    <row r="259" spans="1:8">
      <c r="A259" s="13" t="s">
        <v>3055</v>
      </c>
      <c r="B259" s="13">
        <v>17031500100</v>
      </c>
      <c r="C259" s="13" t="s">
        <v>3056</v>
      </c>
      <c r="D259" s="13" t="s">
        <v>4272</v>
      </c>
      <c r="E259" s="13" t="s">
        <v>4129</v>
      </c>
      <c r="F259" s="34">
        <v>10.6</v>
      </c>
      <c r="G259" s="60">
        <v>0</v>
      </c>
      <c r="H259" s="63">
        <v>0</v>
      </c>
    </row>
    <row r="260" spans="1:8">
      <c r="A260" s="13" t="s">
        <v>2753</v>
      </c>
      <c r="B260" s="13">
        <v>17031730400</v>
      </c>
      <c r="C260" s="13" t="s">
        <v>2754</v>
      </c>
      <c r="D260" s="13" t="s">
        <v>4272</v>
      </c>
      <c r="E260" s="13" t="s">
        <v>4129</v>
      </c>
      <c r="F260" s="34">
        <v>10.6</v>
      </c>
      <c r="G260" s="60">
        <v>0</v>
      </c>
      <c r="H260" s="63">
        <v>0</v>
      </c>
    </row>
    <row r="261" spans="1:8">
      <c r="A261" s="13" t="s">
        <v>2628</v>
      </c>
      <c r="B261" s="13">
        <v>17031814200</v>
      </c>
      <c r="C261" s="13" t="s">
        <v>2629</v>
      </c>
      <c r="D261" s="13" t="s">
        <v>4272</v>
      </c>
      <c r="E261" s="13" t="s">
        <v>2715</v>
      </c>
      <c r="F261" s="34">
        <v>10.6</v>
      </c>
      <c r="G261" s="60">
        <v>0</v>
      </c>
      <c r="H261" s="63">
        <v>0</v>
      </c>
    </row>
    <row r="262" spans="1:8">
      <c r="A262" s="13" t="s">
        <v>1568</v>
      </c>
      <c r="B262" s="13">
        <v>17031836300</v>
      </c>
      <c r="C262" s="13" t="s">
        <v>1569</v>
      </c>
      <c r="D262" s="13" t="s">
        <v>4272</v>
      </c>
      <c r="E262" s="13"/>
      <c r="F262" s="34">
        <v>10.5</v>
      </c>
      <c r="G262" s="60">
        <v>9.9999999999999645E-2</v>
      </c>
      <c r="H262" s="63">
        <v>9.52380952380949E-3</v>
      </c>
    </row>
    <row r="263" spans="1:8">
      <c r="A263" s="13" t="s">
        <v>921</v>
      </c>
      <c r="B263" s="13">
        <v>17089852904</v>
      </c>
      <c r="C263" s="13" t="s">
        <v>922</v>
      </c>
      <c r="D263" s="13" t="s">
        <v>1029</v>
      </c>
      <c r="E263" s="13"/>
      <c r="F263" s="34">
        <v>10.5</v>
      </c>
      <c r="G263" s="60">
        <v>0</v>
      </c>
      <c r="H263" s="63">
        <v>0</v>
      </c>
    </row>
    <row r="264" spans="1:8">
      <c r="A264" s="13" t="s">
        <v>89</v>
      </c>
      <c r="B264" s="13">
        <v>17197883603</v>
      </c>
      <c r="C264" s="13" t="s">
        <v>90</v>
      </c>
      <c r="D264" s="13" t="s">
        <v>363</v>
      </c>
      <c r="E264" s="13" t="s">
        <v>2161</v>
      </c>
      <c r="F264" s="34">
        <v>10.5</v>
      </c>
      <c r="G264" s="60">
        <v>0</v>
      </c>
      <c r="H264" s="63">
        <v>0</v>
      </c>
    </row>
    <row r="265" spans="1:8">
      <c r="A265" s="13" t="s">
        <v>943</v>
      </c>
      <c r="B265" s="13">
        <v>17089853200</v>
      </c>
      <c r="C265" s="13" t="s">
        <v>944</v>
      </c>
      <c r="D265" s="13" t="s">
        <v>1029</v>
      </c>
      <c r="E265" s="13"/>
      <c r="F265" s="34">
        <v>10.5</v>
      </c>
      <c r="G265" s="60">
        <v>0</v>
      </c>
      <c r="H265" s="63">
        <v>0</v>
      </c>
    </row>
    <row r="266" spans="1:8">
      <c r="A266" s="13" t="s">
        <v>4237</v>
      </c>
      <c r="B266" s="13">
        <v>17031817102</v>
      </c>
      <c r="C266" s="13" t="s">
        <v>4238</v>
      </c>
      <c r="D266" s="13" t="s">
        <v>4272</v>
      </c>
      <c r="E266" s="13" t="s">
        <v>4234</v>
      </c>
      <c r="F266" s="34">
        <v>10.5</v>
      </c>
      <c r="G266" s="60">
        <v>0</v>
      </c>
      <c r="H266" s="63">
        <v>0</v>
      </c>
    </row>
    <row r="267" spans="1:8">
      <c r="A267" s="13" t="s">
        <v>4119</v>
      </c>
      <c r="B267" s="13">
        <v>17031821401</v>
      </c>
      <c r="C267" s="13" t="s">
        <v>4120</v>
      </c>
      <c r="D267" s="13" t="s">
        <v>4272</v>
      </c>
      <c r="E267" s="13" t="s">
        <v>4121</v>
      </c>
      <c r="F267" s="34">
        <v>10.5</v>
      </c>
      <c r="G267" s="60">
        <v>0</v>
      </c>
      <c r="H267" s="63">
        <v>0</v>
      </c>
    </row>
    <row r="268" spans="1:8">
      <c r="A268" s="13" t="s">
        <v>3606</v>
      </c>
      <c r="B268" s="13">
        <v>17031191000</v>
      </c>
      <c r="C268" s="13" t="s">
        <v>3607</v>
      </c>
      <c r="D268" s="13" t="s">
        <v>4272</v>
      </c>
      <c r="E268" s="13" t="s">
        <v>4129</v>
      </c>
      <c r="F268" s="34">
        <v>10.5</v>
      </c>
      <c r="G268" s="60">
        <v>0</v>
      </c>
      <c r="H268" s="63">
        <v>0</v>
      </c>
    </row>
    <row r="269" spans="1:8">
      <c r="A269" s="13" t="s">
        <v>3612</v>
      </c>
      <c r="B269" s="13">
        <v>17031191301</v>
      </c>
      <c r="C269" s="13" t="s">
        <v>3613</v>
      </c>
      <c r="D269" s="13" t="s">
        <v>4272</v>
      </c>
      <c r="E269" s="13" t="s">
        <v>4129</v>
      </c>
      <c r="F269" s="34">
        <v>10.5</v>
      </c>
      <c r="G269" s="60">
        <v>0</v>
      </c>
      <c r="H269" s="63">
        <v>0</v>
      </c>
    </row>
    <row r="270" spans="1:8">
      <c r="A270" s="13" t="s">
        <v>3381</v>
      </c>
      <c r="B270" s="13">
        <v>17031260100</v>
      </c>
      <c r="C270" s="13" t="s">
        <v>3382</v>
      </c>
      <c r="D270" s="13" t="s">
        <v>4272</v>
      </c>
      <c r="E270" s="13" t="s">
        <v>4129</v>
      </c>
      <c r="F270" s="34">
        <v>10.5</v>
      </c>
      <c r="G270" s="60">
        <v>0</v>
      </c>
      <c r="H270" s="63">
        <v>0</v>
      </c>
    </row>
    <row r="271" spans="1:8">
      <c r="A271" s="13" t="s">
        <v>3139</v>
      </c>
      <c r="B271" s="13">
        <v>17031490400</v>
      </c>
      <c r="C271" s="13" t="s">
        <v>3140</v>
      </c>
      <c r="D271" s="13" t="s">
        <v>4272</v>
      </c>
      <c r="E271" s="13" t="s">
        <v>4129</v>
      </c>
      <c r="F271" s="34">
        <v>10.5</v>
      </c>
      <c r="G271" s="60">
        <v>0</v>
      </c>
      <c r="H271" s="63">
        <v>0</v>
      </c>
    </row>
    <row r="272" spans="1:8">
      <c r="A272" s="13" t="s">
        <v>2869</v>
      </c>
      <c r="B272" s="13">
        <v>17031680900</v>
      </c>
      <c r="C272" s="13" t="s">
        <v>2870</v>
      </c>
      <c r="D272" s="13" t="s">
        <v>4272</v>
      </c>
      <c r="E272" s="13" t="s">
        <v>4129</v>
      </c>
      <c r="F272" s="34">
        <v>10.5</v>
      </c>
      <c r="G272" s="60">
        <v>0</v>
      </c>
      <c r="H272" s="63">
        <v>0</v>
      </c>
    </row>
    <row r="273" spans="1:8">
      <c r="A273" s="13" t="s">
        <v>3079</v>
      </c>
      <c r="B273" s="13">
        <v>17031530100</v>
      </c>
      <c r="C273" s="13" t="s">
        <v>3080</v>
      </c>
      <c r="D273" s="13" t="s">
        <v>4272</v>
      </c>
      <c r="E273" s="13" t="s">
        <v>4129</v>
      </c>
      <c r="F273" s="34">
        <v>10.4</v>
      </c>
      <c r="G273" s="60">
        <v>9.9999999999999645E-2</v>
      </c>
      <c r="H273" s="63">
        <v>9.6153846153845812E-3</v>
      </c>
    </row>
    <row r="274" spans="1:8">
      <c r="A274" s="13" t="s">
        <v>2985</v>
      </c>
      <c r="B274" s="13">
        <v>17031630100</v>
      </c>
      <c r="C274" s="13" t="s">
        <v>2986</v>
      </c>
      <c r="D274" s="13" t="s">
        <v>4272</v>
      </c>
      <c r="E274" s="13" t="s">
        <v>4129</v>
      </c>
      <c r="F274" s="34">
        <v>10.4</v>
      </c>
      <c r="G274" s="60">
        <v>0</v>
      </c>
      <c r="H274" s="63">
        <v>0</v>
      </c>
    </row>
    <row r="275" spans="1:8">
      <c r="A275" s="13" t="s">
        <v>523</v>
      </c>
      <c r="B275" s="13">
        <v>17097862100</v>
      </c>
      <c r="C275" s="13" t="s">
        <v>524</v>
      </c>
      <c r="D275" s="13" t="s">
        <v>896</v>
      </c>
      <c r="E275" s="13" t="s">
        <v>625</v>
      </c>
      <c r="F275" s="34">
        <v>10.4</v>
      </c>
      <c r="G275" s="60">
        <v>0</v>
      </c>
      <c r="H275" s="63">
        <v>0</v>
      </c>
    </row>
    <row r="276" spans="1:8">
      <c r="A276" s="13" t="s">
        <v>1982</v>
      </c>
      <c r="B276" s="13">
        <v>17031823806</v>
      </c>
      <c r="C276" s="13" t="s">
        <v>1983</v>
      </c>
      <c r="D276" s="13" t="s">
        <v>4272</v>
      </c>
      <c r="E276" s="13" t="s">
        <v>1975</v>
      </c>
      <c r="F276" s="34">
        <v>10.4</v>
      </c>
      <c r="G276" s="60">
        <v>0</v>
      </c>
      <c r="H276" s="63">
        <v>0</v>
      </c>
    </row>
    <row r="277" spans="1:8">
      <c r="A277" s="13" t="s">
        <v>3713</v>
      </c>
      <c r="B277" s="13">
        <v>17031140701</v>
      </c>
      <c r="C277" s="13" t="s">
        <v>3714</v>
      </c>
      <c r="D277" s="13" t="s">
        <v>4272</v>
      </c>
      <c r="E277" s="13" t="s">
        <v>4129</v>
      </c>
      <c r="F277" s="34">
        <v>10.4</v>
      </c>
      <c r="G277" s="60">
        <v>0</v>
      </c>
      <c r="H277" s="63">
        <v>0</v>
      </c>
    </row>
    <row r="278" spans="1:8">
      <c r="A278" s="13" t="s">
        <v>3267</v>
      </c>
      <c r="B278" s="13">
        <v>17031310800</v>
      </c>
      <c r="C278" s="13" t="s">
        <v>3268</v>
      </c>
      <c r="D278" s="13" t="s">
        <v>4272</v>
      </c>
      <c r="E278" s="13" t="s">
        <v>4129</v>
      </c>
      <c r="F278" s="34">
        <v>10.4</v>
      </c>
      <c r="G278" s="60">
        <v>0</v>
      </c>
      <c r="H278" s="63">
        <v>0</v>
      </c>
    </row>
    <row r="279" spans="1:8">
      <c r="A279" s="13" t="s">
        <v>3691</v>
      </c>
      <c r="B279" s="13">
        <v>17031190100</v>
      </c>
      <c r="C279" s="13" t="s">
        <v>3692</v>
      </c>
      <c r="D279" s="13" t="s">
        <v>4272</v>
      </c>
      <c r="E279" s="13" t="s">
        <v>4129</v>
      </c>
      <c r="F279" s="34">
        <v>10.3</v>
      </c>
      <c r="G279" s="60">
        <v>0.10000000000000142</v>
      </c>
      <c r="H279" s="63">
        <v>9.7087378640778078E-3</v>
      </c>
    </row>
    <row r="280" spans="1:8">
      <c r="A280" s="13" t="s">
        <v>3095</v>
      </c>
      <c r="B280" s="13">
        <v>17031540101</v>
      </c>
      <c r="C280" s="13" t="s">
        <v>3096</v>
      </c>
      <c r="D280" s="13" t="s">
        <v>4272</v>
      </c>
      <c r="E280" s="13" t="s">
        <v>4129</v>
      </c>
      <c r="F280" s="34">
        <v>10.3</v>
      </c>
      <c r="G280" s="60">
        <v>0</v>
      </c>
      <c r="H280" s="63">
        <v>0</v>
      </c>
    </row>
    <row r="281" spans="1:8">
      <c r="A281" s="13" t="s">
        <v>2877</v>
      </c>
      <c r="B281" s="13">
        <v>17031681300</v>
      </c>
      <c r="C281" s="13" t="s">
        <v>2878</v>
      </c>
      <c r="D281" s="13" t="s">
        <v>4272</v>
      </c>
      <c r="E281" s="13" t="s">
        <v>4129</v>
      </c>
      <c r="F281" s="34">
        <v>10.3</v>
      </c>
      <c r="G281" s="60">
        <v>0</v>
      </c>
      <c r="H281" s="63">
        <v>0</v>
      </c>
    </row>
    <row r="282" spans="1:8">
      <c r="A282" s="13" t="s">
        <v>2939</v>
      </c>
      <c r="B282" s="13">
        <v>17031600400</v>
      </c>
      <c r="C282" s="13" t="s">
        <v>2940</v>
      </c>
      <c r="D282" s="13" t="s">
        <v>4272</v>
      </c>
      <c r="E282" s="13" t="s">
        <v>4129</v>
      </c>
      <c r="F282" s="34">
        <v>10.3</v>
      </c>
      <c r="G282" s="60">
        <v>0</v>
      </c>
      <c r="H282" s="63">
        <v>0</v>
      </c>
    </row>
    <row r="283" spans="1:8">
      <c r="A283" s="13" t="s">
        <v>3321</v>
      </c>
      <c r="B283" s="13">
        <v>17031283200</v>
      </c>
      <c r="C283" s="13" t="s">
        <v>3322</v>
      </c>
      <c r="D283" s="13" t="s">
        <v>4272</v>
      </c>
      <c r="E283" s="13" t="s">
        <v>4129</v>
      </c>
      <c r="F283" s="34">
        <v>10.199999999999999</v>
      </c>
      <c r="G283" s="60">
        <v>9.9999999999999645E-2</v>
      </c>
      <c r="H283" s="63">
        <v>9.8039215686274161E-3</v>
      </c>
    </row>
    <row r="284" spans="1:8">
      <c r="A284" s="13" t="s">
        <v>3047</v>
      </c>
      <c r="B284" s="13">
        <v>17031491100</v>
      </c>
      <c r="C284" s="13" t="s">
        <v>3048</v>
      </c>
      <c r="D284" s="13" t="s">
        <v>4272</v>
      </c>
      <c r="E284" s="13" t="s">
        <v>4129</v>
      </c>
      <c r="F284" s="34">
        <v>10.199999999999999</v>
      </c>
      <c r="G284" s="60">
        <v>0</v>
      </c>
      <c r="H284" s="63">
        <v>0</v>
      </c>
    </row>
    <row r="285" spans="1:8">
      <c r="A285" s="13" t="s">
        <v>1689</v>
      </c>
      <c r="B285" s="13">
        <v>17031823102</v>
      </c>
      <c r="C285" s="13" t="s">
        <v>1690</v>
      </c>
      <c r="D285" s="13" t="s">
        <v>4272</v>
      </c>
      <c r="E285" s="13" t="s">
        <v>1691</v>
      </c>
      <c r="F285" s="34">
        <v>10.199999999999999</v>
      </c>
      <c r="G285" s="60">
        <v>0</v>
      </c>
      <c r="H285" s="63">
        <v>0</v>
      </c>
    </row>
    <row r="286" spans="1:8">
      <c r="A286" s="13" t="s">
        <v>2889</v>
      </c>
      <c r="B286" s="13">
        <v>17031630900</v>
      </c>
      <c r="C286" s="13" t="s">
        <v>2890</v>
      </c>
      <c r="D286" s="13" t="s">
        <v>4272</v>
      </c>
      <c r="E286" s="13" t="s">
        <v>4129</v>
      </c>
      <c r="F286" s="34">
        <v>10.199999999999999</v>
      </c>
      <c r="G286" s="60">
        <v>0</v>
      </c>
      <c r="H286" s="63">
        <v>0</v>
      </c>
    </row>
    <row r="287" spans="1:8">
      <c r="A287" s="13" t="s">
        <v>4175</v>
      </c>
      <c r="B287" s="13">
        <v>17031817900</v>
      </c>
      <c r="C287" s="13" t="s">
        <v>4176</v>
      </c>
      <c r="D287" s="13" t="s">
        <v>4272</v>
      </c>
      <c r="E287" s="13" t="s">
        <v>4177</v>
      </c>
      <c r="F287" s="34">
        <v>10.199999999999999</v>
      </c>
      <c r="G287" s="60">
        <v>0</v>
      </c>
      <c r="H287" s="63">
        <v>0</v>
      </c>
    </row>
    <row r="288" spans="1:8">
      <c r="A288" s="13" t="s">
        <v>3977</v>
      </c>
      <c r="B288" s="13">
        <v>17031030603</v>
      </c>
      <c r="C288" s="13" t="s">
        <v>3978</v>
      </c>
      <c r="D288" s="13" t="s">
        <v>4272</v>
      </c>
      <c r="E288" s="13" t="s">
        <v>4129</v>
      </c>
      <c r="F288" s="34">
        <v>10.199999999999999</v>
      </c>
      <c r="G288" s="60">
        <v>0</v>
      </c>
      <c r="H288" s="63">
        <v>0</v>
      </c>
    </row>
    <row r="289" spans="1:8">
      <c r="A289" s="13" t="s">
        <v>3169</v>
      </c>
      <c r="B289" s="13">
        <v>17031430102</v>
      </c>
      <c r="C289" s="13" t="s">
        <v>3170</v>
      </c>
      <c r="D289" s="13" t="s">
        <v>4272</v>
      </c>
      <c r="E289" s="13" t="s">
        <v>4129</v>
      </c>
      <c r="F289" s="34">
        <v>10.1</v>
      </c>
      <c r="G289" s="60">
        <v>9.9999999999999645E-2</v>
      </c>
      <c r="H289" s="63">
        <v>9.9009900990098664E-3</v>
      </c>
    </row>
    <row r="290" spans="1:8">
      <c r="A290" s="13" t="s">
        <v>2983</v>
      </c>
      <c r="B290" s="13">
        <v>17031620400</v>
      </c>
      <c r="C290" s="13" t="s">
        <v>2984</v>
      </c>
      <c r="D290" s="13" t="s">
        <v>4272</v>
      </c>
      <c r="E290" s="13" t="s">
        <v>4129</v>
      </c>
      <c r="F290" s="34">
        <v>10.1</v>
      </c>
      <c r="G290" s="60">
        <v>0</v>
      </c>
      <c r="H290" s="63">
        <v>0</v>
      </c>
    </row>
    <row r="291" spans="1:8">
      <c r="A291" s="13" t="s">
        <v>120</v>
      </c>
      <c r="B291" s="13">
        <v>17197884003</v>
      </c>
      <c r="C291" s="13" t="s">
        <v>121</v>
      </c>
      <c r="D291" s="13" t="s">
        <v>363</v>
      </c>
      <c r="E291" s="13" t="s">
        <v>161</v>
      </c>
      <c r="F291" s="34">
        <v>10.1</v>
      </c>
      <c r="G291" s="60">
        <v>0</v>
      </c>
      <c r="H291" s="63">
        <v>0</v>
      </c>
    </row>
    <row r="292" spans="1:8">
      <c r="A292" s="13" t="s">
        <v>372</v>
      </c>
      <c r="B292" s="13">
        <v>17197880112</v>
      </c>
      <c r="C292" s="13" t="s">
        <v>373</v>
      </c>
      <c r="D292" s="13" t="s">
        <v>363</v>
      </c>
      <c r="E292" s="13" t="s">
        <v>1485</v>
      </c>
      <c r="F292" s="34">
        <v>10.1</v>
      </c>
      <c r="G292" s="60">
        <v>0</v>
      </c>
      <c r="H292" s="63">
        <v>0</v>
      </c>
    </row>
    <row r="293" spans="1:8">
      <c r="A293" s="13" t="s">
        <v>4232</v>
      </c>
      <c r="B293" s="13">
        <v>17031817000</v>
      </c>
      <c r="C293" s="13" t="s">
        <v>4233</v>
      </c>
      <c r="D293" s="13" t="s">
        <v>4272</v>
      </c>
      <c r="E293" s="13" t="s">
        <v>4234</v>
      </c>
      <c r="F293" s="34">
        <v>10.1</v>
      </c>
      <c r="G293" s="60">
        <v>0</v>
      </c>
      <c r="H293" s="63">
        <v>0</v>
      </c>
    </row>
    <row r="294" spans="1:8">
      <c r="A294" s="13" t="s">
        <v>4168</v>
      </c>
      <c r="B294" s="13">
        <v>17031823603</v>
      </c>
      <c r="C294" s="13" t="s">
        <v>4169</v>
      </c>
      <c r="D294" s="13" t="s">
        <v>4272</v>
      </c>
      <c r="E294" s="13" t="s">
        <v>4163</v>
      </c>
      <c r="F294" s="34">
        <v>10.1</v>
      </c>
      <c r="G294" s="60">
        <v>0</v>
      </c>
      <c r="H294" s="63">
        <v>0</v>
      </c>
    </row>
    <row r="295" spans="1:8">
      <c r="A295" s="13" t="s">
        <v>3447</v>
      </c>
      <c r="B295" s="13">
        <v>17031250200</v>
      </c>
      <c r="C295" s="13" t="s">
        <v>3448</v>
      </c>
      <c r="D295" s="13" t="s">
        <v>4272</v>
      </c>
      <c r="E295" s="13" t="s">
        <v>4129</v>
      </c>
      <c r="F295" s="34">
        <v>10.1</v>
      </c>
      <c r="G295" s="60">
        <v>0</v>
      </c>
      <c r="H295" s="63">
        <v>0</v>
      </c>
    </row>
    <row r="296" spans="1:8">
      <c r="A296" s="13" t="s">
        <v>2238</v>
      </c>
      <c r="B296" s="13">
        <v>17031828506</v>
      </c>
      <c r="C296" s="13" t="s">
        <v>2239</v>
      </c>
      <c r="D296" s="13" t="s">
        <v>4272</v>
      </c>
      <c r="E296" s="13" t="s">
        <v>2235</v>
      </c>
      <c r="F296" s="34">
        <v>10</v>
      </c>
      <c r="G296" s="60">
        <v>9.9999999999999645E-2</v>
      </c>
      <c r="H296" s="63">
        <v>9.9999999999999638E-3</v>
      </c>
    </row>
    <row r="297" spans="1:8">
      <c r="A297" s="13" t="s">
        <v>949</v>
      </c>
      <c r="B297" s="13">
        <v>17089853500</v>
      </c>
      <c r="C297" s="13" t="s">
        <v>950</v>
      </c>
      <c r="D297" s="13" t="s">
        <v>1029</v>
      </c>
      <c r="E297" s="13"/>
      <c r="F297" s="34">
        <v>10</v>
      </c>
      <c r="G297" s="60">
        <v>0</v>
      </c>
      <c r="H297" s="63">
        <v>0</v>
      </c>
    </row>
    <row r="298" spans="1:8">
      <c r="A298" s="13" t="s">
        <v>200</v>
      </c>
      <c r="B298" s="13">
        <v>17197881603</v>
      </c>
      <c r="C298" s="13" t="s">
        <v>201</v>
      </c>
      <c r="D298" s="13" t="s">
        <v>363</v>
      </c>
      <c r="E298" s="13" t="s">
        <v>320</v>
      </c>
      <c r="F298" s="34">
        <v>10</v>
      </c>
      <c r="G298" s="60">
        <v>0</v>
      </c>
      <c r="H298" s="63">
        <v>0</v>
      </c>
    </row>
    <row r="299" spans="1:8">
      <c r="A299" s="13" t="s">
        <v>511</v>
      </c>
      <c r="B299" s="13">
        <v>17111870302</v>
      </c>
      <c r="C299" s="13" t="s">
        <v>512</v>
      </c>
      <c r="D299" s="13" t="s">
        <v>571</v>
      </c>
      <c r="E299" s="13" t="s">
        <v>508</v>
      </c>
      <c r="F299" s="34">
        <v>10</v>
      </c>
      <c r="G299" s="60">
        <v>0</v>
      </c>
      <c r="H299" s="63">
        <v>0</v>
      </c>
    </row>
    <row r="300" spans="1:8">
      <c r="A300" s="13" t="s">
        <v>4166</v>
      </c>
      <c r="B300" s="13">
        <v>17031823500</v>
      </c>
      <c r="C300" s="13" t="s">
        <v>4167</v>
      </c>
      <c r="D300" s="13" t="s">
        <v>4272</v>
      </c>
      <c r="E300" s="13" t="s">
        <v>4163</v>
      </c>
      <c r="F300" s="34">
        <v>10</v>
      </c>
      <c r="G300" s="60">
        <v>0</v>
      </c>
      <c r="H300" s="63">
        <v>0</v>
      </c>
    </row>
    <row r="301" spans="1:8">
      <c r="A301" s="13" t="s">
        <v>3049</v>
      </c>
      <c r="B301" s="13">
        <v>17031491200</v>
      </c>
      <c r="C301" s="13" t="s">
        <v>3050</v>
      </c>
      <c r="D301" s="13" t="s">
        <v>4272</v>
      </c>
      <c r="E301" s="13" t="s">
        <v>4129</v>
      </c>
      <c r="F301" s="34">
        <v>10</v>
      </c>
      <c r="G301" s="60">
        <v>0</v>
      </c>
      <c r="H301" s="63">
        <v>0</v>
      </c>
    </row>
    <row r="302" spans="1:8">
      <c r="A302" s="13" t="s">
        <v>2943</v>
      </c>
      <c r="B302" s="13">
        <v>17031600700</v>
      </c>
      <c r="C302" s="13" t="s">
        <v>2944</v>
      </c>
      <c r="D302" s="13" t="s">
        <v>4272</v>
      </c>
      <c r="E302" s="13" t="s">
        <v>4129</v>
      </c>
      <c r="F302" s="34">
        <v>10</v>
      </c>
      <c r="G302" s="60">
        <v>0</v>
      </c>
      <c r="H302" s="63">
        <v>0</v>
      </c>
    </row>
    <row r="303" spans="1:8">
      <c r="A303" s="13" t="s">
        <v>1737</v>
      </c>
      <c r="B303" s="13">
        <v>17031841500</v>
      </c>
      <c r="C303" s="13" t="s">
        <v>1738</v>
      </c>
      <c r="D303" s="13" t="s">
        <v>4272</v>
      </c>
      <c r="E303" s="13" t="s">
        <v>1736</v>
      </c>
      <c r="F303" s="34">
        <v>9.9</v>
      </c>
      <c r="G303" s="60">
        <v>9.9999999999999645E-2</v>
      </c>
      <c r="H303" s="63">
        <v>1.0101010101010065E-2</v>
      </c>
    </row>
    <row r="304" spans="1:8">
      <c r="A304" s="13" t="s">
        <v>1584</v>
      </c>
      <c r="B304" s="13">
        <v>17031837100</v>
      </c>
      <c r="C304" s="13" t="s">
        <v>1585</v>
      </c>
      <c r="D304" s="13" t="s">
        <v>4272</v>
      </c>
      <c r="E304" s="13"/>
      <c r="F304" s="34">
        <v>9.9</v>
      </c>
      <c r="G304" s="60">
        <v>0</v>
      </c>
      <c r="H304" s="63">
        <v>0</v>
      </c>
    </row>
    <row r="305" spans="1:8">
      <c r="A305" s="13" t="s">
        <v>370</v>
      </c>
      <c r="B305" s="13">
        <v>17197880111</v>
      </c>
      <c r="C305" s="13" t="s">
        <v>371</v>
      </c>
      <c r="D305" s="13" t="s">
        <v>363</v>
      </c>
      <c r="E305" s="13" t="s">
        <v>1485</v>
      </c>
      <c r="F305" s="34">
        <v>9.9</v>
      </c>
      <c r="G305" s="60">
        <v>0</v>
      </c>
      <c r="H305" s="63">
        <v>0</v>
      </c>
    </row>
    <row r="306" spans="1:8">
      <c r="A306" s="13" t="s">
        <v>1156</v>
      </c>
      <c r="B306" s="13">
        <v>17043841503</v>
      </c>
      <c r="C306" s="13" t="s">
        <v>1157</v>
      </c>
      <c r="D306" s="13" t="s">
        <v>1522</v>
      </c>
      <c r="E306" s="13" t="s">
        <v>1736</v>
      </c>
      <c r="F306" s="34">
        <v>9.9</v>
      </c>
      <c r="G306" s="60">
        <v>0</v>
      </c>
      <c r="H306" s="63">
        <v>0</v>
      </c>
    </row>
    <row r="307" spans="1:8">
      <c r="A307" s="13" t="s">
        <v>4138</v>
      </c>
      <c r="B307" s="13">
        <v>17031814700</v>
      </c>
      <c r="C307" s="13" t="s">
        <v>4139</v>
      </c>
      <c r="D307" s="13" t="s">
        <v>4272</v>
      </c>
      <c r="E307" s="13" t="s">
        <v>4137</v>
      </c>
      <c r="F307" s="34">
        <v>9.9</v>
      </c>
      <c r="G307" s="60">
        <v>0</v>
      </c>
      <c r="H307" s="63">
        <v>0</v>
      </c>
    </row>
    <row r="308" spans="1:8">
      <c r="A308" s="13" t="s">
        <v>4164</v>
      </c>
      <c r="B308" s="13">
        <v>17031821300</v>
      </c>
      <c r="C308" s="13" t="s">
        <v>4165</v>
      </c>
      <c r="D308" s="13" t="s">
        <v>4272</v>
      </c>
      <c r="E308" s="13" t="s">
        <v>4163</v>
      </c>
      <c r="F308" s="34">
        <v>9.9</v>
      </c>
      <c r="G308" s="60">
        <v>0</v>
      </c>
      <c r="H308" s="63">
        <v>0</v>
      </c>
    </row>
    <row r="309" spans="1:8">
      <c r="A309" s="13" t="s">
        <v>3555</v>
      </c>
      <c r="B309" s="13">
        <v>17031221000</v>
      </c>
      <c r="C309" s="13" t="s">
        <v>3556</v>
      </c>
      <c r="D309" s="13" t="s">
        <v>4272</v>
      </c>
      <c r="E309" s="13" t="s">
        <v>4129</v>
      </c>
      <c r="F309" s="34">
        <v>9.9</v>
      </c>
      <c r="G309" s="60">
        <v>0</v>
      </c>
      <c r="H309" s="63">
        <v>0</v>
      </c>
    </row>
    <row r="310" spans="1:8">
      <c r="A310" s="13" t="s">
        <v>2467</v>
      </c>
      <c r="B310" s="13">
        <v>17031821700</v>
      </c>
      <c r="C310" s="13" t="s">
        <v>2468</v>
      </c>
      <c r="D310" s="13" t="s">
        <v>4272</v>
      </c>
      <c r="E310" s="13" t="s">
        <v>2466</v>
      </c>
      <c r="F310" s="34">
        <v>9.9</v>
      </c>
      <c r="G310" s="60">
        <v>0</v>
      </c>
      <c r="H310" s="63">
        <v>0</v>
      </c>
    </row>
    <row r="311" spans="1:8">
      <c r="A311" s="13" t="s">
        <v>2249</v>
      </c>
      <c r="B311" s="13">
        <v>17031824900</v>
      </c>
      <c r="C311" s="13" t="s">
        <v>2250</v>
      </c>
      <c r="D311" s="13" t="s">
        <v>4272</v>
      </c>
      <c r="E311" s="13" t="s">
        <v>2251</v>
      </c>
      <c r="F311" s="34">
        <v>9.9</v>
      </c>
      <c r="G311" s="60">
        <v>0</v>
      </c>
      <c r="H311" s="63">
        <v>0</v>
      </c>
    </row>
    <row r="312" spans="1:8">
      <c r="A312" s="13" t="s">
        <v>3735</v>
      </c>
      <c r="B312" s="13">
        <v>17031150800</v>
      </c>
      <c r="C312" s="13" t="s">
        <v>3736</v>
      </c>
      <c r="D312" s="13" t="s">
        <v>4272</v>
      </c>
      <c r="E312" s="13" t="s">
        <v>4129</v>
      </c>
      <c r="F312" s="34">
        <v>9.8000000000000007</v>
      </c>
      <c r="G312" s="60">
        <v>0.10000000000000142</v>
      </c>
      <c r="H312" s="63">
        <v>1.0204081632653206E-2</v>
      </c>
    </row>
    <row r="313" spans="1:8">
      <c r="A313" s="13" t="s">
        <v>3981</v>
      </c>
      <c r="B313" s="13">
        <v>17031030701</v>
      </c>
      <c r="C313" s="13" t="s">
        <v>3982</v>
      </c>
      <c r="D313" s="13" t="s">
        <v>4272</v>
      </c>
      <c r="E313" s="13" t="s">
        <v>4129</v>
      </c>
      <c r="F313" s="34">
        <v>9.8000000000000007</v>
      </c>
      <c r="G313" s="60">
        <v>0</v>
      </c>
      <c r="H313" s="63">
        <v>0</v>
      </c>
    </row>
    <row r="314" spans="1:8">
      <c r="A314" s="13" t="s">
        <v>3067</v>
      </c>
      <c r="B314" s="13">
        <v>17031520100</v>
      </c>
      <c r="C314" s="13" t="s">
        <v>3068</v>
      </c>
      <c r="D314" s="13" t="s">
        <v>4272</v>
      </c>
      <c r="E314" s="13" t="s">
        <v>4129</v>
      </c>
      <c r="F314" s="34">
        <v>9.6999999999999993</v>
      </c>
      <c r="G314" s="60">
        <v>9.9999999999999645E-2</v>
      </c>
      <c r="H314" s="63">
        <v>1.0309278350515427E-2</v>
      </c>
    </row>
    <row r="315" spans="1:8">
      <c r="A315" s="13" t="s">
        <v>2969</v>
      </c>
      <c r="B315" s="13">
        <v>17031611800</v>
      </c>
      <c r="C315" s="13" t="s">
        <v>2970</v>
      </c>
      <c r="D315" s="13" t="s">
        <v>4272</v>
      </c>
      <c r="E315" s="13" t="s">
        <v>4129</v>
      </c>
      <c r="F315" s="34">
        <v>9.6999999999999993</v>
      </c>
      <c r="G315" s="60">
        <v>0</v>
      </c>
      <c r="H315" s="63">
        <v>0</v>
      </c>
    </row>
    <row r="316" spans="1:8">
      <c r="A316" s="13" t="s">
        <v>295</v>
      </c>
      <c r="B316" s="13">
        <v>17197881200</v>
      </c>
      <c r="C316" s="13" t="s">
        <v>296</v>
      </c>
      <c r="D316" s="13" t="s">
        <v>363</v>
      </c>
      <c r="E316" s="13" t="s">
        <v>320</v>
      </c>
      <c r="F316" s="34">
        <v>9.6999999999999993</v>
      </c>
      <c r="G316" s="60">
        <v>0</v>
      </c>
      <c r="H316" s="63">
        <v>0</v>
      </c>
    </row>
    <row r="317" spans="1:8">
      <c r="A317" s="13" t="s">
        <v>2921</v>
      </c>
      <c r="B317" s="13">
        <v>17031660400</v>
      </c>
      <c r="C317" s="13" t="s">
        <v>2922</v>
      </c>
      <c r="D317" s="13" t="s">
        <v>4272</v>
      </c>
      <c r="E317" s="13" t="s">
        <v>4129</v>
      </c>
      <c r="F317" s="34">
        <v>9.6999999999999993</v>
      </c>
      <c r="G317" s="60">
        <v>0</v>
      </c>
      <c r="H317" s="63">
        <v>0</v>
      </c>
    </row>
    <row r="318" spans="1:8">
      <c r="A318" s="13" t="s">
        <v>3594</v>
      </c>
      <c r="B318" s="13">
        <v>17031190601</v>
      </c>
      <c r="C318" s="13" t="s">
        <v>3595</v>
      </c>
      <c r="D318" s="13" t="s">
        <v>4272</v>
      </c>
      <c r="E318" s="13" t="s">
        <v>4129</v>
      </c>
      <c r="F318" s="34">
        <v>9.6999999999999993</v>
      </c>
      <c r="G318" s="60">
        <v>0</v>
      </c>
      <c r="H318" s="63">
        <v>0</v>
      </c>
    </row>
    <row r="319" spans="1:8">
      <c r="A319" s="13" t="s">
        <v>3273</v>
      </c>
      <c r="B319" s="13">
        <v>17031320400</v>
      </c>
      <c r="C319" s="13" t="s">
        <v>3274</v>
      </c>
      <c r="D319" s="13" t="s">
        <v>4272</v>
      </c>
      <c r="E319" s="13" t="s">
        <v>4129</v>
      </c>
      <c r="F319" s="34">
        <v>9.6999999999999993</v>
      </c>
      <c r="G319" s="60">
        <v>0</v>
      </c>
      <c r="H319" s="63">
        <v>0</v>
      </c>
    </row>
    <row r="320" spans="1:8">
      <c r="A320" s="13" t="s">
        <v>2363</v>
      </c>
      <c r="B320" s="13">
        <v>17031818401</v>
      </c>
      <c r="C320" s="13" t="s">
        <v>2364</v>
      </c>
      <c r="D320" s="13" t="s">
        <v>4272</v>
      </c>
      <c r="E320" s="13" t="s">
        <v>2365</v>
      </c>
      <c r="F320" s="34">
        <v>9.6</v>
      </c>
      <c r="G320" s="60">
        <v>9.9999999999999645E-2</v>
      </c>
      <c r="H320" s="63">
        <v>1.041666666666663E-2</v>
      </c>
    </row>
    <row r="321" spans="1:8">
      <c r="A321" s="13" t="s">
        <v>2222</v>
      </c>
      <c r="B321" s="13">
        <v>17031840400</v>
      </c>
      <c r="C321" s="13" t="s">
        <v>2223</v>
      </c>
      <c r="D321" s="13" t="s">
        <v>4272</v>
      </c>
      <c r="E321" s="13" t="s">
        <v>2224</v>
      </c>
      <c r="F321" s="34">
        <v>9.6</v>
      </c>
      <c r="G321" s="60">
        <v>0</v>
      </c>
      <c r="H321" s="63">
        <v>0</v>
      </c>
    </row>
    <row r="322" spans="1:8">
      <c r="A322" s="13" t="s">
        <v>1392</v>
      </c>
      <c r="B322" s="13">
        <v>17043841208</v>
      </c>
      <c r="C322" s="13" t="s">
        <v>1393</v>
      </c>
      <c r="D322" s="13" t="s">
        <v>1522</v>
      </c>
      <c r="E322" s="13" t="s">
        <v>4126</v>
      </c>
      <c r="F322" s="34">
        <v>9.6</v>
      </c>
      <c r="G322" s="60">
        <v>0</v>
      </c>
      <c r="H322" s="63">
        <v>0</v>
      </c>
    </row>
    <row r="323" spans="1:8">
      <c r="A323" s="13" t="s">
        <v>1588</v>
      </c>
      <c r="B323" s="13">
        <v>17031837400</v>
      </c>
      <c r="C323" s="13" t="s">
        <v>1589</v>
      </c>
      <c r="D323" s="13" t="s">
        <v>4272</v>
      </c>
      <c r="E323" s="13"/>
      <c r="F323" s="34">
        <v>9.6</v>
      </c>
      <c r="G323" s="60">
        <v>0</v>
      </c>
      <c r="H323" s="63">
        <v>0</v>
      </c>
    </row>
    <row r="324" spans="1:8">
      <c r="A324" s="13" t="s">
        <v>3872</v>
      </c>
      <c r="B324" s="13">
        <v>17031062100</v>
      </c>
      <c r="C324" s="13" t="s">
        <v>3873</v>
      </c>
      <c r="D324" s="13" t="s">
        <v>4272</v>
      </c>
      <c r="E324" s="13" t="s">
        <v>4129</v>
      </c>
      <c r="F324" s="34">
        <v>9.6</v>
      </c>
      <c r="G324" s="60">
        <v>0</v>
      </c>
      <c r="H324" s="63">
        <v>0</v>
      </c>
    </row>
    <row r="325" spans="1:8">
      <c r="A325" s="13" t="s">
        <v>3745</v>
      </c>
      <c r="B325" s="13">
        <v>17031160100</v>
      </c>
      <c r="C325" s="13" t="s">
        <v>3746</v>
      </c>
      <c r="D325" s="13" t="s">
        <v>4272</v>
      </c>
      <c r="E325" s="13" t="s">
        <v>4129</v>
      </c>
      <c r="F325" s="34">
        <v>9.6</v>
      </c>
      <c r="G325" s="60">
        <v>0</v>
      </c>
      <c r="H325" s="63">
        <v>0</v>
      </c>
    </row>
    <row r="326" spans="1:8">
      <c r="A326" s="13" t="s">
        <v>3590</v>
      </c>
      <c r="B326" s="13">
        <v>17031190401</v>
      </c>
      <c r="C326" s="13" t="s">
        <v>3591</v>
      </c>
      <c r="D326" s="13" t="s">
        <v>4272</v>
      </c>
      <c r="E326" s="13" t="s">
        <v>4129</v>
      </c>
      <c r="F326" s="34">
        <v>9.6</v>
      </c>
      <c r="G326" s="60">
        <v>0</v>
      </c>
      <c r="H326" s="63">
        <v>0</v>
      </c>
    </row>
    <row r="327" spans="1:8">
      <c r="A327" s="13" t="s">
        <v>3551</v>
      </c>
      <c r="B327" s="13">
        <v>17031220901</v>
      </c>
      <c r="C327" s="13" t="s">
        <v>3552</v>
      </c>
      <c r="D327" s="13" t="s">
        <v>4272</v>
      </c>
      <c r="E327" s="13" t="s">
        <v>4129</v>
      </c>
      <c r="F327" s="34">
        <v>9.6</v>
      </c>
      <c r="G327" s="60">
        <v>0</v>
      </c>
      <c r="H327" s="63">
        <v>0</v>
      </c>
    </row>
    <row r="328" spans="1:8">
      <c r="A328" s="13" t="s">
        <v>3347</v>
      </c>
      <c r="B328" s="13">
        <v>17031301100</v>
      </c>
      <c r="C328" s="13" t="s">
        <v>3348</v>
      </c>
      <c r="D328" s="13" t="s">
        <v>4272</v>
      </c>
      <c r="E328" s="13" t="s">
        <v>4129</v>
      </c>
      <c r="F328" s="34">
        <v>9.6</v>
      </c>
      <c r="G328" s="60">
        <v>0</v>
      </c>
      <c r="H328" s="63">
        <v>0</v>
      </c>
    </row>
    <row r="329" spans="1:8">
      <c r="A329" s="13" t="s">
        <v>3259</v>
      </c>
      <c r="B329" s="13">
        <v>17031420200</v>
      </c>
      <c r="C329" s="13" t="s">
        <v>3260</v>
      </c>
      <c r="D329" s="13" t="s">
        <v>4272</v>
      </c>
      <c r="E329" s="13" t="s">
        <v>4129</v>
      </c>
      <c r="F329" s="34">
        <v>9.6</v>
      </c>
      <c r="G329" s="60">
        <v>0</v>
      </c>
      <c r="H329" s="63">
        <v>0</v>
      </c>
    </row>
    <row r="330" spans="1:8">
      <c r="A330" s="13" t="s">
        <v>3085</v>
      </c>
      <c r="B330" s="13">
        <v>17031530400</v>
      </c>
      <c r="C330" s="13" t="s">
        <v>3086</v>
      </c>
      <c r="D330" s="13" t="s">
        <v>4272</v>
      </c>
      <c r="E330" s="13" t="s">
        <v>4129</v>
      </c>
      <c r="F330" s="34">
        <v>9.6</v>
      </c>
      <c r="G330" s="60">
        <v>0</v>
      </c>
      <c r="H330" s="63">
        <v>0</v>
      </c>
    </row>
    <row r="331" spans="1:8">
      <c r="A331" s="13" t="s">
        <v>2391</v>
      </c>
      <c r="B331" s="13">
        <v>17031842300</v>
      </c>
      <c r="C331" s="13" t="s">
        <v>2392</v>
      </c>
      <c r="D331" s="13" t="s">
        <v>4272</v>
      </c>
      <c r="E331" s="13" t="s">
        <v>2499</v>
      </c>
      <c r="F331" s="34">
        <v>9.5</v>
      </c>
      <c r="G331" s="60">
        <v>9.9999999999999645E-2</v>
      </c>
      <c r="H331" s="63">
        <v>1.0526315789473648E-2</v>
      </c>
    </row>
    <row r="332" spans="1:8">
      <c r="A332" s="13" t="s">
        <v>1696</v>
      </c>
      <c r="B332" s="13">
        <v>17031830700</v>
      </c>
      <c r="C332" s="13" t="s">
        <v>1697</v>
      </c>
      <c r="D332" s="13" t="s">
        <v>4272</v>
      </c>
      <c r="E332" s="13"/>
      <c r="F332" s="34">
        <v>9.5</v>
      </c>
      <c r="G332" s="60">
        <v>0</v>
      </c>
      <c r="H332" s="63">
        <v>0</v>
      </c>
    </row>
    <row r="333" spans="1:8">
      <c r="A333" s="13" t="s">
        <v>1061</v>
      </c>
      <c r="B333" s="13">
        <v>17089850201</v>
      </c>
      <c r="C333" s="13" t="s">
        <v>1062</v>
      </c>
      <c r="D333" s="13" t="s">
        <v>1029</v>
      </c>
      <c r="E333" s="13"/>
      <c r="F333" s="34">
        <v>9.5</v>
      </c>
      <c r="G333" s="60">
        <v>0</v>
      </c>
      <c r="H333" s="63">
        <v>0</v>
      </c>
    </row>
    <row r="334" spans="1:8">
      <c r="A334" s="13" t="s">
        <v>1606</v>
      </c>
      <c r="B334" s="13">
        <v>17031831700</v>
      </c>
      <c r="C334" s="13" t="s">
        <v>1607</v>
      </c>
      <c r="D334" s="13" t="s">
        <v>4272</v>
      </c>
      <c r="E334" s="13"/>
      <c r="F334" s="34">
        <v>9.5</v>
      </c>
      <c r="G334" s="60">
        <v>0</v>
      </c>
      <c r="H334" s="63">
        <v>0</v>
      </c>
    </row>
    <row r="335" spans="1:8">
      <c r="A335" s="13" t="s">
        <v>4094</v>
      </c>
      <c r="B335" s="13">
        <v>17031825700</v>
      </c>
      <c r="C335" s="13" t="s">
        <v>4095</v>
      </c>
      <c r="D335" s="13" t="s">
        <v>4272</v>
      </c>
      <c r="E335" s="13" t="s">
        <v>4096</v>
      </c>
      <c r="F335" s="34">
        <v>9.5</v>
      </c>
      <c r="G335" s="60">
        <v>0</v>
      </c>
      <c r="H335" s="63">
        <v>0</v>
      </c>
    </row>
    <row r="336" spans="1:8">
      <c r="A336" s="13" t="s">
        <v>3121</v>
      </c>
      <c r="B336" s="13">
        <v>17031460700</v>
      </c>
      <c r="C336" s="13" t="s">
        <v>3122</v>
      </c>
      <c r="D336" s="13" t="s">
        <v>4272</v>
      </c>
      <c r="E336" s="13" t="s">
        <v>4129</v>
      </c>
      <c r="F336" s="34">
        <v>9.5</v>
      </c>
      <c r="G336" s="60">
        <v>0</v>
      </c>
      <c r="H336" s="63">
        <v>0</v>
      </c>
    </row>
    <row r="337" spans="1:8">
      <c r="A337" s="13" t="s">
        <v>3075</v>
      </c>
      <c r="B337" s="13">
        <v>17031520500</v>
      </c>
      <c r="C337" s="13" t="s">
        <v>3076</v>
      </c>
      <c r="D337" s="13" t="s">
        <v>4272</v>
      </c>
      <c r="E337" s="13" t="s">
        <v>4129</v>
      </c>
      <c r="F337" s="34">
        <v>9.5</v>
      </c>
      <c r="G337" s="60">
        <v>0</v>
      </c>
      <c r="H337" s="63">
        <v>0</v>
      </c>
    </row>
    <row r="338" spans="1:8">
      <c r="A338" s="13" t="s">
        <v>3091</v>
      </c>
      <c r="B338" s="13">
        <v>17031530503</v>
      </c>
      <c r="C338" s="13" t="s">
        <v>3092</v>
      </c>
      <c r="D338" s="13" t="s">
        <v>4272</v>
      </c>
      <c r="E338" s="13" t="s">
        <v>4129</v>
      </c>
      <c r="F338" s="34">
        <v>9.5</v>
      </c>
      <c r="G338" s="60">
        <v>0</v>
      </c>
      <c r="H338" s="63">
        <v>0</v>
      </c>
    </row>
    <row r="339" spans="1:8">
      <c r="A339" s="13" t="s">
        <v>2951</v>
      </c>
      <c r="B339" s="13">
        <v>17031610800</v>
      </c>
      <c r="C339" s="13" t="s">
        <v>2952</v>
      </c>
      <c r="D339" s="13" t="s">
        <v>4272</v>
      </c>
      <c r="E339" s="13" t="s">
        <v>4129</v>
      </c>
      <c r="F339" s="34">
        <v>9.5</v>
      </c>
      <c r="G339" s="60">
        <v>0</v>
      </c>
      <c r="H339" s="63">
        <v>0</v>
      </c>
    </row>
    <row r="340" spans="1:8">
      <c r="A340" s="13" t="s">
        <v>2959</v>
      </c>
      <c r="B340" s="13">
        <v>17031611300</v>
      </c>
      <c r="C340" s="13" t="s">
        <v>2960</v>
      </c>
      <c r="D340" s="13" t="s">
        <v>4272</v>
      </c>
      <c r="E340" s="13" t="s">
        <v>4129</v>
      </c>
      <c r="F340" s="34">
        <v>9.5</v>
      </c>
      <c r="G340" s="60">
        <v>0</v>
      </c>
      <c r="H340" s="63">
        <v>0</v>
      </c>
    </row>
    <row r="341" spans="1:8">
      <c r="A341" s="13" t="s">
        <v>2829</v>
      </c>
      <c r="B341" s="13">
        <v>17031711100</v>
      </c>
      <c r="C341" s="13" t="s">
        <v>2722</v>
      </c>
      <c r="D341" s="13" t="s">
        <v>4272</v>
      </c>
      <c r="E341" s="13" t="s">
        <v>4129</v>
      </c>
      <c r="F341" s="34">
        <v>9.5</v>
      </c>
      <c r="G341" s="60">
        <v>0</v>
      </c>
      <c r="H341" s="63">
        <v>0</v>
      </c>
    </row>
    <row r="342" spans="1:8">
      <c r="A342" s="13" t="s">
        <v>2520</v>
      </c>
      <c r="B342" s="13">
        <v>17031842800</v>
      </c>
      <c r="C342" s="13" t="s">
        <v>2521</v>
      </c>
      <c r="D342" s="13" t="s">
        <v>4272</v>
      </c>
      <c r="E342" s="13" t="s">
        <v>2522</v>
      </c>
      <c r="F342" s="34">
        <v>9.5</v>
      </c>
      <c r="G342" s="60">
        <v>0</v>
      </c>
      <c r="H342" s="63">
        <v>0</v>
      </c>
    </row>
    <row r="343" spans="1:8">
      <c r="A343" s="13" t="s">
        <v>1734</v>
      </c>
      <c r="B343" s="13">
        <v>17031841400</v>
      </c>
      <c r="C343" s="13" t="s">
        <v>1735</v>
      </c>
      <c r="D343" s="13" t="s">
        <v>4272</v>
      </c>
      <c r="E343" s="13" t="s">
        <v>1736</v>
      </c>
      <c r="F343" s="34">
        <v>9.4</v>
      </c>
      <c r="G343" s="60">
        <v>9.9999999999999645E-2</v>
      </c>
      <c r="H343" s="63">
        <v>1.0638297872340387E-2</v>
      </c>
    </row>
    <row r="344" spans="1:8">
      <c r="A344" s="13" t="s">
        <v>1646</v>
      </c>
      <c r="B344" s="13">
        <v>17031834600</v>
      </c>
      <c r="C344" s="13" t="s">
        <v>1647</v>
      </c>
      <c r="D344" s="13" t="s">
        <v>4272</v>
      </c>
      <c r="E344" s="13"/>
      <c r="F344" s="34">
        <v>9.4</v>
      </c>
      <c r="G344" s="60">
        <v>0</v>
      </c>
      <c r="H344" s="63">
        <v>0</v>
      </c>
    </row>
    <row r="345" spans="1:8">
      <c r="A345" s="13" t="s">
        <v>991</v>
      </c>
      <c r="B345" s="13">
        <v>17089851908</v>
      </c>
      <c r="C345" s="13" t="s">
        <v>992</v>
      </c>
      <c r="D345" s="13" t="s">
        <v>1029</v>
      </c>
      <c r="E345" s="13"/>
      <c r="F345" s="34">
        <v>9.4</v>
      </c>
      <c r="G345" s="60">
        <v>0</v>
      </c>
      <c r="H345" s="63">
        <v>0</v>
      </c>
    </row>
    <row r="346" spans="1:8">
      <c r="A346" s="13" t="s">
        <v>1049</v>
      </c>
      <c r="B346" s="13">
        <v>17089852803</v>
      </c>
      <c r="C346" s="13" t="s">
        <v>1050</v>
      </c>
      <c r="D346" s="13" t="s">
        <v>1029</v>
      </c>
      <c r="E346" s="13"/>
      <c r="F346" s="34">
        <v>9.4</v>
      </c>
      <c r="G346" s="60">
        <v>0</v>
      </c>
      <c r="H346" s="63">
        <v>0</v>
      </c>
    </row>
    <row r="347" spans="1:8">
      <c r="A347" s="13" t="s">
        <v>4140</v>
      </c>
      <c r="B347" s="13">
        <v>17031814800</v>
      </c>
      <c r="C347" s="13" t="s">
        <v>4141</v>
      </c>
      <c r="D347" s="13" t="s">
        <v>4272</v>
      </c>
      <c r="E347" s="13" t="s">
        <v>4137</v>
      </c>
      <c r="F347" s="34">
        <v>9.4</v>
      </c>
      <c r="G347" s="60">
        <v>0</v>
      </c>
      <c r="H347" s="63">
        <v>0</v>
      </c>
    </row>
    <row r="348" spans="1:8">
      <c r="A348" s="13" t="s">
        <v>4105</v>
      </c>
      <c r="B348" s="13">
        <v>17031825802</v>
      </c>
      <c r="C348" s="13" t="s">
        <v>4106</v>
      </c>
      <c r="D348" s="13" t="s">
        <v>4272</v>
      </c>
      <c r="E348" s="13" t="s">
        <v>4104</v>
      </c>
      <c r="F348" s="34">
        <v>9.4</v>
      </c>
      <c r="G348" s="60">
        <v>0</v>
      </c>
      <c r="H348" s="63">
        <v>0</v>
      </c>
    </row>
    <row r="349" spans="1:8">
      <c r="A349" s="13" t="s">
        <v>3707</v>
      </c>
      <c r="B349" s="13">
        <v>17031140500</v>
      </c>
      <c r="C349" s="13" t="s">
        <v>3708</v>
      </c>
      <c r="D349" s="13" t="s">
        <v>4272</v>
      </c>
      <c r="E349" s="13" t="s">
        <v>4129</v>
      </c>
      <c r="F349" s="34">
        <v>9.4</v>
      </c>
      <c r="G349" s="60">
        <v>0</v>
      </c>
      <c r="H349" s="63">
        <v>0</v>
      </c>
    </row>
    <row r="350" spans="1:8">
      <c r="A350" s="13" t="s">
        <v>3335</v>
      </c>
      <c r="B350" s="13">
        <v>17031292500</v>
      </c>
      <c r="C350" s="13" t="s">
        <v>3336</v>
      </c>
      <c r="D350" s="13" t="s">
        <v>4272</v>
      </c>
      <c r="E350" s="13" t="s">
        <v>4129</v>
      </c>
      <c r="F350" s="34">
        <v>9.4</v>
      </c>
      <c r="G350" s="60">
        <v>0</v>
      </c>
      <c r="H350" s="63">
        <v>0</v>
      </c>
    </row>
    <row r="351" spans="1:8">
      <c r="A351" s="13" t="s">
        <v>3117</v>
      </c>
      <c r="B351" s="13">
        <v>17031460500</v>
      </c>
      <c r="C351" s="13" t="s">
        <v>3118</v>
      </c>
      <c r="D351" s="13" t="s">
        <v>4272</v>
      </c>
      <c r="E351" s="13" t="s">
        <v>4129</v>
      </c>
      <c r="F351" s="34">
        <v>9.4</v>
      </c>
      <c r="G351" s="60">
        <v>0</v>
      </c>
      <c r="H351" s="63">
        <v>0</v>
      </c>
    </row>
    <row r="352" spans="1:8">
      <c r="A352" s="13" t="s">
        <v>3147</v>
      </c>
      <c r="B352" s="13">
        <v>17031490800</v>
      </c>
      <c r="C352" s="13" t="s">
        <v>3148</v>
      </c>
      <c r="D352" s="13" t="s">
        <v>4272</v>
      </c>
      <c r="E352" s="13" t="s">
        <v>4129</v>
      </c>
      <c r="F352" s="34">
        <v>9.4</v>
      </c>
      <c r="G352" s="60">
        <v>0</v>
      </c>
      <c r="H352" s="63">
        <v>0</v>
      </c>
    </row>
    <row r="353" spans="1:8">
      <c r="A353" s="13" t="s">
        <v>2931</v>
      </c>
      <c r="B353" s="13">
        <v>17031660900</v>
      </c>
      <c r="C353" s="13" t="s">
        <v>2932</v>
      </c>
      <c r="D353" s="13" t="s">
        <v>4272</v>
      </c>
      <c r="E353" s="13" t="s">
        <v>4129</v>
      </c>
      <c r="F353" s="34">
        <v>9.4</v>
      </c>
      <c r="G353" s="60">
        <v>0</v>
      </c>
      <c r="H353" s="63">
        <v>0</v>
      </c>
    </row>
    <row r="354" spans="1:8">
      <c r="A354" s="13" t="s">
        <v>2865</v>
      </c>
      <c r="B354" s="13">
        <v>17031680500</v>
      </c>
      <c r="C354" s="13" t="s">
        <v>2866</v>
      </c>
      <c r="D354" s="13" t="s">
        <v>4272</v>
      </c>
      <c r="E354" s="13" t="s">
        <v>4129</v>
      </c>
      <c r="F354" s="34">
        <v>9.4</v>
      </c>
      <c r="G354" s="60">
        <v>0</v>
      </c>
      <c r="H354" s="63">
        <v>0</v>
      </c>
    </row>
    <row r="355" spans="1:8">
      <c r="A355" s="13" t="s">
        <v>2819</v>
      </c>
      <c r="B355" s="13">
        <v>17031710600</v>
      </c>
      <c r="C355" s="13" t="s">
        <v>2820</v>
      </c>
      <c r="D355" s="13" t="s">
        <v>4272</v>
      </c>
      <c r="E355" s="13" t="s">
        <v>4129</v>
      </c>
      <c r="F355" s="34">
        <v>9.4</v>
      </c>
      <c r="G355" s="60">
        <v>0</v>
      </c>
      <c r="H355" s="63">
        <v>0</v>
      </c>
    </row>
    <row r="356" spans="1:8">
      <c r="A356" s="13" t="s">
        <v>2614</v>
      </c>
      <c r="B356" s="13">
        <v>17031813701</v>
      </c>
      <c r="C356" s="13" t="s">
        <v>2615</v>
      </c>
      <c r="D356" s="13" t="s">
        <v>4272</v>
      </c>
      <c r="E356" s="13" t="s">
        <v>2715</v>
      </c>
      <c r="F356" s="34">
        <v>9.4</v>
      </c>
      <c r="G356" s="60">
        <v>0</v>
      </c>
      <c r="H356" s="63">
        <v>0</v>
      </c>
    </row>
    <row r="357" spans="1:8">
      <c r="A357" s="13" t="s">
        <v>2188</v>
      </c>
      <c r="B357" s="13">
        <v>17031816402</v>
      </c>
      <c r="C357" s="13" t="s">
        <v>2189</v>
      </c>
      <c r="D357" s="13" t="s">
        <v>4272</v>
      </c>
      <c r="E357" s="13" t="s">
        <v>2179</v>
      </c>
      <c r="F357" s="34">
        <v>9.4</v>
      </c>
      <c r="G357" s="60">
        <v>0</v>
      </c>
      <c r="H357" s="63">
        <v>0</v>
      </c>
    </row>
    <row r="358" spans="1:8">
      <c r="A358" s="13" t="s">
        <v>1987</v>
      </c>
      <c r="B358" s="13">
        <v>17031829402</v>
      </c>
      <c r="C358" s="13" t="s">
        <v>1988</v>
      </c>
      <c r="D358" s="13" t="s">
        <v>4272</v>
      </c>
      <c r="E358" s="13" t="s">
        <v>2161</v>
      </c>
      <c r="F358" s="34">
        <v>9.4</v>
      </c>
      <c r="G358" s="60">
        <v>0</v>
      </c>
      <c r="H358" s="63">
        <v>0</v>
      </c>
    </row>
    <row r="359" spans="1:8">
      <c r="A359" s="13" t="s">
        <v>1808</v>
      </c>
      <c r="B359" s="13">
        <v>17031820700</v>
      </c>
      <c r="C359" s="13" t="s">
        <v>1809</v>
      </c>
      <c r="D359" s="13" t="s">
        <v>4272</v>
      </c>
      <c r="E359" s="13" t="s">
        <v>1810</v>
      </c>
      <c r="F359" s="34">
        <v>9.4</v>
      </c>
      <c r="G359" s="60">
        <v>0</v>
      </c>
      <c r="H359" s="63">
        <v>0</v>
      </c>
    </row>
    <row r="360" spans="1:8">
      <c r="A360" s="13" t="s">
        <v>1778</v>
      </c>
      <c r="B360" s="13">
        <v>17031807600</v>
      </c>
      <c r="C360" s="13" t="s">
        <v>1779</v>
      </c>
      <c r="D360" s="13" t="s">
        <v>4272</v>
      </c>
      <c r="E360" s="13" t="s">
        <v>1871</v>
      </c>
      <c r="F360" s="34">
        <v>9.3000000000000007</v>
      </c>
      <c r="G360" s="60">
        <v>0.10000000000000142</v>
      </c>
      <c r="H360" s="63">
        <v>1.0752688172043163E-2</v>
      </c>
    </row>
    <row r="361" spans="1:8">
      <c r="A361" s="13" t="s">
        <v>1684</v>
      </c>
      <c r="B361" s="13">
        <v>17031840100</v>
      </c>
      <c r="C361" s="13" t="s">
        <v>1685</v>
      </c>
      <c r="D361" s="13" t="s">
        <v>4272</v>
      </c>
      <c r="E361" s="13" t="s">
        <v>1686</v>
      </c>
      <c r="F361" s="34">
        <v>9.3000000000000007</v>
      </c>
      <c r="G361" s="60">
        <v>0</v>
      </c>
      <c r="H361" s="63">
        <v>0</v>
      </c>
    </row>
    <row r="362" spans="1:8">
      <c r="A362" s="13" t="s">
        <v>455</v>
      </c>
      <c r="B362" s="13">
        <v>17111870402</v>
      </c>
      <c r="C362" s="13" t="s">
        <v>456</v>
      </c>
      <c r="D362" s="13" t="s">
        <v>571</v>
      </c>
      <c r="E362" s="13" t="s">
        <v>457</v>
      </c>
      <c r="F362" s="34">
        <v>9.3000000000000007</v>
      </c>
      <c r="G362" s="60">
        <v>0</v>
      </c>
      <c r="H362" s="63">
        <v>0</v>
      </c>
    </row>
    <row r="363" spans="1:8">
      <c r="A363" s="13" t="s">
        <v>846</v>
      </c>
      <c r="B363" s="13">
        <v>17097860905</v>
      </c>
      <c r="C363" s="13" t="s">
        <v>847</v>
      </c>
      <c r="D363" s="13" t="s">
        <v>896</v>
      </c>
      <c r="E363" s="13" t="s">
        <v>843</v>
      </c>
      <c r="F363" s="34">
        <v>9.3000000000000007</v>
      </c>
      <c r="G363" s="60">
        <v>0</v>
      </c>
      <c r="H363" s="63">
        <v>0</v>
      </c>
    </row>
    <row r="364" spans="1:8">
      <c r="A364" s="13" t="s">
        <v>3173</v>
      </c>
      <c r="B364" s="13">
        <v>17031430300</v>
      </c>
      <c r="C364" s="13" t="s">
        <v>3174</v>
      </c>
      <c r="D364" s="13" t="s">
        <v>4272</v>
      </c>
      <c r="E364" s="13" t="s">
        <v>4129</v>
      </c>
      <c r="F364" s="34">
        <v>9.3000000000000007</v>
      </c>
      <c r="G364" s="60">
        <v>0</v>
      </c>
      <c r="H364" s="63">
        <v>0</v>
      </c>
    </row>
    <row r="365" spans="1:8">
      <c r="A365" s="13" t="s">
        <v>3105</v>
      </c>
      <c r="B365" s="13">
        <v>17031450300</v>
      </c>
      <c r="C365" s="13" t="s">
        <v>3106</v>
      </c>
      <c r="D365" s="13" t="s">
        <v>4272</v>
      </c>
      <c r="E365" s="13" t="s">
        <v>4129</v>
      </c>
      <c r="F365" s="34">
        <v>9.3000000000000007</v>
      </c>
      <c r="G365" s="60">
        <v>0</v>
      </c>
      <c r="H365" s="63">
        <v>0</v>
      </c>
    </row>
    <row r="366" spans="1:8">
      <c r="A366" s="13" t="s">
        <v>3145</v>
      </c>
      <c r="B366" s="13">
        <v>17031490700</v>
      </c>
      <c r="C366" s="13" t="s">
        <v>3146</v>
      </c>
      <c r="D366" s="13" t="s">
        <v>4272</v>
      </c>
      <c r="E366" s="13" t="s">
        <v>4129</v>
      </c>
      <c r="F366" s="34">
        <v>9.3000000000000007</v>
      </c>
      <c r="G366" s="60">
        <v>0</v>
      </c>
      <c r="H366" s="63">
        <v>0</v>
      </c>
    </row>
    <row r="367" spans="1:8">
      <c r="A367" s="13" t="s">
        <v>2937</v>
      </c>
      <c r="B367" s="13">
        <v>17031670100</v>
      </c>
      <c r="C367" s="13" t="s">
        <v>2830</v>
      </c>
      <c r="D367" s="13" t="s">
        <v>4272</v>
      </c>
      <c r="E367" s="13" t="s">
        <v>4129</v>
      </c>
      <c r="F367" s="34">
        <v>9.3000000000000007</v>
      </c>
      <c r="G367" s="60">
        <v>0</v>
      </c>
      <c r="H367" s="63">
        <v>0</v>
      </c>
    </row>
    <row r="368" spans="1:8">
      <c r="A368" s="13" t="s">
        <v>2789</v>
      </c>
      <c r="B368" s="13">
        <v>17031691400</v>
      </c>
      <c r="C368" s="13" t="s">
        <v>2790</v>
      </c>
      <c r="D368" s="13" t="s">
        <v>4272</v>
      </c>
      <c r="E368" s="13" t="s">
        <v>4129</v>
      </c>
      <c r="F368" s="34">
        <v>9.3000000000000007</v>
      </c>
      <c r="G368" s="60">
        <v>0</v>
      </c>
      <c r="H368" s="63">
        <v>0</v>
      </c>
    </row>
    <row r="369" spans="1:8">
      <c r="A369" s="13" t="s">
        <v>2668</v>
      </c>
      <c r="B369" s="13">
        <v>17031750500</v>
      </c>
      <c r="C369" s="13" t="s">
        <v>2669</v>
      </c>
      <c r="D369" s="13" t="s">
        <v>4272</v>
      </c>
      <c r="E369" s="13" t="s">
        <v>4129</v>
      </c>
      <c r="F369" s="34">
        <v>9.3000000000000007</v>
      </c>
      <c r="G369" s="60">
        <v>0</v>
      </c>
      <c r="H369" s="63">
        <v>0</v>
      </c>
    </row>
    <row r="370" spans="1:8">
      <c r="A370" s="13" t="s">
        <v>2622</v>
      </c>
      <c r="B370" s="13">
        <v>17031813900</v>
      </c>
      <c r="C370" s="13" t="s">
        <v>2623</v>
      </c>
      <c r="D370" s="13" t="s">
        <v>4272</v>
      </c>
      <c r="E370" s="13" t="s">
        <v>2715</v>
      </c>
      <c r="F370" s="34">
        <v>9.3000000000000007</v>
      </c>
      <c r="G370" s="60">
        <v>0</v>
      </c>
      <c r="H370" s="63">
        <v>0</v>
      </c>
    </row>
    <row r="371" spans="1:8">
      <c r="A371" s="13" t="s">
        <v>2252</v>
      </c>
      <c r="B371" s="13">
        <v>17031825600</v>
      </c>
      <c r="C371" s="13" t="s">
        <v>2253</v>
      </c>
      <c r="D371" s="13" t="s">
        <v>4272</v>
      </c>
      <c r="E371" s="13" t="s">
        <v>2251</v>
      </c>
      <c r="F371" s="34">
        <v>9.3000000000000007</v>
      </c>
      <c r="G371" s="60">
        <v>0</v>
      </c>
      <c r="H371" s="63">
        <v>0</v>
      </c>
    </row>
    <row r="372" spans="1:8">
      <c r="A372" s="13" t="s">
        <v>2384</v>
      </c>
      <c r="B372" s="13">
        <v>17031804603</v>
      </c>
      <c r="C372" s="13" t="s">
        <v>2385</v>
      </c>
      <c r="D372" s="13" t="s">
        <v>4272</v>
      </c>
      <c r="E372" s="13" t="s">
        <v>2375</v>
      </c>
      <c r="F372" s="34">
        <v>9.1999999999999993</v>
      </c>
      <c r="G372" s="60">
        <v>9.9999999999999645E-2</v>
      </c>
      <c r="H372" s="63">
        <v>1.0869565217391266E-2</v>
      </c>
    </row>
    <row r="373" spans="1:8">
      <c r="A373" s="13" t="s">
        <v>1784</v>
      </c>
      <c r="B373" s="13">
        <v>17031829500</v>
      </c>
      <c r="C373" s="13" t="s">
        <v>1785</v>
      </c>
      <c r="D373" s="13" t="s">
        <v>4272</v>
      </c>
      <c r="E373" s="13" t="s">
        <v>1786</v>
      </c>
      <c r="F373" s="34">
        <v>9.1999999999999993</v>
      </c>
      <c r="G373" s="60">
        <v>0</v>
      </c>
      <c r="H373" s="63">
        <v>0</v>
      </c>
    </row>
    <row r="374" spans="1:8">
      <c r="A374" s="13" t="s">
        <v>234</v>
      </c>
      <c r="B374" s="13">
        <v>17197882900</v>
      </c>
      <c r="C374" s="13" t="s">
        <v>235</v>
      </c>
      <c r="D374" s="13" t="s">
        <v>363</v>
      </c>
      <c r="E374" s="13" t="s">
        <v>320</v>
      </c>
      <c r="F374" s="34">
        <v>9.1999999999999993</v>
      </c>
      <c r="G374" s="60">
        <v>0</v>
      </c>
      <c r="H374" s="63">
        <v>0</v>
      </c>
    </row>
    <row r="375" spans="1:8">
      <c r="A375" s="13" t="s">
        <v>807</v>
      </c>
      <c r="B375" s="13">
        <v>17097861803</v>
      </c>
      <c r="C375" s="13" t="s">
        <v>808</v>
      </c>
      <c r="D375" s="13" t="s">
        <v>896</v>
      </c>
      <c r="E375" s="13" t="s">
        <v>806</v>
      </c>
      <c r="F375" s="34">
        <v>9.1999999999999993</v>
      </c>
      <c r="G375" s="60">
        <v>0</v>
      </c>
      <c r="H375" s="63">
        <v>0</v>
      </c>
    </row>
    <row r="376" spans="1:8">
      <c r="A376" s="13" t="s">
        <v>3747</v>
      </c>
      <c r="B376" s="13">
        <v>17031160200</v>
      </c>
      <c r="C376" s="13" t="s">
        <v>3748</v>
      </c>
      <c r="D376" s="13" t="s">
        <v>4272</v>
      </c>
      <c r="E376" s="13" t="s">
        <v>4129</v>
      </c>
      <c r="F376" s="34">
        <v>9.1999999999999993</v>
      </c>
      <c r="G376" s="60">
        <v>0</v>
      </c>
      <c r="H376" s="63">
        <v>0</v>
      </c>
    </row>
    <row r="377" spans="1:8">
      <c r="A377" s="13" t="s">
        <v>3083</v>
      </c>
      <c r="B377" s="13">
        <v>17031530300</v>
      </c>
      <c r="C377" s="13" t="s">
        <v>3084</v>
      </c>
      <c r="D377" s="13" t="s">
        <v>4272</v>
      </c>
      <c r="E377" s="13" t="s">
        <v>4129</v>
      </c>
      <c r="F377" s="34">
        <v>9.1999999999999993</v>
      </c>
      <c r="G377" s="60">
        <v>0</v>
      </c>
      <c r="H377" s="63">
        <v>0</v>
      </c>
    </row>
    <row r="378" spans="1:8">
      <c r="A378" s="13" t="s">
        <v>3021</v>
      </c>
      <c r="B378" s="13">
        <v>17031570500</v>
      </c>
      <c r="C378" s="13" t="s">
        <v>3022</v>
      </c>
      <c r="D378" s="13" t="s">
        <v>4272</v>
      </c>
      <c r="E378" s="13" t="s">
        <v>4129</v>
      </c>
      <c r="F378" s="34">
        <v>9.1999999999999993</v>
      </c>
      <c r="G378" s="60">
        <v>0</v>
      </c>
      <c r="H378" s="63">
        <v>0</v>
      </c>
    </row>
    <row r="379" spans="1:8">
      <c r="A379" s="13" t="s">
        <v>2716</v>
      </c>
      <c r="B379" s="13">
        <v>17031813302</v>
      </c>
      <c r="C379" s="13" t="s">
        <v>2717</v>
      </c>
      <c r="D379" s="13" t="s">
        <v>4272</v>
      </c>
      <c r="E379" s="13" t="s">
        <v>2715</v>
      </c>
      <c r="F379" s="34">
        <v>9.1999999999999993</v>
      </c>
      <c r="G379" s="60">
        <v>0</v>
      </c>
      <c r="H379" s="63">
        <v>0</v>
      </c>
    </row>
    <row r="380" spans="1:8">
      <c r="A380" s="13" t="s">
        <v>2612</v>
      </c>
      <c r="B380" s="13">
        <v>17031813600</v>
      </c>
      <c r="C380" s="13" t="s">
        <v>2613</v>
      </c>
      <c r="D380" s="13" t="s">
        <v>4272</v>
      </c>
      <c r="E380" s="13" t="s">
        <v>2715</v>
      </c>
      <c r="F380" s="34">
        <v>9.1999999999999993</v>
      </c>
      <c r="G380" s="60">
        <v>0</v>
      </c>
      <c r="H380" s="63">
        <v>0</v>
      </c>
    </row>
    <row r="381" spans="1:8">
      <c r="A381" s="13" t="s">
        <v>2704</v>
      </c>
      <c r="B381" s="13">
        <v>17031822400</v>
      </c>
      <c r="C381" s="13" t="s">
        <v>2705</v>
      </c>
      <c r="D381" s="13" t="s">
        <v>4272</v>
      </c>
      <c r="E381" s="13" t="s">
        <v>2706</v>
      </c>
      <c r="F381" s="34">
        <v>9.1</v>
      </c>
      <c r="G381" s="60">
        <v>9.9999999999999645E-2</v>
      </c>
      <c r="H381" s="63">
        <v>1.098901098901095E-2</v>
      </c>
    </row>
    <row r="382" spans="1:8">
      <c r="A382" s="13" t="s">
        <v>1820</v>
      </c>
      <c r="B382" s="13">
        <v>17031820300</v>
      </c>
      <c r="C382" s="13" t="s">
        <v>1821</v>
      </c>
      <c r="D382" s="13" t="s">
        <v>4272</v>
      </c>
      <c r="E382" s="13" t="s">
        <v>1822</v>
      </c>
      <c r="F382" s="34">
        <v>9.1</v>
      </c>
      <c r="G382" s="60">
        <v>0</v>
      </c>
      <c r="H382" s="63">
        <v>0</v>
      </c>
    </row>
    <row r="383" spans="1:8">
      <c r="A383" s="13" t="s">
        <v>346</v>
      </c>
      <c r="B383" s="13">
        <v>17197880505</v>
      </c>
      <c r="C383" s="13" t="s">
        <v>347</v>
      </c>
      <c r="D383" s="13" t="s">
        <v>363</v>
      </c>
      <c r="E383" s="13" t="s">
        <v>343</v>
      </c>
      <c r="F383" s="34">
        <v>9.1</v>
      </c>
      <c r="G383" s="60">
        <v>0</v>
      </c>
      <c r="H383" s="63">
        <v>0</v>
      </c>
    </row>
    <row r="384" spans="1:8">
      <c r="A384" s="13" t="s">
        <v>1278</v>
      </c>
      <c r="B384" s="13">
        <v>17043846106</v>
      </c>
      <c r="C384" s="13" t="s">
        <v>1279</v>
      </c>
      <c r="D384" s="13" t="s">
        <v>1522</v>
      </c>
      <c r="E384" s="13" t="s">
        <v>1275</v>
      </c>
      <c r="F384" s="34">
        <v>9.1</v>
      </c>
      <c r="G384" s="60">
        <v>0</v>
      </c>
      <c r="H384" s="63">
        <v>0</v>
      </c>
    </row>
    <row r="385" spans="1:8">
      <c r="A385" s="13" t="s">
        <v>4107</v>
      </c>
      <c r="B385" s="13">
        <v>17031825803</v>
      </c>
      <c r="C385" s="13" t="s">
        <v>4108</v>
      </c>
      <c r="D385" s="13" t="s">
        <v>4272</v>
      </c>
      <c r="E385" s="13" t="s">
        <v>4104</v>
      </c>
      <c r="F385" s="34">
        <v>9.1</v>
      </c>
      <c r="G385" s="60">
        <v>0</v>
      </c>
      <c r="H385" s="63">
        <v>0</v>
      </c>
    </row>
    <row r="386" spans="1:8">
      <c r="A386" s="13" t="s">
        <v>3269</v>
      </c>
      <c r="B386" s="13">
        <v>17031310900</v>
      </c>
      <c r="C386" s="13" t="s">
        <v>3270</v>
      </c>
      <c r="D386" s="13" t="s">
        <v>4272</v>
      </c>
      <c r="E386" s="13" t="s">
        <v>4129</v>
      </c>
      <c r="F386" s="34">
        <v>9.1</v>
      </c>
      <c r="G386" s="60">
        <v>0</v>
      </c>
      <c r="H386" s="63">
        <v>0</v>
      </c>
    </row>
    <row r="387" spans="1:8">
      <c r="A387" s="13" t="s">
        <v>2781</v>
      </c>
      <c r="B387" s="13">
        <v>17031691000</v>
      </c>
      <c r="C387" s="13" t="s">
        <v>2782</v>
      </c>
      <c r="D387" s="13" t="s">
        <v>4272</v>
      </c>
      <c r="E387" s="13" t="s">
        <v>4129</v>
      </c>
      <c r="F387" s="34">
        <v>9.1</v>
      </c>
      <c r="G387" s="60">
        <v>0</v>
      </c>
      <c r="H387" s="63">
        <v>0</v>
      </c>
    </row>
    <row r="388" spans="1:8">
      <c r="A388" s="13" t="s">
        <v>866</v>
      </c>
      <c r="B388" s="13">
        <v>17089854700</v>
      </c>
      <c r="C388" s="13" t="s">
        <v>867</v>
      </c>
      <c r="D388" s="13" t="s">
        <v>1029</v>
      </c>
      <c r="E388" s="13"/>
      <c r="F388" s="34">
        <v>9</v>
      </c>
      <c r="G388" s="60">
        <v>9.9999999999999645E-2</v>
      </c>
      <c r="H388" s="63">
        <v>1.1111111111111072E-2</v>
      </c>
    </row>
    <row r="389" spans="1:8">
      <c r="A389" s="13" t="s">
        <v>539</v>
      </c>
      <c r="B389" s="13">
        <v>17097862700</v>
      </c>
      <c r="C389" s="13" t="s">
        <v>540</v>
      </c>
      <c r="D389" s="13" t="s">
        <v>896</v>
      </c>
      <c r="E389" s="13" t="s">
        <v>625</v>
      </c>
      <c r="F389" s="34">
        <v>9</v>
      </c>
      <c r="G389" s="60">
        <v>0</v>
      </c>
      <c r="H389" s="63">
        <v>0</v>
      </c>
    </row>
    <row r="390" spans="1:8">
      <c r="A390" s="13" t="s">
        <v>244</v>
      </c>
      <c r="B390" s="13">
        <v>17197883209</v>
      </c>
      <c r="C390" s="13" t="s">
        <v>245</v>
      </c>
      <c r="D390" s="13" t="s">
        <v>363</v>
      </c>
      <c r="E390" s="13" t="s">
        <v>320</v>
      </c>
      <c r="F390" s="34">
        <v>9</v>
      </c>
      <c r="G390" s="60">
        <v>0</v>
      </c>
      <c r="H390" s="63">
        <v>0</v>
      </c>
    </row>
    <row r="391" spans="1:8">
      <c r="A391" s="13" t="s">
        <v>242</v>
      </c>
      <c r="B391" s="13">
        <v>17197883208</v>
      </c>
      <c r="C391" s="13" t="s">
        <v>243</v>
      </c>
      <c r="D391" s="13" t="s">
        <v>363</v>
      </c>
      <c r="E391" s="13" t="s">
        <v>320</v>
      </c>
      <c r="F391" s="34">
        <v>9</v>
      </c>
      <c r="G391" s="60">
        <v>0</v>
      </c>
      <c r="H391" s="63">
        <v>0</v>
      </c>
    </row>
    <row r="392" spans="1:8">
      <c r="A392" s="13" t="s">
        <v>4235</v>
      </c>
      <c r="B392" s="13">
        <v>17031817101</v>
      </c>
      <c r="C392" s="13" t="s">
        <v>4236</v>
      </c>
      <c r="D392" s="13" t="s">
        <v>4272</v>
      </c>
      <c r="E392" s="13" t="s">
        <v>4234</v>
      </c>
      <c r="F392" s="34">
        <v>9</v>
      </c>
      <c r="G392" s="60">
        <v>0</v>
      </c>
      <c r="H392" s="63">
        <v>0</v>
      </c>
    </row>
    <row r="393" spans="1:8">
      <c r="A393" s="13" t="s">
        <v>2963</v>
      </c>
      <c r="B393" s="13">
        <v>17031611500</v>
      </c>
      <c r="C393" s="13" t="s">
        <v>2964</v>
      </c>
      <c r="D393" s="13" t="s">
        <v>4272</v>
      </c>
      <c r="E393" s="13" t="s">
        <v>4129</v>
      </c>
      <c r="F393" s="34">
        <v>9</v>
      </c>
      <c r="G393" s="60">
        <v>0</v>
      </c>
      <c r="H393" s="63">
        <v>0</v>
      </c>
    </row>
    <row r="394" spans="1:8">
      <c r="A394" s="13" t="s">
        <v>2616</v>
      </c>
      <c r="B394" s="13">
        <v>17031813702</v>
      </c>
      <c r="C394" s="13" t="s">
        <v>2617</v>
      </c>
      <c r="D394" s="13" t="s">
        <v>4272</v>
      </c>
      <c r="E394" s="13" t="s">
        <v>2715</v>
      </c>
      <c r="F394" s="34">
        <v>9</v>
      </c>
      <c r="G394" s="60">
        <v>0</v>
      </c>
      <c r="H394" s="63">
        <v>0</v>
      </c>
    </row>
    <row r="395" spans="1:8">
      <c r="A395" s="13" t="s">
        <v>2313</v>
      </c>
      <c r="B395" s="13">
        <v>17031827902</v>
      </c>
      <c r="C395" s="13" t="s">
        <v>2314</v>
      </c>
      <c r="D395" s="13" t="s">
        <v>4272</v>
      </c>
      <c r="E395" s="13" t="s">
        <v>2315</v>
      </c>
      <c r="F395" s="34">
        <v>9</v>
      </c>
      <c r="G395" s="60">
        <v>0</v>
      </c>
      <c r="H395" s="63">
        <v>0</v>
      </c>
    </row>
    <row r="396" spans="1:8">
      <c r="A396" s="13" t="s">
        <v>2266</v>
      </c>
      <c r="B396" s="13">
        <v>17031830006</v>
      </c>
      <c r="C396" s="13" t="s">
        <v>2267</v>
      </c>
      <c r="D396" s="13" t="s">
        <v>4272</v>
      </c>
      <c r="E396" s="13" t="s">
        <v>2265</v>
      </c>
      <c r="F396" s="34">
        <v>9</v>
      </c>
      <c r="G396" s="60">
        <v>0</v>
      </c>
      <c r="H396" s="63">
        <v>0</v>
      </c>
    </row>
    <row r="397" spans="1:8">
      <c r="A397" s="13" t="s">
        <v>1628</v>
      </c>
      <c r="B397" s="13">
        <v>17031833000</v>
      </c>
      <c r="C397" s="13" t="s">
        <v>1629</v>
      </c>
      <c r="D397" s="13" t="s">
        <v>4272</v>
      </c>
      <c r="E397" s="13"/>
      <c r="F397" s="34">
        <v>9</v>
      </c>
      <c r="G397" s="60">
        <v>0</v>
      </c>
      <c r="H397" s="63">
        <v>0</v>
      </c>
    </row>
    <row r="398" spans="1:8">
      <c r="A398" s="13" t="s">
        <v>1025</v>
      </c>
      <c r="B398" s="13">
        <v>17043846702</v>
      </c>
      <c r="C398" s="13" t="s">
        <v>1026</v>
      </c>
      <c r="D398" s="13" t="s">
        <v>1522</v>
      </c>
      <c r="E398" s="13"/>
      <c r="F398" s="34">
        <v>9</v>
      </c>
      <c r="G398" s="60">
        <v>0</v>
      </c>
      <c r="H398" s="63">
        <v>0</v>
      </c>
    </row>
    <row r="399" spans="1:8">
      <c r="A399" s="13" t="s">
        <v>1527</v>
      </c>
      <c r="B399" s="13">
        <v>17043840906</v>
      </c>
      <c r="C399" s="13" t="s">
        <v>1528</v>
      </c>
      <c r="D399" s="13" t="s">
        <v>1522</v>
      </c>
      <c r="E399" s="13" t="s">
        <v>4273</v>
      </c>
      <c r="F399" s="34">
        <v>8.9</v>
      </c>
      <c r="G399" s="60">
        <v>9.9999999999999645E-2</v>
      </c>
      <c r="H399" s="63">
        <v>1.1235955056179735E-2</v>
      </c>
    </row>
    <row r="400" spans="1:8">
      <c r="A400" s="13" t="s">
        <v>975</v>
      </c>
      <c r="B400" s="13">
        <v>17089851302</v>
      </c>
      <c r="C400" s="13" t="s">
        <v>976</v>
      </c>
      <c r="D400" s="13" t="s">
        <v>1029</v>
      </c>
      <c r="E400" s="13"/>
      <c r="F400" s="34">
        <v>8.9</v>
      </c>
      <c r="G400" s="60">
        <v>0</v>
      </c>
      <c r="H400" s="63">
        <v>0</v>
      </c>
    </row>
    <row r="401" spans="1:8">
      <c r="A401" s="13" t="s">
        <v>216</v>
      </c>
      <c r="B401" s="13">
        <v>17197882300</v>
      </c>
      <c r="C401" s="13" t="s">
        <v>217</v>
      </c>
      <c r="D401" s="13" t="s">
        <v>363</v>
      </c>
      <c r="E401" s="13" t="s">
        <v>320</v>
      </c>
      <c r="F401" s="34">
        <v>8.9</v>
      </c>
      <c r="G401" s="60">
        <v>0</v>
      </c>
      <c r="H401" s="63">
        <v>0</v>
      </c>
    </row>
    <row r="402" spans="1:8">
      <c r="A402" s="13" t="s">
        <v>376</v>
      </c>
      <c r="B402" s="13">
        <v>17197880114</v>
      </c>
      <c r="C402" s="13" t="s">
        <v>377</v>
      </c>
      <c r="D402" s="13" t="s">
        <v>363</v>
      </c>
      <c r="E402" s="13" t="s">
        <v>1485</v>
      </c>
      <c r="F402" s="34">
        <v>8.9</v>
      </c>
      <c r="G402" s="60">
        <v>0</v>
      </c>
      <c r="H402" s="63">
        <v>0</v>
      </c>
    </row>
    <row r="403" spans="1:8">
      <c r="A403" s="13" t="s">
        <v>4279</v>
      </c>
      <c r="B403" s="13">
        <v>17031823303</v>
      </c>
      <c r="C403" s="13" t="s">
        <v>4280</v>
      </c>
      <c r="D403" s="13" t="s">
        <v>4272</v>
      </c>
      <c r="E403" s="13" t="s">
        <v>4276</v>
      </c>
      <c r="F403" s="34">
        <v>8.9</v>
      </c>
      <c r="G403" s="60">
        <v>0</v>
      </c>
      <c r="H403" s="63">
        <v>0</v>
      </c>
    </row>
    <row r="404" spans="1:8">
      <c r="A404" s="13" t="s">
        <v>4122</v>
      </c>
      <c r="B404" s="13">
        <v>17031821402</v>
      </c>
      <c r="C404" s="13" t="s">
        <v>4123</v>
      </c>
      <c r="D404" s="13" t="s">
        <v>4272</v>
      </c>
      <c r="E404" s="13" t="s">
        <v>4121</v>
      </c>
      <c r="F404" s="34">
        <v>8.9</v>
      </c>
      <c r="G404" s="60">
        <v>0</v>
      </c>
      <c r="H404" s="63">
        <v>0</v>
      </c>
    </row>
    <row r="405" spans="1:8">
      <c r="A405" s="13" t="s">
        <v>3711</v>
      </c>
      <c r="B405" s="13">
        <v>17031140602</v>
      </c>
      <c r="C405" s="13" t="s">
        <v>3712</v>
      </c>
      <c r="D405" s="13" t="s">
        <v>4272</v>
      </c>
      <c r="E405" s="13" t="s">
        <v>4129</v>
      </c>
      <c r="F405" s="34">
        <v>8.9</v>
      </c>
      <c r="G405" s="60">
        <v>0</v>
      </c>
      <c r="H405" s="63">
        <v>0</v>
      </c>
    </row>
    <row r="406" spans="1:8">
      <c r="A406" s="13" t="s">
        <v>3417</v>
      </c>
      <c r="B406" s="13">
        <v>17031280400</v>
      </c>
      <c r="C406" s="13" t="s">
        <v>3418</v>
      </c>
      <c r="D406" s="13" t="s">
        <v>4272</v>
      </c>
      <c r="E406" s="13" t="s">
        <v>4129</v>
      </c>
      <c r="F406" s="34">
        <v>8.9</v>
      </c>
      <c r="G406" s="60">
        <v>0</v>
      </c>
      <c r="H406" s="63">
        <v>0</v>
      </c>
    </row>
    <row r="407" spans="1:8">
      <c r="A407" s="13" t="s">
        <v>3357</v>
      </c>
      <c r="B407" s="13">
        <v>17031301801</v>
      </c>
      <c r="C407" s="13" t="s">
        <v>3358</v>
      </c>
      <c r="D407" s="13" t="s">
        <v>4272</v>
      </c>
      <c r="E407" s="13" t="s">
        <v>4129</v>
      </c>
      <c r="F407" s="34">
        <v>8.9</v>
      </c>
      <c r="G407" s="60">
        <v>0</v>
      </c>
      <c r="H407" s="63">
        <v>0</v>
      </c>
    </row>
    <row r="408" spans="1:8">
      <c r="A408" s="13" t="s">
        <v>3203</v>
      </c>
      <c r="B408" s="13">
        <v>17031440300</v>
      </c>
      <c r="C408" s="13" t="s">
        <v>3204</v>
      </c>
      <c r="D408" s="13" t="s">
        <v>4272</v>
      </c>
      <c r="E408" s="13" t="s">
        <v>4129</v>
      </c>
      <c r="F408" s="34">
        <v>8.9</v>
      </c>
      <c r="G408" s="60">
        <v>0</v>
      </c>
      <c r="H408" s="63">
        <v>0</v>
      </c>
    </row>
    <row r="409" spans="1:8">
      <c r="A409" s="13" t="s">
        <v>3037</v>
      </c>
      <c r="B409" s="13">
        <v>17031580700</v>
      </c>
      <c r="C409" s="13" t="s">
        <v>3038</v>
      </c>
      <c r="D409" s="13" t="s">
        <v>4272</v>
      </c>
      <c r="E409" s="13" t="s">
        <v>4129</v>
      </c>
      <c r="F409" s="34">
        <v>8.9</v>
      </c>
      <c r="G409" s="60">
        <v>0</v>
      </c>
      <c r="H409" s="63">
        <v>0</v>
      </c>
    </row>
    <row r="410" spans="1:8">
      <c r="A410" s="13" t="s">
        <v>2733</v>
      </c>
      <c r="B410" s="13">
        <v>17031720200</v>
      </c>
      <c r="C410" s="13" t="s">
        <v>2734</v>
      </c>
      <c r="D410" s="13" t="s">
        <v>4272</v>
      </c>
      <c r="E410" s="13" t="s">
        <v>4129</v>
      </c>
      <c r="F410" s="34">
        <v>8.9</v>
      </c>
      <c r="G410" s="60">
        <v>0</v>
      </c>
      <c r="H410" s="63">
        <v>0</v>
      </c>
    </row>
    <row r="411" spans="1:8">
      <c r="A411" s="13" t="s">
        <v>2693</v>
      </c>
      <c r="B411" s="13">
        <v>17031829200</v>
      </c>
      <c r="C411" s="13" t="s">
        <v>2694</v>
      </c>
      <c r="D411" s="13" t="s">
        <v>4272</v>
      </c>
      <c r="E411" s="13" t="s">
        <v>2695</v>
      </c>
      <c r="F411" s="34">
        <v>8.9</v>
      </c>
      <c r="G411" s="60">
        <v>0</v>
      </c>
      <c r="H411" s="63">
        <v>0</v>
      </c>
    </row>
    <row r="412" spans="1:8">
      <c r="A412" s="13" t="s">
        <v>1548</v>
      </c>
      <c r="B412" s="13">
        <v>17031835100</v>
      </c>
      <c r="C412" s="13" t="s">
        <v>1549</v>
      </c>
      <c r="D412" s="13" t="s">
        <v>4272</v>
      </c>
      <c r="E412" s="13"/>
      <c r="F412" s="34">
        <v>8.8000000000000007</v>
      </c>
      <c r="G412" s="60">
        <v>0.10000000000000142</v>
      </c>
      <c r="H412" s="63">
        <v>1.1363636363636524E-2</v>
      </c>
    </row>
    <row r="413" spans="1:8">
      <c r="A413" s="13" t="s">
        <v>1271</v>
      </c>
      <c r="B413" s="13">
        <v>17043844304</v>
      </c>
      <c r="C413" s="13" t="s">
        <v>1272</v>
      </c>
      <c r="D413" s="13" t="s">
        <v>1522</v>
      </c>
      <c r="E413" s="13" t="s">
        <v>2224</v>
      </c>
      <c r="F413" s="34">
        <v>8.8000000000000007</v>
      </c>
      <c r="G413" s="60">
        <v>0</v>
      </c>
      <c r="H413" s="63">
        <v>0</v>
      </c>
    </row>
    <row r="414" spans="1:8">
      <c r="A414" s="13" t="s">
        <v>364</v>
      </c>
      <c r="B414" s="13">
        <v>17197880106</v>
      </c>
      <c r="C414" s="13" t="s">
        <v>365</v>
      </c>
      <c r="D414" s="13" t="s">
        <v>363</v>
      </c>
      <c r="E414" s="13" t="s">
        <v>1485</v>
      </c>
      <c r="F414" s="34">
        <v>8.8000000000000007</v>
      </c>
      <c r="G414" s="60">
        <v>0</v>
      </c>
      <c r="H414" s="63">
        <v>0</v>
      </c>
    </row>
    <row r="415" spans="1:8">
      <c r="A415" s="13" t="s">
        <v>576</v>
      </c>
      <c r="B415" s="13">
        <v>17097862604</v>
      </c>
      <c r="C415" s="13" t="s">
        <v>577</v>
      </c>
      <c r="D415" s="13" t="s">
        <v>896</v>
      </c>
      <c r="E415" s="13" t="s">
        <v>575</v>
      </c>
      <c r="F415" s="34">
        <v>8.8000000000000007</v>
      </c>
      <c r="G415" s="60">
        <v>0</v>
      </c>
      <c r="H415" s="63">
        <v>0</v>
      </c>
    </row>
    <row r="416" spans="1:8">
      <c r="A416" s="13" t="s">
        <v>4227</v>
      </c>
      <c r="B416" s="13">
        <v>17031841300</v>
      </c>
      <c r="C416" s="13" t="s">
        <v>4228</v>
      </c>
      <c r="D416" s="13" t="s">
        <v>4272</v>
      </c>
      <c r="E416" s="13" t="s">
        <v>4214</v>
      </c>
      <c r="F416" s="34">
        <v>8.8000000000000007</v>
      </c>
      <c r="G416" s="60">
        <v>0</v>
      </c>
      <c r="H416" s="63">
        <v>0</v>
      </c>
    </row>
    <row r="417" spans="1:8">
      <c r="A417" s="13" t="s">
        <v>3655</v>
      </c>
      <c r="B417" s="13">
        <v>17031160800</v>
      </c>
      <c r="C417" s="13" t="s">
        <v>3656</v>
      </c>
      <c r="D417" s="13" t="s">
        <v>4272</v>
      </c>
      <c r="E417" s="13" t="s">
        <v>4129</v>
      </c>
      <c r="F417" s="34">
        <v>8.8000000000000007</v>
      </c>
      <c r="G417" s="60">
        <v>0</v>
      </c>
      <c r="H417" s="63">
        <v>0</v>
      </c>
    </row>
    <row r="418" spans="1:8">
      <c r="A418" s="13" t="s">
        <v>3681</v>
      </c>
      <c r="B418" s="13">
        <v>17031170800</v>
      </c>
      <c r="C418" s="13" t="s">
        <v>3682</v>
      </c>
      <c r="D418" s="13" t="s">
        <v>4272</v>
      </c>
      <c r="E418" s="13" t="s">
        <v>4129</v>
      </c>
      <c r="F418" s="34">
        <v>8.8000000000000007</v>
      </c>
      <c r="G418" s="60">
        <v>0</v>
      </c>
      <c r="H418" s="63">
        <v>0</v>
      </c>
    </row>
    <row r="419" spans="1:8">
      <c r="A419" s="13" t="s">
        <v>3614</v>
      </c>
      <c r="B419" s="13">
        <v>17031191302</v>
      </c>
      <c r="C419" s="13" t="s">
        <v>3615</v>
      </c>
      <c r="D419" s="13" t="s">
        <v>4272</v>
      </c>
      <c r="E419" s="13" t="s">
        <v>4129</v>
      </c>
      <c r="F419" s="34">
        <v>8.8000000000000007</v>
      </c>
      <c r="G419" s="60">
        <v>0</v>
      </c>
      <c r="H419" s="63">
        <v>0</v>
      </c>
    </row>
    <row r="420" spans="1:8">
      <c r="A420" s="13" t="s">
        <v>3628</v>
      </c>
      <c r="B420" s="13">
        <v>17031210400</v>
      </c>
      <c r="C420" s="13" t="s">
        <v>3629</v>
      </c>
      <c r="D420" s="13" t="s">
        <v>4272</v>
      </c>
      <c r="E420" s="13" t="s">
        <v>4129</v>
      </c>
      <c r="F420" s="34">
        <v>8.8000000000000007</v>
      </c>
      <c r="G420" s="60">
        <v>0</v>
      </c>
      <c r="H420" s="63">
        <v>0</v>
      </c>
    </row>
    <row r="421" spans="1:8">
      <c r="A421" s="13" t="s">
        <v>3337</v>
      </c>
      <c r="B421" s="13">
        <v>17031300500</v>
      </c>
      <c r="C421" s="13" t="s">
        <v>3338</v>
      </c>
      <c r="D421" s="13" t="s">
        <v>4272</v>
      </c>
      <c r="E421" s="13" t="s">
        <v>4129</v>
      </c>
      <c r="F421" s="34">
        <v>8.8000000000000007</v>
      </c>
      <c r="G421" s="60">
        <v>0</v>
      </c>
      <c r="H421" s="63">
        <v>0</v>
      </c>
    </row>
    <row r="422" spans="1:8">
      <c r="A422" s="13" t="s">
        <v>2941</v>
      </c>
      <c r="B422" s="13">
        <v>17031600600</v>
      </c>
      <c r="C422" s="13" t="s">
        <v>2942</v>
      </c>
      <c r="D422" s="13" t="s">
        <v>4272</v>
      </c>
      <c r="E422" s="13" t="s">
        <v>4129</v>
      </c>
      <c r="F422" s="34">
        <v>8.8000000000000007</v>
      </c>
      <c r="G422" s="60">
        <v>0</v>
      </c>
      <c r="H422" s="63">
        <v>0</v>
      </c>
    </row>
    <row r="423" spans="1:8">
      <c r="A423" s="13" t="s">
        <v>2805</v>
      </c>
      <c r="B423" s="13">
        <v>17031700501</v>
      </c>
      <c r="C423" s="13" t="s">
        <v>2806</v>
      </c>
      <c r="D423" s="13" t="s">
        <v>4272</v>
      </c>
      <c r="E423" s="13" t="s">
        <v>4129</v>
      </c>
      <c r="F423" s="34">
        <v>8.8000000000000007</v>
      </c>
      <c r="G423" s="60">
        <v>0</v>
      </c>
      <c r="H423" s="63">
        <v>0</v>
      </c>
    </row>
    <row r="424" spans="1:8">
      <c r="A424" s="13" t="s">
        <v>2425</v>
      </c>
      <c r="B424" s="13">
        <v>17031828702</v>
      </c>
      <c r="C424" s="13" t="s">
        <v>2426</v>
      </c>
      <c r="D424" s="13" t="s">
        <v>4272</v>
      </c>
      <c r="E424" s="13" t="s">
        <v>2427</v>
      </c>
      <c r="F424" s="34">
        <v>8.8000000000000007</v>
      </c>
      <c r="G424" s="60">
        <v>0</v>
      </c>
      <c r="H424" s="63">
        <v>0</v>
      </c>
    </row>
    <row r="425" spans="1:8">
      <c r="A425" s="13" t="s">
        <v>2175</v>
      </c>
      <c r="B425" s="13">
        <v>17031817700</v>
      </c>
      <c r="C425" s="13" t="s">
        <v>2176</v>
      </c>
      <c r="D425" s="13" t="s">
        <v>4272</v>
      </c>
      <c r="E425" s="13" t="s">
        <v>2166</v>
      </c>
      <c r="F425" s="34">
        <v>8.8000000000000007</v>
      </c>
      <c r="G425" s="60">
        <v>0</v>
      </c>
      <c r="H425" s="63">
        <v>0</v>
      </c>
    </row>
    <row r="426" spans="1:8">
      <c r="A426" s="13" t="s">
        <v>2254</v>
      </c>
      <c r="B426" s="13">
        <v>17031827400</v>
      </c>
      <c r="C426" s="13" t="s">
        <v>2255</v>
      </c>
      <c r="D426" s="13" t="s">
        <v>4272</v>
      </c>
      <c r="E426" s="13" t="s">
        <v>2438</v>
      </c>
      <c r="F426" s="34">
        <v>8.6999999999999993</v>
      </c>
      <c r="G426" s="60">
        <v>9.9999999999999645E-2</v>
      </c>
      <c r="H426" s="63">
        <v>1.1494252873563178E-2</v>
      </c>
    </row>
    <row r="427" spans="1:8">
      <c r="A427" s="13" t="s">
        <v>1772</v>
      </c>
      <c r="B427" s="13">
        <v>17031807300</v>
      </c>
      <c r="C427" s="13" t="s">
        <v>1773</v>
      </c>
      <c r="D427" s="13" t="s">
        <v>4272</v>
      </c>
      <c r="E427" s="13" t="s">
        <v>1871</v>
      </c>
      <c r="F427" s="34">
        <v>8.6999999999999993</v>
      </c>
      <c r="G427" s="60">
        <v>0</v>
      </c>
      <c r="H427" s="63">
        <v>0</v>
      </c>
    </row>
    <row r="428" spans="1:8">
      <c r="A428" s="13" t="s">
        <v>388</v>
      </c>
      <c r="B428" s="13">
        <v>17197880120</v>
      </c>
      <c r="C428" s="13" t="s">
        <v>389</v>
      </c>
      <c r="D428" s="13" t="s">
        <v>363</v>
      </c>
      <c r="E428" s="13" t="s">
        <v>1485</v>
      </c>
      <c r="F428" s="34">
        <v>8.6999999999999993</v>
      </c>
      <c r="G428" s="60">
        <v>0</v>
      </c>
      <c r="H428" s="63">
        <v>0</v>
      </c>
    </row>
    <row r="429" spans="1:8">
      <c r="A429" s="13" t="s">
        <v>1750</v>
      </c>
      <c r="B429" s="13">
        <v>17031841800</v>
      </c>
      <c r="C429" s="13" t="s">
        <v>1751</v>
      </c>
      <c r="D429" s="13" t="s">
        <v>4272</v>
      </c>
      <c r="E429" s="13" t="s">
        <v>1752</v>
      </c>
      <c r="F429" s="34">
        <v>8.6999999999999993</v>
      </c>
      <c r="G429" s="60">
        <v>0</v>
      </c>
      <c r="H429" s="63">
        <v>0</v>
      </c>
    </row>
    <row r="430" spans="1:8">
      <c r="A430" s="13" t="s">
        <v>3545</v>
      </c>
      <c r="B430" s="13">
        <v>17031220602</v>
      </c>
      <c r="C430" s="13" t="s">
        <v>3546</v>
      </c>
      <c r="D430" s="13" t="s">
        <v>4272</v>
      </c>
      <c r="E430" s="13" t="s">
        <v>4129</v>
      </c>
      <c r="F430" s="34">
        <v>8.6999999999999993</v>
      </c>
      <c r="G430" s="60">
        <v>0</v>
      </c>
      <c r="H430" s="63">
        <v>0</v>
      </c>
    </row>
    <row r="431" spans="1:8">
      <c r="A431" s="13" t="s">
        <v>3155</v>
      </c>
      <c r="B431" s="13">
        <v>17031420400</v>
      </c>
      <c r="C431" s="13" t="s">
        <v>3156</v>
      </c>
      <c r="D431" s="13" t="s">
        <v>4272</v>
      </c>
      <c r="E431" s="13" t="s">
        <v>4129</v>
      </c>
      <c r="F431" s="34">
        <v>8.6999999999999993</v>
      </c>
      <c r="G431" s="60">
        <v>0</v>
      </c>
      <c r="H431" s="63">
        <v>0</v>
      </c>
    </row>
    <row r="432" spans="1:8">
      <c r="A432" s="13" t="s">
        <v>3041</v>
      </c>
      <c r="B432" s="13">
        <v>17031590500</v>
      </c>
      <c r="C432" s="13" t="s">
        <v>3042</v>
      </c>
      <c r="D432" s="13" t="s">
        <v>4272</v>
      </c>
      <c r="E432" s="13" t="s">
        <v>4129</v>
      </c>
      <c r="F432" s="34">
        <v>8.6999999999999993</v>
      </c>
      <c r="G432" s="60">
        <v>0</v>
      </c>
      <c r="H432" s="63">
        <v>0</v>
      </c>
    </row>
    <row r="433" spans="1:8">
      <c r="A433" s="13" t="s">
        <v>2655</v>
      </c>
      <c r="B433" s="13">
        <v>17031824400</v>
      </c>
      <c r="C433" s="13" t="s">
        <v>2656</v>
      </c>
      <c r="D433" s="13" t="s">
        <v>4272</v>
      </c>
      <c r="E433" s="13" t="s">
        <v>2654</v>
      </c>
      <c r="F433" s="34">
        <v>8.6999999999999993</v>
      </c>
      <c r="G433" s="60">
        <v>0</v>
      </c>
      <c r="H433" s="63">
        <v>0</v>
      </c>
    </row>
    <row r="434" spans="1:8">
      <c r="A434" s="13" t="s">
        <v>2301</v>
      </c>
      <c r="B434" s="13">
        <v>17031820103</v>
      </c>
      <c r="C434" s="13" t="s">
        <v>2302</v>
      </c>
      <c r="D434" s="13" t="s">
        <v>4272</v>
      </c>
      <c r="E434" s="13" t="s">
        <v>2298</v>
      </c>
      <c r="F434" s="34">
        <v>8.6999999999999993</v>
      </c>
      <c r="G434" s="60">
        <v>0</v>
      </c>
      <c r="H434" s="63">
        <v>0</v>
      </c>
    </row>
    <row r="435" spans="1:8">
      <c r="A435" s="13" t="s">
        <v>1725</v>
      </c>
      <c r="B435" s="13">
        <v>17031843200</v>
      </c>
      <c r="C435" s="13" t="s">
        <v>1726</v>
      </c>
      <c r="D435" s="13" t="s">
        <v>4272</v>
      </c>
      <c r="E435" s="13" t="s">
        <v>1724</v>
      </c>
      <c r="F435" s="34">
        <v>8.6</v>
      </c>
      <c r="G435" s="60">
        <v>9.9999999999999645E-2</v>
      </c>
      <c r="H435" s="63">
        <v>1.1627906976744146E-2</v>
      </c>
    </row>
    <row r="436" spans="1:8">
      <c r="A436" s="13" t="s">
        <v>1325</v>
      </c>
      <c r="B436" s="13">
        <v>17043841315</v>
      </c>
      <c r="C436" s="13" t="s">
        <v>1326</v>
      </c>
      <c r="D436" s="13" t="s">
        <v>1522</v>
      </c>
      <c r="E436" s="13" t="s">
        <v>2433</v>
      </c>
      <c r="F436" s="34">
        <v>8.6</v>
      </c>
      <c r="G436" s="60">
        <v>0</v>
      </c>
      <c r="H436" s="63">
        <v>0</v>
      </c>
    </row>
    <row r="437" spans="1:8">
      <c r="A437" s="13" t="s">
        <v>210</v>
      </c>
      <c r="B437" s="13">
        <v>17197882000</v>
      </c>
      <c r="C437" s="13" t="s">
        <v>211</v>
      </c>
      <c r="D437" s="13" t="s">
        <v>363</v>
      </c>
      <c r="E437" s="13" t="s">
        <v>320</v>
      </c>
      <c r="F437" s="34">
        <v>8.6</v>
      </c>
      <c r="G437" s="60">
        <v>0</v>
      </c>
      <c r="H437" s="63">
        <v>0</v>
      </c>
    </row>
    <row r="438" spans="1:8">
      <c r="A438" s="13" t="s">
        <v>546</v>
      </c>
      <c r="B438" s="13">
        <v>17097860104</v>
      </c>
      <c r="C438" s="13" t="s">
        <v>547</v>
      </c>
      <c r="D438" s="13" t="s">
        <v>896</v>
      </c>
      <c r="E438" s="13" t="s">
        <v>548</v>
      </c>
      <c r="F438" s="34">
        <v>8.6</v>
      </c>
      <c r="G438" s="60">
        <v>0</v>
      </c>
      <c r="H438" s="63">
        <v>0</v>
      </c>
    </row>
    <row r="439" spans="1:8">
      <c r="A439" s="13" t="s">
        <v>4067</v>
      </c>
      <c r="B439" s="13">
        <v>17031030101</v>
      </c>
      <c r="C439" s="13" t="s">
        <v>4068</v>
      </c>
      <c r="D439" s="13" t="s">
        <v>4272</v>
      </c>
      <c r="E439" s="13" t="s">
        <v>4129</v>
      </c>
      <c r="F439" s="34">
        <v>8.6</v>
      </c>
      <c r="G439" s="60">
        <v>0</v>
      </c>
      <c r="H439" s="63">
        <v>0</v>
      </c>
    </row>
    <row r="440" spans="1:8">
      <c r="A440" s="13" t="s">
        <v>3845</v>
      </c>
      <c r="B440" s="13">
        <v>17031081201</v>
      </c>
      <c r="C440" s="13" t="s">
        <v>3846</v>
      </c>
      <c r="D440" s="13" t="s">
        <v>4272</v>
      </c>
      <c r="E440" s="13" t="s">
        <v>4129</v>
      </c>
      <c r="F440" s="34">
        <v>8.6</v>
      </c>
      <c r="G440" s="60">
        <v>0</v>
      </c>
      <c r="H440" s="63">
        <v>0</v>
      </c>
    </row>
    <row r="441" spans="1:8">
      <c r="A441" s="13" t="s">
        <v>3490</v>
      </c>
      <c r="B441" s="13">
        <v>17031231100</v>
      </c>
      <c r="C441" s="13" t="s">
        <v>3491</v>
      </c>
      <c r="D441" s="13" t="s">
        <v>4272</v>
      </c>
      <c r="E441" s="13" t="s">
        <v>4129</v>
      </c>
      <c r="F441" s="34">
        <v>8.6</v>
      </c>
      <c r="G441" s="60">
        <v>0</v>
      </c>
      <c r="H441" s="63">
        <v>0</v>
      </c>
    </row>
    <row r="442" spans="1:8">
      <c r="A442" s="13" t="s">
        <v>3109</v>
      </c>
      <c r="B442" s="13">
        <v>17031460200</v>
      </c>
      <c r="C442" s="13" t="s">
        <v>3110</v>
      </c>
      <c r="D442" s="13" t="s">
        <v>4272</v>
      </c>
      <c r="E442" s="13" t="s">
        <v>4129</v>
      </c>
      <c r="F442" s="34">
        <v>8.6</v>
      </c>
      <c r="G442" s="60">
        <v>0</v>
      </c>
      <c r="H442" s="63">
        <v>0</v>
      </c>
    </row>
    <row r="443" spans="1:8">
      <c r="A443" s="13" t="s">
        <v>3149</v>
      </c>
      <c r="B443" s="13">
        <v>17031490901</v>
      </c>
      <c r="C443" s="13" t="s">
        <v>3150</v>
      </c>
      <c r="D443" s="13" t="s">
        <v>4272</v>
      </c>
      <c r="E443" s="13" t="s">
        <v>4129</v>
      </c>
      <c r="F443" s="34">
        <v>8.6</v>
      </c>
      <c r="G443" s="60">
        <v>0</v>
      </c>
      <c r="H443" s="63">
        <v>0</v>
      </c>
    </row>
    <row r="444" spans="1:8">
      <c r="A444" s="13" t="s">
        <v>2849</v>
      </c>
      <c r="B444" s="13">
        <v>17031671200</v>
      </c>
      <c r="C444" s="13" t="s">
        <v>2850</v>
      </c>
      <c r="D444" s="13" t="s">
        <v>4272</v>
      </c>
      <c r="E444" s="13" t="s">
        <v>4129</v>
      </c>
      <c r="F444" s="34">
        <v>8.6</v>
      </c>
      <c r="G444" s="60">
        <v>0</v>
      </c>
      <c r="H444" s="63">
        <v>0</v>
      </c>
    </row>
    <row r="445" spans="1:8">
      <c r="A445" s="13" t="s">
        <v>2879</v>
      </c>
      <c r="B445" s="13">
        <v>17031681400</v>
      </c>
      <c r="C445" s="13" t="s">
        <v>2880</v>
      </c>
      <c r="D445" s="13" t="s">
        <v>4272</v>
      </c>
      <c r="E445" s="13" t="s">
        <v>4129</v>
      </c>
      <c r="F445" s="34">
        <v>8.6</v>
      </c>
      <c r="G445" s="60">
        <v>0</v>
      </c>
      <c r="H445" s="63">
        <v>0</v>
      </c>
    </row>
    <row r="446" spans="1:8">
      <c r="A446" s="13" t="s">
        <v>2767</v>
      </c>
      <c r="B446" s="13">
        <v>17031740400</v>
      </c>
      <c r="C446" s="13" t="s">
        <v>2768</v>
      </c>
      <c r="D446" s="13" t="s">
        <v>4272</v>
      </c>
      <c r="E446" s="13" t="s">
        <v>4129</v>
      </c>
      <c r="F446" s="34">
        <v>8.6</v>
      </c>
      <c r="G446" s="60">
        <v>0</v>
      </c>
      <c r="H446" s="63">
        <v>0</v>
      </c>
    </row>
    <row r="447" spans="1:8">
      <c r="A447" s="13" t="s">
        <v>2718</v>
      </c>
      <c r="B447" s="13">
        <v>17031813400</v>
      </c>
      <c r="C447" s="13" t="s">
        <v>2719</v>
      </c>
      <c r="D447" s="13" t="s">
        <v>4272</v>
      </c>
      <c r="E447" s="13" t="s">
        <v>2715</v>
      </c>
      <c r="F447" s="34">
        <v>8.6</v>
      </c>
      <c r="G447" s="60">
        <v>0</v>
      </c>
      <c r="H447" s="63">
        <v>0</v>
      </c>
    </row>
    <row r="448" spans="1:8">
      <c r="A448" s="13" t="s">
        <v>2586</v>
      </c>
      <c r="B448" s="13">
        <v>17031826800</v>
      </c>
      <c r="C448" s="13" t="s">
        <v>2587</v>
      </c>
      <c r="D448" s="13" t="s">
        <v>4272</v>
      </c>
      <c r="E448" s="13" t="s">
        <v>2588</v>
      </c>
      <c r="F448" s="34">
        <v>8.6</v>
      </c>
      <c r="G448" s="60">
        <v>0</v>
      </c>
      <c r="H448" s="63">
        <v>0</v>
      </c>
    </row>
    <row r="449" spans="1:8">
      <c r="A449" s="13" t="s">
        <v>2598</v>
      </c>
      <c r="B449" s="13">
        <v>17031828401</v>
      </c>
      <c r="C449" s="13" t="s">
        <v>2599</v>
      </c>
      <c r="D449" s="13" t="s">
        <v>4272</v>
      </c>
      <c r="E449" s="13" t="s">
        <v>2600</v>
      </c>
      <c r="F449" s="34">
        <v>8.6</v>
      </c>
      <c r="G449" s="60">
        <v>0</v>
      </c>
      <c r="H449" s="63">
        <v>0</v>
      </c>
    </row>
    <row r="450" spans="1:8">
      <c r="A450" s="13" t="s">
        <v>2010</v>
      </c>
      <c r="B450" s="13">
        <v>17031813100</v>
      </c>
      <c r="C450" s="13" t="s">
        <v>2011</v>
      </c>
      <c r="D450" s="13" t="s">
        <v>4272</v>
      </c>
      <c r="E450" s="13" t="s">
        <v>2097</v>
      </c>
      <c r="F450" s="34">
        <v>8.5</v>
      </c>
      <c r="G450" s="60">
        <v>9.9999999999999645E-2</v>
      </c>
      <c r="H450" s="63">
        <v>1.1764705882352899E-2</v>
      </c>
    </row>
    <row r="451" spans="1:8">
      <c r="A451" s="13" t="s">
        <v>1650</v>
      </c>
      <c r="B451" s="13">
        <v>17031834800</v>
      </c>
      <c r="C451" s="13" t="s">
        <v>1651</v>
      </c>
      <c r="D451" s="13" t="s">
        <v>4272</v>
      </c>
      <c r="E451" s="13"/>
      <c r="F451" s="34">
        <v>8.5</v>
      </c>
      <c r="G451" s="60">
        <v>0</v>
      </c>
      <c r="H451" s="63">
        <v>0</v>
      </c>
    </row>
    <row r="452" spans="1:8">
      <c r="A452" s="13" t="s">
        <v>666</v>
      </c>
      <c r="B452" s="13">
        <v>17097862901</v>
      </c>
      <c r="C452" s="13" t="s">
        <v>667</v>
      </c>
      <c r="D452" s="13" t="s">
        <v>896</v>
      </c>
      <c r="E452" s="13" t="s">
        <v>665</v>
      </c>
      <c r="F452" s="34">
        <v>8.5</v>
      </c>
      <c r="G452" s="60">
        <v>0</v>
      </c>
      <c r="H452" s="63">
        <v>0</v>
      </c>
    </row>
    <row r="453" spans="1:8">
      <c r="A453" s="13" t="s">
        <v>1037</v>
      </c>
      <c r="B453" s="13">
        <v>17089854400</v>
      </c>
      <c r="C453" s="13" t="s">
        <v>1038</v>
      </c>
      <c r="D453" s="13" t="s">
        <v>1029</v>
      </c>
      <c r="E453" s="13" t="s">
        <v>1533</v>
      </c>
      <c r="F453" s="34">
        <v>8.5</v>
      </c>
      <c r="G453" s="60">
        <v>0</v>
      </c>
      <c r="H453" s="63">
        <v>0</v>
      </c>
    </row>
    <row r="454" spans="1:8">
      <c r="A454" s="13" t="s">
        <v>4035</v>
      </c>
      <c r="B454" s="13">
        <v>17031010701</v>
      </c>
      <c r="C454" s="13" t="s">
        <v>4036</v>
      </c>
      <c r="D454" s="13" t="s">
        <v>4272</v>
      </c>
      <c r="E454" s="13" t="s">
        <v>4129</v>
      </c>
      <c r="F454" s="34">
        <v>8.5</v>
      </c>
      <c r="G454" s="60">
        <v>0</v>
      </c>
      <c r="H454" s="63">
        <v>0</v>
      </c>
    </row>
    <row r="455" spans="1:8">
      <c r="A455" s="13" t="s">
        <v>4075</v>
      </c>
      <c r="B455" s="13">
        <v>17031030200</v>
      </c>
      <c r="C455" s="13" t="s">
        <v>3968</v>
      </c>
      <c r="D455" s="13" t="s">
        <v>4272</v>
      </c>
      <c r="E455" s="13" t="s">
        <v>4129</v>
      </c>
      <c r="F455" s="34">
        <v>8.5</v>
      </c>
      <c r="G455" s="60">
        <v>0</v>
      </c>
      <c r="H455" s="63">
        <v>0</v>
      </c>
    </row>
    <row r="456" spans="1:8">
      <c r="A456" s="13" t="s">
        <v>4003</v>
      </c>
      <c r="B456" s="13">
        <v>17031031501</v>
      </c>
      <c r="C456" s="13" t="s">
        <v>4004</v>
      </c>
      <c r="D456" s="13" t="s">
        <v>4272</v>
      </c>
      <c r="E456" s="13" t="s">
        <v>4129</v>
      </c>
      <c r="F456" s="34">
        <v>8.5</v>
      </c>
      <c r="G456" s="60">
        <v>0</v>
      </c>
      <c r="H456" s="63">
        <v>0</v>
      </c>
    </row>
    <row r="457" spans="1:8">
      <c r="A457" s="13" t="s">
        <v>3341</v>
      </c>
      <c r="B457" s="13">
        <v>17031300700</v>
      </c>
      <c r="C457" s="13" t="s">
        <v>3342</v>
      </c>
      <c r="D457" s="13" t="s">
        <v>4272</v>
      </c>
      <c r="E457" s="13" t="s">
        <v>4129</v>
      </c>
      <c r="F457" s="34">
        <v>8.5</v>
      </c>
      <c r="G457" s="60">
        <v>0</v>
      </c>
      <c r="H457" s="63">
        <v>0</v>
      </c>
    </row>
    <row r="458" spans="1:8">
      <c r="A458" s="13" t="s">
        <v>3101</v>
      </c>
      <c r="B458" s="13">
        <v>17031440800</v>
      </c>
      <c r="C458" s="13" t="s">
        <v>3102</v>
      </c>
      <c r="D458" s="13" t="s">
        <v>4272</v>
      </c>
      <c r="E458" s="13" t="s">
        <v>4129</v>
      </c>
      <c r="F458" s="34">
        <v>8.5</v>
      </c>
      <c r="G458" s="60">
        <v>0</v>
      </c>
      <c r="H458" s="63">
        <v>0</v>
      </c>
    </row>
    <row r="459" spans="1:8">
      <c r="A459" s="13" t="s">
        <v>2991</v>
      </c>
      <c r="B459" s="13">
        <v>17031630400</v>
      </c>
      <c r="C459" s="13" t="s">
        <v>2884</v>
      </c>
      <c r="D459" s="13" t="s">
        <v>4272</v>
      </c>
      <c r="E459" s="13" t="s">
        <v>4129</v>
      </c>
      <c r="F459" s="34">
        <v>8.5</v>
      </c>
      <c r="G459" s="60">
        <v>0</v>
      </c>
      <c r="H459" s="63">
        <v>0</v>
      </c>
    </row>
    <row r="460" spans="1:8">
      <c r="A460" s="13" t="s">
        <v>2687</v>
      </c>
      <c r="B460" s="13">
        <v>17031828900</v>
      </c>
      <c r="C460" s="13" t="s">
        <v>2688</v>
      </c>
      <c r="D460" s="13" t="s">
        <v>4272</v>
      </c>
      <c r="E460" s="13" t="s">
        <v>2680</v>
      </c>
      <c r="F460" s="34">
        <v>8.5</v>
      </c>
      <c r="G460" s="60">
        <v>0</v>
      </c>
      <c r="H460" s="63">
        <v>0</v>
      </c>
    </row>
    <row r="461" spans="1:8">
      <c r="A461" s="13" t="s">
        <v>2167</v>
      </c>
      <c r="B461" s="13">
        <v>17031817300</v>
      </c>
      <c r="C461" s="13" t="s">
        <v>2168</v>
      </c>
      <c r="D461" s="13" t="s">
        <v>4272</v>
      </c>
      <c r="E461" s="13" t="s">
        <v>2166</v>
      </c>
      <c r="F461" s="34">
        <v>8.5</v>
      </c>
      <c r="G461" s="60">
        <v>0</v>
      </c>
      <c r="H461" s="63">
        <v>0</v>
      </c>
    </row>
    <row r="462" spans="1:8">
      <c r="A462" s="13" t="s">
        <v>613</v>
      </c>
      <c r="B462" s="13">
        <v>17097864511</v>
      </c>
      <c r="C462" s="13" t="s">
        <v>614</v>
      </c>
      <c r="D462" s="13" t="s">
        <v>896</v>
      </c>
      <c r="E462" s="13" t="s">
        <v>612</v>
      </c>
      <c r="F462" s="34">
        <v>8.4</v>
      </c>
      <c r="G462" s="60">
        <v>9.9999999999999645E-2</v>
      </c>
      <c r="H462" s="63">
        <v>1.1904761904761862E-2</v>
      </c>
    </row>
    <row r="463" spans="1:8">
      <c r="A463" s="13" t="s">
        <v>541</v>
      </c>
      <c r="B463" s="13">
        <v>17097860101</v>
      </c>
      <c r="C463" s="13" t="s">
        <v>542</v>
      </c>
      <c r="D463" s="13" t="s">
        <v>896</v>
      </c>
      <c r="E463" s="13" t="s">
        <v>543</v>
      </c>
      <c r="F463" s="34">
        <v>8.4</v>
      </c>
      <c r="G463" s="60">
        <v>0</v>
      </c>
      <c r="H463" s="63">
        <v>0</v>
      </c>
    </row>
    <row r="464" spans="1:8">
      <c r="A464" s="13" t="s">
        <v>475</v>
      </c>
      <c r="B464" s="13">
        <v>17111870401</v>
      </c>
      <c r="C464" s="13" t="s">
        <v>476</v>
      </c>
      <c r="D464" s="13" t="s">
        <v>571</v>
      </c>
      <c r="E464" s="13" t="s">
        <v>477</v>
      </c>
      <c r="F464" s="34">
        <v>8.4</v>
      </c>
      <c r="G464" s="60">
        <v>0</v>
      </c>
      <c r="H464" s="63">
        <v>0</v>
      </c>
    </row>
    <row r="465" spans="1:8">
      <c r="A465" s="13" t="s">
        <v>557</v>
      </c>
      <c r="B465" s="13">
        <v>17097860500</v>
      </c>
      <c r="C465" s="13" t="s">
        <v>558</v>
      </c>
      <c r="D465" s="13" t="s">
        <v>896</v>
      </c>
      <c r="E465" s="13" t="s">
        <v>548</v>
      </c>
      <c r="F465" s="34">
        <v>8.4</v>
      </c>
      <c r="G465" s="60">
        <v>0</v>
      </c>
      <c r="H465" s="63">
        <v>0</v>
      </c>
    </row>
    <row r="466" spans="1:8">
      <c r="A466" s="13" t="s">
        <v>3900</v>
      </c>
      <c r="B466" s="13">
        <v>17031063303</v>
      </c>
      <c r="C466" s="13" t="s">
        <v>3901</v>
      </c>
      <c r="D466" s="13" t="s">
        <v>4272</v>
      </c>
      <c r="E466" s="13" t="s">
        <v>4129</v>
      </c>
      <c r="F466" s="34">
        <v>8.4</v>
      </c>
      <c r="G466" s="60">
        <v>0</v>
      </c>
      <c r="H466" s="63">
        <v>0</v>
      </c>
    </row>
    <row r="467" spans="1:8">
      <c r="A467" s="13" t="s">
        <v>3813</v>
      </c>
      <c r="B467" s="13">
        <v>17031071000</v>
      </c>
      <c r="C467" s="13" t="s">
        <v>3814</v>
      </c>
      <c r="D467" s="13" t="s">
        <v>4272</v>
      </c>
      <c r="E467" s="13" t="s">
        <v>4129</v>
      </c>
      <c r="F467" s="34">
        <v>8.4</v>
      </c>
      <c r="G467" s="60">
        <v>0</v>
      </c>
      <c r="H467" s="63">
        <v>0</v>
      </c>
    </row>
    <row r="468" spans="1:8">
      <c r="A468" s="13" t="s">
        <v>3608</v>
      </c>
      <c r="B468" s="13">
        <v>17031191100</v>
      </c>
      <c r="C468" s="13" t="s">
        <v>3609</v>
      </c>
      <c r="D468" s="13" t="s">
        <v>4272</v>
      </c>
      <c r="E468" s="13" t="s">
        <v>4129</v>
      </c>
      <c r="F468" s="34">
        <v>8.4</v>
      </c>
      <c r="G468" s="60">
        <v>0</v>
      </c>
      <c r="H468" s="63">
        <v>0</v>
      </c>
    </row>
    <row r="469" spans="1:8">
      <c r="A469" s="13" t="s">
        <v>2979</v>
      </c>
      <c r="B469" s="13">
        <v>17031620200</v>
      </c>
      <c r="C469" s="13" t="s">
        <v>2980</v>
      </c>
      <c r="D469" s="13" t="s">
        <v>4272</v>
      </c>
      <c r="E469" s="13" t="s">
        <v>4129</v>
      </c>
      <c r="F469" s="34">
        <v>8.4</v>
      </c>
      <c r="G469" s="60">
        <v>0</v>
      </c>
      <c r="H469" s="63">
        <v>0</v>
      </c>
    </row>
    <row r="470" spans="1:8">
      <c r="A470" s="13" t="s">
        <v>2787</v>
      </c>
      <c r="B470" s="13">
        <v>17031691300</v>
      </c>
      <c r="C470" s="13" t="s">
        <v>2788</v>
      </c>
      <c r="D470" s="13" t="s">
        <v>4272</v>
      </c>
      <c r="E470" s="13" t="s">
        <v>4129</v>
      </c>
      <c r="F470" s="34">
        <v>8.4</v>
      </c>
      <c r="G470" s="60">
        <v>0</v>
      </c>
      <c r="H470" s="63">
        <v>0</v>
      </c>
    </row>
    <row r="471" spans="1:8">
      <c r="A471" s="13" t="s">
        <v>2807</v>
      </c>
      <c r="B471" s="13">
        <v>17031700502</v>
      </c>
      <c r="C471" s="13" t="s">
        <v>2808</v>
      </c>
      <c r="D471" s="13" t="s">
        <v>4272</v>
      </c>
      <c r="E471" s="13" t="s">
        <v>4129</v>
      </c>
      <c r="F471" s="34">
        <v>8.4</v>
      </c>
      <c r="G471" s="60">
        <v>0</v>
      </c>
      <c r="H471" s="63">
        <v>0</v>
      </c>
    </row>
    <row r="472" spans="1:8">
      <c r="A472" s="13" t="s">
        <v>2775</v>
      </c>
      <c r="B472" s="13">
        <v>17031750400</v>
      </c>
      <c r="C472" s="13" t="s">
        <v>2667</v>
      </c>
      <c r="D472" s="13" t="s">
        <v>4272</v>
      </c>
      <c r="E472" s="13" t="s">
        <v>4129</v>
      </c>
      <c r="F472" s="34">
        <v>8.4</v>
      </c>
      <c r="G472" s="60">
        <v>0</v>
      </c>
      <c r="H472" s="63">
        <v>0</v>
      </c>
    </row>
    <row r="473" spans="1:8">
      <c r="A473" s="13" t="s">
        <v>2681</v>
      </c>
      <c r="B473" s="13">
        <v>17031828701</v>
      </c>
      <c r="C473" s="13" t="s">
        <v>2682</v>
      </c>
      <c r="D473" s="13" t="s">
        <v>4272</v>
      </c>
      <c r="E473" s="13" t="s">
        <v>2680</v>
      </c>
      <c r="F473" s="34">
        <v>8.4</v>
      </c>
      <c r="G473" s="60">
        <v>0</v>
      </c>
      <c r="H473" s="63">
        <v>0</v>
      </c>
    </row>
    <row r="474" spans="1:8">
      <c r="A474" s="13" t="s">
        <v>2446</v>
      </c>
      <c r="B474" s="13">
        <v>17031809600</v>
      </c>
      <c r="C474" s="13" t="s">
        <v>2447</v>
      </c>
      <c r="D474" s="13" t="s">
        <v>4272</v>
      </c>
      <c r="E474" s="13" t="s">
        <v>2542</v>
      </c>
      <c r="F474" s="34">
        <v>8.4</v>
      </c>
      <c r="G474" s="60">
        <v>0</v>
      </c>
      <c r="H474" s="63">
        <v>0</v>
      </c>
    </row>
    <row r="475" spans="1:8">
      <c r="A475" s="13" t="s">
        <v>2271</v>
      </c>
      <c r="B475" s="13">
        <v>17031804701</v>
      </c>
      <c r="C475" s="13" t="s">
        <v>2272</v>
      </c>
      <c r="D475" s="13" t="s">
        <v>4272</v>
      </c>
      <c r="E475" s="13" t="s">
        <v>2375</v>
      </c>
      <c r="F475" s="34">
        <v>8.4</v>
      </c>
      <c r="G475" s="60">
        <v>0</v>
      </c>
      <c r="H475" s="63">
        <v>0</v>
      </c>
    </row>
    <row r="476" spans="1:8">
      <c r="A476" s="13" t="s">
        <v>1998</v>
      </c>
      <c r="B476" s="13">
        <v>17031812600</v>
      </c>
      <c r="C476" s="13" t="s">
        <v>1999</v>
      </c>
      <c r="D476" s="13" t="s">
        <v>4272</v>
      </c>
      <c r="E476" s="13" t="s">
        <v>2097</v>
      </c>
      <c r="F476" s="34">
        <v>8.4</v>
      </c>
      <c r="G476" s="60">
        <v>0</v>
      </c>
      <c r="H476" s="63">
        <v>0</v>
      </c>
    </row>
    <row r="477" spans="1:8">
      <c r="A477" s="13" t="s">
        <v>1861</v>
      </c>
      <c r="B477" s="13">
        <v>17031804807</v>
      </c>
      <c r="C477" s="13" t="s">
        <v>1862</v>
      </c>
      <c r="D477" s="13" t="s">
        <v>4272</v>
      </c>
      <c r="E477" s="13" t="s">
        <v>1840</v>
      </c>
      <c r="F477" s="34">
        <v>8.4</v>
      </c>
      <c r="G477" s="60">
        <v>0</v>
      </c>
      <c r="H477" s="63">
        <v>0</v>
      </c>
    </row>
    <row r="478" spans="1:8">
      <c r="A478" s="13" t="s">
        <v>1687</v>
      </c>
      <c r="B478" s="13">
        <v>17031840200</v>
      </c>
      <c r="C478" s="13" t="s">
        <v>1688</v>
      </c>
      <c r="D478" s="13" t="s">
        <v>4272</v>
      </c>
      <c r="E478" s="13" t="s">
        <v>1686</v>
      </c>
      <c r="F478" s="34">
        <v>8.4</v>
      </c>
      <c r="G478" s="60">
        <v>0</v>
      </c>
      <c r="H478" s="63">
        <v>0</v>
      </c>
    </row>
    <row r="479" spans="1:8">
      <c r="A479" s="13" t="s">
        <v>953</v>
      </c>
      <c r="B479" s="13">
        <v>17089853900</v>
      </c>
      <c r="C479" s="13" t="s">
        <v>954</v>
      </c>
      <c r="D479" s="13" t="s">
        <v>1029</v>
      </c>
      <c r="E479" s="13"/>
      <c r="F479" s="34">
        <v>8.4</v>
      </c>
      <c r="G479" s="60">
        <v>0</v>
      </c>
      <c r="H479" s="63">
        <v>0</v>
      </c>
    </row>
    <row r="480" spans="1:8">
      <c r="A480" s="13" t="s">
        <v>1137</v>
      </c>
      <c r="B480" s="13">
        <v>17043841605</v>
      </c>
      <c r="C480" s="13" t="s">
        <v>1138</v>
      </c>
      <c r="D480" s="13" t="s">
        <v>1522</v>
      </c>
      <c r="E480" s="13" t="s">
        <v>1733</v>
      </c>
      <c r="F480" s="34">
        <v>8.3000000000000007</v>
      </c>
      <c r="G480" s="60">
        <v>0.10000000000000142</v>
      </c>
      <c r="H480" s="63">
        <v>1.2048192771084508E-2</v>
      </c>
    </row>
    <row r="481" spans="1:8">
      <c r="A481" s="13" t="s">
        <v>1158</v>
      </c>
      <c r="B481" s="13">
        <v>17043841504</v>
      </c>
      <c r="C481" s="13" t="s">
        <v>1159</v>
      </c>
      <c r="D481" s="13" t="s">
        <v>1522</v>
      </c>
      <c r="E481" s="13" t="s">
        <v>1736</v>
      </c>
      <c r="F481" s="34">
        <v>8.3000000000000007</v>
      </c>
      <c r="G481" s="60">
        <v>0</v>
      </c>
      <c r="H481" s="63">
        <v>0</v>
      </c>
    </row>
    <row r="482" spans="1:8">
      <c r="A482" s="13" t="s">
        <v>531</v>
      </c>
      <c r="B482" s="13">
        <v>17097862402</v>
      </c>
      <c r="C482" s="13" t="s">
        <v>532</v>
      </c>
      <c r="D482" s="13" t="s">
        <v>896</v>
      </c>
      <c r="E482" s="13" t="s">
        <v>625</v>
      </c>
      <c r="F482" s="34">
        <v>8.3000000000000007</v>
      </c>
      <c r="G482" s="60">
        <v>0</v>
      </c>
      <c r="H482" s="63">
        <v>0</v>
      </c>
    </row>
    <row r="483" spans="1:8">
      <c r="A483" s="13" t="s">
        <v>959</v>
      </c>
      <c r="B483" s="13">
        <v>17089854100</v>
      </c>
      <c r="C483" s="13" t="s">
        <v>960</v>
      </c>
      <c r="D483" s="13" t="s">
        <v>1029</v>
      </c>
      <c r="E483" s="13"/>
      <c r="F483" s="34">
        <v>8.3000000000000007</v>
      </c>
      <c r="G483" s="60">
        <v>0</v>
      </c>
      <c r="H483" s="63">
        <v>0</v>
      </c>
    </row>
    <row r="484" spans="1:8">
      <c r="A484" s="13" t="s">
        <v>4246</v>
      </c>
      <c r="B484" s="13">
        <v>17031816800</v>
      </c>
      <c r="C484" s="13" t="s">
        <v>4133</v>
      </c>
      <c r="D484" s="13" t="s">
        <v>4272</v>
      </c>
      <c r="E484" s="13" t="s">
        <v>4134</v>
      </c>
      <c r="F484" s="34">
        <v>8.3000000000000007</v>
      </c>
      <c r="G484" s="60">
        <v>0</v>
      </c>
      <c r="H484" s="63">
        <v>0</v>
      </c>
    </row>
    <row r="485" spans="1:8">
      <c r="A485" s="13" t="s">
        <v>4029</v>
      </c>
      <c r="B485" s="13">
        <v>17031010502</v>
      </c>
      <c r="C485" s="13" t="s">
        <v>4030</v>
      </c>
      <c r="D485" s="13" t="s">
        <v>4272</v>
      </c>
      <c r="E485" s="13" t="s">
        <v>4129</v>
      </c>
      <c r="F485" s="34">
        <v>8.3000000000000007</v>
      </c>
      <c r="G485" s="60">
        <v>0</v>
      </c>
      <c r="H485" s="63">
        <v>0</v>
      </c>
    </row>
    <row r="486" spans="1:8">
      <c r="A486" s="13" t="s">
        <v>3954</v>
      </c>
      <c r="B486" s="13">
        <v>17031060200</v>
      </c>
      <c r="C486" s="13" t="s">
        <v>3955</v>
      </c>
      <c r="D486" s="13" t="s">
        <v>4272</v>
      </c>
      <c r="E486" s="13" t="s">
        <v>4129</v>
      </c>
      <c r="F486" s="34">
        <v>8.3000000000000007</v>
      </c>
      <c r="G486" s="60">
        <v>0</v>
      </c>
      <c r="H486" s="63">
        <v>0</v>
      </c>
    </row>
    <row r="487" spans="1:8">
      <c r="A487" s="13" t="s">
        <v>3701</v>
      </c>
      <c r="B487" s="13">
        <v>17031140301</v>
      </c>
      <c r="C487" s="13" t="s">
        <v>3702</v>
      </c>
      <c r="D487" s="13" t="s">
        <v>4272</v>
      </c>
      <c r="E487" s="13" t="s">
        <v>4129</v>
      </c>
      <c r="F487" s="34">
        <v>8.3000000000000007</v>
      </c>
      <c r="G487" s="60">
        <v>0</v>
      </c>
      <c r="H487" s="63">
        <v>0</v>
      </c>
    </row>
    <row r="488" spans="1:8">
      <c r="A488" s="13" t="s">
        <v>3645</v>
      </c>
      <c r="B488" s="13">
        <v>17031160501</v>
      </c>
      <c r="C488" s="13" t="s">
        <v>3646</v>
      </c>
      <c r="D488" s="13" t="s">
        <v>4272</v>
      </c>
      <c r="E488" s="13" t="s">
        <v>4129</v>
      </c>
      <c r="F488" s="34">
        <v>8.3000000000000007</v>
      </c>
      <c r="G488" s="60">
        <v>0</v>
      </c>
      <c r="H488" s="63">
        <v>0</v>
      </c>
    </row>
    <row r="489" spans="1:8">
      <c r="A489" s="13" t="s">
        <v>3371</v>
      </c>
      <c r="B489" s="13">
        <v>17031252000</v>
      </c>
      <c r="C489" s="13" t="s">
        <v>3372</v>
      </c>
      <c r="D489" s="13" t="s">
        <v>4272</v>
      </c>
      <c r="E489" s="13" t="s">
        <v>4129</v>
      </c>
      <c r="F489" s="34">
        <v>8.3000000000000007</v>
      </c>
      <c r="G489" s="60">
        <v>0</v>
      </c>
      <c r="H489" s="63">
        <v>0</v>
      </c>
    </row>
    <row r="490" spans="1:8">
      <c r="A490" s="13" t="s">
        <v>3025</v>
      </c>
      <c r="B490" s="13">
        <v>17031580200</v>
      </c>
      <c r="C490" s="13" t="s">
        <v>3026</v>
      </c>
      <c r="D490" s="13" t="s">
        <v>4272</v>
      </c>
      <c r="E490" s="13" t="s">
        <v>4129</v>
      </c>
      <c r="F490" s="34">
        <v>8.3000000000000007</v>
      </c>
      <c r="G490" s="60">
        <v>0</v>
      </c>
      <c r="H490" s="63">
        <v>0</v>
      </c>
    </row>
    <row r="491" spans="1:8">
      <c r="A491" s="13" t="s">
        <v>2723</v>
      </c>
      <c r="B491" s="13">
        <v>17031711200</v>
      </c>
      <c r="C491" s="13" t="s">
        <v>2724</v>
      </c>
      <c r="D491" s="13" t="s">
        <v>4272</v>
      </c>
      <c r="E491" s="13" t="s">
        <v>4129</v>
      </c>
      <c r="F491" s="34">
        <v>8.3000000000000007</v>
      </c>
      <c r="G491" s="60">
        <v>0</v>
      </c>
      <c r="H491" s="63">
        <v>0</v>
      </c>
    </row>
    <row r="492" spans="1:8">
      <c r="A492" s="13" t="s">
        <v>2645</v>
      </c>
      <c r="B492" s="13">
        <v>17031829902</v>
      </c>
      <c r="C492" s="13" t="s">
        <v>2646</v>
      </c>
      <c r="D492" s="13" t="s">
        <v>4272</v>
      </c>
      <c r="E492" s="13" t="s">
        <v>2638</v>
      </c>
      <c r="F492" s="34">
        <v>8.3000000000000007</v>
      </c>
      <c r="G492" s="60">
        <v>0</v>
      </c>
      <c r="H492" s="63">
        <v>0</v>
      </c>
    </row>
    <row r="493" spans="1:8">
      <c r="A493" s="13" t="s">
        <v>1604</v>
      </c>
      <c r="B493" s="13">
        <v>17031831600</v>
      </c>
      <c r="C493" s="13" t="s">
        <v>1605</v>
      </c>
      <c r="D493" s="13" t="s">
        <v>4272</v>
      </c>
      <c r="E493" s="13"/>
      <c r="F493" s="34">
        <v>8.1999999999999993</v>
      </c>
      <c r="G493" s="60">
        <v>9.9999999999999645E-2</v>
      </c>
      <c r="H493" s="63">
        <v>1.2195121951219469E-2</v>
      </c>
    </row>
    <row r="494" spans="1:8">
      <c r="A494" s="13" t="s">
        <v>1301</v>
      </c>
      <c r="B494" s="13">
        <v>17043844201</v>
      </c>
      <c r="C494" s="13" t="s">
        <v>1302</v>
      </c>
      <c r="D494" s="13" t="s">
        <v>1522</v>
      </c>
      <c r="E494" s="13" t="s">
        <v>2499</v>
      </c>
      <c r="F494" s="34">
        <v>8.1999999999999993</v>
      </c>
      <c r="G494" s="60">
        <v>0</v>
      </c>
      <c r="H494" s="63">
        <v>0</v>
      </c>
    </row>
    <row r="495" spans="1:8">
      <c r="A495" s="13" t="s">
        <v>236</v>
      </c>
      <c r="B495" s="13">
        <v>17197883000</v>
      </c>
      <c r="C495" s="13" t="s">
        <v>237</v>
      </c>
      <c r="D495" s="13" t="s">
        <v>363</v>
      </c>
      <c r="E495" s="13" t="s">
        <v>320</v>
      </c>
      <c r="F495" s="34">
        <v>8.1999999999999993</v>
      </c>
      <c r="G495" s="60">
        <v>0</v>
      </c>
      <c r="H495" s="63">
        <v>0</v>
      </c>
    </row>
    <row r="496" spans="1:8">
      <c r="A496" s="13" t="s">
        <v>1102</v>
      </c>
      <c r="B496" s="13">
        <v>17043840101</v>
      </c>
      <c r="C496" s="13" t="s">
        <v>1103</v>
      </c>
      <c r="D496" s="13" t="s">
        <v>1522</v>
      </c>
      <c r="E496" s="13" t="s">
        <v>1686</v>
      </c>
      <c r="F496" s="34">
        <v>8.1999999999999993</v>
      </c>
      <c r="G496" s="60">
        <v>0</v>
      </c>
      <c r="H496" s="63">
        <v>0</v>
      </c>
    </row>
    <row r="497" spans="1:8">
      <c r="A497" s="13" t="s">
        <v>4270</v>
      </c>
      <c r="B497" s="13">
        <v>17031840300</v>
      </c>
      <c r="C497" s="13" t="s">
        <v>4271</v>
      </c>
      <c r="D497" s="13" t="s">
        <v>4272</v>
      </c>
      <c r="E497" s="13" t="s">
        <v>4273</v>
      </c>
      <c r="F497" s="34">
        <v>8.1999999999999993</v>
      </c>
      <c r="G497" s="60">
        <v>0</v>
      </c>
      <c r="H497" s="63">
        <v>0</v>
      </c>
    </row>
    <row r="498" spans="1:8">
      <c r="A498" s="13" t="s">
        <v>3723</v>
      </c>
      <c r="B498" s="13">
        <v>17031150401</v>
      </c>
      <c r="C498" s="13" t="s">
        <v>3724</v>
      </c>
      <c r="D498" s="13" t="s">
        <v>4272</v>
      </c>
      <c r="E498" s="13" t="s">
        <v>4129</v>
      </c>
      <c r="F498" s="34">
        <v>8.1999999999999993</v>
      </c>
      <c r="G498" s="60">
        <v>0</v>
      </c>
      <c r="H498" s="63">
        <v>0</v>
      </c>
    </row>
    <row r="499" spans="1:8">
      <c r="A499" s="13" t="s">
        <v>3651</v>
      </c>
      <c r="B499" s="13">
        <v>17031160602</v>
      </c>
      <c r="C499" s="13" t="s">
        <v>3652</v>
      </c>
      <c r="D499" s="13" t="s">
        <v>4272</v>
      </c>
      <c r="E499" s="13" t="s">
        <v>4129</v>
      </c>
      <c r="F499" s="34">
        <v>8.1999999999999993</v>
      </c>
      <c r="G499" s="60">
        <v>0</v>
      </c>
      <c r="H499" s="63">
        <v>0</v>
      </c>
    </row>
    <row r="500" spans="1:8">
      <c r="A500" s="13" t="s">
        <v>3679</v>
      </c>
      <c r="B500" s="13">
        <v>17031170700</v>
      </c>
      <c r="C500" s="13" t="s">
        <v>3680</v>
      </c>
      <c r="D500" s="13" t="s">
        <v>4272</v>
      </c>
      <c r="E500" s="13" t="s">
        <v>4129</v>
      </c>
      <c r="F500" s="34">
        <v>8.1999999999999993</v>
      </c>
      <c r="G500" s="60">
        <v>0</v>
      </c>
      <c r="H500" s="63">
        <v>0</v>
      </c>
    </row>
    <row r="501" spans="1:8">
      <c r="A501" s="13" t="s">
        <v>3693</v>
      </c>
      <c r="B501" s="13">
        <v>17031190200</v>
      </c>
      <c r="C501" s="13" t="s">
        <v>3694</v>
      </c>
      <c r="D501" s="13" t="s">
        <v>4272</v>
      </c>
      <c r="E501" s="13" t="s">
        <v>4129</v>
      </c>
      <c r="F501" s="34">
        <v>8.1999999999999993</v>
      </c>
      <c r="G501" s="60">
        <v>0</v>
      </c>
      <c r="H501" s="63">
        <v>0</v>
      </c>
    </row>
    <row r="502" spans="1:8">
      <c r="A502" s="13" t="s">
        <v>3369</v>
      </c>
      <c r="B502" s="13">
        <v>17031310500</v>
      </c>
      <c r="C502" s="13" t="s">
        <v>3262</v>
      </c>
      <c r="D502" s="13" t="s">
        <v>4272</v>
      </c>
      <c r="E502" s="13" t="s">
        <v>4129</v>
      </c>
      <c r="F502" s="34">
        <v>8.1999999999999993</v>
      </c>
      <c r="G502" s="60">
        <v>0</v>
      </c>
      <c r="H502" s="63">
        <v>0</v>
      </c>
    </row>
    <row r="503" spans="1:8">
      <c r="A503" s="13" t="s">
        <v>2905</v>
      </c>
      <c r="B503" s="13">
        <v>17031650100</v>
      </c>
      <c r="C503" s="13" t="s">
        <v>2906</v>
      </c>
      <c r="D503" s="13" t="s">
        <v>4272</v>
      </c>
      <c r="E503" s="13" t="s">
        <v>4129</v>
      </c>
      <c r="F503" s="34">
        <v>8.1999999999999993</v>
      </c>
      <c r="G503" s="60">
        <v>0</v>
      </c>
      <c r="H503" s="63">
        <v>0</v>
      </c>
    </row>
    <row r="504" spans="1:8">
      <c r="A504" s="13" t="s">
        <v>2871</v>
      </c>
      <c r="B504" s="13">
        <v>17031681000</v>
      </c>
      <c r="C504" s="13" t="s">
        <v>2872</v>
      </c>
      <c r="D504" s="13" t="s">
        <v>4272</v>
      </c>
      <c r="E504" s="13" t="s">
        <v>4129</v>
      </c>
      <c r="F504" s="34">
        <v>8.1999999999999993</v>
      </c>
      <c r="G504" s="60">
        <v>0</v>
      </c>
      <c r="H504" s="63">
        <v>0</v>
      </c>
    </row>
    <row r="505" spans="1:8">
      <c r="A505" s="13" t="s">
        <v>1787</v>
      </c>
      <c r="B505" s="13">
        <v>17031826301</v>
      </c>
      <c r="C505" s="13" t="s">
        <v>1788</v>
      </c>
      <c r="D505" s="13" t="s">
        <v>4272</v>
      </c>
      <c r="E505" s="13" t="s">
        <v>1789</v>
      </c>
      <c r="F505" s="34">
        <v>8.1999999999999993</v>
      </c>
      <c r="G505" s="60">
        <v>0</v>
      </c>
      <c r="H505" s="63">
        <v>0</v>
      </c>
    </row>
    <row r="506" spans="1:8">
      <c r="A506" s="13" t="s">
        <v>1796</v>
      </c>
      <c r="B506" s="13">
        <v>17031827804</v>
      </c>
      <c r="C506" s="13" t="s">
        <v>1797</v>
      </c>
      <c r="D506" s="13" t="s">
        <v>4272</v>
      </c>
      <c r="E506" s="13" t="s">
        <v>1789</v>
      </c>
      <c r="F506" s="34">
        <v>8.1999999999999993</v>
      </c>
      <c r="G506" s="60">
        <v>0</v>
      </c>
      <c r="H506" s="63">
        <v>0</v>
      </c>
    </row>
    <row r="507" spans="1:8">
      <c r="A507" s="13" t="s">
        <v>1506</v>
      </c>
      <c r="B507" s="13">
        <v>17031839600</v>
      </c>
      <c r="C507" s="13" t="s">
        <v>1507</v>
      </c>
      <c r="D507" s="13" t="s">
        <v>4272</v>
      </c>
      <c r="E507" s="13"/>
      <c r="F507" s="34">
        <v>8.1</v>
      </c>
      <c r="G507" s="60">
        <v>9.9999999999999645E-2</v>
      </c>
      <c r="H507" s="63">
        <v>1.2345679012345635E-2</v>
      </c>
    </row>
    <row r="508" spans="1:8">
      <c r="A508" s="13" t="s">
        <v>937</v>
      </c>
      <c r="B508" s="13">
        <v>17089853007</v>
      </c>
      <c r="C508" s="13" t="s">
        <v>938</v>
      </c>
      <c r="D508" s="13" t="s">
        <v>1029</v>
      </c>
      <c r="E508" s="13"/>
      <c r="F508" s="34">
        <v>8.1</v>
      </c>
      <c r="G508" s="60">
        <v>0</v>
      </c>
      <c r="H508" s="63">
        <v>0</v>
      </c>
    </row>
    <row r="509" spans="1:8">
      <c r="A509" s="13" t="s">
        <v>442</v>
      </c>
      <c r="B509" s="13">
        <v>17111870606</v>
      </c>
      <c r="C509" s="13" t="s">
        <v>443</v>
      </c>
      <c r="D509" s="13" t="s">
        <v>571</v>
      </c>
      <c r="E509" s="13" t="s">
        <v>571</v>
      </c>
      <c r="F509" s="34">
        <v>8.1</v>
      </c>
      <c r="G509" s="60">
        <v>0</v>
      </c>
      <c r="H509" s="63">
        <v>0</v>
      </c>
    </row>
    <row r="510" spans="1:8">
      <c r="A510" s="13" t="s">
        <v>733</v>
      </c>
      <c r="B510" s="13">
        <v>17097860904</v>
      </c>
      <c r="C510" s="13" t="s">
        <v>734</v>
      </c>
      <c r="D510" s="13" t="s">
        <v>896</v>
      </c>
      <c r="E510" s="13" t="s">
        <v>735</v>
      </c>
      <c r="F510" s="34">
        <v>8.1</v>
      </c>
      <c r="G510" s="60">
        <v>0</v>
      </c>
      <c r="H510" s="63">
        <v>0</v>
      </c>
    </row>
    <row r="511" spans="1:8">
      <c r="A511" s="13" t="s">
        <v>3494</v>
      </c>
      <c r="B511" s="13">
        <v>17031231500</v>
      </c>
      <c r="C511" s="13" t="s">
        <v>3495</v>
      </c>
      <c r="D511" s="13" t="s">
        <v>4272</v>
      </c>
      <c r="E511" s="13" t="s">
        <v>4129</v>
      </c>
      <c r="F511" s="34">
        <v>8.1</v>
      </c>
      <c r="G511" s="60">
        <v>0</v>
      </c>
      <c r="H511" s="63">
        <v>0</v>
      </c>
    </row>
    <row r="512" spans="1:8">
      <c r="A512" s="13" t="s">
        <v>3111</v>
      </c>
      <c r="B512" s="13">
        <v>17031460301</v>
      </c>
      <c r="C512" s="13" t="s">
        <v>3112</v>
      </c>
      <c r="D512" s="13" t="s">
        <v>4272</v>
      </c>
      <c r="E512" s="13" t="s">
        <v>4129</v>
      </c>
      <c r="F512" s="34">
        <v>8.1</v>
      </c>
      <c r="G512" s="60">
        <v>0</v>
      </c>
      <c r="H512" s="63">
        <v>0</v>
      </c>
    </row>
    <row r="513" spans="1:8">
      <c r="A513" s="13" t="s">
        <v>2987</v>
      </c>
      <c r="B513" s="13">
        <v>17031630200</v>
      </c>
      <c r="C513" s="13" t="s">
        <v>2988</v>
      </c>
      <c r="D513" s="13" t="s">
        <v>4272</v>
      </c>
      <c r="E513" s="13" t="s">
        <v>4129</v>
      </c>
      <c r="F513" s="34">
        <v>8.1</v>
      </c>
      <c r="G513" s="60">
        <v>0</v>
      </c>
      <c r="H513" s="63">
        <v>0</v>
      </c>
    </row>
    <row r="514" spans="1:8">
      <c r="A514" s="13" t="s">
        <v>2989</v>
      </c>
      <c r="B514" s="13">
        <v>17031630300</v>
      </c>
      <c r="C514" s="13" t="s">
        <v>2990</v>
      </c>
      <c r="D514" s="13" t="s">
        <v>4272</v>
      </c>
      <c r="E514" s="13" t="s">
        <v>4129</v>
      </c>
      <c r="F514" s="34">
        <v>8.1</v>
      </c>
      <c r="G514" s="60">
        <v>0</v>
      </c>
      <c r="H514" s="63">
        <v>0</v>
      </c>
    </row>
    <row r="515" spans="1:8">
      <c r="A515" s="13" t="s">
        <v>2464</v>
      </c>
      <c r="B515" s="13">
        <v>17031821600</v>
      </c>
      <c r="C515" s="13" t="s">
        <v>2465</v>
      </c>
      <c r="D515" s="13" t="s">
        <v>4272</v>
      </c>
      <c r="E515" s="13" t="s">
        <v>2466</v>
      </c>
      <c r="F515" s="34">
        <v>8.1</v>
      </c>
      <c r="G515" s="60">
        <v>0</v>
      </c>
      <c r="H515" s="63">
        <v>0</v>
      </c>
    </row>
    <row r="516" spans="1:8">
      <c r="A516" s="13" t="s">
        <v>2057</v>
      </c>
      <c r="B516" s="13">
        <v>17031816900</v>
      </c>
      <c r="C516" s="13" t="s">
        <v>2058</v>
      </c>
      <c r="D516" s="13" t="s">
        <v>4272</v>
      </c>
      <c r="E516" s="13" t="s">
        <v>2054</v>
      </c>
      <c r="F516" s="34">
        <v>8.1</v>
      </c>
      <c r="G516" s="60">
        <v>0</v>
      </c>
      <c r="H516" s="63">
        <v>0</v>
      </c>
    </row>
    <row r="517" spans="1:8">
      <c r="A517" s="13" t="s">
        <v>1991</v>
      </c>
      <c r="B517" s="13">
        <v>17031830400</v>
      </c>
      <c r="C517" s="13" t="s">
        <v>1879</v>
      </c>
      <c r="D517" s="13" t="s">
        <v>4272</v>
      </c>
      <c r="E517" s="13" t="s">
        <v>2161</v>
      </c>
      <c r="F517" s="34">
        <v>8.1</v>
      </c>
      <c r="G517" s="60">
        <v>0</v>
      </c>
      <c r="H517" s="63">
        <v>0</v>
      </c>
    </row>
    <row r="518" spans="1:8">
      <c r="A518" s="13" t="s">
        <v>1907</v>
      </c>
      <c r="B518" s="13">
        <v>17031811100</v>
      </c>
      <c r="C518" s="13" t="s">
        <v>1908</v>
      </c>
      <c r="D518" s="13" t="s">
        <v>4272</v>
      </c>
      <c r="E518" s="13" t="s">
        <v>1909</v>
      </c>
      <c r="F518" s="34">
        <v>8.1</v>
      </c>
      <c r="G518" s="60">
        <v>0</v>
      </c>
      <c r="H518" s="63">
        <v>0</v>
      </c>
    </row>
    <row r="519" spans="1:8">
      <c r="A519" s="13" t="s">
        <v>1878</v>
      </c>
      <c r="B519" s="13">
        <v>17031807000</v>
      </c>
      <c r="C519" s="13" t="s">
        <v>1767</v>
      </c>
      <c r="D519" s="13" t="s">
        <v>4272</v>
      </c>
      <c r="E519" s="13" t="s">
        <v>1871</v>
      </c>
      <c r="F519" s="34">
        <v>8.1</v>
      </c>
      <c r="G519" s="60">
        <v>0</v>
      </c>
      <c r="H519" s="63">
        <v>0</v>
      </c>
    </row>
    <row r="520" spans="1:8">
      <c r="A520" s="13" t="s">
        <v>1494</v>
      </c>
      <c r="B520" s="13">
        <v>17031838700</v>
      </c>
      <c r="C520" s="13" t="s">
        <v>1495</v>
      </c>
      <c r="D520" s="13" t="s">
        <v>4272</v>
      </c>
      <c r="E520" s="13"/>
      <c r="F520" s="34">
        <v>8.1</v>
      </c>
      <c r="G520" s="60">
        <v>0</v>
      </c>
      <c r="H520" s="63">
        <v>0</v>
      </c>
    </row>
    <row r="521" spans="1:8">
      <c r="A521" s="13" t="s">
        <v>939</v>
      </c>
      <c r="B521" s="13">
        <v>17089853008</v>
      </c>
      <c r="C521" s="13" t="s">
        <v>940</v>
      </c>
      <c r="D521" s="13" t="s">
        <v>1029</v>
      </c>
      <c r="E521" s="13"/>
      <c r="F521" s="34">
        <v>8</v>
      </c>
      <c r="G521" s="60">
        <v>9.9999999999999645E-2</v>
      </c>
      <c r="H521" s="63">
        <v>1.2499999999999956E-2</v>
      </c>
    </row>
    <row r="522" spans="1:8">
      <c r="A522" s="13" t="s">
        <v>841</v>
      </c>
      <c r="B522" s="13">
        <v>17097860807</v>
      </c>
      <c r="C522" s="13" t="s">
        <v>842</v>
      </c>
      <c r="D522" s="13" t="s">
        <v>896</v>
      </c>
      <c r="E522" s="13" t="s">
        <v>843</v>
      </c>
      <c r="F522" s="34">
        <v>8</v>
      </c>
      <c r="G522" s="60">
        <v>0</v>
      </c>
      <c r="H522" s="63">
        <v>0</v>
      </c>
    </row>
    <row r="523" spans="1:8">
      <c r="A523" s="13" t="s">
        <v>240</v>
      </c>
      <c r="B523" s="13">
        <v>17197883206</v>
      </c>
      <c r="C523" s="13" t="s">
        <v>241</v>
      </c>
      <c r="D523" s="13" t="s">
        <v>363</v>
      </c>
      <c r="E523" s="13" t="s">
        <v>320</v>
      </c>
      <c r="F523" s="34">
        <v>8</v>
      </c>
      <c r="G523" s="60">
        <v>0</v>
      </c>
      <c r="H523" s="63">
        <v>0</v>
      </c>
    </row>
    <row r="524" spans="1:8">
      <c r="A524" s="13" t="s">
        <v>378</v>
      </c>
      <c r="B524" s="13">
        <v>17197880115</v>
      </c>
      <c r="C524" s="13" t="s">
        <v>379</v>
      </c>
      <c r="D524" s="13" t="s">
        <v>363</v>
      </c>
      <c r="E524" s="13" t="s">
        <v>1485</v>
      </c>
      <c r="F524" s="34">
        <v>8</v>
      </c>
      <c r="G524" s="60">
        <v>0</v>
      </c>
      <c r="H524" s="63">
        <v>0</v>
      </c>
    </row>
    <row r="525" spans="1:8">
      <c r="A525" s="13" t="s">
        <v>4127</v>
      </c>
      <c r="B525" s="13">
        <v>17031010100</v>
      </c>
      <c r="C525" s="13" t="s">
        <v>4128</v>
      </c>
      <c r="D525" s="13" t="s">
        <v>4272</v>
      </c>
      <c r="E525" s="13" t="s">
        <v>4129</v>
      </c>
      <c r="F525" s="34">
        <v>8</v>
      </c>
      <c r="G525" s="60">
        <v>0</v>
      </c>
      <c r="H525" s="63">
        <v>0</v>
      </c>
    </row>
    <row r="526" spans="1:8">
      <c r="A526" s="13" t="s">
        <v>3930</v>
      </c>
      <c r="B526" s="13">
        <v>17031050300</v>
      </c>
      <c r="C526" s="13" t="s">
        <v>3931</v>
      </c>
      <c r="D526" s="13" t="s">
        <v>4272</v>
      </c>
      <c r="E526" s="13" t="s">
        <v>4129</v>
      </c>
      <c r="F526" s="34">
        <v>8</v>
      </c>
      <c r="G526" s="60">
        <v>0</v>
      </c>
      <c r="H526" s="63">
        <v>0</v>
      </c>
    </row>
    <row r="527" spans="1:8">
      <c r="A527" s="13" t="s">
        <v>3610</v>
      </c>
      <c r="B527" s="13">
        <v>17031191200</v>
      </c>
      <c r="C527" s="13" t="s">
        <v>3611</v>
      </c>
      <c r="D527" s="13" t="s">
        <v>4272</v>
      </c>
      <c r="E527" s="13" t="s">
        <v>4129</v>
      </c>
      <c r="F527" s="34">
        <v>8</v>
      </c>
      <c r="G527" s="60">
        <v>0</v>
      </c>
      <c r="H527" s="63">
        <v>0</v>
      </c>
    </row>
    <row r="528" spans="1:8">
      <c r="A528" s="13" t="s">
        <v>3616</v>
      </c>
      <c r="B528" s="13">
        <v>17031200100</v>
      </c>
      <c r="C528" s="13" t="s">
        <v>3617</v>
      </c>
      <c r="D528" s="13" t="s">
        <v>4272</v>
      </c>
      <c r="E528" s="13" t="s">
        <v>4129</v>
      </c>
      <c r="F528" s="34">
        <v>8</v>
      </c>
      <c r="G528" s="60">
        <v>0</v>
      </c>
      <c r="H528" s="63">
        <v>0</v>
      </c>
    </row>
    <row r="529" spans="1:8">
      <c r="A529" s="13" t="s">
        <v>3449</v>
      </c>
      <c r="B529" s="13">
        <v>17031250300</v>
      </c>
      <c r="C529" s="13" t="s">
        <v>3450</v>
      </c>
      <c r="D529" s="13" t="s">
        <v>4272</v>
      </c>
      <c r="E529" s="13" t="s">
        <v>4129</v>
      </c>
      <c r="F529" s="34">
        <v>8</v>
      </c>
      <c r="G529" s="60">
        <v>0</v>
      </c>
      <c r="H529" s="63">
        <v>0</v>
      </c>
    </row>
    <row r="530" spans="1:8">
      <c r="A530" s="13" t="s">
        <v>3177</v>
      </c>
      <c r="B530" s="13">
        <v>17031430500</v>
      </c>
      <c r="C530" s="13" t="s">
        <v>3178</v>
      </c>
      <c r="D530" s="13" t="s">
        <v>4272</v>
      </c>
      <c r="E530" s="13" t="s">
        <v>4129</v>
      </c>
      <c r="F530" s="34">
        <v>8</v>
      </c>
      <c r="G530" s="60">
        <v>0</v>
      </c>
      <c r="H530" s="63">
        <v>0</v>
      </c>
    </row>
    <row r="531" spans="1:8">
      <c r="A531" s="13" t="s">
        <v>2771</v>
      </c>
      <c r="B531" s="13">
        <v>17031750200</v>
      </c>
      <c r="C531" s="13" t="s">
        <v>2772</v>
      </c>
      <c r="D531" s="13" t="s">
        <v>4272</v>
      </c>
      <c r="E531" s="13" t="s">
        <v>4129</v>
      </c>
      <c r="F531" s="34">
        <v>8</v>
      </c>
      <c r="G531" s="60">
        <v>0</v>
      </c>
      <c r="H531" s="63">
        <v>0</v>
      </c>
    </row>
    <row r="532" spans="1:8">
      <c r="A532" s="13" t="s">
        <v>2618</v>
      </c>
      <c r="B532" s="13">
        <v>17031813801</v>
      </c>
      <c r="C532" s="13" t="s">
        <v>2619</v>
      </c>
      <c r="D532" s="13" t="s">
        <v>4272</v>
      </c>
      <c r="E532" s="13" t="s">
        <v>2715</v>
      </c>
      <c r="F532" s="34">
        <v>8</v>
      </c>
      <c r="G532" s="60">
        <v>0</v>
      </c>
      <c r="H532" s="63">
        <v>0</v>
      </c>
    </row>
    <row r="533" spans="1:8">
      <c r="A533" s="13" t="s">
        <v>2396</v>
      </c>
      <c r="B533" s="13">
        <v>17031841200</v>
      </c>
      <c r="C533" s="13" t="s">
        <v>2397</v>
      </c>
      <c r="D533" s="13" t="s">
        <v>4272</v>
      </c>
      <c r="E533" s="13" t="s">
        <v>2398</v>
      </c>
      <c r="F533" s="34">
        <v>8</v>
      </c>
      <c r="G533" s="60">
        <v>0</v>
      </c>
      <c r="H533" s="63">
        <v>0</v>
      </c>
    </row>
    <row r="534" spans="1:8">
      <c r="A534" s="13" t="s">
        <v>2184</v>
      </c>
      <c r="B534" s="13">
        <v>17031816300</v>
      </c>
      <c r="C534" s="13" t="s">
        <v>2185</v>
      </c>
      <c r="D534" s="13" t="s">
        <v>4272</v>
      </c>
      <c r="E534" s="13" t="s">
        <v>2179</v>
      </c>
      <c r="F534" s="34">
        <v>8</v>
      </c>
      <c r="G534" s="60">
        <v>0</v>
      </c>
      <c r="H534" s="63">
        <v>0</v>
      </c>
    </row>
    <row r="535" spans="1:8">
      <c r="A535" s="13" t="s">
        <v>1849</v>
      </c>
      <c r="B535" s="13">
        <v>17031804310</v>
      </c>
      <c r="C535" s="13" t="s">
        <v>1850</v>
      </c>
      <c r="D535" s="13" t="s">
        <v>4272</v>
      </c>
      <c r="E535" s="13" t="s">
        <v>1840</v>
      </c>
      <c r="F535" s="34">
        <v>8</v>
      </c>
      <c r="G535" s="60">
        <v>0</v>
      </c>
      <c r="H535" s="63">
        <v>0</v>
      </c>
    </row>
    <row r="536" spans="1:8">
      <c r="A536" s="13" t="s">
        <v>1406</v>
      </c>
      <c r="B536" s="13">
        <v>17043841703</v>
      </c>
      <c r="C536" s="13" t="s">
        <v>1407</v>
      </c>
      <c r="D536" s="13" t="s">
        <v>1522</v>
      </c>
      <c r="E536" s="13" t="s">
        <v>4126</v>
      </c>
      <c r="F536" s="34">
        <v>8</v>
      </c>
      <c r="G536" s="60">
        <v>0</v>
      </c>
      <c r="H536" s="63">
        <v>0</v>
      </c>
    </row>
    <row r="537" spans="1:8">
      <c r="A537" s="13" t="s">
        <v>2641</v>
      </c>
      <c r="B537" s="13">
        <v>17031825505</v>
      </c>
      <c r="C537" s="13" t="s">
        <v>2642</v>
      </c>
      <c r="D537" s="13" t="s">
        <v>4272</v>
      </c>
      <c r="E537" s="13" t="s">
        <v>2638</v>
      </c>
      <c r="F537" s="34">
        <v>7.9</v>
      </c>
      <c r="G537" s="60">
        <v>0.10000000000000053</v>
      </c>
      <c r="H537" s="63">
        <v>1.2658227848101333E-2</v>
      </c>
    </row>
    <row r="538" spans="1:8">
      <c r="A538" s="13" t="s">
        <v>2527</v>
      </c>
      <c r="B538" s="13">
        <v>17031843900</v>
      </c>
      <c r="C538" s="13" t="s">
        <v>2528</v>
      </c>
      <c r="D538" s="13" t="s">
        <v>4272</v>
      </c>
      <c r="E538" s="13" t="s">
        <v>2522</v>
      </c>
      <c r="F538" s="34">
        <v>7.9</v>
      </c>
      <c r="G538" s="60">
        <v>0</v>
      </c>
      <c r="H538" s="63">
        <v>0</v>
      </c>
    </row>
    <row r="539" spans="1:8">
      <c r="A539" s="13" t="s">
        <v>553</v>
      </c>
      <c r="B539" s="13">
        <v>17097860302</v>
      </c>
      <c r="C539" s="13" t="s">
        <v>554</v>
      </c>
      <c r="D539" s="13" t="s">
        <v>896</v>
      </c>
      <c r="E539" s="13" t="s">
        <v>548</v>
      </c>
      <c r="F539" s="34">
        <v>7.9</v>
      </c>
      <c r="G539" s="60">
        <v>0</v>
      </c>
      <c r="H539" s="63">
        <v>0</v>
      </c>
    </row>
    <row r="540" spans="1:8">
      <c r="A540" s="13" t="s">
        <v>1435</v>
      </c>
      <c r="B540" s="13">
        <v>17043844701</v>
      </c>
      <c r="C540" s="13" t="s">
        <v>1436</v>
      </c>
      <c r="D540" s="13" t="s">
        <v>1522</v>
      </c>
      <c r="E540" s="13" t="s">
        <v>1430</v>
      </c>
      <c r="F540" s="34">
        <v>7.9</v>
      </c>
      <c r="G540" s="60">
        <v>0</v>
      </c>
      <c r="H540" s="63">
        <v>0</v>
      </c>
    </row>
    <row r="541" spans="1:8">
      <c r="A541" s="13" t="s">
        <v>4244</v>
      </c>
      <c r="B541" s="13">
        <v>17031840800</v>
      </c>
      <c r="C541" s="13" t="s">
        <v>4245</v>
      </c>
      <c r="D541" s="13" t="s">
        <v>4272</v>
      </c>
      <c r="E541" s="13" t="s">
        <v>4241</v>
      </c>
      <c r="F541" s="34">
        <v>7.9</v>
      </c>
      <c r="G541" s="60">
        <v>0</v>
      </c>
      <c r="H541" s="63">
        <v>0</v>
      </c>
    </row>
    <row r="542" spans="1:8">
      <c r="A542" s="13" t="s">
        <v>4109</v>
      </c>
      <c r="B542" s="13">
        <v>17031825900</v>
      </c>
      <c r="C542" s="13" t="s">
        <v>4110</v>
      </c>
      <c r="D542" s="13" t="s">
        <v>4272</v>
      </c>
      <c r="E542" s="13" t="s">
        <v>4104</v>
      </c>
      <c r="F542" s="34">
        <v>7.9</v>
      </c>
      <c r="G542" s="60">
        <v>0</v>
      </c>
      <c r="H542" s="63">
        <v>0</v>
      </c>
    </row>
    <row r="543" spans="1:8">
      <c r="A543" s="13" t="s">
        <v>3757</v>
      </c>
      <c r="B543" s="13">
        <v>17031081900</v>
      </c>
      <c r="C543" s="13" t="s">
        <v>3758</v>
      </c>
      <c r="D543" s="13" t="s">
        <v>4272</v>
      </c>
      <c r="E543" s="13" t="s">
        <v>4129</v>
      </c>
      <c r="F543" s="34">
        <v>7.9</v>
      </c>
      <c r="G543" s="60">
        <v>0</v>
      </c>
      <c r="H543" s="63">
        <v>0</v>
      </c>
    </row>
    <row r="544" spans="1:8">
      <c r="A544" s="13" t="s">
        <v>3649</v>
      </c>
      <c r="B544" s="13">
        <v>17031160601</v>
      </c>
      <c r="C544" s="13" t="s">
        <v>3650</v>
      </c>
      <c r="D544" s="13" t="s">
        <v>4272</v>
      </c>
      <c r="E544" s="13" t="s">
        <v>4129</v>
      </c>
      <c r="F544" s="34">
        <v>7.9</v>
      </c>
      <c r="G544" s="60">
        <v>0</v>
      </c>
      <c r="H544" s="63">
        <v>0</v>
      </c>
    </row>
    <row r="545" spans="1:8">
      <c r="A545" s="13" t="s">
        <v>3677</v>
      </c>
      <c r="B545" s="13">
        <v>17031170600</v>
      </c>
      <c r="C545" s="13" t="s">
        <v>3678</v>
      </c>
      <c r="D545" s="13" t="s">
        <v>4272</v>
      </c>
      <c r="E545" s="13" t="s">
        <v>4129</v>
      </c>
      <c r="F545" s="34">
        <v>7.9</v>
      </c>
      <c r="G545" s="60">
        <v>0</v>
      </c>
      <c r="H545" s="63">
        <v>0</v>
      </c>
    </row>
    <row r="546" spans="1:8">
      <c r="A546" s="13" t="s">
        <v>3618</v>
      </c>
      <c r="B546" s="13">
        <v>17031200200</v>
      </c>
      <c r="C546" s="13" t="s">
        <v>3619</v>
      </c>
      <c r="D546" s="13" t="s">
        <v>4272</v>
      </c>
      <c r="E546" s="13" t="s">
        <v>4129</v>
      </c>
      <c r="F546" s="34">
        <v>7.9</v>
      </c>
      <c r="G546" s="60">
        <v>0</v>
      </c>
      <c r="H546" s="63">
        <v>0</v>
      </c>
    </row>
    <row r="547" spans="1:8">
      <c r="A547" s="13" t="s">
        <v>3171</v>
      </c>
      <c r="B547" s="13">
        <v>17031430200</v>
      </c>
      <c r="C547" s="13" t="s">
        <v>3172</v>
      </c>
      <c r="D547" s="13" t="s">
        <v>4272</v>
      </c>
      <c r="E547" s="13" t="s">
        <v>4129</v>
      </c>
      <c r="F547" s="34">
        <v>7.9</v>
      </c>
      <c r="G547" s="60">
        <v>0</v>
      </c>
      <c r="H547" s="63">
        <v>0</v>
      </c>
    </row>
    <row r="548" spans="1:8">
      <c r="A548" s="13" t="s">
        <v>3193</v>
      </c>
      <c r="B548" s="13">
        <v>17031431400</v>
      </c>
      <c r="C548" s="13" t="s">
        <v>3194</v>
      </c>
      <c r="D548" s="13" t="s">
        <v>4272</v>
      </c>
      <c r="E548" s="13" t="s">
        <v>4129</v>
      </c>
      <c r="F548" s="34">
        <v>7.9</v>
      </c>
      <c r="G548" s="60">
        <v>0</v>
      </c>
      <c r="H548" s="63">
        <v>0</v>
      </c>
    </row>
    <row r="549" spans="1:8">
      <c r="A549" s="13" t="s">
        <v>3123</v>
      </c>
      <c r="B549" s="13">
        <v>17031461000</v>
      </c>
      <c r="C549" s="13" t="s">
        <v>3124</v>
      </c>
      <c r="D549" s="13" t="s">
        <v>4272</v>
      </c>
      <c r="E549" s="13" t="s">
        <v>4129</v>
      </c>
      <c r="F549" s="34">
        <v>7.9</v>
      </c>
      <c r="G549" s="60">
        <v>0</v>
      </c>
      <c r="H549" s="63">
        <v>0</v>
      </c>
    </row>
    <row r="550" spans="1:8">
      <c r="A550" s="13" t="s">
        <v>3061</v>
      </c>
      <c r="B550" s="13">
        <v>17031510100</v>
      </c>
      <c r="C550" s="13" t="s">
        <v>3062</v>
      </c>
      <c r="D550" s="13" t="s">
        <v>4272</v>
      </c>
      <c r="E550" s="13" t="s">
        <v>4129</v>
      </c>
      <c r="F550" s="34">
        <v>7.9</v>
      </c>
      <c r="G550" s="60">
        <v>0</v>
      </c>
      <c r="H550" s="63">
        <v>0</v>
      </c>
    </row>
    <row r="551" spans="1:8">
      <c r="A551" s="13" t="s">
        <v>3033</v>
      </c>
      <c r="B551" s="13">
        <v>17031580502</v>
      </c>
      <c r="C551" s="13" t="s">
        <v>3034</v>
      </c>
      <c r="D551" s="13" t="s">
        <v>4272</v>
      </c>
      <c r="E551" s="13" t="s">
        <v>4129</v>
      </c>
      <c r="F551" s="34">
        <v>7.9</v>
      </c>
      <c r="G551" s="60">
        <v>0</v>
      </c>
      <c r="H551" s="63">
        <v>0</v>
      </c>
    </row>
    <row r="552" spans="1:8">
      <c r="A552" s="13" t="s">
        <v>2887</v>
      </c>
      <c r="B552" s="13">
        <v>17031630800</v>
      </c>
      <c r="C552" s="13" t="s">
        <v>2888</v>
      </c>
      <c r="D552" s="13" t="s">
        <v>4272</v>
      </c>
      <c r="E552" s="13" t="s">
        <v>4129</v>
      </c>
      <c r="F552" s="34">
        <v>7.9</v>
      </c>
      <c r="G552" s="60">
        <v>0</v>
      </c>
      <c r="H552" s="63">
        <v>0</v>
      </c>
    </row>
    <row r="553" spans="1:8">
      <c r="A553" s="13" t="s">
        <v>2919</v>
      </c>
      <c r="B553" s="13">
        <v>17031660302</v>
      </c>
      <c r="C553" s="13" t="s">
        <v>2920</v>
      </c>
      <c r="D553" s="13" t="s">
        <v>4272</v>
      </c>
      <c r="E553" s="13" t="s">
        <v>4129</v>
      </c>
      <c r="F553" s="34">
        <v>7.9</v>
      </c>
      <c r="G553" s="60">
        <v>0</v>
      </c>
      <c r="H553" s="63">
        <v>0</v>
      </c>
    </row>
    <row r="554" spans="1:8">
      <c r="A554" s="13" t="s">
        <v>2636</v>
      </c>
      <c r="B554" s="13">
        <v>17031825501</v>
      </c>
      <c r="C554" s="13" t="s">
        <v>2637</v>
      </c>
      <c r="D554" s="13" t="s">
        <v>4272</v>
      </c>
      <c r="E554" s="13" t="s">
        <v>2638</v>
      </c>
      <c r="F554" s="34">
        <v>7.9</v>
      </c>
      <c r="G554" s="60">
        <v>0</v>
      </c>
      <c r="H554" s="63">
        <v>0</v>
      </c>
    </row>
    <row r="555" spans="1:8">
      <c r="A555" s="13" t="s">
        <v>995</v>
      </c>
      <c r="B555" s="13">
        <v>17089851910</v>
      </c>
      <c r="C555" s="13" t="s">
        <v>996</v>
      </c>
      <c r="D555" s="13" t="s">
        <v>1029</v>
      </c>
      <c r="E555" s="13"/>
      <c r="F555" s="34">
        <v>7.8</v>
      </c>
      <c r="G555" s="60">
        <v>9.9999999999999645E-2</v>
      </c>
      <c r="H555" s="63">
        <v>1.2820512820512775E-2</v>
      </c>
    </row>
    <row r="556" spans="1:8">
      <c r="A556" s="13" t="s">
        <v>919</v>
      </c>
      <c r="B556" s="13">
        <v>17089852700</v>
      </c>
      <c r="C556" s="13" t="s">
        <v>920</v>
      </c>
      <c r="D556" s="13" t="s">
        <v>1029</v>
      </c>
      <c r="E556" s="13"/>
      <c r="F556" s="34">
        <v>7.8</v>
      </c>
      <c r="G556" s="60">
        <v>0</v>
      </c>
      <c r="H556" s="63">
        <v>0</v>
      </c>
    </row>
    <row r="557" spans="1:8">
      <c r="A557" s="13" t="s">
        <v>374</v>
      </c>
      <c r="B557" s="13">
        <v>17197880113</v>
      </c>
      <c r="C557" s="13" t="s">
        <v>375</v>
      </c>
      <c r="D557" s="13" t="s">
        <v>363</v>
      </c>
      <c r="E557" s="13" t="s">
        <v>1485</v>
      </c>
      <c r="F557" s="34">
        <v>7.8</v>
      </c>
      <c r="G557" s="60">
        <v>0</v>
      </c>
      <c r="H557" s="63">
        <v>0</v>
      </c>
    </row>
    <row r="558" spans="1:8">
      <c r="A558" s="13" t="s">
        <v>764</v>
      </c>
      <c r="B558" s="13">
        <v>17097861508</v>
      </c>
      <c r="C558" s="13" t="s">
        <v>765</v>
      </c>
      <c r="D558" s="13" t="s">
        <v>896</v>
      </c>
      <c r="E558" s="13" t="s">
        <v>761</v>
      </c>
      <c r="F558" s="34">
        <v>7.8</v>
      </c>
      <c r="G558" s="60">
        <v>0</v>
      </c>
      <c r="H558" s="63">
        <v>0</v>
      </c>
    </row>
    <row r="559" spans="1:8">
      <c r="A559" s="13" t="s">
        <v>4148</v>
      </c>
      <c r="B559" s="13">
        <v>17031815200</v>
      </c>
      <c r="C559" s="13" t="s">
        <v>4149</v>
      </c>
      <c r="D559" s="13" t="s">
        <v>4272</v>
      </c>
      <c r="E559" s="13" t="s">
        <v>4137</v>
      </c>
      <c r="F559" s="34">
        <v>7.8</v>
      </c>
      <c r="G559" s="60">
        <v>0</v>
      </c>
      <c r="H559" s="63">
        <v>0</v>
      </c>
    </row>
    <row r="560" spans="1:8">
      <c r="A560" s="13" t="s">
        <v>4154</v>
      </c>
      <c r="B560" s="13">
        <v>17031815500</v>
      </c>
      <c r="C560" s="13" t="s">
        <v>4155</v>
      </c>
      <c r="D560" s="13" t="s">
        <v>4272</v>
      </c>
      <c r="E560" s="13" t="s">
        <v>4137</v>
      </c>
      <c r="F560" s="34">
        <v>7.8</v>
      </c>
      <c r="G560" s="60">
        <v>0</v>
      </c>
      <c r="H560" s="63">
        <v>0</v>
      </c>
    </row>
    <row r="561" spans="1:8">
      <c r="A561" s="13" t="s">
        <v>4132</v>
      </c>
      <c r="B561" s="13">
        <v>17031010202</v>
      </c>
      <c r="C561" s="13" t="s">
        <v>4022</v>
      </c>
      <c r="D561" s="13" t="s">
        <v>4272</v>
      </c>
      <c r="E561" s="13" t="s">
        <v>4129</v>
      </c>
      <c r="F561" s="34">
        <v>7.8</v>
      </c>
      <c r="G561" s="60">
        <v>0</v>
      </c>
      <c r="H561" s="63">
        <v>0</v>
      </c>
    </row>
    <row r="562" spans="1:8">
      <c r="A562" s="13" t="s">
        <v>4025</v>
      </c>
      <c r="B562" s="13">
        <v>17031010400</v>
      </c>
      <c r="C562" s="13" t="s">
        <v>4026</v>
      </c>
      <c r="D562" s="13" t="s">
        <v>4272</v>
      </c>
      <c r="E562" s="13" t="s">
        <v>4129</v>
      </c>
      <c r="F562" s="34">
        <v>7.8</v>
      </c>
      <c r="G562" s="60">
        <v>0</v>
      </c>
      <c r="H562" s="63">
        <v>0</v>
      </c>
    </row>
    <row r="563" spans="1:8">
      <c r="A563" s="13" t="s">
        <v>4015</v>
      </c>
      <c r="B563" s="13">
        <v>17031040100</v>
      </c>
      <c r="C563" s="13" t="s">
        <v>4016</v>
      </c>
      <c r="D563" s="13" t="s">
        <v>4272</v>
      </c>
      <c r="E563" s="13" t="s">
        <v>4129</v>
      </c>
      <c r="F563" s="34">
        <v>7.8</v>
      </c>
      <c r="G563" s="60">
        <v>0</v>
      </c>
      <c r="H563" s="63">
        <v>0</v>
      </c>
    </row>
    <row r="564" spans="1:8">
      <c r="A564" s="13" t="s">
        <v>3647</v>
      </c>
      <c r="B564" s="13">
        <v>17031160502</v>
      </c>
      <c r="C564" s="13" t="s">
        <v>3648</v>
      </c>
      <c r="D564" s="13" t="s">
        <v>4272</v>
      </c>
      <c r="E564" s="13" t="s">
        <v>4129</v>
      </c>
      <c r="F564" s="34">
        <v>7.8</v>
      </c>
      <c r="G564" s="60">
        <v>0</v>
      </c>
      <c r="H564" s="63">
        <v>0</v>
      </c>
    </row>
    <row r="565" spans="1:8">
      <c r="A565" s="13" t="s">
        <v>3695</v>
      </c>
      <c r="B565" s="13">
        <v>17031190300</v>
      </c>
      <c r="C565" s="13" t="s">
        <v>3589</v>
      </c>
      <c r="D565" s="13" t="s">
        <v>4272</v>
      </c>
      <c r="E565" s="13" t="s">
        <v>4129</v>
      </c>
      <c r="F565" s="34">
        <v>7.8</v>
      </c>
      <c r="G565" s="60">
        <v>0</v>
      </c>
      <c r="H565" s="63">
        <v>0</v>
      </c>
    </row>
    <row r="566" spans="1:8">
      <c r="A566" s="13" t="s">
        <v>3333</v>
      </c>
      <c r="B566" s="13">
        <v>17031292400</v>
      </c>
      <c r="C566" s="13" t="s">
        <v>3334</v>
      </c>
      <c r="D566" s="13" t="s">
        <v>4272</v>
      </c>
      <c r="E566" s="13" t="s">
        <v>4129</v>
      </c>
      <c r="F566" s="34">
        <v>7.8</v>
      </c>
      <c r="G566" s="60">
        <v>0</v>
      </c>
      <c r="H566" s="63">
        <v>0</v>
      </c>
    </row>
    <row r="567" spans="1:8">
      <c r="A567" s="13" t="s">
        <v>3151</v>
      </c>
      <c r="B567" s="13">
        <v>17031490902</v>
      </c>
      <c r="C567" s="13" t="s">
        <v>3152</v>
      </c>
      <c r="D567" s="13" t="s">
        <v>4272</v>
      </c>
      <c r="E567" s="13" t="s">
        <v>4129</v>
      </c>
      <c r="F567" s="34">
        <v>7.8</v>
      </c>
      <c r="G567" s="60">
        <v>0</v>
      </c>
      <c r="H567" s="63">
        <v>0</v>
      </c>
    </row>
    <row r="568" spans="1:8">
      <c r="A568" s="13" t="s">
        <v>2975</v>
      </c>
      <c r="B568" s="13">
        <v>17031612100</v>
      </c>
      <c r="C568" s="13" t="s">
        <v>2976</v>
      </c>
      <c r="D568" s="13" t="s">
        <v>4272</v>
      </c>
      <c r="E568" s="13" t="s">
        <v>4129</v>
      </c>
      <c r="F568" s="34">
        <v>7.8</v>
      </c>
      <c r="G568" s="60">
        <v>0</v>
      </c>
      <c r="H568" s="63">
        <v>0</v>
      </c>
    </row>
    <row r="569" spans="1:8">
      <c r="A569" s="13" t="s">
        <v>2893</v>
      </c>
      <c r="B569" s="13">
        <v>17031640300</v>
      </c>
      <c r="C569" s="13" t="s">
        <v>2894</v>
      </c>
      <c r="D569" s="13" t="s">
        <v>4272</v>
      </c>
      <c r="E569" s="13" t="s">
        <v>4129</v>
      </c>
      <c r="F569" s="34">
        <v>7.8</v>
      </c>
      <c r="G569" s="60">
        <v>0</v>
      </c>
      <c r="H569" s="63">
        <v>0</v>
      </c>
    </row>
    <row r="570" spans="1:8">
      <c r="A570" s="13" t="s">
        <v>2632</v>
      </c>
      <c r="B570" s="13">
        <v>17031814400</v>
      </c>
      <c r="C570" s="13" t="s">
        <v>2633</v>
      </c>
      <c r="D570" s="13" t="s">
        <v>4272</v>
      </c>
      <c r="E570" s="13" t="s">
        <v>2715</v>
      </c>
      <c r="F570" s="34">
        <v>7.8</v>
      </c>
      <c r="G570" s="60">
        <v>0</v>
      </c>
      <c r="H570" s="63">
        <v>0</v>
      </c>
    </row>
    <row r="571" spans="1:8">
      <c r="A571" s="13" t="s">
        <v>1323</v>
      </c>
      <c r="B571" s="13">
        <v>17043841209</v>
      </c>
      <c r="C571" s="13" t="s">
        <v>1324</v>
      </c>
      <c r="D571" s="13" t="s">
        <v>1522</v>
      </c>
      <c r="E571" s="13" t="s">
        <v>2433</v>
      </c>
      <c r="F571" s="34">
        <v>7.8</v>
      </c>
      <c r="G571" s="60">
        <v>0</v>
      </c>
      <c r="H571" s="63">
        <v>0</v>
      </c>
    </row>
    <row r="572" spans="1:8">
      <c r="A572" s="13" t="s">
        <v>1131</v>
      </c>
      <c r="B572" s="13">
        <v>17043843800</v>
      </c>
      <c r="C572" s="13" t="s">
        <v>1132</v>
      </c>
      <c r="D572" s="13" t="s">
        <v>1522</v>
      </c>
      <c r="E572" s="13" t="s">
        <v>1724</v>
      </c>
      <c r="F572" s="34">
        <v>7.8</v>
      </c>
      <c r="G572" s="60">
        <v>0</v>
      </c>
      <c r="H572" s="63">
        <v>0</v>
      </c>
    </row>
    <row r="573" spans="1:8">
      <c r="A573" s="13" t="s">
        <v>617</v>
      </c>
      <c r="B573" s="13">
        <v>17097864205</v>
      </c>
      <c r="C573" s="13" t="s">
        <v>618</v>
      </c>
      <c r="D573" s="13" t="s">
        <v>896</v>
      </c>
      <c r="E573" s="13" t="s">
        <v>619</v>
      </c>
      <c r="F573" s="34">
        <v>7.7</v>
      </c>
      <c r="G573" s="60">
        <v>0.10000000000000053</v>
      </c>
      <c r="H573" s="63">
        <v>1.2987012987013056E-2</v>
      </c>
    </row>
    <row r="574" spans="1:8">
      <c r="A574" s="13" t="s">
        <v>559</v>
      </c>
      <c r="B574" s="13">
        <v>17097860600</v>
      </c>
      <c r="C574" s="13" t="s">
        <v>560</v>
      </c>
      <c r="D574" s="13" t="s">
        <v>896</v>
      </c>
      <c r="E574" s="13" t="s">
        <v>548</v>
      </c>
      <c r="F574" s="34">
        <v>7.7</v>
      </c>
      <c r="G574" s="60">
        <v>0</v>
      </c>
      <c r="H574" s="63">
        <v>0</v>
      </c>
    </row>
    <row r="575" spans="1:8">
      <c r="A575" s="13" t="s">
        <v>218</v>
      </c>
      <c r="B575" s="13">
        <v>17197882400</v>
      </c>
      <c r="C575" s="13" t="s">
        <v>219</v>
      </c>
      <c r="D575" s="13" t="s">
        <v>363</v>
      </c>
      <c r="E575" s="13" t="s">
        <v>320</v>
      </c>
      <c r="F575" s="34">
        <v>7.7</v>
      </c>
      <c r="G575" s="60">
        <v>0</v>
      </c>
      <c r="H575" s="63">
        <v>0</v>
      </c>
    </row>
    <row r="576" spans="1:8">
      <c r="A576" s="13" t="s">
        <v>208</v>
      </c>
      <c r="B576" s="13">
        <v>17197881900</v>
      </c>
      <c r="C576" s="13" t="s">
        <v>209</v>
      </c>
      <c r="D576" s="13" t="s">
        <v>363</v>
      </c>
      <c r="E576" s="13" t="s">
        <v>320</v>
      </c>
      <c r="F576" s="34">
        <v>7.7</v>
      </c>
      <c r="G576" s="60">
        <v>0</v>
      </c>
      <c r="H576" s="63">
        <v>0</v>
      </c>
    </row>
    <row r="577" spans="1:8">
      <c r="A577" s="13" t="s">
        <v>3512</v>
      </c>
      <c r="B577" s="13">
        <v>17031241100</v>
      </c>
      <c r="C577" s="13" t="s">
        <v>3513</v>
      </c>
      <c r="D577" s="13" t="s">
        <v>4272</v>
      </c>
      <c r="E577" s="13" t="s">
        <v>4129</v>
      </c>
      <c r="F577" s="34">
        <v>7.7</v>
      </c>
      <c r="G577" s="60">
        <v>0</v>
      </c>
      <c r="H577" s="63">
        <v>0</v>
      </c>
    </row>
    <row r="578" spans="1:8">
      <c r="A578" s="13" t="s">
        <v>3387</v>
      </c>
      <c r="B578" s="13">
        <v>17031260400</v>
      </c>
      <c r="C578" s="13" t="s">
        <v>3388</v>
      </c>
      <c r="D578" s="13" t="s">
        <v>4272</v>
      </c>
      <c r="E578" s="13" t="s">
        <v>4129</v>
      </c>
      <c r="F578" s="34">
        <v>7.7</v>
      </c>
      <c r="G578" s="60">
        <v>0</v>
      </c>
      <c r="H578" s="63">
        <v>0</v>
      </c>
    </row>
    <row r="579" spans="1:8">
      <c r="A579" s="13" t="s">
        <v>3241</v>
      </c>
      <c r="B579" s="13">
        <v>17031410500</v>
      </c>
      <c r="C579" s="13" t="s">
        <v>3242</v>
      </c>
      <c r="D579" s="13" t="s">
        <v>4272</v>
      </c>
      <c r="E579" s="13" t="s">
        <v>4129</v>
      </c>
      <c r="F579" s="34">
        <v>7.7</v>
      </c>
      <c r="G579" s="60">
        <v>0</v>
      </c>
      <c r="H579" s="63">
        <v>0</v>
      </c>
    </row>
    <row r="580" spans="1:8">
      <c r="A580" s="13" t="s">
        <v>2346</v>
      </c>
      <c r="B580" s="13">
        <v>17031825503</v>
      </c>
      <c r="C580" s="13" t="s">
        <v>2347</v>
      </c>
      <c r="D580" s="13" t="s">
        <v>4272</v>
      </c>
      <c r="E580" s="13" t="s">
        <v>2348</v>
      </c>
      <c r="F580" s="34">
        <v>7.7</v>
      </c>
      <c r="G580" s="60">
        <v>0</v>
      </c>
      <c r="H580" s="63">
        <v>0</v>
      </c>
    </row>
    <row r="581" spans="1:8">
      <c r="A581" s="13" t="s">
        <v>2031</v>
      </c>
      <c r="B581" s="13">
        <v>17031824113</v>
      </c>
      <c r="C581" s="13" t="s">
        <v>2032</v>
      </c>
      <c r="D581" s="13" t="s">
        <v>4272</v>
      </c>
      <c r="E581" s="13" t="s">
        <v>2033</v>
      </c>
      <c r="F581" s="34">
        <v>7.7</v>
      </c>
      <c r="G581" s="60">
        <v>0</v>
      </c>
      <c r="H581" s="63">
        <v>0</v>
      </c>
    </row>
    <row r="582" spans="1:8">
      <c r="A582" s="13" t="s">
        <v>1741</v>
      </c>
      <c r="B582" s="13">
        <v>17031818200</v>
      </c>
      <c r="C582" s="13" t="s">
        <v>1742</v>
      </c>
      <c r="D582" s="13" t="s">
        <v>4272</v>
      </c>
      <c r="E582" s="13" t="s">
        <v>2365</v>
      </c>
      <c r="F582" s="34">
        <v>7.7</v>
      </c>
      <c r="G582" s="60">
        <v>0</v>
      </c>
      <c r="H582" s="63">
        <v>0</v>
      </c>
    </row>
    <row r="583" spans="1:8">
      <c r="A583" s="13" t="s">
        <v>1492</v>
      </c>
      <c r="B583" s="13">
        <v>17031838600</v>
      </c>
      <c r="C583" s="13" t="s">
        <v>1493</v>
      </c>
      <c r="D583" s="13" t="s">
        <v>4272</v>
      </c>
      <c r="E583" s="13"/>
      <c r="F583" s="34">
        <v>7.7</v>
      </c>
      <c r="G583" s="60">
        <v>0</v>
      </c>
      <c r="H583" s="63">
        <v>0</v>
      </c>
    </row>
    <row r="584" spans="1:8">
      <c r="A584" s="13" t="s">
        <v>1540</v>
      </c>
      <c r="B584" s="13">
        <v>17043846511</v>
      </c>
      <c r="C584" s="13" t="s">
        <v>1541</v>
      </c>
      <c r="D584" s="13" t="s">
        <v>1522</v>
      </c>
      <c r="E584" s="13" t="s">
        <v>1533</v>
      </c>
      <c r="F584" s="34">
        <v>7.7</v>
      </c>
      <c r="G584" s="60">
        <v>0</v>
      </c>
      <c r="H584" s="63">
        <v>0</v>
      </c>
    </row>
    <row r="585" spans="1:8">
      <c r="A585" s="13" t="s">
        <v>672</v>
      </c>
      <c r="B585" s="13">
        <v>17097863004</v>
      </c>
      <c r="C585" s="13" t="s">
        <v>673</v>
      </c>
      <c r="D585" s="13" t="s">
        <v>896</v>
      </c>
      <c r="E585" s="13" t="s">
        <v>665</v>
      </c>
      <c r="F585" s="34">
        <v>7.7</v>
      </c>
      <c r="G585" s="60">
        <v>0</v>
      </c>
      <c r="H585" s="63">
        <v>0</v>
      </c>
    </row>
    <row r="586" spans="1:8">
      <c r="A586" s="13" t="s">
        <v>678</v>
      </c>
      <c r="B586" s="13">
        <v>17097863100</v>
      </c>
      <c r="C586" s="13" t="s">
        <v>679</v>
      </c>
      <c r="D586" s="13" t="s">
        <v>896</v>
      </c>
      <c r="E586" s="13" t="s">
        <v>665</v>
      </c>
      <c r="F586" s="34">
        <v>7.7</v>
      </c>
      <c r="G586" s="60">
        <v>0</v>
      </c>
      <c r="H586" s="63">
        <v>0</v>
      </c>
    </row>
    <row r="587" spans="1:8">
      <c r="A587" s="13" t="s">
        <v>589</v>
      </c>
      <c r="B587" s="13">
        <v>17097861201</v>
      </c>
      <c r="C587" s="13" t="s">
        <v>590</v>
      </c>
      <c r="D587" s="13" t="s">
        <v>896</v>
      </c>
      <c r="E587" s="13" t="s">
        <v>588</v>
      </c>
      <c r="F587" s="34">
        <v>7.7</v>
      </c>
      <c r="G587" s="60">
        <v>0</v>
      </c>
      <c r="H587" s="63">
        <v>0</v>
      </c>
    </row>
    <row r="588" spans="1:8">
      <c r="A588" s="13" t="s">
        <v>973</v>
      </c>
      <c r="B588" s="13">
        <v>17089851301</v>
      </c>
      <c r="C588" s="13" t="s">
        <v>974</v>
      </c>
      <c r="D588" s="13" t="s">
        <v>1029</v>
      </c>
      <c r="E588" s="13"/>
      <c r="F588" s="34">
        <v>7.6</v>
      </c>
      <c r="G588" s="60">
        <v>9.9999999999999645E-2</v>
      </c>
      <c r="H588" s="63">
        <v>1.3157894736842059E-2</v>
      </c>
    </row>
    <row r="589" spans="1:8">
      <c r="A589" s="13" t="s">
        <v>368</v>
      </c>
      <c r="B589" s="13">
        <v>17197880109</v>
      </c>
      <c r="C589" s="13" t="s">
        <v>369</v>
      </c>
      <c r="D589" s="13" t="s">
        <v>363</v>
      </c>
      <c r="E589" s="13" t="s">
        <v>1485</v>
      </c>
      <c r="F589" s="34">
        <v>7.6</v>
      </c>
      <c r="G589" s="60">
        <v>0</v>
      </c>
      <c r="H589" s="63">
        <v>0</v>
      </c>
    </row>
    <row r="590" spans="1:8">
      <c r="A590" s="13" t="s">
        <v>271</v>
      </c>
      <c r="B590" s="13">
        <v>17197881011</v>
      </c>
      <c r="C590" s="13" t="s">
        <v>272</v>
      </c>
      <c r="D590" s="13" t="s">
        <v>363</v>
      </c>
      <c r="E590" s="13" t="s">
        <v>258</v>
      </c>
      <c r="F590" s="34">
        <v>7.6</v>
      </c>
      <c r="G590" s="60">
        <v>0</v>
      </c>
      <c r="H590" s="63">
        <v>0</v>
      </c>
    </row>
    <row r="591" spans="1:8">
      <c r="A591" s="13" t="s">
        <v>341</v>
      </c>
      <c r="B591" s="13">
        <v>17197880502</v>
      </c>
      <c r="C591" s="13" t="s">
        <v>342</v>
      </c>
      <c r="D591" s="13" t="s">
        <v>363</v>
      </c>
      <c r="E591" s="13" t="s">
        <v>343</v>
      </c>
      <c r="F591" s="34">
        <v>7.6</v>
      </c>
      <c r="G591" s="60">
        <v>0</v>
      </c>
      <c r="H591" s="63">
        <v>0</v>
      </c>
    </row>
    <row r="592" spans="1:8">
      <c r="A592" s="13" t="s">
        <v>4142</v>
      </c>
      <c r="B592" s="13">
        <v>17031814900</v>
      </c>
      <c r="C592" s="13" t="s">
        <v>4143</v>
      </c>
      <c r="D592" s="13" t="s">
        <v>4272</v>
      </c>
      <c r="E592" s="13" t="s">
        <v>4137</v>
      </c>
      <c r="F592" s="34">
        <v>7.6</v>
      </c>
      <c r="G592" s="60">
        <v>0</v>
      </c>
      <c r="H592" s="63">
        <v>0</v>
      </c>
    </row>
    <row r="593" spans="1:8">
      <c r="A593" s="13" t="s">
        <v>3741</v>
      </c>
      <c r="B593" s="13">
        <v>17031151100</v>
      </c>
      <c r="C593" s="13" t="s">
        <v>3742</v>
      </c>
      <c r="D593" s="13" t="s">
        <v>4272</v>
      </c>
      <c r="E593" s="13" t="s">
        <v>4129</v>
      </c>
      <c r="F593" s="34">
        <v>7.6</v>
      </c>
      <c r="G593" s="60">
        <v>0</v>
      </c>
      <c r="H593" s="63">
        <v>0</v>
      </c>
    </row>
    <row r="594" spans="1:8">
      <c r="A594" s="13" t="s">
        <v>3215</v>
      </c>
      <c r="B594" s="13">
        <v>17031390100</v>
      </c>
      <c r="C594" s="13" t="s">
        <v>3216</v>
      </c>
      <c r="D594" s="13" t="s">
        <v>4272</v>
      </c>
      <c r="E594" s="13" t="s">
        <v>4129</v>
      </c>
      <c r="F594" s="34">
        <v>7.6</v>
      </c>
      <c r="G594" s="60">
        <v>0</v>
      </c>
      <c r="H594" s="63">
        <v>0</v>
      </c>
    </row>
    <row r="595" spans="1:8">
      <c r="A595" s="13" t="s">
        <v>3073</v>
      </c>
      <c r="B595" s="13">
        <v>17031520400</v>
      </c>
      <c r="C595" s="13" t="s">
        <v>3074</v>
      </c>
      <c r="D595" s="13" t="s">
        <v>4272</v>
      </c>
      <c r="E595" s="13" t="s">
        <v>4129</v>
      </c>
      <c r="F595" s="34">
        <v>7.6</v>
      </c>
      <c r="G595" s="60">
        <v>0</v>
      </c>
      <c r="H595" s="63">
        <v>0</v>
      </c>
    </row>
    <row r="596" spans="1:8">
      <c r="A596" s="13" t="s">
        <v>2899</v>
      </c>
      <c r="B596" s="13">
        <v>17031640600</v>
      </c>
      <c r="C596" s="13" t="s">
        <v>2900</v>
      </c>
      <c r="D596" s="13" t="s">
        <v>4272</v>
      </c>
      <c r="E596" s="13" t="s">
        <v>4129</v>
      </c>
      <c r="F596" s="34">
        <v>7.6</v>
      </c>
      <c r="G596" s="60">
        <v>0</v>
      </c>
      <c r="H596" s="63">
        <v>0</v>
      </c>
    </row>
    <row r="597" spans="1:8">
      <c r="A597" s="13" t="s">
        <v>2707</v>
      </c>
      <c r="B597" s="13">
        <v>17031823001</v>
      </c>
      <c r="C597" s="13" t="s">
        <v>2708</v>
      </c>
      <c r="D597" s="13" t="s">
        <v>4272</v>
      </c>
      <c r="E597" s="13" t="s">
        <v>2706</v>
      </c>
      <c r="F597" s="34">
        <v>7.6</v>
      </c>
      <c r="G597" s="60">
        <v>0</v>
      </c>
      <c r="H597" s="63">
        <v>0</v>
      </c>
    </row>
    <row r="598" spans="1:8">
      <c r="A598" s="13" t="s">
        <v>2389</v>
      </c>
      <c r="B598" s="13">
        <v>17031842200</v>
      </c>
      <c r="C598" s="13" t="s">
        <v>2390</v>
      </c>
      <c r="D598" s="13" t="s">
        <v>4272</v>
      </c>
      <c r="E598" s="13" t="s">
        <v>2499</v>
      </c>
      <c r="F598" s="34">
        <v>7.6</v>
      </c>
      <c r="G598" s="60">
        <v>0</v>
      </c>
      <c r="H598" s="63">
        <v>0</v>
      </c>
    </row>
    <row r="599" spans="1:8">
      <c r="A599" s="13" t="s">
        <v>1899</v>
      </c>
      <c r="B599" s="13">
        <v>17031830201</v>
      </c>
      <c r="C599" s="13" t="s">
        <v>1900</v>
      </c>
      <c r="D599" s="13" t="s">
        <v>4272</v>
      </c>
      <c r="E599" s="13" t="s">
        <v>1901</v>
      </c>
      <c r="F599" s="34">
        <v>7.6</v>
      </c>
      <c r="G599" s="60">
        <v>0</v>
      </c>
      <c r="H599" s="63">
        <v>0</v>
      </c>
    </row>
    <row r="600" spans="1:8">
      <c r="A600" s="13" t="s">
        <v>1321</v>
      </c>
      <c r="B600" s="13">
        <v>17043841112</v>
      </c>
      <c r="C600" s="13" t="s">
        <v>1322</v>
      </c>
      <c r="D600" s="13" t="s">
        <v>1522</v>
      </c>
      <c r="E600" s="13" t="s">
        <v>2433</v>
      </c>
      <c r="F600" s="34">
        <v>7.6</v>
      </c>
      <c r="G600" s="60">
        <v>0</v>
      </c>
      <c r="H600" s="63">
        <v>0</v>
      </c>
    </row>
    <row r="601" spans="1:8">
      <c r="A601" s="13" t="s">
        <v>1173</v>
      </c>
      <c r="B601" s="13">
        <v>17043842400</v>
      </c>
      <c r="C601" s="13" t="s">
        <v>1174</v>
      </c>
      <c r="D601" s="13" t="s">
        <v>1522</v>
      </c>
      <c r="E601" s="13" t="s">
        <v>1752</v>
      </c>
      <c r="F601" s="34">
        <v>7.6</v>
      </c>
      <c r="G601" s="60">
        <v>0</v>
      </c>
      <c r="H601" s="63">
        <v>0</v>
      </c>
    </row>
    <row r="602" spans="1:8">
      <c r="A602" s="13" t="s">
        <v>1023</v>
      </c>
      <c r="B602" s="13">
        <v>17043846701</v>
      </c>
      <c r="C602" s="13" t="s">
        <v>1024</v>
      </c>
      <c r="D602" s="13" t="s">
        <v>1522</v>
      </c>
      <c r="E602" s="13"/>
      <c r="F602" s="34">
        <v>7.6</v>
      </c>
      <c r="G602" s="60">
        <v>0</v>
      </c>
      <c r="H602" s="63">
        <v>0</v>
      </c>
    </row>
    <row r="603" spans="1:8">
      <c r="A603" s="13" t="s">
        <v>844</v>
      </c>
      <c r="B603" s="13">
        <v>17097860903</v>
      </c>
      <c r="C603" s="13" t="s">
        <v>845</v>
      </c>
      <c r="D603" s="13" t="s">
        <v>896</v>
      </c>
      <c r="E603" s="13" t="s">
        <v>843</v>
      </c>
      <c r="F603" s="34">
        <v>7.5</v>
      </c>
      <c r="G603" s="60">
        <v>9.9999999999999645E-2</v>
      </c>
      <c r="H603" s="63">
        <v>1.3333333333333286E-2</v>
      </c>
    </row>
    <row r="604" spans="1:8">
      <c r="A604" s="13" t="s">
        <v>593</v>
      </c>
      <c r="B604" s="13">
        <v>17097861303</v>
      </c>
      <c r="C604" s="13" t="s">
        <v>594</v>
      </c>
      <c r="D604" s="13" t="s">
        <v>896</v>
      </c>
      <c r="E604" s="13" t="s">
        <v>588</v>
      </c>
      <c r="F604" s="34">
        <v>7.5</v>
      </c>
      <c r="G604" s="60">
        <v>0</v>
      </c>
      <c r="H604" s="63">
        <v>0</v>
      </c>
    </row>
    <row r="605" spans="1:8">
      <c r="A605" s="13" t="s">
        <v>212</v>
      </c>
      <c r="B605" s="13">
        <v>17197882100</v>
      </c>
      <c r="C605" s="13" t="s">
        <v>213</v>
      </c>
      <c r="D605" s="13" t="s">
        <v>363</v>
      </c>
      <c r="E605" s="13" t="s">
        <v>320</v>
      </c>
      <c r="F605" s="34">
        <v>7.5</v>
      </c>
      <c r="G605" s="60">
        <v>0</v>
      </c>
      <c r="H605" s="63">
        <v>0</v>
      </c>
    </row>
    <row r="606" spans="1:8">
      <c r="A606" s="13" t="s">
        <v>299</v>
      </c>
      <c r="B606" s="13">
        <v>17197881302</v>
      </c>
      <c r="C606" s="13" t="s">
        <v>300</v>
      </c>
      <c r="D606" s="13" t="s">
        <v>363</v>
      </c>
      <c r="E606" s="13" t="s">
        <v>320</v>
      </c>
      <c r="F606" s="34">
        <v>7.5</v>
      </c>
      <c r="G606" s="60">
        <v>0</v>
      </c>
      <c r="H606" s="63">
        <v>0</v>
      </c>
    </row>
    <row r="607" spans="1:8">
      <c r="A607" s="13" t="s">
        <v>4063</v>
      </c>
      <c r="B607" s="13">
        <v>17031020901</v>
      </c>
      <c r="C607" s="13" t="s">
        <v>4064</v>
      </c>
      <c r="D607" s="13" t="s">
        <v>4272</v>
      </c>
      <c r="E607" s="13" t="s">
        <v>4129</v>
      </c>
      <c r="F607" s="34">
        <v>7.5</v>
      </c>
      <c r="G607" s="60">
        <v>0</v>
      </c>
      <c r="H607" s="63">
        <v>0</v>
      </c>
    </row>
    <row r="608" spans="1:8">
      <c r="A608" s="13" t="s">
        <v>3914</v>
      </c>
      <c r="B608" s="13">
        <v>17031040401</v>
      </c>
      <c r="C608" s="13" t="s">
        <v>3915</v>
      </c>
      <c r="D608" s="13" t="s">
        <v>4272</v>
      </c>
      <c r="E608" s="13" t="s">
        <v>4129</v>
      </c>
      <c r="F608" s="34">
        <v>7.5</v>
      </c>
      <c r="G608" s="60">
        <v>0</v>
      </c>
      <c r="H608" s="63">
        <v>0</v>
      </c>
    </row>
    <row r="609" spans="1:8">
      <c r="A609" s="13" t="s">
        <v>3779</v>
      </c>
      <c r="B609" s="13">
        <v>17031110100</v>
      </c>
      <c r="C609" s="13" t="s">
        <v>3780</v>
      </c>
      <c r="D609" s="13" t="s">
        <v>4272</v>
      </c>
      <c r="E609" s="13" t="s">
        <v>4129</v>
      </c>
      <c r="F609" s="34">
        <v>7.5</v>
      </c>
      <c r="G609" s="60">
        <v>0</v>
      </c>
      <c r="H609" s="63">
        <v>0</v>
      </c>
    </row>
    <row r="610" spans="1:8">
      <c r="A610" s="13" t="s">
        <v>3217</v>
      </c>
      <c r="B610" s="13">
        <v>17031390200</v>
      </c>
      <c r="C610" s="13" t="s">
        <v>3218</v>
      </c>
      <c r="D610" s="13" t="s">
        <v>4272</v>
      </c>
      <c r="E610" s="13" t="s">
        <v>4129</v>
      </c>
      <c r="F610" s="34">
        <v>7.5</v>
      </c>
      <c r="G610" s="60">
        <v>0</v>
      </c>
      <c r="H610" s="63">
        <v>0</v>
      </c>
    </row>
    <row r="611" spans="1:8">
      <c r="A611" s="13" t="s">
        <v>2947</v>
      </c>
      <c r="B611" s="13">
        <v>17031610300</v>
      </c>
      <c r="C611" s="13" t="s">
        <v>2948</v>
      </c>
      <c r="D611" s="13" t="s">
        <v>4272</v>
      </c>
      <c r="E611" s="13" t="s">
        <v>4129</v>
      </c>
      <c r="F611" s="34">
        <v>7.5</v>
      </c>
      <c r="G611" s="60">
        <v>0</v>
      </c>
      <c r="H611" s="63">
        <v>0</v>
      </c>
    </row>
    <row r="612" spans="1:8">
      <c r="A612" s="13" t="s">
        <v>2747</v>
      </c>
      <c r="B612" s="13">
        <v>17031730201</v>
      </c>
      <c r="C612" s="13" t="s">
        <v>2748</v>
      </c>
      <c r="D612" s="13" t="s">
        <v>4272</v>
      </c>
      <c r="E612" s="13" t="s">
        <v>4129</v>
      </c>
      <c r="F612" s="34">
        <v>7.5</v>
      </c>
      <c r="G612" s="60">
        <v>0</v>
      </c>
      <c r="H612" s="63">
        <v>0</v>
      </c>
    </row>
    <row r="613" spans="1:8">
      <c r="A613" s="13" t="s">
        <v>2720</v>
      </c>
      <c r="B613" s="13">
        <v>17031813500</v>
      </c>
      <c r="C613" s="13" t="s">
        <v>2721</v>
      </c>
      <c r="D613" s="13" t="s">
        <v>4272</v>
      </c>
      <c r="E613" s="13" t="s">
        <v>2715</v>
      </c>
      <c r="F613" s="34">
        <v>7.5</v>
      </c>
      <c r="G613" s="60">
        <v>0</v>
      </c>
      <c r="H613" s="63">
        <v>0</v>
      </c>
    </row>
    <row r="614" spans="1:8">
      <c r="A614" s="13" t="s">
        <v>2570</v>
      </c>
      <c r="B614" s="13">
        <v>17031806104</v>
      </c>
      <c r="C614" s="13" t="s">
        <v>2571</v>
      </c>
      <c r="D614" s="13" t="s">
        <v>4272</v>
      </c>
      <c r="E614" s="13" t="s">
        <v>2661</v>
      </c>
      <c r="F614" s="34">
        <v>7.5</v>
      </c>
      <c r="G614" s="60">
        <v>0</v>
      </c>
      <c r="H614" s="63">
        <v>0</v>
      </c>
    </row>
    <row r="615" spans="1:8">
      <c r="A615" s="13" t="s">
        <v>2578</v>
      </c>
      <c r="B615" s="13">
        <v>17031806400</v>
      </c>
      <c r="C615" s="13" t="s">
        <v>2579</v>
      </c>
      <c r="D615" s="13" t="s">
        <v>4272</v>
      </c>
      <c r="E615" s="13" t="s">
        <v>2661</v>
      </c>
      <c r="F615" s="34">
        <v>7.5</v>
      </c>
      <c r="G615" s="60">
        <v>0</v>
      </c>
      <c r="H615" s="63">
        <v>0</v>
      </c>
    </row>
    <row r="616" spans="1:8">
      <c r="A616" s="13" t="s">
        <v>1823</v>
      </c>
      <c r="B616" s="13">
        <v>17031820400</v>
      </c>
      <c r="C616" s="13" t="s">
        <v>1709</v>
      </c>
      <c r="D616" s="13" t="s">
        <v>4272</v>
      </c>
      <c r="E616" s="13" t="s">
        <v>1822</v>
      </c>
      <c r="F616" s="34">
        <v>7.5</v>
      </c>
      <c r="G616" s="60">
        <v>0</v>
      </c>
      <c r="H616" s="63">
        <v>0</v>
      </c>
    </row>
    <row r="617" spans="1:8">
      <c r="A617" s="13" t="s">
        <v>1648</v>
      </c>
      <c r="B617" s="13">
        <v>17031834700</v>
      </c>
      <c r="C617" s="13" t="s">
        <v>1649</v>
      </c>
      <c r="D617" s="13" t="s">
        <v>4272</v>
      </c>
      <c r="E617" s="13"/>
      <c r="F617" s="34">
        <v>7.5</v>
      </c>
      <c r="G617" s="60">
        <v>0</v>
      </c>
      <c r="H617" s="63">
        <v>0</v>
      </c>
    </row>
    <row r="618" spans="1:8">
      <c r="A618" s="13" t="s">
        <v>1502</v>
      </c>
      <c r="B618" s="13">
        <v>17031839200</v>
      </c>
      <c r="C618" s="13" t="s">
        <v>1503</v>
      </c>
      <c r="D618" s="13" t="s">
        <v>4272</v>
      </c>
      <c r="E618" s="13"/>
      <c r="F618" s="34">
        <v>7.5</v>
      </c>
      <c r="G618" s="60">
        <v>0</v>
      </c>
      <c r="H618" s="63">
        <v>0</v>
      </c>
    </row>
    <row r="619" spans="1:8">
      <c r="A619" s="13" t="s">
        <v>1461</v>
      </c>
      <c r="B619" s="13">
        <v>17043840703</v>
      </c>
      <c r="C619" s="13" t="s">
        <v>1462</v>
      </c>
      <c r="D619" s="13" t="s">
        <v>1522</v>
      </c>
      <c r="E619" s="13" t="s">
        <v>2522</v>
      </c>
      <c r="F619" s="34">
        <v>7.5</v>
      </c>
      <c r="G619" s="60">
        <v>0</v>
      </c>
      <c r="H619" s="63">
        <v>0</v>
      </c>
    </row>
    <row r="620" spans="1:8">
      <c r="A620" s="13" t="s">
        <v>1388</v>
      </c>
      <c r="B620" s="13">
        <v>17043841205</v>
      </c>
      <c r="C620" s="13" t="s">
        <v>1389</v>
      </c>
      <c r="D620" s="13" t="s">
        <v>1522</v>
      </c>
      <c r="E620" s="13" t="s">
        <v>4126</v>
      </c>
      <c r="F620" s="34">
        <v>7.5</v>
      </c>
      <c r="G620" s="60">
        <v>0</v>
      </c>
      <c r="H620" s="63">
        <v>0</v>
      </c>
    </row>
    <row r="621" spans="1:8">
      <c r="A621" s="13" t="s">
        <v>1021</v>
      </c>
      <c r="B621" s="13">
        <v>17043846604</v>
      </c>
      <c r="C621" s="13" t="s">
        <v>1022</v>
      </c>
      <c r="D621" s="13" t="s">
        <v>1522</v>
      </c>
      <c r="E621" s="13"/>
      <c r="F621" s="34">
        <v>7.4</v>
      </c>
      <c r="G621" s="60">
        <v>0.10000000000000053</v>
      </c>
      <c r="H621" s="63">
        <v>1.3513513513513585E-2</v>
      </c>
    </row>
    <row r="622" spans="1:8">
      <c r="A622" s="13" t="s">
        <v>979</v>
      </c>
      <c r="B622" s="13">
        <v>17089851500</v>
      </c>
      <c r="C622" s="13" t="s">
        <v>980</v>
      </c>
      <c r="D622" s="13" t="s">
        <v>1029</v>
      </c>
      <c r="E622" s="13"/>
      <c r="F622" s="34">
        <v>7.4</v>
      </c>
      <c r="G622" s="60">
        <v>0</v>
      </c>
      <c r="H622" s="63">
        <v>0</v>
      </c>
    </row>
    <row r="623" spans="1:8">
      <c r="A623" s="13" t="s">
        <v>191</v>
      </c>
      <c r="B623" s="13">
        <v>17197883517</v>
      </c>
      <c r="C623" s="13" t="s">
        <v>192</v>
      </c>
      <c r="D623" s="13" t="s">
        <v>363</v>
      </c>
      <c r="E623" s="13" t="s">
        <v>171</v>
      </c>
      <c r="F623" s="34">
        <v>7.4</v>
      </c>
      <c r="G623" s="60">
        <v>0</v>
      </c>
      <c r="H623" s="63">
        <v>0</v>
      </c>
    </row>
    <row r="624" spans="1:8">
      <c r="A624" s="13" t="s">
        <v>941</v>
      </c>
      <c r="B624" s="13">
        <v>17089853100</v>
      </c>
      <c r="C624" s="13" t="s">
        <v>942</v>
      </c>
      <c r="D624" s="13" t="s">
        <v>1029</v>
      </c>
      <c r="E624" s="13"/>
      <c r="F624" s="34">
        <v>7.4</v>
      </c>
      <c r="G624" s="60">
        <v>0</v>
      </c>
      <c r="H624" s="63">
        <v>0</v>
      </c>
    </row>
    <row r="625" spans="1:8">
      <c r="A625" s="13" t="s">
        <v>3657</v>
      </c>
      <c r="B625" s="13">
        <v>17031160900</v>
      </c>
      <c r="C625" s="13" t="s">
        <v>3658</v>
      </c>
      <c r="D625" s="13" t="s">
        <v>4272</v>
      </c>
      <c r="E625" s="13" t="s">
        <v>4129</v>
      </c>
      <c r="F625" s="34">
        <v>7.4</v>
      </c>
      <c r="G625" s="60">
        <v>0</v>
      </c>
      <c r="H625" s="63">
        <v>0</v>
      </c>
    </row>
    <row r="626" spans="1:8">
      <c r="A626" s="13" t="s">
        <v>3669</v>
      </c>
      <c r="B626" s="13">
        <v>17031170200</v>
      </c>
      <c r="C626" s="13" t="s">
        <v>3670</v>
      </c>
      <c r="D626" s="13" t="s">
        <v>4272</v>
      </c>
      <c r="E626" s="13" t="s">
        <v>4129</v>
      </c>
      <c r="F626" s="34">
        <v>7.4</v>
      </c>
      <c r="G626" s="60">
        <v>0</v>
      </c>
      <c r="H626" s="63">
        <v>0</v>
      </c>
    </row>
    <row r="627" spans="1:8">
      <c r="A627" s="13" t="s">
        <v>2711</v>
      </c>
      <c r="B627" s="13">
        <v>17031823101</v>
      </c>
      <c r="C627" s="13" t="s">
        <v>2712</v>
      </c>
      <c r="D627" s="13" t="s">
        <v>4272</v>
      </c>
      <c r="E627" s="13" t="s">
        <v>2706</v>
      </c>
      <c r="F627" s="34">
        <v>7.4</v>
      </c>
      <c r="G627" s="60">
        <v>0</v>
      </c>
      <c r="H627" s="63">
        <v>0</v>
      </c>
    </row>
    <row r="628" spans="1:8">
      <c r="A628" s="13" t="s">
        <v>2195</v>
      </c>
      <c r="B628" s="13">
        <v>17031824602</v>
      </c>
      <c r="C628" s="13" t="s">
        <v>2196</v>
      </c>
      <c r="D628" s="13" t="s">
        <v>4272</v>
      </c>
      <c r="E628" s="13" t="s">
        <v>2194</v>
      </c>
      <c r="F628" s="34">
        <v>7.4</v>
      </c>
      <c r="G628" s="60">
        <v>0</v>
      </c>
      <c r="H628" s="63">
        <v>0</v>
      </c>
    </row>
    <row r="629" spans="1:8">
      <c r="A629" s="13" t="s">
        <v>2081</v>
      </c>
      <c r="B629" s="13">
        <v>17031822601</v>
      </c>
      <c r="C629" s="13" t="s">
        <v>2082</v>
      </c>
      <c r="D629" s="13" t="s">
        <v>4272</v>
      </c>
      <c r="E629" s="13" t="s">
        <v>2070</v>
      </c>
      <c r="F629" s="34">
        <v>7.4</v>
      </c>
      <c r="G629" s="60">
        <v>0</v>
      </c>
      <c r="H629" s="63">
        <v>0</v>
      </c>
    </row>
    <row r="630" spans="1:8">
      <c r="A630" s="13" t="s">
        <v>1816</v>
      </c>
      <c r="B630" s="13">
        <v>17031804305</v>
      </c>
      <c r="C630" s="13" t="s">
        <v>1817</v>
      </c>
      <c r="D630" s="13" t="s">
        <v>4272</v>
      </c>
      <c r="E630" s="13" t="s">
        <v>1804</v>
      </c>
      <c r="F630" s="34">
        <v>7.4</v>
      </c>
      <c r="G630" s="60">
        <v>0</v>
      </c>
      <c r="H630" s="63">
        <v>0</v>
      </c>
    </row>
    <row r="631" spans="1:8">
      <c r="A631" s="13" t="s">
        <v>1710</v>
      </c>
      <c r="B631" s="13">
        <v>17031828300</v>
      </c>
      <c r="C631" s="13" t="s">
        <v>1711</v>
      </c>
      <c r="D631" s="13" t="s">
        <v>4272</v>
      </c>
      <c r="E631" s="13" t="s">
        <v>1712</v>
      </c>
      <c r="F631" s="34">
        <v>7.4</v>
      </c>
      <c r="G631" s="60">
        <v>0</v>
      </c>
      <c r="H631" s="63">
        <v>0</v>
      </c>
    </row>
    <row r="632" spans="1:8">
      <c r="A632" s="13" t="s">
        <v>1160</v>
      </c>
      <c r="B632" s="13">
        <v>17043841606</v>
      </c>
      <c r="C632" s="13" t="s">
        <v>1161</v>
      </c>
      <c r="D632" s="13" t="s">
        <v>1522</v>
      </c>
      <c r="E632" s="13" t="s">
        <v>1736</v>
      </c>
      <c r="F632" s="34">
        <v>7.4</v>
      </c>
      <c r="G632" s="60">
        <v>0</v>
      </c>
      <c r="H632" s="63">
        <v>0</v>
      </c>
    </row>
    <row r="633" spans="1:8">
      <c r="A633" s="13" t="s">
        <v>487</v>
      </c>
      <c r="B633" s="13">
        <v>17111870807</v>
      </c>
      <c r="C633" s="13" t="s">
        <v>488</v>
      </c>
      <c r="D633" s="13" t="s">
        <v>571</v>
      </c>
      <c r="E633" s="13" t="s">
        <v>489</v>
      </c>
      <c r="F633" s="34">
        <v>7.3</v>
      </c>
      <c r="G633" s="60">
        <v>9.9999999999999645E-2</v>
      </c>
      <c r="H633" s="63">
        <v>1.3698630136986254E-2</v>
      </c>
    </row>
    <row r="634" spans="1:8">
      <c r="A634" s="13" t="s">
        <v>490</v>
      </c>
      <c r="B634" s="13">
        <v>17111870808</v>
      </c>
      <c r="C634" s="13" t="s">
        <v>491</v>
      </c>
      <c r="D634" s="13" t="s">
        <v>571</v>
      </c>
      <c r="E634" s="13" t="s">
        <v>489</v>
      </c>
      <c r="F634" s="34">
        <v>7.3</v>
      </c>
      <c r="G634" s="60">
        <v>0</v>
      </c>
      <c r="H634" s="63">
        <v>0</v>
      </c>
    </row>
    <row r="635" spans="1:8">
      <c r="A635" s="13" t="s">
        <v>183</v>
      </c>
      <c r="B635" s="13">
        <v>17197883513</v>
      </c>
      <c r="C635" s="13" t="s">
        <v>184</v>
      </c>
      <c r="D635" s="13" t="s">
        <v>363</v>
      </c>
      <c r="E635" s="13" t="s">
        <v>171</v>
      </c>
      <c r="F635" s="34">
        <v>7.3</v>
      </c>
      <c r="G635" s="60">
        <v>0</v>
      </c>
      <c r="H635" s="63">
        <v>0</v>
      </c>
    </row>
    <row r="636" spans="1:8">
      <c r="A636" s="13" t="s">
        <v>366</v>
      </c>
      <c r="B636" s="13">
        <v>17197880107</v>
      </c>
      <c r="C636" s="13" t="s">
        <v>367</v>
      </c>
      <c r="D636" s="13" t="s">
        <v>363</v>
      </c>
      <c r="E636" s="13" t="s">
        <v>1485</v>
      </c>
      <c r="F636" s="34">
        <v>7.3</v>
      </c>
      <c r="G636" s="60">
        <v>0</v>
      </c>
      <c r="H636" s="63">
        <v>0</v>
      </c>
    </row>
    <row r="637" spans="1:8">
      <c r="A637" s="13" t="s">
        <v>4283</v>
      </c>
      <c r="B637" s="13">
        <v>17031823400</v>
      </c>
      <c r="C637" s="13" t="s">
        <v>4284</v>
      </c>
      <c r="D637" s="13" t="s">
        <v>4272</v>
      </c>
      <c r="E637" s="13" t="s">
        <v>4276</v>
      </c>
      <c r="F637" s="34">
        <v>7.3</v>
      </c>
      <c r="G637" s="60">
        <v>0</v>
      </c>
      <c r="H637" s="63">
        <v>0</v>
      </c>
    </row>
    <row r="638" spans="1:8">
      <c r="A638" s="13" t="s">
        <v>4124</v>
      </c>
      <c r="B638" s="13">
        <v>17031841700</v>
      </c>
      <c r="C638" s="13" t="s">
        <v>4125</v>
      </c>
      <c r="D638" s="13" t="s">
        <v>4272</v>
      </c>
      <c r="E638" s="13" t="s">
        <v>4126</v>
      </c>
      <c r="F638" s="34">
        <v>7.3</v>
      </c>
      <c r="G638" s="60">
        <v>0</v>
      </c>
      <c r="H638" s="63">
        <v>0</v>
      </c>
    </row>
    <row r="639" spans="1:8">
      <c r="A639" s="13" t="s">
        <v>3484</v>
      </c>
      <c r="B639" s="13">
        <v>17031230700</v>
      </c>
      <c r="C639" s="13" t="s">
        <v>3485</v>
      </c>
      <c r="D639" s="13" t="s">
        <v>4272</v>
      </c>
      <c r="E639" s="13" t="s">
        <v>4129</v>
      </c>
      <c r="F639" s="34">
        <v>7.3</v>
      </c>
      <c r="G639" s="60">
        <v>0</v>
      </c>
      <c r="H639" s="63">
        <v>0</v>
      </c>
    </row>
    <row r="640" spans="1:8">
      <c r="A640" s="13" t="s">
        <v>3131</v>
      </c>
      <c r="B640" s="13">
        <v>17031480300</v>
      </c>
      <c r="C640" s="13" t="s">
        <v>3132</v>
      </c>
      <c r="D640" s="13" t="s">
        <v>4272</v>
      </c>
      <c r="E640" s="13" t="s">
        <v>4129</v>
      </c>
      <c r="F640" s="34">
        <v>7.3</v>
      </c>
      <c r="G640" s="60">
        <v>0</v>
      </c>
      <c r="H640" s="63">
        <v>0</v>
      </c>
    </row>
    <row r="641" spans="1:8">
      <c r="A641" s="13" t="s">
        <v>3135</v>
      </c>
      <c r="B641" s="13">
        <v>17031480500</v>
      </c>
      <c r="C641" s="13" t="s">
        <v>3136</v>
      </c>
      <c r="D641" s="13" t="s">
        <v>4272</v>
      </c>
      <c r="E641" s="13" t="s">
        <v>4129</v>
      </c>
      <c r="F641" s="34">
        <v>7.3</v>
      </c>
      <c r="G641" s="60">
        <v>0</v>
      </c>
      <c r="H641" s="63">
        <v>0</v>
      </c>
    </row>
    <row r="642" spans="1:8">
      <c r="A642" s="13" t="s">
        <v>2981</v>
      </c>
      <c r="B642" s="13">
        <v>17031620300</v>
      </c>
      <c r="C642" s="13" t="s">
        <v>2982</v>
      </c>
      <c r="D642" s="13" t="s">
        <v>4272</v>
      </c>
      <c r="E642" s="13" t="s">
        <v>4129</v>
      </c>
      <c r="F642" s="34">
        <v>7.3</v>
      </c>
      <c r="G642" s="60">
        <v>0</v>
      </c>
      <c r="H642" s="63">
        <v>0</v>
      </c>
    </row>
    <row r="643" spans="1:8">
      <c r="A643" s="13" t="s">
        <v>2755</v>
      </c>
      <c r="B643" s="13">
        <v>17031730500</v>
      </c>
      <c r="C643" s="13" t="s">
        <v>2756</v>
      </c>
      <c r="D643" s="13" t="s">
        <v>4272</v>
      </c>
      <c r="E643" s="13" t="s">
        <v>4129</v>
      </c>
      <c r="F643" s="34">
        <v>7.3</v>
      </c>
      <c r="G643" s="60">
        <v>0</v>
      </c>
      <c r="H643" s="63">
        <v>0</v>
      </c>
    </row>
    <row r="644" spans="1:8">
      <c r="A644" s="13" t="s">
        <v>2493</v>
      </c>
      <c r="B644" s="13">
        <v>17031811701</v>
      </c>
      <c r="C644" s="13" t="s">
        <v>2494</v>
      </c>
      <c r="D644" s="13" t="s">
        <v>4272</v>
      </c>
      <c r="E644" s="13" t="s">
        <v>2488</v>
      </c>
      <c r="F644" s="34">
        <v>7.3</v>
      </c>
      <c r="G644" s="60">
        <v>0</v>
      </c>
      <c r="H644" s="63">
        <v>0</v>
      </c>
    </row>
    <row r="645" spans="1:8">
      <c r="A645" s="13" t="s">
        <v>2261</v>
      </c>
      <c r="B645" s="13">
        <v>17031830003</v>
      </c>
      <c r="C645" s="13" t="s">
        <v>2262</v>
      </c>
      <c r="D645" s="13" t="s">
        <v>4272</v>
      </c>
      <c r="E645" s="13" t="s">
        <v>2260</v>
      </c>
      <c r="F645" s="34">
        <v>7.3</v>
      </c>
      <c r="G645" s="60">
        <v>0</v>
      </c>
      <c r="H645" s="63">
        <v>0</v>
      </c>
    </row>
    <row r="646" spans="1:8">
      <c r="A646" s="13" t="s">
        <v>1259</v>
      </c>
      <c r="B646" s="13">
        <v>17043843400</v>
      </c>
      <c r="C646" s="13" t="s">
        <v>1260</v>
      </c>
      <c r="D646" s="13" t="s">
        <v>1522</v>
      </c>
      <c r="E646" s="13" t="s">
        <v>2224</v>
      </c>
      <c r="F646" s="34">
        <v>7.3</v>
      </c>
      <c r="G646" s="60">
        <v>0</v>
      </c>
      <c r="H646" s="63">
        <v>0</v>
      </c>
    </row>
    <row r="647" spans="1:8">
      <c r="A647" s="13" t="s">
        <v>768</v>
      </c>
      <c r="B647" s="13">
        <v>17097861510</v>
      </c>
      <c r="C647" s="13" t="s">
        <v>769</v>
      </c>
      <c r="D647" s="13" t="s">
        <v>896</v>
      </c>
      <c r="E647" s="13" t="s">
        <v>761</v>
      </c>
      <c r="F647" s="34">
        <v>7.3</v>
      </c>
      <c r="G647" s="60">
        <v>0</v>
      </c>
      <c r="H647" s="63">
        <v>0</v>
      </c>
    </row>
    <row r="648" spans="1:8">
      <c r="A648" s="13" t="s">
        <v>682</v>
      </c>
      <c r="B648" s="13">
        <v>17097861009</v>
      </c>
      <c r="C648" s="13" t="s">
        <v>683</v>
      </c>
      <c r="D648" s="13" t="s">
        <v>896</v>
      </c>
      <c r="E648" s="13" t="s">
        <v>684</v>
      </c>
      <c r="F648" s="34">
        <v>7.3</v>
      </c>
      <c r="G648" s="60">
        <v>0</v>
      </c>
      <c r="H648" s="63">
        <v>0</v>
      </c>
    </row>
    <row r="649" spans="1:8">
      <c r="A649" s="13" t="s">
        <v>623</v>
      </c>
      <c r="B649" s="13">
        <v>17097861506</v>
      </c>
      <c r="C649" s="13" t="s">
        <v>624</v>
      </c>
      <c r="D649" s="13" t="s">
        <v>896</v>
      </c>
      <c r="E649" s="13" t="s">
        <v>625</v>
      </c>
      <c r="F649" s="34">
        <v>7.3</v>
      </c>
      <c r="G649" s="60">
        <v>0</v>
      </c>
      <c r="H649" s="63">
        <v>0</v>
      </c>
    </row>
    <row r="650" spans="1:8">
      <c r="A650" s="13" t="s">
        <v>478</v>
      </c>
      <c r="B650" s="13">
        <v>17111870500</v>
      </c>
      <c r="C650" s="13" t="s">
        <v>479</v>
      </c>
      <c r="D650" s="13" t="s">
        <v>571</v>
      </c>
      <c r="E650" s="13" t="s">
        <v>477</v>
      </c>
      <c r="F650" s="34">
        <v>7.3</v>
      </c>
      <c r="G650" s="60">
        <v>0</v>
      </c>
      <c r="H650" s="63">
        <v>0</v>
      </c>
    </row>
    <row r="651" spans="1:8">
      <c r="A651" s="13" t="s">
        <v>544</v>
      </c>
      <c r="B651" s="13">
        <v>17097860103</v>
      </c>
      <c r="C651" s="13" t="s">
        <v>545</v>
      </c>
      <c r="D651" s="13" t="s">
        <v>896</v>
      </c>
      <c r="E651" s="13" t="s">
        <v>543</v>
      </c>
      <c r="F651" s="34">
        <v>7.2</v>
      </c>
      <c r="G651" s="60">
        <v>0.10000000000000053</v>
      </c>
      <c r="H651" s="63">
        <v>1.3888888888888963E-2</v>
      </c>
    </row>
    <row r="652" spans="1:8">
      <c r="A652" s="13" t="s">
        <v>238</v>
      </c>
      <c r="B652" s="13">
        <v>17197883100</v>
      </c>
      <c r="C652" s="13" t="s">
        <v>239</v>
      </c>
      <c r="D652" s="13" t="s">
        <v>363</v>
      </c>
      <c r="E652" s="13" t="s">
        <v>320</v>
      </c>
      <c r="F652" s="34">
        <v>7.2</v>
      </c>
      <c r="G652" s="60">
        <v>0</v>
      </c>
      <c r="H652" s="63">
        <v>0</v>
      </c>
    </row>
    <row r="653" spans="1:8">
      <c r="A653" s="13" t="s">
        <v>103</v>
      </c>
      <c r="B653" s="13">
        <v>17197883806</v>
      </c>
      <c r="C653" s="13" t="s">
        <v>104</v>
      </c>
      <c r="D653" s="13" t="s">
        <v>363</v>
      </c>
      <c r="E653" s="13" t="s">
        <v>1088</v>
      </c>
      <c r="F653" s="34">
        <v>7.2</v>
      </c>
      <c r="G653" s="60">
        <v>0</v>
      </c>
      <c r="H653" s="63">
        <v>0</v>
      </c>
    </row>
    <row r="654" spans="1:8">
      <c r="A654" s="13" t="s">
        <v>165</v>
      </c>
      <c r="B654" s="13">
        <v>17197883401</v>
      </c>
      <c r="C654" s="13" t="s">
        <v>166</v>
      </c>
      <c r="D654" s="13" t="s">
        <v>363</v>
      </c>
      <c r="E654" s="13" t="s">
        <v>161</v>
      </c>
      <c r="F654" s="34">
        <v>7.2</v>
      </c>
      <c r="G654" s="60">
        <v>0</v>
      </c>
      <c r="H654" s="63">
        <v>0</v>
      </c>
    </row>
    <row r="655" spans="1:8">
      <c r="A655" s="13" t="s">
        <v>4159</v>
      </c>
      <c r="B655" s="13">
        <v>17031841100</v>
      </c>
      <c r="C655" s="13" t="s">
        <v>4160</v>
      </c>
      <c r="D655" s="13" t="s">
        <v>4272</v>
      </c>
      <c r="E655" s="13" t="s">
        <v>4158</v>
      </c>
      <c r="F655" s="34">
        <v>7.2</v>
      </c>
      <c r="G655" s="60">
        <v>0</v>
      </c>
      <c r="H655" s="63">
        <v>0</v>
      </c>
    </row>
    <row r="656" spans="1:8">
      <c r="A656" s="13" t="s">
        <v>4073</v>
      </c>
      <c r="B656" s="13">
        <v>17031030104</v>
      </c>
      <c r="C656" s="13" t="s">
        <v>4074</v>
      </c>
      <c r="D656" s="13" t="s">
        <v>4272</v>
      </c>
      <c r="E656" s="13" t="s">
        <v>4129</v>
      </c>
      <c r="F656" s="34">
        <v>7.2</v>
      </c>
      <c r="G656" s="60">
        <v>0</v>
      </c>
      <c r="H656" s="63">
        <v>0</v>
      </c>
    </row>
    <row r="657" spans="1:8">
      <c r="A657" s="13" t="s">
        <v>3781</v>
      </c>
      <c r="B657" s="13">
        <v>17031110200</v>
      </c>
      <c r="C657" s="13" t="s">
        <v>3782</v>
      </c>
      <c r="D657" s="13" t="s">
        <v>4272</v>
      </c>
      <c r="E657" s="13" t="s">
        <v>4129</v>
      </c>
      <c r="F657" s="34">
        <v>7.2</v>
      </c>
      <c r="G657" s="60">
        <v>0</v>
      </c>
      <c r="H657" s="63">
        <v>0</v>
      </c>
    </row>
    <row r="658" spans="1:8">
      <c r="A658" s="13" t="s">
        <v>3749</v>
      </c>
      <c r="B658" s="13">
        <v>17031160300</v>
      </c>
      <c r="C658" s="13" t="s">
        <v>3642</v>
      </c>
      <c r="D658" s="13" t="s">
        <v>4272</v>
      </c>
      <c r="E658" s="13" t="s">
        <v>4129</v>
      </c>
      <c r="F658" s="34">
        <v>7.2</v>
      </c>
      <c r="G658" s="60">
        <v>0</v>
      </c>
      <c r="H658" s="63">
        <v>0</v>
      </c>
    </row>
    <row r="659" spans="1:8">
      <c r="A659" s="13" t="s">
        <v>3622</v>
      </c>
      <c r="B659" s="13">
        <v>17031200401</v>
      </c>
      <c r="C659" s="13" t="s">
        <v>3623</v>
      </c>
      <c r="D659" s="13" t="s">
        <v>4272</v>
      </c>
      <c r="E659" s="13" t="s">
        <v>4129</v>
      </c>
      <c r="F659" s="34">
        <v>7.2</v>
      </c>
      <c r="G659" s="60">
        <v>0</v>
      </c>
      <c r="H659" s="63">
        <v>0</v>
      </c>
    </row>
    <row r="660" spans="1:8">
      <c r="A660" s="13" t="s">
        <v>3488</v>
      </c>
      <c r="B660" s="13">
        <v>17031230900</v>
      </c>
      <c r="C660" s="13" t="s">
        <v>3489</v>
      </c>
      <c r="D660" s="13" t="s">
        <v>4272</v>
      </c>
      <c r="E660" s="13" t="s">
        <v>4129</v>
      </c>
      <c r="F660" s="34">
        <v>7.2</v>
      </c>
      <c r="G660" s="60">
        <v>0</v>
      </c>
      <c r="H660" s="63">
        <v>0</v>
      </c>
    </row>
    <row r="661" spans="1:8">
      <c r="A661" s="13" t="s">
        <v>3221</v>
      </c>
      <c r="B661" s="13">
        <v>17031390400</v>
      </c>
      <c r="C661" s="13" t="s">
        <v>3222</v>
      </c>
      <c r="D661" s="13" t="s">
        <v>4272</v>
      </c>
      <c r="E661" s="13" t="s">
        <v>4129</v>
      </c>
      <c r="F661" s="34">
        <v>7.2</v>
      </c>
      <c r="G661" s="60">
        <v>0</v>
      </c>
      <c r="H661" s="63">
        <v>0</v>
      </c>
    </row>
    <row r="662" spans="1:8">
      <c r="A662" s="13" t="s">
        <v>2757</v>
      </c>
      <c r="B662" s="13">
        <v>17031730600</v>
      </c>
      <c r="C662" s="13" t="s">
        <v>2758</v>
      </c>
      <c r="D662" s="13" t="s">
        <v>4272</v>
      </c>
      <c r="E662" s="13" t="s">
        <v>4129</v>
      </c>
      <c r="F662" s="34">
        <v>7.2</v>
      </c>
      <c r="G662" s="60">
        <v>0</v>
      </c>
      <c r="H662" s="63">
        <v>0</v>
      </c>
    </row>
    <row r="663" spans="1:8">
      <c r="A663" s="13" t="s">
        <v>2324</v>
      </c>
      <c r="B663" s="13">
        <v>17031824003</v>
      </c>
      <c r="C663" s="13" t="s">
        <v>2325</v>
      </c>
      <c r="D663" s="13" t="s">
        <v>4272</v>
      </c>
      <c r="E663" s="13" t="s">
        <v>2326</v>
      </c>
      <c r="F663" s="34">
        <v>7.2</v>
      </c>
      <c r="G663" s="60">
        <v>0</v>
      </c>
      <c r="H663" s="63">
        <v>0</v>
      </c>
    </row>
    <row r="664" spans="1:8">
      <c r="A664" s="13" t="s">
        <v>2055</v>
      </c>
      <c r="B664" s="13">
        <v>17031816700</v>
      </c>
      <c r="C664" s="13" t="s">
        <v>2056</v>
      </c>
      <c r="D664" s="13" t="s">
        <v>4272</v>
      </c>
      <c r="E664" s="13" t="s">
        <v>2054</v>
      </c>
      <c r="F664" s="34">
        <v>7.2</v>
      </c>
      <c r="G664" s="60">
        <v>0</v>
      </c>
      <c r="H664" s="63">
        <v>0</v>
      </c>
    </row>
    <row r="665" spans="1:8">
      <c r="A665" s="13" t="s">
        <v>2066</v>
      </c>
      <c r="B665" s="13">
        <v>17031825302</v>
      </c>
      <c r="C665" s="13" t="s">
        <v>2067</v>
      </c>
      <c r="D665" s="13" t="s">
        <v>4272</v>
      </c>
      <c r="E665" s="13" t="s">
        <v>2061</v>
      </c>
      <c r="F665" s="34">
        <v>7.2</v>
      </c>
      <c r="G665" s="60">
        <v>0</v>
      </c>
      <c r="H665" s="63">
        <v>0</v>
      </c>
    </row>
    <row r="666" spans="1:8">
      <c r="A666" s="13" t="s">
        <v>597</v>
      </c>
      <c r="B666" s="13">
        <v>17097861010</v>
      </c>
      <c r="C666" s="13" t="s">
        <v>598</v>
      </c>
      <c r="D666" s="13" t="s">
        <v>896</v>
      </c>
      <c r="E666" s="13" t="s">
        <v>599</v>
      </c>
      <c r="F666" s="34">
        <v>7.2</v>
      </c>
      <c r="G666" s="60">
        <v>0</v>
      </c>
      <c r="H666" s="63">
        <v>0</v>
      </c>
    </row>
    <row r="667" spans="1:8">
      <c r="A667" s="13" t="s">
        <v>656</v>
      </c>
      <c r="B667" s="13">
        <v>17097864105</v>
      </c>
      <c r="C667" s="13" t="s">
        <v>657</v>
      </c>
      <c r="D667" s="13" t="s">
        <v>896</v>
      </c>
      <c r="E667" s="13" t="s">
        <v>653</v>
      </c>
      <c r="F667" s="34">
        <v>7.1</v>
      </c>
      <c r="G667" s="60">
        <v>9.9999999999999645E-2</v>
      </c>
      <c r="H667" s="63">
        <v>1.4084507042253471E-2</v>
      </c>
    </row>
    <row r="668" spans="1:8">
      <c r="A668" s="13" t="s">
        <v>580</v>
      </c>
      <c r="B668" s="13">
        <v>17097864204</v>
      </c>
      <c r="C668" s="13" t="s">
        <v>581</v>
      </c>
      <c r="D668" s="13" t="s">
        <v>896</v>
      </c>
      <c r="E668" s="13" t="s">
        <v>582</v>
      </c>
      <c r="F668" s="34">
        <v>7.1</v>
      </c>
      <c r="G668" s="60">
        <v>0</v>
      </c>
      <c r="H668" s="63">
        <v>0</v>
      </c>
    </row>
    <row r="669" spans="1:8">
      <c r="A669" s="13" t="s">
        <v>394</v>
      </c>
      <c r="B669" s="13">
        <v>17197880203</v>
      </c>
      <c r="C669" s="13" t="s">
        <v>395</v>
      </c>
      <c r="D669" s="13" t="s">
        <v>363</v>
      </c>
      <c r="E669" s="13" t="s">
        <v>1485</v>
      </c>
      <c r="F669" s="34">
        <v>7.1</v>
      </c>
      <c r="G669" s="60">
        <v>0</v>
      </c>
      <c r="H669" s="63">
        <v>0</v>
      </c>
    </row>
    <row r="670" spans="1:8">
      <c r="A670" s="13" t="s">
        <v>418</v>
      </c>
      <c r="B670" s="13">
        <v>17111870702</v>
      </c>
      <c r="C670" s="13" t="s">
        <v>419</v>
      </c>
      <c r="D670" s="13" t="s">
        <v>571</v>
      </c>
      <c r="E670" s="13" t="s">
        <v>417</v>
      </c>
      <c r="F670" s="34">
        <v>7.1</v>
      </c>
      <c r="G670" s="60">
        <v>0</v>
      </c>
      <c r="H670" s="63">
        <v>0</v>
      </c>
    </row>
    <row r="671" spans="1:8">
      <c r="A671" s="13" t="s">
        <v>4217</v>
      </c>
      <c r="B671" s="13">
        <v>17031804505</v>
      </c>
      <c r="C671" s="13" t="s">
        <v>4218</v>
      </c>
      <c r="D671" s="13" t="s">
        <v>4272</v>
      </c>
      <c r="E671" s="13" t="s">
        <v>4214</v>
      </c>
      <c r="F671" s="34">
        <v>7.1</v>
      </c>
      <c r="G671" s="60">
        <v>0</v>
      </c>
      <c r="H671" s="63">
        <v>0</v>
      </c>
    </row>
    <row r="672" spans="1:8">
      <c r="A672" s="13" t="s">
        <v>4187</v>
      </c>
      <c r="B672" s="13">
        <v>17031819300</v>
      </c>
      <c r="C672" s="13" t="s">
        <v>4188</v>
      </c>
      <c r="D672" s="13" t="s">
        <v>4272</v>
      </c>
      <c r="E672" s="13" t="s">
        <v>4182</v>
      </c>
      <c r="F672" s="34">
        <v>7.1</v>
      </c>
      <c r="G672" s="60">
        <v>0</v>
      </c>
      <c r="H672" s="63">
        <v>0</v>
      </c>
    </row>
    <row r="673" spans="1:8">
      <c r="A673" s="13" t="s">
        <v>4092</v>
      </c>
      <c r="B673" s="13">
        <v>17031821102</v>
      </c>
      <c r="C673" s="13" t="s">
        <v>4093</v>
      </c>
      <c r="D673" s="13" t="s">
        <v>4272</v>
      </c>
      <c r="E673" s="13" t="s">
        <v>4083</v>
      </c>
      <c r="F673" s="34">
        <v>7.1</v>
      </c>
      <c r="G673" s="60">
        <v>0</v>
      </c>
      <c r="H673" s="63">
        <v>0</v>
      </c>
    </row>
    <row r="674" spans="1:8">
      <c r="A674" s="13" t="s">
        <v>3997</v>
      </c>
      <c r="B674" s="13">
        <v>17031031200</v>
      </c>
      <c r="C674" s="13" t="s">
        <v>3998</v>
      </c>
      <c r="D674" s="13" t="s">
        <v>4272</v>
      </c>
      <c r="E674" s="13" t="s">
        <v>4129</v>
      </c>
      <c r="F674" s="34">
        <v>7.1</v>
      </c>
      <c r="G674" s="60">
        <v>0</v>
      </c>
      <c r="H674" s="63">
        <v>0</v>
      </c>
    </row>
    <row r="675" spans="1:8">
      <c r="A675" s="13" t="s">
        <v>3920</v>
      </c>
      <c r="B675" s="13">
        <v>17031040700</v>
      </c>
      <c r="C675" s="13" t="s">
        <v>3921</v>
      </c>
      <c r="D675" s="13" t="s">
        <v>4272</v>
      </c>
      <c r="E675" s="13" t="s">
        <v>4129</v>
      </c>
      <c r="F675" s="34">
        <v>7.1</v>
      </c>
      <c r="G675" s="60">
        <v>0</v>
      </c>
      <c r="H675" s="63">
        <v>0</v>
      </c>
    </row>
    <row r="676" spans="1:8">
      <c r="A676" s="13" t="s">
        <v>3785</v>
      </c>
      <c r="B676" s="13">
        <v>17031110400</v>
      </c>
      <c r="C676" s="13" t="s">
        <v>3786</v>
      </c>
      <c r="D676" s="13" t="s">
        <v>4272</v>
      </c>
      <c r="E676" s="13" t="s">
        <v>4129</v>
      </c>
      <c r="F676" s="34">
        <v>7.1</v>
      </c>
      <c r="G676" s="60">
        <v>0</v>
      </c>
      <c r="H676" s="63">
        <v>0</v>
      </c>
    </row>
    <row r="677" spans="1:8">
      <c r="A677" s="13" t="s">
        <v>3630</v>
      </c>
      <c r="B677" s="13">
        <v>17031210501</v>
      </c>
      <c r="C677" s="13" t="s">
        <v>3631</v>
      </c>
      <c r="D677" s="13" t="s">
        <v>4272</v>
      </c>
      <c r="E677" s="13" t="s">
        <v>4129</v>
      </c>
      <c r="F677" s="34">
        <v>7.1</v>
      </c>
      <c r="G677" s="60">
        <v>0</v>
      </c>
      <c r="H677" s="63">
        <v>0</v>
      </c>
    </row>
    <row r="678" spans="1:8">
      <c r="A678" s="13" t="s">
        <v>3547</v>
      </c>
      <c r="B678" s="13">
        <v>17031220701</v>
      </c>
      <c r="C678" s="13" t="s">
        <v>3548</v>
      </c>
      <c r="D678" s="13" t="s">
        <v>4272</v>
      </c>
      <c r="E678" s="13" t="s">
        <v>4129</v>
      </c>
      <c r="F678" s="34">
        <v>7.1</v>
      </c>
      <c r="G678" s="60">
        <v>0</v>
      </c>
      <c r="H678" s="63">
        <v>0</v>
      </c>
    </row>
    <row r="679" spans="1:8">
      <c r="A679" s="13" t="s">
        <v>3429</v>
      </c>
      <c r="B679" s="13">
        <v>17031242700</v>
      </c>
      <c r="C679" s="13" t="s">
        <v>3430</v>
      </c>
      <c r="D679" s="13" t="s">
        <v>4272</v>
      </c>
      <c r="E679" s="13" t="s">
        <v>4129</v>
      </c>
      <c r="F679" s="34">
        <v>7.1</v>
      </c>
      <c r="G679" s="60">
        <v>0</v>
      </c>
      <c r="H679" s="63">
        <v>0</v>
      </c>
    </row>
    <row r="680" spans="1:8">
      <c r="A680" s="13" t="s">
        <v>3283</v>
      </c>
      <c r="B680" s="13">
        <v>17031340400</v>
      </c>
      <c r="C680" s="13" t="s">
        <v>3284</v>
      </c>
      <c r="D680" s="13" t="s">
        <v>4272</v>
      </c>
      <c r="E680" s="13" t="s">
        <v>4129</v>
      </c>
      <c r="F680" s="34">
        <v>7.1</v>
      </c>
      <c r="G680" s="60">
        <v>0</v>
      </c>
      <c r="H680" s="63">
        <v>0</v>
      </c>
    </row>
    <row r="681" spans="1:8">
      <c r="A681" s="13" t="s">
        <v>3019</v>
      </c>
      <c r="B681" s="13">
        <v>17031570400</v>
      </c>
      <c r="C681" s="13" t="s">
        <v>3020</v>
      </c>
      <c r="D681" s="13" t="s">
        <v>4272</v>
      </c>
      <c r="E681" s="13" t="s">
        <v>4129</v>
      </c>
      <c r="F681" s="34">
        <v>7.1</v>
      </c>
      <c r="G681" s="60">
        <v>0</v>
      </c>
      <c r="H681" s="63">
        <v>0</v>
      </c>
    </row>
    <row r="682" spans="1:8">
      <c r="A682" s="13" t="s">
        <v>3043</v>
      </c>
      <c r="B682" s="13">
        <v>17031590600</v>
      </c>
      <c r="C682" s="13" t="s">
        <v>3044</v>
      </c>
      <c r="D682" s="13" t="s">
        <v>4272</v>
      </c>
      <c r="E682" s="13" t="s">
        <v>4129</v>
      </c>
      <c r="F682" s="34">
        <v>7.1</v>
      </c>
      <c r="G682" s="60">
        <v>0</v>
      </c>
      <c r="H682" s="63">
        <v>0</v>
      </c>
    </row>
    <row r="683" spans="1:8">
      <c r="A683" s="13" t="s">
        <v>2360</v>
      </c>
      <c r="B683" s="13">
        <v>17031818300</v>
      </c>
      <c r="C683" s="13" t="s">
        <v>2361</v>
      </c>
      <c r="D683" s="13" t="s">
        <v>4272</v>
      </c>
      <c r="E683" s="13" t="s">
        <v>2362</v>
      </c>
      <c r="F683" s="34">
        <v>7.1</v>
      </c>
      <c r="G683" s="60">
        <v>0</v>
      </c>
      <c r="H683" s="63">
        <v>0</v>
      </c>
    </row>
    <row r="684" spans="1:8">
      <c r="A684" s="13" t="s">
        <v>2190</v>
      </c>
      <c r="B684" s="13">
        <v>17031816500</v>
      </c>
      <c r="C684" s="13" t="s">
        <v>2191</v>
      </c>
      <c r="D684" s="13" t="s">
        <v>4272</v>
      </c>
      <c r="E684" s="13" t="s">
        <v>2179</v>
      </c>
      <c r="F684" s="34">
        <v>7.1</v>
      </c>
      <c r="G684" s="60">
        <v>0</v>
      </c>
      <c r="H684" s="63">
        <v>0</v>
      </c>
    </row>
    <row r="685" spans="1:8">
      <c r="A685" s="13" t="s">
        <v>1958</v>
      </c>
      <c r="B685" s="13">
        <v>17031803612</v>
      </c>
      <c r="C685" s="13" t="s">
        <v>1959</v>
      </c>
      <c r="D685" s="13" t="s">
        <v>4272</v>
      </c>
      <c r="E685" s="13" t="s">
        <v>1945</v>
      </c>
      <c r="F685" s="34">
        <v>7.1</v>
      </c>
      <c r="G685" s="60">
        <v>0</v>
      </c>
      <c r="H685" s="63">
        <v>0</v>
      </c>
    </row>
    <row r="686" spans="1:8">
      <c r="A686" s="13" t="s">
        <v>1830</v>
      </c>
      <c r="B686" s="13">
        <v>17031828504</v>
      </c>
      <c r="C686" s="13" t="s">
        <v>1831</v>
      </c>
      <c r="D686" s="13" t="s">
        <v>4272</v>
      </c>
      <c r="E686" s="13" t="s">
        <v>1832</v>
      </c>
      <c r="F686" s="34">
        <v>7.1</v>
      </c>
      <c r="G686" s="60">
        <v>0</v>
      </c>
      <c r="H686" s="63">
        <v>0</v>
      </c>
    </row>
    <row r="687" spans="1:8">
      <c r="A687" s="13" t="s">
        <v>1692</v>
      </c>
      <c r="B687" s="13">
        <v>17031830500</v>
      </c>
      <c r="C687" s="13" t="s">
        <v>1693</v>
      </c>
      <c r="D687" s="13" t="s">
        <v>4272</v>
      </c>
      <c r="E687" s="13"/>
      <c r="F687" s="34">
        <v>7.1</v>
      </c>
      <c r="G687" s="60">
        <v>0</v>
      </c>
      <c r="H687" s="63">
        <v>0</v>
      </c>
    </row>
    <row r="688" spans="1:8">
      <c r="A688" s="13" t="s">
        <v>1447</v>
      </c>
      <c r="B688" s="13">
        <v>17043846522</v>
      </c>
      <c r="C688" s="13" t="s">
        <v>1448</v>
      </c>
      <c r="D688" s="13" t="s">
        <v>1522</v>
      </c>
      <c r="E688" s="13" t="s">
        <v>1533</v>
      </c>
      <c r="F688" s="34">
        <v>7.1</v>
      </c>
      <c r="G688" s="60">
        <v>0</v>
      </c>
      <c r="H688" s="63">
        <v>0</v>
      </c>
    </row>
    <row r="689" spans="1:8">
      <c r="A689" s="13" t="s">
        <v>1759</v>
      </c>
      <c r="B689" s="13">
        <v>17031802402</v>
      </c>
      <c r="C689" s="13" t="s">
        <v>1760</v>
      </c>
      <c r="D689" s="13" t="s">
        <v>4272</v>
      </c>
      <c r="E689" s="13" t="s">
        <v>1761</v>
      </c>
      <c r="F689" s="34">
        <v>7</v>
      </c>
      <c r="G689" s="60">
        <v>9.9999999999999645E-2</v>
      </c>
      <c r="H689" s="63">
        <v>1.4285714285714235E-2</v>
      </c>
    </row>
    <row r="690" spans="1:8">
      <c r="A690" s="13" t="s">
        <v>1586</v>
      </c>
      <c r="B690" s="13">
        <v>17031837300</v>
      </c>
      <c r="C690" s="13" t="s">
        <v>1587</v>
      </c>
      <c r="D690" s="13" t="s">
        <v>4272</v>
      </c>
      <c r="E690" s="13"/>
      <c r="F690" s="34">
        <v>7</v>
      </c>
      <c r="G690" s="60">
        <v>0</v>
      </c>
      <c r="H690" s="63">
        <v>0</v>
      </c>
    </row>
    <row r="691" spans="1:8">
      <c r="A691" s="13" t="s">
        <v>452</v>
      </c>
      <c r="B691" s="13">
        <v>17111870703</v>
      </c>
      <c r="C691" s="13" t="s">
        <v>453</v>
      </c>
      <c r="D691" s="13" t="s">
        <v>571</v>
      </c>
      <c r="E691" s="13" t="s">
        <v>454</v>
      </c>
      <c r="F691" s="34">
        <v>7</v>
      </c>
      <c r="G691" s="60">
        <v>0</v>
      </c>
      <c r="H691" s="63">
        <v>0</v>
      </c>
    </row>
    <row r="692" spans="1:8">
      <c r="A692" s="13" t="s">
        <v>1347</v>
      </c>
      <c r="B692" s="13">
        <v>17043845701</v>
      </c>
      <c r="C692" s="13" t="s">
        <v>1348</v>
      </c>
      <c r="D692" s="13" t="s">
        <v>1522</v>
      </c>
      <c r="E692" s="13" t="s">
        <v>1430</v>
      </c>
      <c r="F692" s="34">
        <v>7</v>
      </c>
      <c r="G692" s="60">
        <v>0</v>
      </c>
      <c r="H692" s="63">
        <v>0</v>
      </c>
    </row>
    <row r="693" spans="1:8">
      <c r="A693" s="13" t="s">
        <v>4065</v>
      </c>
      <c r="B693" s="13">
        <v>17031020902</v>
      </c>
      <c r="C693" s="13" t="s">
        <v>4066</v>
      </c>
      <c r="D693" s="13" t="s">
        <v>4272</v>
      </c>
      <c r="E693" s="13" t="s">
        <v>4129</v>
      </c>
      <c r="F693" s="34">
        <v>7</v>
      </c>
      <c r="G693" s="60">
        <v>0</v>
      </c>
      <c r="H693" s="63">
        <v>0</v>
      </c>
    </row>
    <row r="694" spans="1:8">
      <c r="A694" s="13" t="s">
        <v>3979</v>
      </c>
      <c r="B694" s="13">
        <v>17031030604</v>
      </c>
      <c r="C694" s="13" t="s">
        <v>3980</v>
      </c>
      <c r="D694" s="13" t="s">
        <v>4272</v>
      </c>
      <c r="E694" s="13" t="s">
        <v>4129</v>
      </c>
      <c r="F694" s="34">
        <v>7</v>
      </c>
      <c r="G694" s="60">
        <v>0</v>
      </c>
      <c r="H694" s="63">
        <v>0</v>
      </c>
    </row>
    <row r="695" spans="1:8">
      <c r="A695" s="13" t="s">
        <v>3938</v>
      </c>
      <c r="B695" s="13">
        <v>17031050800</v>
      </c>
      <c r="C695" s="13" t="s">
        <v>3939</v>
      </c>
      <c r="D695" s="13" t="s">
        <v>4272</v>
      </c>
      <c r="E695" s="13" t="s">
        <v>4129</v>
      </c>
      <c r="F695" s="34">
        <v>7</v>
      </c>
      <c r="G695" s="60">
        <v>0</v>
      </c>
      <c r="H695" s="63">
        <v>0</v>
      </c>
    </row>
    <row r="696" spans="1:8">
      <c r="A696" s="13" t="s">
        <v>3345</v>
      </c>
      <c r="B696" s="13">
        <v>17031300900</v>
      </c>
      <c r="C696" s="13" t="s">
        <v>3346</v>
      </c>
      <c r="D696" s="13" t="s">
        <v>4272</v>
      </c>
      <c r="E696" s="13" t="s">
        <v>4129</v>
      </c>
      <c r="F696" s="34">
        <v>7</v>
      </c>
      <c r="G696" s="60">
        <v>0</v>
      </c>
      <c r="H696" s="63">
        <v>0</v>
      </c>
    </row>
    <row r="697" spans="1:8">
      <c r="A697" s="13" t="s">
        <v>2957</v>
      </c>
      <c r="B697" s="13">
        <v>17031611200</v>
      </c>
      <c r="C697" s="13" t="s">
        <v>2958</v>
      </c>
      <c r="D697" s="13" t="s">
        <v>4272</v>
      </c>
      <c r="E697" s="13" t="s">
        <v>4129</v>
      </c>
      <c r="F697" s="34">
        <v>7</v>
      </c>
      <c r="G697" s="60">
        <v>0</v>
      </c>
      <c r="H697" s="63">
        <v>0</v>
      </c>
    </row>
    <row r="698" spans="1:8">
      <c r="A698" s="13" t="s">
        <v>2666</v>
      </c>
      <c r="B698" s="13">
        <v>17031805111</v>
      </c>
      <c r="C698" s="13" t="s">
        <v>2557</v>
      </c>
      <c r="D698" s="13" t="s">
        <v>4272</v>
      </c>
      <c r="E698" s="13" t="s">
        <v>2661</v>
      </c>
      <c r="F698" s="34">
        <v>7</v>
      </c>
      <c r="G698" s="60">
        <v>0</v>
      </c>
      <c r="H698" s="63">
        <v>0</v>
      </c>
    </row>
    <row r="699" spans="1:8">
      <c r="A699" s="13" t="s">
        <v>2059</v>
      </c>
      <c r="B699" s="13">
        <v>17031824505</v>
      </c>
      <c r="C699" s="13" t="s">
        <v>2060</v>
      </c>
      <c r="D699" s="13" t="s">
        <v>4272</v>
      </c>
      <c r="E699" s="13" t="s">
        <v>2061</v>
      </c>
      <c r="F699" s="34">
        <v>7</v>
      </c>
      <c r="G699" s="60">
        <v>0</v>
      </c>
      <c r="H699" s="63">
        <v>0</v>
      </c>
    </row>
    <row r="700" spans="1:8">
      <c r="A700" s="13" t="s">
        <v>1790</v>
      </c>
      <c r="B700" s="13">
        <v>17031826303</v>
      </c>
      <c r="C700" s="13" t="s">
        <v>1791</v>
      </c>
      <c r="D700" s="13" t="s">
        <v>4272</v>
      </c>
      <c r="E700" s="13" t="s">
        <v>1789</v>
      </c>
      <c r="F700" s="34">
        <v>7</v>
      </c>
      <c r="G700" s="60">
        <v>0</v>
      </c>
      <c r="H700" s="63">
        <v>0</v>
      </c>
    </row>
    <row r="701" spans="1:8">
      <c r="A701" s="13" t="s">
        <v>1802</v>
      </c>
      <c r="B701" s="13">
        <v>17031804510</v>
      </c>
      <c r="C701" s="13" t="s">
        <v>1803</v>
      </c>
      <c r="D701" s="13" t="s">
        <v>4272</v>
      </c>
      <c r="E701" s="13" t="s">
        <v>1804</v>
      </c>
      <c r="F701" s="34">
        <v>7</v>
      </c>
      <c r="G701" s="60">
        <v>0</v>
      </c>
      <c r="H701" s="63">
        <v>0</v>
      </c>
    </row>
    <row r="702" spans="1:8">
      <c r="A702" s="13" t="s">
        <v>348</v>
      </c>
      <c r="B702" s="13">
        <v>17197880507</v>
      </c>
      <c r="C702" s="13" t="s">
        <v>349</v>
      </c>
      <c r="D702" s="13" t="s">
        <v>363</v>
      </c>
      <c r="E702" s="13" t="s">
        <v>317</v>
      </c>
      <c r="F702" s="34">
        <v>6.9</v>
      </c>
      <c r="G702" s="60">
        <v>0.10000000000000053</v>
      </c>
      <c r="H702" s="63">
        <v>1.4492753623188482E-2</v>
      </c>
    </row>
    <row r="703" spans="1:8">
      <c r="A703" s="13" t="s">
        <v>273</v>
      </c>
      <c r="B703" s="13">
        <v>17197881012</v>
      </c>
      <c r="C703" s="13" t="s">
        <v>274</v>
      </c>
      <c r="D703" s="13" t="s">
        <v>363</v>
      </c>
      <c r="E703" s="13" t="s">
        <v>258</v>
      </c>
      <c r="F703" s="34">
        <v>6.9</v>
      </c>
      <c r="G703" s="60">
        <v>0</v>
      </c>
      <c r="H703" s="63">
        <v>0</v>
      </c>
    </row>
    <row r="704" spans="1:8">
      <c r="A704" s="13" t="s">
        <v>98</v>
      </c>
      <c r="B704" s="13">
        <v>17197883803</v>
      </c>
      <c r="C704" s="13" t="s">
        <v>99</v>
      </c>
      <c r="D704" s="13" t="s">
        <v>363</v>
      </c>
      <c r="E704" s="13" t="s">
        <v>2161</v>
      </c>
      <c r="F704" s="34">
        <v>6.9</v>
      </c>
      <c r="G704" s="60">
        <v>0</v>
      </c>
      <c r="H704" s="63">
        <v>0</v>
      </c>
    </row>
    <row r="705" spans="1:8">
      <c r="A705" s="13" t="s">
        <v>289</v>
      </c>
      <c r="B705" s="13">
        <v>17197881113</v>
      </c>
      <c r="C705" s="13" t="s">
        <v>290</v>
      </c>
      <c r="D705" s="13" t="s">
        <v>363</v>
      </c>
      <c r="E705" s="13" t="s">
        <v>280</v>
      </c>
      <c r="F705" s="34">
        <v>6.9</v>
      </c>
      <c r="G705" s="60">
        <v>0</v>
      </c>
      <c r="H705" s="63">
        <v>0</v>
      </c>
    </row>
    <row r="706" spans="1:8">
      <c r="A706" s="13" t="s">
        <v>4198</v>
      </c>
      <c r="B706" s="13">
        <v>17031805107</v>
      </c>
      <c r="C706" s="13" t="s">
        <v>4199</v>
      </c>
      <c r="D706" s="13" t="s">
        <v>4272</v>
      </c>
      <c r="E706" s="13" t="s">
        <v>4289</v>
      </c>
      <c r="F706" s="34">
        <v>6.9</v>
      </c>
      <c r="G706" s="60">
        <v>0</v>
      </c>
      <c r="H706" s="63">
        <v>0</v>
      </c>
    </row>
    <row r="707" spans="1:8">
      <c r="A707" s="13" t="s">
        <v>4069</v>
      </c>
      <c r="B707" s="13">
        <v>17031030102</v>
      </c>
      <c r="C707" s="13" t="s">
        <v>4070</v>
      </c>
      <c r="D707" s="13" t="s">
        <v>4272</v>
      </c>
      <c r="E707" s="13" t="s">
        <v>4129</v>
      </c>
      <c r="F707" s="34">
        <v>6.9</v>
      </c>
      <c r="G707" s="60">
        <v>0</v>
      </c>
      <c r="H707" s="63">
        <v>0</v>
      </c>
    </row>
    <row r="708" spans="1:8">
      <c r="A708" s="13" t="s">
        <v>3787</v>
      </c>
      <c r="B708" s="13">
        <v>17031110501</v>
      </c>
      <c r="C708" s="13" t="s">
        <v>3788</v>
      </c>
      <c r="D708" s="13" t="s">
        <v>4272</v>
      </c>
      <c r="E708" s="13" t="s">
        <v>4129</v>
      </c>
      <c r="F708" s="34">
        <v>6.9</v>
      </c>
      <c r="G708" s="60">
        <v>0</v>
      </c>
      <c r="H708" s="63">
        <v>0</v>
      </c>
    </row>
    <row r="709" spans="1:8">
      <c r="A709" s="13" t="s">
        <v>3632</v>
      </c>
      <c r="B709" s="13">
        <v>17031210502</v>
      </c>
      <c r="C709" s="13" t="s">
        <v>3633</v>
      </c>
      <c r="D709" s="13" t="s">
        <v>4272</v>
      </c>
      <c r="E709" s="13" t="s">
        <v>4129</v>
      </c>
      <c r="F709" s="34">
        <v>6.9</v>
      </c>
      <c r="G709" s="60">
        <v>0</v>
      </c>
      <c r="H709" s="63">
        <v>0</v>
      </c>
    </row>
    <row r="710" spans="1:8">
      <c r="A710" s="13" t="s">
        <v>2476</v>
      </c>
      <c r="B710" s="13">
        <v>17031815900</v>
      </c>
      <c r="C710" s="13" t="s">
        <v>2477</v>
      </c>
      <c r="D710" s="13" t="s">
        <v>4272</v>
      </c>
      <c r="E710" s="13" t="s">
        <v>2478</v>
      </c>
      <c r="F710" s="34">
        <v>6.9</v>
      </c>
      <c r="G710" s="60">
        <v>0</v>
      </c>
      <c r="H710" s="63">
        <v>0</v>
      </c>
    </row>
    <row r="711" spans="1:8">
      <c r="A711" s="13" t="s">
        <v>2387</v>
      </c>
      <c r="B711" s="13">
        <v>17031842100</v>
      </c>
      <c r="C711" s="13" t="s">
        <v>2388</v>
      </c>
      <c r="D711" s="13" t="s">
        <v>4272</v>
      </c>
      <c r="E711" s="13" t="s">
        <v>2499</v>
      </c>
      <c r="F711" s="34">
        <v>6.9</v>
      </c>
      <c r="G711" s="60">
        <v>0</v>
      </c>
      <c r="H711" s="63">
        <v>0</v>
      </c>
    </row>
    <row r="712" spans="1:8">
      <c r="A712" s="13" t="s">
        <v>1941</v>
      </c>
      <c r="B712" s="13">
        <v>17031824123</v>
      </c>
      <c r="C712" s="13" t="s">
        <v>1942</v>
      </c>
      <c r="D712" s="13" t="s">
        <v>4272</v>
      </c>
      <c r="E712" s="13" t="s">
        <v>2018</v>
      </c>
      <c r="F712" s="34">
        <v>6.9</v>
      </c>
      <c r="G712" s="60">
        <v>0</v>
      </c>
      <c r="H712" s="63">
        <v>0</v>
      </c>
    </row>
    <row r="713" spans="1:8">
      <c r="A713" s="13" t="s">
        <v>1757</v>
      </c>
      <c r="B713" s="13">
        <v>17031842600</v>
      </c>
      <c r="C713" s="13" t="s">
        <v>1758</v>
      </c>
      <c r="D713" s="13" t="s">
        <v>4272</v>
      </c>
      <c r="E713" s="13" t="s">
        <v>1752</v>
      </c>
      <c r="F713" s="34">
        <v>6.9</v>
      </c>
      <c r="G713" s="60">
        <v>0</v>
      </c>
      <c r="H713" s="63">
        <v>0</v>
      </c>
    </row>
    <row r="714" spans="1:8">
      <c r="A714" s="13" t="s">
        <v>1504</v>
      </c>
      <c r="B714" s="13">
        <v>17031839500</v>
      </c>
      <c r="C714" s="13" t="s">
        <v>1505</v>
      </c>
      <c r="D714" s="13" t="s">
        <v>4272</v>
      </c>
      <c r="E714" s="13"/>
      <c r="F714" s="34">
        <v>6.9</v>
      </c>
      <c r="G714" s="60">
        <v>0</v>
      </c>
      <c r="H714" s="63">
        <v>0</v>
      </c>
    </row>
    <row r="715" spans="1:8">
      <c r="A715" s="13" t="s">
        <v>1357</v>
      </c>
      <c r="B715" s="13">
        <v>17043846307</v>
      </c>
      <c r="C715" s="13" t="s">
        <v>1358</v>
      </c>
      <c r="D715" s="13" t="s">
        <v>1522</v>
      </c>
      <c r="E715" s="13" t="s">
        <v>1430</v>
      </c>
      <c r="F715" s="34">
        <v>6.9</v>
      </c>
      <c r="G715" s="60">
        <v>0</v>
      </c>
      <c r="H715" s="63">
        <v>0</v>
      </c>
    </row>
    <row r="716" spans="1:8">
      <c r="A716" s="13" t="s">
        <v>1363</v>
      </c>
      <c r="B716" s="13">
        <v>17043840706</v>
      </c>
      <c r="C716" s="13" t="s">
        <v>1364</v>
      </c>
      <c r="D716" s="13" t="s">
        <v>1522</v>
      </c>
      <c r="E716" s="13" t="s">
        <v>2522</v>
      </c>
      <c r="F716" s="34">
        <v>6.9</v>
      </c>
      <c r="G716" s="60">
        <v>0</v>
      </c>
      <c r="H716" s="63">
        <v>0</v>
      </c>
    </row>
    <row r="717" spans="1:8">
      <c r="A717" s="13" t="s">
        <v>1135</v>
      </c>
      <c r="B717" s="13">
        <v>17043841603</v>
      </c>
      <c r="C717" s="13" t="s">
        <v>1136</v>
      </c>
      <c r="D717" s="13" t="s">
        <v>1522</v>
      </c>
      <c r="E717" s="13" t="s">
        <v>1733</v>
      </c>
      <c r="F717" s="34">
        <v>6.9</v>
      </c>
      <c r="G717" s="60">
        <v>0</v>
      </c>
      <c r="H717" s="63">
        <v>0</v>
      </c>
    </row>
    <row r="718" spans="1:8">
      <c r="A718" s="13" t="s">
        <v>762</v>
      </c>
      <c r="B718" s="13">
        <v>17097861507</v>
      </c>
      <c r="C718" s="13" t="s">
        <v>763</v>
      </c>
      <c r="D718" s="13" t="s">
        <v>896</v>
      </c>
      <c r="E718" s="13" t="s">
        <v>761</v>
      </c>
      <c r="F718" s="34">
        <v>6.9</v>
      </c>
      <c r="G718" s="60">
        <v>0</v>
      </c>
      <c r="H718" s="63">
        <v>0</v>
      </c>
    </row>
    <row r="719" spans="1:8">
      <c r="A719" s="13" t="s">
        <v>772</v>
      </c>
      <c r="B719" s="13">
        <v>17097861610</v>
      </c>
      <c r="C719" s="13" t="s">
        <v>773</v>
      </c>
      <c r="D719" s="13" t="s">
        <v>896</v>
      </c>
      <c r="E719" s="13" t="s">
        <v>761</v>
      </c>
      <c r="F719" s="34">
        <v>6.9</v>
      </c>
      <c r="G719" s="60">
        <v>0</v>
      </c>
      <c r="H719" s="63">
        <v>0</v>
      </c>
    </row>
    <row r="720" spans="1:8">
      <c r="A720" s="13" t="s">
        <v>687</v>
      </c>
      <c r="B720" s="13">
        <v>17097861504</v>
      </c>
      <c r="C720" s="13" t="s">
        <v>574</v>
      </c>
      <c r="D720" s="13" t="s">
        <v>896</v>
      </c>
      <c r="E720" s="13" t="s">
        <v>575</v>
      </c>
      <c r="F720" s="34">
        <v>6.9</v>
      </c>
      <c r="G720" s="60">
        <v>0</v>
      </c>
      <c r="H720" s="63">
        <v>0</v>
      </c>
    </row>
    <row r="721" spans="1:8">
      <c r="A721" s="13" t="s">
        <v>415</v>
      </c>
      <c r="B721" s="13">
        <v>17111870604</v>
      </c>
      <c r="C721" s="13" t="s">
        <v>416</v>
      </c>
      <c r="D721" s="13" t="s">
        <v>571</v>
      </c>
      <c r="E721" s="13" t="s">
        <v>417</v>
      </c>
      <c r="F721" s="34">
        <v>6.9</v>
      </c>
      <c r="G721" s="60">
        <v>0</v>
      </c>
      <c r="H721" s="63">
        <v>0</v>
      </c>
    </row>
    <row r="722" spans="1:8">
      <c r="A722" s="13" t="s">
        <v>1315</v>
      </c>
      <c r="B722" s="13">
        <v>17043841704</v>
      </c>
      <c r="C722" s="13" t="s">
        <v>1316</v>
      </c>
      <c r="D722" s="13" t="s">
        <v>1522</v>
      </c>
      <c r="E722" s="13" t="s">
        <v>2398</v>
      </c>
      <c r="F722" s="34">
        <v>6.8</v>
      </c>
      <c r="G722" s="60">
        <v>9.9999999999999645E-2</v>
      </c>
      <c r="H722" s="63">
        <v>1.4705882352941124E-2</v>
      </c>
    </row>
    <row r="723" spans="1:8">
      <c r="A723" s="13" t="s">
        <v>1284</v>
      </c>
      <c r="B723" s="13">
        <v>17043846205</v>
      </c>
      <c r="C723" s="13" t="s">
        <v>1180</v>
      </c>
      <c r="D723" s="13" t="s">
        <v>1522</v>
      </c>
      <c r="E723" s="13" t="s">
        <v>1275</v>
      </c>
      <c r="F723" s="34">
        <v>6.8</v>
      </c>
      <c r="G723" s="60">
        <v>0</v>
      </c>
      <c r="H723" s="63">
        <v>0</v>
      </c>
    </row>
    <row r="724" spans="1:8">
      <c r="A724" s="13" t="s">
        <v>977</v>
      </c>
      <c r="B724" s="13">
        <v>17089851400</v>
      </c>
      <c r="C724" s="13" t="s">
        <v>978</v>
      </c>
      <c r="D724" s="13" t="s">
        <v>1029</v>
      </c>
      <c r="E724" s="13"/>
      <c r="F724" s="34">
        <v>6.8</v>
      </c>
      <c r="G724" s="60">
        <v>0</v>
      </c>
      <c r="H724" s="63">
        <v>0</v>
      </c>
    </row>
    <row r="725" spans="1:8">
      <c r="A725" s="13" t="s">
        <v>1059</v>
      </c>
      <c r="B725" s="13">
        <v>17089852903</v>
      </c>
      <c r="C725" s="13" t="s">
        <v>1060</v>
      </c>
      <c r="D725" s="13" t="s">
        <v>1029</v>
      </c>
      <c r="E725" s="13"/>
      <c r="F725" s="34">
        <v>6.8</v>
      </c>
      <c r="G725" s="60">
        <v>0</v>
      </c>
      <c r="H725" s="63">
        <v>0</v>
      </c>
    </row>
    <row r="726" spans="1:8">
      <c r="A726" s="13" t="s">
        <v>3604</v>
      </c>
      <c r="B726" s="13">
        <v>17031190900</v>
      </c>
      <c r="C726" s="13" t="s">
        <v>3605</v>
      </c>
      <c r="D726" s="13" t="s">
        <v>4272</v>
      </c>
      <c r="E726" s="13" t="s">
        <v>4129</v>
      </c>
      <c r="F726" s="34">
        <v>6.8</v>
      </c>
      <c r="G726" s="60">
        <v>0</v>
      </c>
      <c r="H726" s="63">
        <v>0</v>
      </c>
    </row>
    <row r="727" spans="1:8">
      <c r="A727" s="13" t="s">
        <v>3229</v>
      </c>
      <c r="B727" s="13">
        <v>17031400300</v>
      </c>
      <c r="C727" s="13" t="s">
        <v>3230</v>
      </c>
      <c r="D727" s="13" t="s">
        <v>4272</v>
      </c>
      <c r="E727" s="13" t="s">
        <v>4129</v>
      </c>
      <c r="F727" s="34">
        <v>6.8</v>
      </c>
      <c r="G727" s="60">
        <v>0</v>
      </c>
      <c r="H727" s="63">
        <v>0</v>
      </c>
    </row>
    <row r="728" spans="1:8">
      <c r="A728" s="13" t="s">
        <v>2678</v>
      </c>
      <c r="B728" s="13">
        <v>17031828601</v>
      </c>
      <c r="C728" s="13" t="s">
        <v>2679</v>
      </c>
      <c r="D728" s="13" t="s">
        <v>4272</v>
      </c>
      <c r="E728" s="13" t="s">
        <v>2680</v>
      </c>
      <c r="F728" s="34">
        <v>6.8</v>
      </c>
      <c r="G728" s="60">
        <v>0</v>
      </c>
      <c r="H728" s="63">
        <v>0</v>
      </c>
    </row>
    <row r="729" spans="1:8">
      <c r="A729" s="13" t="s">
        <v>2534</v>
      </c>
      <c r="B729" s="13">
        <v>17031810800</v>
      </c>
      <c r="C729" s="13" t="s">
        <v>2535</v>
      </c>
      <c r="D729" s="13" t="s">
        <v>4272</v>
      </c>
      <c r="E729" s="13" t="s">
        <v>2531</v>
      </c>
      <c r="F729" s="34">
        <v>6.8</v>
      </c>
      <c r="G729" s="60">
        <v>0</v>
      </c>
      <c r="H729" s="63">
        <v>0</v>
      </c>
    </row>
    <row r="730" spans="1:8">
      <c r="A730" s="13" t="s">
        <v>2458</v>
      </c>
      <c r="B730" s="13">
        <v>17031810200</v>
      </c>
      <c r="C730" s="13" t="s">
        <v>2459</v>
      </c>
      <c r="D730" s="13" t="s">
        <v>4272</v>
      </c>
      <c r="E730" s="13" t="s">
        <v>2542</v>
      </c>
      <c r="F730" s="34">
        <v>6.8</v>
      </c>
      <c r="G730" s="60">
        <v>0</v>
      </c>
      <c r="H730" s="63">
        <v>0</v>
      </c>
    </row>
    <row r="731" spans="1:8">
      <c r="A731" s="13" t="s">
        <v>2279</v>
      </c>
      <c r="B731" s="13">
        <v>17031804711</v>
      </c>
      <c r="C731" s="13" t="s">
        <v>2280</v>
      </c>
      <c r="D731" s="13" t="s">
        <v>4272</v>
      </c>
      <c r="E731" s="13" t="s">
        <v>2375</v>
      </c>
      <c r="F731" s="34">
        <v>6.8</v>
      </c>
      <c r="G731" s="60">
        <v>0</v>
      </c>
      <c r="H731" s="63">
        <v>0</v>
      </c>
    </row>
    <row r="732" spans="1:8">
      <c r="A732" s="13" t="s">
        <v>1614</v>
      </c>
      <c r="B732" s="13">
        <v>17031832100</v>
      </c>
      <c r="C732" s="13" t="s">
        <v>1615</v>
      </c>
      <c r="D732" s="13" t="s">
        <v>4272</v>
      </c>
      <c r="E732" s="13"/>
      <c r="F732" s="34">
        <v>6.8</v>
      </c>
      <c r="G732" s="60">
        <v>0</v>
      </c>
      <c r="H732" s="63">
        <v>0</v>
      </c>
    </row>
    <row r="733" spans="1:8">
      <c r="A733" s="13" t="s">
        <v>1642</v>
      </c>
      <c r="B733" s="13">
        <v>17031834400</v>
      </c>
      <c r="C733" s="13" t="s">
        <v>1643</v>
      </c>
      <c r="D733" s="13" t="s">
        <v>4272</v>
      </c>
      <c r="E733" s="13"/>
      <c r="F733" s="34">
        <v>6.8</v>
      </c>
      <c r="G733" s="60">
        <v>0</v>
      </c>
      <c r="H733" s="63">
        <v>0</v>
      </c>
    </row>
    <row r="734" spans="1:8">
      <c r="A734" s="13" t="s">
        <v>1529</v>
      </c>
      <c r="B734" s="13">
        <v>17043840907</v>
      </c>
      <c r="C734" s="13" t="s">
        <v>1530</v>
      </c>
      <c r="D734" s="13" t="s">
        <v>1522</v>
      </c>
      <c r="E734" s="13" t="s">
        <v>4273</v>
      </c>
      <c r="F734" s="34">
        <v>6.8</v>
      </c>
      <c r="G734" s="60">
        <v>0</v>
      </c>
      <c r="H734" s="63">
        <v>0</v>
      </c>
    </row>
    <row r="735" spans="1:8">
      <c r="A735" s="13" t="s">
        <v>1307</v>
      </c>
      <c r="B735" s="13">
        <v>17043841111</v>
      </c>
      <c r="C735" s="13" t="s">
        <v>1308</v>
      </c>
      <c r="D735" s="13" t="s">
        <v>1522</v>
      </c>
      <c r="E735" s="13" t="s">
        <v>2398</v>
      </c>
      <c r="F735" s="34">
        <v>6.8</v>
      </c>
      <c r="G735" s="60">
        <v>0</v>
      </c>
      <c r="H735" s="63">
        <v>0</v>
      </c>
    </row>
    <row r="736" spans="1:8">
      <c r="A736" s="13" t="s">
        <v>1229</v>
      </c>
      <c r="B736" s="13">
        <v>17043843200</v>
      </c>
      <c r="C736" s="13" t="s">
        <v>1230</v>
      </c>
      <c r="D736" s="13" t="s">
        <v>1522</v>
      </c>
      <c r="E736" s="13" t="s">
        <v>1724</v>
      </c>
      <c r="F736" s="34">
        <v>6.7</v>
      </c>
      <c r="G736" s="60">
        <v>0.10000000000000053</v>
      </c>
      <c r="H736" s="63">
        <v>1.4925373134328438E-2</v>
      </c>
    </row>
    <row r="737" spans="1:8">
      <c r="A737" s="13" t="s">
        <v>801</v>
      </c>
      <c r="B737" s="13">
        <v>17097864510</v>
      </c>
      <c r="C737" s="13" t="s">
        <v>688</v>
      </c>
      <c r="D737" s="13" t="s">
        <v>896</v>
      </c>
      <c r="E737" s="13" t="s">
        <v>689</v>
      </c>
      <c r="F737" s="34">
        <v>6.7</v>
      </c>
      <c r="G737" s="60">
        <v>0</v>
      </c>
      <c r="H737" s="63">
        <v>0</v>
      </c>
    </row>
    <row r="738" spans="1:8">
      <c r="A738" s="13" t="s">
        <v>131</v>
      </c>
      <c r="B738" s="13">
        <v>17197884103</v>
      </c>
      <c r="C738" s="13" t="s">
        <v>132</v>
      </c>
      <c r="D738" s="13" t="s">
        <v>363</v>
      </c>
      <c r="E738" s="13"/>
      <c r="F738" s="34">
        <v>6.7</v>
      </c>
      <c r="G738" s="60">
        <v>0</v>
      </c>
      <c r="H738" s="63">
        <v>0</v>
      </c>
    </row>
    <row r="739" spans="1:8">
      <c r="A739" s="13" t="s">
        <v>519</v>
      </c>
      <c r="B739" s="13">
        <v>17097861902</v>
      </c>
      <c r="C739" s="13" t="s">
        <v>520</v>
      </c>
      <c r="D739" s="13" t="s">
        <v>896</v>
      </c>
      <c r="E739" s="13" t="s">
        <v>625</v>
      </c>
      <c r="F739" s="34">
        <v>6.7</v>
      </c>
      <c r="G739" s="60">
        <v>0</v>
      </c>
      <c r="H739" s="63">
        <v>0</v>
      </c>
    </row>
    <row r="740" spans="1:8">
      <c r="A740" s="13" t="s">
        <v>4183</v>
      </c>
      <c r="B740" s="13">
        <v>17031818700</v>
      </c>
      <c r="C740" s="13" t="s">
        <v>4184</v>
      </c>
      <c r="D740" s="13" t="s">
        <v>4272</v>
      </c>
      <c r="E740" s="13" t="s">
        <v>4182</v>
      </c>
      <c r="F740" s="34">
        <v>6.7</v>
      </c>
      <c r="G740" s="60">
        <v>0</v>
      </c>
      <c r="H740" s="63">
        <v>0</v>
      </c>
    </row>
    <row r="741" spans="1:8">
      <c r="A741" s="13" t="s">
        <v>3843</v>
      </c>
      <c r="B741" s="13">
        <v>17031081100</v>
      </c>
      <c r="C741" s="13" t="s">
        <v>3844</v>
      </c>
      <c r="D741" s="13" t="s">
        <v>4272</v>
      </c>
      <c r="E741" s="13" t="s">
        <v>4129</v>
      </c>
      <c r="F741" s="34">
        <v>6.7</v>
      </c>
      <c r="G741" s="60">
        <v>0</v>
      </c>
      <c r="H741" s="63">
        <v>0</v>
      </c>
    </row>
    <row r="742" spans="1:8">
      <c r="A742" s="13" t="s">
        <v>3697</v>
      </c>
      <c r="B742" s="13">
        <v>17031140100</v>
      </c>
      <c r="C742" s="13" t="s">
        <v>3698</v>
      </c>
      <c r="D742" s="13" t="s">
        <v>4272</v>
      </c>
      <c r="E742" s="13" t="s">
        <v>4129</v>
      </c>
      <c r="F742" s="34">
        <v>6.7</v>
      </c>
      <c r="G742" s="60">
        <v>0</v>
      </c>
      <c r="H742" s="63">
        <v>0</v>
      </c>
    </row>
    <row r="743" spans="1:8">
      <c r="A743" s="13" t="s">
        <v>3727</v>
      </c>
      <c r="B743" s="13">
        <v>17031150501</v>
      </c>
      <c r="C743" s="13" t="s">
        <v>3728</v>
      </c>
      <c r="D743" s="13" t="s">
        <v>4272</v>
      </c>
      <c r="E743" s="13" t="s">
        <v>4129</v>
      </c>
      <c r="F743" s="34">
        <v>6.7</v>
      </c>
      <c r="G743" s="60">
        <v>0</v>
      </c>
      <c r="H743" s="63">
        <v>0</v>
      </c>
    </row>
    <row r="744" spans="1:8">
      <c r="A744" s="13" t="s">
        <v>3663</v>
      </c>
      <c r="B744" s="13">
        <v>17031161200</v>
      </c>
      <c r="C744" s="13" t="s">
        <v>3664</v>
      </c>
      <c r="D744" s="13" t="s">
        <v>4272</v>
      </c>
      <c r="E744" s="13" t="s">
        <v>4129</v>
      </c>
      <c r="F744" s="34">
        <v>6.7</v>
      </c>
      <c r="G744" s="60">
        <v>0</v>
      </c>
      <c r="H744" s="63">
        <v>0</v>
      </c>
    </row>
    <row r="745" spans="1:8">
      <c r="A745" s="13" t="s">
        <v>3592</v>
      </c>
      <c r="B745" s="13">
        <v>17031190402</v>
      </c>
      <c r="C745" s="13" t="s">
        <v>3593</v>
      </c>
      <c r="D745" s="13" t="s">
        <v>4272</v>
      </c>
      <c r="E745" s="13" t="s">
        <v>4129</v>
      </c>
      <c r="F745" s="34">
        <v>6.7</v>
      </c>
      <c r="G745" s="60">
        <v>0</v>
      </c>
      <c r="H745" s="63">
        <v>0</v>
      </c>
    </row>
    <row r="746" spans="1:8">
      <c r="A746" s="13" t="s">
        <v>3506</v>
      </c>
      <c r="B746" s="13">
        <v>17031240800</v>
      </c>
      <c r="C746" s="13" t="s">
        <v>3507</v>
      </c>
      <c r="D746" s="13" t="s">
        <v>4272</v>
      </c>
      <c r="E746" s="13" t="s">
        <v>4129</v>
      </c>
      <c r="F746" s="34">
        <v>6.7</v>
      </c>
      <c r="G746" s="60">
        <v>0</v>
      </c>
      <c r="H746" s="63">
        <v>0</v>
      </c>
    </row>
    <row r="747" spans="1:8">
      <c r="A747" s="13" t="s">
        <v>3405</v>
      </c>
      <c r="B747" s="13">
        <v>17031271300</v>
      </c>
      <c r="C747" s="13" t="s">
        <v>3406</v>
      </c>
      <c r="D747" s="13" t="s">
        <v>4272</v>
      </c>
      <c r="E747" s="13" t="s">
        <v>4129</v>
      </c>
      <c r="F747" s="34">
        <v>6.7</v>
      </c>
      <c r="G747" s="60">
        <v>0</v>
      </c>
      <c r="H747" s="63">
        <v>0</v>
      </c>
    </row>
    <row r="748" spans="1:8">
      <c r="A748" s="13" t="s">
        <v>3115</v>
      </c>
      <c r="B748" s="13">
        <v>17031460400</v>
      </c>
      <c r="C748" s="13" t="s">
        <v>3116</v>
      </c>
      <c r="D748" s="13" t="s">
        <v>4272</v>
      </c>
      <c r="E748" s="13" t="s">
        <v>4129</v>
      </c>
      <c r="F748" s="34">
        <v>6.7</v>
      </c>
      <c r="G748" s="60">
        <v>0</v>
      </c>
      <c r="H748" s="63">
        <v>0</v>
      </c>
    </row>
    <row r="749" spans="1:8">
      <c r="A749" s="13" t="s">
        <v>2657</v>
      </c>
      <c r="B749" s="13">
        <v>17031824503</v>
      </c>
      <c r="C749" s="13" t="s">
        <v>2658</v>
      </c>
      <c r="D749" s="13" t="s">
        <v>4272</v>
      </c>
      <c r="E749" s="13" t="s">
        <v>2654</v>
      </c>
      <c r="F749" s="34">
        <v>6.7</v>
      </c>
      <c r="G749" s="60">
        <v>0</v>
      </c>
      <c r="H749" s="63">
        <v>0</v>
      </c>
    </row>
    <row r="750" spans="1:8">
      <c r="A750" s="13" t="s">
        <v>2284</v>
      </c>
      <c r="B750" s="13">
        <v>17031828602</v>
      </c>
      <c r="C750" s="13" t="s">
        <v>2285</v>
      </c>
      <c r="D750" s="13" t="s">
        <v>4272</v>
      </c>
      <c r="E750" s="13" t="s">
        <v>2286</v>
      </c>
      <c r="F750" s="34">
        <v>6.7</v>
      </c>
      <c r="G750" s="60">
        <v>0</v>
      </c>
      <c r="H750" s="63">
        <v>0</v>
      </c>
    </row>
    <row r="751" spans="1:8">
      <c r="A751" s="13" t="s">
        <v>2303</v>
      </c>
      <c r="B751" s="13">
        <v>17031819500</v>
      </c>
      <c r="C751" s="13" t="s">
        <v>2304</v>
      </c>
      <c r="D751" s="13" t="s">
        <v>4272</v>
      </c>
      <c r="E751" s="13" t="s">
        <v>2305</v>
      </c>
      <c r="F751" s="34">
        <v>6.7</v>
      </c>
      <c r="G751" s="60">
        <v>0</v>
      </c>
      <c r="H751" s="63">
        <v>0</v>
      </c>
    </row>
    <row r="752" spans="1:8">
      <c r="A752" s="13" t="s">
        <v>2320</v>
      </c>
      <c r="B752" s="13">
        <v>17031828201</v>
      </c>
      <c r="C752" s="13" t="s">
        <v>2321</v>
      </c>
      <c r="D752" s="13" t="s">
        <v>4272</v>
      </c>
      <c r="E752" s="13" t="s">
        <v>2315</v>
      </c>
      <c r="F752" s="34">
        <v>6.7</v>
      </c>
      <c r="G752" s="60">
        <v>0</v>
      </c>
      <c r="H752" s="63">
        <v>0</v>
      </c>
    </row>
    <row r="753" spans="1:8">
      <c r="A753" s="13" t="s">
        <v>2186</v>
      </c>
      <c r="B753" s="13">
        <v>17031816401</v>
      </c>
      <c r="C753" s="13" t="s">
        <v>2187</v>
      </c>
      <c r="D753" s="13" t="s">
        <v>4272</v>
      </c>
      <c r="E753" s="13" t="s">
        <v>2179</v>
      </c>
      <c r="F753" s="34">
        <v>6.7</v>
      </c>
      <c r="G753" s="60">
        <v>0</v>
      </c>
      <c r="H753" s="63">
        <v>0</v>
      </c>
    </row>
    <row r="754" spans="1:8">
      <c r="A754" s="13" t="s">
        <v>2201</v>
      </c>
      <c r="B754" s="13">
        <v>17031825000</v>
      </c>
      <c r="C754" s="13" t="s">
        <v>2202</v>
      </c>
      <c r="D754" s="13" t="s">
        <v>4272</v>
      </c>
      <c r="E754" s="13" t="s">
        <v>2194</v>
      </c>
      <c r="F754" s="34">
        <v>6.7</v>
      </c>
      <c r="G754" s="60">
        <v>0</v>
      </c>
      <c r="H754" s="63">
        <v>0</v>
      </c>
    </row>
    <row r="755" spans="1:8">
      <c r="A755" s="13" t="s">
        <v>2073</v>
      </c>
      <c r="B755" s="13">
        <v>17031822200</v>
      </c>
      <c r="C755" s="13" t="s">
        <v>2074</v>
      </c>
      <c r="D755" s="13" t="s">
        <v>4272</v>
      </c>
      <c r="E755" s="13" t="s">
        <v>2070</v>
      </c>
      <c r="F755" s="34">
        <v>6.7</v>
      </c>
      <c r="G755" s="60">
        <v>0</v>
      </c>
      <c r="H755" s="63">
        <v>0</v>
      </c>
    </row>
    <row r="756" spans="1:8">
      <c r="A756" s="13" t="s">
        <v>1910</v>
      </c>
      <c r="B756" s="13">
        <v>17031811200</v>
      </c>
      <c r="C756" s="13" t="s">
        <v>1911</v>
      </c>
      <c r="D756" s="13" t="s">
        <v>4272</v>
      </c>
      <c r="E756" s="13" t="s">
        <v>1909</v>
      </c>
      <c r="F756" s="34">
        <v>6.7</v>
      </c>
      <c r="G756" s="60">
        <v>0</v>
      </c>
      <c r="H756" s="63">
        <v>0</v>
      </c>
    </row>
    <row r="757" spans="1:8">
      <c r="A757" s="13" t="s">
        <v>1836</v>
      </c>
      <c r="B757" s="13">
        <v>17031811600</v>
      </c>
      <c r="C757" s="13" t="s">
        <v>1837</v>
      </c>
      <c r="D757" s="13" t="s">
        <v>4272</v>
      </c>
      <c r="E757" s="13" t="s">
        <v>1835</v>
      </c>
      <c r="F757" s="34">
        <v>6.7</v>
      </c>
      <c r="G757" s="60">
        <v>0</v>
      </c>
      <c r="H757" s="63">
        <v>0</v>
      </c>
    </row>
    <row r="758" spans="1:8">
      <c r="A758" s="13" t="s">
        <v>1794</v>
      </c>
      <c r="B758" s="13">
        <v>17031827802</v>
      </c>
      <c r="C758" s="13" t="s">
        <v>1795</v>
      </c>
      <c r="D758" s="13" t="s">
        <v>4272</v>
      </c>
      <c r="E758" s="13" t="s">
        <v>1789</v>
      </c>
      <c r="F758" s="34">
        <v>6.7</v>
      </c>
      <c r="G758" s="60">
        <v>0</v>
      </c>
      <c r="H758" s="63">
        <v>0</v>
      </c>
    </row>
    <row r="759" spans="1:8">
      <c r="A759" s="13" t="s">
        <v>1704</v>
      </c>
      <c r="B759" s="13">
        <v>17031831100</v>
      </c>
      <c r="C759" s="13" t="s">
        <v>1705</v>
      </c>
      <c r="D759" s="13" t="s">
        <v>4272</v>
      </c>
      <c r="E759" s="13"/>
      <c r="F759" s="34">
        <v>6.7</v>
      </c>
      <c r="G759" s="60">
        <v>0</v>
      </c>
      <c r="H759" s="63">
        <v>0</v>
      </c>
    </row>
    <row r="760" spans="1:8">
      <c r="A760" s="13" t="s">
        <v>1455</v>
      </c>
      <c r="B760" s="13">
        <v>17043841320</v>
      </c>
      <c r="C760" s="13" t="s">
        <v>1456</v>
      </c>
      <c r="D760" s="13" t="s">
        <v>1522</v>
      </c>
      <c r="E760" s="13" t="s">
        <v>4214</v>
      </c>
      <c r="F760" s="34">
        <v>6.7</v>
      </c>
      <c r="G760" s="60">
        <v>0</v>
      </c>
      <c r="H760" s="63">
        <v>0</v>
      </c>
    </row>
    <row r="761" spans="1:8">
      <c r="A761" s="13" t="s">
        <v>1481</v>
      </c>
      <c r="B761" s="13">
        <v>17043841113</v>
      </c>
      <c r="C761" s="13" t="s">
        <v>1482</v>
      </c>
      <c r="D761" s="13" t="s">
        <v>1522</v>
      </c>
      <c r="E761" s="13" t="s">
        <v>4158</v>
      </c>
      <c r="F761" s="34">
        <v>6.7</v>
      </c>
      <c r="G761" s="60">
        <v>0</v>
      </c>
      <c r="H761" s="63">
        <v>0</v>
      </c>
    </row>
    <row r="762" spans="1:8">
      <c r="A762" s="13" t="s">
        <v>1400</v>
      </c>
      <c r="B762" s="13">
        <v>17043841325</v>
      </c>
      <c r="C762" s="13" t="s">
        <v>1401</v>
      </c>
      <c r="D762" s="13" t="s">
        <v>1522</v>
      </c>
      <c r="E762" s="13" t="s">
        <v>4126</v>
      </c>
      <c r="F762" s="34">
        <v>6.7</v>
      </c>
      <c r="G762" s="60">
        <v>0</v>
      </c>
      <c r="H762" s="63">
        <v>0</v>
      </c>
    </row>
    <row r="763" spans="1:8">
      <c r="A763" s="13" t="s">
        <v>1189</v>
      </c>
      <c r="B763" s="13">
        <v>17043846311</v>
      </c>
      <c r="C763" s="13" t="s">
        <v>1190</v>
      </c>
      <c r="D763" s="13" t="s">
        <v>1522</v>
      </c>
      <c r="E763" s="13" t="s">
        <v>1275</v>
      </c>
      <c r="F763" s="34">
        <v>6.6</v>
      </c>
      <c r="G763" s="60">
        <v>9.9999999999999645E-2</v>
      </c>
      <c r="H763" s="63">
        <v>1.5151515151515098E-2</v>
      </c>
    </row>
    <row r="764" spans="1:8">
      <c r="A764" s="13" t="s">
        <v>1017</v>
      </c>
      <c r="B764" s="13">
        <v>17089852403</v>
      </c>
      <c r="C764" s="13" t="s">
        <v>1018</v>
      </c>
      <c r="D764" s="13" t="s">
        <v>1029</v>
      </c>
      <c r="E764" s="13"/>
      <c r="F764" s="34">
        <v>6.6</v>
      </c>
      <c r="G764" s="60">
        <v>0</v>
      </c>
      <c r="H764" s="63">
        <v>0</v>
      </c>
    </row>
    <row r="765" spans="1:8">
      <c r="A765" s="13" t="s">
        <v>96</v>
      </c>
      <c r="B765" s="13">
        <v>17197883700</v>
      </c>
      <c r="C765" s="13" t="s">
        <v>97</v>
      </c>
      <c r="D765" s="13" t="s">
        <v>363</v>
      </c>
      <c r="E765" s="13" t="s">
        <v>1807</v>
      </c>
      <c r="F765" s="34">
        <v>6.6</v>
      </c>
      <c r="G765" s="60">
        <v>0</v>
      </c>
      <c r="H765" s="63">
        <v>0</v>
      </c>
    </row>
    <row r="766" spans="1:8">
      <c r="A766" s="13" t="s">
        <v>549</v>
      </c>
      <c r="B766" s="13">
        <v>17097860200</v>
      </c>
      <c r="C766" s="13" t="s">
        <v>550</v>
      </c>
      <c r="D766" s="13" t="s">
        <v>896</v>
      </c>
      <c r="E766" s="13" t="s">
        <v>548</v>
      </c>
      <c r="F766" s="34">
        <v>6.6</v>
      </c>
      <c r="G766" s="60">
        <v>0</v>
      </c>
      <c r="H766" s="63">
        <v>0</v>
      </c>
    </row>
    <row r="767" spans="1:8">
      <c r="A767" s="13" t="s">
        <v>4017</v>
      </c>
      <c r="B767" s="13">
        <v>17031040201</v>
      </c>
      <c r="C767" s="13" t="s">
        <v>4018</v>
      </c>
      <c r="D767" s="13" t="s">
        <v>4272</v>
      </c>
      <c r="E767" s="13" t="s">
        <v>4129</v>
      </c>
      <c r="F767" s="34">
        <v>6.6</v>
      </c>
      <c r="G767" s="60">
        <v>0</v>
      </c>
      <c r="H767" s="63">
        <v>0</v>
      </c>
    </row>
    <row r="768" spans="1:8">
      <c r="A768" s="13" t="s">
        <v>3775</v>
      </c>
      <c r="B768" s="13">
        <v>17031100600</v>
      </c>
      <c r="C768" s="13" t="s">
        <v>3776</v>
      </c>
      <c r="D768" s="13" t="s">
        <v>4272</v>
      </c>
      <c r="E768" s="13" t="s">
        <v>4129</v>
      </c>
      <c r="F768" s="34">
        <v>6.6</v>
      </c>
      <c r="G768" s="60">
        <v>0</v>
      </c>
      <c r="H768" s="63">
        <v>0</v>
      </c>
    </row>
    <row r="769" spans="1:8">
      <c r="A769" s="13" t="s">
        <v>3600</v>
      </c>
      <c r="B769" s="13">
        <v>17031190702</v>
      </c>
      <c r="C769" s="13" t="s">
        <v>3601</v>
      </c>
      <c r="D769" s="13" t="s">
        <v>4272</v>
      </c>
      <c r="E769" s="13" t="s">
        <v>4129</v>
      </c>
      <c r="F769" s="34">
        <v>6.6</v>
      </c>
      <c r="G769" s="60">
        <v>0</v>
      </c>
      <c r="H769" s="63">
        <v>0</v>
      </c>
    </row>
    <row r="770" spans="1:8">
      <c r="A770" s="13" t="s">
        <v>3508</v>
      </c>
      <c r="B770" s="13">
        <v>17031240900</v>
      </c>
      <c r="C770" s="13" t="s">
        <v>3509</v>
      </c>
      <c r="D770" s="13" t="s">
        <v>4272</v>
      </c>
      <c r="E770" s="13" t="s">
        <v>4129</v>
      </c>
      <c r="F770" s="34">
        <v>6.6</v>
      </c>
      <c r="G770" s="60">
        <v>0</v>
      </c>
      <c r="H770" s="63">
        <v>0</v>
      </c>
    </row>
    <row r="771" spans="1:8">
      <c r="A771" s="13" t="s">
        <v>3373</v>
      </c>
      <c r="B771" s="13">
        <v>17031252101</v>
      </c>
      <c r="C771" s="13" t="s">
        <v>3374</v>
      </c>
      <c r="D771" s="13" t="s">
        <v>4272</v>
      </c>
      <c r="E771" s="13" t="s">
        <v>4129</v>
      </c>
      <c r="F771" s="34">
        <v>6.6</v>
      </c>
      <c r="G771" s="60">
        <v>0</v>
      </c>
      <c r="H771" s="63">
        <v>0</v>
      </c>
    </row>
    <row r="772" spans="1:8">
      <c r="A772" s="13" t="s">
        <v>3397</v>
      </c>
      <c r="B772" s="13">
        <v>17031260900</v>
      </c>
      <c r="C772" s="13" t="s">
        <v>3398</v>
      </c>
      <c r="D772" s="13" t="s">
        <v>4272</v>
      </c>
      <c r="E772" s="13" t="s">
        <v>4129</v>
      </c>
      <c r="F772" s="34">
        <v>6.6</v>
      </c>
      <c r="G772" s="60">
        <v>0</v>
      </c>
      <c r="H772" s="63">
        <v>0</v>
      </c>
    </row>
    <row r="773" spans="1:8">
      <c r="A773" s="13" t="s">
        <v>3325</v>
      </c>
      <c r="B773" s="13">
        <v>17031290900</v>
      </c>
      <c r="C773" s="13" t="s">
        <v>3326</v>
      </c>
      <c r="D773" s="13" t="s">
        <v>4272</v>
      </c>
      <c r="E773" s="13" t="s">
        <v>4129</v>
      </c>
      <c r="F773" s="34">
        <v>6.6</v>
      </c>
      <c r="G773" s="60">
        <v>0</v>
      </c>
      <c r="H773" s="63">
        <v>0</v>
      </c>
    </row>
    <row r="774" spans="1:8">
      <c r="A774" s="13" t="s">
        <v>3331</v>
      </c>
      <c r="B774" s="13">
        <v>17031292200</v>
      </c>
      <c r="C774" s="13" t="s">
        <v>3332</v>
      </c>
      <c r="D774" s="13" t="s">
        <v>4272</v>
      </c>
      <c r="E774" s="13" t="s">
        <v>4129</v>
      </c>
      <c r="F774" s="34">
        <v>6.6</v>
      </c>
      <c r="G774" s="60">
        <v>0</v>
      </c>
      <c r="H774" s="63">
        <v>0</v>
      </c>
    </row>
    <row r="775" spans="1:8">
      <c r="A775" s="13" t="s">
        <v>2825</v>
      </c>
      <c r="B775" s="13">
        <v>17031710900</v>
      </c>
      <c r="C775" s="13" t="s">
        <v>2826</v>
      </c>
      <c r="D775" s="13" t="s">
        <v>4272</v>
      </c>
      <c r="E775" s="13" t="s">
        <v>4129</v>
      </c>
      <c r="F775" s="34">
        <v>6.6</v>
      </c>
      <c r="G775" s="60">
        <v>0</v>
      </c>
      <c r="H775" s="63">
        <v>0</v>
      </c>
    </row>
    <row r="776" spans="1:8">
      <c r="A776" s="13" t="s">
        <v>2337</v>
      </c>
      <c r="B776" s="13">
        <v>17031770901</v>
      </c>
      <c r="C776" s="13" t="s">
        <v>2338</v>
      </c>
      <c r="D776" s="13" t="s">
        <v>4272</v>
      </c>
      <c r="E776" s="13" t="s">
        <v>2339</v>
      </c>
      <c r="F776" s="34">
        <v>6.6</v>
      </c>
      <c r="G776" s="60">
        <v>0</v>
      </c>
      <c r="H776" s="63">
        <v>0</v>
      </c>
    </row>
    <row r="777" spans="1:8">
      <c r="A777" s="13" t="s">
        <v>2281</v>
      </c>
      <c r="B777" s="13">
        <v>17031822000</v>
      </c>
      <c r="C777" s="13" t="s">
        <v>2282</v>
      </c>
      <c r="D777" s="13" t="s">
        <v>4272</v>
      </c>
      <c r="E777" s="13" t="s">
        <v>2283</v>
      </c>
      <c r="F777" s="34">
        <v>6.6</v>
      </c>
      <c r="G777" s="60">
        <v>0</v>
      </c>
      <c r="H777" s="63">
        <v>0</v>
      </c>
    </row>
    <row r="778" spans="1:8">
      <c r="A778" s="13" t="s">
        <v>2287</v>
      </c>
      <c r="B778" s="13">
        <v>17031820604</v>
      </c>
      <c r="C778" s="13" t="s">
        <v>2288</v>
      </c>
      <c r="D778" s="13" t="s">
        <v>4272</v>
      </c>
      <c r="E778" s="13" t="s">
        <v>2289</v>
      </c>
      <c r="F778" s="34">
        <v>6.6</v>
      </c>
      <c r="G778" s="60">
        <v>0</v>
      </c>
      <c r="H778" s="63">
        <v>0</v>
      </c>
    </row>
    <row r="779" spans="1:8">
      <c r="A779" s="13" t="s">
        <v>2177</v>
      </c>
      <c r="B779" s="13">
        <v>17031811301</v>
      </c>
      <c r="C779" s="13" t="s">
        <v>2178</v>
      </c>
      <c r="D779" s="13" t="s">
        <v>4272</v>
      </c>
      <c r="E779" s="13" t="s">
        <v>2179</v>
      </c>
      <c r="F779" s="34">
        <v>6.6</v>
      </c>
      <c r="G779" s="60">
        <v>0</v>
      </c>
      <c r="H779" s="63">
        <v>0</v>
      </c>
    </row>
    <row r="780" spans="1:8">
      <c r="A780" s="13" t="s">
        <v>1150</v>
      </c>
      <c r="B780" s="13">
        <v>17043841324</v>
      </c>
      <c r="C780" s="13" t="s">
        <v>1151</v>
      </c>
      <c r="D780" s="13" t="s">
        <v>1522</v>
      </c>
      <c r="E780" s="13" t="s">
        <v>1736</v>
      </c>
      <c r="F780" s="34">
        <v>6.5</v>
      </c>
      <c r="G780" s="60">
        <v>9.9999999999999645E-2</v>
      </c>
      <c r="H780" s="63">
        <v>1.538461538461533E-2</v>
      </c>
    </row>
    <row r="781" spans="1:8">
      <c r="A781" s="13" t="s">
        <v>957</v>
      </c>
      <c r="B781" s="13">
        <v>17089854002</v>
      </c>
      <c r="C781" s="13" t="s">
        <v>958</v>
      </c>
      <c r="D781" s="13" t="s">
        <v>1029</v>
      </c>
      <c r="E781" s="13"/>
      <c r="F781" s="34">
        <v>6.5</v>
      </c>
      <c r="G781" s="60">
        <v>0</v>
      </c>
      <c r="H781" s="63">
        <v>0</v>
      </c>
    </row>
    <row r="782" spans="1:8">
      <c r="A782" s="13" t="s">
        <v>230</v>
      </c>
      <c r="B782" s="13">
        <v>17197882801</v>
      </c>
      <c r="C782" s="13" t="s">
        <v>231</v>
      </c>
      <c r="D782" s="13" t="s">
        <v>363</v>
      </c>
      <c r="E782" s="13" t="s">
        <v>320</v>
      </c>
      <c r="F782" s="34">
        <v>6.5</v>
      </c>
      <c r="G782" s="60">
        <v>0</v>
      </c>
      <c r="H782" s="63">
        <v>0</v>
      </c>
    </row>
    <row r="783" spans="1:8">
      <c r="A783" s="13" t="s">
        <v>561</v>
      </c>
      <c r="B783" s="13">
        <v>17097866000</v>
      </c>
      <c r="C783" s="13" t="s">
        <v>562</v>
      </c>
      <c r="D783" s="13" t="s">
        <v>896</v>
      </c>
      <c r="E783" s="13"/>
      <c r="F783" s="34">
        <v>6.5</v>
      </c>
      <c r="G783" s="60">
        <v>0</v>
      </c>
      <c r="H783" s="63">
        <v>0</v>
      </c>
    </row>
    <row r="784" spans="1:8">
      <c r="A784" s="13" t="s">
        <v>4057</v>
      </c>
      <c r="B784" s="13">
        <v>17031020702</v>
      </c>
      <c r="C784" s="13" t="s">
        <v>4058</v>
      </c>
      <c r="D784" s="13" t="s">
        <v>4272</v>
      </c>
      <c r="E784" s="13" t="s">
        <v>4129</v>
      </c>
      <c r="F784" s="34">
        <v>6.5</v>
      </c>
      <c r="G784" s="60">
        <v>0</v>
      </c>
      <c r="H784" s="63">
        <v>0</v>
      </c>
    </row>
    <row r="785" spans="1:8">
      <c r="A785" s="13" t="s">
        <v>3803</v>
      </c>
      <c r="B785" s="13">
        <v>17031130300</v>
      </c>
      <c r="C785" s="13" t="s">
        <v>3696</v>
      </c>
      <c r="D785" s="13" t="s">
        <v>4272</v>
      </c>
      <c r="E785" s="13" t="s">
        <v>4129</v>
      </c>
      <c r="F785" s="34">
        <v>6.5</v>
      </c>
      <c r="G785" s="60">
        <v>0</v>
      </c>
      <c r="H785" s="63">
        <v>0</v>
      </c>
    </row>
    <row r="786" spans="1:8">
      <c r="A786" s="13" t="s">
        <v>3498</v>
      </c>
      <c r="B786" s="13">
        <v>17031240300</v>
      </c>
      <c r="C786" s="13" t="s">
        <v>3499</v>
      </c>
      <c r="D786" s="13" t="s">
        <v>4272</v>
      </c>
      <c r="E786" s="13" t="s">
        <v>4129</v>
      </c>
      <c r="F786" s="34">
        <v>6.5</v>
      </c>
      <c r="G786" s="60">
        <v>0</v>
      </c>
      <c r="H786" s="63">
        <v>0</v>
      </c>
    </row>
    <row r="787" spans="1:8">
      <c r="A787" s="13" t="s">
        <v>3524</v>
      </c>
      <c r="B787" s="13">
        <v>17031242000</v>
      </c>
      <c r="C787" s="13" t="s">
        <v>3525</v>
      </c>
      <c r="D787" s="13" t="s">
        <v>4272</v>
      </c>
      <c r="E787" s="13" t="s">
        <v>4129</v>
      </c>
      <c r="F787" s="34">
        <v>6.5</v>
      </c>
      <c r="G787" s="60">
        <v>0</v>
      </c>
      <c r="H787" s="63">
        <v>0</v>
      </c>
    </row>
    <row r="788" spans="1:8">
      <c r="A788" s="13" t="s">
        <v>3261</v>
      </c>
      <c r="B788" s="13">
        <v>17031420300</v>
      </c>
      <c r="C788" s="13" t="s">
        <v>3154</v>
      </c>
      <c r="D788" s="13" t="s">
        <v>4272</v>
      </c>
      <c r="E788" s="13" t="s">
        <v>4129</v>
      </c>
      <c r="F788" s="34">
        <v>6.5</v>
      </c>
      <c r="G788" s="60">
        <v>0</v>
      </c>
      <c r="H788" s="63">
        <v>0</v>
      </c>
    </row>
    <row r="789" spans="1:8">
      <c r="A789" s="13" t="s">
        <v>2949</v>
      </c>
      <c r="B789" s="13">
        <v>17031610400</v>
      </c>
      <c r="C789" s="13" t="s">
        <v>2950</v>
      </c>
      <c r="D789" s="13" t="s">
        <v>4272</v>
      </c>
      <c r="E789" s="13" t="s">
        <v>4129</v>
      </c>
      <c r="F789" s="34">
        <v>6.5</v>
      </c>
      <c r="G789" s="60">
        <v>0</v>
      </c>
      <c r="H789" s="63">
        <v>0</v>
      </c>
    </row>
    <row r="790" spans="1:8">
      <c r="A790" s="13" t="s">
        <v>2955</v>
      </c>
      <c r="B790" s="13">
        <v>17031611100</v>
      </c>
      <c r="C790" s="13" t="s">
        <v>2956</v>
      </c>
      <c r="D790" s="13" t="s">
        <v>4272</v>
      </c>
      <c r="E790" s="13" t="s">
        <v>4129</v>
      </c>
      <c r="F790" s="34">
        <v>6.5</v>
      </c>
      <c r="G790" s="60">
        <v>0</v>
      </c>
      <c r="H790" s="63">
        <v>0</v>
      </c>
    </row>
    <row r="791" spans="1:8">
      <c r="A791" s="13" t="s">
        <v>2777</v>
      </c>
      <c r="B791" s="13">
        <v>17031690500</v>
      </c>
      <c r="C791" s="13" t="s">
        <v>2778</v>
      </c>
      <c r="D791" s="13" t="s">
        <v>4272</v>
      </c>
      <c r="E791" s="13" t="s">
        <v>4129</v>
      </c>
      <c r="F791" s="34">
        <v>6.5</v>
      </c>
      <c r="G791" s="60">
        <v>0</v>
      </c>
      <c r="H791" s="63">
        <v>0</v>
      </c>
    </row>
    <row r="792" spans="1:8">
      <c r="A792" s="13" t="s">
        <v>2737</v>
      </c>
      <c r="B792" s="13">
        <v>17031720400</v>
      </c>
      <c r="C792" s="13" t="s">
        <v>2738</v>
      </c>
      <c r="D792" s="13" t="s">
        <v>4272</v>
      </c>
      <c r="E792" s="13" t="s">
        <v>4129</v>
      </c>
      <c r="F792" s="34">
        <v>6.5</v>
      </c>
      <c r="G792" s="60">
        <v>0</v>
      </c>
      <c r="H792" s="63">
        <v>0</v>
      </c>
    </row>
    <row r="793" spans="1:8">
      <c r="A793" s="13" t="s">
        <v>2741</v>
      </c>
      <c r="B793" s="13">
        <v>17031720600</v>
      </c>
      <c r="C793" s="13" t="s">
        <v>2742</v>
      </c>
      <c r="D793" s="13" t="s">
        <v>4272</v>
      </c>
      <c r="E793" s="13" t="s">
        <v>4129</v>
      </c>
      <c r="F793" s="34">
        <v>6.5</v>
      </c>
      <c r="G793" s="60">
        <v>0</v>
      </c>
      <c r="H793" s="63">
        <v>0</v>
      </c>
    </row>
    <row r="794" spans="1:8">
      <c r="A794" s="13" t="s">
        <v>2580</v>
      </c>
      <c r="B794" s="13">
        <v>17031806501</v>
      </c>
      <c r="C794" s="13" t="s">
        <v>2581</v>
      </c>
      <c r="D794" s="13" t="s">
        <v>4272</v>
      </c>
      <c r="E794" s="13" t="s">
        <v>2661</v>
      </c>
      <c r="F794" s="34">
        <v>6.5</v>
      </c>
      <c r="G794" s="60">
        <v>0</v>
      </c>
      <c r="H794" s="63">
        <v>0</v>
      </c>
    </row>
    <row r="795" spans="1:8">
      <c r="A795" s="13" t="s">
        <v>2601</v>
      </c>
      <c r="B795" s="13">
        <v>17031828402</v>
      </c>
      <c r="C795" s="13" t="s">
        <v>2602</v>
      </c>
      <c r="D795" s="13" t="s">
        <v>4272</v>
      </c>
      <c r="E795" s="13" t="s">
        <v>2600</v>
      </c>
      <c r="F795" s="34">
        <v>6.5</v>
      </c>
      <c r="G795" s="60">
        <v>0</v>
      </c>
      <c r="H795" s="63">
        <v>0</v>
      </c>
    </row>
    <row r="796" spans="1:8">
      <c r="A796" s="13" t="s">
        <v>2356</v>
      </c>
      <c r="B796" s="13">
        <v>17031823704</v>
      </c>
      <c r="C796" s="13" t="s">
        <v>2357</v>
      </c>
      <c r="D796" s="13" t="s">
        <v>4272</v>
      </c>
      <c r="E796" s="13" t="s">
        <v>2353</v>
      </c>
      <c r="F796" s="34">
        <v>6.5</v>
      </c>
      <c r="G796" s="60">
        <v>0</v>
      </c>
      <c r="H796" s="63">
        <v>0</v>
      </c>
    </row>
    <row r="797" spans="1:8">
      <c r="A797" s="13" t="s">
        <v>1510</v>
      </c>
      <c r="B797" s="13">
        <v>17031839800</v>
      </c>
      <c r="C797" s="13" t="s">
        <v>1511</v>
      </c>
      <c r="D797" s="13" t="s">
        <v>4272</v>
      </c>
      <c r="E797" s="13"/>
      <c r="F797" s="34">
        <v>6.5</v>
      </c>
      <c r="G797" s="60">
        <v>0</v>
      </c>
      <c r="H797" s="63">
        <v>0</v>
      </c>
    </row>
    <row r="798" spans="1:8">
      <c r="A798" s="13" t="s">
        <v>1475</v>
      </c>
      <c r="B798" s="13">
        <v>17043841103</v>
      </c>
      <c r="C798" s="13" t="s">
        <v>1476</v>
      </c>
      <c r="D798" s="13" t="s">
        <v>1522</v>
      </c>
      <c r="E798" s="13" t="s">
        <v>4158</v>
      </c>
      <c r="F798" s="34">
        <v>6.5</v>
      </c>
      <c r="G798" s="60">
        <v>0</v>
      </c>
      <c r="H798" s="63">
        <v>0</v>
      </c>
    </row>
    <row r="799" spans="1:8">
      <c r="A799" s="13" t="s">
        <v>1139</v>
      </c>
      <c r="B799" s="13">
        <v>17043841607</v>
      </c>
      <c r="C799" s="13" t="s">
        <v>1140</v>
      </c>
      <c r="D799" s="13" t="s">
        <v>1522</v>
      </c>
      <c r="E799" s="13" t="s">
        <v>1733</v>
      </c>
      <c r="F799" s="34">
        <v>6.5</v>
      </c>
      <c r="G799" s="60">
        <v>0</v>
      </c>
      <c r="H799" s="63">
        <v>0</v>
      </c>
    </row>
    <row r="800" spans="1:8">
      <c r="A800" s="13" t="s">
        <v>947</v>
      </c>
      <c r="B800" s="13">
        <v>17089853400</v>
      </c>
      <c r="C800" s="13" t="s">
        <v>948</v>
      </c>
      <c r="D800" s="13" t="s">
        <v>1029</v>
      </c>
      <c r="E800" s="13"/>
      <c r="F800" s="34">
        <v>6.4</v>
      </c>
      <c r="G800" s="60">
        <v>0.10000000000000053</v>
      </c>
      <c r="H800" s="63">
        <v>1.5625000000000083E-2</v>
      </c>
    </row>
    <row r="801" spans="1:8">
      <c r="A801" s="13" t="s">
        <v>904</v>
      </c>
      <c r="B801" s="13">
        <v>17097860810</v>
      </c>
      <c r="C801" s="13" t="s">
        <v>905</v>
      </c>
      <c r="D801" s="13" t="s">
        <v>896</v>
      </c>
      <c r="E801" s="13" t="s">
        <v>897</v>
      </c>
      <c r="F801" s="34">
        <v>6.4</v>
      </c>
      <c r="G801" s="60">
        <v>0</v>
      </c>
      <c r="H801" s="63">
        <v>0</v>
      </c>
    </row>
    <row r="802" spans="1:8">
      <c r="A802" s="13" t="s">
        <v>333</v>
      </c>
      <c r="B802" s="13">
        <v>17197880418</v>
      </c>
      <c r="C802" s="13" t="s">
        <v>334</v>
      </c>
      <c r="D802" s="13" t="s">
        <v>363</v>
      </c>
      <c r="E802" s="13" t="s">
        <v>875</v>
      </c>
      <c r="F802" s="34">
        <v>6.4</v>
      </c>
      <c r="G802" s="60">
        <v>0</v>
      </c>
      <c r="H802" s="63">
        <v>0</v>
      </c>
    </row>
    <row r="803" spans="1:8">
      <c r="A803" s="13" t="s">
        <v>485</v>
      </c>
      <c r="B803" s="13">
        <v>17111871311</v>
      </c>
      <c r="C803" s="13" t="s">
        <v>486</v>
      </c>
      <c r="D803" s="13" t="s">
        <v>571</v>
      </c>
      <c r="E803" s="13" t="s">
        <v>482</v>
      </c>
      <c r="F803" s="34">
        <v>6.4</v>
      </c>
      <c r="G803" s="60">
        <v>0</v>
      </c>
      <c r="H803" s="63">
        <v>0</v>
      </c>
    </row>
    <row r="804" spans="1:8">
      <c r="A804" s="13" t="s">
        <v>4229</v>
      </c>
      <c r="B804" s="13">
        <v>17031820501</v>
      </c>
      <c r="C804" s="13" t="s">
        <v>4230</v>
      </c>
      <c r="D804" s="13" t="s">
        <v>4272</v>
      </c>
      <c r="E804" s="13" t="s">
        <v>4231</v>
      </c>
      <c r="F804" s="34">
        <v>6.4</v>
      </c>
      <c r="G804" s="60">
        <v>0</v>
      </c>
      <c r="H804" s="63">
        <v>0</v>
      </c>
    </row>
    <row r="805" spans="1:8">
      <c r="A805" s="13" t="s">
        <v>4152</v>
      </c>
      <c r="B805" s="13">
        <v>17031815400</v>
      </c>
      <c r="C805" s="13" t="s">
        <v>4153</v>
      </c>
      <c r="D805" s="13" t="s">
        <v>4272</v>
      </c>
      <c r="E805" s="13" t="s">
        <v>4137</v>
      </c>
      <c r="F805" s="34">
        <v>6.4</v>
      </c>
      <c r="G805" s="60">
        <v>0</v>
      </c>
      <c r="H805" s="63">
        <v>0</v>
      </c>
    </row>
    <row r="806" spans="1:8">
      <c r="A806" s="13" t="s">
        <v>4019</v>
      </c>
      <c r="B806" s="13">
        <v>17031040202</v>
      </c>
      <c r="C806" s="13" t="s">
        <v>4020</v>
      </c>
      <c r="D806" s="13" t="s">
        <v>4272</v>
      </c>
      <c r="E806" s="13" t="s">
        <v>4129</v>
      </c>
      <c r="F806" s="34">
        <v>6.4</v>
      </c>
      <c r="G806" s="60">
        <v>0</v>
      </c>
      <c r="H806" s="63">
        <v>0</v>
      </c>
    </row>
    <row r="807" spans="1:8">
      <c r="A807" s="13" t="s">
        <v>3761</v>
      </c>
      <c r="B807" s="13">
        <v>17031090200</v>
      </c>
      <c r="C807" s="13" t="s">
        <v>3762</v>
      </c>
      <c r="D807" s="13" t="s">
        <v>4272</v>
      </c>
      <c r="E807" s="13" t="s">
        <v>4129</v>
      </c>
      <c r="F807" s="34">
        <v>6.4</v>
      </c>
      <c r="G807" s="60">
        <v>0</v>
      </c>
      <c r="H807" s="63">
        <v>0</v>
      </c>
    </row>
    <row r="808" spans="1:8">
      <c r="A808" s="13" t="s">
        <v>3721</v>
      </c>
      <c r="B808" s="13">
        <v>17031150300</v>
      </c>
      <c r="C808" s="13" t="s">
        <v>3722</v>
      </c>
      <c r="D808" s="13" t="s">
        <v>4272</v>
      </c>
      <c r="E808" s="13" t="s">
        <v>4129</v>
      </c>
      <c r="F808" s="34">
        <v>6.4</v>
      </c>
      <c r="G808" s="60">
        <v>0</v>
      </c>
      <c r="H808" s="63">
        <v>0</v>
      </c>
    </row>
    <row r="809" spans="1:8">
      <c r="A809" s="13" t="s">
        <v>3408</v>
      </c>
      <c r="B809" s="13">
        <v>17031271400</v>
      </c>
      <c r="C809" s="13" t="s">
        <v>3409</v>
      </c>
      <c r="D809" s="13" t="s">
        <v>4272</v>
      </c>
      <c r="E809" s="13" t="s">
        <v>4129</v>
      </c>
      <c r="F809" s="34">
        <v>6.4</v>
      </c>
      <c r="G809" s="60">
        <v>0</v>
      </c>
      <c r="H809" s="63">
        <v>0</v>
      </c>
    </row>
    <row r="810" spans="1:8">
      <c r="A810" s="13" t="s">
        <v>3351</v>
      </c>
      <c r="B810" s="13">
        <v>17031301600</v>
      </c>
      <c r="C810" s="13" t="s">
        <v>3352</v>
      </c>
      <c r="D810" s="13" t="s">
        <v>4272</v>
      </c>
      <c r="E810" s="13" t="s">
        <v>4129</v>
      </c>
      <c r="F810" s="34">
        <v>6.4</v>
      </c>
      <c r="G810" s="60">
        <v>0</v>
      </c>
      <c r="H810" s="63">
        <v>0</v>
      </c>
    </row>
    <row r="811" spans="1:8">
      <c r="A811" s="13" t="s">
        <v>3099</v>
      </c>
      <c r="B811" s="13">
        <v>17031550100</v>
      </c>
      <c r="C811" s="13" t="s">
        <v>2992</v>
      </c>
      <c r="D811" s="13" t="s">
        <v>4272</v>
      </c>
      <c r="E811" s="13" t="s">
        <v>4129</v>
      </c>
      <c r="F811" s="34">
        <v>6.4</v>
      </c>
      <c r="G811" s="60">
        <v>0</v>
      </c>
      <c r="H811" s="63">
        <v>0</v>
      </c>
    </row>
    <row r="812" spans="1:8">
      <c r="A812" s="13" t="s">
        <v>2685</v>
      </c>
      <c r="B812" s="13">
        <v>17031828802</v>
      </c>
      <c r="C812" s="13" t="s">
        <v>2686</v>
      </c>
      <c r="D812" s="13" t="s">
        <v>4272</v>
      </c>
      <c r="E812" s="13" t="s">
        <v>2680</v>
      </c>
      <c r="F812" s="34">
        <v>6.4</v>
      </c>
      <c r="G812" s="60">
        <v>0</v>
      </c>
      <c r="H812" s="63">
        <v>0</v>
      </c>
    </row>
    <row r="813" spans="1:8">
      <c r="A813" s="13" t="s">
        <v>2626</v>
      </c>
      <c r="B813" s="13">
        <v>17031814100</v>
      </c>
      <c r="C813" s="13" t="s">
        <v>2627</v>
      </c>
      <c r="D813" s="13" t="s">
        <v>4272</v>
      </c>
      <c r="E813" s="13" t="s">
        <v>2715</v>
      </c>
      <c r="F813" s="34">
        <v>6.4</v>
      </c>
      <c r="G813" s="60">
        <v>0</v>
      </c>
      <c r="H813" s="63">
        <v>0</v>
      </c>
    </row>
    <row r="814" spans="1:8">
      <c r="A814" s="13" t="s">
        <v>2562</v>
      </c>
      <c r="B814" s="13">
        <v>17031805901</v>
      </c>
      <c r="C814" s="13" t="s">
        <v>2563</v>
      </c>
      <c r="D814" s="13" t="s">
        <v>4272</v>
      </c>
      <c r="E814" s="13" t="s">
        <v>2661</v>
      </c>
      <c r="F814" s="34">
        <v>6.4</v>
      </c>
      <c r="G814" s="60">
        <v>0</v>
      </c>
      <c r="H814" s="63">
        <v>0</v>
      </c>
    </row>
    <row r="815" spans="1:8">
      <c r="A815" s="13" t="s">
        <v>2327</v>
      </c>
      <c r="B815" s="13">
        <v>17031824005</v>
      </c>
      <c r="C815" s="13" t="s">
        <v>2328</v>
      </c>
      <c r="D815" s="13" t="s">
        <v>4272</v>
      </c>
      <c r="E815" s="13" t="s">
        <v>2326</v>
      </c>
      <c r="F815" s="34">
        <v>6.4</v>
      </c>
      <c r="G815" s="60">
        <v>0</v>
      </c>
      <c r="H815" s="63">
        <v>0</v>
      </c>
    </row>
    <row r="816" spans="1:8">
      <c r="A816" s="13" t="s">
        <v>2164</v>
      </c>
      <c r="B816" s="13">
        <v>17031817200</v>
      </c>
      <c r="C816" s="13" t="s">
        <v>2165</v>
      </c>
      <c r="D816" s="13" t="s">
        <v>4272</v>
      </c>
      <c r="E816" s="13" t="s">
        <v>2166</v>
      </c>
      <c r="F816" s="34">
        <v>6.4</v>
      </c>
      <c r="G816" s="60">
        <v>0</v>
      </c>
      <c r="H816" s="63">
        <v>0</v>
      </c>
    </row>
    <row r="817" spans="1:8">
      <c r="A817" s="13" t="s">
        <v>2109</v>
      </c>
      <c r="B817" s="13">
        <v>17031802609</v>
      </c>
      <c r="C817" s="13" t="s">
        <v>2110</v>
      </c>
      <c r="D817" s="13" t="s">
        <v>4272</v>
      </c>
      <c r="E817" s="13" t="s">
        <v>2106</v>
      </c>
      <c r="F817" s="34">
        <v>6.4</v>
      </c>
      <c r="G817" s="60">
        <v>0</v>
      </c>
      <c r="H817" s="63">
        <v>0</v>
      </c>
    </row>
    <row r="818" spans="1:8">
      <c r="A818" s="13" t="s">
        <v>2095</v>
      </c>
      <c r="B818" s="13">
        <v>17031812100</v>
      </c>
      <c r="C818" s="13" t="s">
        <v>2096</v>
      </c>
      <c r="D818" s="13" t="s">
        <v>4272</v>
      </c>
      <c r="E818" s="13" t="s">
        <v>2097</v>
      </c>
      <c r="F818" s="34">
        <v>6.4</v>
      </c>
      <c r="G818" s="60">
        <v>0</v>
      </c>
      <c r="H818" s="63">
        <v>0</v>
      </c>
    </row>
    <row r="819" spans="1:8">
      <c r="A819" s="13" t="s">
        <v>1847</v>
      </c>
      <c r="B819" s="13">
        <v>17031804309</v>
      </c>
      <c r="C819" s="13" t="s">
        <v>1848</v>
      </c>
      <c r="D819" s="13" t="s">
        <v>4272</v>
      </c>
      <c r="E819" s="13" t="s">
        <v>1840</v>
      </c>
      <c r="F819" s="34">
        <v>6.4</v>
      </c>
      <c r="G819" s="60">
        <v>0</v>
      </c>
      <c r="H819" s="63">
        <v>0</v>
      </c>
    </row>
    <row r="820" spans="1:8">
      <c r="A820" s="13" t="s">
        <v>1855</v>
      </c>
      <c r="B820" s="13">
        <v>17031804715</v>
      </c>
      <c r="C820" s="13" t="s">
        <v>1856</v>
      </c>
      <c r="D820" s="13" t="s">
        <v>4272</v>
      </c>
      <c r="E820" s="13" t="s">
        <v>1840</v>
      </c>
      <c r="F820" s="34">
        <v>6.4</v>
      </c>
      <c r="G820" s="60">
        <v>0</v>
      </c>
      <c r="H820" s="63">
        <v>0</v>
      </c>
    </row>
    <row r="821" spans="1:8">
      <c r="A821" s="13" t="s">
        <v>1814</v>
      </c>
      <c r="B821" s="13">
        <v>17031804511</v>
      </c>
      <c r="C821" s="13" t="s">
        <v>1815</v>
      </c>
      <c r="D821" s="13" t="s">
        <v>4272</v>
      </c>
      <c r="E821" s="13" t="s">
        <v>1804</v>
      </c>
      <c r="F821" s="34">
        <v>6.4</v>
      </c>
      <c r="G821" s="60">
        <v>0</v>
      </c>
      <c r="H821" s="63">
        <v>0</v>
      </c>
    </row>
    <row r="822" spans="1:8">
      <c r="A822" s="13" t="s">
        <v>1394</v>
      </c>
      <c r="B822" s="13">
        <v>17043841210</v>
      </c>
      <c r="C822" s="13" t="s">
        <v>1395</v>
      </c>
      <c r="D822" s="13" t="s">
        <v>1522</v>
      </c>
      <c r="E822" s="13" t="s">
        <v>4126</v>
      </c>
      <c r="F822" s="34">
        <v>6.4</v>
      </c>
      <c r="G822" s="60">
        <v>0</v>
      </c>
      <c r="H822" s="63">
        <v>0</v>
      </c>
    </row>
    <row r="823" spans="1:8">
      <c r="A823" s="13" t="s">
        <v>1245</v>
      </c>
      <c r="B823" s="13">
        <v>17043846103</v>
      </c>
      <c r="C823" s="13" t="s">
        <v>1246</v>
      </c>
      <c r="D823" s="13" t="s">
        <v>1522</v>
      </c>
      <c r="E823" s="13" t="s">
        <v>1240</v>
      </c>
      <c r="F823" s="34">
        <v>6.4</v>
      </c>
      <c r="G823" s="60">
        <v>0</v>
      </c>
      <c r="H823" s="63">
        <v>0</v>
      </c>
    </row>
    <row r="824" spans="1:8">
      <c r="A824" s="13" t="s">
        <v>1257</v>
      </c>
      <c r="B824" s="13">
        <v>17043843301</v>
      </c>
      <c r="C824" s="13" t="s">
        <v>1258</v>
      </c>
      <c r="D824" s="13" t="s">
        <v>1522</v>
      </c>
      <c r="E824" s="13" t="s">
        <v>2224</v>
      </c>
      <c r="F824" s="34">
        <v>6.4</v>
      </c>
      <c r="G824" s="60">
        <v>0</v>
      </c>
      <c r="H824" s="63">
        <v>0</v>
      </c>
    </row>
    <row r="825" spans="1:8">
      <c r="A825" s="13" t="s">
        <v>1154</v>
      </c>
      <c r="B825" s="13">
        <v>17043841501</v>
      </c>
      <c r="C825" s="13" t="s">
        <v>1155</v>
      </c>
      <c r="D825" s="13" t="s">
        <v>1522</v>
      </c>
      <c r="E825" s="13" t="s">
        <v>1736</v>
      </c>
      <c r="F825" s="34">
        <v>6.3</v>
      </c>
      <c r="G825" s="60">
        <v>9.9999999999999645E-2</v>
      </c>
      <c r="H825" s="63">
        <v>1.5873015873015817E-2</v>
      </c>
    </row>
    <row r="826" spans="1:8">
      <c r="A826" s="13" t="s">
        <v>1031</v>
      </c>
      <c r="B826" s="13">
        <v>17089850103</v>
      </c>
      <c r="C826" s="13" t="s">
        <v>1032</v>
      </c>
      <c r="D826" s="13" t="s">
        <v>1029</v>
      </c>
      <c r="E826" s="13" t="s">
        <v>1030</v>
      </c>
      <c r="F826" s="34">
        <v>6.3</v>
      </c>
      <c r="G826" s="60">
        <v>0</v>
      </c>
      <c r="H826" s="63">
        <v>0</v>
      </c>
    </row>
    <row r="827" spans="1:8">
      <c r="A827" s="13" t="s">
        <v>206</v>
      </c>
      <c r="B827" s="13">
        <v>17197881800</v>
      </c>
      <c r="C827" s="13" t="s">
        <v>207</v>
      </c>
      <c r="D827" s="13" t="s">
        <v>363</v>
      </c>
      <c r="E827" s="13" t="s">
        <v>320</v>
      </c>
      <c r="F827" s="34">
        <v>6.3</v>
      </c>
      <c r="G827" s="60">
        <v>0</v>
      </c>
      <c r="H827" s="63">
        <v>0</v>
      </c>
    </row>
    <row r="828" spans="1:8">
      <c r="A828" s="13" t="s">
        <v>283</v>
      </c>
      <c r="B828" s="13">
        <v>17197881109</v>
      </c>
      <c r="C828" s="13" t="s">
        <v>284</v>
      </c>
      <c r="D828" s="13" t="s">
        <v>363</v>
      </c>
      <c r="E828" s="13" t="s">
        <v>280</v>
      </c>
      <c r="F828" s="34">
        <v>6.3</v>
      </c>
      <c r="G828" s="60">
        <v>0</v>
      </c>
      <c r="H828" s="63">
        <v>0</v>
      </c>
    </row>
    <row r="829" spans="1:8">
      <c r="A829" s="13" t="s">
        <v>3950</v>
      </c>
      <c r="B829" s="13">
        <v>17031051400</v>
      </c>
      <c r="C829" s="13" t="s">
        <v>3951</v>
      </c>
      <c r="D829" s="13" t="s">
        <v>4272</v>
      </c>
      <c r="E829" s="13" t="s">
        <v>4129</v>
      </c>
      <c r="F829" s="34">
        <v>6.3</v>
      </c>
      <c r="G829" s="60">
        <v>0</v>
      </c>
      <c r="H829" s="63">
        <v>0</v>
      </c>
    </row>
    <row r="830" spans="1:8">
      <c r="A830" s="13" t="s">
        <v>3719</v>
      </c>
      <c r="B830" s="13">
        <v>17031150200</v>
      </c>
      <c r="C830" s="13" t="s">
        <v>3720</v>
      </c>
      <c r="D830" s="13" t="s">
        <v>4272</v>
      </c>
      <c r="E830" s="13" t="s">
        <v>4129</v>
      </c>
      <c r="F830" s="34">
        <v>6.3</v>
      </c>
      <c r="G830" s="60">
        <v>0</v>
      </c>
      <c r="H830" s="63">
        <v>0</v>
      </c>
    </row>
    <row r="831" spans="1:8">
      <c r="A831" s="13" t="s">
        <v>3626</v>
      </c>
      <c r="B831" s="13">
        <v>17031210100</v>
      </c>
      <c r="C831" s="13" t="s">
        <v>3627</v>
      </c>
      <c r="D831" s="13" t="s">
        <v>4272</v>
      </c>
      <c r="E831" s="13" t="s">
        <v>4129</v>
      </c>
      <c r="F831" s="34">
        <v>6.3</v>
      </c>
      <c r="G831" s="60">
        <v>0</v>
      </c>
      <c r="H831" s="63">
        <v>0</v>
      </c>
    </row>
    <row r="832" spans="1:8">
      <c r="A832" s="13" t="s">
        <v>3329</v>
      </c>
      <c r="B832" s="13">
        <v>17031291600</v>
      </c>
      <c r="C832" s="13" t="s">
        <v>3330</v>
      </c>
      <c r="D832" s="13" t="s">
        <v>4272</v>
      </c>
      <c r="E832" s="13" t="s">
        <v>4129</v>
      </c>
      <c r="F832" s="34">
        <v>6.3</v>
      </c>
      <c r="G832" s="60">
        <v>0</v>
      </c>
      <c r="H832" s="63">
        <v>0</v>
      </c>
    </row>
    <row r="833" spans="1:8">
      <c r="A833" s="13" t="s">
        <v>3249</v>
      </c>
      <c r="B833" s="13">
        <v>17031410900</v>
      </c>
      <c r="C833" s="13" t="s">
        <v>3250</v>
      </c>
      <c r="D833" s="13" t="s">
        <v>4272</v>
      </c>
      <c r="E833" s="13" t="s">
        <v>4129</v>
      </c>
      <c r="F833" s="34">
        <v>6.3</v>
      </c>
      <c r="G833" s="60">
        <v>0</v>
      </c>
      <c r="H833" s="63">
        <v>0</v>
      </c>
    </row>
    <row r="834" spans="1:8">
      <c r="A834" s="13" t="s">
        <v>3065</v>
      </c>
      <c r="B834" s="13">
        <v>17031510300</v>
      </c>
      <c r="C834" s="13" t="s">
        <v>3066</v>
      </c>
      <c r="D834" s="13" t="s">
        <v>4272</v>
      </c>
      <c r="E834" s="13" t="s">
        <v>4129</v>
      </c>
      <c r="F834" s="34">
        <v>6.3</v>
      </c>
      <c r="G834" s="60">
        <v>0</v>
      </c>
      <c r="H834" s="63">
        <v>0</v>
      </c>
    </row>
    <row r="835" spans="1:8">
      <c r="A835" s="13" t="s">
        <v>3087</v>
      </c>
      <c r="B835" s="13">
        <v>17031530501</v>
      </c>
      <c r="C835" s="13" t="s">
        <v>3088</v>
      </c>
      <c r="D835" s="13" t="s">
        <v>4272</v>
      </c>
      <c r="E835" s="13" t="s">
        <v>4129</v>
      </c>
      <c r="F835" s="34">
        <v>6.3</v>
      </c>
      <c r="G835" s="60">
        <v>0</v>
      </c>
      <c r="H835" s="63">
        <v>0</v>
      </c>
    </row>
    <row r="836" spans="1:8">
      <c r="A836" s="13" t="s">
        <v>2911</v>
      </c>
      <c r="B836" s="13">
        <v>17031650302</v>
      </c>
      <c r="C836" s="13" t="s">
        <v>2912</v>
      </c>
      <c r="D836" s="13" t="s">
        <v>4272</v>
      </c>
      <c r="E836" s="13" t="s">
        <v>4129</v>
      </c>
      <c r="F836" s="34">
        <v>6.3</v>
      </c>
      <c r="G836" s="60">
        <v>0</v>
      </c>
      <c r="H836" s="63">
        <v>0</v>
      </c>
    </row>
    <row r="837" spans="1:8">
      <c r="A837" s="13" t="s">
        <v>2929</v>
      </c>
      <c r="B837" s="13">
        <v>17031660800</v>
      </c>
      <c r="C837" s="13" t="s">
        <v>2930</v>
      </c>
      <c r="D837" s="13" t="s">
        <v>4272</v>
      </c>
      <c r="E837" s="13" t="s">
        <v>4129</v>
      </c>
      <c r="F837" s="34">
        <v>6.3</v>
      </c>
      <c r="G837" s="60">
        <v>0</v>
      </c>
      <c r="H837" s="63">
        <v>0</v>
      </c>
    </row>
    <row r="838" spans="1:8">
      <c r="A838" s="13" t="s">
        <v>2536</v>
      </c>
      <c r="B838" s="13">
        <v>17031810900</v>
      </c>
      <c r="C838" s="13" t="s">
        <v>2537</v>
      </c>
      <c r="D838" s="13" t="s">
        <v>4272</v>
      </c>
      <c r="E838" s="13" t="s">
        <v>2531</v>
      </c>
      <c r="F838" s="34">
        <v>6.3</v>
      </c>
      <c r="G838" s="60">
        <v>0</v>
      </c>
      <c r="H838" s="63">
        <v>0</v>
      </c>
    </row>
    <row r="839" spans="1:8">
      <c r="A839" s="13" t="s">
        <v>2436</v>
      </c>
      <c r="B839" s="13">
        <v>17031824800</v>
      </c>
      <c r="C839" s="13" t="s">
        <v>2437</v>
      </c>
      <c r="D839" s="13" t="s">
        <v>4272</v>
      </c>
      <c r="E839" s="13" t="s">
        <v>2438</v>
      </c>
      <c r="F839" s="34">
        <v>6.3</v>
      </c>
      <c r="G839" s="60">
        <v>0</v>
      </c>
      <c r="H839" s="63">
        <v>0</v>
      </c>
    </row>
    <row r="840" spans="1:8">
      <c r="A840" s="13" t="s">
        <v>2089</v>
      </c>
      <c r="B840" s="13">
        <v>17031822801</v>
      </c>
      <c r="C840" s="13" t="s">
        <v>2090</v>
      </c>
      <c r="D840" s="13" t="s">
        <v>4272</v>
      </c>
      <c r="E840" s="13" t="s">
        <v>2070</v>
      </c>
      <c r="F840" s="34">
        <v>6.3</v>
      </c>
      <c r="G840" s="60">
        <v>0</v>
      </c>
      <c r="H840" s="63">
        <v>0</v>
      </c>
    </row>
    <row r="841" spans="1:8">
      <c r="A841" s="13" t="s">
        <v>1600</v>
      </c>
      <c r="B841" s="13">
        <v>17031831400</v>
      </c>
      <c r="C841" s="13" t="s">
        <v>1601</v>
      </c>
      <c r="D841" s="13" t="s">
        <v>4272</v>
      </c>
      <c r="E841" s="13"/>
      <c r="F841" s="34">
        <v>6.3</v>
      </c>
      <c r="G841" s="60">
        <v>0</v>
      </c>
      <c r="H841" s="63">
        <v>0</v>
      </c>
    </row>
    <row r="842" spans="1:8">
      <c r="A842" s="13" t="s">
        <v>1602</v>
      </c>
      <c r="B842" s="13">
        <v>17031831500</v>
      </c>
      <c r="C842" s="13" t="s">
        <v>1603</v>
      </c>
      <c r="D842" s="13" t="s">
        <v>4272</v>
      </c>
      <c r="E842" s="13"/>
      <c r="F842" s="34">
        <v>6.3</v>
      </c>
      <c r="G842" s="60">
        <v>0</v>
      </c>
      <c r="H842" s="63">
        <v>0</v>
      </c>
    </row>
    <row r="843" spans="1:8">
      <c r="A843" s="13" t="s">
        <v>1383</v>
      </c>
      <c r="B843" s="13">
        <v>17043841705</v>
      </c>
      <c r="C843" s="13" t="s">
        <v>1384</v>
      </c>
      <c r="D843" s="13" t="s">
        <v>1522</v>
      </c>
      <c r="E843" s="13" t="s">
        <v>2499</v>
      </c>
      <c r="F843" s="34">
        <v>6.3</v>
      </c>
      <c r="G843" s="60">
        <v>0</v>
      </c>
      <c r="H843" s="63">
        <v>0</v>
      </c>
    </row>
    <row r="844" spans="1:8">
      <c r="A844" s="13" t="s">
        <v>1329</v>
      </c>
      <c r="B844" s="13">
        <v>17043841322</v>
      </c>
      <c r="C844" s="13" t="s">
        <v>1330</v>
      </c>
      <c r="D844" s="13" t="s">
        <v>1522</v>
      </c>
      <c r="E844" s="13" t="s">
        <v>2433</v>
      </c>
      <c r="F844" s="34">
        <v>6.3</v>
      </c>
      <c r="G844" s="60">
        <v>0</v>
      </c>
      <c r="H844" s="63">
        <v>0</v>
      </c>
    </row>
    <row r="845" spans="1:8">
      <c r="A845" s="13" t="s">
        <v>533</v>
      </c>
      <c r="B845" s="13">
        <v>17097862501</v>
      </c>
      <c r="C845" s="13" t="s">
        <v>534</v>
      </c>
      <c r="D845" s="13" t="s">
        <v>896</v>
      </c>
      <c r="E845" s="13" t="s">
        <v>625</v>
      </c>
      <c r="F845" s="34">
        <v>6.2</v>
      </c>
      <c r="G845" s="60">
        <v>0.10000000000000053</v>
      </c>
      <c r="H845" s="63">
        <v>1.6129032258064602E-2</v>
      </c>
    </row>
    <row r="846" spans="1:8">
      <c r="A846" s="13" t="s">
        <v>516</v>
      </c>
      <c r="B846" s="13">
        <v>17111870811</v>
      </c>
      <c r="C846" s="13" t="s">
        <v>517</v>
      </c>
      <c r="D846" s="13" t="s">
        <v>571</v>
      </c>
      <c r="E846" s="13" t="s">
        <v>518</v>
      </c>
      <c r="F846" s="34">
        <v>6.2</v>
      </c>
      <c r="G846" s="60">
        <v>0</v>
      </c>
      <c r="H846" s="63">
        <v>0</v>
      </c>
    </row>
    <row r="847" spans="1:8">
      <c r="A847" s="13" t="s">
        <v>194</v>
      </c>
      <c r="B847" s="13">
        <v>17197881402</v>
      </c>
      <c r="C847" s="13" t="s">
        <v>195</v>
      </c>
      <c r="D847" s="13" t="s">
        <v>363</v>
      </c>
      <c r="E847" s="13" t="s">
        <v>320</v>
      </c>
      <c r="F847" s="34">
        <v>6.2</v>
      </c>
      <c r="G847" s="60">
        <v>0</v>
      </c>
      <c r="H847" s="63">
        <v>0</v>
      </c>
    </row>
    <row r="848" spans="1:8">
      <c r="A848" s="13" t="s">
        <v>261</v>
      </c>
      <c r="B848" s="13">
        <v>17197881005</v>
      </c>
      <c r="C848" s="13" t="s">
        <v>262</v>
      </c>
      <c r="D848" s="13" t="s">
        <v>363</v>
      </c>
      <c r="E848" s="13" t="s">
        <v>258</v>
      </c>
      <c r="F848" s="34">
        <v>6.2</v>
      </c>
      <c r="G848" s="60">
        <v>0</v>
      </c>
      <c r="H848" s="63">
        <v>0</v>
      </c>
    </row>
    <row r="849" spans="1:8">
      <c r="A849" s="13" t="s">
        <v>4081</v>
      </c>
      <c r="B849" s="13">
        <v>17031820901</v>
      </c>
      <c r="C849" s="13" t="s">
        <v>4082</v>
      </c>
      <c r="D849" s="13" t="s">
        <v>4272</v>
      </c>
      <c r="E849" s="13" t="s">
        <v>4083</v>
      </c>
      <c r="F849" s="34">
        <v>6.2</v>
      </c>
      <c r="G849" s="60">
        <v>0</v>
      </c>
      <c r="H849" s="63">
        <v>0</v>
      </c>
    </row>
    <row r="850" spans="1:8">
      <c r="A850" s="13" t="s">
        <v>4084</v>
      </c>
      <c r="B850" s="13">
        <v>17031820902</v>
      </c>
      <c r="C850" s="13" t="s">
        <v>4085</v>
      </c>
      <c r="D850" s="13" t="s">
        <v>4272</v>
      </c>
      <c r="E850" s="13" t="s">
        <v>4083</v>
      </c>
      <c r="F850" s="34">
        <v>6.2</v>
      </c>
      <c r="G850" s="60">
        <v>0</v>
      </c>
      <c r="H850" s="63">
        <v>0</v>
      </c>
    </row>
    <row r="851" spans="1:8">
      <c r="A851" s="13" t="s">
        <v>3971</v>
      </c>
      <c r="B851" s="13">
        <v>17031030400</v>
      </c>
      <c r="C851" s="13" t="s">
        <v>3972</v>
      </c>
      <c r="D851" s="13" t="s">
        <v>4272</v>
      </c>
      <c r="E851" s="13" t="s">
        <v>4129</v>
      </c>
      <c r="F851" s="34">
        <v>6.2</v>
      </c>
      <c r="G851" s="60">
        <v>0</v>
      </c>
      <c r="H851" s="63">
        <v>0</v>
      </c>
    </row>
    <row r="852" spans="1:8">
      <c r="A852" s="13" t="s">
        <v>3948</v>
      </c>
      <c r="B852" s="13">
        <v>17031051300</v>
      </c>
      <c r="C852" s="13" t="s">
        <v>3949</v>
      </c>
      <c r="D852" s="13" t="s">
        <v>4272</v>
      </c>
      <c r="E852" s="13" t="s">
        <v>4129</v>
      </c>
      <c r="F852" s="34">
        <v>6.2</v>
      </c>
      <c r="G852" s="60">
        <v>0</v>
      </c>
      <c r="H852" s="63">
        <v>0</v>
      </c>
    </row>
    <row r="853" spans="1:8">
      <c r="A853" s="13" t="s">
        <v>3731</v>
      </c>
      <c r="B853" s="13">
        <v>17031150600</v>
      </c>
      <c r="C853" s="13" t="s">
        <v>3732</v>
      </c>
      <c r="D853" s="13" t="s">
        <v>4272</v>
      </c>
      <c r="E853" s="13" t="s">
        <v>4129</v>
      </c>
      <c r="F853" s="34">
        <v>6.2</v>
      </c>
      <c r="G853" s="60">
        <v>0</v>
      </c>
      <c r="H853" s="63">
        <v>0</v>
      </c>
    </row>
    <row r="854" spans="1:8">
      <c r="A854" s="13" t="s">
        <v>3602</v>
      </c>
      <c r="B854" s="13">
        <v>17031190800</v>
      </c>
      <c r="C854" s="13" t="s">
        <v>3603</v>
      </c>
      <c r="D854" s="13" t="s">
        <v>4272</v>
      </c>
      <c r="E854" s="13" t="s">
        <v>4129</v>
      </c>
      <c r="F854" s="34">
        <v>6.2</v>
      </c>
      <c r="G854" s="60">
        <v>0</v>
      </c>
      <c r="H854" s="63">
        <v>0</v>
      </c>
    </row>
    <row r="855" spans="1:8">
      <c r="A855" s="13" t="s">
        <v>3459</v>
      </c>
      <c r="B855" s="13">
        <v>17031250800</v>
      </c>
      <c r="C855" s="13" t="s">
        <v>3460</v>
      </c>
      <c r="D855" s="13" t="s">
        <v>4272</v>
      </c>
      <c r="E855" s="13" t="s">
        <v>4129</v>
      </c>
      <c r="F855" s="34">
        <v>6.2</v>
      </c>
      <c r="G855" s="60">
        <v>0</v>
      </c>
      <c r="H855" s="63">
        <v>0</v>
      </c>
    </row>
    <row r="856" spans="1:8">
      <c r="A856" s="13" t="s">
        <v>3045</v>
      </c>
      <c r="B856" s="13">
        <v>17031590700</v>
      </c>
      <c r="C856" s="13" t="s">
        <v>2938</v>
      </c>
      <c r="D856" s="13" t="s">
        <v>4272</v>
      </c>
      <c r="E856" s="13" t="s">
        <v>4129</v>
      </c>
      <c r="F856" s="34">
        <v>6.2</v>
      </c>
      <c r="G856" s="60">
        <v>0</v>
      </c>
      <c r="H856" s="63">
        <v>0</v>
      </c>
    </row>
    <row r="857" spans="1:8">
      <c r="A857" s="13" t="s">
        <v>2945</v>
      </c>
      <c r="B857" s="13">
        <v>17031600900</v>
      </c>
      <c r="C857" s="13" t="s">
        <v>2946</v>
      </c>
      <c r="D857" s="13" t="s">
        <v>4272</v>
      </c>
      <c r="E857" s="13" t="s">
        <v>4129</v>
      </c>
      <c r="F857" s="34">
        <v>6.2</v>
      </c>
      <c r="G857" s="60">
        <v>0</v>
      </c>
      <c r="H857" s="63">
        <v>0</v>
      </c>
    </row>
    <row r="858" spans="1:8">
      <c r="A858" s="13" t="s">
        <v>2891</v>
      </c>
      <c r="B858" s="13">
        <v>17031640100</v>
      </c>
      <c r="C858" s="13" t="s">
        <v>2892</v>
      </c>
      <c r="D858" s="13" t="s">
        <v>4272</v>
      </c>
      <c r="E858" s="13" t="s">
        <v>4129</v>
      </c>
      <c r="F858" s="34">
        <v>6.2</v>
      </c>
      <c r="G858" s="60">
        <v>0</v>
      </c>
      <c r="H858" s="63">
        <v>0</v>
      </c>
    </row>
    <row r="859" spans="1:8">
      <c r="A859" s="13" t="s">
        <v>2529</v>
      </c>
      <c r="B859" s="13">
        <v>17031810701</v>
      </c>
      <c r="C859" s="13" t="s">
        <v>2530</v>
      </c>
      <c r="D859" s="13" t="s">
        <v>4272</v>
      </c>
      <c r="E859" s="13" t="s">
        <v>2531</v>
      </c>
      <c r="F859" s="34">
        <v>6.2</v>
      </c>
      <c r="G859" s="60">
        <v>0</v>
      </c>
      <c r="H859" s="63">
        <v>0</v>
      </c>
    </row>
    <row r="860" spans="1:8">
      <c r="A860" s="13" t="s">
        <v>2469</v>
      </c>
      <c r="B860" s="13">
        <v>17031821800</v>
      </c>
      <c r="C860" s="13" t="s">
        <v>2470</v>
      </c>
      <c r="D860" s="13" t="s">
        <v>4272</v>
      </c>
      <c r="E860" s="13" t="s">
        <v>2466</v>
      </c>
      <c r="F860" s="34">
        <v>6.2</v>
      </c>
      <c r="G860" s="60">
        <v>0</v>
      </c>
      <c r="H860" s="63">
        <v>0</v>
      </c>
    </row>
    <row r="861" spans="1:8">
      <c r="A861" s="13" t="s">
        <v>2275</v>
      </c>
      <c r="B861" s="13">
        <v>17031804706</v>
      </c>
      <c r="C861" s="13" t="s">
        <v>2276</v>
      </c>
      <c r="D861" s="13" t="s">
        <v>4272</v>
      </c>
      <c r="E861" s="13" t="s">
        <v>2375</v>
      </c>
      <c r="F861" s="34">
        <v>6.2</v>
      </c>
      <c r="G861" s="60">
        <v>0</v>
      </c>
      <c r="H861" s="63">
        <v>0</v>
      </c>
    </row>
    <row r="862" spans="1:8">
      <c r="A862" s="13" t="s">
        <v>2199</v>
      </c>
      <c r="B862" s="13">
        <v>17031824702</v>
      </c>
      <c r="C862" s="13" t="s">
        <v>2200</v>
      </c>
      <c r="D862" s="13" t="s">
        <v>4272</v>
      </c>
      <c r="E862" s="13" t="s">
        <v>2194</v>
      </c>
      <c r="F862" s="34">
        <v>6.2</v>
      </c>
      <c r="G862" s="60">
        <v>0</v>
      </c>
      <c r="H862" s="63">
        <v>0</v>
      </c>
    </row>
    <row r="863" spans="1:8">
      <c r="A863" s="13" t="s">
        <v>2131</v>
      </c>
      <c r="B863" s="13">
        <v>17031806003</v>
      </c>
      <c r="C863" s="13" t="s">
        <v>2132</v>
      </c>
      <c r="D863" s="13" t="s">
        <v>4272</v>
      </c>
      <c r="E863" s="13" t="s">
        <v>2130</v>
      </c>
      <c r="F863" s="34">
        <v>6.2</v>
      </c>
      <c r="G863" s="60">
        <v>0</v>
      </c>
      <c r="H863" s="63">
        <v>0</v>
      </c>
    </row>
    <row r="864" spans="1:8">
      <c r="A864" s="13" t="s">
        <v>1989</v>
      </c>
      <c r="B864" s="13">
        <v>17031830300</v>
      </c>
      <c r="C864" s="13" t="s">
        <v>1990</v>
      </c>
      <c r="D864" s="13" t="s">
        <v>4272</v>
      </c>
      <c r="E864" s="13" t="s">
        <v>2161</v>
      </c>
      <c r="F864" s="34">
        <v>6.2</v>
      </c>
      <c r="G864" s="60">
        <v>0</v>
      </c>
      <c r="H864" s="63">
        <v>0</v>
      </c>
    </row>
    <row r="865" spans="1:8">
      <c r="A865" s="13" t="s">
        <v>1335</v>
      </c>
      <c r="B865" s="13">
        <v>17043845300</v>
      </c>
      <c r="C865" s="13" t="s">
        <v>1232</v>
      </c>
      <c r="D865" s="13" t="s">
        <v>1522</v>
      </c>
      <c r="E865" s="13" t="s">
        <v>2372</v>
      </c>
      <c r="F865" s="34">
        <v>6.2</v>
      </c>
      <c r="G865" s="60">
        <v>0</v>
      </c>
      <c r="H865" s="63">
        <v>0</v>
      </c>
    </row>
    <row r="866" spans="1:8">
      <c r="A866" s="13" t="s">
        <v>1084</v>
      </c>
      <c r="B866" s="13">
        <v>17043842703</v>
      </c>
      <c r="C866" s="13" t="s">
        <v>1085</v>
      </c>
      <c r="D866" s="13" t="s">
        <v>1522</v>
      </c>
      <c r="E866" s="13" t="s">
        <v>1752</v>
      </c>
      <c r="F866" s="34">
        <v>6.2</v>
      </c>
      <c r="G866" s="60">
        <v>0</v>
      </c>
      <c r="H866" s="63">
        <v>0</v>
      </c>
    </row>
    <row r="867" spans="1:8">
      <c r="A867" s="13" t="s">
        <v>892</v>
      </c>
      <c r="B867" s="13">
        <v>17093890700</v>
      </c>
      <c r="C867" s="13" t="s">
        <v>893</v>
      </c>
      <c r="D867" s="13" t="s">
        <v>874</v>
      </c>
      <c r="E867" s="13"/>
      <c r="F867" s="34">
        <v>6.2</v>
      </c>
      <c r="G867" s="60">
        <v>0</v>
      </c>
      <c r="H867" s="63">
        <v>0</v>
      </c>
    </row>
    <row r="868" spans="1:8">
      <c r="A868" s="13" t="s">
        <v>741</v>
      </c>
      <c r="B868" s="13">
        <v>17097863903</v>
      </c>
      <c r="C868" s="13" t="s">
        <v>742</v>
      </c>
      <c r="D868" s="13" t="s">
        <v>896</v>
      </c>
      <c r="E868" s="13" t="s">
        <v>738</v>
      </c>
      <c r="F868" s="34">
        <v>6.2</v>
      </c>
      <c r="G868" s="60">
        <v>0</v>
      </c>
      <c r="H868" s="63">
        <v>0</v>
      </c>
    </row>
    <row r="869" spans="1:8">
      <c r="A869" s="13" t="s">
        <v>529</v>
      </c>
      <c r="B869" s="13">
        <v>17097862401</v>
      </c>
      <c r="C869" s="13" t="s">
        <v>530</v>
      </c>
      <c r="D869" s="13" t="s">
        <v>896</v>
      </c>
      <c r="E869" s="13" t="s">
        <v>625</v>
      </c>
      <c r="F869" s="34">
        <v>6.2</v>
      </c>
      <c r="G869" s="60">
        <v>0</v>
      </c>
      <c r="H869" s="63">
        <v>0</v>
      </c>
    </row>
    <row r="870" spans="1:8">
      <c r="A870" s="13" t="s">
        <v>498</v>
      </c>
      <c r="B870" s="13">
        <v>17111871202</v>
      </c>
      <c r="C870" s="13" t="s">
        <v>499</v>
      </c>
      <c r="D870" s="13" t="s">
        <v>571</v>
      </c>
      <c r="E870" s="13" t="s">
        <v>489</v>
      </c>
      <c r="F870" s="34">
        <v>6.1</v>
      </c>
      <c r="G870" s="60">
        <v>9.9999999999999645E-2</v>
      </c>
      <c r="H870" s="63">
        <v>1.6393442622950762E-2</v>
      </c>
    </row>
    <row r="871" spans="1:8">
      <c r="A871" s="13" t="s">
        <v>435</v>
      </c>
      <c r="B871" s="13">
        <v>17111871004</v>
      </c>
      <c r="C871" s="13" t="s">
        <v>436</v>
      </c>
      <c r="D871" s="13" t="s">
        <v>571</v>
      </c>
      <c r="E871" s="13" t="s">
        <v>434</v>
      </c>
      <c r="F871" s="34">
        <v>6.1</v>
      </c>
      <c r="G871" s="60">
        <v>0</v>
      </c>
      <c r="H871" s="63">
        <v>0</v>
      </c>
    </row>
    <row r="872" spans="1:8">
      <c r="A872" s="13" t="s">
        <v>156</v>
      </c>
      <c r="B872" s="13">
        <v>17197883305</v>
      </c>
      <c r="C872" s="13" t="s">
        <v>157</v>
      </c>
      <c r="D872" s="13" t="s">
        <v>363</v>
      </c>
      <c r="E872" s="13" t="s">
        <v>158</v>
      </c>
      <c r="F872" s="34">
        <v>6.1</v>
      </c>
      <c r="G872" s="60">
        <v>0</v>
      </c>
      <c r="H872" s="63">
        <v>0</v>
      </c>
    </row>
    <row r="873" spans="1:8">
      <c r="A873" s="13" t="s">
        <v>325</v>
      </c>
      <c r="B873" s="13">
        <v>17197880414</v>
      </c>
      <c r="C873" s="13" t="s">
        <v>326</v>
      </c>
      <c r="D873" s="13" t="s">
        <v>363</v>
      </c>
      <c r="E873" s="13" t="s">
        <v>875</v>
      </c>
      <c r="F873" s="34">
        <v>6.1</v>
      </c>
      <c r="G873" s="60">
        <v>0</v>
      </c>
      <c r="H873" s="63">
        <v>0</v>
      </c>
    </row>
    <row r="874" spans="1:8">
      <c r="A874" s="13" t="s">
        <v>3864</v>
      </c>
      <c r="B874" s="13">
        <v>17031061800</v>
      </c>
      <c r="C874" s="13" t="s">
        <v>3865</v>
      </c>
      <c r="D874" s="13" t="s">
        <v>4272</v>
      </c>
      <c r="E874" s="13" t="s">
        <v>4129</v>
      </c>
      <c r="F874" s="34">
        <v>6.1</v>
      </c>
      <c r="G874" s="60">
        <v>0</v>
      </c>
      <c r="H874" s="63">
        <v>0</v>
      </c>
    </row>
    <row r="875" spans="1:8">
      <c r="A875" s="13" t="s">
        <v>3777</v>
      </c>
      <c r="B875" s="13">
        <v>17031100700</v>
      </c>
      <c r="C875" s="13" t="s">
        <v>3778</v>
      </c>
      <c r="D875" s="13" t="s">
        <v>4272</v>
      </c>
      <c r="E875" s="13" t="s">
        <v>4129</v>
      </c>
      <c r="F875" s="34">
        <v>6.1</v>
      </c>
      <c r="G875" s="60">
        <v>0</v>
      </c>
      <c r="H875" s="63">
        <v>0</v>
      </c>
    </row>
    <row r="876" spans="1:8">
      <c r="A876" s="13" t="s">
        <v>3715</v>
      </c>
      <c r="B876" s="13">
        <v>17031140702</v>
      </c>
      <c r="C876" s="13" t="s">
        <v>3716</v>
      </c>
      <c r="D876" s="13" t="s">
        <v>4272</v>
      </c>
      <c r="E876" s="13" t="s">
        <v>4129</v>
      </c>
      <c r="F876" s="34">
        <v>6.1</v>
      </c>
      <c r="G876" s="60">
        <v>0</v>
      </c>
      <c r="H876" s="63">
        <v>0</v>
      </c>
    </row>
    <row r="877" spans="1:8">
      <c r="A877" s="13" t="s">
        <v>3343</v>
      </c>
      <c r="B877" s="13">
        <v>17031300800</v>
      </c>
      <c r="C877" s="13" t="s">
        <v>3344</v>
      </c>
      <c r="D877" s="13" t="s">
        <v>4272</v>
      </c>
      <c r="E877" s="13" t="s">
        <v>4129</v>
      </c>
      <c r="F877" s="34">
        <v>6.1</v>
      </c>
      <c r="G877" s="60">
        <v>0</v>
      </c>
      <c r="H877" s="63">
        <v>0</v>
      </c>
    </row>
    <row r="878" spans="1:8">
      <c r="A878" s="13" t="s">
        <v>3063</v>
      </c>
      <c r="B878" s="13">
        <v>17031510200</v>
      </c>
      <c r="C878" s="13" t="s">
        <v>3064</v>
      </c>
      <c r="D878" s="13" t="s">
        <v>4272</v>
      </c>
      <c r="E878" s="13" t="s">
        <v>4129</v>
      </c>
      <c r="F878" s="34">
        <v>6.1</v>
      </c>
      <c r="G878" s="60">
        <v>0</v>
      </c>
      <c r="H878" s="63">
        <v>0</v>
      </c>
    </row>
    <row r="879" spans="1:8">
      <c r="A879" s="13" t="s">
        <v>2779</v>
      </c>
      <c r="B879" s="13">
        <v>17031690900</v>
      </c>
      <c r="C879" s="13" t="s">
        <v>2780</v>
      </c>
      <c r="D879" s="13" t="s">
        <v>4272</v>
      </c>
      <c r="E879" s="13" t="s">
        <v>4129</v>
      </c>
      <c r="F879" s="34">
        <v>6.1</v>
      </c>
      <c r="G879" s="60">
        <v>0</v>
      </c>
      <c r="H879" s="63">
        <v>0</v>
      </c>
    </row>
    <row r="880" spans="1:8">
      <c r="A880" s="13" t="s">
        <v>2479</v>
      </c>
      <c r="B880" s="13">
        <v>17031816000</v>
      </c>
      <c r="C880" s="13" t="s">
        <v>2480</v>
      </c>
      <c r="D880" s="13" t="s">
        <v>4272</v>
      </c>
      <c r="E880" s="13" t="s">
        <v>2478</v>
      </c>
      <c r="F880" s="34">
        <v>6.1</v>
      </c>
      <c r="G880" s="60">
        <v>0</v>
      </c>
      <c r="H880" s="63">
        <v>0</v>
      </c>
    </row>
    <row r="881" spans="1:8">
      <c r="A881" s="13" t="s">
        <v>2290</v>
      </c>
      <c r="B881" s="13">
        <v>17031820606</v>
      </c>
      <c r="C881" s="13" t="s">
        <v>2291</v>
      </c>
      <c r="D881" s="13" t="s">
        <v>4272</v>
      </c>
      <c r="E881" s="13" t="s">
        <v>2353</v>
      </c>
      <c r="F881" s="34">
        <v>6.1</v>
      </c>
      <c r="G881" s="60">
        <v>0</v>
      </c>
      <c r="H881" s="63">
        <v>0</v>
      </c>
    </row>
    <row r="882" spans="1:8">
      <c r="A882" s="13" t="s">
        <v>2137</v>
      </c>
      <c r="B882" s="13">
        <v>17031808200</v>
      </c>
      <c r="C882" s="13" t="s">
        <v>2138</v>
      </c>
      <c r="D882" s="13" t="s">
        <v>4272</v>
      </c>
      <c r="E882" s="13" t="s">
        <v>2123</v>
      </c>
      <c r="F882" s="34">
        <v>6.1</v>
      </c>
      <c r="G882" s="60">
        <v>0</v>
      </c>
      <c r="H882" s="63">
        <v>0</v>
      </c>
    </row>
    <row r="883" spans="1:8">
      <c r="A883" s="13" t="s">
        <v>2079</v>
      </c>
      <c r="B883" s="13">
        <v>17031822500</v>
      </c>
      <c r="C883" s="13" t="s">
        <v>2080</v>
      </c>
      <c r="D883" s="13" t="s">
        <v>4272</v>
      </c>
      <c r="E883" s="13" t="s">
        <v>2070</v>
      </c>
      <c r="F883" s="34">
        <v>6.1</v>
      </c>
      <c r="G883" s="60">
        <v>0</v>
      </c>
      <c r="H883" s="63">
        <v>0</v>
      </c>
    </row>
    <row r="884" spans="1:8">
      <c r="A884" s="13" t="s">
        <v>2019</v>
      </c>
      <c r="B884" s="13">
        <v>17031823801</v>
      </c>
      <c r="C884" s="13" t="s">
        <v>2020</v>
      </c>
      <c r="D884" s="13" t="s">
        <v>4272</v>
      </c>
      <c r="E884" s="13" t="s">
        <v>2018</v>
      </c>
      <c r="F884" s="34">
        <v>6.1</v>
      </c>
      <c r="G884" s="60">
        <v>0</v>
      </c>
      <c r="H884" s="63">
        <v>0</v>
      </c>
    </row>
    <row r="885" spans="1:8">
      <c r="A885" s="13" t="s">
        <v>1956</v>
      </c>
      <c r="B885" s="13">
        <v>17031803611</v>
      </c>
      <c r="C885" s="13" t="s">
        <v>1957</v>
      </c>
      <c r="D885" s="13" t="s">
        <v>4272</v>
      </c>
      <c r="E885" s="13" t="s">
        <v>1945</v>
      </c>
      <c r="F885" s="34">
        <v>6.1</v>
      </c>
      <c r="G885" s="60">
        <v>0</v>
      </c>
      <c r="H885" s="63">
        <v>0</v>
      </c>
    </row>
    <row r="886" spans="1:8">
      <c r="A886" s="13" t="s">
        <v>1884</v>
      </c>
      <c r="B886" s="13">
        <v>17031805600</v>
      </c>
      <c r="C886" s="13" t="s">
        <v>1885</v>
      </c>
      <c r="D886" s="13" t="s">
        <v>4272</v>
      </c>
      <c r="E886" s="13" t="s">
        <v>2130</v>
      </c>
      <c r="F886" s="34">
        <v>6.1</v>
      </c>
      <c r="G886" s="60">
        <v>0</v>
      </c>
      <c r="H886" s="63">
        <v>0</v>
      </c>
    </row>
    <row r="887" spans="1:8">
      <c r="A887" s="13" t="s">
        <v>1931</v>
      </c>
      <c r="B887" s="13">
        <v>17031805105</v>
      </c>
      <c r="C887" s="13" t="s">
        <v>1932</v>
      </c>
      <c r="D887" s="13" t="s">
        <v>4272</v>
      </c>
      <c r="E887" s="13" t="s">
        <v>1923</v>
      </c>
      <c r="F887" s="34">
        <v>6.1</v>
      </c>
      <c r="G887" s="60">
        <v>0</v>
      </c>
      <c r="H887" s="63">
        <v>0</v>
      </c>
    </row>
    <row r="888" spans="1:8">
      <c r="A888" s="13" t="s">
        <v>1933</v>
      </c>
      <c r="B888" s="13">
        <v>17031804610</v>
      </c>
      <c r="C888" s="13" t="s">
        <v>1934</v>
      </c>
      <c r="D888" s="13" t="s">
        <v>4272</v>
      </c>
      <c r="E888" s="13" t="s">
        <v>1935</v>
      </c>
      <c r="F888" s="34">
        <v>6.1</v>
      </c>
      <c r="G888" s="60">
        <v>0</v>
      </c>
      <c r="H888" s="63">
        <v>0</v>
      </c>
    </row>
    <row r="889" spans="1:8">
      <c r="A889" s="13" t="s">
        <v>1117</v>
      </c>
      <c r="B889" s="13">
        <v>17043846305</v>
      </c>
      <c r="C889" s="13" t="s">
        <v>1118</v>
      </c>
      <c r="D889" s="13" t="s">
        <v>1522</v>
      </c>
      <c r="E889" s="13" t="s">
        <v>1114</v>
      </c>
      <c r="F889" s="34">
        <v>6.1</v>
      </c>
      <c r="G889" s="60">
        <v>0</v>
      </c>
      <c r="H889" s="63">
        <v>0</v>
      </c>
    </row>
    <row r="890" spans="1:8">
      <c r="A890" s="13" t="s">
        <v>929</v>
      </c>
      <c r="B890" s="13">
        <v>17089853001</v>
      </c>
      <c r="C890" s="13" t="s">
        <v>930</v>
      </c>
      <c r="D890" s="13" t="s">
        <v>1029</v>
      </c>
      <c r="E890" s="13"/>
      <c r="F890" s="34">
        <v>6.1</v>
      </c>
      <c r="G890" s="60">
        <v>0</v>
      </c>
      <c r="H890" s="63">
        <v>0</v>
      </c>
    </row>
    <row r="891" spans="1:8">
      <c r="A891" s="13" t="s">
        <v>722</v>
      </c>
      <c r="B891" s="13">
        <v>17097861011</v>
      </c>
      <c r="C891" s="13" t="s">
        <v>723</v>
      </c>
      <c r="D891" s="13" t="s">
        <v>896</v>
      </c>
      <c r="E891" s="13" t="s">
        <v>721</v>
      </c>
      <c r="F891" s="34">
        <v>6.1</v>
      </c>
      <c r="G891" s="60">
        <v>0</v>
      </c>
      <c r="H891" s="63">
        <v>0</v>
      </c>
    </row>
    <row r="892" spans="1:8">
      <c r="A892" s="13" t="s">
        <v>680</v>
      </c>
      <c r="B892" s="13">
        <v>17097863201</v>
      </c>
      <c r="C892" s="13" t="s">
        <v>681</v>
      </c>
      <c r="D892" s="13" t="s">
        <v>896</v>
      </c>
      <c r="E892" s="13" t="s">
        <v>665</v>
      </c>
      <c r="F892" s="34">
        <v>6.1</v>
      </c>
      <c r="G892" s="60">
        <v>0</v>
      </c>
      <c r="H892" s="63">
        <v>0</v>
      </c>
    </row>
    <row r="893" spans="1:8">
      <c r="A893" s="13" t="s">
        <v>525</v>
      </c>
      <c r="B893" s="13">
        <v>17097862200</v>
      </c>
      <c r="C893" s="13" t="s">
        <v>526</v>
      </c>
      <c r="D893" s="13" t="s">
        <v>896</v>
      </c>
      <c r="E893" s="13" t="s">
        <v>625</v>
      </c>
      <c r="F893" s="34">
        <v>6.1</v>
      </c>
      <c r="G893" s="60">
        <v>0</v>
      </c>
      <c r="H893" s="63">
        <v>0</v>
      </c>
    </row>
    <row r="894" spans="1:8">
      <c r="A894" s="13" t="s">
        <v>420</v>
      </c>
      <c r="B894" s="13">
        <v>17111870704</v>
      </c>
      <c r="C894" s="13" t="s">
        <v>421</v>
      </c>
      <c r="D894" s="13" t="s">
        <v>571</v>
      </c>
      <c r="E894" s="13" t="s">
        <v>417</v>
      </c>
      <c r="F894" s="34">
        <v>6</v>
      </c>
      <c r="G894" s="60">
        <v>9.9999999999999645E-2</v>
      </c>
      <c r="H894" s="63">
        <v>1.6666666666666607E-2</v>
      </c>
    </row>
    <row r="895" spans="1:8">
      <c r="A895" s="13" t="s">
        <v>425</v>
      </c>
      <c r="B895" s="13">
        <v>17111871205</v>
      </c>
      <c r="C895" s="13" t="s">
        <v>426</v>
      </c>
      <c r="D895" s="13" t="s">
        <v>571</v>
      </c>
      <c r="E895" s="13" t="s">
        <v>424</v>
      </c>
      <c r="F895" s="34">
        <v>6</v>
      </c>
      <c r="G895" s="60">
        <v>0</v>
      </c>
      <c r="H895" s="63">
        <v>0</v>
      </c>
    </row>
    <row r="896" spans="1:8">
      <c r="A896" s="13" t="s">
        <v>109</v>
      </c>
      <c r="B896" s="13">
        <v>17197883810</v>
      </c>
      <c r="C896" s="13" t="s">
        <v>110</v>
      </c>
      <c r="D896" s="13" t="s">
        <v>363</v>
      </c>
      <c r="E896" s="13" t="s">
        <v>1088</v>
      </c>
      <c r="F896" s="34">
        <v>6</v>
      </c>
      <c r="G896" s="60">
        <v>0</v>
      </c>
      <c r="H896" s="63">
        <v>0</v>
      </c>
    </row>
    <row r="897" spans="1:8">
      <c r="A897" s="13" t="s">
        <v>196</v>
      </c>
      <c r="B897" s="13">
        <v>17197881500</v>
      </c>
      <c r="C897" s="13" t="s">
        <v>197</v>
      </c>
      <c r="D897" s="13" t="s">
        <v>363</v>
      </c>
      <c r="E897" s="13" t="s">
        <v>320</v>
      </c>
      <c r="F897" s="34">
        <v>6</v>
      </c>
      <c r="G897" s="60">
        <v>0</v>
      </c>
      <c r="H897" s="63">
        <v>0</v>
      </c>
    </row>
    <row r="898" spans="1:8">
      <c r="A898" s="13" t="s">
        <v>4086</v>
      </c>
      <c r="B898" s="13">
        <v>17031821001</v>
      </c>
      <c r="C898" s="13" t="s">
        <v>4087</v>
      </c>
      <c r="D898" s="13" t="s">
        <v>4272</v>
      </c>
      <c r="E898" s="13" t="s">
        <v>4083</v>
      </c>
      <c r="F898" s="34">
        <v>6</v>
      </c>
      <c r="G898" s="60">
        <v>0</v>
      </c>
      <c r="H898" s="63">
        <v>0</v>
      </c>
    </row>
    <row r="899" spans="1:8">
      <c r="A899" s="13" t="s">
        <v>4090</v>
      </c>
      <c r="B899" s="13">
        <v>17031821101</v>
      </c>
      <c r="C899" s="13" t="s">
        <v>4091</v>
      </c>
      <c r="D899" s="13" t="s">
        <v>4272</v>
      </c>
      <c r="E899" s="13" t="s">
        <v>4083</v>
      </c>
      <c r="F899" s="34">
        <v>6</v>
      </c>
      <c r="G899" s="60">
        <v>0</v>
      </c>
      <c r="H899" s="63">
        <v>0</v>
      </c>
    </row>
    <row r="900" spans="1:8">
      <c r="A900" s="13" t="s">
        <v>4047</v>
      </c>
      <c r="B900" s="13">
        <v>17031020400</v>
      </c>
      <c r="C900" s="13" t="s">
        <v>4048</v>
      </c>
      <c r="D900" s="13" t="s">
        <v>4272</v>
      </c>
      <c r="E900" s="13" t="s">
        <v>4129</v>
      </c>
      <c r="F900" s="34">
        <v>6</v>
      </c>
      <c r="G900" s="60">
        <v>0</v>
      </c>
      <c r="H900" s="63">
        <v>0</v>
      </c>
    </row>
    <row r="901" spans="1:8">
      <c r="A901" s="13" t="s">
        <v>3908</v>
      </c>
      <c r="B901" s="13">
        <v>17031070103</v>
      </c>
      <c r="C901" s="13" t="s">
        <v>3909</v>
      </c>
      <c r="D901" s="13" t="s">
        <v>4272</v>
      </c>
      <c r="E901" s="13" t="s">
        <v>4129</v>
      </c>
      <c r="F901" s="34">
        <v>6</v>
      </c>
      <c r="G901" s="60">
        <v>0</v>
      </c>
      <c r="H901" s="63">
        <v>0</v>
      </c>
    </row>
    <row r="902" spans="1:8">
      <c r="A902" s="13" t="s">
        <v>3717</v>
      </c>
      <c r="B902" s="13">
        <v>17031140800</v>
      </c>
      <c r="C902" s="13" t="s">
        <v>3718</v>
      </c>
      <c r="D902" s="13" t="s">
        <v>4272</v>
      </c>
      <c r="E902" s="13" t="s">
        <v>4129</v>
      </c>
      <c r="F902" s="34">
        <v>6</v>
      </c>
      <c r="G902" s="60">
        <v>0</v>
      </c>
      <c r="H902" s="63">
        <v>0</v>
      </c>
    </row>
    <row r="903" spans="1:8">
      <c r="A903" s="13" t="s">
        <v>3737</v>
      </c>
      <c r="B903" s="13">
        <v>17031151001</v>
      </c>
      <c r="C903" s="13" t="s">
        <v>3738</v>
      </c>
      <c r="D903" s="13" t="s">
        <v>4272</v>
      </c>
      <c r="E903" s="13" t="s">
        <v>4129</v>
      </c>
      <c r="F903" s="34">
        <v>6</v>
      </c>
      <c r="G903" s="60">
        <v>0</v>
      </c>
      <c r="H903" s="63">
        <v>0</v>
      </c>
    </row>
    <row r="904" spans="1:8">
      <c r="A904" s="13" t="s">
        <v>3537</v>
      </c>
      <c r="B904" s="13">
        <v>17031220300</v>
      </c>
      <c r="C904" s="13" t="s">
        <v>3538</v>
      </c>
      <c r="D904" s="13" t="s">
        <v>4272</v>
      </c>
      <c r="E904" s="13" t="s">
        <v>4129</v>
      </c>
      <c r="F904" s="34">
        <v>6</v>
      </c>
      <c r="G904" s="60">
        <v>0</v>
      </c>
      <c r="H904" s="63">
        <v>0</v>
      </c>
    </row>
    <row r="905" spans="1:8">
      <c r="A905" s="13" t="s">
        <v>3317</v>
      </c>
      <c r="B905" s="13">
        <v>17031282800</v>
      </c>
      <c r="C905" s="13" t="s">
        <v>3318</v>
      </c>
      <c r="D905" s="13" t="s">
        <v>4272</v>
      </c>
      <c r="E905" s="13" t="s">
        <v>4129</v>
      </c>
      <c r="F905" s="34">
        <v>6</v>
      </c>
      <c r="G905" s="60">
        <v>0</v>
      </c>
      <c r="H905" s="63">
        <v>0</v>
      </c>
    </row>
    <row r="906" spans="1:8">
      <c r="A906" s="13" t="s">
        <v>3071</v>
      </c>
      <c r="B906" s="13">
        <v>17031520300</v>
      </c>
      <c r="C906" s="13" t="s">
        <v>3072</v>
      </c>
      <c r="D906" s="13" t="s">
        <v>4272</v>
      </c>
      <c r="E906" s="13" t="s">
        <v>4129</v>
      </c>
      <c r="F906" s="34">
        <v>6</v>
      </c>
      <c r="G906" s="60">
        <v>0</v>
      </c>
      <c r="H906" s="63">
        <v>0</v>
      </c>
    </row>
    <row r="907" spans="1:8">
      <c r="A907" s="13" t="s">
        <v>2923</v>
      </c>
      <c r="B907" s="13">
        <v>17031660500</v>
      </c>
      <c r="C907" s="13" t="s">
        <v>2924</v>
      </c>
      <c r="D907" s="13" t="s">
        <v>4272</v>
      </c>
      <c r="E907" s="13" t="s">
        <v>4129</v>
      </c>
      <c r="F907" s="34">
        <v>6</v>
      </c>
      <c r="G907" s="60">
        <v>0</v>
      </c>
      <c r="H907" s="63">
        <v>0</v>
      </c>
    </row>
    <row r="908" spans="1:8">
      <c r="A908" s="13" t="s">
        <v>2413</v>
      </c>
      <c r="B908" s="13">
        <v>17031802004</v>
      </c>
      <c r="C908" s="13" t="s">
        <v>2414</v>
      </c>
      <c r="D908" s="13" t="s">
        <v>4272</v>
      </c>
      <c r="E908" s="13" t="s">
        <v>2401</v>
      </c>
      <c r="F908" s="34">
        <v>6</v>
      </c>
      <c r="G908" s="60">
        <v>0</v>
      </c>
      <c r="H908" s="63">
        <v>0</v>
      </c>
    </row>
    <row r="909" spans="1:8">
      <c r="A909" s="13" t="s">
        <v>2354</v>
      </c>
      <c r="B909" s="13">
        <v>17031820605</v>
      </c>
      <c r="C909" s="13" t="s">
        <v>2355</v>
      </c>
      <c r="D909" s="13" t="s">
        <v>4272</v>
      </c>
      <c r="E909" s="13" t="s">
        <v>2353</v>
      </c>
      <c r="F909" s="34">
        <v>6</v>
      </c>
      <c r="G909" s="60">
        <v>0</v>
      </c>
      <c r="H909" s="63">
        <v>0</v>
      </c>
    </row>
    <row r="910" spans="1:8">
      <c r="A910" s="13" t="s">
        <v>2270</v>
      </c>
      <c r="B910" s="13">
        <v>17031830008</v>
      </c>
      <c r="C910" s="13" t="s">
        <v>2158</v>
      </c>
      <c r="D910" s="13" t="s">
        <v>4272</v>
      </c>
      <c r="E910" s="13" t="s">
        <v>2265</v>
      </c>
      <c r="F910" s="34">
        <v>6</v>
      </c>
      <c r="G910" s="60">
        <v>0</v>
      </c>
      <c r="H910" s="63">
        <v>0</v>
      </c>
    </row>
    <row r="911" spans="1:8">
      <c r="A911" s="13" t="s">
        <v>2162</v>
      </c>
      <c r="B911" s="13">
        <v>17031830202</v>
      </c>
      <c r="C911" s="13" t="s">
        <v>2163</v>
      </c>
      <c r="D911" s="13" t="s">
        <v>4272</v>
      </c>
      <c r="E911" s="13" t="s">
        <v>2161</v>
      </c>
      <c r="F911" s="34">
        <v>6</v>
      </c>
      <c r="G911" s="60">
        <v>0</v>
      </c>
      <c r="H911" s="63">
        <v>0</v>
      </c>
    </row>
    <row r="912" spans="1:8">
      <c r="A912" s="13" t="s">
        <v>2192</v>
      </c>
      <c r="B912" s="13">
        <v>17031824601</v>
      </c>
      <c r="C912" s="13" t="s">
        <v>2193</v>
      </c>
      <c r="D912" s="13" t="s">
        <v>4272</v>
      </c>
      <c r="E912" s="13" t="s">
        <v>2194</v>
      </c>
      <c r="F912" s="34">
        <v>6</v>
      </c>
      <c r="G912" s="60">
        <v>0</v>
      </c>
      <c r="H912" s="63">
        <v>0</v>
      </c>
    </row>
    <row r="913" spans="1:8">
      <c r="A913" s="13" t="s">
        <v>2093</v>
      </c>
      <c r="B913" s="13">
        <v>17031822900</v>
      </c>
      <c r="C913" s="13" t="s">
        <v>2094</v>
      </c>
      <c r="D913" s="13" t="s">
        <v>4272</v>
      </c>
      <c r="E913" s="13" t="s">
        <v>2070</v>
      </c>
      <c r="F913" s="34">
        <v>6</v>
      </c>
      <c r="G913" s="60">
        <v>0</v>
      </c>
      <c r="H913" s="63">
        <v>0</v>
      </c>
    </row>
    <row r="914" spans="1:8">
      <c r="A914" s="13" t="s">
        <v>2023</v>
      </c>
      <c r="B914" s="13">
        <v>17031823903</v>
      </c>
      <c r="C914" s="13" t="s">
        <v>2024</v>
      </c>
      <c r="D914" s="13" t="s">
        <v>4272</v>
      </c>
      <c r="E914" s="13" t="s">
        <v>2018</v>
      </c>
      <c r="F914" s="34">
        <v>6</v>
      </c>
      <c r="G914" s="60">
        <v>0</v>
      </c>
      <c r="H914" s="63">
        <v>0</v>
      </c>
    </row>
    <row r="915" spans="1:8">
      <c r="A915" s="13" t="s">
        <v>1973</v>
      </c>
      <c r="B915" s="13">
        <v>17031823702</v>
      </c>
      <c r="C915" s="13" t="s">
        <v>1974</v>
      </c>
      <c r="D915" s="13" t="s">
        <v>4272</v>
      </c>
      <c r="E915" s="13" t="s">
        <v>1975</v>
      </c>
      <c r="F915" s="34">
        <v>6</v>
      </c>
      <c r="G915" s="60">
        <v>0</v>
      </c>
      <c r="H915" s="63">
        <v>0</v>
      </c>
    </row>
    <row r="916" spans="1:8">
      <c r="A916" s="13" t="s">
        <v>1978</v>
      </c>
      <c r="B916" s="13">
        <v>17031823803</v>
      </c>
      <c r="C916" s="13" t="s">
        <v>1979</v>
      </c>
      <c r="D916" s="13" t="s">
        <v>4272</v>
      </c>
      <c r="E916" s="13" t="s">
        <v>1975</v>
      </c>
      <c r="F916" s="34">
        <v>6</v>
      </c>
      <c r="G916" s="60">
        <v>0</v>
      </c>
      <c r="H916" s="63">
        <v>0</v>
      </c>
    </row>
    <row r="917" spans="1:8">
      <c r="A917" s="13" t="s">
        <v>1632</v>
      </c>
      <c r="B917" s="13">
        <v>17031833300</v>
      </c>
      <c r="C917" s="13" t="s">
        <v>1633</v>
      </c>
      <c r="D917" s="13" t="s">
        <v>4272</v>
      </c>
      <c r="E917" s="13"/>
      <c r="F917" s="34">
        <v>6</v>
      </c>
      <c r="G917" s="60">
        <v>0</v>
      </c>
      <c r="H917" s="63">
        <v>0</v>
      </c>
    </row>
    <row r="918" spans="1:8">
      <c r="A918" s="13" t="s">
        <v>1477</v>
      </c>
      <c r="B918" s="13">
        <v>17043841109</v>
      </c>
      <c r="C918" s="13" t="s">
        <v>1478</v>
      </c>
      <c r="D918" s="13" t="s">
        <v>1522</v>
      </c>
      <c r="E918" s="13" t="s">
        <v>4158</v>
      </c>
      <c r="F918" s="34">
        <v>6</v>
      </c>
      <c r="G918" s="60">
        <v>0</v>
      </c>
      <c r="H918" s="63">
        <v>0</v>
      </c>
    </row>
    <row r="919" spans="1:8">
      <c r="A919" s="13" t="s">
        <v>1402</v>
      </c>
      <c r="B919" s="13">
        <v>17043841326</v>
      </c>
      <c r="C919" s="13" t="s">
        <v>1403</v>
      </c>
      <c r="D919" s="13" t="s">
        <v>1522</v>
      </c>
      <c r="E919" s="13" t="s">
        <v>4126</v>
      </c>
      <c r="F919" s="34">
        <v>6</v>
      </c>
      <c r="G919" s="60">
        <v>0</v>
      </c>
      <c r="H919" s="63">
        <v>0</v>
      </c>
    </row>
    <row r="920" spans="1:8">
      <c r="A920" s="13" t="s">
        <v>1243</v>
      </c>
      <c r="B920" s="13">
        <v>17043846004</v>
      </c>
      <c r="C920" s="13" t="s">
        <v>1244</v>
      </c>
      <c r="D920" s="13" t="s">
        <v>1522</v>
      </c>
      <c r="E920" s="13" t="s">
        <v>1240</v>
      </c>
      <c r="F920" s="34">
        <v>6</v>
      </c>
      <c r="G920" s="60">
        <v>0</v>
      </c>
      <c r="H920" s="63">
        <v>0</v>
      </c>
    </row>
    <row r="921" spans="1:8">
      <c r="A921" s="13" t="s">
        <v>1269</v>
      </c>
      <c r="B921" s="13">
        <v>17043844301</v>
      </c>
      <c r="C921" s="13" t="s">
        <v>1270</v>
      </c>
      <c r="D921" s="13" t="s">
        <v>1522</v>
      </c>
      <c r="E921" s="13" t="s">
        <v>2224</v>
      </c>
      <c r="F921" s="34">
        <v>6</v>
      </c>
      <c r="G921" s="60">
        <v>0</v>
      </c>
      <c r="H921" s="63">
        <v>0</v>
      </c>
    </row>
    <row r="922" spans="1:8">
      <c r="A922" s="13" t="s">
        <v>1165</v>
      </c>
      <c r="B922" s="13">
        <v>17043845510</v>
      </c>
      <c r="C922" s="13" t="s">
        <v>1166</v>
      </c>
      <c r="D922" s="13" t="s">
        <v>1522</v>
      </c>
      <c r="E922" s="13" t="s">
        <v>1164</v>
      </c>
      <c r="F922" s="34">
        <v>6</v>
      </c>
      <c r="G922" s="60">
        <v>0</v>
      </c>
      <c r="H922" s="63">
        <v>0</v>
      </c>
    </row>
    <row r="923" spans="1:8">
      <c r="A923" s="13" t="s">
        <v>927</v>
      </c>
      <c r="B923" s="13">
        <v>17089852907</v>
      </c>
      <c r="C923" s="13" t="s">
        <v>928</v>
      </c>
      <c r="D923" s="13" t="s">
        <v>1029</v>
      </c>
      <c r="E923" s="13"/>
      <c r="F923" s="34">
        <v>6</v>
      </c>
      <c r="G923" s="60">
        <v>0</v>
      </c>
      <c r="H923" s="63">
        <v>0</v>
      </c>
    </row>
    <row r="924" spans="1:8">
      <c r="A924" s="13" t="s">
        <v>644</v>
      </c>
      <c r="B924" s="13">
        <v>17097864108</v>
      </c>
      <c r="C924" s="13" t="s">
        <v>645</v>
      </c>
      <c r="D924" s="13" t="s">
        <v>896</v>
      </c>
      <c r="E924" s="13" t="s">
        <v>643</v>
      </c>
      <c r="F924" s="34">
        <v>5.9</v>
      </c>
      <c r="G924" s="60">
        <v>0.10000000000000053</v>
      </c>
      <c r="H924" s="63">
        <v>1.6949152542372972E-2</v>
      </c>
    </row>
    <row r="925" spans="1:8">
      <c r="A925" s="13" t="s">
        <v>483</v>
      </c>
      <c r="B925" s="13">
        <v>17111871307</v>
      </c>
      <c r="C925" s="13" t="s">
        <v>484</v>
      </c>
      <c r="D925" s="13" t="s">
        <v>571</v>
      </c>
      <c r="E925" s="13" t="s">
        <v>482</v>
      </c>
      <c r="F925" s="34">
        <v>5.9</v>
      </c>
      <c r="G925" s="60">
        <v>0</v>
      </c>
      <c r="H925" s="63">
        <v>0</v>
      </c>
    </row>
    <row r="926" spans="1:8">
      <c r="A926" s="13" t="s">
        <v>140</v>
      </c>
      <c r="B926" s="13">
        <v>17197883212</v>
      </c>
      <c r="C926" s="13" t="s">
        <v>141</v>
      </c>
      <c r="D926" s="13" t="s">
        <v>363</v>
      </c>
      <c r="E926" s="13" t="s">
        <v>320</v>
      </c>
      <c r="F926" s="34">
        <v>5.9</v>
      </c>
      <c r="G926" s="60">
        <v>0</v>
      </c>
      <c r="H926" s="63">
        <v>0</v>
      </c>
    </row>
    <row r="927" spans="1:8">
      <c r="A927" s="13" t="s">
        <v>408</v>
      </c>
      <c r="B927" s="13">
        <v>17197880308</v>
      </c>
      <c r="C927" s="13" t="s">
        <v>302</v>
      </c>
      <c r="D927" s="13" t="s">
        <v>363</v>
      </c>
      <c r="E927" s="13" t="s">
        <v>1485</v>
      </c>
      <c r="F927" s="34">
        <v>5.9</v>
      </c>
      <c r="G927" s="60">
        <v>0</v>
      </c>
      <c r="H927" s="63">
        <v>0</v>
      </c>
    </row>
    <row r="928" spans="1:8">
      <c r="A928" s="13" t="s">
        <v>4196</v>
      </c>
      <c r="B928" s="13">
        <v>17031805106</v>
      </c>
      <c r="C928" s="13" t="s">
        <v>4197</v>
      </c>
      <c r="D928" s="13" t="s">
        <v>4272</v>
      </c>
      <c r="E928" s="13" t="s">
        <v>4289</v>
      </c>
      <c r="F928" s="34">
        <v>5.9</v>
      </c>
      <c r="G928" s="60">
        <v>0</v>
      </c>
      <c r="H928" s="63">
        <v>0</v>
      </c>
    </row>
    <row r="929" spans="1:8">
      <c r="A929" s="13" t="s">
        <v>4189</v>
      </c>
      <c r="B929" s="13">
        <v>17031819400</v>
      </c>
      <c r="C929" s="13" t="s">
        <v>4190</v>
      </c>
      <c r="D929" s="13" t="s">
        <v>4272</v>
      </c>
      <c r="E929" s="13" t="s">
        <v>4182</v>
      </c>
      <c r="F929" s="34">
        <v>5.9</v>
      </c>
      <c r="G929" s="60">
        <v>0</v>
      </c>
      <c r="H929" s="63">
        <v>0</v>
      </c>
    </row>
    <row r="930" spans="1:8">
      <c r="A930" s="13" t="s">
        <v>3683</v>
      </c>
      <c r="B930" s="13">
        <v>17031170900</v>
      </c>
      <c r="C930" s="13" t="s">
        <v>3684</v>
      </c>
      <c r="D930" s="13" t="s">
        <v>4272</v>
      </c>
      <c r="E930" s="13" t="s">
        <v>4129</v>
      </c>
      <c r="F930" s="34">
        <v>5.9</v>
      </c>
      <c r="G930" s="60">
        <v>0</v>
      </c>
      <c r="H930" s="63">
        <v>0</v>
      </c>
    </row>
    <row r="931" spans="1:8">
      <c r="A931" s="13" t="s">
        <v>3089</v>
      </c>
      <c r="B931" s="13">
        <v>17031530502</v>
      </c>
      <c r="C931" s="13" t="s">
        <v>3090</v>
      </c>
      <c r="D931" s="13" t="s">
        <v>4272</v>
      </c>
      <c r="E931" s="13" t="s">
        <v>4129</v>
      </c>
      <c r="F931" s="34">
        <v>5.9</v>
      </c>
      <c r="G931" s="60">
        <v>0</v>
      </c>
      <c r="H931" s="63">
        <v>0</v>
      </c>
    </row>
    <row r="932" spans="1:8">
      <c r="A932" s="13" t="s">
        <v>2853</v>
      </c>
      <c r="B932" s="13">
        <v>17031671400</v>
      </c>
      <c r="C932" s="13" t="s">
        <v>2854</v>
      </c>
      <c r="D932" s="13" t="s">
        <v>4272</v>
      </c>
      <c r="E932" s="13" t="s">
        <v>4129</v>
      </c>
      <c r="F932" s="34">
        <v>5.9</v>
      </c>
      <c r="G932" s="60">
        <v>0</v>
      </c>
      <c r="H932" s="63">
        <v>0</v>
      </c>
    </row>
    <row r="933" spans="1:8">
      <c r="A933" s="13" t="s">
        <v>2182</v>
      </c>
      <c r="B933" s="13">
        <v>17031816200</v>
      </c>
      <c r="C933" s="13" t="s">
        <v>2183</v>
      </c>
      <c r="D933" s="13" t="s">
        <v>4272</v>
      </c>
      <c r="E933" s="13" t="s">
        <v>2179</v>
      </c>
      <c r="F933" s="34">
        <v>5.9</v>
      </c>
      <c r="G933" s="60">
        <v>0</v>
      </c>
      <c r="H933" s="63">
        <v>0</v>
      </c>
    </row>
    <row r="934" spans="1:8">
      <c r="A934" s="13" t="s">
        <v>2208</v>
      </c>
      <c r="B934" s="13">
        <v>17031808301</v>
      </c>
      <c r="C934" s="13" t="s">
        <v>2209</v>
      </c>
      <c r="D934" s="13" t="s">
        <v>4272</v>
      </c>
      <c r="E934" s="13" t="s">
        <v>2205</v>
      </c>
      <c r="F934" s="34">
        <v>5.9</v>
      </c>
      <c r="G934" s="60">
        <v>0</v>
      </c>
      <c r="H934" s="63">
        <v>0</v>
      </c>
    </row>
    <row r="935" spans="1:8">
      <c r="A935" s="13" t="s">
        <v>2104</v>
      </c>
      <c r="B935" s="13">
        <v>17031802605</v>
      </c>
      <c r="C935" s="13" t="s">
        <v>2105</v>
      </c>
      <c r="D935" s="13" t="s">
        <v>4272</v>
      </c>
      <c r="E935" s="13" t="s">
        <v>2106</v>
      </c>
      <c r="F935" s="34">
        <v>5.9</v>
      </c>
      <c r="G935" s="60">
        <v>0</v>
      </c>
      <c r="H935" s="63">
        <v>0</v>
      </c>
    </row>
    <row r="936" spans="1:8">
      <c r="A936" s="13" t="s">
        <v>1843</v>
      </c>
      <c r="B936" s="13">
        <v>17031804804</v>
      </c>
      <c r="C936" s="13" t="s">
        <v>1844</v>
      </c>
      <c r="D936" s="13" t="s">
        <v>4272</v>
      </c>
      <c r="E936" s="13" t="s">
        <v>1840</v>
      </c>
      <c r="F936" s="34">
        <v>5.9</v>
      </c>
      <c r="G936" s="60">
        <v>0</v>
      </c>
      <c r="H936" s="63">
        <v>0</v>
      </c>
    </row>
    <row r="937" spans="1:8">
      <c r="A937" s="13" t="s">
        <v>1673</v>
      </c>
      <c r="B937" s="13">
        <v>17031800100</v>
      </c>
      <c r="C937" s="13" t="s">
        <v>1674</v>
      </c>
      <c r="D937" s="13" t="s">
        <v>4272</v>
      </c>
      <c r="E937" s="13" t="s">
        <v>1675</v>
      </c>
      <c r="F937" s="34">
        <v>5.9</v>
      </c>
      <c r="G937" s="60">
        <v>0</v>
      </c>
      <c r="H937" s="63">
        <v>0</v>
      </c>
    </row>
    <row r="938" spans="1:8">
      <c r="A938" s="13" t="s">
        <v>1616</v>
      </c>
      <c r="B938" s="13">
        <v>17031832200</v>
      </c>
      <c r="C938" s="13" t="s">
        <v>1617</v>
      </c>
      <c r="D938" s="13" t="s">
        <v>4272</v>
      </c>
      <c r="E938" s="13"/>
      <c r="F938" s="34">
        <v>5.9</v>
      </c>
      <c r="G938" s="60">
        <v>0</v>
      </c>
      <c r="H938" s="63">
        <v>0</v>
      </c>
    </row>
    <row r="939" spans="1:8">
      <c r="A939" s="13" t="s">
        <v>1451</v>
      </c>
      <c r="B939" s="13">
        <v>17043841314</v>
      </c>
      <c r="C939" s="13" t="s">
        <v>1452</v>
      </c>
      <c r="D939" s="13" t="s">
        <v>1522</v>
      </c>
      <c r="E939" s="13" t="s">
        <v>4214</v>
      </c>
      <c r="F939" s="34">
        <v>5.9</v>
      </c>
      <c r="G939" s="60">
        <v>0</v>
      </c>
      <c r="H939" s="63">
        <v>0</v>
      </c>
    </row>
    <row r="940" spans="1:8">
      <c r="A940" s="13" t="s">
        <v>1311</v>
      </c>
      <c r="B940" s="13">
        <v>17043841204</v>
      </c>
      <c r="C940" s="13" t="s">
        <v>1312</v>
      </c>
      <c r="D940" s="13" t="s">
        <v>1522</v>
      </c>
      <c r="E940" s="13" t="s">
        <v>2398</v>
      </c>
      <c r="F940" s="34">
        <v>5.9</v>
      </c>
      <c r="G940" s="60">
        <v>0</v>
      </c>
      <c r="H940" s="63">
        <v>0</v>
      </c>
    </row>
    <row r="941" spans="1:8">
      <c r="A941" s="13" t="s">
        <v>1319</v>
      </c>
      <c r="B941" s="13">
        <v>17043841108</v>
      </c>
      <c r="C941" s="13" t="s">
        <v>1320</v>
      </c>
      <c r="D941" s="13" t="s">
        <v>1522</v>
      </c>
      <c r="E941" s="13" t="s">
        <v>2433</v>
      </c>
      <c r="F941" s="34">
        <v>5.9</v>
      </c>
      <c r="G941" s="60">
        <v>0</v>
      </c>
      <c r="H941" s="63">
        <v>0</v>
      </c>
    </row>
    <row r="942" spans="1:8">
      <c r="A942" s="13" t="s">
        <v>1265</v>
      </c>
      <c r="B942" s="13">
        <v>17043843602</v>
      </c>
      <c r="C942" s="13" t="s">
        <v>1266</v>
      </c>
      <c r="D942" s="13" t="s">
        <v>1522</v>
      </c>
      <c r="E942" s="13" t="s">
        <v>2224</v>
      </c>
      <c r="F942" s="34">
        <v>5.9</v>
      </c>
      <c r="G942" s="60">
        <v>0</v>
      </c>
      <c r="H942" s="63">
        <v>0</v>
      </c>
    </row>
    <row r="943" spans="1:8">
      <c r="A943" s="13" t="s">
        <v>1162</v>
      </c>
      <c r="B943" s="13">
        <v>17043845508</v>
      </c>
      <c r="C943" s="13" t="s">
        <v>1163</v>
      </c>
      <c r="D943" s="13" t="s">
        <v>1522</v>
      </c>
      <c r="E943" s="13" t="s">
        <v>1164</v>
      </c>
      <c r="F943" s="34">
        <v>5.9</v>
      </c>
      <c r="G943" s="60">
        <v>0</v>
      </c>
      <c r="H943" s="63">
        <v>0</v>
      </c>
    </row>
    <row r="944" spans="1:8">
      <c r="A944" s="13" t="s">
        <v>1112</v>
      </c>
      <c r="B944" s="13">
        <v>17043845703</v>
      </c>
      <c r="C944" s="13" t="s">
        <v>1113</v>
      </c>
      <c r="D944" s="13" t="s">
        <v>1522</v>
      </c>
      <c r="E944" s="13" t="s">
        <v>1114</v>
      </c>
      <c r="F944" s="34">
        <v>5.9</v>
      </c>
      <c r="G944" s="60">
        <v>0</v>
      </c>
      <c r="H944" s="63">
        <v>0</v>
      </c>
    </row>
    <row r="945" spans="1:8">
      <c r="A945" s="13" t="s">
        <v>1067</v>
      </c>
      <c r="B945" s="13">
        <v>17089850302</v>
      </c>
      <c r="C945" s="13" t="s">
        <v>1068</v>
      </c>
      <c r="D945" s="13" t="s">
        <v>1029</v>
      </c>
      <c r="E945" s="13"/>
      <c r="F945" s="34">
        <v>5.9</v>
      </c>
      <c r="G945" s="60">
        <v>0</v>
      </c>
      <c r="H945" s="63">
        <v>0</v>
      </c>
    </row>
    <row r="946" spans="1:8">
      <c r="A946" s="13" t="s">
        <v>969</v>
      </c>
      <c r="B946" s="13">
        <v>17089851101</v>
      </c>
      <c r="C946" s="13" t="s">
        <v>970</v>
      </c>
      <c r="D946" s="13" t="s">
        <v>1029</v>
      </c>
      <c r="E946" s="13"/>
      <c r="F946" s="34">
        <v>5.9</v>
      </c>
      <c r="G946" s="60">
        <v>0</v>
      </c>
      <c r="H946" s="63">
        <v>0</v>
      </c>
    </row>
    <row r="947" spans="1:8">
      <c r="A947" s="13" t="s">
        <v>915</v>
      </c>
      <c r="B947" s="13">
        <v>17089852601</v>
      </c>
      <c r="C947" s="13" t="s">
        <v>916</v>
      </c>
      <c r="D947" s="13" t="s">
        <v>1029</v>
      </c>
      <c r="E947" s="13"/>
      <c r="F947" s="34">
        <v>5.9</v>
      </c>
      <c r="G947" s="60">
        <v>0</v>
      </c>
      <c r="H947" s="63">
        <v>0</v>
      </c>
    </row>
    <row r="948" spans="1:8">
      <c r="A948" s="13" t="s">
        <v>809</v>
      </c>
      <c r="B948" s="13">
        <v>17097861901</v>
      </c>
      <c r="C948" s="13" t="s">
        <v>810</v>
      </c>
      <c r="D948" s="13" t="s">
        <v>896</v>
      </c>
      <c r="E948" s="13" t="s">
        <v>806</v>
      </c>
      <c r="F948" s="34">
        <v>5.9</v>
      </c>
      <c r="G948" s="60">
        <v>0</v>
      </c>
      <c r="H948" s="63">
        <v>0</v>
      </c>
    </row>
    <row r="949" spans="1:8">
      <c r="A949" s="13" t="s">
        <v>726</v>
      </c>
      <c r="B949" s="13">
        <v>17097861013</v>
      </c>
      <c r="C949" s="13" t="s">
        <v>727</v>
      </c>
      <c r="D949" s="13" t="s">
        <v>896</v>
      </c>
      <c r="E949" s="13" t="s">
        <v>721</v>
      </c>
      <c r="F949" s="34">
        <v>5.9</v>
      </c>
      <c r="G949" s="60">
        <v>0</v>
      </c>
      <c r="H949" s="63">
        <v>0</v>
      </c>
    </row>
    <row r="950" spans="1:8">
      <c r="A950" s="13" t="s">
        <v>422</v>
      </c>
      <c r="B950" s="13">
        <v>17111871106</v>
      </c>
      <c r="C950" s="13" t="s">
        <v>423</v>
      </c>
      <c r="D950" s="13" t="s">
        <v>571</v>
      </c>
      <c r="E950" s="13" t="s">
        <v>424</v>
      </c>
      <c r="F950" s="34">
        <v>5.8</v>
      </c>
      <c r="G950" s="60">
        <v>9.9999999999999645E-2</v>
      </c>
      <c r="H950" s="63">
        <v>1.7241379310344768E-2</v>
      </c>
    </row>
    <row r="951" spans="1:8">
      <c r="A951" s="13" t="s">
        <v>386</v>
      </c>
      <c r="B951" s="13">
        <v>17197880119</v>
      </c>
      <c r="C951" s="13" t="s">
        <v>387</v>
      </c>
      <c r="D951" s="13" t="s">
        <v>363</v>
      </c>
      <c r="E951" s="13" t="s">
        <v>1485</v>
      </c>
      <c r="F951" s="34">
        <v>5.8</v>
      </c>
      <c r="G951" s="60">
        <v>0</v>
      </c>
      <c r="H951" s="63">
        <v>0</v>
      </c>
    </row>
    <row r="952" spans="1:8">
      <c r="A952" s="13" t="s">
        <v>275</v>
      </c>
      <c r="B952" s="13">
        <v>17197881105</v>
      </c>
      <c r="C952" s="13" t="s">
        <v>276</v>
      </c>
      <c r="D952" s="13" t="s">
        <v>363</v>
      </c>
      <c r="E952" s="13" t="s">
        <v>277</v>
      </c>
      <c r="F952" s="34">
        <v>5.8</v>
      </c>
      <c r="G952" s="60">
        <v>0</v>
      </c>
      <c r="H952" s="63">
        <v>0</v>
      </c>
    </row>
    <row r="953" spans="1:8">
      <c r="A953" s="13" t="s">
        <v>327</v>
      </c>
      <c r="B953" s="13">
        <v>17197880415</v>
      </c>
      <c r="C953" s="13" t="s">
        <v>328</v>
      </c>
      <c r="D953" s="13" t="s">
        <v>363</v>
      </c>
      <c r="E953" s="13" t="s">
        <v>317</v>
      </c>
      <c r="F953" s="34">
        <v>5.8</v>
      </c>
      <c r="G953" s="60">
        <v>0</v>
      </c>
      <c r="H953" s="63">
        <v>0</v>
      </c>
    </row>
    <row r="954" spans="1:8">
      <c r="A954" s="13" t="s">
        <v>4013</v>
      </c>
      <c r="B954" s="13">
        <v>17031032100</v>
      </c>
      <c r="C954" s="13" t="s">
        <v>4014</v>
      </c>
      <c r="D954" s="13" t="s">
        <v>4272</v>
      </c>
      <c r="E954" s="13" t="s">
        <v>4129</v>
      </c>
      <c r="F954" s="34">
        <v>5.8</v>
      </c>
      <c r="G954" s="60">
        <v>0</v>
      </c>
      <c r="H954" s="63">
        <v>0</v>
      </c>
    </row>
    <row r="955" spans="1:8">
      <c r="A955" s="13" t="s">
        <v>3880</v>
      </c>
      <c r="B955" s="13">
        <v>17031062500</v>
      </c>
      <c r="C955" s="13" t="s">
        <v>3881</v>
      </c>
      <c r="D955" s="13" t="s">
        <v>4272</v>
      </c>
      <c r="E955" s="13" t="s">
        <v>4129</v>
      </c>
      <c r="F955" s="34">
        <v>5.8</v>
      </c>
      <c r="G955" s="60">
        <v>0</v>
      </c>
      <c r="H955" s="63">
        <v>0</v>
      </c>
    </row>
    <row r="956" spans="1:8">
      <c r="A956" s="13" t="s">
        <v>3773</v>
      </c>
      <c r="B956" s="13">
        <v>17031100500</v>
      </c>
      <c r="C956" s="13" t="s">
        <v>3774</v>
      </c>
      <c r="D956" s="13" t="s">
        <v>4272</v>
      </c>
      <c r="E956" s="13" t="s">
        <v>4129</v>
      </c>
      <c r="F956" s="34">
        <v>5.8</v>
      </c>
      <c r="G956" s="60">
        <v>0</v>
      </c>
      <c r="H956" s="63">
        <v>0</v>
      </c>
    </row>
    <row r="957" spans="1:8">
      <c r="A957" s="13" t="s">
        <v>3705</v>
      </c>
      <c r="B957" s="13">
        <v>17031140400</v>
      </c>
      <c r="C957" s="13" t="s">
        <v>3706</v>
      </c>
      <c r="D957" s="13" t="s">
        <v>4272</v>
      </c>
      <c r="E957" s="13" t="s">
        <v>4129</v>
      </c>
      <c r="F957" s="34">
        <v>5.8</v>
      </c>
      <c r="G957" s="60">
        <v>0</v>
      </c>
      <c r="H957" s="63">
        <v>0</v>
      </c>
    </row>
    <row r="958" spans="1:8">
      <c r="A958" s="13" t="s">
        <v>3729</v>
      </c>
      <c r="B958" s="13">
        <v>17031150502</v>
      </c>
      <c r="C958" s="13" t="s">
        <v>3730</v>
      </c>
      <c r="D958" s="13" t="s">
        <v>4272</v>
      </c>
      <c r="E958" s="13" t="s">
        <v>4129</v>
      </c>
      <c r="F958" s="34">
        <v>5.8</v>
      </c>
      <c r="G958" s="60">
        <v>0</v>
      </c>
      <c r="H958" s="63">
        <v>0</v>
      </c>
    </row>
    <row r="959" spans="1:8">
      <c r="A959" s="13" t="s">
        <v>3689</v>
      </c>
      <c r="B959" s="13">
        <v>17031180100</v>
      </c>
      <c r="C959" s="13" t="s">
        <v>3690</v>
      </c>
      <c r="D959" s="13" t="s">
        <v>4272</v>
      </c>
      <c r="E959" s="13" t="s">
        <v>4129</v>
      </c>
      <c r="F959" s="34">
        <v>5.8</v>
      </c>
      <c r="G959" s="60">
        <v>0</v>
      </c>
      <c r="H959" s="63">
        <v>0</v>
      </c>
    </row>
    <row r="960" spans="1:8">
      <c r="A960" s="13" t="s">
        <v>3596</v>
      </c>
      <c r="B960" s="13">
        <v>17031190602</v>
      </c>
      <c r="C960" s="13" t="s">
        <v>3597</v>
      </c>
      <c r="D960" s="13" t="s">
        <v>4272</v>
      </c>
      <c r="E960" s="13" t="s">
        <v>4129</v>
      </c>
      <c r="F960" s="34">
        <v>5.8</v>
      </c>
      <c r="G960" s="60">
        <v>0</v>
      </c>
      <c r="H960" s="63">
        <v>0</v>
      </c>
    </row>
    <row r="961" spans="1:8">
      <c r="A961" s="13" t="s">
        <v>3638</v>
      </c>
      <c r="B961" s="13">
        <v>17031210700</v>
      </c>
      <c r="C961" s="13" t="s">
        <v>3639</v>
      </c>
      <c r="D961" s="13" t="s">
        <v>4272</v>
      </c>
      <c r="E961" s="13" t="s">
        <v>4129</v>
      </c>
      <c r="F961" s="34">
        <v>5.8</v>
      </c>
      <c r="G961" s="60">
        <v>0</v>
      </c>
      <c r="H961" s="63">
        <v>0</v>
      </c>
    </row>
    <row r="962" spans="1:8">
      <c r="A962" s="13" t="s">
        <v>2897</v>
      </c>
      <c r="B962" s="13">
        <v>17031640500</v>
      </c>
      <c r="C962" s="13" t="s">
        <v>2898</v>
      </c>
      <c r="D962" s="13" t="s">
        <v>4272</v>
      </c>
      <c r="E962" s="13" t="s">
        <v>4129</v>
      </c>
      <c r="F962" s="34">
        <v>5.8</v>
      </c>
      <c r="G962" s="60">
        <v>0</v>
      </c>
      <c r="H962" s="63">
        <v>0</v>
      </c>
    </row>
    <row r="963" spans="1:8">
      <c r="A963" s="13" t="s">
        <v>2471</v>
      </c>
      <c r="B963" s="13">
        <v>17031821900</v>
      </c>
      <c r="C963" s="13" t="s">
        <v>2472</v>
      </c>
      <c r="D963" s="13" t="s">
        <v>4272</v>
      </c>
      <c r="E963" s="13" t="s">
        <v>2466</v>
      </c>
      <c r="F963" s="34">
        <v>5.8</v>
      </c>
      <c r="G963" s="60">
        <v>0</v>
      </c>
      <c r="H963" s="63">
        <v>0</v>
      </c>
    </row>
    <row r="964" spans="1:8">
      <c r="A964" s="13" t="s">
        <v>2473</v>
      </c>
      <c r="B964" s="13">
        <v>17031829800</v>
      </c>
      <c r="C964" s="13" t="s">
        <v>2474</v>
      </c>
      <c r="D964" s="13" t="s">
        <v>4272</v>
      </c>
      <c r="E964" s="13" t="s">
        <v>2475</v>
      </c>
      <c r="F964" s="34">
        <v>5.8</v>
      </c>
      <c r="G964" s="60">
        <v>0</v>
      </c>
      <c r="H964" s="63">
        <v>0</v>
      </c>
    </row>
    <row r="965" spans="1:8">
      <c r="A965" s="13" t="s">
        <v>2486</v>
      </c>
      <c r="B965" s="13">
        <v>17031811401</v>
      </c>
      <c r="C965" s="13" t="s">
        <v>2487</v>
      </c>
      <c r="D965" s="13" t="s">
        <v>4272</v>
      </c>
      <c r="E965" s="13" t="s">
        <v>2488</v>
      </c>
      <c r="F965" s="34">
        <v>5.8</v>
      </c>
      <c r="G965" s="60">
        <v>0</v>
      </c>
      <c r="H965" s="63">
        <v>0</v>
      </c>
    </row>
    <row r="966" spans="1:8">
      <c r="A966" s="13" t="s">
        <v>2373</v>
      </c>
      <c r="B966" s="13">
        <v>17031804709</v>
      </c>
      <c r="C966" s="13" t="s">
        <v>2374</v>
      </c>
      <c r="D966" s="13" t="s">
        <v>4272</v>
      </c>
      <c r="E966" s="13" t="s">
        <v>2375</v>
      </c>
      <c r="F966" s="34">
        <v>5.8</v>
      </c>
      <c r="G966" s="60">
        <v>0</v>
      </c>
      <c r="H966" s="63">
        <v>0</v>
      </c>
    </row>
    <row r="967" spans="1:8">
      <c r="A967" s="13" t="s">
        <v>2085</v>
      </c>
      <c r="B967" s="13">
        <v>17031822701</v>
      </c>
      <c r="C967" s="13" t="s">
        <v>2086</v>
      </c>
      <c r="D967" s="13" t="s">
        <v>4272</v>
      </c>
      <c r="E967" s="13" t="s">
        <v>2070</v>
      </c>
      <c r="F967" s="34">
        <v>5.8</v>
      </c>
      <c r="G967" s="60">
        <v>0</v>
      </c>
      <c r="H967" s="63">
        <v>0</v>
      </c>
    </row>
    <row r="968" spans="1:8">
      <c r="A968" s="13" t="s">
        <v>2029</v>
      </c>
      <c r="B968" s="13">
        <v>17031824107</v>
      </c>
      <c r="C968" s="13" t="s">
        <v>2030</v>
      </c>
      <c r="D968" s="13" t="s">
        <v>4272</v>
      </c>
      <c r="E968" s="13" t="s">
        <v>2018</v>
      </c>
      <c r="F968" s="34">
        <v>5.8</v>
      </c>
      <c r="G968" s="60">
        <v>0</v>
      </c>
      <c r="H968" s="63">
        <v>0</v>
      </c>
    </row>
    <row r="969" spans="1:8">
      <c r="A969" s="13" t="s">
        <v>1716</v>
      </c>
      <c r="B969" s="13">
        <v>17031825303</v>
      </c>
      <c r="C969" s="13" t="s">
        <v>1717</v>
      </c>
      <c r="D969" s="13" t="s">
        <v>4272</v>
      </c>
      <c r="E969" s="13" t="s">
        <v>1715</v>
      </c>
      <c r="F969" s="34">
        <v>5.8</v>
      </c>
      <c r="G969" s="60">
        <v>0</v>
      </c>
      <c r="H969" s="63">
        <v>0</v>
      </c>
    </row>
    <row r="970" spans="1:8">
      <c r="A970" s="13" t="s">
        <v>1718</v>
      </c>
      <c r="B970" s="13">
        <v>17031825304</v>
      </c>
      <c r="C970" s="13" t="s">
        <v>1719</v>
      </c>
      <c r="D970" s="13" t="s">
        <v>4272</v>
      </c>
      <c r="E970" s="13" t="s">
        <v>1715</v>
      </c>
      <c r="F970" s="34">
        <v>5.8</v>
      </c>
      <c r="G970" s="60">
        <v>0</v>
      </c>
      <c r="H970" s="63">
        <v>0</v>
      </c>
    </row>
    <row r="971" spans="1:8">
      <c r="A971" s="13" t="s">
        <v>1297</v>
      </c>
      <c r="B971" s="13">
        <v>17043842708</v>
      </c>
      <c r="C971" s="13" t="s">
        <v>1298</v>
      </c>
      <c r="D971" s="13" t="s">
        <v>1522</v>
      </c>
      <c r="E971" s="13" t="s">
        <v>2499</v>
      </c>
      <c r="F971" s="34">
        <v>5.8</v>
      </c>
      <c r="G971" s="60">
        <v>0</v>
      </c>
      <c r="H971" s="63">
        <v>0</v>
      </c>
    </row>
    <row r="972" spans="1:8">
      <c r="A972" s="13" t="s">
        <v>1223</v>
      </c>
      <c r="B972" s="13">
        <v>17043841104</v>
      </c>
      <c r="C972" s="13" t="s">
        <v>1224</v>
      </c>
      <c r="D972" s="13" t="s">
        <v>1522</v>
      </c>
      <c r="E972" s="13" t="s">
        <v>1935</v>
      </c>
      <c r="F972" s="34">
        <v>5.8</v>
      </c>
      <c r="G972" s="60">
        <v>0</v>
      </c>
      <c r="H972" s="63">
        <v>0</v>
      </c>
    </row>
    <row r="973" spans="1:8">
      <c r="A973" s="13" t="s">
        <v>997</v>
      </c>
      <c r="B973" s="13">
        <v>17089852001</v>
      </c>
      <c r="C973" s="13" t="s">
        <v>998</v>
      </c>
      <c r="D973" s="13" t="s">
        <v>1029</v>
      </c>
      <c r="E973" s="13"/>
      <c r="F973" s="34">
        <v>5.8</v>
      </c>
      <c r="G973" s="60">
        <v>0</v>
      </c>
      <c r="H973" s="63">
        <v>0</v>
      </c>
    </row>
    <row r="974" spans="1:8">
      <c r="A974" s="13" t="s">
        <v>1015</v>
      </c>
      <c r="B974" s="13">
        <v>17089852402</v>
      </c>
      <c r="C974" s="13" t="s">
        <v>1016</v>
      </c>
      <c r="D974" s="13" t="s">
        <v>1029</v>
      </c>
      <c r="E974" s="13"/>
      <c r="F974" s="34">
        <v>5.8</v>
      </c>
      <c r="G974" s="60">
        <v>0</v>
      </c>
      <c r="H974" s="63">
        <v>0</v>
      </c>
    </row>
    <row r="975" spans="1:8">
      <c r="A975" s="13" t="s">
        <v>858</v>
      </c>
      <c r="B975" s="13">
        <v>17089854501</v>
      </c>
      <c r="C975" s="13" t="s">
        <v>859</v>
      </c>
      <c r="D975" s="13" t="s">
        <v>1029</v>
      </c>
      <c r="E975" s="13"/>
      <c r="F975" s="34">
        <v>5.8</v>
      </c>
      <c r="G975" s="60">
        <v>0</v>
      </c>
      <c r="H975" s="63">
        <v>0</v>
      </c>
    </row>
    <row r="976" spans="1:8">
      <c r="A976" s="13" t="s">
        <v>888</v>
      </c>
      <c r="B976" s="13">
        <v>17093890500</v>
      </c>
      <c r="C976" s="13" t="s">
        <v>889</v>
      </c>
      <c r="D976" s="13" t="s">
        <v>874</v>
      </c>
      <c r="E976" s="13"/>
      <c r="F976" s="34">
        <v>5.8</v>
      </c>
      <c r="G976" s="60">
        <v>0</v>
      </c>
      <c r="H976" s="63">
        <v>0</v>
      </c>
    </row>
    <row r="977" spans="1:8">
      <c r="A977" s="13" t="s">
        <v>404</v>
      </c>
      <c r="B977" s="13">
        <v>17197880306</v>
      </c>
      <c r="C977" s="13" t="s">
        <v>405</v>
      </c>
      <c r="D977" s="13" t="s">
        <v>363</v>
      </c>
      <c r="E977" s="13" t="s">
        <v>1485</v>
      </c>
      <c r="F977" s="34">
        <v>5.7</v>
      </c>
      <c r="G977" s="60">
        <v>0.10000000000000053</v>
      </c>
      <c r="H977" s="63">
        <v>1.75438596491229E-2</v>
      </c>
    </row>
    <row r="978" spans="1:8">
      <c r="A978" s="13" t="s">
        <v>337</v>
      </c>
      <c r="B978" s="13">
        <v>17197880420</v>
      </c>
      <c r="C978" s="13" t="s">
        <v>338</v>
      </c>
      <c r="D978" s="13" t="s">
        <v>363</v>
      </c>
      <c r="E978" s="13" t="s">
        <v>875</v>
      </c>
      <c r="F978" s="34">
        <v>5.7</v>
      </c>
      <c r="G978" s="60">
        <v>0</v>
      </c>
      <c r="H978" s="63">
        <v>0</v>
      </c>
    </row>
    <row r="979" spans="1:8">
      <c r="A979" s="13" t="s">
        <v>162</v>
      </c>
      <c r="B979" s="13">
        <v>17197883307</v>
      </c>
      <c r="C979" s="13" t="s">
        <v>163</v>
      </c>
      <c r="D979" s="13" t="s">
        <v>363</v>
      </c>
      <c r="E979" s="13" t="s">
        <v>164</v>
      </c>
      <c r="F979" s="34">
        <v>5.7</v>
      </c>
      <c r="G979" s="60">
        <v>0</v>
      </c>
      <c r="H979" s="63">
        <v>0</v>
      </c>
    </row>
    <row r="980" spans="1:8">
      <c r="A980" s="13" t="s">
        <v>291</v>
      </c>
      <c r="B980" s="13">
        <v>17197881115</v>
      </c>
      <c r="C980" s="13" t="s">
        <v>292</v>
      </c>
      <c r="D980" s="13" t="s">
        <v>363</v>
      </c>
      <c r="E980" s="13" t="s">
        <v>280</v>
      </c>
      <c r="F980" s="34">
        <v>5.7</v>
      </c>
      <c r="G980" s="60">
        <v>0</v>
      </c>
      <c r="H980" s="63">
        <v>0</v>
      </c>
    </row>
    <row r="981" spans="1:8">
      <c r="A981" s="13" t="s">
        <v>4215</v>
      </c>
      <c r="B981" s="13">
        <v>17031804404</v>
      </c>
      <c r="C981" s="13" t="s">
        <v>4216</v>
      </c>
      <c r="D981" s="13" t="s">
        <v>4272</v>
      </c>
      <c r="E981" s="13" t="s">
        <v>4214</v>
      </c>
      <c r="F981" s="34">
        <v>5.7</v>
      </c>
      <c r="G981" s="60">
        <v>0</v>
      </c>
      <c r="H981" s="63">
        <v>0</v>
      </c>
    </row>
    <row r="982" spans="1:8">
      <c r="A982" s="13" t="s">
        <v>4051</v>
      </c>
      <c r="B982" s="13">
        <v>17031020601</v>
      </c>
      <c r="C982" s="13" t="s">
        <v>4052</v>
      </c>
      <c r="D982" s="13" t="s">
        <v>4272</v>
      </c>
      <c r="E982" s="13" t="s">
        <v>4129</v>
      </c>
      <c r="F982" s="34">
        <v>5.7</v>
      </c>
      <c r="G982" s="60">
        <v>0</v>
      </c>
      <c r="H982" s="63">
        <v>0</v>
      </c>
    </row>
    <row r="983" spans="1:8">
      <c r="A983" s="13" t="s">
        <v>3661</v>
      </c>
      <c r="B983" s="13">
        <v>17031161100</v>
      </c>
      <c r="C983" s="13" t="s">
        <v>3662</v>
      </c>
      <c r="D983" s="13" t="s">
        <v>4272</v>
      </c>
      <c r="E983" s="13" t="s">
        <v>4129</v>
      </c>
      <c r="F983" s="34">
        <v>5.7</v>
      </c>
      <c r="G983" s="60">
        <v>0</v>
      </c>
      <c r="H983" s="63">
        <v>0</v>
      </c>
    </row>
    <row r="984" spans="1:8">
      <c r="A984" s="13" t="s">
        <v>3587</v>
      </c>
      <c r="B984" s="13">
        <v>17031230400</v>
      </c>
      <c r="C984" s="13" t="s">
        <v>3588</v>
      </c>
      <c r="D984" s="13" t="s">
        <v>4272</v>
      </c>
      <c r="E984" s="13" t="s">
        <v>4129</v>
      </c>
      <c r="F984" s="34">
        <v>5.7</v>
      </c>
      <c r="G984" s="60">
        <v>0</v>
      </c>
      <c r="H984" s="63">
        <v>0</v>
      </c>
    </row>
    <row r="985" spans="1:8">
      <c r="A985" s="13" t="s">
        <v>2683</v>
      </c>
      <c r="B985" s="13">
        <v>17031828801</v>
      </c>
      <c r="C985" s="13" t="s">
        <v>2684</v>
      </c>
      <c r="D985" s="13" t="s">
        <v>4272</v>
      </c>
      <c r="E985" s="13" t="s">
        <v>2680</v>
      </c>
      <c r="F985" s="34">
        <v>5.7</v>
      </c>
      <c r="G985" s="60">
        <v>0</v>
      </c>
      <c r="H985" s="63">
        <v>0</v>
      </c>
    </row>
    <row r="986" spans="1:8">
      <c r="A986" s="13" t="s">
        <v>2584</v>
      </c>
      <c r="B986" s="13">
        <v>17031806600</v>
      </c>
      <c r="C986" s="13" t="s">
        <v>2585</v>
      </c>
      <c r="D986" s="13" t="s">
        <v>4272</v>
      </c>
      <c r="E986" s="13" t="s">
        <v>2661</v>
      </c>
      <c r="F986" s="34">
        <v>5.7</v>
      </c>
      <c r="G986" s="60">
        <v>0</v>
      </c>
      <c r="H986" s="63">
        <v>0</v>
      </c>
    </row>
    <row r="987" spans="1:8">
      <c r="A987" s="13" t="s">
        <v>2434</v>
      </c>
      <c r="B987" s="13">
        <v>17031804806</v>
      </c>
      <c r="C987" s="13" t="s">
        <v>2435</v>
      </c>
      <c r="D987" s="13" t="s">
        <v>4272</v>
      </c>
      <c r="E987" s="13" t="s">
        <v>2433</v>
      </c>
      <c r="F987" s="34">
        <v>5.7</v>
      </c>
      <c r="G987" s="60">
        <v>0</v>
      </c>
      <c r="H987" s="63">
        <v>0</v>
      </c>
    </row>
    <row r="988" spans="1:8">
      <c r="A988" s="13" t="s">
        <v>2220</v>
      </c>
      <c r="B988" s="13">
        <v>17031808002</v>
      </c>
      <c r="C988" s="13" t="s">
        <v>2221</v>
      </c>
      <c r="D988" s="13" t="s">
        <v>4272</v>
      </c>
      <c r="E988" s="13" t="s">
        <v>2217</v>
      </c>
      <c r="F988" s="34">
        <v>5.7</v>
      </c>
      <c r="G988" s="60">
        <v>0</v>
      </c>
      <c r="H988" s="63">
        <v>0</v>
      </c>
    </row>
    <row r="989" spans="1:8">
      <c r="A989" s="13" t="s">
        <v>2142</v>
      </c>
      <c r="B989" s="13">
        <v>17031815600</v>
      </c>
      <c r="C989" s="13" t="s">
        <v>2143</v>
      </c>
      <c r="D989" s="13" t="s">
        <v>4272</v>
      </c>
      <c r="E989" s="13" t="s">
        <v>2144</v>
      </c>
      <c r="F989" s="34">
        <v>5.7</v>
      </c>
      <c r="G989" s="60">
        <v>0</v>
      </c>
      <c r="H989" s="63">
        <v>0</v>
      </c>
    </row>
    <row r="990" spans="1:8">
      <c r="A990" s="13" t="s">
        <v>2038</v>
      </c>
      <c r="B990" s="13">
        <v>17031824116</v>
      </c>
      <c r="C990" s="13" t="s">
        <v>2039</v>
      </c>
      <c r="D990" s="13" t="s">
        <v>4272</v>
      </c>
      <c r="E990" s="13" t="s">
        <v>2018</v>
      </c>
      <c r="F990" s="34">
        <v>5.7</v>
      </c>
      <c r="G990" s="60">
        <v>0</v>
      </c>
      <c r="H990" s="63">
        <v>0</v>
      </c>
    </row>
    <row r="991" spans="1:8">
      <c r="A991" s="13" t="s">
        <v>1776</v>
      </c>
      <c r="B991" s="13">
        <v>17031807500</v>
      </c>
      <c r="C991" s="13" t="s">
        <v>1777</v>
      </c>
      <c r="D991" s="13" t="s">
        <v>4272</v>
      </c>
      <c r="E991" s="13" t="s">
        <v>1871</v>
      </c>
      <c r="F991" s="34">
        <v>5.7</v>
      </c>
      <c r="G991" s="60">
        <v>0</v>
      </c>
      <c r="H991" s="63">
        <v>0</v>
      </c>
    </row>
    <row r="992" spans="1:8">
      <c r="A992" s="13" t="s">
        <v>1748</v>
      </c>
      <c r="B992" s="13">
        <v>17031819900</v>
      </c>
      <c r="C992" s="13" t="s">
        <v>1749</v>
      </c>
      <c r="D992" s="13" t="s">
        <v>4272</v>
      </c>
      <c r="E992" s="13" t="s">
        <v>1745</v>
      </c>
      <c r="F992" s="34">
        <v>5.7</v>
      </c>
      <c r="G992" s="60">
        <v>0</v>
      </c>
      <c r="H992" s="63">
        <v>0</v>
      </c>
    </row>
    <row r="993" spans="1:8">
      <c r="A993" s="13" t="s">
        <v>1608</v>
      </c>
      <c r="B993" s="13">
        <v>17031831800</v>
      </c>
      <c r="C993" s="13" t="s">
        <v>1609</v>
      </c>
      <c r="D993" s="13" t="s">
        <v>4272</v>
      </c>
      <c r="E993" s="13"/>
      <c r="F993" s="34">
        <v>5.7</v>
      </c>
      <c r="G993" s="60">
        <v>0</v>
      </c>
      <c r="H993" s="63">
        <v>0</v>
      </c>
    </row>
    <row r="994" spans="1:8">
      <c r="A994" s="13" t="s">
        <v>1636</v>
      </c>
      <c r="B994" s="13">
        <v>17031834000</v>
      </c>
      <c r="C994" s="13" t="s">
        <v>1637</v>
      </c>
      <c r="D994" s="13" t="s">
        <v>4272</v>
      </c>
      <c r="E994" s="13"/>
      <c r="F994" s="34">
        <v>5.7</v>
      </c>
      <c r="G994" s="60">
        <v>0</v>
      </c>
      <c r="H994" s="63">
        <v>0</v>
      </c>
    </row>
    <row r="995" spans="1:8">
      <c r="A995" s="13" t="s">
        <v>1574</v>
      </c>
      <c r="B995" s="13">
        <v>17031836600</v>
      </c>
      <c r="C995" s="13" t="s">
        <v>1575</v>
      </c>
      <c r="D995" s="13" t="s">
        <v>4272</v>
      </c>
      <c r="E995" s="13"/>
      <c r="F995" s="34">
        <v>5.7</v>
      </c>
      <c r="G995" s="60">
        <v>0</v>
      </c>
      <c r="H995" s="63">
        <v>0</v>
      </c>
    </row>
    <row r="996" spans="1:8">
      <c r="A996" s="13" t="s">
        <v>1544</v>
      </c>
      <c r="B996" s="13">
        <v>17043846515</v>
      </c>
      <c r="C996" s="13" t="s">
        <v>1440</v>
      </c>
      <c r="D996" s="13" t="s">
        <v>1522</v>
      </c>
      <c r="E996" s="13" t="s">
        <v>1533</v>
      </c>
      <c r="F996" s="34">
        <v>5.7</v>
      </c>
      <c r="G996" s="60">
        <v>0</v>
      </c>
      <c r="H996" s="63">
        <v>0</v>
      </c>
    </row>
    <row r="997" spans="1:8">
      <c r="A997" s="13" t="s">
        <v>1247</v>
      </c>
      <c r="B997" s="13">
        <v>17043846105</v>
      </c>
      <c r="C997" s="13" t="s">
        <v>1248</v>
      </c>
      <c r="D997" s="13" t="s">
        <v>1522</v>
      </c>
      <c r="E997" s="13" t="s">
        <v>1240</v>
      </c>
      <c r="F997" s="34">
        <v>5.7</v>
      </c>
      <c r="G997" s="60">
        <v>0</v>
      </c>
      <c r="H997" s="63">
        <v>0</v>
      </c>
    </row>
    <row r="998" spans="1:8">
      <c r="A998" s="13" t="s">
        <v>1280</v>
      </c>
      <c r="B998" s="13">
        <v>17043846201</v>
      </c>
      <c r="C998" s="13" t="s">
        <v>1281</v>
      </c>
      <c r="D998" s="13" t="s">
        <v>1522</v>
      </c>
      <c r="E998" s="13" t="s">
        <v>1275</v>
      </c>
      <c r="F998" s="34">
        <v>5.7</v>
      </c>
      <c r="G998" s="60">
        <v>0</v>
      </c>
      <c r="H998" s="63">
        <v>0</v>
      </c>
    </row>
    <row r="999" spans="1:8">
      <c r="A999" s="13" t="s">
        <v>909</v>
      </c>
      <c r="B999" s="13">
        <v>17097864411</v>
      </c>
      <c r="C999" s="13" t="s">
        <v>910</v>
      </c>
      <c r="D999" s="13" t="s">
        <v>896</v>
      </c>
      <c r="E999" s="13" t="s">
        <v>4208</v>
      </c>
      <c r="F999" s="34">
        <v>5.7</v>
      </c>
      <c r="G999" s="60">
        <v>0</v>
      </c>
      <c r="H999" s="63">
        <v>0</v>
      </c>
    </row>
    <row r="1000" spans="1:8">
      <c r="A1000" s="13" t="s">
        <v>465</v>
      </c>
      <c r="B1000" s="13">
        <v>17111871206</v>
      </c>
      <c r="C1000" s="13" t="s">
        <v>466</v>
      </c>
      <c r="D1000" s="13" t="s">
        <v>571</v>
      </c>
      <c r="E1000" s="13" t="s">
        <v>1030</v>
      </c>
      <c r="F1000" s="34">
        <v>5.7</v>
      </c>
      <c r="G1000" s="60">
        <v>0</v>
      </c>
      <c r="H1000" s="63">
        <v>0</v>
      </c>
    </row>
    <row r="1001" spans="1:8">
      <c r="A1001" s="13" t="s">
        <v>620</v>
      </c>
      <c r="B1001" s="13">
        <v>17097864206</v>
      </c>
      <c r="C1001" s="13" t="s">
        <v>621</v>
      </c>
      <c r="D1001" s="13" t="s">
        <v>896</v>
      </c>
      <c r="E1001" s="13" t="s">
        <v>622</v>
      </c>
      <c r="F1001" s="34">
        <v>5.6</v>
      </c>
      <c r="G1001" s="60">
        <v>9.9999999999999645E-2</v>
      </c>
      <c r="H1001" s="63">
        <v>1.7857142857142794E-2</v>
      </c>
    </row>
    <row r="1002" spans="1:8">
      <c r="A1002" s="13" t="s">
        <v>494</v>
      </c>
      <c r="B1002" s="13">
        <v>17111871108</v>
      </c>
      <c r="C1002" s="13" t="s">
        <v>495</v>
      </c>
      <c r="D1002" s="13" t="s">
        <v>571</v>
      </c>
      <c r="E1002" s="13" t="s">
        <v>489</v>
      </c>
      <c r="F1002" s="34">
        <v>5.6</v>
      </c>
      <c r="G1002" s="60">
        <v>0</v>
      </c>
      <c r="H1002" s="63">
        <v>0</v>
      </c>
    </row>
    <row r="1003" spans="1:8">
      <c r="A1003" s="13" t="s">
        <v>392</v>
      </c>
      <c r="B1003" s="13">
        <v>17197880202</v>
      </c>
      <c r="C1003" s="13" t="s">
        <v>393</v>
      </c>
      <c r="D1003" s="13" t="s">
        <v>363</v>
      </c>
      <c r="E1003" s="13" t="s">
        <v>1485</v>
      </c>
      <c r="F1003" s="34">
        <v>5.6</v>
      </c>
      <c r="G1003" s="60">
        <v>0</v>
      </c>
      <c r="H1003" s="63">
        <v>0</v>
      </c>
    </row>
    <row r="1004" spans="1:8">
      <c r="A1004" s="13" t="s">
        <v>458</v>
      </c>
      <c r="B1004" s="13">
        <v>17111870902</v>
      </c>
      <c r="C1004" s="13" t="s">
        <v>459</v>
      </c>
      <c r="D1004" s="13" t="s">
        <v>571</v>
      </c>
      <c r="E1004" s="13" t="s">
        <v>457</v>
      </c>
      <c r="F1004" s="34">
        <v>5.6</v>
      </c>
      <c r="G1004" s="60">
        <v>0</v>
      </c>
      <c r="H1004" s="63">
        <v>0</v>
      </c>
    </row>
    <row r="1005" spans="1:8">
      <c r="A1005" s="13" t="s">
        <v>4135</v>
      </c>
      <c r="B1005" s="13">
        <v>17031814600</v>
      </c>
      <c r="C1005" s="13" t="s">
        <v>4136</v>
      </c>
      <c r="D1005" s="13" t="s">
        <v>4272</v>
      </c>
      <c r="E1005" s="13" t="s">
        <v>4137</v>
      </c>
      <c r="F1005" s="34">
        <v>5.6</v>
      </c>
      <c r="G1005" s="60">
        <v>0</v>
      </c>
      <c r="H1005" s="63">
        <v>0</v>
      </c>
    </row>
    <row r="1006" spans="1:8">
      <c r="A1006" s="13" t="s">
        <v>4007</v>
      </c>
      <c r="B1006" s="13">
        <v>17031031700</v>
      </c>
      <c r="C1006" s="13" t="s">
        <v>4008</v>
      </c>
      <c r="D1006" s="13" t="s">
        <v>4272</v>
      </c>
      <c r="E1006" s="13" t="s">
        <v>4129</v>
      </c>
      <c r="F1006" s="34">
        <v>5.6</v>
      </c>
      <c r="G1006" s="60">
        <v>0</v>
      </c>
      <c r="H1006" s="63">
        <v>0</v>
      </c>
    </row>
    <row r="1007" spans="1:8">
      <c r="A1007" s="13" t="s">
        <v>3952</v>
      </c>
      <c r="B1007" s="13">
        <v>17031060100</v>
      </c>
      <c r="C1007" s="13" t="s">
        <v>3953</v>
      </c>
      <c r="D1007" s="13" t="s">
        <v>4272</v>
      </c>
      <c r="E1007" s="13" t="s">
        <v>4129</v>
      </c>
      <c r="F1007" s="34">
        <v>5.6</v>
      </c>
      <c r="G1007" s="60">
        <v>0</v>
      </c>
      <c r="H1007" s="63">
        <v>0</v>
      </c>
    </row>
    <row r="1008" spans="1:8">
      <c r="A1008" s="13" t="s">
        <v>3763</v>
      </c>
      <c r="B1008" s="13">
        <v>17031090300</v>
      </c>
      <c r="C1008" s="13" t="s">
        <v>3764</v>
      </c>
      <c r="D1008" s="13" t="s">
        <v>4272</v>
      </c>
      <c r="E1008" s="13" t="s">
        <v>4129</v>
      </c>
      <c r="F1008" s="34">
        <v>5.6</v>
      </c>
      <c r="G1008" s="60">
        <v>0</v>
      </c>
      <c r="H1008" s="63">
        <v>0</v>
      </c>
    </row>
    <row r="1009" spans="1:8">
      <c r="A1009" s="13" t="s">
        <v>3743</v>
      </c>
      <c r="B1009" s="13">
        <v>17031151200</v>
      </c>
      <c r="C1009" s="13" t="s">
        <v>3744</v>
      </c>
      <c r="D1009" s="13" t="s">
        <v>4272</v>
      </c>
      <c r="E1009" s="13" t="s">
        <v>4129</v>
      </c>
      <c r="F1009" s="34">
        <v>5.6</v>
      </c>
      <c r="G1009" s="60">
        <v>0</v>
      </c>
      <c r="H1009" s="63">
        <v>0</v>
      </c>
    </row>
    <row r="1010" spans="1:8">
      <c r="A1010" s="13" t="s">
        <v>3634</v>
      </c>
      <c r="B1010" s="13">
        <v>17031210601</v>
      </c>
      <c r="C1010" s="13" t="s">
        <v>3635</v>
      </c>
      <c r="D1010" s="13" t="s">
        <v>4272</v>
      </c>
      <c r="E1010" s="13" t="s">
        <v>4129</v>
      </c>
      <c r="F1010" s="34">
        <v>5.6</v>
      </c>
      <c r="G1010" s="60">
        <v>0</v>
      </c>
      <c r="H1010" s="63">
        <v>0</v>
      </c>
    </row>
    <row r="1011" spans="1:8">
      <c r="A1011" s="13" t="s">
        <v>3581</v>
      </c>
      <c r="B1011" s="13">
        <v>17031230100</v>
      </c>
      <c r="C1011" s="13" t="s">
        <v>3582</v>
      </c>
      <c r="D1011" s="13" t="s">
        <v>4272</v>
      </c>
      <c r="E1011" s="13" t="s">
        <v>4129</v>
      </c>
      <c r="F1011" s="34">
        <v>5.6</v>
      </c>
      <c r="G1011" s="60">
        <v>0</v>
      </c>
      <c r="H1011" s="63">
        <v>0</v>
      </c>
    </row>
    <row r="1012" spans="1:8">
      <c r="A1012" s="13" t="s">
        <v>3514</v>
      </c>
      <c r="B1012" s="13">
        <v>17031241200</v>
      </c>
      <c r="C1012" s="13" t="s">
        <v>3515</v>
      </c>
      <c r="D1012" s="13" t="s">
        <v>4272</v>
      </c>
      <c r="E1012" s="13" t="s">
        <v>4129</v>
      </c>
      <c r="F1012" s="34">
        <v>5.6</v>
      </c>
      <c r="G1012" s="60">
        <v>0</v>
      </c>
      <c r="H1012" s="63">
        <v>0</v>
      </c>
    </row>
    <row r="1013" spans="1:8">
      <c r="A1013" s="13" t="s">
        <v>3027</v>
      </c>
      <c r="B1013" s="13">
        <v>17031580300</v>
      </c>
      <c r="C1013" s="13" t="s">
        <v>3028</v>
      </c>
      <c r="D1013" s="13" t="s">
        <v>4272</v>
      </c>
      <c r="E1013" s="13" t="s">
        <v>4129</v>
      </c>
      <c r="F1013" s="34">
        <v>5.6</v>
      </c>
      <c r="G1013" s="60">
        <v>0</v>
      </c>
      <c r="H1013" s="63">
        <v>0</v>
      </c>
    </row>
    <row r="1014" spans="1:8">
      <c r="A1014" s="13" t="s">
        <v>2456</v>
      </c>
      <c r="B1014" s="13">
        <v>17031810100</v>
      </c>
      <c r="C1014" s="13" t="s">
        <v>2457</v>
      </c>
      <c r="D1014" s="13" t="s">
        <v>4272</v>
      </c>
      <c r="E1014" s="13" t="s">
        <v>2542</v>
      </c>
      <c r="F1014" s="34">
        <v>5.6</v>
      </c>
      <c r="G1014" s="60">
        <v>0</v>
      </c>
      <c r="H1014" s="63">
        <v>0</v>
      </c>
    </row>
    <row r="1015" spans="1:8">
      <c r="A1015" s="13" t="s">
        <v>2491</v>
      </c>
      <c r="B1015" s="13">
        <v>17031811500</v>
      </c>
      <c r="C1015" s="13" t="s">
        <v>2492</v>
      </c>
      <c r="D1015" s="13" t="s">
        <v>4272</v>
      </c>
      <c r="E1015" s="13" t="s">
        <v>2488</v>
      </c>
      <c r="F1015" s="34">
        <v>5.6</v>
      </c>
      <c r="G1015" s="60">
        <v>0</v>
      </c>
      <c r="H1015" s="63">
        <v>0</v>
      </c>
    </row>
    <row r="1016" spans="1:8">
      <c r="A1016" s="13" t="s">
        <v>2263</v>
      </c>
      <c r="B1016" s="13">
        <v>17031830004</v>
      </c>
      <c r="C1016" s="13" t="s">
        <v>2264</v>
      </c>
      <c r="D1016" s="13" t="s">
        <v>4272</v>
      </c>
      <c r="E1016" s="13" t="s">
        <v>2265</v>
      </c>
      <c r="F1016" s="34">
        <v>5.6</v>
      </c>
      <c r="G1016" s="60">
        <v>0</v>
      </c>
      <c r="H1016" s="63">
        <v>0</v>
      </c>
    </row>
    <row r="1017" spans="1:8">
      <c r="A1017" s="13" t="s">
        <v>1449</v>
      </c>
      <c r="B1017" s="13">
        <v>17043841308</v>
      </c>
      <c r="C1017" s="13" t="s">
        <v>1450</v>
      </c>
      <c r="D1017" s="13" t="s">
        <v>1522</v>
      </c>
      <c r="E1017" s="13" t="s">
        <v>4214</v>
      </c>
      <c r="F1017" s="34">
        <v>5.6</v>
      </c>
      <c r="G1017" s="60">
        <v>0</v>
      </c>
      <c r="H1017" s="63">
        <v>0</v>
      </c>
    </row>
    <row r="1018" spans="1:8">
      <c r="A1018" s="13" t="s">
        <v>1299</v>
      </c>
      <c r="B1018" s="13">
        <v>17043842711</v>
      </c>
      <c r="C1018" s="13" t="s">
        <v>1300</v>
      </c>
      <c r="D1018" s="13" t="s">
        <v>1522</v>
      </c>
      <c r="E1018" s="13" t="s">
        <v>2499</v>
      </c>
      <c r="F1018" s="34">
        <v>5.6</v>
      </c>
      <c r="G1018" s="60">
        <v>0</v>
      </c>
      <c r="H1018" s="63">
        <v>0</v>
      </c>
    </row>
    <row r="1019" spans="1:8">
      <c r="A1019" s="13" t="s">
        <v>1035</v>
      </c>
      <c r="B1019" s="13">
        <v>17089850106</v>
      </c>
      <c r="C1019" s="13" t="s">
        <v>1036</v>
      </c>
      <c r="D1019" s="13" t="s">
        <v>1029</v>
      </c>
      <c r="E1019" s="13" t="s">
        <v>1030</v>
      </c>
      <c r="F1019" s="34">
        <v>5.6</v>
      </c>
      <c r="G1019" s="60">
        <v>0</v>
      </c>
      <c r="H1019" s="63">
        <v>0</v>
      </c>
    </row>
    <row r="1020" spans="1:8">
      <c r="A1020" s="13" t="s">
        <v>870</v>
      </c>
      <c r="B1020" s="13">
        <v>17089854900</v>
      </c>
      <c r="C1020" s="13" t="s">
        <v>871</v>
      </c>
      <c r="D1020" s="13" t="s">
        <v>1029</v>
      </c>
      <c r="E1020" s="13"/>
      <c r="F1020" s="34">
        <v>5.6</v>
      </c>
      <c r="G1020" s="60">
        <v>0</v>
      </c>
      <c r="H1020" s="63">
        <v>0</v>
      </c>
    </row>
    <row r="1021" spans="1:8">
      <c r="A1021" s="13" t="s">
        <v>894</v>
      </c>
      <c r="B1021" s="13">
        <v>17097860805</v>
      </c>
      <c r="C1021" s="13" t="s">
        <v>895</v>
      </c>
      <c r="D1021" s="13" t="s">
        <v>896</v>
      </c>
      <c r="E1021" s="13" t="s">
        <v>897</v>
      </c>
      <c r="F1021" s="34">
        <v>5.6</v>
      </c>
      <c r="G1021" s="60">
        <v>0</v>
      </c>
      <c r="H1021" s="63">
        <v>0</v>
      </c>
    </row>
    <row r="1022" spans="1:8">
      <c r="A1022" s="13" t="s">
        <v>427</v>
      </c>
      <c r="B1022" s="13">
        <v>17111871208</v>
      </c>
      <c r="C1022" s="13" t="s">
        <v>428</v>
      </c>
      <c r="D1022" s="13" t="s">
        <v>571</v>
      </c>
      <c r="E1022" s="13" t="s">
        <v>424</v>
      </c>
      <c r="F1022" s="34">
        <v>5.5</v>
      </c>
      <c r="G1022" s="60">
        <v>9.9999999999999645E-2</v>
      </c>
      <c r="H1022" s="63">
        <v>1.8181818181818118E-2</v>
      </c>
    </row>
    <row r="1023" spans="1:8">
      <c r="A1023" s="13" t="s">
        <v>440</v>
      </c>
      <c r="B1023" s="13">
        <v>17111870605</v>
      </c>
      <c r="C1023" s="13" t="s">
        <v>441</v>
      </c>
      <c r="D1023" s="13" t="s">
        <v>571</v>
      </c>
      <c r="E1023" s="13" t="s">
        <v>571</v>
      </c>
      <c r="F1023" s="34">
        <v>5.5</v>
      </c>
      <c r="G1023" s="60">
        <v>0</v>
      </c>
      <c r="H1023" s="63">
        <v>0</v>
      </c>
    </row>
    <row r="1024" spans="1:8">
      <c r="A1024" s="13" t="s">
        <v>148</v>
      </c>
      <c r="B1024" s="13">
        <v>17197883216</v>
      </c>
      <c r="C1024" s="13" t="s">
        <v>149</v>
      </c>
      <c r="D1024" s="13" t="s">
        <v>363</v>
      </c>
      <c r="E1024" s="13" t="s">
        <v>320</v>
      </c>
      <c r="F1024" s="34">
        <v>5.5</v>
      </c>
      <c r="G1024" s="60">
        <v>0</v>
      </c>
      <c r="H1024" s="63">
        <v>0</v>
      </c>
    </row>
    <row r="1025" spans="1:8">
      <c r="A1025" s="13" t="s">
        <v>146</v>
      </c>
      <c r="B1025" s="13">
        <v>17197883215</v>
      </c>
      <c r="C1025" s="13" t="s">
        <v>147</v>
      </c>
      <c r="D1025" s="13" t="s">
        <v>363</v>
      </c>
      <c r="E1025" s="13" t="s">
        <v>320</v>
      </c>
      <c r="F1025" s="34">
        <v>5.5</v>
      </c>
      <c r="G1025" s="60">
        <v>0</v>
      </c>
      <c r="H1025" s="63">
        <v>0</v>
      </c>
    </row>
    <row r="1026" spans="1:8">
      <c r="A1026" s="13" t="s">
        <v>4204</v>
      </c>
      <c r="B1026" s="13">
        <v>17031805110</v>
      </c>
      <c r="C1026" s="13" t="s">
        <v>4205</v>
      </c>
      <c r="D1026" s="13" t="s">
        <v>4272</v>
      </c>
      <c r="E1026" s="13" t="s">
        <v>4289</v>
      </c>
      <c r="F1026" s="34">
        <v>5.5</v>
      </c>
      <c r="G1026" s="60">
        <v>0</v>
      </c>
      <c r="H1026" s="63">
        <v>0</v>
      </c>
    </row>
    <row r="1027" spans="1:8">
      <c r="A1027" s="13" t="s">
        <v>3922</v>
      </c>
      <c r="B1027" s="13">
        <v>17031040800</v>
      </c>
      <c r="C1027" s="13" t="s">
        <v>3923</v>
      </c>
      <c r="D1027" s="13" t="s">
        <v>4272</v>
      </c>
      <c r="E1027" s="13" t="s">
        <v>4129</v>
      </c>
      <c r="F1027" s="34">
        <v>5.5</v>
      </c>
      <c r="G1027" s="60">
        <v>0</v>
      </c>
      <c r="H1027" s="63">
        <v>0</v>
      </c>
    </row>
    <row r="1028" spans="1:8">
      <c r="A1028" s="13" t="s">
        <v>3559</v>
      </c>
      <c r="B1028" s="13">
        <v>17031221200</v>
      </c>
      <c r="C1028" s="13" t="s">
        <v>3560</v>
      </c>
      <c r="D1028" s="13" t="s">
        <v>4272</v>
      </c>
      <c r="E1028" s="13" t="s">
        <v>4129</v>
      </c>
      <c r="F1028" s="34">
        <v>5.5</v>
      </c>
      <c r="G1028" s="60">
        <v>0</v>
      </c>
      <c r="H1028" s="63">
        <v>0</v>
      </c>
    </row>
    <row r="1029" spans="1:8">
      <c r="A1029" s="13" t="s">
        <v>3225</v>
      </c>
      <c r="B1029" s="13">
        <v>17031390600</v>
      </c>
      <c r="C1029" s="13" t="s">
        <v>3226</v>
      </c>
      <c r="D1029" s="13" t="s">
        <v>4272</v>
      </c>
      <c r="E1029" s="13" t="s">
        <v>4129</v>
      </c>
      <c r="F1029" s="34">
        <v>5.5</v>
      </c>
      <c r="G1029" s="60">
        <v>0</v>
      </c>
      <c r="H1029" s="63">
        <v>0</v>
      </c>
    </row>
    <row r="1030" spans="1:8">
      <c r="A1030" s="13" t="s">
        <v>3245</v>
      </c>
      <c r="B1030" s="13">
        <v>17031410700</v>
      </c>
      <c r="C1030" s="13" t="s">
        <v>3246</v>
      </c>
      <c r="D1030" s="13" t="s">
        <v>4272</v>
      </c>
      <c r="E1030" s="13" t="s">
        <v>4129</v>
      </c>
      <c r="F1030" s="34">
        <v>5.5</v>
      </c>
      <c r="G1030" s="60">
        <v>0</v>
      </c>
      <c r="H1030" s="63">
        <v>0</v>
      </c>
    </row>
    <row r="1031" spans="1:8">
      <c r="A1031" s="13" t="s">
        <v>3257</v>
      </c>
      <c r="B1031" s="13">
        <v>17031420100</v>
      </c>
      <c r="C1031" s="13" t="s">
        <v>3258</v>
      </c>
      <c r="D1031" s="13" t="s">
        <v>4272</v>
      </c>
      <c r="E1031" s="13" t="s">
        <v>4129</v>
      </c>
      <c r="F1031" s="34">
        <v>5.5</v>
      </c>
      <c r="G1031" s="60">
        <v>0</v>
      </c>
      <c r="H1031" s="63">
        <v>0</v>
      </c>
    </row>
    <row r="1032" spans="1:8">
      <c r="A1032" s="13" t="s">
        <v>2901</v>
      </c>
      <c r="B1032" s="13">
        <v>17031640700</v>
      </c>
      <c r="C1032" s="13" t="s">
        <v>2902</v>
      </c>
      <c r="D1032" s="13" t="s">
        <v>4272</v>
      </c>
      <c r="E1032" s="13" t="s">
        <v>4129</v>
      </c>
      <c r="F1032" s="34">
        <v>5.5</v>
      </c>
      <c r="G1032" s="60">
        <v>0</v>
      </c>
      <c r="H1032" s="63">
        <v>0</v>
      </c>
    </row>
    <row r="1033" spans="1:8">
      <c r="A1033" s="13" t="s">
        <v>2925</v>
      </c>
      <c r="B1033" s="13">
        <v>17031660600</v>
      </c>
      <c r="C1033" s="13" t="s">
        <v>2926</v>
      </c>
      <c r="D1033" s="13" t="s">
        <v>4272</v>
      </c>
      <c r="E1033" s="13" t="s">
        <v>4129</v>
      </c>
      <c r="F1033" s="34">
        <v>5.5</v>
      </c>
      <c r="G1033" s="60">
        <v>0</v>
      </c>
      <c r="H1033" s="63">
        <v>0</v>
      </c>
    </row>
    <row r="1034" spans="1:8">
      <c r="A1034" s="13" t="s">
        <v>2795</v>
      </c>
      <c r="B1034" s="13">
        <v>17031700200</v>
      </c>
      <c r="C1034" s="13" t="s">
        <v>2796</v>
      </c>
      <c r="D1034" s="13" t="s">
        <v>4272</v>
      </c>
      <c r="E1034" s="13" t="s">
        <v>4129</v>
      </c>
      <c r="F1034" s="34">
        <v>5.5</v>
      </c>
      <c r="G1034" s="60">
        <v>0</v>
      </c>
      <c r="H1034" s="63">
        <v>0</v>
      </c>
    </row>
    <row r="1035" spans="1:8">
      <c r="A1035" s="13" t="s">
        <v>2743</v>
      </c>
      <c r="B1035" s="13">
        <v>17031720700</v>
      </c>
      <c r="C1035" s="13" t="s">
        <v>2744</v>
      </c>
      <c r="D1035" s="13" t="s">
        <v>4272</v>
      </c>
      <c r="E1035" s="13" t="s">
        <v>4129</v>
      </c>
      <c r="F1035" s="34">
        <v>5.5</v>
      </c>
      <c r="G1035" s="60">
        <v>0</v>
      </c>
      <c r="H1035" s="63">
        <v>0</v>
      </c>
    </row>
    <row r="1036" spans="1:8">
      <c r="A1036" s="13" t="s">
        <v>2603</v>
      </c>
      <c r="B1036" s="13">
        <v>17031804405</v>
      </c>
      <c r="C1036" s="13" t="s">
        <v>2604</v>
      </c>
      <c r="D1036" s="13" t="s">
        <v>4272</v>
      </c>
      <c r="E1036" s="13" t="s">
        <v>2605</v>
      </c>
      <c r="F1036" s="34">
        <v>5.5</v>
      </c>
      <c r="G1036" s="60">
        <v>0</v>
      </c>
      <c r="H1036" s="63">
        <v>0</v>
      </c>
    </row>
    <row r="1037" spans="1:8">
      <c r="A1037" s="13" t="s">
        <v>2606</v>
      </c>
      <c r="B1037" s="13">
        <v>17031804406</v>
      </c>
      <c r="C1037" s="13" t="s">
        <v>2607</v>
      </c>
      <c r="D1037" s="13" t="s">
        <v>4272</v>
      </c>
      <c r="E1037" s="13" t="s">
        <v>2605</v>
      </c>
      <c r="F1037" s="34">
        <v>5.5</v>
      </c>
      <c r="G1037" s="60">
        <v>0</v>
      </c>
      <c r="H1037" s="63">
        <v>0</v>
      </c>
    </row>
    <row r="1038" spans="1:8">
      <c r="A1038" s="13" t="s">
        <v>2481</v>
      </c>
      <c r="B1038" s="13">
        <v>17031816100</v>
      </c>
      <c r="C1038" s="13" t="s">
        <v>2482</v>
      </c>
      <c r="D1038" s="13" t="s">
        <v>4272</v>
      </c>
      <c r="E1038" s="13" t="s">
        <v>2478</v>
      </c>
      <c r="F1038" s="34">
        <v>5.5</v>
      </c>
      <c r="G1038" s="60">
        <v>0</v>
      </c>
      <c r="H1038" s="63">
        <v>0</v>
      </c>
    </row>
    <row r="1039" spans="1:8">
      <c r="A1039" s="13" t="s">
        <v>2159</v>
      </c>
      <c r="B1039" s="13">
        <v>17031830100</v>
      </c>
      <c r="C1039" s="13" t="s">
        <v>2160</v>
      </c>
      <c r="D1039" s="13" t="s">
        <v>4272</v>
      </c>
      <c r="E1039" s="13" t="s">
        <v>2161</v>
      </c>
      <c r="F1039" s="34">
        <v>5.5</v>
      </c>
      <c r="G1039" s="60">
        <v>0</v>
      </c>
      <c r="H1039" s="63">
        <v>0</v>
      </c>
    </row>
    <row r="1040" spans="1:8">
      <c r="A1040" s="13" t="s">
        <v>2016</v>
      </c>
      <c r="B1040" s="13">
        <v>17031824108</v>
      </c>
      <c r="C1040" s="13" t="s">
        <v>2017</v>
      </c>
      <c r="D1040" s="13" t="s">
        <v>4272</v>
      </c>
      <c r="E1040" s="13" t="s">
        <v>2018</v>
      </c>
      <c r="F1040" s="34">
        <v>5.5</v>
      </c>
      <c r="G1040" s="60">
        <v>0</v>
      </c>
      <c r="H1040" s="63">
        <v>0</v>
      </c>
    </row>
    <row r="1041" spans="1:8">
      <c r="A1041" s="13" t="s">
        <v>1764</v>
      </c>
      <c r="B1041" s="13">
        <v>17031802404</v>
      </c>
      <c r="C1041" s="13" t="s">
        <v>1765</v>
      </c>
      <c r="D1041" s="13" t="s">
        <v>4272</v>
      </c>
      <c r="E1041" s="13" t="s">
        <v>1761</v>
      </c>
      <c r="F1041" s="34">
        <v>5.5</v>
      </c>
      <c r="G1041" s="60">
        <v>0</v>
      </c>
      <c r="H1041" s="63">
        <v>0</v>
      </c>
    </row>
    <row r="1042" spans="1:8">
      <c r="A1042" s="13" t="s">
        <v>1089</v>
      </c>
      <c r="B1042" s="13">
        <v>17043845505</v>
      </c>
      <c r="C1042" s="13" t="s">
        <v>1090</v>
      </c>
      <c r="D1042" s="13" t="s">
        <v>1522</v>
      </c>
      <c r="E1042" s="13" t="s">
        <v>1088</v>
      </c>
      <c r="F1042" s="34">
        <v>5.5</v>
      </c>
      <c r="G1042" s="60">
        <v>0</v>
      </c>
      <c r="H1042" s="63">
        <v>0</v>
      </c>
    </row>
    <row r="1043" spans="1:8">
      <c r="A1043" s="13" t="s">
        <v>923</v>
      </c>
      <c r="B1043" s="13">
        <v>17089852905</v>
      </c>
      <c r="C1043" s="13" t="s">
        <v>924</v>
      </c>
      <c r="D1043" s="13" t="s">
        <v>1029</v>
      </c>
      <c r="E1043" s="13"/>
      <c r="F1043" s="34">
        <v>5.5</v>
      </c>
      <c r="G1043" s="60">
        <v>0</v>
      </c>
      <c r="H1043" s="63">
        <v>0</v>
      </c>
    </row>
    <row r="1044" spans="1:8">
      <c r="A1044" s="13" t="s">
        <v>955</v>
      </c>
      <c r="B1044" s="13">
        <v>17089854001</v>
      </c>
      <c r="C1044" s="13" t="s">
        <v>956</v>
      </c>
      <c r="D1044" s="13" t="s">
        <v>1029</v>
      </c>
      <c r="E1044" s="13"/>
      <c r="F1044" s="34">
        <v>5.5</v>
      </c>
      <c r="G1044" s="60">
        <v>0</v>
      </c>
      <c r="H1044" s="63">
        <v>0</v>
      </c>
    </row>
    <row r="1045" spans="1:8">
      <c r="A1045" s="13" t="s">
        <v>864</v>
      </c>
      <c r="B1045" s="13">
        <v>17089854600</v>
      </c>
      <c r="C1045" s="13" t="s">
        <v>865</v>
      </c>
      <c r="D1045" s="13" t="s">
        <v>1029</v>
      </c>
      <c r="E1045" s="13"/>
      <c r="F1045" s="34">
        <v>5.5</v>
      </c>
      <c r="G1045" s="60">
        <v>0</v>
      </c>
      <c r="H1045" s="63">
        <v>0</v>
      </c>
    </row>
    <row r="1046" spans="1:8">
      <c r="A1046" s="13" t="s">
        <v>409</v>
      </c>
      <c r="B1046" s="13">
        <v>17111871105</v>
      </c>
      <c r="C1046" s="13" t="s">
        <v>410</v>
      </c>
      <c r="D1046" s="13" t="s">
        <v>571</v>
      </c>
      <c r="E1046" s="13" t="s">
        <v>1044</v>
      </c>
      <c r="F1046" s="34">
        <v>5.5</v>
      </c>
      <c r="G1046" s="60">
        <v>0</v>
      </c>
      <c r="H1046" s="63">
        <v>0</v>
      </c>
    </row>
    <row r="1047" spans="1:8">
      <c r="A1047" s="13" t="s">
        <v>583</v>
      </c>
      <c r="B1047" s="13">
        <v>17097861402</v>
      </c>
      <c r="C1047" s="13" t="s">
        <v>584</v>
      </c>
      <c r="D1047" s="13" t="s">
        <v>896</v>
      </c>
      <c r="E1047" s="13" t="s">
        <v>585</v>
      </c>
      <c r="F1047" s="34">
        <v>5.4</v>
      </c>
      <c r="G1047" s="60">
        <v>0.10000000000000053</v>
      </c>
      <c r="H1047" s="63">
        <v>1.8518518518518615E-2</v>
      </c>
    </row>
    <row r="1048" spans="1:8">
      <c r="A1048" s="13" t="s">
        <v>492</v>
      </c>
      <c r="B1048" s="13">
        <v>17111870809</v>
      </c>
      <c r="C1048" s="13" t="s">
        <v>493</v>
      </c>
      <c r="D1048" s="13" t="s">
        <v>571</v>
      </c>
      <c r="E1048" s="13" t="s">
        <v>489</v>
      </c>
      <c r="F1048" s="34">
        <v>5.4</v>
      </c>
      <c r="G1048" s="60">
        <v>0</v>
      </c>
      <c r="H1048" s="63">
        <v>0</v>
      </c>
    </row>
    <row r="1049" spans="1:8">
      <c r="A1049" s="13" t="s">
        <v>254</v>
      </c>
      <c r="B1049" s="13">
        <v>17197880905</v>
      </c>
      <c r="C1049" s="13" t="s">
        <v>255</v>
      </c>
      <c r="D1049" s="13" t="s">
        <v>363</v>
      </c>
      <c r="E1049" s="13" t="s">
        <v>251</v>
      </c>
      <c r="F1049" s="34">
        <v>5.4</v>
      </c>
      <c r="G1049" s="60">
        <v>0</v>
      </c>
      <c r="H1049" s="63">
        <v>0</v>
      </c>
    </row>
    <row r="1050" spans="1:8">
      <c r="A1050" s="13" t="s">
        <v>352</v>
      </c>
      <c r="B1050" s="13">
        <v>17197880602</v>
      </c>
      <c r="C1050" s="13" t="s">
        <v>353</v>
      </c>
      <c r="D1050" s="13" t="s">
        <v>363</v>
      </c>
      <c r="E1050" s="13" t="s">
        <v>343</v>
      </c>
      <c r="F1050" s="34">
        <v>5.4</v>
      </c>
      <c r="G1050" s="60">
        <v>0</v>
      </c>
      <c r="H1050" s="63">
        <v>0</v>
      </c>
    </row>
    <row r="1051" spans="1:8">
      <c r="A1051" s="13" t="s">
        <v>4281</v>
      </c>
      <c r="B1051" s="13">
        <v>17031823304</v>
      </c>
      <c r="C1051" s="13" t="s">
        <v>4282</v>
      </c>
      <c r="D1051" s="13" t="s">
        <v>4272</v>
      </c>
      <c r="E1051" s="13" t="s">
        <v>4276</v>
      </c>
      <c r="F1051" s="34">
        <v>5.4</v>
      </c>
      <c r="G1051" s="60">
        <v>0</v>
      </c>
      <c r="H1051" s="63">
        <v>0</v>
      </c>
    </row>
    <row r="1052" spans="1:8">
      <c r="A1052" s="13" t="s">
        <v>4285</v>
      </c>
      <c r="B1052" s="13">
        <v>17031823605</v>
      </c>
      <c r="C1052" s="13" t="s">
        <v>4286</v>
      </c>
      <c r="D1052" s="13" t="s">
        <v>4272</v>
      </c>
      <c r="E1052" s="13" t="s">
        <v>4276</v>
      </c>
      <c r="F1052" s="34">
        <v>5.4</v>
      </c>
      <c r="G1052" s="60">
        <v>0</v>
      </c>
      <c r="H1052" s="63">
        <v>0</v>
      </c>
    </row>
    <row r="1053" spans="1:8">
      <c r="A1053" s="13" t="s">
        <v>4287</v>
      </c>
      <c r="B1053" s="13">
        <v>17031802608</v>
      </c>
      <c r="C1053" s="13" t="s">
        <v>4288</v>
      </c>
      <c r="D1053" s="13" t="s">
        <v>4272</v>
      </c>
      <c r="E1053" s="13" t="s">
        <v>4289</v>
      </c>
      <c r="F1053" s="34">
        <v>5.4</v>
      </c>
      <c r="G1053" s="60">
        <v>0</v>
      </c>
      <c r="H1053" s="63">
        <v>0</v>
      </c>
    </row>
    <row r="1054" spans="1:8">
      <c r="A1054" s="13" t="s">
        <v>4115</v>
      </c>
      <c r="B1054" s="13">
        <v>17031826201</v>
      </c>
      <c r="C1054" s="13" t="s">
        <v>4116</v>
      </c>
      <c r="D1054" s="13" t="s">
        <v>4272</v>
      </c>
      <c r="E1054" s="13" t="s">
        <v>4104</v>
      </c>
      <c r="F1054" s="34">
        <v>5.4</v>
      </c>
      <c r="G1054" s="60">
        <v>0</v>
      </c>
      <c r="H1054" s="63">
        <v>0</v>
      </c>
    </row>
    <row r="1055" spans="1:8">
      <c r="A1055" s="13" t="s">
        <v>3886</v>
      </c>
      <c r="B1055" s="13">
        <v>17031062800</v>
      </c>
      <c r="C1055" s="13" t="s">
        <v>3887</v>
      </c>
      <c r="D1055" s="13" t="s">
        <v>4272</v>
      </c>
      <c r="E1055" s="13" t="s">
        <v>4129</v>
      </c>
      <c r="F1055" s="34">
        <v>5.4</v>
      </c>
      <c r="G1055" s="60">
        <v>0</v>
      </c>
      <c r="H1055" s="63">
        <v>0</v>
      </c>
    </row>
    <row r="1056" spans="1:8">
      <c r="A1056" s="13" t="s">
        <v>3902</v>
      </c>
      <c r="B1056" s="13">
        <v>17031063400</v>
      </c>
      <c r="C1056" s="13" t="s">
        <v>3903</v>
      </c>
      <c r="D1056" s="13" t="s">
        <v>4272</v>
      </c>
      <c r="E1056" s="13" t="s">
        <v>4129</v>
      </c>
      <c r="F1056" s="34">
        <v>5.4</v>
      </c>
      <c r="G1056" s="60">
        <v>0</v>
      </c>
      <c r="H1056" s="63">
        <v>0</v>
      </c>
    </row>
    <row r="1057" spans="1:8">
      <c r="A1057" s="13" t="s">
        <v>3703</v>
      </c>
      <c r="B1057" s="13">
        <v>17031140302</v>
      </c>
      <c r="C1057" s="13" t="s">
        <v>3704</v>
      </c>
      <c r="D1057" s="13" t="s">
        <v>4272</v>
      </c>
      <c r="E1057" s="13" t="s">
        <v>4129</v>
      </c>
      <c r="F1057" s="34">
        <v>5.4</v>
      </c>
      <c r="G1057" s="60">
        <v>0</v>
      </c>
      <c r="H1057" s="63">
        <v>0</v>
      </c>
    </row>
    <row r="1058" spans="1:8">
      <c r="A1058" s="13" t="s">
        <v>3427</v>
      </c>
      <c r="B1058" s="13">
        <v>17031242600</v>
      </c>
      <c r="C1058" s="13" t="s">
        <v>3428</v>
      </c>
      <c r="D1058" s="13" t="s">
        <v>4272</v>
      </c>
      <c r="E1058" s="13" t="s">
        <v>4129</v>
      </c>
      <c r="F1058" s="34">
        <v>5.4</v>
      </c>
      <c r="G1058" s="60">
        <v>0</v>
      </c>
      <c r="H1058" s="63">
        <v>0</v>
      </c>
    </row>
    <row r="1059" spans="1:8">
      <c r="A1059" s="13" t="s">
        <v>2713</v>
      </c>
      <c r="B1059" s="13">
        <v>17031813301</v>
      </c>
      <c r="C1059" s="13" t="s">
        <v>2714</v>
      </c>
      <c r="D1059" s="13" t="s">
        <v>4272</v>
      </c>
      <c r="E1059" s="13" t="s">
        <v>2715</v>
      </c>
      <c r="F1059" s="34">
        <v>5.4</v>
      </c>
      <c r="G1059" s="60">
        <v>0</v>
      </c>
      <c r="H1059" s="63">
        <v>0</v>
      </c>
    </row>
    <row r="1060" spans="1:8">
      <c r="A1060" s="13" t="s">
        <v>2574</v>
      </c>
      <c r="B1060" s="13">
        <v>17031806202</v>
      </c>
      <c r="C1060" s="13" t="s">
        <v>2575</v>
      </c>
      <c r="D1060" s="13" t="s">
        <v>4272</v>
      </c>
      <c r="E1060" s="13" t="s">
        <v>2661</v>
      </c>
      <c r="F1060" s="34">
        <v>5.4</v>
      </c>
      <c r="G1060" s="60">
        <v>0</v>
      </c>
      <c r="H1060" s="63">
        <v>0</v>
      </c>
    </row>
    <row r="1061" spans="1:8">
      <c r="A1061" s="13" t="s">
        <v>2516</v>
      </c>
      <c r="B1061" s="13">
        <v>17031770400</v>
      </c>
      <c r="C1061" s="13" t="s">
        <v>2517</v>
      </c>
      <c r="D1061" s="13" t="s">
        <v>4272</v>
      </c>
      <c r="E1061" s="13" t="s">
        <v>2511</v>
      </c>
      <c r="F1061" s="34">
        <v>5.4</v>
      </c>
      <c r="G1061" s="60">
        <v>0</v>
      </c>
      <c r="H1061" s="63">
        <v>0</v>
      </c>
    </row>
    <row r="1062" spans="1:8">
      <c r="A1062" s="13" t="s">
        <v>2551</v>
      </c>
      <c r="B1062" s="13">
        <v>17031809200</v>
      </c>
      <c r="C1062" s="13" t="s">
        <v>2552</v>
      </c>
      <c r="D1062" s="13" t="s">
        <v>4272</v>
      </c>
      <c r="E1062" s="13" t="s">
        <v>2542</v>
      </c>
      <c r="F1062" s="34">
        <v>5.4</v>
      </c>
      <c r="G1062" s="60">
        <v>0</v>
      </c>
      <c r="H1062" s="63">
        <v>0</v>
      </c>
    </row>
    <row r="1063" spans="1:8">
      <c r="A1063" s="13" t="s">
        <v>2409</v>
      </c>
      <c r="B1063" s="13">
        <v>17031802002</v>
      </c>
      <c r="C1063" s="13" t="s">
        <v>2410</v>
      </c>
      <c r="D1063" s="13" t="s">
        <v>4272</v>
      </c>
      <c r="E1063" s="13" t="s">
        <v>2401</v>
      </c>
      <c r="F1063" s="34">
        <v>5.4</v>
      </c>
      <c r="G1063" s="60">
        <v>0</v>
      </c>
      <c r="H1063" s="63">
        <v>0</v>
      </c>
    </row>
    <row r="1064" spans="1:8">
      <c r="A1064" s="13" t="s">
        <v>2306</v>
      </c>
      <c r="B1064" s="13">
        <v>17031818600</v>
      </c>
      <c r="C1064" s="13" t="s">
        <v>2307</v>
      </c>
      <c r="D1064" s="13" t="s">
        <v>4272</v>
      </c>
      <c r="E1064" s="13" t="s">
        <v>2308</v>
      </c>
      <c r="F1064" s="34">
        <v>5.4</v>
      </c>
      <c r="G1064" s="60">
        <v>0</v>
      </c>
      <c r="H1064" s="63">
        <v>0</v>
      </c>
    </row>
    <row r="1065" spans="1:8">
      <c r="A1065" s="13" t="s">
        <v>2117</v>
      </c>
      <c r="B1065" s="13">
        <v>17031802802</v>
      </c>
      <c r="C1065" s="13" t="s">
        <v>2118</v>
      </c>
      <c r="D1065" s="13" t="s">
        <v>4272</v>
      </c>
      <c r="E1065" s="13" t="s">
        <v>2106</v>
      </c>
      <c r="F1065" s="34">
        <v>5.4</v>
      </c>
      <c r="G1065" s="60">
        <v>0</v>
      </c>
      <c r="H1065" s="63">
        <v>0</v>
      </c>
    </row>
    <row r="1066" spans="1:8">
      <c r="A1066" s="13" t="s">
        <v>1976</v>
      </c>
      <c r="B1066" s="13">
        <v>17031823703</v>
      </c>
      <c r="C1066" s="13" t="s">
        <v>1977</v>
      </c>
      <c r="D1066" s="13" t="s">
        <v>4272</v>
      </c>
      <c r="E1066" s="13" t="s">
        <v>1975</v>
      </c>
      <c r="F1066" s="34">
        <v>5.4</v>
      </c>
      <c r="G1066" s="60">
        <v>0</v>
      </c>
      <c r="H1066" s="63">
        <v>0</v>
      </c>
    </row>
    <row r="1067" spans="1:8">
      <c r="A1067" s="13" t="s">
        <v>1980</v>
      </c>
      <c r="B1067" s="13">
        <v>17031823805</v>
      </c>
      <c r="C1067" s="13" t="s">
        <v>1981</v>
      </c>
      <c r="D1067" s="13" t="s">
        <v>4272</v>
      </c>
      <c r="E1067" s="13" t="s">
        <v>1975</v>
      </c>
      <c r="F1067" s="34">
        <v>5.4</v>
      </c>
      <c r="G1067" s="60">
        <v>0</v>
      </c>
      <c r="H1067" s="63">
        <v>0</v>
      </c>
    </row>
    <row r="1068" spans="1:8">
      <c r="A1068" s="13" t="s">
        <v>1853</v>
      </c>
      <c r="B1068" s="13">
        <v>17031804714</v>
      </c>
      <c r="C1068" s="13" t="s">
        <v>1854</v>
      </c>
      <c r="D1068" s="13" t="s">
        <v>4272</v>
      </c>
      <c r="E1068" s="13" t="s">
        <v>1840</v>
      </c>
      <c r="F1068" s="34">
        <v>5.4</v>
      </c>
      <c r="G1068" s="60">
        <v>0</v>
      </c>
      <c r="H1068" s="63">
        <v>0</v>
      </c>
    </row>
    <row r="1069" spans="1:8">
      <c r="A1069" s="13" t="s">
        <v>1774</v>
      </c>
      <c r="B1069" s="13">
        <v>17031807400</v>
      </c>
      <c r="C1069" s="13" t="s">
        <v>1775</v>
      </c>
      <c r="D1069" s="13" t="s">
        <v>4272</v>
      </c>
      <c r="E1069" s="13" t="s">
        <v>1871</v>
      </c>
      <c r="F1069" s="34">
        <v>5.4</v>
      </c>
      <c r="G1069" s="60">
        <v>0</v>
      </c>
      <c r="H1069" s="63">
        <v>0</v>
      </c>
    </row>
    <row r="1070" spans="1:8">
      <c r="A1070" s="13" t="s">
        <v>1253</v>
      </c>
      <c r="B1070" s="13">
        <v>17043846308</v>
      </c>
      <c r="C1070" s="13" t="s">
        <v>1254</v>
      </c>
      <c r="D1070" s="13" t="s">
        <v>1522</v>
      </c>
      <c r="E1070" s="13" t="s">
        <v>1240</v>
      </c>
      <c r="F1070" s="34">
        <v>5.4</v>
      </c>
      <c r="G1070" s="60">
        <v>0</v>
      </c>
      <c r="H1070" s="63">
        <v>0</v>
      </c>
    </row>
    <row r="1071" spans="1:8">
      <c r="A1071" s="13" t="s">
        <v>1129</v>
      </c>
      <c r="B1071" s="13">
        <v>17043843700</v>
      </c>
      <c r="C1071" s="13" t="s">
        <v>1130</v>
      </c>
      <c r="D1071" s="13" t="s">
        <v>1522</v>
      </c>
      <c r="E1071" s="13" t="s">
        <v>1724</v>
      </c>
      <c r="F1071" s="34">
        <v>5.4</v>
      </c>
      <c r="G1071" s="60">
        <v>0</v>
      </c>
      <c r="H1071" s="63">
        <v>0</v>
      </c>
    </row>
    <row r="1072" spans="1:8">
      <c r="A1072" s="13" t="s">
        <v>759</v>
      </c>
      <c r="B1072" s="13">
        <v>17097861505</v>
      </c>
      <c r="C1072" s="13" t="s">
        <v>760</v>
      </c>
      <c r="D1072" s="13" t="s">
        <v>896</v>
      </c>
      <c r="E1072" s="13" t="s">
        <v>761</v>
      </c>
      <c r="F1072" s="34">
        <v>5.3</v>
      </c>
      <c r="G1072" s="60">
        <v>9.9999999999999645E-2</v>
      </c>
      <c r="H1072" s="63">
        <v>1.886792452830182E-2</v>
      </c>
    </row>
    <row r="1073" spans="1:8">
      <c r="A1073" s="13" t="s">
        <v>736</v>
      </c>
      <c r="B1073" s="13">
        <v>17097863603</v>
      </c>
      <c r="C1073" s="13" t="s">
        <v>737</v>
      </c>
      <c r="D1073" s="13" t="s">
        <v>896</v>
      </c>
      <c r="E1073" s="13" t="s">
        <v>738</v>
      </c>
      <c r="F1073" s="34">
        <v>5.3</v>
      </c>
      <c r="G1073" s="60">
        <v>0</v>
      </c>
      <c r="H1073" s="63">
        <v>0</v>
      </c>
    </row>
    <row r="1074" spans="1:8">
      <c r="A1074" s="13" t="s">
        <v>396</v>
      </c>
      <c r="B1074" s="13">
        <v>17197880204</v>
      </c>
      <c r="C1074" s="13" t="s">
        <v>397</v>
      </c>
      <c r="D1074" s="13" t="s">
        <v>363</v>
      </c>
      <c r="E1074" s="13" t="s">
        <v>1485</v>
      </c>
      <c r="F1074" s="34">
        <v>5.3</v>
      </c>
      <c r="G1074" s="60">
        <v>0</v>
      </c>
      <c r="H1074" s="63">
        <v>0</v>
      </c>
    </row>
    <row r="1075" spans="1:8">
      <c r="A1075" s="13" t="s">
        <v>467</v>
      </c>
      <c r="B1075" s="13">
        <v>17111871306</v>
      </c>
      <c r="C1075" s="13" t="s">
        <v>468</v>
      </c>
      <c r="D1075" s="13" t="s">
        <v>571</v>
      </c>
      <c r="E1075" s="13" t="s">
        <v>1030</v>
      </c>
      <c r="F1075" s="34">
        <v>5.3</v>
      </c>
      <c r="G1075" s="60">
        <v>0</v>
      </c>
      <c r="H1075" s="63">
        <v>0</v>
      </c>
    </row>
    <row r="1076" spans="1:8">
      <c r="A1076" s="13" t="s">
        <v>4178</v>
      </c>
      <c r="B1076" s="13">
        <v>17031818000</v>
      </c>
      <c r="C1076" s="13" t="s">
        <v>4179</v>
      </c>
      <c r="D1076" s="13" t="s">
        <v>4272</v>
      </c>
      <c r="E1076" s="13" t="s">
        <v>4177</v>
      </c>
      <c r="F1076" s="34">
        <v>5.3</v>
      </c>
      <c r="G1076" s="60">
        <v>0</v>
      </c>
      <c r="H1076" s="63">
        <v>0</v>
      </c>
    </row>
    <row r="1077" spans="1:8">
      <c r="A1077" s="13" t="s">
        <v>4053</v>
      </c>
      <c r="B1077" s="13">
        <v>17031020602</v>
      </c>
      <c r="C1077" s="13" t="s">
        <v>4054</v>
      </c>
      <c r="D1077" s="13" t="s">
        <v>4272</v>
      </c>
      <c r="E1077" s="13" t="s">
        <v>4129</v>
      </c>
      <c r="F1077" s="34">
        <v>5.3</v>
      </c>
      <c r="G1077" s="60">
        <v>0</v>
      </c>
      <c r="H1077" s="63">
        <v>0</v>
      </c>
    </row>
    <row r="1078" spans="1:8">
      <c r="A1078" s="13" t="s">
        <v>4055</v>
      </c>
      <c r="B1078" s="13">
        <v>17031020701</v>
      </c>
      <c r="C1078" s="13" t="s">
        <v>4056</v>
      </c>
      <c r="D1078" s="13" t="s">
        <v>4272</v>
      </c>
      <c r="E1078" s="13" t="s">
        <v>4129</v>
      </c>
      <c r="F1078" s="34">
        <v>5.3</v>
      </c>
      <c r="G1078" s="60">
        <v>0</v>
      </c>
      <c r="H1078" s="63">
        <v>0</v>
      </c>
    </row>
    <row r="1079" spans="1:8">
      <c r="A1079" s="13" t="s">
        <v>3973</v>
      </c>
      <c r="B1079" s="13">
        <v>17031030500</v>
      </c>
      <c r="C1079" s="13" t="s">
        <v>3974</v>
      </c>
      <c r="D1079" s="13" t="s">
        <v>4272</v>
      </c>
      <c r="E1079" s="13" t="s">
        <v>4129</v>
      </c>
      <c r="F1079" s="34">
        <v>5.3</v>
      </c>
      <c r="G1079" s="60">
        <v>0</v>
      </c>
      <c r="H1079" s="63">
        <v>0</v>
      </c>
    </row>
    <row r="1080" spans="1:8">
      <c r="A1080" s="13" t="s">
        <v>3989</v>
      </c>
      <c r="B1080" s="13">
        <v>17031030800</v>
      </c>
      <c r="C1080" s="13" t="s">
        <v>3990</v>
      </c>
      <c r="D1080" s="13" t="s">
        <v>4272</v>
      </c>
      <c r="E1080" s="13" t="s">
        <v>4129</v>
      </c>
      <c r="F1080" s="34">
        <v>5.3</v>
      </c>
      <c r="G1080" s="60">
        <v>0</v>
      </c>
      <c r="H1080" s="63">
        <v>0</v>
      </c>
    </row>
    <row r="1081" spans="1:8">
      <c r="A1081" s="13" t="s">
        <v>3789</v>
      </c>
      <c r="B1081" s="13">
        <v>17031110502</v>
      </c>
      <c r="C1081" s="13" t="s">
        <v>3790</v>
      </c>
      <c r="D1081" s="13" t="s">
        <v>4272</v>
      </c>
      <c r="E1081" s="13" t="s">
        <v>4129</v>
      </c>
      <c r="F1081" s="34">
        <v>5.3</v>
      </c>
      <c r="G1081" s="60">
        <v>0</v>
      </c>
      <c r="H1081" s="63">
        <v>0</v>
      </c>
    </row>
    <row r="1082" spans="1:8">
      <c r="A1082" s="13" t="s">
        <v>3510</v>
      </c>
      <c r="B1082" s="13">
        <v>17031241000</v>
      </c>
      <c r="C1082" s="13" t="s">
        <v>3511</v>
      </c>
      <c r="D1082" s="13" t="s">
        <v>4272</v>
      </c>
      <c r="E1082" s="13" t="s">
        <v>4129</v>
      </c>
      <c r="F1082" s="34">
        <v>5.3</v>
      </c>
      <c r="G1082" s="60">
        <v>0</v>
      </c>
      <c r="H1082" s="63">
        <v>0</v>
      </c>
    </row>
    <row r="1083" spans="1:8">
      <c r="A1083" s="13" t="s">
        <v>2903</v>
      </c>
      <c r="B1083" s="13">
        <v>17031640800</v>
      </c>
      <c r="C1083" s="13" t="s">
        <v>2904</v>
      </c>
      <c r="D1083" s="13" t="s">
        <v>4272</v>
      </c>
      <c r="E1083" s="13" t="s">
        <v>4129</v>
      </c>
      <c r="F1083" s="34">
        <v>5.3</v>
      </c>
      <c r="G1083" s="60">
        <v>0</v>
      </c>
      <c r="H1083" s="63">
        <v>0</v>
      </c>
    </row>
    <row r="1084" spans="1:8">
      <c r="A1084" s="13" t="s">
        <v>2735</v>
      </c>
      <c r="B1084" s="13">
        <v>17031720300</v>
      </c>
      <c r="C1084" s="13" t="s">
        <v>2736</v>
      </c>
      <c r="D1084" s="13" t="s">
        <v>4272</v>
      </c>
      <c r="E1084" s="13" t="s">
        <v>4129</v>
      </c>
      <c r="F1084" s="34">
        <v>5.3</v>
      </c>
      <c r="G1084" s="60">
        <v>0</v>
      </c>
      <c r="H1084" s="63">
        <v>0</v>
      </c>
    </row>
    <row r="1085" spans="1:8">
      <c r="A1085" s="13" t="s">
        <v>2620</v>
      </c>
      <c r="B1085" s="13">
        <v>17031813802</v>
      </c>
      <c r="C1085" s="13" t="s">
        <v>2621</v>
      </c>
      <c r="D1085" s="13" t="s">
        <v>4272</v>
      </c>
      <c r="E1085" s="13" t="s">
        <v>2715</v>
      </c>
      <c r="F1085" s="34">
        <v>5.3</v>
      </c>
      <c r="G1085" s="60">
        <v>0</v>
      </c>
      <c r="H1085" s="63">
        <v>0</v>
      </c>
    </row>
    <row r="1086" spans="1:8">
      <c r="A1086" s="13" t="s">
        <v>2538</v>
      </c>
      <c r="B1086" s="13">
        <v>17031811000</v>
      </c>
      <c r="C1086" s="13" t="s">
        <v>2539</v>
      </c>
      <c r="D1086" s="13" t="s">
        <v>4272</v>
      </c>
      <c r="E1086" s="13" t="s">
        <v>2531</v>
      </c>
      <c r="F1086" s="34">
        <v>5.3</v>
      </c>
      <c r="G1086" s="60">
        <v>0</v>
      </c>
      <c r="H1086" s="63">
        <v>0</v>
      </c>
    </row>
    <row r="1087" spans="1:8">
      <c r="A1087" s="13" t="s">
        <v>2351</v>
      </c>
      <c r="B1087" s="13">
        <v>17031820502</v>
      </c>
      <c r="C1087" s="13" t="s">
        <v>2352</v>
      </c>
      <c r="D1087" s="13" t="s">
        <v>4272</v>
      </c>
      <c r="E1087" s="13" t="s">
        <v>2353</v>
      </c>
      <c r="F1087" s="34">
        <v>5.3</v>
      </c>
      <c r="G1087" s="60">
        <v>0</v>
      </c>
      <c r="H1087" s="63">
        <v>0</v>
      </c>
    </row>
    <row r="1088" spans="1:8">
      <c r="A1088" s="13" t="s">
        <v>2203</v>
      </c>
      <c r="B1088" s="13">
        <v>17031805301</v>
      </c>
      <c r="C1088" s="13" t="s">
        <v>2204</v>
      </c>
      <c r="D1088" s="13" t="s">
        <v>4272</v>
      </c>
      <c r="E1088" s="13" t="s">
        <v>2205</v>
      </c>
      <c r="F1088" s="34">
        <v>5.3</v>
      </c>
      <c r="G1088" s="60">
        <v>0</v>
      </c>
      <c r="H1088" s="63">
        <v>0</v>
      </c>
    </row>
    <row r="1089" spans="1:8">
      <c r="A1089" s="13" t="s">
        <v>1713</v>
      </c>
      <c r="B1089" s="13">
        <v>17031824507</v>
      </c>
      <c r="C1089" s="13" t="s">
        <v>1714</v>
      </c>
      <c r="D1089" s="13" t="s">
        <v>4272</v>
      </c>
      <c r="E1089" s="13" t="s">
        <v>1715</v>
      </c>
      <c r="F1089" s="34">
        <v>5.3</v>
      </c>
      <c r="G1089" s="60">
        <v>0</v>
      </c>
      <c r="H1089" s="63">
        <v>0</v>
      </c>
    </row>
    <row r="1090" spans="1:8">
      <c r="A1090" s="13" t="s">
        <v>1289</v>
      </c>
      <c r="B1090" s="13">
        <v>17043842200</v>
      </c>
      <c r="C1090" s="13" t="s">
        <v>1290</v>
      </c>
      <c r="D1090" s="13" t="s">
        <v>1522</v>
      </c>
      <c r="E1090" s="13" t="s">
        <v>2499</v>
      </c>
      <c r="F1090" s="34">
        <v>5.3</v>
      </c>
      <c r="G1090" s="60">
        <v>0</v>
      </c>
      <c r="H1090" s="63">
        <v>0</v>
      </c>
    </row>
    <row r="1091" spans="1:8">
      <c r="A1091" s="13" t="s">
        <v>1236</v>
      </c>
      <c r="B1091" s="13">
        <v>17043840904</v>
      </c>
      <c r="C1091" s="13" t="s">
        <v>1237</v>
      </c>
      <c r="D1091" s="13" t="s">
        <v>1522</v>
      </c>
      <c r="E1091" s="13" t="s">
        <v>1235</v>
      </c>
      <c r="F1091" s="34">
        <v>5.3</v>
      </c>
      <c r="G1091" s="60">
        <v>0</v>
      </c>
      <c r="H1091" s="63">
        <v>0</v>
      </c>
    </row>
    <row r="1092" spans="1:8">
      <c r="A1092" s="13" t="s">
        <v>1263</v>
      </c>
      <c r="B1092" s="13">
        <v>17043843601</v>
      </c>
      <c r="C1092" s="13" t="s">
        <v>1264</v>
      </c>
      <c r="D1092" s="13" t="s">
        <v>1522</v>
      </c>
      <c r="E1092" s="13" t="s">
        <v>2224</v>
      </c>
      <c r="F1092" s="34">
        <v>5.3</v>
      </c>
      <c r="G1092" s="60">
        <v>0</v>
      </c>
      <c r="H1092" s="63">
        <v>0</v>
      </c>
    </row>
    <row r="1093" spans="1:8">
      <c r="A1093" s="13" t="s">
        <v>1187</v>
      </c>
      <c r="B1093" s="13">
        <v>17043846209</v>
      </c>
      <c r="C1093" s="13" t="s">
        <v>1188</v>
      </c>
      <c r="D1093" s="13" t="s">
        <v>1522</v>
      </c>
      <c r="E1093" s="13" t="s">
        <v>1275</v>
      </c>
      <c r="F1093" s="34">
        <v>5.3</v>
      </c>
      <c r="G1093" s="60">
        <v>0</v>
      </c>
      <c r="H1093" s="63">
        <v>0</v>
      </c>
    </row>
    <row r="1094" spans="1:8">
      <c r="A1094" s="13" t="s">
        <v>1201</v>
      </c>
      <c r="B1094" s="13">
        <v>17043846509</v>
      </c>
      <c r="C1094" s="13" t="s">
        <v>1202</v>
      </c>
      <c r="D1094" s="13" t="s">
        <v>1522</v>
      </c>
      <c r="E1094" s="13" t="s">
        <v>1275</v>
      </c>
      <c r="F1094" s="34">
        <v>5.3</v>
      </c>
      <c r="G1094" s="60">
        <v>0</v>
      </c>
      <c r="H1094" s="63">
        <v>0</v>
      </c>
    </row>
    <row r="1095" spans="1:8">
      <c r="A1095" s="13" t="s">
        <v>967</v>
      </c>
      <c r="B1095" s="13">
        <v>17089851000</v>
      </c>
      <c r="C1095" s="13" t="s">
        <v>968</v>
      </c>
      <c r="D1095" s="13" t="s">
        <v>1029</v>
      </c>
      <c r="E1095" s="13"/>
      <c r="F1095" s="34">
        <v>5.3</v>
      </c>
      <c r="G1095" s="60">
        <v>0</v>
      </c>
      <c r="H1095" s="63">
        <v>0</v>
      </c>
    </row>
    <row r="1096" spans="1:8">
      <c r="A1096" s="13" t="s">
        <v>933</v>
      </c>
      <c r="B1096" s="13">
        <v>17089853005</v>
      </c>
      <c r="C1096" s="13" t="s">
        <v>934</v>
      </c>
      <c r="D1096" s="13" t="s">
        <v>1029</v>
      </c>
      <c r="E1096" s="13"/>
      <c r="F1096" s="34">
        <v>5.3</v>
      </c>
      <c r="G1096" s="60">
        <v>0</v>
      </c>
      <c r="H1096" s="63">
        <v>0</v>
      </c>
    </row>
    <row r="1097" spans="1:8">
      <c r="A1097" s="13" t="s">
        <v>965</v>
      </c>
      <c r="B1097" s="13">
        <v>17089854302</v>
      </c>
      <c r="C1097" s="13" t="s">
        <v>966</v>
      </c>
      <c r="D1097" s="13" t="s">
        <v>1029</v>
      </c>
      <c r="E1097" s="13"/>
      <c r="F1097" s="34">
        <v>5.3</v>
      </c>
      <c r="G1097" s="60">
        <v>0</v>
      </c>
      <c r="H1097" s="63">
        <v>0</v>
      </c>
    </row>
    <row r="1098" spans="1:8">
      <c r="A1098" s="13" t="s">
        <v>509</v>
      </c>
      <c r="B1098" s="13">
        <v>17111870301</v>
      </c>
      <c r="C1098" s="13" t="s">
        <v>510</v>
      </c>
      <c r="D1098" s="13" t="s">
        <v>571</v>
      </c>
      <c r="E1098" s="13" t="s">
        <v>508</v>
      </c>
      <c r="F1098" s="34">
        <v>5.2</v>
      </c>
      <c r="G1098" s="60">
        <v>0.10000000000000053</v>
      </c>
      <c r="H1098" s="63">
        <v>1.9230769230769332E-2</v>
      </c>
    </row>
    <row r="1099" spans="1:8">
      <c r="A1099" s="13" t="s">
        <v>464</v>
      </c>
      <c r="B1099" s="13">
        <v>17111870905</v>
      </c>
      <c r="C1099" s="13" t="s">
        <v>356</v>
      </c>
      <c r="D1099" s="13" t="s">
        <v>571</v>
      </c>
      <c r="E1099" s="13" t="s">
        <v>457</v>
      </c>
      <c r="F1099" s="34">
        <v>5.2</v>
      </c>
      <c r="G1099" s="60">
        <v>0</v>
      </c>
      <c r="H1099" s="63">
        <v>0</v>
      </c>
    </row>
    <row r="1100" spans="1:8">
      <c r="A1100" s="13" t="s">
        <v>256</v>
      </c>
      <c r="B1100" s="13">
        <v>17197881001</v>
      </c>
      <c r="C1100" s="13" t="s">
        <v>257</v>
      </c>
      <c r="D1100" s="13" t="s">
        <v>363</v>
      </c>
      <c r="E1100" s="13" t="s">
        <v>258</v>
      </c>
      <c r="F1100" s="34">
        <v>5.2</v>
      </c>
      <c r="G1100" s="60">
        <v>0</v>
      </c>
      <c r="H1100" s="63">
        <v>0</v>
      </c>
    </row>
    <row r="1101" spans="1:8">
      <c r="A1101" s="13" t="s">
        <v>359</v>
      </c>
      <c r="B1101" s="13">
        <v>17111871600</v>
      </c>
      <c r="C1101" s="13" t="s">
        <v>360</v>
      </c>
      <c r="D1101" s="13" t="s">
        <v>571</v>
      </c>
      <c r="E1101" s="13"/>
      <c r="F1101" s="34">
        <v>5.2</v>
      </c>
      <c r="G1101" s="60">
        <v>0</v>
      </c>
      <c r="H1101" s="63">
        <v>0</v>
      </c>
    </row>
    <row r="1102" spans="1:8">
      <c r="A1102" s="13" t="s">
        <v>3975</v>
      </c>
      <c r="B1102" s="13">
        <v>17031030601</v>
      </c>
      <c r="C1102" s="13" t="s">
        <v>3976</v>
      </c>
      <c r="D1102" s="13" t="s">
        <v>4272</v>
      </c>
      <c r="E1102" s="13" t="s">
        <v>4129</v>
      </c>
      <c r="F1102" s="34">
        <v>5.2</v>
      </c>
      <c r="G1102" s="60">
        <v>0</v>
      </c>
      <c r="H1102" s="63">
        <v>0</v>
      </c>
    </row>
    <row r="1103" spans="1:8">
      <c r="A1103" s="13" t="s">
        <v>3958</v>
      </c>
      <c r="B1103" s="13">
        <v>17031060400</v>
      </c>
      <c r="C1103" s="13" t="s">
        <v>3959</v>
      </c>
      <c r="D1103" s="13" t="s">
        <v>4272</v>
      </c>
      <c r="E1103" s="13" t="s">
        <v>4129</v>
      </c>
      <c r="F1103" s="34">
        <v>5.2</v>
      </c>
      <c r="G1103" s="60">
        <v>0</v>
      </c>
      <c r="H1103" s="63">
        <v>0</v>
      </c>
    </row>
    <row r="1104" spans="1:8">
      <c r="A1104" s="13" t="s">
        <v>3866</v>
      </c>
      <c r="B1104" s="13">
        <v>17031061901</v>
      </c>
      <c r="C1104" s="13" t="s">
        <v>3867</v>
      </c>
      <c r="D1104" s="13" t="s">
        <v>4272</v>
      </c>
      <c r="E1104" s="13" t="s">
        <v>4129</v>
      </c>
      <c r="F1104" s="34">
        <v>5.2</v>
      </c>
      <c r="G1104" s="60">
        <v>0</v>
      </c>
      <c r="H1104" s="63">
        <v>0</v>
      </c>
    </row>
    <row r="1105" spans="1:8">
      <c r="A1105" s="13" t="s">
        <v>3906</v>
      </c>
      <c r="B1105" s="13">
        <v>17031070102</v>
      </c>
      <c r="C1105" s="13" t="s">
        <v>3907</v>
      </c>
      <c r="D1105" s="13" t="s">
        <v>4272</v>
      </c>
      <c r="E1105" s="13" t="s">
        <v>4129</v>
      </c>
      <c r="F1105" s="34">
        <v>5.2</v>
      </c>
      <c r="G1105" s="60">
        <v>0</v>
      </c>
      <c r="H1105" s="63">
        <v>0</v>
      </c>
    </row>
    <row r="1106" spans="1:8">
      <c r="A1106" s="13" t="s">
        <v>3671</v>
      </c>
      <c r="B1106" s="13">
        <v>17031170300</v>
      </c>
      <c r="C1106" s="13" t="s">
        <v>3672</v>
      </c>
      <c r="D1106" s="13" t="s">
        <v>4272</v>
      </c>
      <c r="E1106" s="13" t="s">
        <v>4129</v>
      </c>
      <c r="F1106" s="34">
        <v>5.2</v>
      </c>
      <c r="G1106" s="60">
        <v>0</v>
      </c>
      <c r="H1106" s="63">
        <v>0</v>
      </c>
    </row>
    <row r="1107" spans="1:8">
      <c r="A1107" s="13" t="s">
        <v>3620</v>
      </c>
      <c r="B1107" s="13">
        <v>17031200300</v>
      </c>
      <c r="C1107" s="13" t="s">
        <v>3621</v>
      </c>
      <c r="D1107" s="13" t="s">
        <v>4272</v>
      </c>
      <c r="E1107" s="13" t="s">
        <v>4129</v>
      </c>
      <c r="F1107" s="34">
        <v>5.2</v>
      </c>
      <c r="G1107" s="60">
        <v>0</v>
      </c>
      <c r="H1107" s="63">
        <v>0</v>
      </c>
    </row>
    <row r="1108" spans="1:8">
      <c r="A1108" s="13" t="s">
        <v>3541</v>
      </c>
      <c r="B1108" s="13">
        <v>17031220500</v>
      </c>
      <c r="C1108" s="13" t="s">
        <v>3542</v>
      </c>
      <c r="D1108" s="13" t="s">
        <v>4272</v>
      </c>
      <c r="E1108" s="13" t="s">
        <v>4129</v>
      </c>
      <c r="F1108" s="34">
        <v>5.2</v>
      </c>
      <c r="G1108" s="60">
        <v>0</v>
      </c>
      <c r="H1108" s="63">
        <v>0</v>
      </c>
    </row>
    <row r="1109" spans="1:8">
      <c r="A1109" s="13" t="s">
        <v>3443</v>
      </c>
      <c r="B1109" s="13">
        <v>17031243400</v>
      </c>
      <c r="C1109" s="13" t="s">
        <v>3444</v>
      </c>
      <c r="D1109" s="13" t="s">
        <v>4272</v>
      </c>
      <c r="E1109" s="13" t="s">
        <v>4129</v>
      </c>
      <c r="F1109" s="34">
        <v>5.2</v>
      </c>
      <c r="G1109" s="60">
        <v>0</v>
      </c>
      <c r="H1109" s="63">
        <v>0</v>
      </c>
    </row>
    <row r="1110" spans="1:8">
      <c r="A1110" s="13" t="s">
        <v>2895</v>
      </c>
      <c r="B1110" s="13">
        <v>17031640400</v>
      </c>
      <c r="C1110" s="13" t="s">
        <v>2896</v>
      </c>
      <c r="D1110" s="13" t="s">
        <v>4272</v>
      </c>
      <c r="E1110" s="13" t="s">
        <v>4129</v>
      </c>
      <c r="F1110" s="34">
        <v>5.2</v>
      </c>
      <c r="G1110" s="60">
        <v>0</v>
      </c>
      <c r="H1110" s="63">
        <v>0</v>
      </c>
    </row>
    <row r="1111" spans="1:8">
      <c r="A1111" s="13" t="s">
        <v>2801</v>
      </c>
      <c r="B1111" s="13">
        <v>17031700401</v>
      </c>
      <c r="C1111" s="13" t="s">
        <v>2802</v>
      </c>
      <c r="D1111" s="13" t="s">
        <v>4272</v>
      </c>
      <c r="E1111" s="13" t="s">
        <v>4129</v>
      </c>
      <c r="F1111" s="34">
        <v>5.2</v>
      </c>
      <c r="G1111" s="60">
        <v>0</v>
      </c>
      <c r="H1111" s="63">
        <v>0</v>
      </c>
    </row>
    <row r="1112" spans="1:8">
      <c r="A1112" s="13" t="s">
        <v>2532</v>
      </c>
      <c r="B1112" s="13">
        <v>17031810702</v>
      </c>
      <c r="C1112" s="13" t="s">
        <v>2533</v>
      </c>
      <c r="D1112" s="13" t="s">
        <v>4272</v>
      </c>
      <c r="E1112" s="13" t="s">
        <v>2531</v>
      </c>
      <c r="F1112" s="34">
        <v>5.2</v>
      </c>
      <c r="G1112" s="60">
        <v>0</v>
      </c>
      <c r="H1112" s="63">
        <v>0</v>
      </c>
    </row>
    <row r="1113" spans="1:8">
      <c r="A1113" s="13" t="s">
        <v>2245</v>
      </c>
      <c r="B1113" s="13">
        <v>17031819100</v>
      </c>
      <c r="C1113" s="13" t="s">
        <v>2246</v>
      </c>
      <c r="D1113" s="13" t="s">
        <v>4272</v>
      </c>
      <c r="E1113" s="13" t="s">
        <v>2242</v>
      </c>
      <c r="F1113" s="34">
        <v>5.2</v>
      </c>
      <c r="G1113" s="60">
        <v>0</v>
      </c>
      <c r="H1113" s="63">
        <v>0</v>
      </c>
    </row>
    <row r="1114" spans="1:8">
      <c r="A1114" s="13" t="s">
        <v>2071</v>
      </c>
      <c r="B1114" s="13">
        <v>17031822102</v>
      </c>
      <c r="C1114" s="13" t="s">
        <v>2072</v>
      </c>
      <c r="D1114" s="13" t="s">
        <v>4272</v>
      </c>
      <c r="E1114" s="13" t="s">
        <v>2070</v>
      </c>
      <c r="F1114" s="34">
        <v>5.2</v>
      </c>
      <c r="G1114" s="60">
        <v>0</v>
      </c>
      <c r="H1114" s="63">
        <v>0</v>
      </c>
    </row>
    <row r="1115" spans="1:8">
      <c r="A1115" s="13" t="s">
        <v>2075</v>
      </c>
      <c r="B1115" s="13">
        <v>17031822301</v>
      </c>
      <c r="C1115" s="13" t="s">
        <v>2076</v>
      </c>
      <c r="D1115" s="13" t="s">
        <v>4272</v>
      </c>
      <c r="E1115" s="13" t="s">
        <v>2070</v>
      </c>
      <c r="F1115" s="34">
        <v>5.2</v>
      </c>
      <c r="G1115" s="60">
        <v>0</v>
      </c>
      <c r="H1115" s="63">
        <v>0</v>
      </c>
    </row>
    <row r="1116" spans="1:8">
      <c r="A1116" s="13" t="s">
        <v>1766</v>
      </c>
      <c r="B1116" s="13">
        <v>17031802503</v>
      </c>
      <c r="C1116" s="13" t="s">
        <v>1653</v>
      </c>
      <c r="D1116" s="13" t="s">
        <v>4272</v>
      </c>
      <c r="E1116" s="13" t="s">
        <v>1761</v>
      </c>
      <c r="F1116" s="34">
        <v>5.2</v>
      </c>
      <c r="G1116" s="60">
        <v>0</v>
      </c>
      <c r="H1116" s="63">
        <v>0</v>
      </c>
    </row>
    <row r="1117" spans="1:8">
      <c r="A1117" s="13" t="s">
        <v>1525</v>
      </c>
      <c r="B1117" s="13">
        <v>17043840304</v>
      </c>
      <c r="C1117" s="13" t="s">
        <v>1526</v>
      </c>
      <c r="D1117" s="13" t="s">
        <v>1522</v>
      </c>
      <c r="E1117" s="13" t="s">
        <v>4273</v>
      </c>
      <c r="F1117" s="34">
        <v>5.2</v>
      </c>
      <c r="G1117" s="60">
        <v>0</v>
      </c>
      <c r="H1117" s="63">
        <v>0</v>
      </c>
    </row>
    <row r="1118" spans="1:8">
      <c r="A1118" s="13" t="s">
        <v>1467</v>
      </c>
      <c r="B1118" s="13">
        <v>17043840802</v>
      </c>
      <c r="C1118" s="13" t="s">
        <v>1468</v>
      </c>
      <c r="D1118" s="13" t="s">
        <v>1522</v>
      </c>
      <c r="E1118" s="13" t="s">
        <v>4241</v>
      </c>
      <c r="F1118" s="34">
        <v>5.2</v>
      </c>
      <c r="G1118" s="60">
        <v>0</v>
      </c>
      <c r="H1118" s="63">
        <v>0</v>
      </c>
    </row>
    <row r="1119" spans="1:8">
      <c r="A1119" s="13" t="s">
        <v>1490</v>
      </c>
      <c r="B1119" s="13">
        <v>17043845901</v>
      </c>
      <c r="C1119" s="13" t="s">
        <v>1387</v>
      </c>
      <c r="D1119" s="13" t="s">
        <v>1522</v>
      </c>
      <c r="E1119" s="13" t="s">
        <v>4099</v>
      </c>
      <c r="F1119" s="34">
        <v>5.2</v>
      </c>
      <c r="G1119" s="60">
        <v>0</v>
      </c>
      <c r="H1119" s="63">
        <v>0</v>
      </c>
    </row>
    <row r="1120" spans="1:8">
      <c r="A1120" s="13" t="s">
        <v>1267</v>
      </c>
      <c r="B1120" s="13">
        <v>17043844202</v>
      </c>
      <c r="C1120" s="13" t="s">
        <v>1268</v>
      </c>
      <c r="D1120" s="13" t="s">
        <v>1522</v>
      </c>
      <c r="E1120" s="13" t="s">
        <v>2224</v>
      </c>
      <c r="F1120" s="34">
        <v>5.2</v>
      </c>
      <c r="G1120" s="60">
        <v>0</v>
      </c>
      <c r="H1120" s="63">
        <v>0</v>
      </c>
    </row>
    <row r="1121" spans="1:8">
      <c r="A1121" s="13" t="s">
        <v>1125</v>
      </c>
      <c r="B1121" s="13">
        <v>17043846315</v>
      </c>
      <c r="C1121" s="13" t="s">
        <v>1126</v>
      </c>
      <c r="D1121" s="13" t="s">
        <v>1522</v>
      </c>
      <c r="E1121" s="13" t="s">
        <v>1114</v>
      </c>
      <c r="F1121" s="34">
        <v>5.2</v>
      </c>
      <c r="G1121" s="60">
        <v>0</v>
      </c>
      <c r="H1121" s="63">
        <v>0</v>
      </c>
    </row>
    <row r="1122" spans="1:8">
      <c r="A1122" s="13" t="s">
        <v>1047</v>
      </c>
      <c r="B1122" s="13">
        <v>17089850703</v>
      </c>
      <c r="C1122" s="13" t="s">
        <v>1048</v>
      </c>
      <c r="D1122" s="13" t="s">
        <v>1029</v>
      </c>
      <c r="E1122" s="13" t="s">
        <v>1044</v>
      </c>
      <c r="F1122" s="34">
        <v>5.2</v>
      </c>
      <c r="G1122" s="60">
        <v>0</v>
      </c>
      <c r="H1122" s="63">
        <v>0</v>
      </c>
    </row>
    <row r="1123" spans="1:8">
      <c r="A1123" s="13" t="s">
        <v>1063</v>
      </c>
      <c r="B1123" s="13">
        <v>17089850202</v>
      </c>
      <c r="C1123" s="13" t="s">
        <v>1064</v>
      </c>
      <c r="D1123" s="13" t="s">
        <v>1029</v>
      </c>
      <c r="E1123" s="13"/>
      <c r="F1123" s="34">
        <v>5.2</v>
      </c>
      <c r="G1123" s="60">
        <v>0</v>
      </c>
      <c r="H1123" s="63">
        <v>0</v>
      </c>
    </row>
    <row r="1124" spans="1:8">
      <c r="A1124" s="13" t="s">
        <v>983</v>
      </c>
      <c r="B1124" s="13">
        <v>17089851801</v>
      </c>
      <c r="C1124" s="13" t="s">
        <v>984</v>
      </c>
      <c r="D1124" s="13" t="s">
        <v>1029</v>
      </c>
      <c r="E1124" s="13"/>
      <c r="F1124" s="34">
        <v>5.2</v>
      </c>
      <c r="G1124" s="60">
        <v>0</v>
      </c>
      <c r="H1124" s="63">
        <v>0</v>
      </c>
    </row>
    <row r="1125" spans="1:8">
      <c r="A1125" s="13" t="s">
        <v>886</v>
      </c>
      <c r="B1125" s="13">
        <v>17093890400</v>
      </c>
      <c r="C1125" s="13" t="s">
        <v>887</v>
      </c>
      <c r="D1125" s="13" t="s">
        <v>874</v>
      </c>
      <c r="E1125" s="13"/>
      <c r="F1125" s="34">
        <v>5.2</v>
      </c>
      <c r="G1125" s="60">
        <v>0</v>
      </c>
      <c r="H1125" s="63">
        <v>0</v>
      </c>
    </row>
    <row r="1126" spans="1:8">
      <c r="A1126" s="13" t="s">
        <v>658</v>
      </c>
      <c r="B1126" s="13">
        <v>17097864106</v>
      </c>
      <c r="C1126" s="13" t="s">
        <v>659</v>
      </c>
      <c r="D1126" s="13" t="s">
        <v>896</v>
      </c>
      <c r="E1126" s="13" t="s">
        <v>653</v>
      </c>
      <c r="F1126" s="34">
        <v>5.2</v>
      </c>
      <c r="G1126" s="60">
        <v>0</v>
      </c>
      <c r="H1126" s="63">
        <v>0</v>
      </c>
    </row>
    <row r="1127" spans="1:8">
      <c r="A1127" s="13" t="s">
        <v>606</v>
      </c>
      <c r="B1127" s="13">
        <v>17097861108</v>
      </c>
      <c r="C1127" s="13" t="s">
        <v>607</v>
      </c>
      <c r="D1127" s="13" t="s">
        <v>896</v>
      </c>
      <c r="E1127" s="13" t="s">
        <v>605</v>
      </c>
      <c r="F1127" s="34">
        <v>5.2</v>
      </c>
      <c r="G1127" s="60">
        <v>0</v>
      </c>
      <c r="H1127" s="63">
        <v>0</v>
      </c>
    </row>
    <row r="1128" spans="1:8">
      <c r="A1128" s="13" t="s">
        <v>787</v>
      </c>
      <c r="B1128" s="13">
        <v>17097865200</v>
      </c>
      <c r="C1128" s="13" t="s">
        <v>788</v>
      </c>
      <c r="D1128" s="13" t="s">
        <v>896</v>
      </c>
      <c r="E1128" s="13" t="s">
        <v>786</v>
      </c>
      <c r="F1128" s="34">
        <v>5.0999999999999996</v>
      </c>
      <c r="G1128" s="60">
        <v>9.9999999999999645E-2</v>
      </c>
      <c r="H1128" s="63">
        <v>1.9607843137254832E-2</v>
      </c>
    </row>
    <row r="1129" spans="1:8">
      <c r="A1129" s="13" t="s">
        <v>724</v>
      </c>
      <c r="B1129" s="13">
        <v>17097861012</v>
      </c>
      <c r="C1129" s="13" t="s">
        <v>725</v>
      </c>
      <c r="D1129" s="13" t="s">
        <v>896</v>
      </c>
      <c r="E1129" s="13" t="s">
        <v>721</v>
      </c>
      <c r="F1129" s="34">
        <v>5.0999999999999996</v>
      </c>
      <c r="G1129" s="60">
        <v>0</v>
      </c>
      <c r="H1129" s="63">
        <v>0</v>
      </c>
    </row>
    <row r="1130" spans="1:8">
      <c r="A1130" s="13" t="s">
        <v>159</v>
      </c>
      <c r="B1130" s="13">
        <v>17197883306</v>
      </c>
      <c r="C1130" s="13" t="s">
        <v>160</v>
      </c>
      <c r="D1130" s="13" t="s">
        <v>363</v>
      </c>
      <c r="E1130" s="13" t="s">
        <v>161</v>
      </c>
      <c r="F1130" s="34">
        <v>5.0999999999999996</v>
      </c>
      <c r="G1130" s="60">
        <v>0</v>
      </c>
      <c r="H1130" s="63">
        <v>0</v>
      </c>
    </row>
    <row r="1131" spans="1:8">
      <c r="A1131" s="13" t="s">
        <v>500</v>
      </c>
      <c r="B1131" s="13">
        <v>17111871207</v>
      </c>
      <c r="C1131" s="13" t="s">
        <v>501</v>
      </c>
      <c r="D1131" s="13" t="s">
        <v>571</v>
      </c>
      <c r="E1131" s="13" t="s">
        <v>489</v>
      </c>
      <c r="F1131" s="34">
        <v>5.0999999999999996</v>
      </c>
      <c r="G1131" s="60">
        <v>0</v>
      </c>
      <c r="H1131" s="63">
        <v>0</v>
      </c>
    </row>
    <row r="1132" spans="1:8">
      <c r="A1132" s="13" t="s">
        <v>3653</v>
      </c>
      <c r="B1132" s="13">
        <v>17031160700</v>
      </c>
      <c r="C1132" s="13" t="s">
        <v>3654</v>
      </c>
      <c r="D1132" s="13" t="s">
        <v>4272</v>
      </c>
      <c r="E1132" s="13" t="s">
        <v>4129</v>
      </c>
      <c r="F1132" s="34">
        <v>5.0999999999999996</v>
      </c>
      <c r="G1132" s="60">
        <v>0</v>
      </c>
      <c r="H1132" s="63">
        <v>0</v>
      </c>
    </row>
    <row r="1133" spans="1:8">
      <c r="A1133" s="13" t="s">
        <v>3561</v>
      </c>
      <c r="B1133" s="13">
        <v>17031221300</v>
      </c>
      <c r="C1133" s="13" t="s">
        <v>3562</v>
      </c>
      <c r="D1133" s="13" t="s">
        <v>4272</v>
      </c>
      <c r="E1133" s="13" t="s">
        <v>4129</v>
      </c>
      <c r="F1133" s="34">
        <v>5.0999999999999996</v>
      </c>
      <c r="G1133" s="60">
        <v>0</v>
      </c>
      <c r="H1133" s="63">
        <v>0</v>
      </c>
    </row>
    <row r="1134" spans="1:8">
      <c r="A1134" s="13" t="s">
        <v>3565</v>
      </c>
      <c r="B1134" s="13">
        <v>17031221500</v>
      </c>
      <c r="C1134" s="13" t="s">
        <v>3566</v>
      </c>
      <c r="D1134" s="13" t="s">
        <v>4272</v>
      </c>
      <c r="E1134" s="13" t="s">
        <v>4129</v>
      </c>
      <c r="F1134" s="34">
        <v>5.0999999999999996</v>
      </c>
      <c r="G1134" s="60">
        <v>0</v>
      </c>
      <c r="H1134" s="63">
        <v>0</v>
      </c>
    </row>
    <row r="1135" spans="1:8">
      <c r="A1135" s="13" t="s">
        <v>3480</v>
      </c>
      <c r="B1135" s="13">
        <v>17031230500</v>
      </c>
      <c r="C1135" s="13" t="s">
        <v>3481</v>
      </c>
      <c r="D1135" s="13" t="s">
        <v>4272</v>
      </c>
      <c r="E1135" s="13" t="s">
        <v>4129</v>
      </c>
      <c r="F1135" s="34">
        <v>5.0999999999999996</v>
      </c>
      <c r="G1135" s="60">
        <v>0</v>
      </c>
      <c r="H1135" s="63">
        <v>0</v>
      </c>
    </row>
    <row r="1136" spans="1:8">
      <c r="A1136" s="13" t="s">
        <v>3469</v>
      </c>
      <c r="B1136" s="13">
        <v>17031251400</v>
      </c>
      <c r="C1136" s="13" t="s">
        <v>3470</v>
      </c>
      <c r="D1136" s="13" t="s">
        <v>4272</v>
      </c>
      <c r="E1136" s="13" t="s">
        <v>4129</v>
      </c>
      <c r="F1136" s="34">
        <v>5.0999999999999996</v>
      </c>
      <c r="G1136" s="60">
        <v>0</v>
      </c>
      <c r="H1136" s="63">
        <v>0</v>
      </c>
    </row>
    <row r="1137" spans="1:8">
      <c r="A1137" s="13" t="s">
        <v>3393</v>
      </c>
      <c r="B1137" s="13">
        <v>17031260700</v>
      </c>
      <c r="C1137" s="13" t="s">
        <v>3394</v>
      </c>
      <c r="D1137" s="13" t="s">
        <v>4272</v>
      </c>
      <c r="E1137" s="13" t="s">
        <v>4129</v>
      </c>
      <c r="F1137" s="34">
        <v>5.0999999999999996</v>
      </c>
      <c r="G1137" s="60">
        <v>0</v>
      </c>
      <c r="H1137" s="63">
        <v>0</v>
      </c>
    </row>
    <row r="1138" spans="1:8">
      <c r="A1138" s="13" t="s">
        <v>3349</v>
      </c>
      <c r="B1138" s="13">
        <v>17031301200</v>
      </c>
      <c r="C1138" s="13" t="s">
        <v>3350</v>
      </c>
      <c r="D1138" s="13" t="s">
        <v>4272</v>
      </c>
      <c r="E1138" s="13" t="s">
        <v>4129</v>
      </c>
      <c r="F1138" s="34">
        <v>5.0999999999999996</v>
      </c>
      <c r="G1138" s="60">
        <v>0</v>
      </c>
      <c r="H1138" s="63">
        <v>0</v>
      </c>
    </row>
    <row r="1139" spans="1:8">
      <c r="A1139" s="13" t="s">
        <v>3285</v>
      </c>
      <c r="B1139" s="13">
        <v>17031340500</v>
      </c>
      <c r="C1139" s="13" t="s">
        <v>3286</v>
      </c>
      <c r="D1139" s="13" t="s">
        <v>4272</v>
      </c>
      <c r="E1139" s="13" t="s">
        <v>4129</v>
      </c>
      <c r="F1139" s="34">
        <v>5.0999999999999996</v>
      </c>
      <c r="G1139" s="60">
        <v>0</v>
      </c>
      <c r="H1139" s="63">
        <v>0</v>
      </c>
    </row>
    <row r="1140" spans="1:8">
      <c r="A1140" s="13" t="s">
        <v>3213</v>
      </c>
      <c r="B1140" s="13">
        <v>17031381900</v>
      </c>
      <c r="C1140" s="13" t="s">
        <v>3214</v>
      </c>
      <c r="D1140" s="13" t="s">
        <v>4272</v>
      </c>
      <c r="E1140" s="13" t="s">
        <v>4129</v>
      </c>
      <c r="F1140" s="34">
        <v>5.0999999999999996</v>
      </c>
      <c r="G1140" s="60">
        <v>0</v>
      </c>
      <c r="H1140" s="63">
        <v>0</v>
      </c>
    </row>
    <row r="1141" spans="1:8">
      <c r="A1141" s="13" t="s">
        <v>2917</v>
      </c>
      <c r="B1141" s="13">
        <v>17031660301</v>
      </c>
      <c r="C1141" s="13" t="s">
        <v>2918</v>
      </c>
      <c r="D1141" s="13" t="s">
        <v>4272</v>
      </c>
      <c r="E1141" s="13" t="s">
        <v>4129</v>
      </c>
      <c r="F1141" s="34">
        <v>5.0999999999999996</v>
      </c>
      <c r="G1141" s="60">
        <v>0</v>
      </c>
      <c r="H1141" s="63">
        <v>0</v>
      </c>
    </row>
    <row r="1142" spans="1:8">
      <c r="A1142" s="13" t="s">
        <v>2803</v>
      </c>
      <c r="B1142" s="13">
        <v>17031700402</v>
      </c>
      <c r="C1142" s="13" t="s">
        <v>2804</v>
      </c>
      <c r="D1142" s="13" t="s">
        <v>4272</v>
      </c>
      <c r="E1142" s="13" t="s">
        <v>4129</v>
      </c>
      <c r="F1142" s="34">
        <v>5.0999999999999996</v>
      </c>
      <c r="G1142" s="60">
        <v>0</v>
      </c>
      <c r="H1142" s="63">
        <v>0</v>
      </c>
    </row>
    <row r="1143" spans="1:8">
      <c r="A1143" s="13" t="s">
        <v>2650</v>
      </c>
      <c r="B1143" s="13">
        <v>17031820202</v>
      </c>
      <c r="C1143" s="13" t="s">
        <v>2651</v>
      </c>
      <c r="D1143" s="13" t="s">
        <v>4272</v>
      </c>
      <c r="E1143" s="13" t="s">
        <v>2649</v>
      </c>
      <c r="F1143" s="34">
        <v>5.0999999999999996</v>
      </c>
      <c r="G1143" s="60">
        <v>0</v>
      </c>
      <c r="H1143" s="63">
        <v>0</v>
      </c>
    </row>
    <row r="1144" spans="1:8">
      <c r="A1144" s="13" t="s">
        <v>2404</v>
      </c>
      <c r="B1144" s="13">
        <v>17031801901</v>
      </c>
      <c r="C1144" s="13" t="s">
        <v>2405</v>
      </c>
      <c r="D1144" s="13" t="s">
        <v>4272</v>
      </c>
      <c r="E1144" s="13" t="s">
        <v>2401</v>
      </c>
      <c r="F1144" s="34">
        <v>5.0999999999999996</v>
      </c>
      <c r="G1144" s="60">
        <v>0</v>
      </c>
      <c r="H1144" s="63">
        <v>0</v>
      </c>
    </row>
    <row r="1145" spans="1:8">
      <c r="A1145" s="13" t="s">
        <v>2344</v>
      </c>
      <c r="B1145" s="13">
        <v>17031810600</v>
      </c>
      <c r="C1145" s="13" t="s">
        <v>2345</v>
      </c>
      <c r="D1145" s="13" t="s">
        <v>4272</v>
      </c>
      <c r="E1145" s="13" t="s">
        <v>2339</v>
      </c>
      <c r="F1145" s="34">
        <v>5.0999999999999996</v>
      </c>
      <c r="G1145" s="60">
        <v>0</v>
      </c>
      <c r="H1145" s="63">
        <v>0</v>
      </c>
    </row>
    <row r="1146" spans="1:8">
      <c r="A1146" s="13" t="s">
        <v>2169</v>
      </c>
      <c r="B1146" s="13">
        <v>17031817400</v>
      </c>
      <c r="C1146" s="13" t="s">
        <v>2170</v>
      </c>
      <c r="D1146" s="13" t="s">
        <v>4272</v>
      </c>
      <c r="E1146" s="13" t="s">
        <v>2166</v>
      </c>
      <c r="F1146" s="34">
        <v>5.0999999999999996</v>
      </c>
      <c r="G1146" s="60">
        <v>0</v>
      </c>
      <c r="H1146" s="63">
        <v>0</v>
      </c>
    </row>
    <row r="1147" spans="1:8">
      <c r="A1147" s="13" t="s">
        <v>1960</v>
      </c>
      <c r="B1147" s="13">
        <v>17031803701</v>
      </c>
      <c r="C1147" s="13" t="s">
        <v>1961</v>
      </c>
      <c r="D1147" s="13" t="s">
        <v>4272</v>
      </c>
      <c r="E1147" s="13" t="s">
        <v>1945</v>
      </c>
      <c r="F1147" s="34">
        <v>5.0999999999999996</v>
      </c>
      <c r="G1147" s="60">
        <v>0</v>
      </c>
      <c r="H1147" s="63">
        <v>0</v>
      </c>
    </row>
    <row r="1148" spans="1:8">
      <c r="A1148" s="13" t="s">
        <v>1966</v>
      </c>
      <c r="B1148" s="13">
        <v>17031804106</v>
      </c>
      <c r="C1148" s="13" t="s">
        <v>1967</v>
      </c>
      <c r="D1148" s="13" t="s">
        <v>4272</v>
      </c>
      <c r="E1148" s="13" t="s">
        <v>1945</v>
      </c>
      <c r="F1148" s="34">
        <v>5.0999999999999996</v>
      </c>
      <c r="G1148" s="60">
        <v>0</v>
      </c>
      <c r="H1148" s="63">
        <v>0</v>
      </c>
    </row>
    <row r="1149" spans="1:8">
      <c r="A1149" s="13" t="s">
        <v>1841</v>
      </c>
      <c r="B1149" s="13">
        <v>17031804713</v>
      </c>
      <c r="C1149" s="13" t="s">
        <v>1842</v>
      </c>
      <c r="D1149" s="13" t="s">
        <v>4272</v>
      </c>
      <c r="E1149" s="13" t="s">
        <v>1840</v>
      </c>
      <c r="F1149" s="34">
        <v>5.0999999999999996</v>
      </c>
      <c r="G1149" s="60">
        <v>0</v>
      </c>
      <c r="H1149" s="63">
        <v>0</v>
      </c>
    </row>
    <row r="1150" spans="1:8">
      <c r="A1150" s="13" t="s">
        <v>1457</v>
      </c>
      <c r="B1150" s="13">
        <v>17043841323</v>
      </c>
      <c r="C1150" s="13" t="s">
        <v>1458</v>
      </c>
      <c r="D1150" s="13" t="s">
        <v>1522</v>
      </c>
      <c r="E1150" s="13" t="s">
        <v>4214</v>
      </c>
      <c r="F1150" s="34">
        <v>5.0999999999999996</v>
      </c>
      <c r="G1150" s="60">
        <v>0</v>
      </c>
      <c r="H1150" s="63">
        <v>0</v>
      </c>
    </row>
    <row r="1151" spans="1:8">
      <c r="A1151" s="13" t="s">
        <v>1221</v>
      </c>
      <c r="B1151" s="13">
        <v>17043841003</v>
      </c>
      <c r="C1151" s="13" t="s">
        <v>1222</v>
      </c>
      <c r="D1151" s="13" t="s">
        <v>1522</v>
      </c>
      <c r="E1151" s="13" t="s">
        <v>1935</v>
      </c>
      <c r="F1151" s="34">
        <v>5.0999999999999996</v>
      </c>
      <c r="G1151" s="60">
        <v>0</v>
      </c>
      <c r="H1151" s="63">
        <v>0</v>
      </c>
    </row>
    <row r="1152" spans="1:8">
      <c r="A1152" s="13" t="s">
        <v>1082</v>
      </c>
      <c r="B1152" s="13">
        <v>17043842702</v>
      </c>
      <c r="C1152" s="13" t="s">
        <v>1083</v>
      </c>
      <c r="D1152" s="13" t="s">
        <v>1522</v>
      </c>
      <c r="E1152" s="13" t="s">
        <v>1752</v>
      </c>
      <c r="F1152" s="34">
        <v>5.0999999999999996</v>
      </c>
      <c r="G1152" s="60">
        <v>0</v>
      </c>
      <c r="H1152" s="63">
        <v>0</v>
      </c>
    </row>
    <row r="1153" spans="1:8">
      <c r="A1153" s="13" t="s">
        <v>935</v>
      </c>
      <c r="B1153" s="13">
        <v>17089853006</v>
      </c>
      <c r="C1153" s="13" t="s">
        <v>936</v>
      </c>
      <c r="D1153" s="13" t="s">
        <v>1029</v>
      </c>
      <c r="E1153" s="13"/>
      <c r="F1153" s="34">
        <v>5.0999999999999996</v>
      </c>
      <c r="G1153" s="60">
        <v>0</v>
      </c>
      <c r="H1153" s="63">
        <v>0</v>
      </c>
    </row>
    <row r="1154" spans="1:8">
      <c r="A1154" s="13" t="s">
        <v>882</v>
      </c>
      <c r="B1154" s="13">
        <v>17093890301</v>
      </c>
      <c r="C1154" s="13" t="s">
        <v>883</v>
      </c>
      <c r="D1154" s="13" t="s">
        <v>874</v>
      </c>
      <c r="E1154" s="13"/>
      <c r="F1154" s="34">
        <v>5.0999999999999996</v>
      </c>
      <c r="G1154" s="60">
        <v>0</v>
      </c>
      <c r="H1154" s="63">
        <v>0</v>
      </c>
    </row>
    <row r="1155" spans="1:8">
      <c r="A1155" s="13" t="s">
        <v>911</v>
      </c>
      <c r="B1155" s="13">
        <v>17097864308</v>
      </c>
      <c r="C1155" s="13" t="s">
        <v>912</v>
      </c>
      <c r="D1155" s="13" t="s">
        <v>896</v>
      </c>
      <c r="E1155" s="13" t="s">
        <v>913</v>
      </c>
      <c r="F1155" s="34">
        <v>5.0999999999999996</v>
      </c>
      <c r="G1155" s="60">
        <v>0</v>
      </c>
      <c r="H1155" s="63">
        <v>0</v>
      </c>
    </row>
    <row r="1156" spans="1:8">
      <c r="A1156" s="13" t="s">
        <v>784</v>
      </c>
      <c r="B1156" s="13">
        <v>17097864700</v>
      </c>
      <c r="C1156" s="13" t="s">
        <v>785</v>
      </c>
      <c r="D1156" s="13" t="s">
        <v>896</v>
      </c>
      <c r="E1156" s="13" t="s">
        <v>786</v>
      </c>
      <c r="F1156" s="34">
        <v>5.0999999999999996</v>
      </c>
      <c r="G1156" s="60">
        <v>0</v>
      </c>
      <c r="H1156" s="63">
        <v>0</v>
      </c>
    </row>
    <row r="1157" spans="1:8">
      <c r="A1157" s="13" t="s">
        <v>774</v>
      </c>
      <c r="B1157" s="13">
        <v>17097861404</v>
      </c>
      <c r="C1157" s="13" t="s">
        <v>775</v>
      </c>
      <c r="D1157" s="13" t="s">
        <v>896</v>
      </c>
      <c r="E1157" s="13" t="s">
        <v>776</v>
      </c>
      <c r="F1157" s="34">
        <v>5</v>
      </c>
      <c r="G1157" s="60">
        <v>9.9999999999999645E-2</v>
      </c>
      <c r="H1157" s="63">
        <v>1.9999999999999928E-2</v>
      </c>
    </row>
    <row r="1158" spans="1:8">
      <c r="A1158" s="13" t="s">
        <v>651</v>
      </c>
      <c r="B1158" s="13">
        <v>17097864001</v>
      </c>
      <c r="C1158" s="13" t="s">
        <v>652</v>
      </c>
      <c r="D1158" s="13" t="s">
        <v>896</v>
      </c>
      <c r="E1158" s="13" t="s">
        <v>653</v>
      </c>
      <c r="F1158" s="34">
        <v>5</v>
      </c>
      <c r="G1158" s="60">
        <v>0</v>
      </c>
      <c r="H1158" s="63">
        <v>0</v>
      </c>
    </row>
    <row r="1159" spans="1:8">
      <c r="A1159" s="13" t="s">
        <v>278</v>
      </c>
      <c r="B1159" s="13">
        <v>17197881107</v>
      </c>
      <c r="C1159" s="13" t="s">
        <v>279</v>
      </c>
      <c r="D1159" s="13" t="s">
        <v>363</v>
      </c>
      <c r="E1159" s="13" t="s">
        <v>280</v>
      </c>
      <c r="F1159" s="34">
        <v>5</v>
      </c>
      <c r="G1159" s="60">
        <v>0</v>
      </c>
      <c r="H1159" s="63">
        <v>0</v>
      </c>
    </row>
    <row r="1160" spans="1:8">
      <c r="A1160" s="13" t="s">
        <v>586</v>
      </c>
      <c r="B1160" s="13">
        <v>17097861014</v>
      </c>
      <c r="C1160" s="13" t="s">
        <v>587</v>
      </c>
      <c r="D1160" s="13" t="s">
        <v>896</v>
      </c>
      <c r="E1160" s="13" t="s">
        <v>588</v>
      </c>
      <c r="F1160" s="34">
        <v>5</v>
      </c>
      <c r="G1160" s="60">
        <v>0</v>
      </c>
      <c r="H1160" s="63">
        <v>0</v>
      </c>
    </row>
    <row r="1161" spans="1:8">
      <c r="A1161" s="13" t="s">
        <v>4212</v>
      </c>
      <c r="B1161" s="13">
        <v>17031804403</v>
      </c>
      <c r="C1161" s="13" t="s">
        <v>4213</v>
      </c>
      <c r="D1161" s="13" t="s">
        <v>4272</v>
      </c>
      <c r="E1161" s="13" t="s">
        <v>4214</v>
      </c>
      <c r="F1161" s="34">
        <v>5</v>
      </c>
      <c r="G1161" s="60">
        <v>0</v>
      </c>
      <c r="H1161" s="63">
        <v>0</v>
      </c>
    </row>
    <row r="1162" spans="1:8">
      <c r="A1162" s="13" t="s">
        <v>3862</v>
      </c>
      <c r="B1162" s="13">
        <v>17031061500</v>
      </c>
      <c r="C1162" s="13" t="s">
        <v>3863</v>
      </c>
      <c r="D1162" s="13" t="s">
        <v>4272</v>
      </c>
      <c r="E1162" s="13" t="s">
        <v>4129</v>
      </c>
      <c r="F1162" s="34">
        <v>5</v>
      </c>
      <c r="G1162" s="60">
        <v>0</v>
      </c>
      <c r="H1162" s="63">
        <v>0</v>
      </c>
    </row>
    <row r="1163" spans="1:8">
      <c r="A1163" s="13" t="s">
        <v>3699</v>
      </c>
      <c r="B1163" s="13">
        <v>17031140200</v>
      </c>
      <c r="C1163" s="13" t="s">
        <v>3700</v>
      </c>
      <c r="D1163" s="13" t="s">
        <v>4272</v>
      </c>
      <c r="E1163" s="13" t="s">
        <v>4129</v>
      </c>
      <c r="F1163" s="34">
        <v>5</v>
      </c>
      <c r="G1163" s="60">
        <v>0</v>
      </c>
      <c r="H1163" s="63">
        <v>0</v>
      </c>
    </row>
    <row r="1164" spans="1:8">
      <c r="A1164" s="13" t="s">
        <v>3453</v>
      </c>
      <c r="B1164" s="13">
        <v>17031250500</v>
      </c>
      <c r="C1164" s="13" t="s">
        <v>3454</v>
      </c>
      <c r="D1164" s="13" t="s">
        <v>4272</v>
      </c>
      <c r="E1164" s="13" t="s">
        <v>4129</v>
      </c>
      <c r="F1164" s="34">
        <v>5</v>
      </c>
      <c r="G1164" s="60">
        <v>0</v>
      </c>
      <c r="H1164" s="63">
        <v>0</v>
      </c>
    </row>
    <row r="1165" spans="1:8">
      <c r="A1165" s="13" t="s">
        <v>3423</v>
      </c>
      <c r="B1165" s="13">
        <v>17031281900</v>
      </c>
      <c r="C1165" s="13" t="s">
        <v>3424</v>
      </c>
      <c r="D1165" s="13" t="s">
        <v>4272</v>
      </c>
      <c r="E1165" s="13" t="s">
        <v>4129</v>
      </c>
      <c r="F1165" s="34">
        <v>5</v>
      </c>
      <c r="G1165" s="60">
        <v>0</v>
      </c>
      <c r="H1165" s="63">
        <v>0</v>
      </c>
    </row>
    <row r="1166" spans="1:8">
      <c r="A1166" s="13" t="s">
        <v>3363</v>
      </c>
      <c r="B1166" s="13">
        <v>17031310200</v>
      </c>
      <c r="C1166" s="13" t="s">
        <v>3364</v>
      </c>
      <c r="D1166" s="13" t="s">
        <v>4272</v>
      </c>
      <c r="E1166" s="13" t="s">
        <v>4129</v>
      </c>
      <c r="F1166" s="34">
        <v>5</v>
      </c>
      <c r="G1166" s="60">
        <v>0</v>
      </c>
      <c r="H1166" s="63">
        <v>0</v>
      </c>
    </row>
    <row r="1167" spans="1:8">
      <c r="A1167" s="13" t="s">
        <v>2489</v>
      </c>
      <c r="B1167" s="13">
        <v>17031811402</v>
      </c>
      <c r="C1167" s="13" t="s">
        <v>2490</v>
      </c>
      <c r="D1167" s="13" t="s">
        <v>4272</v>
      </c>
      <c r="E1167" s="13" t="s">
        <v>2488</v>
      </c>
      <c r="F1167" s="34">
        <v>5</v>
      </c>
      <c r="G1167" s="60">
        <v>0</v>
      </c>
      <c r="H1167" s="63">
        <v>0</v>
      </c>
    </row>
    <row r="1168" spans="1:8">
      <c r="A1168" s="13" t="s">
        <v>2431</v>
      </c>
      <c r="B1168" s="13">
        <v>17031804805</v>
      </c>
      <c r="C1168" s="13" t="s">
        <v>2432</v>
      </c>
      <c r="D1168" s="13" t="s">
        <v>4272</v>
      </c>
      <c r="E1168" s="13" t="s">
        <v>2433</v>
      </c>
      <c r="F1168" s="34">
        <v>5</v>
      </c>
      <c r="G1168" s="60">
        <v>0</v>
      </c>
      <c r="H1168" s="63">
        <v>0</v>
      </c>
    </row>
    <row r="1169" spans="1:8">
      <c r="A1169" s="13" t="s">
        <v>2236</v>
      </c>
      <c r="B1169" s="13">
        <v>17031828505</v>
      </c>
      <c r="C1169" s="13" t="s">
        <v>2237</v>
      </c>
      <c r="D1169" s="13" t="s">
        <v>4272</v>
      </c>
      <c r="E1169" s="13" t="s">
        <v>2235</v>
      </c>
      <c r="F1169" s="34">
        <v>5</v>
      </c>
      <c r="G1169" s="60">
        <v>0</v>
      </c>
      <c r="H1169" s="63">
        <v>0</v>
      </c>
    </row>
    <row r="1170" spans="1:8">
      <c r="A1170" s="13" t="s">
        <v>2210</v>
      </c>
      <c r="B1170" s="13">
        <v>17031808302</v>
      </c>
      <c r="C1170" s="13" t="s">
        <v>2211</v>
      </c>
      <c r="D1170" s="13" t="s">
        <v>4272</v>
      </c>
      <c r="E1170" s="13" t="s">
        <v>2205</v>
      </c>
      <c r="F1170" s="34">
        <v>5</v>
      </c>
      <c r="G1170" s="60">
        <v>0</v>
      </c>
      <c r="H1170" s="63">
        <v>0</v>
      </c>
    </row>
    <row r="1171" spans="1:8">
      <c r="A1171" s="13" t="s">
        <v>2126</v>
      </c>
      <c r="B1171" s="13">
        <v>17031805402</v>
      </c>
      <c r="C1171" s="13" t="s">
        <v>2127</v>
      </c>
      <c r="D1171" s="13" t="s">
        <v>4272</v>
      </c>
      <c r="E1171" s="13" t="s">
        <v>2123</v>
      </c>
      <c r="F1171" s="34">
        <v>5</v>
      </c>
      <c r="G1171" s="60">
        <v>0</v>
      </c>
      <c r="H1171" s="63">
        <v>0</v>
      </c>
    </row>
    <row r="1172" spans="1:8">
      <c r="A1172" s="13" t="s">
        <v>1950</v>
      </c>
      <c r="B1172" s="13">
        <v>17031803607</v>
      </c>
      <c r="C1172" s="13" t="s">
        <v>1951</v>
      </c>
      <c r="D1172" s="13" t="s">
        <v>4272</v>
      </c>
      <c r="E1172" s="13" t="s">
        <v>1945</v>
      </c>
      <c r="F1172" s="34">
        <v>5</v>
      </c>
      <c r="G1172" s="60">
        <v>0</v>
      </c>
      <c r="H1172" s="63">
        <v>0</v>
      </c>
    </row>
    <row r="1173" spans="1:8">
      <c r="A1173" s="13" t="s">
        <v>1921</v>
      </c>
      <c r="B1173" s="13">
        <v>17031803902</v>
      </c>
      <c r="C1173" s="13" t="s">
        <v>1922</v>
      </c>
      <c r="D1173" s="13" t="s">
        <v>4272</v>
      </c>
      <c r="E1173" s="13" t="s">
        <v>1923</v>
      </c>
      <c r="F1173" s="34">
        <v>5</v>
      </c>
      <c r="G1173" s="60">
        <v>0</v>
      </c>
      <c r="H1173" s="63">
        <v>0</v>
      </c>
    </row>
    <row r="1174" spans="1:8">
      <c r="A1174" s="13" t="s">
        <v>1739</v>
      </c>
      <c r="B1174" s="13">
        <v>17031818100</v>
      </c>
      <c r="C1174" s="13" t="s">
        <v>1740</v>
      </c>
      <c r="D1174" s="13" t="s">
        <v>4272</v>
      </c>
      <c r="E1174" s="13" t="s">
        <v>2365</v>
      </c>
      <c r="F1174" s="34">
        <v>5</v>
      </c>
      <c r="G1174" s="60">
        <v>0</v>
      </c>
      <c r="H1174" s="63">
        <v>0</v>
      </c>
    </row>
    <row r="1175" spans="1:8">
      <c r="A1175" s="13" t="s">
        <v>1656</v>
      </c>
      <c r="B1175" s="13">
        <v>17031802505</v>
      </c>
      <c r="C1175" s="13" t="s">
        <v>1657</v>
      </c>
      <c r="D1175" s="13" t="s">
        <v>4272</v>
      </c>
      <c r="E1175" s="13" t="s">
        <v>1761</v>
      </c>
      <c r="F1175" s="34">
        <v>5</v>
      </c>
      <c r="G1175" s="60">
        <v>0</v>
      </c>
      <c r="H1175" s="63">
        <v>0</v>
      </c>
    </row>
    <row r="1176" spans="1:8">
      <c r="A1176" s="13" t="s">
        <v>1580</v>
      </c>
      <c r="B1176" s="13">
        <v>17031836900</v>
      </c>
      <c r="C1176" s="13" t="s">
        <v>1581</v>
      </c>
      <c r="D1176" s="13" t="s">
        <v>4272</v>
      </c>
      <c r="E1176" s="13"/>
      <c r="F1176" s="34">
        <v>5</v>
      </c>
      <c r="G1176" s="60">
        <v>0</v>
      </c>
      <c r="H1176" s="63">
        <v>0</v>
      </c>
    </row>
    <row r="1177" spans="1:8">
      <c r="A1177" s="13" t="s">
        <v>1582</v>
      </c>
      <c r="B1177" s="13">
        <v>17031837000</v>
      </c>
      <c r="C1177" s="13" t="s">
        <v>1583</v>
      </c>
      <c r="D1177" s="13" t="s">
        <v>4272</v>
      </c>
      <c r="E1177" s="13"/>
      <c r="F1177" s="34">
        <v>5</v>
      </c>
      <c r="G1177" s="60">
        <v>0</v>
      </c>
      <c r="H1177" s="63">
        <v>0</v>
      </c>
    </row>
    <row r="1178" spans="1:8">
      <c r="A1178" s="13" t="s">
        <v>1441</v>
      </c>
      <c r="B1178" s="13">
        <v>17043846518</v>
      </c>
      <c r="C1178" s="13" t="s">
        <v>1442</v>
      </c>
      <c r="D1178" s="13" t="s">
        <v>1522</v>
      </c>
      <c r="E1178" s="13" t="s">
        <v>1533</v>
      </c>
      <c r="F1178" s="34">
        <v>5</v>
      </c>
      <c r="G1178" s="60">
        <v>0</v>
      </c>
      <c r="H1178" s="63">
        <v>0</v>
      </c>
    </row>
    <row r="1179" spans="1:8">
      <c r="A1179" s="13" t="s">
        <v>1233</v>
      </c>
      <c r="B1179" s="13">
        <v>17043840901</v>
      </c>
      <c r="C1179" s="13" t="s">
        <v>1234</v>
      </c>
      <c r="D1179" s="13" t="s">
        <v>1522</v>
      </c>
      <c r="E1179" s="13" t="s">
        <v>1235</v>
      </c>
      <c r="F1179" s="34">
        <v>5</v>
      </c>
      <c r="G1179" s="60">
        <v>0</v>
      </c>
      <c r="H1179" s="63">
        <v>0</v>
      </c>
    </row>
    <row r="1180" spans="1:8">
      <c r="A1180" s="13" t="s">
        <v>1071</v>
      </c>
      <c r="B1180" s="13">
        <v>17089850600</v>
      </c>
      <c r="C1180" s="13" t="s">
        <v>1072</v>
      </c>
      <c r="D1180" s="13" t="s">
        <v>1029</v>
      </c>
      <c r="E1180" s="13"/>
      <c r="F1180" s="34">
        <v>5</v>
      </c>
      <c r="G1180" s="60">
        <v>0</v>
      </c>
      <c r="H1180" s="63">
        <v>0</v>
      </c>
    </row>
    <row r="1181" spans="1:8">
      <c r="A1181" s="13" t="s">
        <v>971</v>
      </c>
      <c r="B1181" s="13">
        <v>17089851102</v>
      </c>
      <c r="C1181" s="13" t="s">
        <v>972</v>
      </c>
      <c r="D1181" s="13" t="s">
        <v>1029</v>
      </c>
      <c r="E1181" s="13"/>
      <c r="F1181" s="34">
        <v>5</v>
      </c>
      <c r="G1181" s="60">
        <v>0</v>
      </c>
      <c r="H1181" s="63">
        <v>0</v>
      </c>
    </row>
    <row r="1182" spans="1:8">
      <c r="A1182" s="13" t="s">
        <v>766</v>
      </c>
      <c r="B1182" s="13">
        <v>17097861509</v>
      </c>
      <c r="C1182" s="13" t="s">
        <v>767</v>
      </c>
      <c r="D1182" s="13" t="s">
        <v>896</v>
      </c>
      <c r="E1182" s="13" t="s">
        <v>761</v>
      </c>
      <c r="F1182" s="34">
        <v>5</v>
      </c>
      <c r="G1182" s="60">
        <v>0</v>
      </c>
      <c r="H1182" s="63">
        <v>0</v>
      </c>
    </row>
    <row r="1183" spans="1:8">
      <c r="A1183" s="13" t="s">
        <v>872</v>
      </c>
      <c r="B1183" s="13">
        <v>17093890101</v>
      </c>
      <c r="C1183" s="13" t="s">
        <v>873</v>
      </c>
      <c r="D1183" s="13" t="s">
        <v>874</v>
      </c>
      <c r="E1183" s="13" t="s">
        <v>875</v>
      </c>
      <c r="F1183" s="34">
        <v>4.9000000000000004</v>
      </c>
      <c r="G1183" s="60">
        <v>0.10000000000000053</v>
      </c>
      <c r="H1183" s="63">
        <v>2.0408163265306228E-2</v>
      </c>
    </row>
    <row r="1184" spans="1:8">
      <c r="A1184" s="13" t="s">
        <v>413</v>
      </c>
      <c r="B1184" s="13">
        <v>17111870812</v>
      </c>
      <c r="C1184" s="13" t="s">
        <v>414</v>
      </c>
      <c r="D1184" s="13" t="s">
        <v>571</v>
      </c>
      <c r="E1184" s="13" t="s">
        <v>692</v>
      </c>
      <c r="F1184" s="34">
        <v>4.9000000000000004</v>
      </c>
      <c r="G1184" s="60">
        <v>0</v>
      </c>
      <c r="H1184" s="63">
        <v>0</v>
      </c>
    </row>
    <row r="1185" spans="1:8">
      <c r="A1185" s="13" t="s">
        <v>222</v>
      </c>
      <c r="B1185" s="13">
        <v>17197882601</v>
      </c>
      <c r="C1185" s="13" t="s">
        <v>223</v>
      </c>
      <c r="D1185" s="13" t="s">
        <v>363</v>
      </c>
      <c r="E1185" s="13" t="s">
        <v>320</v>
      </c>
      <c r="F1185" s="34">
        <v>4.9000000000000004</v>
      </c>
      <c r="G1185" s="60">
        <v>0</v>
      </c>
      <c r="H1185" s="63">
        <v>0</v>
      </c>
    </row>
    <row r="1186" spans="1:8">
      <c r="A1186" s="13" t="s">
        <v>462</v>
      </c>
      <c r="B1186" s="13">
        <v>17111870904</v>
      </c>
      <c r="C1186" s="13" t="s">
        <v>463</v>
      </c>
      <c r="D1186" s="13" t="s">
        <v>571</v>
      </c>
      <c r="E1186" s="13" t="s">
        <v>457</v>
      </c>
      <c r="F1186" s="34">
        <v>4.9000000000000004</v>
      </c>
      <c r="G1186" s="60">
        <v>0</v>
      </c>
      <c r="H1186" s="63">
        <v>0</v>
      </c>
    </row>
    <row r="1187" spans="1:8">
      <c r="A1187" s="13" t="s">
        <v>4300</v>
      </c>
      <c r="B1187" s="13">
        <v>17031803012</v>
      </c>
      <c r="C1187" s="13" t="s">
        <v>4301</v>
      </c>
      <c r="D1187" s="13" t="s">
        <v>4272</v>
      </c>
      <c r="E1187" s="13" t="s">
        <v>4289</v>
      </c>
      <c r="F1187" s="34">
        <v>4.9000000000000004</v>
      </c>
      <c r="G1187" s="60">
        <v>0</v>
      </c>
      <c r="H1187" s="63">
        <v>0</v>
      </c>
    </row>
    <row r="1188" spans="1:8">
      <c r="A1188" s="13" t="s">
        <v>4049</v>
      </c>
      <c r="B1188" s="13">
        <v>17031020500</v>
      </c>
      <c r="C1188" s="13" t="s">
        <v>4050</v>
      </c>
      <c r="D1188" s="13" t="s">
        <v>4272</v>
      </c>
      <c r="E1188" s="13" t="s">
        <v>4129</v>
      </c>
      <c r="F1188" s="34">
        <v>4.9000000000000004</v>
      </c>
      <c r="G1188" s="60">
        <v>0</v>
      </c>
      <c r="H1188" s="63">
        <v>0</v>
      </c>
    </row>
    <row r="1189" spans="1:8">
      <c r="A1189" s="13" t="s">
        <v>3969</v>
      </c>
      <c r="B1189" s="13">
        <v>17031030300</v>
      </c>
      <c r="C1189" s="13" t="s">
        <v>3970</v>
      </c>
      <c r="D1189" s="13" t="s">
        <v>4272</v>
      </c>
      <c r="E1189" s="13" t="s">
        <v>4129</v>
      </c>
      <c r="F1189" s="34">
        <v>4.9000000000000004</v>
      </c>
      <c r="G1189" s="60">
        <v>0</v>
      </c>
      <c r="H1189" s="63">
        <v>0</v>
      </c>
    </row>
    <row r="1190" spans="1:8">
      <c r="A1190" s="13" t="s">
        <v>3912</v>
      </c>
      <c r="B1190" s="13">
        <v>17031070300</v>
      </c>
      <c r="C1190" s="13" t="s">
        <v>3804</v>
      </c>
      <c r="D1190" s="13" t="s">
        <v>4272</v>
      </c>
      <c r="E1190" s="13" t="s">
        <v>4129</v>
      </c>
      <c r="F1190" s="34">
        <v>4.9000000000000004</v>
      </c>
      <c r="G1190" s="60">
        <v>0</v>
      </c>
      <c r="H1190" s="63">
        <v>0</v>
      </c>
    </row>
    <row r="1191" spans="1:8">
      <c r="A1191" s="13" t="s">
        <v>3665</v>
      </c>
      <c r="B1191" s="13">
        <v>17031161300</v>
      </c>
      <c r="C1191" s="13" t="s">
        <v>3666</v>
      </c>
      <c r="D1191" s="13" t="s">
        <v>4272</v>
      </c>
      <c r="E1191" s="13" t="s">
        <v>4129</v>
      </c>
      <c r="F1191" s="34">
        <v>4.9000000000000004</v>
      </c>
      <c r="G1191" s="60">
        <v>0</v>
      </c>
      <c r="H1191" s="63">
        <v>0</v>
      </c>
    </row>
    <row r="1192" spans="1:8">
      <c r="A1192" s="13" t="s">
        <v>2993</v>
      </c>
      <c r="B1192" s="13">
        <v>17031550200</v>
      </c>
      <c r="C1192" s="13" t="s">
        <v>2994</v>
      </c>
      <c r="D1192" s="13" t="s">
        <v>4272</v>
      </c>
      <c r="E1192" s="13" t="s">
        <v>4129</v>
      </c>
      <c r="F1192" s="34">
        <v>4.9000000000000004</v>
      </c>
      <c r="G1192" s="60">
        <v>0</v>
      </c>
      <c r="H1192" s="63">
        <v>0</v>
      </c>
    </row>
    <row r="1193" spans="1:8">
      <c r="A1193" s="13" t="s">
        <v>3005</v>
      </c>
      <c r="B1193" s="13">
        <v>17031560800</v>
      </c>
      <c r="C1193" s="13" t="s">
        <v>3006</v>
      </c>
      <c r="D1193" s="13" t="s">
        <v>4272</v>
      </c>
      <c r="E1193" s="13" t="s">
        <v>4129</v>
      </c>
      <c r="F1193" s="34">
        <v>4.9000000000000004</v>
      </c>
      <c r="G1193" s="60">
        <v>0</v>
      </c>
      <c r="H1193" s="63">
        <v>0</v>
      </c>
    </row>
    <row r="1194" spans="1:8">
      <c r="A1194" s="13" t="s">
        <v>3035</v>
      </c>
      <c r="B1194" s="13">
        <v>17031580600</v>
      </c>
      <c r="C1194" s="13" t="s">
        <v>3036</v>
      </c>
      <c r="D1194" s="13" t="s">
        <v>4272</v>
      </c>
      <c r="E1194" s="13" t="s">
        <v>4129</v>
      </c>
      <c r="F1194" s="34">
        <v>4.9000000000000004</v>
      </c>
      <c r="G1194" s="60">
        <v>0</v>
      </c>
      <c r="H1194" s="63">
        <v>0</v>
      </c>
    </row>
    <row r="1195" spans="1:8">
      <c r="A1195" s="13" t="s">
        <v>2773</v>
      </c>
      <c r="B1195" s="13">
        <v>17031750300</v>
      </c>
      <c r="C1195" s="13" t="s">
        <v>2774</v>
      </c>
      <c r="D1195" s="13" t="s">
        <v>4272</v>
      </c>
      <c r="E1195" s="13" t="s">
        <v>4129</v>
      </c>
      <c r="F1195" s="34">
        <v>4.9000000000000004</v>
      </c>
      <c r="G1195" s="60">
        <v>0</v>
      </c>
      <c r="H1195" s="63">
        <v>0</v>
      </c>
    </row>
    <row r="1196" spans="1:8">
      <c r="A1196" s="13" t="s">
        <v>2518</v>
      </c>
      <c r="B1196" s="13">
        <v>17031770500</v>
      </c>
      <c r="C1196" s="13" t="s">
        <v>2519</v>
      </c>
      <c r="D1196" s="13" t="s">
        <v>4272</v>
      </c>
      <c r="E1196" s="13" t="s">
        <v>2511</v>
      </c>
      <c r="F1196" s="34">
        <v>4.9000000000000004</v>
      </c>
      <c r="G1196" s="60">
        <v>0</v>
      </c>
      <c r="H1196" s="63">
        <v>0</v>
      </c>
    </row>
    <row r="1197" spans="1:8">
      <c r="A1197" s="13" t="s">
        <v>2460</v>
      </c>
      <c r="B1197" s="13">
        <v>17031810301</v>
      </c>
      <c r="C1197" s="13" t="s">
        <v>2461</v>
      </c>
      <c r="D1197" s="13" t="s">
        <v>4272</v>
      </c>
      <c r="E1197" s="13" t="s">
        <v>2542</v>
      </c>
      <c r="F1197" s="34">
        <v>4.9000000000000004</v>
      </c>
      <c r="G1197" s="60">
        <v>0</v>
      </c>
      <c r="H1197" s="63">
        <v>0</v>
      </c>
    </row>
    <row r="1198" spans="1:8">
      <c r="A1198" s="13" t="s">
        <v>2495</v>
      </c>
      <c r="B1198" s="13">
        <v>17031811702</v>
      </c>
      <c r="C1198" s="13" t="s">
        <v>2496</v>
      </c>
      <c r="D1198" s="13" t="s">
        <v>4272</v>
      </c>
      <c r="E1198" s="13" t="s">
        <v>2488</v>
      </c>
      <c r="F1198" s="34">
        <v>4.9000000000000004</v>
      </c>
      <c r="G1198" s="60">
        <v>0</v>
      </c>
      <c r="H1198" s="63">
        <v>0</v>
      </c>
    </row>
    <row r="1199" spans="1:8">
      <c r="A1199" s="13" t="s">
        <v>2034</v>
      </c>
      <c r="B1199" s="13">
        <v>17031824114</v>
      </c>
      <c r="C1199" s="13" t="s">
        <v>2035</v>
      </c>
      <c r="D1199" s="13" t="s">
        <v>4272</v>
      </c>
      <c r="E1199" s="13" t="s">
        <v>2018</v>
      </c>
      <c r="F1199" s="34">
        <v>4.9000000000000004</v>
      </c>
      <c r="G1199" s="60">
        <v>0</v>
      </c>
      <c r="H1199" s="63">
        <v>0</v>
      </c>
    </row>
    <row r="1200" spans="1:8">
      <c r="A1200" s="13" t="s">
        <v>1722</v>
      </c>
      <c r="B1200" s="13">
        <v>17031843100</v>
      </c>
      <c r="C1200" s="13" t="s">
        <v>1723</v>
      </c>
      <c r="D1200" s="13" t="s">
        <v>4272</v>
      </c>
      <c r="E1200" s="13" t="s">
        <v>1724</v>
      </c>
      <c r="F1200" s="34">
        <v>4.9000000000000004</v>
      </c>
      <c r="G1200" s="60">
        <v>0</v>
      </c>
      <c r="H1200" s="63">
        <v>0</v>
      </c>
    </row>
    <row r="1201" spans="1:8">
      <c r="A1201" s="13" t="s">
        <v>1276</v>
      </c>
      <c r="B1201" s="13">
        <v>17043846104</v>
      </c>
      <c r="C1201" s="13" t="s">
        <v>1277</v>
      </c>
      <c r="D1201" s="13" t="s">
        <v>1522</v>
      </c>
      <c r="E1201" s="13" t="s">
        <v>1275</v>
      </c>
      <c r="F1201" s="34">
        <v>4.9000000000000004</v>
      </c>
      <c r="G1201" s="60">
        <v>0</v>
      </c>
      <c r="H1201" s="63">
        <v>0</v>
      </c>
    </row>
    <row r="1202" spans="1:8">
      <c r="A1202" s="13" t="s">
        <v>1197</v>
      </c>
      <c r="B1202" s="13">
        <v>17043846412</v>
      </c>
      <c r="C1202" s="13" t="s">
        <v>1198</v>
      </c>
      <c r="D1202" s="13" t="s">
        <v>1522</v>
      </c>
      <c r="E1202" s="13" t="s">
        <v>1275</v>
      </c>
      <c r="F1202" s="34">
        <v>4.9000000000000004</v>
      </c>
      <c r="G1202" s="60">
        <v>0</v>
      </c>
      <c r="H1202" s="63">
        <v>0</v>
      </c>
    </row>
    <row r="1203" spans="1:8">
      <c r="A1203" s="13" t="s">
        <v>1205</v>
      </c>
      <c r="B1203" s="13">
        <v>17043846514</v>
      </c>
      <c r="C1203" s="13" t="s">
        <v>1206</v>
      </c>
      <c r="D1203" s="13" t="s">
        <v>1522</v>
      </c>
      <c r="E1203" s="13" t="s">
        <v>1275</v>
      </c>
      <c r="F1203" s="34">
        <v>4.9000000000000004</v>
      </c>
      <c r="G1203" s="60">
        <v>0</v>
      </c>
      <c r="H1203" s="63">
        <v>0</v>
      </c>
    </row>
    <row r="1204" spans="1:8">
      <c r="A1204" s="13" t="s">
        <v>1231</v>
      </c>
      <c r="B1204" s="13">
        <v>17043843302</v>
      </c>
      <c r="C1204" s="13" t="s">
        <v>1128</v>
      </c>
      <c r="D1204" s="13" t="s">
        <v>1522</v>
      </c>
      <c r="E1204" s="13" t="s">
        <v>1724</v>
      </c>
      <c r="F1204" s="34">
        <v>4.9000000000000004</v>
      </c>
      <c r="G1204" s="60">
        <v>0</v>
      </c>
      <c r="H1204" s="63">
        <v>0</v>
      </c>
    </row>
    <row r="1205" spans="1:8">
      <c r="A1205" s="13" t="s">
        <v>1108</v>
      </c>
      <c r="B1205" s="13">
        <v>17043840104</v>
      </c>
      <c r="C1205" s="13" t="s">
        <v>1109</v>
      </c>
      <c r="D1205" s="13" t="s">
        <v>1522</v>
      </c>
      <c r="E1205" s="13" t="s">
        <v>1686</v>
      </c>
      <c r="F1205" s="34">
        <v>4.9000000000000004</v>
      </c>
      <c r="G1205" s="60">
        <v>0</v>
      </c>
      <c r="H1205" s="63">
        <v>0</v>
      </c>
    </row>
    <row r="1206" spans="1:8">
      <c r="A1206" s="13" t="s">
        <v>1027</v>
      </c>
      <c r="B1206" s="13">
        <v>17089850101</v>
      </c>
      <c r="C1206" s="13" t="s">
        <v>1028</v>
      </c>
      <c r="D1206" s="13" t="s">
        <v>1029</v>
      </c>
      <c r="E1206" s="13" t="s">
        <v>1030</v>
      </c>
      <c r="F1206" s="34">
        <v>4.9000000000000004</v>
      </c>
      <c r="G1206" s="60">
        <v>0</v>
      </c>
      <c r="H1206" s="63">
        <v>0</v>
      </c>
    </row>
    <row r="1207" spans="1:8">
      <c r="A1207" s="13" t="s">
        <v>354</v>
      </c>
      <c r="B1207" s="13">
        <v>17197880701</v>
      </c>
      <c r="C1207" s="13" t="s">
        <v>355</v>
      </c>
      <c r="D1207" s="13" t="s">
        <v>363</v>
      </c>
      <c r="E1207" s="13" t="s">
        <v>246</v>
      </c>
      <c r="F1207" s="34">
        <v>4.8</v>
      </c>
      <c r="G1207" s="60">
        <v>9.9999999999999645E-2</v>
      </c>
      <c r="H1207" s="63">
        <v>2.0833333333333259E-2</v>
      </c>
    </row>
    <row r="1208" spans="1:8">
      <c r="A1208" s="13" t="s">
        <v>167</v>
      </c>
      <c r="B1208" s="13">
        <v>17197883402</v>
      </c>
      <c r="C1208" s="13" t="s">
        <v>168</v>
      </c>
      <c r="D1208" s="13" t="s">
        <v>363</v>
      </c>
      <c r="E1208" s="13" t="s">
        <v>161</v>
      </c>
      <c r="F1208" s="34">
        <v>4.8</v>
      </c>
      <c r="G1208" s="60">
        <v>0</v>
      </c>
      <c r="H1208" s="63">
        <v>0</v>
      </c>
    </row>
    <row r="1209" spans="1:8">
      <c r="A1209" s="13" t="s">
        <v>118</v>
      </c>
      <c r="B1209" s="13">
        <v>17197883904</v>
      </c>
      <c r="C1209" s="13" t="s">
        <v>119</v>
      </c>
      <c r="D1209" s="13" t="s">
        <v>363</v>
      </c>
      <c r="E1209" s="13" t="s">
        <v>115</v>
      </c>
      <c r="F1209" s="34">
        <v>4.8</v>
      </c>
      <c r="G1209" s="60">
        <v>0</v>
      </c>
      <c r="H1209" s="63">
        <v>0</v>
      </c>
    </row>
    <row r="1210" spans="1:8">
      <c r="A1210" s="13" t="s">
        <v>113</v>
      </c>
      <c r="B1210" s="13">
        <v>17197883902</v>
      </c>
      <c r="C1210" s="13" t="s">
        <v>114</v>
      </c>
      <c r="D1210" s="13" t="s">
        <v>363</v>
      </c>
      <c r="E1210" s="13" t="s">
        <v>115</v>
      </c>
      <c r="F1210" s="34">
        <v>4.8</v>
      </c>
      <c r="G1210" s="60">
        <v>0</v>
      </c>
      <c r="H1210" s="63">
        <v>0</v>
      </c>
    </row>
    <row r="1211" spans="1:8">
      <c r="A1211" s="13" t="s">
        <v>4298</v>
      </c>
      <c r="B1211" s="13">
        <v>17031803010</v>
      </c>
      <c r="C1211" s="13" t="s">
        <v>4299</v>
      </c>
      <c r="D1211" s="13" t="s">
        <v>4272</v>
      </c>
      <c r="E1211" s="13" t="s">
        <v>4289</v>
      </c>
      <c r="F1211" s="34">
        <v>4.8</v>
      </c>
      <c r="G1211" s="60">
        <v>0</v>
      </c>
      <c r="H1211" s="63">
        <v>0</v>
      </c>
    </row>
    <row r="1212" spans="1:8">
      <c r="A1212" s="13" t="s">
        <v>4130</v>
      </c>
      <c r="B1212" s="13">
        <v>17031010201</v>
      </c>
      <c r="C1212" s="13" t="s">
        <v>4131</v>
      </c>
      <c r="D1212" s="13" t="s">
        <v>4272</v>
      </c>
      <c r="E1212" s="13" t="s">
        <v>4129</v>
      </c>
      <c r="F1212" s="34">
        <v>4.8</v>
      </c>
      <c r="G1212" s="60">
        <v>0</v>
      </c>
      <c r="H1212" s="63">
        <v>0</v>
      </c>
    </row>
    <row r="1213" spans="1:8">
      <c r="A1213" s="13" t="s">
        <v>4011</v>
      </c>
      <c r="B1213" s="13">
        <v>17031031900</v>
      </c>
      <c r="C1213" s="13" t="s">
        <v>4012</v>
      </c>
      <c r="D1213" s="13" t="s">
        <v>4272</v>
      </c>
      <c r="E1213" s="13" t="s">
        <v>4129</v>
      </c>
      <c r="F1213" s="34">
        <v>4.8</v>
      </c>
      <c r="G1213" s="60">
        <v>0</v>
      </c>
      <c r="H1213" s="63">
        <v>0</v>
      </c>
    </row>
    <row r="1214" spans="1:8">
      <c r="A1214" s="13" t="s">
        <v>3892</v>
      </c>
      <c r="B1214" s="13">
        <v>17031063100</v>
      </c>
      <c r="C1214" s="13" t="s">
        <v>3893</v>
      </c>
      <c r="D1214" s="13" t="s">
        <v>4272</v>
      </c>
      <c r="E1214" s="13" t="s">
        <v>4129</v>
      </c>
      <c r="F1214" s="34">
        <v>4.8</v>
      </c>
      <c r="G1214" s="60">
        <v>0</v>
      </c>
      <c r="H1214" s="63">
        <v>0</v>
      </c>
    </row>
    <row r="1215" spans="1:8">
      <c r="A1215" s="13" t="s">
        <v>3765</v>
      </c>
      <c r="B1215" s="13">
        <v>17031100100</v>
      </c>
      <c r="C1215" s="13" t="s">
        <v>3766</v>
      </c>
      <c r="D1215" s="13" t="s">
        <v>4272</v>
      </c>
      <c r="E1215" s="13" t="s">
        <v>4129</v>
      </c>
      <c r="F1215" s="34">
        <v>4.8</v>
      </c>
      <c r="G1215" s="60">
        <v>0</v>
      </c>
      <c r="H1215" s="63">
        <v>0</v>
      </c>
    </row>
    <row r="1216" spans="1:8">
      <c r="A1216" s="13" t="s">
        <v>3486</v>
      </c>
      <c r="B1216" s="13">
        <v>17031230800</v>
      </c>
      <c r="C1216" s="13" t="s">
        <v>3487</v>
      </c>
      <c r="D1216" s="13" t="s">
        <v>4272</v>
      </c>
      <c r="E1216" s="13" t="s">
        <v>4129</v>
      </c>
      <c r="F1216" s="34">
        <v>4.8</v>
      </c>
      <c r="G1216" s="60">
        <v>0</v>
      </c>
      <c r="H1216" s="63">
        <v>0</v>
      </c>
    </row>
    <row r="1217" spans="1:8">
      <c r="A1217" s="13" t="s">
        <v>3127</v>
      </c>
      <c r="B1217" s="13">
        <v>17031480100</v>
      </c>
      <c r="C1217" s="13" t="s">
        <v>3128</v>
      </c>
      <c r="D1217" s="13" t="s">
        <v>4272</v>
      </c>
      <c r="E1217" s="13" t="s">
        <v>4129</v>
      </c>
      <c r="F1217" s="34">
        <v>4.8</v>
      </c>
      <c r="G1217" s="60">
        <v>0</v>
      </c>
      <c r="H1217" s="63">
        <v>0</v>
      </c>
    </row>
    <row r="1218" spans="1:8">
      <c r="A1218" s="13" t="s">
        <v>3003</v>
      </c>
      <c r="B1218" s="13">
        <v>17031560700</v>
      </c>
      <c r="C1218" s="13" t="s">
        <v>3004</v>
      </c>
      <c r="D1218" s="13" t="s">
        <v>4272</v>
      </c>
      <c r="E1218" s="13" t="s">
        <v>4129</v>
      </c>
      <c r="F1218" s="34">
        <v>4.8</v>
      </c>
      <c r="G1218" s="60">
        <v>0</v>
      </c>
      <c r="H1218" s="63">
        <v>0</v>
      </c>
    </row>
    <row r="1219" spans="1:8">
      <c r="A1219" s="13" t="s">
        <v>2572</v>
      </c>
      <c r="B1219" s="13">
        <v>17031806201</v>
      </c>
      <c r="C1219" s="13" t="s">
        <v>2573</v>
      </c>
      <c r="D1219" s="13" t="s">
        <v>4272</v>
      </c>
      <c r="E1219" s="13" t="s">
        <v>2661</v>
      </c>
      <c r="F1219" s="34">
        <v>4.8</v>
      </c>
      <c r="G1219" s="60">
        <v>0</v>
      </c>
      <c r="H1219" s="63">
        <v>0</v>
      </c>
    </row>
    <row r="1220" spans="1:8">
      <c r="A1220" s="13" t="s">
        <v>2225</v>
      </c>
      <c r="B1220" s="13">
        <v>17031843300</v>
      </c>
      <c r="C1220" s="13" t="s">
        <v>2226</v>
      </c>
      <c r="D1220" s="13" t="s">
        <v>4272</v>
      </c>
      <c r="E1220" s="13" t="s">
        <v>2224</v>
      </c>
      <c r="F1220" s="34">
        <v>4.8</v>
      </c>
      <c r="G1220" s="60">
        <v>0</v>
      </c>
      <c r="H1220" s="63">
        <v>0</v>
      </c>
    </row>
    <row r="1221" spans="1:8">
      <c r="A1221" s="13" t="s">
        <v>2115</v>
      </c>
      <c r="B1221" s="13">
        <v>17031802702</v>
      </c>
      <c r="C1221" s="13" t="s">
        <v>2116</v>
      </c>
      <c r="D1221" s="13" t="s">
        <v>4272</v>
      </c>
      <c r="E1221" s="13" t="s">
        <v>2106</v>
      </c>
      <c r="F1221" s="34">
        <v>4.8</v>
      </c>
      <c r="G1221" s="60">
        <v>0</v>
      </c>
      <c r="H1221" s="63">
        <v>0</v>
      </c>
    </row>
    <row r="1222" spans="1:8">
      <c r="A1222" s="13" t="s">
        <v>1833</v>
      </c>
      <c r="B1222" s="13">
        <v>17031770800</v>
      </c>
      <c r="C1222" s="13" t="s">
        <v>1834</v>
      </c>
      <c r="D1222" s="13" t="s">
        <v>4272</v>
      </c>
      <c r="E1222" s="13" t="s">
        <v>1835</v>
      </c>
      <c r="F1222" s="34">
        <v>4.8</v>
      </c>
      <c r="G1222" s="60">
        <v>0</v>
      </c>
      <c r="H1222" s="63">
        <v>0</v>
      </c>
    </row>
    <row r="1223" spans="1:8">
      <c r="A1223" s="13" t="s">
        <v>1496</v>
      </c>
      <c r="B1223" s="13">
        <v>17031838800</v>
      </c>
      <c r="C1223" s="13" t="s">
        <v>1497</v>
      </c>
      <c r="D1223" s="13" t="s">
        <v>4272</v>
      </c>
      <c r="E1223" s="13"/>
      <c r="F1223" s="34">
        <v>4.8</v>
      </c>
      <c r="G1223" s="60">
        <v>0</v>
      </c>
      <c r="H1223" s="63">
        <v>0</v>
      </c>
    </row>
    <row r="1224" spans="1:8">
      <c r="A1224" s="13" t="s">
        <v>1396</v>
      </c>
      <c r="B1224" s="13">
        <v>17043841307</v>
      </c>
      <c r="C1224" s="13" t="s">
        <v>1397</v>
      </c>
      <c r="D1224" s="13" t="s">
        <v>1522</v>
      </c>
      <c r="E1224" s="13" t="s">
        <v>4126</v>
      </c>
      <c r="F1224" s="34">
        <v>4.8</v>
      </c>
      <c r="G1224" s="60">
        <v>0</v>
      </c>
      <c r="H1224" s="63">
        <v>0</v>
      </c>
    </row>
    <row r="1225" spans="1:8">
      <c r="A1225" s="13" t="s">
        <v>1251</v>
      </c>
      <c r="B1225" s="13">
        <v>17043846304</v>
      </c>
      <c r="C1225" s="13" t="s">
        <v>1252</v>
      </c>
      <c r="D1225" s="13" t="s">
        <v>1522</v>
      </c>
      <c r="E1225" s="13" t="s">
        <v>1240</v>
      </c>
      <c r="F1225" s="34">
        <v>4.8</v>
      </c>
      <c r="G1225" s="60">
        <v>0</v>
      </c>
      <c r="H1225" s="63">
        <v>0</v>
      </c>
    </row>
    <row r="1226" spans="1:8">
      <c r="A1226" s="13" t="s">
        <v>902</v>
      </c>
      <c r="B1226" s="13">
        <v>17097860809</v>
      </c>
      <c r="C1226" s="13" t="s">
        <v>903</v>
      </c>
      <c r="D1226" s="13" t="s">
        <v>896</v>
      </c>
      <c r="E1226" s="13" t="s">
        <v>897</v>
      </c>
      <c r="F1226" s="34">
        <v>4.8</v>
      </c>
      <c r="G1226" s="60">
        <v>0</v>
      </c>
      <c r="H1226" s="63">
        <v>0</v>
      </c>
    </row>
    <row r="1227" spans="1:8">
      <c r="A1227" s="13" t="s">
        <v>823</v>
      </c>
      <c r="B1227" s="13">
        <v>17097864520</v>
      </c>
      <c r="C1227" s="13" t="s">
        <v>824</v>
      </c>
      <c r="D1227" s="13" t="s">
        <v>896</v>
      </c>
      <c r="E1227" s="13" t="s">
        <v>4078</v>
      </c>
      <c r="F1227" s="34">
        <v>4.8</v>
      </c>
      <c r="G1227" s="60">
        <v>0</v>
      </c>
      <c r="H1227" s="63">
        <v>0</v>
      </c>
    </row>
    <row r="1228" spans="1:8">
      <c r="A1228" s="13" t="s">
        <v>793</v>
      </c>
      <c r="B1228" s="13">
        <v>17097865502</v>
      </c>
      <c r="C1228" s="13" t="s">
        <v>794</v>
      </c>
      <c r="D1228" s="13" t="s">
        <v>896</v>
      </c>
      <c r="E1228" s="13" t="s">
        <v>786</v>
      </c>
      <c r="F1228" s="34">
        <v>4.8</v>
      </c>
      <c r="G1228" s="60">
        <v>0</v>
      </c>
      <c r="H1228" s="63">
        <v>0</v>
      </c>
    </row>
    <row r="1229" spans="1:8">
      <c r="A1229" s="13" t="s">
        <v>713</v>
      </c>
      <c r="B1229" s="13">
        <v>17097864602</v>
      </c>
      <c r="C1229" s="13" t="s">
        <v>714</v>
      </c>
      <c r="D1229" s="13" t="s">
        <v>896</v>
      </c>
      <c r="E1229" s="13" t="s">
        <v>708</v>
      </c>
      <c r="F1229" s="34">
        <v>4.8</v>
      </c>
      <c r="G1229" s="60">
        <v>0</v>
      </c>
      <c r="H1229" s="63">
        <v>0</v>
      </c>
    </row>
    <row r="1230" spans="1:8">
      <c r="A1230" s="13" t="s">
        <v>535</v>
      </c>
      <c r="B1230" s="13">
        <v>17097862502</v>
      </c>
      <c r="C1230" s="13" t="s">
        <v>536</v>
      </c>
      <c r="D1230" s="13" t="s">
        <v>896</v>
      </c>
      <c r="E1230" s="13" t="s">
        <v>625</v>
      </c>
      <c r="F1230" s="34">
        <v>4.8</v>
      </c>
      <c r="G1230" s="60">
        <v>0</v>
      </c>
      <c r="H1230" s="63">
        <v>0</v>
      </c>
    </row>
    <row r="1231" spans="1:8">
      <c r="A1231" s="13" t="s">
        <v>634</v>
      </c>
      <c r="B1231" s="13">
        <v>17097864522</v>
      </c>
      <c r="C1231" s="13" t="s">
        <v>635</v>
      </c>
      <c r="D1231" s="13" t="s">
        <v>896</v>
      </c>
      <c r="E1231" s="13" t="s">
        <v>633</v>
      </c>
      <c r="F1231" s="34">
        <v>4.7</v>
      </c>
      <c r="G1231" s="60">
        <v>0.10000000000000053</v>
      </c>
      <c r="H1231" s="63">
        <v>2.1276595744680965E-2</v>
      </c>
    </row>
    <row r="1232" spans="1:8">
      <c r="A1232" s="13" t="s">
        <v>639</v>
      </c>
      <c r="B1232" s="13">
        <v>17097861008</v>
      </c>
      <c r="C1232" s="13" t="s">
        <v>640</v>
      </c>
      <c r="D1232" s="13" t="s">
        <v>896</v>
      </c>
      <c r="E1232" s="13" t="s">
        <v>638</v>
      </c>
      <c r="F1232" s="34">
        <v>4.7</v>
      </c>
      <c r="G1232" s="60">
        <v>0</v>
      </c>
      <c r="H1232" s="63">
        <v>0</v>
      </c>
    </row>
    <row r="1233" spans="1:8">
      <c r="A1233" s="13" t="s">
        <v>569</v>
      </c>
      <c r="B1233" s="13">
        <v>17111871104</v>
      </c>
      <c r="C1233" s="13" t="s">
        <v>570</v>
      </c>
      <c r="D1233" s="13" t="s">
        <v>571</v>
      </c>
      <c r="E1233" s="13" t="s">
        <v>1030</v>
      </c>
      <c r="F1233" s="34">
        <v>4.7</v>
      </c>
      <c r="G1233" s="60">
        <v>0</v>
      </c>
      <c r="H1233" s="63">
        <v>0</v>
      </c>
    </row>
    <row r="1234" spans="1:8">
      <c r="A1234" s="13" t="s">
        <v>685</v>
      </c>
      <c r="B1234" s="13">
        <v>17097861604</v>
      </c>
      <c r="C1234" s="13" t="s">
        <v>686</v>
      </c>
      <c r="D1234" s="13" t="s">
        <v>896</v>
      </c>
      <c r="E1234" s="13" t="s">
        <v>684</v>
      </c>
      <c r="F1234" s="34">
        <v>4.7</v>
      </c>
      <c r="G1234" s="60">
        <v>0</v>
      </c>
      <c r="H1234" s="63">
        <v>0</v>
      </c>
    </row>
    <row r="1235" spans="1:8">
      <c r="A1235" s="13" t="s">
        <v>4144</v>
      </c>
      <c r="B1235" s="13">
        <v>17031815000</v>
      </c>
      <c r="C1235" s="13" t="s">
        <v>4145</v>
      </c>
      <c r="D1235" s="13" t="s">
        <v>4272</v>
      </c>
      <c r="E1235" s="13" t="s">
        <v>4137</v>
      </c>
      <c r="F1235" s="34">
        <v>4.7</v>
      </c>
      <c r="G1235" s="60">
        <v>0</v>
      </c>
      <c r="H1235" s="63">
        <v>0</v>
      </c>
    </row>
    <row r="1236" spans="1:8">
      <c r="A1236" s="13" t="s">
        <v>4039</v>
      </c>
      <c r="B1236" s="13">
        <v>17031020100</v>
      </c>
      <c r="C1236" s="13" t="s">
        <v>4040</v>
      </c>
      <c r="D1236" s="13" t="s">
        <v>4272</v>
      </c>
      <c r="E1236" s="13" t="s">
        <v>4129</v>
      </c>
      <c r="F1236" s="34">
        <v>4.7</v>
      </c>
      <c r="G1236" s="60">
        <v>0</v>
      </c>
      <c r="H1236" s="63">
        <v>0</v>
      </c>
    </row>
    <row r="1237" spans="1:8">
      <c r="A1237" s="13" t="s">
        <v>3815</v>
      </c>
      <c r="B1237" s="13">
        <v>17031071100</v>
      </c>
      <c r="C1237" s="13" t="s">
        <v>3816</v>
      </c>
      <c r="D1237" s="13" t="s">
        <v>4272</v>
      </c>
      <c r="E1237" s="13" t="s">
        <v>4129</v>
      </c>
      <c r="F1237" s="34">
        <v>4.7</v>
      </c>
      <c r="G1237" s="60">
        <v>0</v>
      </c>
      <c r="H1237" s="63">
        <v>0</v>
      </c>
    </row>
    <row r="1238" spans="1:8">
      <c r="A1238" s="13" t="s">
        <v>3751</v>
      </c>
      <c r="B1238" s="13">
        <v>17031081600</v>
      </c>
      <c r="C1238" s="13" t="s">
        <v>3752</v>
      </c>
      <c r="D1238" s="13" t="s">
        <v>4272</v>
      </c>
      <c r="E1238" s="13" t="s">
        <v>4129</v>
      </c>
      <c r="F1238" s="34">
        <v>4.7</v>
      </c>
      <c r="G1238" s="60">
        <v>0</v>
      </c>
      <c r="H1238" s="63">
        <v>0</v>
      </c>
    </row>
    <row r="1239" spans="1:8">
      <c r="A1239" s="13" t="s">
        <v>3502</v>
      </c>
      <c r="B1239" s="13">
        <v>17031240600</v>
      </c>
      <c r="C1239" s="13" t="s">
        <v>3503</v>
      </c>
      <c r="D1239" s="13" t="s">
        <v>4272</v>
      </c>
      <c r="E1239" s="13" t="s">
        <v>4129</v>
      </c>
      <c r="F1239" s="34">
        <v>4.7</v>
      </c>
      <c r="G1239" s="60">
        <v>0</v>
      </c>
      <c r="H1239" s="63">
        <v>0</v>
      </c>
    </row>
    <row r="1240" spans="1:8">
      <c r="A1240" s="13" t="s">
        <v>3431</v>
      </c>
      <c r="B1240" s="13">
        <v>17031242800</v>
      </c>
      <c r="C1240" s="13" t="s">
        <v>3432</v>
      </c>
      <c r="D1240" s="13" t="s">
        <v>4272</v>
      </c>
      <c r="E1240" s="13" t="s">
        <v>4129</v>
      </c>
      <c r="F1240" s="34">
        <v>4.7</v>
      </c>
      <c r="G1240" s="60">
        <v>0</v>
      </c>
      <c r="H1240" s="63">
        <v>0</v>
      </c>
    </row>
    <row r="1241" spans="1:8">
      <c r="A1241" s="13" t="s">
        <v>2696</v>
      </c>
      <c r="B1241" s="13">
        <v>17031829301</v>
      </c>
      <c r="C1241" s="13" t="s">
        <v>2697</v>
      </c>
      <c r="D1241" s="13" t="s">
        <v>4272</v>
      </c>
      <c r="E1241" s="13" t="s">
        <v>2695</v>
      </c>
      <c r="F1241" s="34">
        <v>4.7</v>
      </c>
      <c r="G1241" s="60">
        <v>0</v>
      </c>
      <c r="H1241" s="63">
        <v>0</v>
      </c>
    </row>
    <row r="1242" spans="1:8">
      <c r="A1242" s="13" t="s">
        <v>2611</v>
      </c>
      <c r="B1242" s="13">
        <v>17031804608</v>
      </c>
      <c r="C1242" s="13" t="s">
        <v>2501</v>
      </c>
      <c r="D1242" s="13" t="s">
        <v>4272</v>
      </c>
      <c r="E1242" s="13" t="s">
        <v>2610</v>
      </c>
      <c r="F1242" s="34">
        <v>4.7</v>
      </c>
      <c r="G1242" s="60">
        <v>0</v>
      </c>
      <c r="H1242" s="63">
        <v>0</v>
      </c>
    </row>
    <row r="1243" spans="1:8">
      <c r="A1243" s="13" t="s">
        <v>2380</v>
      </c>
      <c r="B1243" s="13">
        <v>17031804104</v>
      </c>
      <c r="C1243" s="13" t="s">
        <v>2381</v>
      </c>
      <c r="D1243" s="13" t="s">
        <v>4272</v>
      </c>
      <c r="E1243" s="13" t="s">
        <v>2375</v>
      </c>
      <c r="F1243" s="34">
        <v>4.7</v>
      </c>
      <c r="G1243" s="60">
        <v>0</v>
      </c>
      <c r="H1243" s="63">
        <v>0</v>
      </c>
    </row>
    <row r="1244" spans="1:8">
      <c r="A1244" s="13" t="s">
        <v>2243</v>
      </c>
      <c r="B1244" s="13">
        <v>17031815702</v>
      </c>
      <c r="C1244" s="13" t="s">
        <v>2244</v>
      </c>
      <c r="D1244" s="13" t="s">
        <v>4272</v>
      </c>
      <c r="E1244" s="13" t="s">
        <v>2242</v>
      </c>
      <c r="F1244" s="34">
        <v>4.7</v>
      </c>
      <c r="G1244" s="60">
        <v>0</v>
      </c>
      <c r="H1244" s="63">
        <v>0</v>
      </c>
    </row>
    <row r="1245" spans="1:8">
      <c r="A1245" s="13" t="s">
        <v>2083</v>
      </c>
      <c r="B1245" s="13">
        <v>17031822602</v>
      </c>
      <c r="C1245" s="13" t="s">
        <v>2084</v>
      </c>
      <c r="D1245" s="13" t="s">
        <v>4272</v>
      </c>
      <c r="E1245" s="13" t="s">
        <v>2070</v>
      </c>
      <c r="F1245" s="34">
        <v>4.7</v>
      </c>
      <c r="G1245" s="60">
        <v>0</v>
      </c>
      <c r="H1245" s="63">
        <v>0</v>
      </c>
    </row>
    <row r="1246" spans="1:8">
      <c r="A1246" s="13" t="s">
        <v>1952</v>
      </c>
      <c r="B1246" s="13">
        <v>17031803608</v>
      </c>
      <c r="C1246" s="13" t="s">
        <v>1953</v>
      </c>
      <c r="D1246" s="13" t="s">
        <v>4272</v>
      </c>
      <c r="E1246" s="13" t="s">
        <v>1945</v>
      </c>
      <c r="F1246" s="34">
        <v>4.7</v>
      </c>
      <c r="G1246" s="60">
        <v>0</v>
      </c>
      <c r="H1246" s="63">
        <v>0</v>
      </c>
    </row>
    <row r="1247" spans="1:8">
      <c r="A1247" s="13" t="s">
        <v>1536</v>
      </c>
      <c r="B1247" s="13">
        <v>17043846504</v>
      </c>
      <c r="C1247" s="13" t="s">
        <v>1537</v>
      </c>
      <c r="D1247" s="13" t="s">
        <v>1522</v>
      </c>
      <c r="E1247" s="13" t="s">
        <v>1533</v>
      </c>
      <c r="F1247" s="34">
        <v>4.7</v>
      </c>
      <c r="G1247" s="60">
        <v>0</v>
      </c>
      <c r="H1247" s="63">
        <v>0</v>
      </c>
    </row>
    <row r="1248" spans="1:8">
      <c r="A1248" s="13" t="s">
        <v>1443</v>
      </c>
      <c r="B1248" s="13">
        <v>17043846519</v>
      </c>
      <c r="C1248" s="13" t="s">
        <v>1444</v>
      </c>
      <c r="D1248" s="13" t="s">
        <v>1522</v>
      </c>
      <c r="E1248" s="13" t="s">
        <v>1533</v>
      </c>
      <c r="F1248" s="34">
        <v>4.7</v>
      </c>
      <c r="G1248" s="60">
        <v>0</v>
      </c>
      <c r="H1248" s="63">
        <v>0</v>
      </c>
    </row>
    <row r="1249" spans="1:8">
      <c r="A1249" s="13" t="s">
        <v>1479</v>
      </c>
      <c r="B1249" s="13">
        <v>17043841110</v>
      </c>
      <c r="C1249" s="13" t="s">
        <v>1480</v>
      </c>
      <c r="D1249" s="13" t="s">
        <v>1522</v>
      </c>
      <c r="E1249" s="13" t="s">
        <v>4158</v>
      </c>
      <c r="F1249" s="34">
        <v>4.7</v>
      </c>
      <c r="G1249" s="60">
        <v>0</v>
      </c>
      <c r="H1249" s="63">
        <v>0</v>
      </c>
    </row>
    <row r="1250" spans="1:8">
      <c r="A1250" s="13" t="s">
        <v>1424</v>
      </c>
      <c r="B1250" s="13">
        <v>17043845809</v>
      </c>
      <c r="C1250" s="13" t="s">
        <v>1425</v>
      </c>
      <c r="D1250" s="13" t="s">
        <v>1522</v>
      </c>
      <c r="E1250" s="13" t="s">
        <v>1417</v>
      </c>
      <c r="F1250" s="34">
        <v>4.7</v>
      </c>
      <c r="G1250" s="60">
        <v>0</v>
      </c>
      <c r="H1250" s="63">
        <v>0</v>
      </c>
    </row>
    <row r="1251" spans="1:8">
      <c r="A1251" s="13" t="s">
        <v>1381</v>
      </c>
      <c r="B1251" s="13">
        <v>17043844602</v>
      </c>
      <c r="C1251" s="13" t="s">
        <v>1382</v>
      </c>
      <c r="D1251" s="13" t="s">
        <v>1522</v>
      </c>
      <c r="E1251" s="13" t="s">
        <v>2522</v>
      </c>
      <c r="F1251" s="34">
        <v>4.7</v>
      </c>
      <c r="G1251" s="60">
        <v>0</v>
      </c>
      <c r="H1251" s="63">
        <v>0</v>
      </c>
    </row>
    <row r="1252" spans="1:8">
      <c r="A1252" s="13" t="s">
        <v>1333</v>
      </c>
      <c r="B1252" s="13">
        <v>17043845200</v>
      </c>
      <c r="C1252" s="13" t="s">
        <v>1334</v>
      </c>
      <c r="D1252" s="13" t="s">
        <v>1522</v>
      </c>
      <c r="E1252" s="13" t="s">
        <v>2372</v>
      </c>
      <c r="F1252" s="34">
        <v>4.7</v>
      </c>
      <c r="G1252" s="60">
        <v>0</v>
      </c>
      <c r="H1252" s="63">
        <v>0</v>
      </c>
    </row>
    <row r="1253" spans="1:8">
      <c r="A1253" s="13" t="s">
        <v>1127</v>
      </c>
      <c r="B1253" s="13">
        <v>17043846603</v>
      </c>
      <c r="C1253" s="13" t="s">
        <v>1020</v>
      </c>
      <c r="D1253" s="13" t="s">
        <v>1522</v>
      </c>
      <c r="E1253" s="13"/>
      <c r="F1253" s="34">
        <v>4.7</v>
      </c>
      <c r="G1253" s="60">
        <v>0</v>
      </c>
      <c r="H1253" s="63">
        <v>0</v>
      </c>
    </row>
    <row r="1254" spans="1:8">
      <c r="A1254" s="13" t="s">
        <v>993</v>
      </c>
      <c r="B1254" s="13">
        <v>17089851909</v>
      </c>
      <c r="C1254" s="13" t="s">
        <v>994</v>
      </c>
      <c r="D1254" s="13" t="s">
        <v>1029</v>
      </c>
      <c r="E1254" s="13"/>
      <c r="F1254" s="34">
        <v>4.7</v>
      </c>
      <c r="G1254" s="60">
        <v>0</v>
      </c>
      <c r="H1254" s="63">
        <v>0</v>
      </c>
    </row>
    <row r="1255" spans="1:8">
      <c r="A1255" s="13" t="s">
        <v>898</v>
      </c>
      <c r="B1255" s="13">
        <v>17097860806</v>
      </c>
      <c r="C1255" s="13" t="s">
        <v>899</v>
      </c>
      <c r="D1255" s="13" t="s">
        <v>896</v>
      </c>
      <c r="E1255" s="13" t="s">
        <v>897</v>
      </c>
      <c r="F1255" s="34">
        <v>4.7</v>
      </c>
      <c r="G1255" s="60">
        <v>0</v>
      </c>
      <c r="H1255" s="63">
        <v>0</v>
      </c>
    </row>
    <row r="1256" spans="1:8">
      <c r="A1256" s="13" t="s">
        <v>811</v>
      </c>
      <c r="B1256" s="13">
        <v>17097864505</v>
      </c>
      <c r="C1256" s="13" t="s">
        <v>812</v>
      </c>
      <c r="D1256" s="13" t="s">
        <v>896</v>
      </c>
      <c r="E1256" s="13" t="s">
        <v>4078</v>
      </c>
      <c r="F1256" s="34">
        <v>4.7</v>
      </c>
      <c r="G1256" s="60">
        <v>0</v>
      </c>
      <c r="H1256" s="63">
        <v>0</v>
      </c>
    </row>
    <row r="1257" spans="1:8">
      <c r="A1257" s="13" t="s">
        <v>630</v>
      </c>
      <c r="B1257" s="13">
        <v>17097861804</v>
      </c>
      <c r="C1257" s="13" t="s">
        <v>631</v>
      </c>
      <c r="D1257" s="13" t="s">
        <v>896</v>
      </c>
      <c r="E1257" s="13" t="s">
        <v>625</v>
      </c>
      <c r="F1257" s="34">
        <v>4.5999999999999996</v>
      </c>
      <c r="G1257" s="60">
        <v>9.9999999999999645E-2</v>
      </c>
      <c r="H1257" s="63">
        <v>2.1739130434782532E-2</v>
      </c>
    </row>
    <row r="1258" spans="1:8">
      <c r="A1258" s="13" t="s">
        <v>496</v>
      </c>
      <c r="B1258" s="13">
        <v>17111871201</v>
      </c>
      <c r="C1258" s="13" t="s">
        <v>497</v>
      </c>
      <c r="D1258" s="13" t="s">
        <v>571</v>
      </c>
      <c r="E1258" s="13" t="s">
        <v>489</v>
      </c>
      <c r="F1258" s="34">
        <v>4.5999999999999996</v>
      </c>
      <c r="G1258" s="60">
        <v>0</v>
      </c>
      <c r="H1258" s="63">
        <v>0</v>
      </c>
    </row>
    <row r="1259" spans="1:8">
      <c r="A1259" s="13" t="s">
        <v>100</v>
      </c>
      <c r="B1259" s="13">
        <v>17197883804</v>
      </c>
      <c r="C1259" s="13" t="s">
        <v>101</v>
      </c>
      <c r="D1259" s="13" t="s">
        <v>363</v>
      </c>
      <c r="E1259" s="13" t="s">
        <v>102</v>
      </c>
      <c r="F1259" s="34">
        <v>4.5999999999999996</v>
      </c>
      <c r="G1259" s="60">
        <v>0</v>
      </c>
      <c r="H1259" s="63">
        <v>0</v>
      </c>
    </row>
    <row r="1260" spans="1:8">
      <c r="A1260" s="13" t="s">
        <v>138</v>
      </c>
      <c r="B1260" s="13">
        <v>17197883211</v>
      </c>
      <c r="C1260" s="13" t="s">
        <v>139</v>
      </c>
      <c r="D1260" s="13" t="s">
        <v>363</v>
      </c>
      <c r="E1260" s="13" t="s">
        <v>320</v>
      </c>
      <c r="F1260" s="34">
        <v>4.5999999999999996</v>
      </c>
      <c r="G1260" s="60">
        <v>0</v>
      </c>
      <c r="H1260" s="63">
        <v>0</v>
      </c>
    </row>
    <row r="1261" spans="1:8">
      <c r="A1261" s="13" t="s">
        <v>4294</v>
      </c>
      <c r="B1261" s="13">
        <v>17031803007</v>
      </c>
      <c r="C1261" s="13" t="s">
        <v>4295</v>
      </c>
      <c r="D1261" s="13" t="s">
        <v>4272</v>
      </c>
      <c r="E1261" s="13" t="s">
        <v>4289</v>
      </c>
      <c r="F1261" s="34">
        <v>4.5999999999999996</v>
      </c>
      <c r="G1261" s="60">
        <v>0</v>
      </c>
      <c r="H1261" s="63">
        <v>0</v>
      </c>
    </row>
    <row r="1262" spans="1:8">
      <c r="A1262" s="13" t="s">
        <v>3991</v>
      </c>
      <c r="B1262" s="13">
        <v>17031030900</v>
      </c>
      <c r="C1262" s="13" t="s">
        <v>3992</v>
      </c>
      <c r="D1262" s="13" t="s">
        <v>4272</v>
      </c>
      <c r="E1262" s="13" t="s">
        <v>4129</v>
      </c>
      <c r="F1262" s="34">
        <v>4.5999999999999996</v>
      </c>
      <c r="G1262" s="60">
        <v>0</v>
      </c>
      <c r="H1262" s="63">
        <v>0</v>
      </c>
    </row>
    <row r="1263" spans="1:8">
      <c r="A1263" s="13" t="s">
        <v>3993</v>
      </c>
      <c r="B1263" s="13">
        <v>17031031000</v>
      </c>
      <c r="C1263" s="13" t="s">
        <v>3994</v>
      </c>
      <c r="D1263" s="13" t="s">
        <v>4272</v>
      </c>
      <c r="E1263" s="13" t="s">
        <v>4129</v>
      </c>
      <c r="F1263" s="34">
        <v>4.5999999999999996</v>
      </c>
      <c r="G1263" s="60">
        <v>0</v>
      </c>
      <c r="H1263" s="63">
        <v>0</v>
      </c>
    </row>
    <row r="1264" spans="1:8">
      <c r="A1264" s="13" t="s">
        <v>4005</v>
      </c>
      <c r="B1264" s="13">
        <v>17031031502</v>
      </c>
      <c r="C1264" s="13" t="s">
        <v>4006</v>
      </c>
      <c r="D1264" s="13" t="s">
        <v>4272</v>
      </c>
      <c r="E1264" s="13" t="s">
        <v>4129</v>
      </c>
      <c r="F1264" s="34">
        <v>4.5999999999999996</v>
      </c>
      <c r="G1264" s="60">
        <v>0</v>
      </c>
      <c r="H1264" s="63">
        <v>0</v>
      </c>
    </row>
    <row r="1265" spans="1:8">
      <c r="A1265" s="13" t="s">
        <v>3769</v>
      </c>
      <c r="B1265" s="13">
        <v>17031100300</v>
      </c>
      <c r="C1265" s="13" t="s">
        <v>3770</v>
      </c>
      <c r="D1265" s="13" t="s">
        <v>4272</v>
      </c>
      <c r="E1265" s="13" t="s">
        <v>4129</v>
      </c>
      <c r="F1265" s="34">
        <v>4.5999999999999996</v>
      </c>
      <c r="G1265" s="60">
        <v>0</v>
      </c>
      <c r="H1265" s="63">
        <v>0</v>
      </c>
    </row>
    <row r="1266" spans="1:8">
      <c r="A1266" s="13" t="s">
        <v>3598</v>
      </c>
      <c r="B1266" s="13">
        <v>17031190701</v>
      </c>
      <c r="C1266" s="13" t="s">
        <v>3599</v>
      </c>
      <c r="D1266" s="13" t="s">
        <v>4272</v>
      </c>
      <c r="E1266" s="13" t="s">
        <v>4129</v>
      </c>
      <c r="F1266" s="34">
        <v>4.5999999999999996</v>
      </c>
      <c r="G1266" s="60">
        <v>0</v>
      </c>
      <c r="H1266" s="63">
        <v>0</v>
      </c>
    </row>
    <row r="1267" spans="1:8">
      <c r="A1267" s="13" t="s">
        <v>3445</v>
      </c>
      <c r="B1267" s="13">
        <v>17031243500</v>
      </c>
      <c r="C1267" s="13" t="s">
        <v>3446</v>
      </c>
      <c r="D1267" s="13" t="s">
        <v>4272</v>
      </c>
      <c r="E1267" s="13" t="s">
        <v>4129</v>
      </c>
      <c r="F1267" s="34">
        <v>4.5999999999999996</v>
      </c>
      <c r="G1267" s="60">
        <v>0</v>
      </c>
      <c r="H1267" s="63">
        <v>0</v>
      </c>
    </row>
    <row r="1268" spans="1:8">
      <c r="A1268" s="13" t="s">
        <v>3319</v>
      </c>
      <c r="B1268" s="13">
        <v>17031283100</v>
      </c>
      <c r="C1268" s="13" t="s">
        <v>3320</v>
      </c>
      <c r="D1268" s="13" t="s">
        <v>4272</v>
      </c>
      <c r="E1268" s="13" t="s">
        <v>4129</v>
      </c>
      <c r="F1268" s="34">
        <v>4.5999999999999996</v>
      </c>
      <c r="G1268" s="60">
        <v>0</v>
      </c>
      <c r="H1268" s="63">
        <v>0</v>
      </c>
    </row>
    <row r="1269" spans="1:8">
      <c r="A1269" s="13" t="s">
        <v>3339</v>
      </c>
      <c r="B1269" s="13">
        <v>17031300600</v>
      </c>
      <c r="C1269" s="13" t="s">
        <v>3340</v>
      </c>
      <c r="D1269" s="13" t="s">
        <v>4272</v>
      </c>
      <c r="E1269" s="13" t="s">
        <v>4129</v>
      </c>
      <c r="F1269" s="34">
        <v>4.5999999999999996</v>
      </c>
      <c r="G1269" s="60">
        <v>0</v>
      </c>
      <c r="H1269" s="63">
        <v>0</v>
      </c>
    </row>
    <row r="1270" spans="1:8">
      <c r="A1270" s="13" t="s">
        <v>2761</v>
      </c>
      <c r="B1270" s="13">
        <v>17031740100</v>
      </c>
      <c r="C1270" s="13" t="s">
        <v>2762</v>
      </c>
      <c r="D1270" s="13" t="s">
        <v>4272</v>
      </c>
      <c r="E1270" s="13" t="s">
        <v>4129</v>
      </c>
      <c r="F1270" s="34">
        <v>4.5999999999999996</v>
      </c>
      <c r="G1270" s="60">
        <v>0</v>
      </c>
      <c r="H1270" s="63">
        <v>0</v>
      </c>
    </row>
    <row r="1271" spans="1:8">
      <c r="A1271" s="13" t="s">
        <v>2273</v>
      </c>
      <c r="B1271" s="13">
        <v>17031804705</v>
      </c>
      <c r="C1271" s="13" t="s">
        <v>2274</v>
      </c>
      <c r="D1271" s="13" t="s">
        <v>4272</v>
      </c>
      <c r="E1271" s="13" t="s">
        <v>2375</v>
      </c>
      <c r="F1271" s="34">
        <v>4.5999999999999996</v>
      </c>
      <c r="G1271" s="60">
        <v>0</v>
      </c>
      <c r="H1271" s="63">
        <v>0</v>
      </c>
    </row>
    <row r="1272" spans="1:8">
      <c r="A1272" s="13" t="s">
        <v>2277</v>
      </c>
      <c r="B1272" s="13">
        <v>17031804710</v>
      </c>
      <c r="C1272" s="13" t="s">
        <v>2278</v>
      </c>
      <c r="D1272" s="13" t="s">
        <v>4272</v>
      </c>
      <c r="E1272" s="13" t="s">
        <v>2375</v>
      </c>
      <c r="F1272" s="34">
        <v>4.5999999999999996</v>
      </c>
      <c r="G1272" s="60">
        <v>0</v>
      </c>
      <c r="H1272" s="63">
        <v>0</v>
      </c>
    </row>
    <row r="1273" spans="1:8">
      <c r="A1273" s="13" t="s">
        <v>2212</v>
      </c>
      <c r="B1273" s="13">
        <v>17031808400</v>
      </c>
      <c r="C1273" s="13" t="s">
        <v>2213</v>
      </c>
      <c r="D1273" s="13" t="s">
        <v>4272</v>
      </c>
      <c r="E1273" s="13" t="s">
        <v>2205</v>
      </c>
      <c r="F1273" s="34">
        <v>4.5999999999999996</v>
      </c>
      <c r="G1273" s="60">
        <v>0</v>
      </c>
      <c r="H1273" s="63">
        <v>0</v>
      </c>
    </row>
    <row r="1274" spans="1:8">
      <c r="A1274" s="13" t="s">
        <v>2027</v>
      </c>
      <c r="B1274" s="13">
        <v>17031824106</v>
      </c>
      <c r="C1274" s="13" t="s">
        <v>2028</v>
      </c>
      <c r="D1274" s="13" t="s">
        <v>4272</v>
      </c>
      <c r="E1274" s="13" t="s">
        <v>2018</v>
      </c>
      <c r="F1274" s="34">
        <v>4.5999999999999996</v>
      </c>
      <c r="G1274" s="60">
        <v>0</v>
      </c>
      <c r="H1274" s="63">
        <v>0</v>
      </c>
    </row>
    <row r="1275" spans="1:8">
      <c r="A1275" s="13" t="s">
        <v>1782</v>
      </c>
      <c r="B1275" s="13">
        <v>17031807800</v>
      </c>
      <c r="C1275" s="13" t="s">
        <v>1783</v>
      </c>
      <c r="D1275" s="13" t="s">
        <v>4272</v>
      </c>
      <c r="E1275" s="13" t="s">
        <v>1871</v>
      </c>
      <c r="F1275" s="34">
        <v>4.5999999999999996</v>
      </c>
      <c r="G1275" s="60">
        <v>0</v>
      </c>
      <c r="H1275" s="63">
        <v>0</v>
      </c>
    </row>
    <row r="1276" spans="1:8">
      <c r="A1276" s="13" t="s">
        <v>1698</v>
      </c>
      <c r="B1276" s="13">
        <v>17031830800</v>
      </c>
      <c r="C1276" s="13" t="s">
        <v>1699</v>
      </c>
      <c r="D1276" s="13" t="s">
        <v>4272</v>
      </c>
      <c r="E1276" s="13"/>
      <c r="F1276" s="34">
        <v>4.5999999999999996</v>
      </c>
      <c r="G1276" s="60">
        <v>0</v>
      </c>
      <c r="H1276" s="63">
        <v>0</v>
      </c>
    </row>
    <row r="1277" spans="1:8">
      <c r="A1277" s="13" t="s">
        <v>1700</v>
      </c>
      <c r="B1277" s="13">
        <v>17031830900</v>
      </c>
      <c r="C1277" s="13" t="s">
        <v>1701</v>
      </c>
      <c r="D1277" s="13" t="s">
        <v>4272</v>
      </c>
      <c r="E1277" s="13"/>
      <c r="F1277" s="34">
        <v>4.5999999999999996</v>
      </c>
      <c r="G1277" s="60">
        <v>0</v>
      </c>
      <c r="H1277" s="63">
        <v>0</v>
      </c>
    </row>
    <row r="1278" spans="1:8">
      <c r="A1278" s="13" t="s">
        <v>1353</v>
      </c>
      <c r="B1278" s="13">
        <v>17043845803</v>
      </c>
      <c r="C1278" s="13" t="s">
        <v>1354</v>
      </c>
      <c r="D1278" s="13" t="s">
        <v>1522</v>
      </c>
      <c r="E1278" s="13" t="s">
        <v>1430</v>
      </c>
      <c r="F1278" s="34">
        <v>4.5999999999999996</v>
      </c>
      <c r="G1278" s="60">
        <v>0</v>
      </c>
      <c r="H1278" s="63">
        <v>0</v>
      </c>
    </row>
    <row r="1279" spans="1:8">
      <c r="A1279" s="13" t="s">
        <v>1293</v>
      </c>
      <c r="B1279" s="13">
        <v>17043842704</v>
      </c>
      <c r="C1279" s="13" t="s">
        <v>1294</v>
      </c>
      <c r="D1279" s="13" t="s">
        <v>1522</v>
      </c>
      <c r="E1279" s="13" t="s">
        <v>2499</v>
      </c>
      <c r="F1279" s="34">
        <v>4.5999999999999996</v>
      </c>
      <c r="G1279" s="60">
        <v>0</v>
      </c>
      <c r="H1279" s="63">
        <v>0</v>
      </c>
    </row>
    <row r="1280" spans="1:8">
      <c r="A1280" s="13" t="s">
        <v>1305</v>
      </c>
      <c r="B1280" s="13">
        <v>17043840911</v>
      </c>
      <c r="C1280" s="13" t="s">
        <v>1306</v>
      </c>
      <c r="D1280" s="13" t="s">
        <v>1522</v>
      </c>
      <c r="E1280" s="13" t="s">
        <v>2398</v>
      </c>
      <c r="F1280" s="34">
        <v>4.5999999999999996</v>
      </c>
      <c r="G1280" s="60">
        <v>0</v>
      </c>
      <c r="H1280" s="63">
        <v>0</v>
      </c>
    </row>
    <row r="1281" spans="1:8">
      <c r="A1281" s="13" t="s">
        <v>1152</v>
      </c>
      <c r="B1281" s="13">
        <v>17043841401</v>
      </c>
      <c r="C1281" s="13" t="s">
        <v>1153</v>
      </c>
      <c r="D1281" s="13" t="s">
        <v>1522</v>
      </c>
      <c r="E1281" s="13" t="s">
        <v>1736</v>
      </c>
      <c r="F1281" s="34">
        <v>4.5999999999999996</v>
      </c>
      <c r="G1281" s="60">
        <v>0</v>
      </c>
      <c r="H1281" s="63">
        <v>0</v>
      </c>
    </row>
    <row r="1282" spans="1:8">
      <c r="A1282" s="13" t="s">
        <v>770</v>
      </c>
      <c r="B1282" s="13">
        <v>17097861603</v>
      </c>
      <c r="C1282" s="13" t="s">
        <v>771</v>
      </c>
      <c r="D1282" s="13" t="s">
        <v>896</v>
      </c>
      <c r="E1282" s="13" t="s">
        <v>761</v>
      </c>
      <c r="F1282" s="34">
        <v>4.5999999999999996</v>
      </c>
      <c r="G1282" s="60">
        <v>0</v>
      </c>
      <c r="H1282" s="63">
        <v>0</v>
      </c>
    </row>
    <row r="1283" spans="1:8">
      <c r="A1283" s="13" t="s">
        <v>432</v>
      </c>
      <c r="B1283" s="13">
        <v>17111871003</v>
      </c>
      <c r="C1283" s="13" t="s">
        <v>433</v>
      </c>
      <c r="D1283" s="13" t="s">
        <v>571</v>
      </c>
      <c r="E1283" s="13" t="s">
        <v>434</v>
      </c>
      <c r="F1283" s="34">
        <v>4.5</v>
      </c>
      <c r="G1283" s="60">
        <v>9.9999999999999645E-2</v>
      </c>
      <c r="H1283" s="63">
        <v>2.2222222222222143E-2</v>
      </c>
    </row>
    <row r="1284" spans="1:8">
      <c r="A1284" s="13" t="s">
        <v>311</v>
      </c>
      <c r="B1284" s="13">
        <v>17197880314</v>
      </c>
      <c r="C1284" s="13" t="s">
        <v>312</v>
      </c>
      <c r="D1284" s="13" t="s">
        <v>363</v>
      </c>
      <c r="E1284" s="13" t="s">
        <v>1485</v>
      </c>
      <c r="F1284" s="34">
        <v>4.5</v>
      </c>
      <c r="G1284" s="60">
        <v>0</v>
      </c>
      <c r="H1284" s="63">
        <v>0</v>
      </c>
    </row>
    <row r="1285" spans="1:8">
      <c r="A1285" s="13" t="s">
        <v>181</v>
      </c>
      <c r="B1285" s="13">
        <v>17197883511</v>
      </c>
      <c r="C1285" s="13" t="s">
        <v>182</v>
      </c>
      <c r="D1285" s="13" t="s">
        <v>363</v>
      </c>
      <c r="E1285" s="13" t="s">
        <v>171</v>
      </c>
      <c r="F1285" s="34">
        <v>4.5</v>
      </c>
      <c r="G1285" s="60">
        <v>0</v>
      </c>
      <c r="H1285" s="63">
        <v>0</v>
      </c>
    </row>
    <row r="1286" spans="1:8">
      <c r="A1286" s="13" t="s">
        <v>204</v>
      </c>
      <c r="B1286" s="13">
        <v>17197881700</v>
      </c>
      <c r="C1286" s="13" t="s">
        <v>205</v>
      </c>
      <c r="D1286" s="13" t="s">
        <v>363</v>
      </c>
      <c r="E1286" s="13" t="s">
        <v>320</v>
      </c>
      <c r="F1286" s="34">
        <v>4.5</v>
      </c>
      <c r="G1286" s="60">
        <v>0</v>
      </c>
      <c r="H1286" s="63">
        <v>0</v>
      </c>
    </row>
    <row r="1287" spans="1:8">
      <c r="A1287" s="13" t="s">
        <v>4200</v>
      </c>
      <c r="B1287" s="13">
        <v>17031805108</v>
      </c>
      <c r="C1287" s="13" t="s">
        <v>4201</v>
      </c>
      <c r="D1287" s="13" t="s">
        <v>4272</v>
      </c>
      <c r="E1287" s="13" t="s">
        <v>4289</v>
      </c>
      <c r="F1287" s="34">
        <v>4.5</v>
      </c>
      <c r="G1287" s="60">
        <v>0</v>
      </c>
      <c r="H1287" s="63">
        <v>0</v>
      </c>
    </row>
    <row r="1288" spans="1:8">
      <c r="A1288" s="13" t="s">
        <v>3999</v>
      </c>
      <c r="B1288" s="13">
        <v>17031031300</v>
      </c>
      <c r="C1288" s="13" t="s">
        <v>4000</v>
      </c>
      <c r="D1288" s="13" t="s">
        <v>4272</v>
      </c>
      <c r="E1288" s="13" t="s">
        <v>4129</v>
      </c>
      <c r="F1288" s="34">
        <v>4.5</v>
      </c>
      <c r="G1288" s="60">
        <v>0</v>
      </c>
      <c r="H1288" s="63">
        <v>0</v>
      </c>
    </row>
    <row r="1289" spans="1:8">
      <c r="A1289" s="13" t="s">
        <v>3553</v>
      </c>
      <c r="B1289" s="13">
        <v>17031220902</v>
      </c>
      <c r="C1289" s="13" t="s">
        <v>3554</v>
      </c>
      <c r="D1289" s="13" t="s">
        <v>4272</v>
      </c>
      <c r="E1289" s="13" t="s">
        <v>4129</v>
      </c>
      <c r="F1289" s="34">
        <v>4.5</v>
      </c>
      <c r="G1289" s="60">
        <v>0</v>
      </c>
      <c r="H1289" s="63">
        <v>0</v>
      </c>
    </row>
    <row r="1290" spans="1:8">
      <c r="A1290" s="13" t="s">
        <v>3435</v>
      </c>
      <c r="B1290" s="13">
        <v>17031243000</v>
      </c>
      <c r="C1290" s="13" t="s">
        <v>3436</v>
      </c>
      <c r="D1290" s="13" t="s">
        <v>4272</v>
      </c>
      <c r="E1290" s="13" t="s">
        <v>4129</v>
      </c>
      <c r="F1290" s="34">
        <v>4.5</v>
      </c>
      <c r="G1290" s="60">
        <v>0</v>
      </c>
      <c r="H1290" s="63">
        <v>0</v>
      </c>
    </row>
    <row r="1291" spans="1:8">
      <c r="A1291" s="13" t="s">
        <v>3289</v>
      </c>
      <c r="B1291" s="13">
        <v>17031350100</v>
      </c>
      <c r="C1291" s="13" t="s">
        <v>3290</v>
      </c>
      <c r="D1291" s="13" t="s">
        <v>4272</v>
      </c>
      <c r="E1291" s="13" t="s">
        <v>4129</v>
      </c>
      <c r="F1291" s="34">
        <v>4.5</v>
      </c>
      <c r="G1291" s="60">
        <v>0</v>
      </c>
      <c r="H1291" s="63">
        <v>0</v>
      </c>
    </row>
    <row r="1292" spans="1:8">
      <c r="A1292" s="13" t="s">
        <v>3023</v>
      </c>
      <c r="B1292" s="13">
        <v>17031580100</v>
      </c>
      <c r="C1292" s="13" t="s">
        <v>3024</v>
      </c>
      <c r="D1292" s="13" t="s">
        <v>4272</v>
      </c>
      <c r="E1292" s="13" t="s">
        <v>4129</v>
      </c>
      <c r="F1292" s="34">
        <v>4.5</v>
      </c>
      <c r="G1292" s="60">
        <v>0</v>
      </c>
      <c r="H1292" s="63">
        <v>0</v>
      </c>
    </row>
    <row r="1293" spans="1:8">
      <c r="A1293" s="13" t="s">
        <v>2676</v>
      </c>
      <c r="B1293" s="13">
        <v>17031760803</v>
      </c>
      <c r="C1293" s="13" t="s">
        <v>2677</v>
      </c>
      <c r="D1293" s="13" t="s">
        <v>4272</v>
      </c>
      <c r="E1293" s="13" t="s">
        <v>4129</v>
      </c>
      <c r="F1293" s="34">
        <v>4.5</v>
      </c>
      <c r="G1293" s="60">
        <v>0</v>
      </c>
      <c r="H1293" s="63">
        <v>0</v>
      </c>
    </row>
    <row r="1294" spans="1:8">
      <c r="A1294" s="13" t="s">
        <v>2439</v>
      </c>
      <c r="B1294" s="13">
        <v>17031826901</v>
      </c>
      <c r="C1294" s="13" t="s">
        <v>2440</v>
      </c>
      <c r="D1294" s="13" t="s">
        <v>4272</v>
      </c>
      <c r="E1294" s="13" t="s">
        <v>2438</v>
      </c>
      <c r="F1294" s="34">
        <v>4.5</v>
      </c>
      <c r="G1294" s="60">
        <v>0</v>
      </c>
      <c r="H1294" s="63">
        <v>0</v>
      </c>
    </row>
    <row r="1295" spans="1:8">
      <c r="A1295" s="13" t="s">
        <v>2000</v>
      </c>
      <c r="B1295" s="13">
        <v>17031812700</v>
      </c>
      <c r="C1295" s="13" t="s">
        <v>2001</v>
      </c>
      <c r="D1295" s="13" t="s">
        <v>4272</v>
      </c>
      <c r="E1295" s="13" t="s">
        <v>2097</v>
      </c>
      <c r="F1295" s="34">
        <v>4.5</v>
      </c>
      <c r="G1295" s="60">
        <v>0</v>
      </c>
      <c r="H1295" s="63">
        <v>0</v>
      </c>
    </row>
    <row r="1296" spans="1:8">
      <c r="A1296" s="13" t="s">
        <v>2006</v>
      </c>
      <c r="B1296" s="13">
        <v>17031812900</v>
      </c>
      <c r="C1296" s="13" t="s">
        <v>2007</v>
      </c>
      <c r="D1296" s="13" t="s">
        <v>4272</v>
      </c>
      <c r="E1296" s="13" t="s">
        <v>2097</v>
      </c>
      <c r="F1296" s="34">
        <v>4.5</v>
      </c>
      <c r="G1296" s="60">
        <v>0</v>
      </c>
      <c r="H1296" s="63">
        <v>0</v>
      </c>
    </row>
    <row r="1297" spans="1:8">
      <c r="A1297" s="13" t="s">
        <v>1939</v>
      </c>
      <c r="B1297" s="13">
        <v>17031824122</v>
      </c>
      <c r="C1297" s="13" t="s">
        <v>1940</v>
      </c>
      <c r="D1297" s="13" t="s">
        <v>4272</v>
      </c>
      <c r="E1297" s="13" t="s">
        <v>2018</v>
      </c>
      <c r="F1297" s="34">
        <v>4.5</v>
      </c>
      <c r="G1297" s="60">
        <v>0</v>
      </c>
      <c r="H1297" s="63">
        <v>0</v>
      </c>
    </row>
    <row r="1298" spans="1:8">
      <c r="A1298" s="13" t="s">
        <v>1445</v>
      </c>
      <c r="B1298" s="13">
        <v>17043846521</v>
      </c>
      <c r="C1298" s="13" t="s">
        <v>1446</v>
      </c>
      <c r="D1298" s="13" t="s">
        <v>1522</v>
      </c>
      <c r="E1298" s="13" t="s">
        <v>1533</v>
      </c>
      <c r="F1298" s="34">
        <v>4.5</v>
      </c>
      <c r="G1298" s="60">
        <v>0</v>
      </c>
      <c r="H1298" s="63">
        <v>0</v>
      </c>
    </row>
    <row r="1299" spans="1:8">
      <c r="A1299" s="13" t="s">
        <v>1261</v>
      </c>
      <c r="B1299" s="13">
        <v>17043843500</v>
      </c>
      <c r="C1299" s="13" t="s">
        <v>1262</v>
      </c>
      <c r="D1299" s="13" t="s">
        <v>1522</v>
      </c>
      <c r="E1299" s="13" t="s">
        <v>2224</v>
      </c>
      <c r="F1299" s="34">
        <v>4.5</v>
      </c>
      <c r="G1299" s="60">
        <v>0</v>
      </c>
      <c r="H1299" s="63">
        <v>0</v>
      </c>
    </row>
    <row r="1300" spans="1:8">
      <c r="A1300" s="13" t="s">
        <v>1213</v>
      </c>
      <c r="B1300" s="13">
        <v>17043844501</v>
      </c>
      <c r="C1300" s="13" t="s">
        <v>1214</v>
      </c>
      <c r="D1300" s="13" t="s">
        <v>1522</v>
      </c>
      <c r="E1300" s="13" t="s">
        <v>1215</v>
      </c>
      <c r="F1300" s="34">
        <v>4.5</v>
      </c>
      <c r="G1300" s="60">
        <v>0</v>
      </c>
      <c r="H1300" s="63">
        <v>0</v>
      </c>
    </row>
    <row r="1301" spans="1:8">
      <c r="A1301" s="13" t="s">
        <v>1098</v>
      </c>
      <c r="B1301" s="13">
        <v>17043841403</v>
      </c>
      <c r="C1301" s="13" t="s">
        <v>1099</v>
      </c>
      <c r="D1301" s="13" t="s">
        <v>1522</v>
      </c>
      <c r="E1301" s="13" t="s">
        <v>1097</v>
      </c>
      <c r="F1301" s="34">
        <v>4.5</v>
      </c>
      <c r="G1301" s="60">
        <v>0</v>
      </c>
      <c r="H1301" s="63">
        <v>0</v>
      </c>
    </row>
    <row r="1302" spans="1:8">
      <c r="A1302" s="13" t="s">
        <v>961</v>
      </c>
      <c r="B1302" s="13">
        <v>17089854200</v>
      </c>
      <c r="C1302" s="13" t="s">
        <v>962</v>
      </c>
      <c r="D1302" s="13" t="s">
        <v>1029</v>
      </c>
      <c r="E1302" s="13"/>
      <c r="F1302" s="34">
        <v>4.5</v>
      </c>
      <c r="G1302" s="60">
        <v>0</v>
      </c>
      <c r="H1302" s="63">
        <v>0</v>
      </c>
    </row>
    <row r="1303" spans="1:8">
      <c r="A1303" s="13" t="s">
        <v>878</v>
      </c>
      <c r="B1303" s="13">
        <v>17093890201</v>
      </c>
      <c r="C1303" s="13" t="s">
        <v>879</v>
      </c>
      <c r="D1303" s="13" t="s">
        <v>874</v>
      </c>
      <c r="E1303" s="13"/>
      <c r="F1303" s="34">
        <v>4.5</v>
      </c>
      <c r="G1303" s="60">
        <v>0</v>
      </c>
      <c r="H1303" s="63">
        <v>0</v>
      </c>
    </row>
    <row r="1304" spans="1:8">
      <c r="A1304" s="13" t="s">
        <v>782</v>
      </c>
      <c r="B1304" s="13">
        <v>17097864407</v>
      </c>
      <c r="C1304" s="13" t="s">
        <v>783</v>
      </c>
      <c r="D1304" s="13" t="s">
        <v>896</v>
      </c>
      <c r="E1304" s="13" t="s">
        <v>779</v>
      </c>
      <c r="F1304" s="34">
        <v>4.5</v>
      </c>
      <c r="G1304" s="60">
        <v>0</v>
      </c>
      <c r="H1304" s="63">
        <v>0</v>
      </c>
    </row>
    <row r="1305" spans="1:8">
      <c r="A1305" s="13" t="s">
        <v>641</v>
      </c>
      <c r="B1305" s="13">
        <v>17097864107</v>
      </c>
      <c r="C1305" s="13" t="s">
        <v>642</v>
      </c>
      <c r="D1305" s="13" t="s">
        <v>896</v>
      </c>
      <c r="E1305" s="13" t="s">
        <v>643</v>
      </c>
      <c r="F1305" s="34">
        <v>4.5</v>
      </c>
      <c r="G1305" s="60">
        <v>0</v>
      </c>
      <c r="H1305" s="63">
        <v>0</v>
      </c>
    </row>
    <row r="1306" spans="1:8">
      <c r="A1306" s="13" t="s">
        <v>504</v>
      </c>
      <c r="B1306" s="13">
        <v>17111870102</v>
      </c>
      <c r="C1306" s="13" t="s">
        <v>505</v>
      </c>
      <c r="D1306" s="13" t="s">
        <v>571</v>
      </c>
      <c r="E1306" s="13" t="s">
        <v>843</v>
      </c>
      <c r="F1306" s="34">
        <v>4.5</v>
      </c>
      <c r="G1306" s="60">
        <v>0</v>
      </c>
      <c r="H1306" s="63">
        <v>0</v>
      </c>
    </row>
    <row r="1307" spans="1:8">
      <c r="A1307" s="13" t="s">
        <v>506</v>
      </c>
      <c r="B1307" s="13">
        <v>17111870200</v>
      </c>
      <c r="C1307" s="13" t="s">
        <v>507</v>
      </c>
      <c r="D1307" s="13" t="s">
        <v>571</v>
      </c>
      <c r="E1307" s="13" t="s">
        <v>508</v>
      </c>
      <c r="F1307" s="34">
        <v>4.5</v>
      </c>
      <c r="G1307" s="60">
        <v>0</v>
      </c>
      <c r="H1307" s="63">
        <v>0</v>
      </c>
    </row>
    <row r="1308" spans="1:8">
      <c r="A1308" s="13" t="s">
        <v>513</v>
      </c>
      <c r="B1308" s="13">
        <v>17111870101</v>
      </c>
      <c r="C1308" s="13" t="s">
        <v>514</v>
      </c>
      <c r="D1308" s="13" t="s">
        <v>571</v>
      </c>
      <c r="E1308" s="13" t="s">
        <v>515</v>
      </c>
      <c r="F1308" s="34">
        <v>4.5</v>
      </c>
      <c r="G1308" s="60">
        <v>0</v>
      </c>
      <c r="H1308" s="63">
        <v>0</v>
      </c>
    </row>
    <row r="1309" spans="1:8">
      <c r="A1309" s="13" t="s">
        <v>701</v>
      </c>
      <c r="B1309" s="13">
        <v>17097863202</v>
      </c>
      <c r="C1309" s="13" t="s">
        <v>702</v>
      </c>
      <c r="D1309" s="13" t="s">
        <v>896</v>
      </c>
      <c r="E1309" s="13" t="s">
        <v>703</v>
      </c>
      <c r="F1309" s="34">
        <v>4.4000000000000004</v>
      </c>
      <c r="G1309" s="60">
        <v>0.10000000000000053</v>
      </c>
      <c r="H1309" s="63">
        <v>2.2727272727272846E-2</v>
      </c>
    </row>
    <row r="1310" spans="1:8">
      <c r="A1310" s="13" t="s">
        <v>339</v>
      </c>
      <c r="B1310" s="13">
        <v>17197880421</v>
      </c>
      <c r="C1310" s="13" t="s">
        <v>340</v>
      </c>
      <c r="D1310" s="13" t="s">
        <v>363</v>
      </c>
      <c r="E1310" s="13" t="s">
        <v>317</v>
      </c>
      <c r="F1310" s="34">
        <v>4.4000000000000004</v>
      </c>
      <c r="G1310" s="60">
        <v>0</v>
      </c>
      <c r="H1310" s="63">
        <v>0</v>
      </c>
    </row>
    <row r="1311" spans="1:8">
      <c r="A1311" s="13" t="s">
        <v>174</v>
      </c>
      <c r="B1311" s="13">
        <v>17197883507</v>
      </c>
      <c r="C1311" s="13" t="s">
        <v>175</v>
      </c>
      <c r="D1311" s="13" t="s">
        <v>363</v>
      </c>
      <c r="E1311" s="13" t="s">
        <v>176</v>
      </c>
      <c r="F1311" s="34">
        <v>4.4000000000000004</v>
      </c>
      <c r="G1311" s="60">
        <v>0</v>
      </c>
      <c r="H1311" s="63">
        <v>0</v>
      </c>
    </row>
    <row r="1312" spans="1:8">
      <c r="A1312" s="13" t="s">
        <v>150</v>
      </c>
      <c r="B1312" s="13">
        <v>17197883303</v>
      </c>
      <c r="C1312" s="13" t="s">
        <v>151</v>
      </c>
      <c r="D1312" s="13" t="s">
        <v>363</v>
      </c>
      <c r="E1312" s="13" t="s">
        <v>152</v>
      </c>
      <c r="F1312" s="34">
        <v>4.4000000000000004</v>
      </c>
      <c r="G1312" s="60">
        <v>0</v>
      </c>
      <c r="H1312" s="63">
        <v>0</v>
      </c>
    </row>
    <row r="1313" spans="1:8">
      <c r="A1313" s="13" t="s">
        <v>4150</v>
      </c>
      <c r="B1313" s="13">
        <v>17031815300</v>
      </c>
      <c r="C1313" s="13" t="s">
        <v>4151</v>
      </c>
      <c r="D1313" s="13" t="s">
        <v>4272</v>
      </c>
      <c r="E1313" s="13" t="s">
        <v>4137</v>
      </c>
      <c r="F1313" s="34">
        <v>4.4000000000000004</v>
      </c>
      <c r="G1313" s="60">
        <v>0</v>
      </c>
      <c r="H1313" s="63">
        <v>0</v>
      </c>
    </row>
    <row r="1314" spans="1:8">
      <c r="A1314" s="13" t="s">
        <v>4023</v>
      </c>
      <c r="B1314" s="13">
        <v>17031010300</v>
      </c>
      <c r="C1314" s="13" t="s">
        <v>4024</v>
      </c>
      <c r="D1314" s="13" t="s">
        <v>4272</v>
      </c>
      <c r="E1314" s="13" t="s">
        <v>4129</v>
      </c>
      <c r="F1314" s="34">
        <v>4.4000000000000004</v>
      </c>
      <c r="G1314" s="60">
        <v>0</v>
      </c>
      <c r="H1314" s="63">
        <v>0</v>
      </c>
    </row>
    <row r="1315" spans="1:8">
      <c r="A1315" s="13" t="s">
        <v>4059</v>
      </c>
      <c r="B1315" s="13">
        <v>17031020801</v>
      </c>
      <c r="C1315" s="13" t="s">
        <v>4060</v>
      </c>
      <c r="D1315" s="13" t="s">
        <v>4272</v>
      </c>
      <c r="E1315" s="13" t="s">
        <v>4129</v>
      </c>
      <c r="F1315" s="34">
        <v>4.4000000000000004</v>
      </c>
      <c r="G1315" s="60">
        <v>0</v>
      </c>
      <c r="H1315" s="63">
        <v>0</v>
      </c>
    </row>
    <row r="1316" spans="1:8">
      <c r="A1316" s="13" t="s">
        <v>3890</v>
      </c>
      <c r="B1316" s="13">
        <v>17031063000</v>
      </c>
      <c r="C1316" s="13" t="s">
        <v>3891</v>
      </c>
      <c r="D1316" s="13" t="s">
        <v>4272</v>
      </c>
      <c r="E1316" s="13" t="s">
        <v>4129</v>
      </c>
      <c r="F1316" s="34">
        <v>4.4000000000000004</v>
      </c>
      <c r="G1316" s="60">
        <v>0</v>
      </c>
      <c r="H1316" s="63">
        <v>0</v>
      </c>
    </row>
    <row r="1317" spans="1:8">
      <c r="A1317" s="13" t="s">
        <v>3571</v>
      </c>
      <c r="B1317" s="13">
        <v>17031222500</v>
      </c>
      <c r="C1317" s="13" t="s">
        <v>3572</v>
      </c>
      <c r="D1317" s="13" t="s">
        <v>4272</v>
      </c>
      <c r="E1317" s="13" t="s">
        <v>4129</v>
      </c>
      <c r="F1317" s="34">
        <v>4.4000000000000004</v>
      </c>
      <c r="G1317" s="60">
        <v>0</v>
      </c>
      <c r="H1317" s="63">
        <v>0</v>
      </c>
    </row>
    <row r="1318" spans="1:8">
      <c r="A1318" s="13" t="s">
        <v>2915</v>
      </c>
      <c r="B1318" s="13">
        <v>17031650500</v>
      </c>
      <c r="C1318" s="13" t="s">
        <v>2916</v>
      </c>
      <c r="D1318" s="13" t="s">
        <v>4272</v>
      </c>
      <c r="E1318" s="13" t="s">
        <v>4129</v>
      </c>
      <c r="F1318" s="34">
        <v>4.4000000000000004</v>
      </c>
      <c r="G1318" s="60">
        <v>0</v>
      </c>
      <c r="H1318" s="63">
        <v>0</v>
      </c>
    </row>
    <row r="1319" spans="1:8">
      <c r="A1319" s="13" t="s">
        <v>2935</v>
      </c>
      <c r="B1319" s="13">
        <v>17031661100</v>
      </c>
      <c r="C1319" s="13" t="s">
        <v>2936</v>
      </c>
      <c r="D1319" s="13" t="s">
        <v>4272</v>
      </c>
      <c r="E1319" s="13" t="s">
        <v>4129</v>
      </c>
      <c r="F1319" s="34">
        <v>4.4000000000000004</v>
      </c>
      <c r="G1319" s="60">
        <v>0</v>
      </c>
      <c r="H1319" s="63">
        <v>0</v>
      </c>
    </row>
    <row r="1320" spans="1:8">
      <c r="A1320" s="13" t="s">
        <v>2514</v>
      </c>
      <c r="B1320" s="13">
        <v>17031770300</v>
      </c>
      <c r="C1320" s="13" t="s">
        <v>2515</v>
      </c>
      <c r="D1320" s="13" t="s">
        <v>4272</v>
      </c>
      <c r="E1320" s="13" t="s">
        <v>2511</v>
      </c>
      <c r="F1320" s="34">
        <v>4.4000000000000004</v>
      </c>
      <c r="G1320" s="60">
        <v>0</v>
      </c>
      <c r="H1320" s="63">
        <v>0</v>
      </c>
    </row>
    <row r="1321" spans="1:8">
      <c r="A1321" s="13" t="s">
        <v>1800</v>
      </c>
      <c r="B1321" s="13">
        <v>17031827901</v>
      </c>
      <c r="C1321" s="13" t="s">
        <v>1801</v>
      </c>
      <c r="D1321" s="13" t="s">
        <v>4272</v>
      </c>
      <c r="E1321" s="13" t="s">
        <v>1789</v>
      </c>
      <c r="F1321" s="34">
        <v>4.4000000000000004</v>
      </c>
      <c r="G1321" s="60">
        <v>0</v>
      </c>
      <c r="H1321" s="63">
        <v>0</v>
      </c>
    </row>
    <row r="1322" spans="1:8">
      <c r="A1322" s="13" t="s">
        <v>1282</v>
      </c>
      <c r="B1322" s="13">
        <v>17043846203</v>
      </c>
      <c r="C1322" s="13" t="s">
        <v>1283</v>
      </c>
      <c r="D1322" s="13" t="s">
        <v>1522</v>
      </c>
      <c r="E1322" s="13" t="s">
        <v>1275</v>
      </c>
      <c r="F1322" s="34">
        <v>4.4000000000000004</v>
      </c>
      <c r="G1322" s="60">
        <v>0</v>
      </c>
      <c r="H1322" s="63">
        <v>0</v>
      </c>
    </row>
    <row r="1323" spans="1:8">
      <c r="A1323" s="13" t="s">
        <v>1091</v>
      </c>
      <c r="B1323" s="13">
        <v>17043845810</v>
      </c>
      <c r="C1323" s="13" t="s">
        <v>1092</v>
      </c>
      <c r="D1323" s="13" t="s">
        <v>1522</v>
      </c>
      <c r="E1323" s="13" t="s">
        <v>1088</v>
      </c>
      <c r="F1323" s="34">
        <v>4.4000000000000004</v>
      </c>
      <c r="G1323" s="60">
        <v>0</v>
      </c>
      <c r="H1323" s="63">
        <v>0</v>
      </c>
    </row>
    <row r="1324" spans="1:8">
      <c r="A1324" s="13" t="s">
        <v>748</v>
      </c>
      <c r="B1324" s="13">
        <v>17097861607</v>
      </c>
      <c r="C1324" s="13" t="s">
        <v>749</v>
      </c>
      <c r="D1324" s="13" t="s">
        <v>896</v>
      </c>
      <c r="E1324" s="13" t="s">
        <v>855</v>
      </c>
      <c r="F1324" s="34">
        <v>4.4000000000000004</v>
      </c>
      <c r="G1324" s="60">
        <v>0</v>
      </c>
      <c r="H1324" s="63">
        <v>0</v>
      </c>
    </row>
    <row r="1325" spans="1:8">
      <c r="A1325" s="13" t="s">
        <v>704</v>
      </c>
      <c r="B1325" s="13">
        <v>17097863300</v>
      </c>
      <c r="C1325" s="13" t="s">
        <v>705</v>
      </c>
      <c r="D1325" s="13" t="s">
        <v>896</v>
      </c>
      <c r="E1325" s="13" t="s">
        <v>703</v>
      </c>
      <c r="F1325" s="34">
        <v>4.3</v>
      </c>
      <c r="G1325" s="60">
        <v>9.9999999999999645E-2</v>
      </c>
      <c r="H1325" s="63">
        <v>2.3255813953488292E-2</v>
      </c>
    </row>
    <row r="1326" spans="1:8">
      <c r="A1326" s="13" t="s">
        <v>361</v>
      </c>
      <c r="B1326" s="13">
        <v>17197880105</v>
      </c>
      <c r="C1326" s="13" t="s">
        <v>362</v>
      </c>
      <c r="D1326" s="13" t="s">
        <v>363</v>
      </c>
      <c r="E1326" s="13" t="s">
        <v>1485</v>
      </c>
      <c r="F1326" s="34">
        <v>4.3</v>
      </c>
      <c r="G1326" s="60">
        <v>0</v>
      </c>
      <c r="H1326" s="63">
        <v>0</v>
      </c>
    </row>
    <row r="1327" spans="1:8">
      <c r="A1327" s="13" t="s">
        <v>80</v>
      </c>
      <c r="B1327" s="13">
        <v>17197883519</v>
      </c>
      <c r="C1327" s="13" t="s">
        <v>81</v>
      </c>
      <c r="D1327" s="13" t="s">
        <v>363</v>
      </c>
      <c r="E1327" s="13" t="s">
        <v>171</v>
      </c>
      <c r="F1327" s="34">
        <v>4.3</v>
      </c>
      <c r="G1327" s="60">
        <v>0</v>
      </c>
      <c r="H1327" s="63">
        <v>0</v>
      </c>
    </row>
    <row r="1328" spans="1:8">
      <c r="A1328" s="13" t="s">
        <v>350</v>
      </c>
      <c r="B1328" s="13">
        <v>17197880601</v>
      </c>
      <c r="C1328" s="13" t="s">
        <v>351</v>
      </c>
      <c r="D1328" s="13" t="s">
        <v>363</v>
      </c>
      <c r="E1328" s="13" t="s">
        <v>343</v>
      </c>
      <c r="F1328" s="34">
        <v>4.3</v>
      </c>
      <c r="G1328" s="60">
        <v>0</v>
      </c>
      <c r="H1328" s="63">
        <v>0</v>
      </c>
    </row>
    <row r="1329" spans="1:8">
      <c r="A1329" s="13" t="s">
        <v>3962</v>
      </c>
      <c r="B1329" s="13">
        <v>17031060800</v>
      </c>
      <c r="C1329" s="13" t="s">
        <v>3963</v>
      </c>
      <c r="D1329" s="13" t="s">
        <v>4272</v>
      </c>
      <c r="E1329" s="13" t="s">
        <v>4129</v>
      </c>
      <c r="F1329" s="34">
        <v>4.3</v>
      </c>
      <c r="G1329" s="60">
        <v>0</v>
      </c>
      <c r="H1329" s="63">
        <v>0</v>
      </c>
    </row>
    <row r="1330" spans="1:8">
      <c r="A1330" s="13" t="s">
        <v>3823</v>
      </c>
      <c r="B1330" s="13">
        <v>17031071500</v>
      </c>
      <c r="C1330" s="13" t="s">
        <v>3824</v>
      </c>
      <c r="D1330" s="13" t="s">
        <v>4272</v>
      </c>
      <c r="E1330" s="13" t="s">
        <v>4129</v>
      </c>
      <c r="F1330" s="34">
        <v>4.3</v>
      </c>
      <c r="G1330" s="60">
        <v>0</v>
      </c>
      <c r="H1330" s="63">
        <v>0</v>
      </c>
    </row>
    <row r="1331" spans="1:8">
      <c r="A1331" s="13" t="s">
        <v>3281</v>
      </c>
      <c r="B1331" s="13">
        <v>17031340300</v>
      </c>
      <c r="C1331" s="13" t="s">
        <v>3282</v>
      </c>
      <c r="D1331" s="13" t="s">
        <v>4272</v>
      </c>
      <c r="E1331" s="13" t="s">
        <v>4129</v>
      </c>
      <c r="F1331" s="34">
        <v>4.3</v>
      </c>
      <c r="G1331" s="60">
        <v>0</v>
      </c>
      <c r="H1331" s="63">
        <v>0</v>
      </c>
    </row>
    <row r="1332" spans="1:8">
      <c r="A1332" s="13" t="s">
        <v>3237</v>
      </c>
      <c r="B1332" s="13">
        <v>17031410100</v>
      </c>
      <c r="C1332" s="13" t="s">
        <v>3238</v>
      </c>
      <c r="D1332" s="13" t="s">
        <v>4272</v>
      </c>
      <c r="E1332" s="13" t="s">
        <v>4129</v>
      </c>
      <c r="F1332" s="34">
        <v>4.3</v>
      </c>
      <c r="G1332" s="60">
        <v>0</v>
      </c>
      <c r="H1332" s="63">
        <v>0</v>
      </c>
    </row>
    <row r="1333" spans="1:8">
      <c r="A1333" s="13" t="s">
        <v>3031</v>
      </c>
      <c r="B1333" s="13">
        <v>17031580501</v>
      </c>
      <c r="C1333" s="13" t="s">
        <v>3032</v>
      </c>
      <c r="D1333" s="13" t="s">
        <v>4272</v>
      </c>
      <c r="E1333" s="13" t="s">
        <v>4129</v>
      </c>
      <c r="F1333" s="34">
        <v>4.3</v>
      </c>
      <c r="G1333" s="60">
        <v>0</v>
      </c>
      <c r="H1333" s="63">
        <v>0</v>
      </c>
    </row>
    <row r="1334" spans="1:8">
      <c r="A1334" s="13" t="s">
        <v>2907</v>
      </c>
      <c r="B1334" s="13">
        <v>17031650200</v>
      </c>
      <c r="C1334" s="13" t="s">
        <v>2908</v>
      </c>
      <c r="D1334" s="13" t="s">
        <v>4272</v>
      </c>
      <c r="E1334" s="13" t="s">
        <v>4129</v>
      </c>
      <c r="F1334" s="34">
        <v>4.3</v>
      </c>
      <c r="G1334" s="60">
        <v>0</v>
      </c>
      <c r="H1334" s="63">
        <v>0</v>
      </c>
    </row>
    <row r="1335" spans="1:8">
      <c r="A1335" s="13" t="s">
        <v>2564</v>
      </c>
      <c r="B1335" s="13">
        <v>17031806002</v>
      </c>
      <c r="C1335" s="13" t="s">
        <v>2565</v>
      </c>
      <c r="D1335" s="13" t="s">
        <v>4272</v>
      </c>
      <c r="E1335" s="13" t="s">
        <v>2661</v>
      </c>
      <c r="F1335" s="34">
        <v>4.3</v>
      </c>
      <c r="G1335" s="60">
        <v>0</v>
      </c>
      <c r="H1335" s="63">
        <v>0</v>
      </c>
    </row>
    <row r="1336" spans="1:8">
      <c r="A1336" s="13" t="s">
        <v>2462</v>
      </c>
      <c r="B1336" s="13">
        <v>17031810302</v>
      </c>
      <c r="C1336" s="13" t="s">
        <v>2463</v>
      </c>
      <c r="D1336" s="13" t="s">
        <v>4272</v>
      </c>
      <c r="E1336" s="13" t="s">
        <v>2542</v>
      </c>
      <c r="F1336" s="34">
        <v>4.3</v>
      </c>
      <c r="G1336" s="60">
        <v>0</v>
      </c>
      <c r="H1336" s="63">
        <v>0</v>
      </c>
    </row>
    <row r="1337" spans="1:8">
      <c r="A1337" s="13" t="s">
        <v>2483</v>
      </c>
      <c r="B1337" s="13">
        <v>17031820800</v>
      </c>
      <c r="C1337" s="13" t="s">
        <v>2484</v>
      </c>
      <c r="D1337" s="13" t="s">
        <v>4272</v>
      </c>
      <c r="E1337" s="13" t="s">
        <v>2485</v>
      </c>
      <c r="F1337" s="34">
        <v>4.3</v>
      </c>
      <c r="G1337" s="60">
        <v>0</v>
      </c>
      <c r="H1337" s="63">
        <v>0</v>
      </c>
    </row>
    <row r="1338" spans="1:8">
      <c r="A1338" s="13" t="s">
        <v>2316</v>
      </c>
      <c r="B1338" s="13">
        <v>17031828000</v>
      </c>
      <c r="C1338" s="13" t="s">
        <v>2317</v>
      </c>
      <c r="D1338" s="13" t="s">
        <v>4272</v>
      </c>
      <c r="E1338" s="13" t="s">
        <v>2315</v>
      </c>
      <c r="F1338" s="34">
        <v>4.3</v>
      </c>
      <c r="G1338" s="60">
        <v>0</v>
      </c>
      <c r="H1338" s="63">
        <v>0</v>
      </c>
    </row>
    <row r="1339" spans="1:8">
      <c r="A1339" s="13" t="s">
        <v>1828</v>
      </c>
      <c r="B1339" s="13">
        <v>17031770700</v>
      </c>
      <c r="C1339" s="13" t="s">
        <v>1829</v>
      </c>
      <c r="D1339" s="13" t="s">
        <v>4272</v>
      </c>
      <c r="E1339" s="13" t="s">
        <v>1827</v>
      </c>
      <c r="F1339" s="34">
        <v>4.3</v>
      </c>
      <c r="G1339" s="60">
        <v>0</v>
      </c>
      <c r="H1339" s="63">
        <v>0</v>
      </c>
    </row>
    <row r="1340" spans="1:8">
      <c r="A1340" s="13" t="s">
        <v>1865</v>
      </c>
      <c r="B1340" s="13">
        <v>17031804809</v>
      </c>
      <c r="C1340" s="13" t="s">
        <v>1866</v>
      </c>
      <c r="D1340" s="13" t="s">
        <v>4272</v>
      </c>
      <c r="E1340" s="13" t="s">
        <v>1840</v>
      </c>
      <c r="F1340" s="34">
        <v>4.3</v>
      </c>
      <c r="G1340" s="60">
        <v>0</v>
      </c>
      <c r="H1340" s="63">
        <v>0</v>
      </c>
    </row>
    <row r="1341" spans="1:8">
      <c r="A1341" s="13" t="s">
        <v>1805</v>
      </c>
      <c r="B1341" s="13">
        <v>17031829600</v>
      </c>
      <c r="C1341" s="13" t="s">
        <v>1806</v>
      </c>
      <c r="D1341" s="13" t="s">
        <v>4272</v>
      </c>
      <c r="E1341" s="13" t="s">
        <v>1807</v>
      </c>
      <c r="F1341" s="34">
        <v>4.3</v>
      </c>
      <c r="G1341" s="60">
        <v>0</v>
      </c>
      <c r="H1341" s="63">
        <v>0</v>
      </c>
    </row>
    <row r="1342" spans="1:8">
      <c r="A1342" s="13" t="s">
        <v>1620</v>
      </c>
      <c r="B1342" s="13">
        <v>17031832400</v>
      </c>
      <c r="C1342" s="13" t="s">
        <v>1621</v>
      </c>
      <c r="D1342" s="13" t="s">
        <v>4272</v>
      </c>
      <c r="E1342" s="13"/>
      <c r="F1342" s="34">
        <v>4.3</v>
      </c>
      <c r="G1342" s="60">
        <v>0</v>
      </c>
      <c r="H1342" s="63">
        <v>0</v>
      </c>
    </row>
    <row r="1343" spans="1:8">
      <c r="A1343" s="13" t="s">
        <v>1408</v>
      </c>
      <c r="B1343" s="13">
        <v>17043845000</v>
      </c>
      <c r="C1343" s="13" t="s">
        <v>1409</v>
      </c>
      <c r="D1343" s="13" t="s">
        <v>1522</v>
      </c>
      <c r="E1343" s="13" t="s">
        <v>1410</v>
      </c>
      <c r="F1343" s="34">
        <v>4.3</v>
      </c>
      <c r="G1343" s="60">
        <v>0</v>
      </c>
      <c r="H1343" s="63">
        <v>0</v>
      </c>
    </row>
    <row r="1344" spans="1:8">
      <c r="A1344" s="13" t="s">
        <v>1255</v>
      </c>
      <c r="B1344" s="13">
        <v>17043842709</v>
      </c>
      <c r="C1344" s="13" t="s">
        <v>1256</v>
      </c>
      <c r="D1344" s="13" t="s">
        <v>1522</v>
      </c>
      <c r="E1344" s="13" t="s">
        <v>2224</v>
      </c>
      <c r="F1344" s="34">
        <v>4.3</v>
      </c>
      <c r="G1344" s="60">
        <v>0</v>
      </c>
      <c r="H1344" s="63">
        <v>0</v>
      </c>
    </row>
    <row r="1345" spans="1:8">
      <c r="A1345" s="13" t="s">
        <v>876</v>
      </c>
      <c r="B1345" s="13">
        <v>17093890102</v>
      </c>
      <c r="C1345" s="13" t="s">
        <v>877</v>
      </c>
      <c r="D1345" s="13" t="s">
        <v>874</v>
      </c>
      <c r="E1345" s="13" t="s">
        <v>875</v>
      </c>
      <c r="F1345" s="34">
        <v>4.3</v>
      </c>
      <c r="G1345" s="60">
        <v>0</v>
      </c>
      <c r="H1345" s="63">
        <v>0</v>
      </c>
    </row>
    <row r="1346" spans="1:8">
      <c r="A1346" s="13" t="s">
        <v>305</v>
      </c>
      <c r="B1346" s="13">
        <v>17197880310</v>
      </c>
      <c r="C1346" s="13" t="s">
        <v>306</v>
      </c>
      <c r="D1346" s="13" t="s">
        <v>363</v>
      </c>
      <c r="E1346" s="13" t="s">
        <v>1485</v>
      </c>
      <c r="F1346" s="34">
        <v>4.2</v>
      </c>
      <c r="G1346" s="60">
        <v>0.10000000000000053</v>
      </c>
      <c r="H1346" s="63">
        <v>2.3809523809523937E-2</v>
      </c>
    </row>
    <row r="1347" spans="1:8">
      <c r="A1347" s="13" t="s">
        <v>318</v>
      </c>
      <c r="B1347" s="13">
        <v>17197880410</v>
      </c>
      <c r="C1347" s="13" t="s">
        <v>319</v>
      </c>
      <c r="D1347" s="13" t="s">
        <v>363</v>
      </c>
      <c r="E1347" s="13" t="s">
        <v>320</v>
      </c>
      <c r="F1347" s="34">
        <v>4.2</v>
      </c>
      <c r="G1347" s="60">
        <v>0</v>
      </c>
      <c r="H1347" s="63">
        <v>0</v>
      </c>
    </row>
    <row r="1348" spans="1:8">
      <c r="A1348" s="13" t="s">
        <v>127</v>
      </c>
      <c r="B1348" s="13">
        <v>17197884006</v>
      </c>
      <c r="C1348" s="13" t="s">
        <v>128</v>
      </c>
      <c r="D1348" s="13" t="s">
        <v>363</v>
      </c>
      <c r="E1348" s="13" t="s">
        <v>161</v>
      </c>
      <c r="F1348" s="34">
        <v>4.2</v>
      </c>
      <c r="G1348" s="60">
        <v>0</v>
      </c>
      <c r="H1348" s="63">
        <v>0</v>
      </c>
    </row>
    <row r="1349" spans="1:8">
      <c r="A1349" s="13" t="s">
        <v>344</v>
      </c>
      <c r="B1349" s="13">
        <v>17197880503</v>
      </c>
      <c r="C1349" s="13" t="s">
        <v>345</v>
      </c>
      <c r="D1349" s="13" t="s">
        <v>363</v>
      </c>
      <c r="E1349" s="13" t="s">
        <v>317</v>
      </c>
      <c r="F1349" s="34">
        <v>4.2</v>
      </c>
      <c r="G1349" s="60">
        <v>0</v>
      </c>
      <c r="H1349" s="63">
        <v>0</v>
      </c>
    </row>
    <row r="1350" spans="1:8">
      <c r="A1350" s="13" t="s">
        <v>4304</v>
      </c>
      <c r="B1350" s="13">
        <v>17031803016</v>
      </c>
      <c r="C1350" s="13" t="s">
        <v>4305</v>
      </c>
      <c r="D1350" s="13" t="s">
        <v>4272</v>
      </c>
      <c r="E1350" s="13" t="s">
        <v>4289</v>
      </c>
      <c r="F1350" s="34">
        <v>4.2</v>
      </c>
      <c r="G1350" s="60">
        <v>0</v>
      </c>
      <c r="H1350" s="63">
        <v>0</v>
      </c>
    </row>
    <row r="1351" spans="1:8">
      <c r="A1351" s="13" t="s">
        <v>4033</v>
      </c>
      <c r="B1351" s="13">
        <v>17031010600</v>
      </c>
      <c r="C1351" s="13" t="s">
        <v>4034</v>
      </c>
      <c r="D1351" s="13" t="s">
        <v>4272</v>
      </c>
      <c r="E1351" s="13" t="s">
        <v>4129</v>
      </c>
      <c r="F1351" s="34">
        <v>4.2</v>
      </c>
      <c r="G1351" s="60">
        <v>0</v>
      </c>
      <c r="H1351" s="63">
        <v>0</v>
      </c>
    </row>
    <row r="1352" spans="1:8">
      <c r="A1352" s="13" t="s">
        <v>4045</v>
      </c>
      <c r="B1352" s="13">
        <v>17031020302</v>
      </c>
      <c r="C1352" s="13" t="s">
        <v>4046</v>
      </c>
      <c r="D1352" s="13" t="s">
        <v>4272</v>
      </c>
      <c r="E1352" s="13" t="s">
        <v>4129</v>
      </c>
      <c r="F1352" s="34">
        <v>4.2</v>
      </c>
      <c r="G1352" s="60">
        <v>0</v>
      </c>
      <c r="H1352" s="63">
        <v>0</v>
      </c>
    </row>
    <row r="1353" spans="1:8">
      <c r="A1353" s="13" t="s">
        <v>4071</v>
      </c>
      <c r="B1353" s="13">
        <v>17031030103</v>
      </c>
      <c r="C1353" s="13" t="s">
        <v>4072</v>
      </c>
      <c r="D1353" s="13" t="s">
        <v>4272</v>
      </c>
      <c r="E1353" s="13" t="s">
        <v>4129</v>
      </c>
      <c r="F1353" s="34">
        <v>4.2</v>
      </c>
      <c r="G1353" s="60">
        <v>0</v>
      </c>
      <c r="H1353" s="63">
        <v>0</v>
      </c>
    </row>
    <row r="1354" spans="1:8">
      <c r="A1354" s="13" t="s">
        <v>3985</v>
      </c>
      <c r="B1354" s="13">
        <v>17031030703</v>
      </c>
      <c r="C1354" s="13" t="s">
        <v>3986</v>
      </c>
      <c r="D1354" s="13" t="s">
        <v>4272</v>
      </c>
      <c r="E1354" s="13" t="s">
        <v>4129</v>
      </c>
      <c r="F1354" s="34">
        <v>4.2</v>
      </c>
      <c r="G1354" s="60">
        <v>0</v>
      </c>
      <c r="H1354" s="63">
        <v>0</v>
      </c>
    </row>
    <row r="1355" spans="1:8">
      <c r="A1355" s="13" t="s">
        <v>3987</v>
      </c>
      <c r="B1355" s="13">
        <v>17031030706</v>
      </c>
      <c r="C1355" s="13" t="s">
        <v>3988</v>
      </c>
      <c r="D1355" s="13" t="s">
        <v>4272</v>
      </c>
      <c r="E1355" s="13" t="s">
        <v>4129</v>
      </c>
      <c r="F1355" s="34">
        <v>4.2</v>
      </c>
      <c r="G1355" s="60">
        <v>0</v>
      </c>
      <c r="H1355" s="63">
        <v>0</v>
      </c>
    </row>
    <row r="1356" spans="1:8">
      <c r="A1356" s="13" t="s">
        <v>3944</v>
      </c>
      <c r="B1356" s="13">
        <v>17031051100</v>
      </c>
      <c r="C1356" s="13" t="s">
        <v>3945</v>
      </c>
      <c r="D1356" s="13" t="s">
        <v>4272</v>
      </c>
      <c r="E1356" s="13" t="s">
        <v>4129</v>
      </c>
      <c r="F1356" s="34">
        <v>4.2</v>
      </c>
      <c r="G1356" s="60">
        <v>0</v>
      </c>
      <c r="H1356" s="63">
        <v>0</v>
      </c>
    </row>
    <row r="1357" spans="1:8">
      <c r="A1357" s="13" t="s">
        <v>3500</v>
      </c>
      <c r="B1357" s="13">
        <v>17031240500</v>
      </c>
      <c r="C1357" s="13" t="s">
        <v>3501</v>
      </c>
      <c r="D1357" s="13" t="s">
        <v>4272</v>
      </c>
      <c r="E1357" s="13" t="s">
        <v>4129</v>
      </c>
      <c r="F1357" s="34">
        <v>4.2</v>
      </c>
      <c r="G1357" s="60">
        <v>0</v>
      </c>
      <c r="H1357" s="63">
        <v>0</v>
      </c>
    </row>
    <row r="1358" spans="1:8">
      <c r="A1358" s="13" t="s">
        <v>3441</v>
      </c>
      <c r="B1358" s="13">
        <v>17031243300</v>
      </c>
      <c r="C1358" s="13" t="s">
        <v>3442</v>
      </c>
      <c r="D1358" s="13" t="s">
        <v>4272</v>
      </c>
      <c r="E1358" s="13" t="s">
        <v>4129</v>
      </c>
      <c r="F1358" s="34">
        <v>4.2</v>
      </c>
      <c r="G1358" s="60">
        <v>0</v>
      </c>
      <c r="H1358" s="63">
        <v>0</v>
      </c>
    </row>
    <row r="1359" spans="1:8">
      <c r="A1359" s="13" t="s">
        <v>3227</v>
      </c>
      <c r="B1359" s="13">
        <v>17031390700</v>
      </c>
      <c r="C1359" s="13" t="s">
        <v>3228</v>
      </c>
      <c r="D1359" s="13" t="s">
        <v>4272</v>
      </c>
      <c r="E1359" s="13" t="s">
        <v>4129</v>
      </c>
      <c r="F1359" s="34">
        <v>4.2</v>
      </c>
      <c r="G1359" s="60">
        <v>0</v>
      </c>
      <c r="H1359" s="63">
        <v>0</v>
      </c>
    </row>
    <row r="1360" spans="1:8">
      <c r="A1360" s="13" t="s">
        <v>2913</v>
      </c>
      <c r="B1360" s="13">
        <v>17031650400</v>
      </c>
      <c r="C1360" s="13" t="s">
        <v>2914</v>
      </c>
      <c r="D1360" s="13" t="s">
        <v>4272</v>
      </c>
      <c r="E1360" s="13" t="s">
        <v>4129</v>
      </c>
      <c r="F1360" s="34">
        <v>4.2</v>
      </c>
      <c r="G1360" s="60">
        <v>0</v>
      </c>
      <c r="H1360" s="63">
        <v>0</v>
      </c>
    </row>
    <row r="1361" spans="1:8">
      <c r="A1361" s="13" t="s">
        <v>2647</v>
      </c>
      <c r="B1361" s="13">
        <v>17031820104</v>
      </c>
      <c r="C1361" s="13" t="s">
        <v>2648</v>
      </c>
      <c r="D1361" s="13" t="s">
        <v>4272</v>
      </c>
      <c r="E1361" s="13" t="s">
        <v>2649</v>
      </c>
      <c r="F1361" s="34">
        <v>4.2</v>
      </c>
      <c r="G1361" s="60">
        <v>0</v>
      </c>
      <c r="H1361" s="63">
        <v>0</v>
      </c>
    </row>
    <row r="1362" spans="1:8">
      <c r="A1362" s="13" t="s">
        <v>2378</v>
      </c>
      <c r="B1362" s="13">
        <v>17031804102</v>
      </c>
      <c r="C1362" s="13" t="s">
        <v>2379</v>
      </c>
      <c r="D1362" s="13" t="s">
        <v>4272</v>
      </c>
      <c r="E1362" s="13" t="s">
        <v>2375</v>
      </c>
      <c r="F1362" s="34">
        <v>4.2</v>
      </c>
      <c r="G1362" s="60">
        <v>0</v>
      </c>
      <c r="H1362" s="63">
        <v>0</v>
      </c>
    </row>
    <row r="1363" spans="1:8">
      <c r="A1363" s="13" t="s">
        <v>2240</v>
      </c>
      <c r="B1363" s="13">
        <v>17031815701</v>
      </c>
      <c r="C1363" s="13" t="s">
        <v>2241</v>
      </c>
      <c r="D1363" s="13" t="s">
        <v>4272</v>
      </c>
      <c r="E1363" s="13" t="s">
        <v>2242</v>
      </c>
      <c r="F1363" s="34">
        <v>4.2</v>
      </c>
      <c r="G1363" s="60">
        <v>0</v>
      </c>
      <c r="H1363" s="63">
        <v>0</v>
      </c>
    </row>
    <row r="1364" spans="1:8">
      <c r="A1364" s="13" t="s">
        <v>2062</v>
      </c>
      <c r="B1364" s="13">
        <v>17031824506</v>
      </c>
      <c r="C1364" s="13" t="s">
        <v>2063</v>
      </c>
      <c r="D1364" s="13" t="s">
        <v>4272</v>
      </c>
      <c r="E1364" s="13" t="s">
        <v>2061</v>
      </c>
      <c r="F1364" s="34">
        <v>4.2</v>
      </c>
      <c r="G1364" s="60">
        <v>0</v>
      </c>
      <c r="H1364" s="63">
        <v>0</v>
      </c>
    </row>
    <row r="1365" spans="1:8">
      <c r="A1365" s="13" t="s">
        <v>2077</v>
      </c>
      <c r="B1365" s="13">
        <v>17031822302</v>
      </c>
      <c r="C1365" s="13" t="s">
        <v>2078</v>
      </c>
      <c r="D1365" s="13" t="s">
        <v>4272</v>
      </c>
      <c r="E1365" s="13" t="s">
        <v>2070</v>
      </c>
      <c r="F1365" s="34">
        <v>4.2</v>
      </c>
      <c r="G1365" s="60">
        <v>0</v>
      </c>
      <c r="H1365" s="63">
        <v>0</v>
      </c>
    </row>
    <row r="1366" spans="1:8">
      <c r="A1366" s="13" t="s">
        <v>2014</v>
      </c>
      <c r="B1366" s="13">
        <v>17031830005</v>
      </c>
      <c r="C1366" s="13" t="s">
        <v>2015</v>
      </c>
      <c r="D1366" s="13" t="s">
        <v>4272</v>
      </c>
      <c r="E1366" s="13" t="s">
        <v>2265</v>
      </c>
      <c r="F1366" s="34">
        <v>4.2</v>
      </c>
      <c r="G1366" s="60">
        <v>0</v>
      </c>
      <c r="H1366" s="63">
        <v>0</v>
      </c>
    </row>
    <row r="1367" spans="1:8">
      <c r="A1367" s="13" t="s">
        <v>2036</v>
      </c>
      <c r="B1367" s="13">
        <v>17031824115</v>
      </c>
      <c r="C1367" s="13" t="s">
        <v>2037</v>
      </c>
      <c r="D1367" s="13" t="s">
        <v>4272</v>
      </c>
      <c r="E1367" s="13" t="s">
        <v>2018</v>
      </c>
      <c r="F1367" s="34">
        <v>4.2</v>
      </c>
      <c r="G1367" s="60">
        <v>0</v>
      </c>
      <c r="H1367" s="63">
        <v>0</v>
      </c>
    </row>
    <row r="1368" spans="1:8">
      <c r="A1368" s="13" t="s">
        <v>1872</v>
      </c>
      <c r="B1368" s="13">
        <v>17031806801</v>
      </c>
      <c r="C1368" s="13" t="s">
        <v>1873</v>
      </c>
      <c r="D1368" s="13" t="s">
        <v>4272</v>
      </c>
      <c r="E1368" s="13" t="s">
        <v>1871</v>
      </c>
      <c r="F1368" s="34">
        <v>4.2</v>
      </c>
      <c r="G1368" s="60">
        <v>0</v>
      </c>
      <c r="H1368" s="63">
        <v>0</v>
      </c>
    </row>
    <row r="1369" spans="1:8">
      <c r="A1369" s="13" t="s">
        <v>1780</v>
      </c>
      <c r="B1369" s="13">
        <v>17031807700</v>
      </c>
      <c r="C1369" s="13" t="s">
        <v>1781</v>
      </c>
      <c r="D1369" s="13" t="s">
        <v>4272</v>
      </c>
      <c r="E1369" s="13" t="s">
        <v>1871</v>
      </c>
      <c r="F1369" s="34">
        <v>4.2</v>
      </c>
      <c r="G1369" s="60">
        <v>0</v>
      </c>
      <c r="H1369" s="63">
        <v>0</v>
      </c>
    </row>
    <row r="1370" spans="1:8">
      <c r="A1370" s="13" t="s">
        <v>1546</v>
      </c>
      <c r="B1370" s="13">
        <v>17031835000</v>
      </c>
      <c r="C1370" s="13" t="s">
        <v>1547</v>
      </c>
      <c r="D1370" s="13" t="s">
        <v>4272</v>
      </c>
      <c r="E1370" s="13"/>
      <c r="F1370" s="34">
        <v>4.2</v>
      </c>
      <c r="G1370" s="60">
        <v>0</v>
      </c>
      <c r="H1370" s="63">
        <v>0</v>
      </c>
    </row>
    <row r="1371" spans="1:8">
      <c r="A1371" s="13" t="s">
        <v>1538</v>
      </c>
      <c r="B1371" s="13">
        <v>17043846507</v>
      </c>
      <c r="C1371" s="13" t="s">
        <v>1539</v>
      </c>
      <c r="D1371" s="13" t="s">
        <v>1522</v>
      </c>
      <c r="E1371" s="13" t="s">
        <v>1533</v>
      </c>
      <c r="F1371" s="34">
        <v>4.2</v>
      </c>
      <c r="G1371" s="60">
        <v>0</v>
      </c>
      <c r="H1371" s="63">
        <v>0</v>
      </c>
    </row>
    <row r="1372" spans="1:8">
      <c r="A1372" s="13" t="s">
        <v>1471</v>
      </c>
      <c r="B1372" s="13">
        <v>17043841002</v>
      </c>
      <c r="C1372" s="13" t="s">
        <v>1472</v>
      </c>
      <c r="D1372" s="13" t="s">
        <v>1522</v>
      </c>
      <c r="E1372" s="13" t="s">
        <v>4158</v>
      </c>
      <c r="F1372" s="34">
        <v>4.2</v>
      </c>
      <c r="G1372" s="60">
        <v>0</v>
      </c>
      <c r="H1372" s="63">
        <v>0</v>
      </c>
    </row>
    <row r="1373" spans="1:8">
      <c r="A1373" s="13" t="s">
        <v>1422</v>
      </c>
      <c r="B1373" s="13">
        <v>17043845807</v>
      </c>
      <c r="C1373" s="13" t="s">
        <v>1423</v>
      </c>
      <c r="D1373" s="13" t="s">
        <v>1522</v>
      </c>
      <c r="E1373" s="13" t="s">
        <v>1417</v>
      </c>
      <c r="F1373" s="34">
        <v>4.2</v>
      </c>
      <c r="G1373" s="60">
        <v>0</v>
      </c>
      <c r="H1373" s="63">
        <v>0</v>
      </c>
    </row>
    <row r="1374" spans="1:8">
      <c r="A1374" s="13" t="s">
        <v>1375</v>
      </c>
      <c r="B1374" s="13">
        <v>17043844002</v>
      </c>
      <c r="C1374" s="13" t="s">
        <v>1376</v>
      </c>
      <c r="D1374" s="13" t="s">
        <v>1522</v>
      </c>
      <c r="E1374" s="13" t="s">
        <v>2522</v>
      </c>
      <c r="F1374" s="34">
        <v>4.2</v>
      </c>
      <c r="G1374" s="60">
        <v>0</v>
      </c>
      <c r="H1374" s="63">
        <v>0</v>
      </c>
    </row>
    <row r="1375" spans="1:8">
      <c r="A1375" s="13" t="s">
        <v>1051</v>
      </c>
      <c r="B1375" s="13">
        <v>17089852805</v>
      </c>
      <c r="C1375" s="13" t="s">
        <v>1052</v>
      </c>
      <c r="D1375" s="13" t="s">
        <v>1029</v>
      </c>
      <c r="E1375" s="13"/>
      <c r="F1375" s="34">
        <v>4.2</v>
      </c>
      <c r="G1375" s="60">
        <v>0</v>
      </c>
      <c r="H1375" s="63">
        <v>0</v>
      </c>
    </row>
    <row r="1376" spans="1:8">
      <c r="A1376" s="13" t="s">
        <v>925</v>
      </c>
      <c r="B1376" s="13">
        <v>17089852906</v>
      </c>
      <c r="C1376" s="13" t="s">
        <v>926</v>
      </c>
      <c r="D1376" s="13" t="s">
        <v>1029</v>
      </c>
      <c r="E1376" s="13"/>
      <c r="F1376" s="34">
        <v>4.2</v>
      </c>
      <c r="G1376" s="60">
        <v>0</v>
      </c>
      <c r="H1376" s="63">
        <v>0</v>
      </c>
    </row>
    <row r="1377" spans="1:8">
      <c r="A1377" s="13" t="s">
        <v>819</v>
      </c>
      <c r="B1377" s="13">
        <v>17097864517</v>
      </c>
      <c r="C1377" s="13" t="s">
        <v>820</v>
      </c>
      <c r="D1377" s="13" t="s">
        <v>896</v>
      </c>
      <c r="E1377" s="13" t="s">
        <v>4078</v>
      </c>
      <c r="F1377" s="34">
        <v>4.2</v>
      </c>
      <c r="G1377" s="60">
        <v>0</v>
      </c>
      <c r="H1377" s="63">
        <v>0</v>
      </c>
    </row>
    <row r="1378" spans="1:8">
      <c r="A1378" s="13" t="s">
        <v>750</v>
      </c>
      <c r="B1378" s="13">
        <v>17097861611</v>
      </c>
      <c r="C1378" s="13" t="s">
        <v>751</v>
      </c>
      <c r="D1378" s="13" t="s">
        <v>896</v>
      </c>
      <c r="E1378" s="13" t="s">
        <v>855</v>
      </c>
      <c r="F1378" s="34">
        <v>4.2</v>
      </c>
      <c r="G1378" s="60">
        <v>0</v>
      </c>
      <c r="H1378" s="63">
        <v>0</v>
      </c>
    </row>
    <row r="1379" spans="1:8">
      <c r="A1379" s="13" t="s">
        <v>731</v>
      </c>
      <c r="B1379" s="13">
        <v>17097864409</v>
      </c>
      <c r="C1379" s="13" t="s">
        <v>732</v>
      </c>
      <c r="D1379" s="13" t="s">
        <v>896</v>
      </c>
      <c r="E1379" s="13" t="s">
        <v>730</v>
      </c>
      <c r="F1379" s="34">
        <v>4.2</v>
      </c>
      <c r="G1379" s="60">
        <v>0</v>
      </c>
      <c r="H1379" s="63">
        <v>0</v>
      </c>
    </row>
    <row r="1380" spans="1:8">
      <c r="A1380" s="13" t="s">
        <v>745</v>
      </c>
      <c r="B1380" s="13">
        <v>17097864514</v>
      </c>
      <c r="C1380" s="13" t="s">
        <v>632</v>
      </c>
      <c r="D1380" s="13" t="s">
        <v>896</v>
      </c>
      <c r="E1380" s="13" t="s">
        <v>633</v>
      </c>
      <c r="F1380" s="34">
        <v>4.2</v>
      </c>
      <c r="G1380" s="60">
        <v>0</v>
      </c>
      <c r="H1380" s="63">
        <v>0</v>
      </c>
    </row>
    <row r="1381" spans="1:8">
      <c r="A1381" s="13" t="s">
        <v>626</v>
      </c>
      <c r="B1381" s="13">
        <v>17097861608</v>
      </c>
      <c r="C1381" s="13" t="s">
        <v>627</v>
      </c>
      <c r="D1381" s="13" t="s">
        <v>896</v>
      </c>
      <c r="E1381" s="13" t="s">
        <v>625</v>
      </c>
      <c r="F1381" s="34">
        <v>4.2</v>
      </c>
      <c r="G1381" s="60">
        <v>0</v>
      </c>
      <c r="H1381" s="63">
        <v>0</v>
      </c>
    </row>
    <row r="1382" spans="1:8">
      <c r="A1382" s="13" t="s">
        <v>444</v>
      </c>
      <c r="B1382" s="13">
        <v>17111870810</v>
      </c>
      <c r="C1382" s="13" t="s">
        <v>445</v>
      </c>
      <c r="D1382" s="13" t="s">
        <v>571</v>
      </c>
      <c r="E1382" s="13" t="s">
        <v>446</v>
      </c>
      <c r="F1382" s="34">
        <v>4.2</v>
      </c>
      <c r="G1382" s="60">
        <v>0</v>
      </c>
      <c r="H1382" s="63">
        <v>0</v>
      </c>
    </row>
    <row r="1383" spans="1:8">
      <c r="A1383" s="13" t="s">
        <v>390</v>
      </c>
      <c r="B1383" s="13">
        <v>17197880121</v>
      </c>
      <c r="C1383" s="13" t="s">
        <v>391</v>
      </c>
      <c r="D1383" s="13" t="s">
        <v>363</v>
      </c>
      <c r="E1383" s="13" t="s">
        <v>1485</v>
      </c>
      <c r="F1383" s="34">
        <v>4.2</v>
      </c>
      <c r="G1383" s="60">
        <v>0</v>
      </c>
      <c r="H1383" s="63">
        <v>0</v>
      </c>
    </row>
    <row r="1384" spans="1:8">
      <c r="A1384" s="13" t="s">
        <v>537</v>
      </c>
      <c r="B1384" s="13">
        <v>17097862603</v>
      </c>
      <c r="C1384" s="13" t="s">
        <v>538</v>
      </c>
      <c r="D1384" s="13" t="s">
        <v>896</v>
      </c>
      <c r="E1384" s="13" t="s">
        <v>625</v>
      </c>
      <c r="F1384" s="34">
        <v>4.0999999999999996</v>
      </c>
      <c r="G1384" s="60">
        <v>9.9999999999999645E-2</v>
      </c>
      <c r="H1384" s="63">
        <v>2.4390243902438939E-2</v>
      </c>
    </row>
    <row r="1385" spans="1:8">
      <c r="A1385" s="13" t="s">
        <v>480</v>
      </c>
      <c r="B1385" s="13">
        <v>17111871304</v>
      </c>
      <c r="C1385" s="13" t="s">
        <v>481</v>
      </c>
      <c r="D1385" s="13" t="s">
        <v>571</v>
      </c>
      <c r="E1385" s="13" t="s">
        <v>482</v>
      </c>
      <c r="F1385" s="34">
        <v>4.0999999999999996</v>
      </c>
      <c r="G1385" s="60">
        <v>0</v>
      </c>
      <c r="H1385" s="63">
        <v>0</v>
      </c>
    </row>
    <row r="1386" spans="1:8">
      <c r="A1386" s="13" t="s">
        <v>313</v>
      </c>
      <c r="B1386" s="13">
        <v>17197880404</v>
      </c>
      <c r="C1386" s="13" t="s">
        <v>314</v>
      </c>
      <c r="D1386" s="13" t="s">
        <v>363</v>
      </c>
      <c r="E1386" s="13" t="s">
        <v>875</v>
      </c>
      <c r="F1386" s="34">
        <v>4.0999999999999996</v>
      </c>
      <c r="G1386" s="60">
        <v>0</v>
      </c>
      <c r="H1386" s="63">
        <v>0</v>
      </c>
    </row>
    <row r="1387" spans="1:8">
      <c r="A1387" s="13" t="s">
        <v>382</v>
      </c>
      <c r="B1387" s="13">
        <v>17197880117</v>
      </c>
      <c r="C1387" s="13" t="s">
        <v>383</v>
      </c>
      <c r="D1387" s="13" t="s">
        <v>363</v>
      </c>
      <c r="E1387" s="13" t="s">
        <v>1485</v>
      </c>
      <c r="F1387" s="34">
        <v>4.0999999999999996</v>
      </c>
      <c r="G1387" s="60">
        <v>0</v>
      </c>
      <c r="H1387" s="63">
        <v>0</v>
      </c>
    </row>
    <row r="1388" spans="1:8">
      <c r="A1388" s="13" t="s">
        <v>3673</v>
      </c>
      <c r="B1388" s="13">
        <v>17031170400</v>
      </c>
      <c r="C1388" s="13" t="s">
        <v>3674</v>
      </c>
      <c r="D1388" s="13" t="s">
        <v>4272</v>
      </c>
      <c r="E1388" s="13" t="s">
        <v>4129</v>
      </c>
      <c r="F1388" s="34">
        <v>4.0999999999999996</v>
      </c>
      <c r="G1388" s="60">
        <v>0</v>
      </c>
      <c r="H1388" s="63">
        <v>0</v>
      </c>
    </row>
    <row r="1389" spans="1:8">
      <c r="A1389" s="13" t="s">
        <v>3549</v>
      </c>
      <c r="B1389" s="13">
        <v>17031220702</v>
      </c>
      <c r="C1389" s="13" t="s">
        <v>3550</v>
      </c>
      <c r="D1389" s="13" t="s">
        <v>4272</v>
      </c>
      <c r="E1389" s="13" t="s">
        <v>4129</v>
      </c>
      <c r="F1389" s="34">
        <v>4.0999999999999996</v>
      </c>
      <c r="G1389" s="60">
        <v>0</v>
      </c>
      <c r="H1389" s="63">
        <v>0</v>
      </c>
    </row>
    <row r="1390" spans="1:8">
      <c r="A1390" s="13" t="s">
        <v>3205</v>
      </c>
      <c r="B1390" s="13">
        <v>17031440600</v>
      </c>
      <c r="C1390" s="13" t="s">
        <v>3206</v>
      </c>
      <c r="D1390" s="13" t="s">
        <v>4272</v>
      </c>
      <c r="E1390" s="13" t="s">
        <v>4129</v>
      </c>
      <c r="F1390" s="34">
        <v>4.0999999999999996</v>
      </c>
      <c r="G1390" s="60">
        <v>0</v>
      </c>
      <c r="H1390" s="63">
        <v>0</v>
      </c>
    </row>
    <row r="1391" spans="1:8">
      <c r="A1391" s="13" t="s">
        <v>3053</v>
      </c>
      <c r="B1391" s="13">
        <v>17031491400</v>
      </c>
      <c r="C1391" s="13" t="s">
        <v>3054</v>
      </c>
      <c r="D1391" s="13" t="s">
        <v>4272</v>
      </c>
      <c r="E1391" s="13" t="s">
        <v>4129</v>
      </c>
      <c r="F1391" s="34">
        <v>4.0999999999999996</v>
      </c>
      <c r="G1391" s="60">
        <v>0</v>
      </c>
      <c r="H1391" s="63">
        <v>0</v>
      </c>
    </row>
    <row r="1392" spans="1:8">
      <c r="A1392" s="13" t="s">
        <v>3011</v>
      </c>
      <c r="B1392" s="13">
        <v>17031561100</v>
      </c>
      <c r="C1392" s="13" t="s">
        <v>3012</v>
      </c>
      <c r="D1392" s="13" t="s">
        <v>4272</v>
      </c>
      <c r="E1392" s="13" t="s">
        <v>4129</v>
      </c>
      <c r="F1392" s="34">
        <v>4.0999999999999996</v>
      </c>
      <c r="G1392" s="60">
        <v>0</v>
      </c>
      <c r="H1392" s="63">
        <v>0</v>
      </c>
    </row>
    <row r="1393" spans="1:8">
      <c r="A1393" s="13" t="s">
        <v>2793</v>
      </c>
      <c r="B1393" s="13">
        <v>17031700100</v>
      </c>
      <c r="C1393" s="13" t="s">
        <v>2794</v>
      </c>
      <c r="D1393" s="13" t="s">
        <v>4272</v>
      </c>
      <c r="E1393" s="13" t="s">
        <v>4129</v>
      </c>
      <c r="F1393" s="34">
        <v>4.0999999999999996</v>
      </c>
      <c r="G1393" s="60">
        <v>0</v>
      </c>
      <c r="H1393" s="63">
        <v>0</v>
      </c>
    </row>
    <row r="1394" spans="1:8">
      <c r="A1394" s="13" t="s">
        <v>2691</v>
      </c>
      <c r="B1394" s="13">
        <v>17031829100</v>
      </c>
      <c r="C1394" s="13" t="s">
        <v>2692</v>
      </c>
      <c r="D1394" s="13" t="s">
        <v>4272</v>
      </c>
      <c r="E1394" s="13" t="s">
        <v>2680</v>
      </c>
      <c r="F1394" s="34">
        <v>4.0999999999999996</v>
      </c>
      <c r="G1394" s="60">
        <v>0</v>
      </c>
      <c r="H1394" s="63">
        <v>0</v>
      </c>
    </row>
    <row r="1395" spans="1:8">
      <c r="A1395" s="13" t="s">
        <v>2450</v>
      </c>
      <c r="B1395" s="13">
        <v>17031809800</v>
      </c>
      <c r="C1395" s="13" t="s">
        <v>2451</v>
      </c>
      <c r="D1395" s="13" t="s">
        <v>4272</v>
      </c>
      <c r="E1395" s="13" t="s">
        <v>2542</v>
      </c>
      <c r="F1395" s="34">
        <v>4.0999999999999996</v>
      </c>
      <c r="G1395" s="60">
        <v>0</v>
      </c>
      <c r="H1395" s="63">
        <v>0</v>
      </c>
    </row>
    <row r="1396" spans="1:8">
      <c r="A1396" s="13" t="s">
        <v>2500</v>
      </c>
      <c r="B1396" s="13">
        <v>17031842000</v>
      </c>
      <c r="C1396" s="13" t="s">
        <v>2386</v>
      </c>
      <c r="D1396" s="13" t="s">
        <v>4272</v>
      </c>
      <c r="E1396" s="13" t="s">
        <v>2499</v>
      </c>
      <c r="F1396" s="34">
        <v>4.0999999999999996</v>
      </c>
      <c r="G1396" s="60">
        <v>0</v>
      </c>
      <c r="H1396" s="63">
        <v>0</v>
      </c>
    </row>
    <row r="1397" spans="1:8">
      <c r="A1397" s="13" t="s">
        <v>2119</v>
      </c>
      <c r="B1397" s="13">
        <v>17031805001</v>
      </c>
      <c r="C1397" s="13" t="s">
        <v>2120</v>
      </c>
      <c r="D1397" s="13" t="s">
        <v>4272</v>
      </c>
      <c r="E1397" s="13" t="s">
        <v>2106</v>
      </c>
      <c r="F1397" s="34">
        <v>4.0999999999999996</v>
      </c>
      <c r="G1397" s="60">
        <v>0</v>
      </c>
      <c r="H1397" s="63">
        <v>0</v>
      </c>
    </row>
    <row r="1398" spans="1:8">
      <c r="A1398" s="13" t="s">
        <v>2091</v>
      </c>
      <c r="B1398" s="13">
        <v>17031822802</v>
      </c>
      <c r="C1398" s="13" t="s">
        <v>2092</v>
      </c>
      <c r="D1398" s="13" t="s">
        <v>4272</v>
      </c>
      <c r="E1398" s="13" t="s">
        <v>2070</v>
      </c>
      <c r="F1398" s="34">
        <v>4.0999999999999996</v>
      </c>
      <c r="G1398" s="60">
        <v>0</v>
      </c>
      <c r="H1398" s="63">
        <v>0</v>
      </c>
    </row>
    <row r="1399" spans="1:8">
      <c r="A1399" s="13" t="s">
        <v>1984</v>
      </c>
      <c r="B1399" s="13">
        <v>17031824004</v>
      </c>
      <c r="C1399" s="13" t="s">
        <v>1985</v>
      </c>
      <c r="D1399" s="13" t="s">
        <v>4272</v>
      </c>
      <c r="E1399" s="13" t="s">
        <v>1986</v>
      </c>
      <c r="F1399" s="34">
        <v>4.0999999999999996</v>
      </c>
      <c r="G1399" s="60">
        <v>0</v>
      </c>
      <c r="H1399" s="63">
        <v>0</v>
      </c>
    </row>
    <row r="1400" spans="1:8">
      <c r="A1400" s="13" t="s">
        <v>1845</v>
      </c>
      <c r="B1400" s="13">
        <v>17031804308</v>
      </c>
      <c r="C1400" s="13" t="s">
        <v>1846</v>
      </c>
      <c r="D1400" s="13" t="s">
        <v>4272</v>
      </c>
      <c r="E1400" s="13" t="s">
        <v>1840</v>
      </c>
      <c r="F1400" s="34">
        <v>4.0999999999999996</v>
      </c>
      <c r="G1400" s="60">
        <v>0</v>
      </c>
      <c r="H1400" s="63">
        <v>0</v>
      </c>
    </row>
    <row r="1401" spans="1:8">
      <c r="A1401" s="13" t="s">
        <v>1867</v>
      </c>
      <c r="B1401" s="13">
        <v>17031804810</v>
      </c>
      <c r="C1401" s="13" t="s">
        <v>1868</v>
      </c>
      <c r="D1401" s="13" t="s">
        <v>4272</v>
      </c>
      <c r="E1401" s="13" t="s">
        <v>1840</v>
      </c>
      <c r="F1401" s="34">
        <v>4.0999999999999996</v>
      </c>
      <c r="G1401" s="60">
        <v>0</v>
      </c>
      <c r="H1401" s="63">
        <v>0</v>
      </c>
    </row>
    <row r="1402" spans="1:8">
      <c r="A1402" s="13" t="s">
        <v>1731</v>
      </c>
      <c r="B1402" s="13">
        <v>17031841600</v>
      </c>
      <c r="C1402" s="13" t="s">
        <v>1732</v>
      </c>
      <c r="D1402" s="13" t="s">
        <v>4272</v>
      </c>
      <c r="E1402" s="13" t="s">
        <v>1733</v>
      </c>
      <c r="F1402" s="34">
        <v>4.0999999999999996</v>
      </c>
      <c r="G1402" s="60">
        <v>0</v>
      </c>
      <c r="H1402" s="63">
        <v>0</v>
      </c>
    </row>
    <row r="1403" spans="1:8">
      <c r="A1403" s="13" t="s">
        <v>1453</v>
      </c>
      <c r="B1403" s="13">
        <v>17043841316</v>
      </c>
      <c r="C1403" s="13" t="s">
        <v>1454</v>
      </c>
      <c r="D1403" s="13" t="s">
        <v>1522</v>
      </c>
      <c r="E1403" s="13" t="s">
        <v>4214</v>
      </c>
      <c r="F1403" s="34">
        <v>4.0999999999999996</v>
      </c>
      <c r="G1403" s="60">
        <v>0</v>
      </c>
      <c r="H1403" s="63">
        <v>0</v>
      </c>
    </row>
    <row r="1404" spans="1:8">
      <c r="A1404" s="13" t="s">
        <v>1428</v>
      </c>
      <c r="B1404" s="13">
        <v>17043844307</v>
      </c>
      <c r="C1404" s="13" t="s">
        <v>1429</v>
      </c>
      <c r="D1404" s="13" t="s">
        <v>1522</v>
      </c>
      <c r="E1404" s="13" t="s">
        <v>1430</v>
      </c>
      <c r="F1404" s="34">
        <v>4.0999999999999996</v>
      </c>
      <c r="G1404" s="60">
        <v>0</v>
      </c>
      <c r="H1404" s="63">
        <v>0</v>
      </c>
    </row>
    <row r="1405" spans="1:8">
      <c r="A1405" s="13" t="s">
        <v>917</v>
      </c>
      <c r="B1405" s="13">
        <v>17089852606</v>
      </c>
      <c r="C1405" s="13" t="s">
        <v>918</v>
      </c>
      <c r="D1405" s="13" t="s">
        <v>1029</v>
      </c>
      <c r="E1405" s="13"/>
      <c r="F1405" s="34">
        <v>4.0999999999999996</v>
      </c>
      <c r="G1405" s="60">
        <v>0</v>
      </c>
      <c r="H1405" s="63">
        <v>0</v>
      </c>
    </row>
    <row r="1406" spans="1:8">
      <c r="A1406" s="13" t="s">
        <v>853</v>
      </c>
      <c r="B1406" s="13">
        <v>17097861105</v>
      </c>
      <c r="C1406" s="13" t="s">
        <v>854</v>
      </c>
      <c r="D1406" s="13" t="s">
        <v>896</v>
      </c>
      <c r="E1406" s="13" t="s">
        <v>855</v>
      </c>
      <c r="F1406" s="34">
        <v>4.0999999999999996</v>
      </c>
      <c r="G1406" s="60">
        <v>0</v>
      </c>
      <c r="H1406" s="63">
        <v>0</v>
      </c>
    </row>
    <row r="1407" spans="1:8">
      <c r="A1407" s="13" t="s">
        <v>780</v>
      </c>
      <c r="B1407" s="13">
        <v>17097864402</v>
      </c>
      <c r="C1407" s="13" t="s">
        <v>781</v>
      </c>
      <c r="D1407" s="13" t="s">
        <v>896</v>
      </c>
      <c r="E1407" s="13" t="s">
        <v>779</v>
      </c>
      <c r="F1407" s="34">
        <v>4.0999999999999996</v>
      </c>
      <c r="G1407" s="60">
        <v>0</v>
      </c>
      <c r="H1407" s="63">
        <v>0</v>
      </c>
    </row>
    <row r="1408" spans="1:8">
      <c r="A1408" s="13" t="s">
        <v>799</v>
      </c>
      <c r="B1408" s="13">
        <v>17097865801</v>
      </c>
      <c r="C1408" s="13" t="s">
        <v>800</v>
      </c>
      <c r="D1408" s="13" t="s">
        <v>896</v>
      </c>
      <c r="E1408" s="13" t="s">
        <v>786</v>
      </c>
      <c r="F1408" s="34">
        <v>4.0999999999999996</v>
      </c>
      <c r="G1408" s="60">
        <v>0</v>
      </c>
      <c r="H1408" s="63">
        <v>0</v>
      </c>
    </row>
    <row r="1409" spans="1:8">
      <c r="A1409" s="13" t="s">
        <v>1073</v>
      </c>
      <c r="B1409" s="13">
        <v>17089850800</v>
      </c>
      <c r="C1409" s="13" t="s">
        <v>1074</v>
      </c>
      <c r="D1409" s="13" t="s">
        <v>1029</v>
      </c>
      <c r="E1409" s="13"/>
      <c r="F1409" s="34">
        <v>4</v>
      </c>
      <c r="G1409" s="60">
        <v>0.10000000000000009</v>
      </c>
      <c r="H1409" s="63">
        <v>2.5000000000000022E-2</v>
      </c>
    </row>
    <row r="1410" spans="1:8">
      <c r="A1410" s="13" t="s">
        <v>890</v>
      </c>
      <c r="B1410" s="13">
        <v>17093890600</v>
      </c>
      <c r="C1410" s="13" t="s">
        <v>891</v>
      </c>
      <c r="D1410" s="13" t="s">
        <v>874</v>
      </c>
      <c r="E1410" s="13"/>
      <c r="F1410" s="34">
        <v>4</v>
      </c>
      <c r="G1410" s="60">
        <v>0</v>
      </c>
      <c r="H1410" s="63">
        <v>0</v>
      </c>
    </row>
    <row r="1411" spans="1:8">
      <c r="A1411" s="13" t="s">
        <v>565</v>
      </c>
      <c r="B1411" s="13">
        <v>17097866200</v>
      </c>
      <c r="C1411" s="13" t="s">
        <v>566</v>
      </c>
      <c r="D1411" s="13" t="s">
        <v>896</v>
      </c>
      <c r="E1411" s="13"/>
      <c r="F1411" s="34">
        <v>4</v>
      </c>
      <c r="G1411" s="60">
        <v>0</v>
      </c>
      <c r="H1411" s="63">
        <v>0</v>
      </c>
    </row>
    <row r="1412" spans="1:8">
      <c r="A1412" s="13" t="s">
        <v>755</v>
      </c>
      <c r="B1412" s="13">
        <v>17097863701</v>
      </c>
      <c r="C1412" s="13" t="s">
        <v>756</v>
      </c>
      <c r="D1412" s="13" t="s">
        <v>896</v>
      </c>
      <c r="E1412" s="13" t="s">
        <v>754</v>
      </c>
      <c r="F1412" s="34">
        <v>4</v>
      </c>
      <c r="G1412" s="60">
        <v>0</v>
      </c>
      <c r="H1412" s="63">
        <v>0</v>
      </c>
    </row>
    <row r="1413" spans="1:8">
      <c r="A1413" s="13" t="s">
        <v>4221</v>
      </c>
      <c r="B1413" s="13">
        <v>17031804507</v>
      </c>
      <c r="C1413" s="13" t="s">
        <v>4222</v>
      </c>
      <c r="D1413" s="13" t="s">
        <v>4272</v>
      </c>
      <c r="E1413" s="13" t="s">
        <v>4214</v>
      </c>
      <c r="F1413" s="34">
        <v>4</v>
      </c>
      <c r="G1413" s="60">
        <v>0</v>
      </c>
      <c r="H1413" s="63">
        <v>0</v>
      </c>
    </row>
    <row r="1414" spans="1:8">
      <c r="A1414" s="13" t="s">
        <v>4185</v>
      </c>
      <c r="B1414" s="13">
        <v>17031818800</v>
      </c>
      <c r="C1414" s="13" t="s">
        <v>4186</v>
      </c>
      <c r="D1414" s="13" t="s">
        <v>4272</v>
      </c>
      <c r="E1414" s="13" t="s">
        <v>4182</v>
      </c>
      <c r="F1414" s="34">
        <v>4</v>
      </c>
      <c r="G1414" s="60">
        <v>0</v>
      </c>
      <c r="H1414" s="63">
        <v>0</v>
      </c>
    </row>
    <row r="1415" spans="1:8">
      <c r="A1415" s="13" t="s">
        <v>4088</v>
      </c>
      <c r="B1415" s="13">
        <v>17031821002</v>
      </c>
      <c r="C1415" s="13" t="s">
        <v>4089</v>
      </c>
      <c r="D1415" s="13" t="s">
        <v>4272</v>
      </c>
      <c r="E1415" s="13" t="s">
        <v>4083</v>
      </c>
      <c r="F1415" s="34">
        <v>4</v>
      </c>
      <c r="G1415" s="60">
        <v>0</v>
      </c>
      <c r="H1415" s="63">
        <v>0</v>
      </c>
    </row>
    <row r="1416" spans="1:8">
      <c r="A1416" s="13" t="s">
        <v>3868</v>
      </c>
      <c r="B1416" s="13">
        <v>17031061902</v>
      </c>
      <c r="C1416" s="13" t="s">
        <v>3869</v>
      </c>
      <c r="D1416" s="13" t="s">
        <v>4272</v>
      </c>
      <c r="E1416" s="13" t="s">
        <v>4129</v>
      </c>
      <c r="F1416" s="34">
        <v>4</v>
      </c>
      <c r="G1416" s="60">
        <v>0</v>
      </c>
      <c r="H1416" s="63">
        <v>0</v>
      </c>
    </row>
    <row r="1417" spans="1:8">
      <c r="A1417" s="13" t="s">
        <v>3753</v>
      </c>
      <c r="B1417" s="13">
        <v>17031081700</v>
      </c>
      <c r="C1417" s="13" t="s">
        <v>3754</v>
      </c>
      <c r="D1417" s="13" t="s">
        <v>4272</v>
      </c>
      <c r="E1417" s="13" t="s">
        <v>4129</v>
      </c>
      <c r="F1417" s="34">
        <v>4</v>
      </c>
      <c r="G1417" s="60">
        <v>0</v>
      </c>
      <c r="H1417" s="63">
        <v>0</v>
      </c>
    </row>
    <row r="1418" spans="1:8">
      <c r="A1418" s="13" t="s">
        <v>3277</v>
      </c>
      <c r="B1418" s="13">
        <v>17031330100</v>
      </c>
      <c r="C1418" s="13" t="s">
        <v>3278</v>
      </c>
      <c r="D1418" s="13" t="s">
        <v>4272</v>
      </c>
      <c r="E1418" s="13" t="s">
        <v>4129</v>
      </c>
      <c r="F1418" s="34">
        <v>4</v>
      </c>
      <c r="G1418" s="60">
        <v>0</v>
      </c>
      <c r="H1418" s="63">
        <v>0</v>
      </c>
    </row>
    <row r="1419" spans="1:8">
      <c r="A1419" s="13" t="s">
        <v>3305</v>
      </c>
      <c r="B1419" s="13">
        <v>17031380200</v>
      </c>
      <c r="C1419" s="13" t="s">
        <v>3306</v>
      </c>
      <c r="D1419" s="13" t="s">
        <v>4272</v>
      </c>
      <c r="E1419" s="13" t="s">
        <v>4129</v>
      </c>
      <c r="F1419" s="34">
        <v>4</v>
      </c>
      <c r="G1419" s="60">
        <v>0</v>
      </c>
      <c r="H1419" s="63">
        <v>0</v>
      </c>
    </row>
    <row r="1420" spans="1:8">
      <c r="A1420" s="13" t="s">
        <v>3007</v>
      </c>
      <c r="B1420" s="13">
        <v>17031560900</v>
      </c>
      <c r="C1420" s="13" t="s">
        <v>3008</v>
      </c>
      <c r="D1420" s="13" t="s">
        <v>4272</v>
      </c>
      <c r="E1420" s="13" t="s">
        <v>4129</v>
      </c>
      <c r="F1420" s="34">
        <v>4</v>
      </c>
      <c r="G1420" s="60">
        <v>0</v>
      </c>
      <c r="H1420" s="63">
        <v>0</v>
      </c>
    </row>
    <row r="1421" spans="1:8">
      <c r="A1421" s="13" t="s">
        <v>3009</v>
      </c>
      <c r="B1421" s="13">
        <v>17031561000</v>
      </c>
      <c r="C1421" s="13" t="s">
        <v>3010</v>
      </c>
      <c r="D1421" s="13" t="s">
        <v>4272</v>
      </c>
      <c r="E1421" s="13" t="s">
        <v>4129</v>
      </c>
      <c r="F1421" s="34">
        <v>4</v>
      </c>
      <c r="G1421" s="60">
        <v>0</v>
      </c>
      <c r="H1421" s="63">
        <v>0</v>
      </c>
    </row>
    <row r="1422" spans="1:8">
      <c r="A1422" s="13" t="s">
        <v>2643</v>
      </c>
      <c r="B1422" s="13">
        <v>17031829901</v>
      </c>
      <c r="C1422" s="13" t="s">
        <v>2644</v>
      </c>
      <c r="D1422" s="13" t="s">
        <v>4272</v>
      </c>
      <c r="E1422" s="13" t="s">
        <v>2638</v>
      </c>
      <c r="F1422" s="34">
        <v>4</v>
      </c>
      <c r="G1422" s="60">
        <v>0</v>
      </c>
      <c r="H1422" s="63">
        <v>0</v>
      </c>
    </row>
    <row r="1423" spans="1:8">
      <c r="A1423" s="13" t="s">
        <v>2299</v>
      </c>
      <c r="B1423" s="13">
        <v>17031819700</v>
      </c>
      <c r="C1423" s="13" t="s">
        <v>2300</v>
      </c>
      <c r="D1423" s="13" t="s">
        <v>4272</v>
      </c>
      <c r="E1423" s="13" t="s">
        <v>2298</v>
      </c>
      <c r="F1423" s="34">
        <v>4</v>
      </c>
      <c r="G1423" s="60">
        <v>0</v>
      </c>
      <c r="H1423" s="63">
        <v>0</v>
      </c>
    </row>
    <row r="1424" spans="1:8">
      <c r="A1424" s="13" t="s">
        <v>2247</v>
      </c>
      <c r="B1424" s="13">
        <v>17031819200</v>
      </c>
      <c r="C1424" s="13" t="s">
        <v>2248</v>
      </c>
      <c r="D1424" s="13" t="s">
        <v>4272</v>
      </c>
      <c r="E1424" s="13" t="s">
        <v>2242</v>
      </c>
      <c r="F1424" s="34">
        <v>4</v>
      </c>
      <c r="G1424" s="60">
        <v>0</v>
      </c>
      <c r="H1424" s="63">
        <v>0</v>
      </c>
    </row>
    <row r="1425" spans="1:8">
      <c r="A1425" s="13" t="s">
        <v>1996</v>
      </c>
      <c r="B1425" s="13">
        <v>17031812500</v>
      </c>
      <c r="C1425" s="13" t="s">
        <v>1997</v>
      </c>
      <c r="D1425" s="13" t="s">
        <v>4272</v>
      </c>
      <c r="E1425" s="13" t="s">
        <v>2097</v>
      </c>
      <c r="F1425" s="34">
        <v>4</v>
      </c>
      <c r="G1425" s="60">
        <v>0</v>
      </c>
      <c r="H1425" s="63">
        <v>0</v>
      </c>
    </row>
    <row r="1426" spans="1:8">
      <c r="A1426" s="13" t="s">
        <v>1876</v>
      </c>
      <c r="B1426" s="13">
        <v>17031806900</v>
      </c>
      <c r="C1426" s="13" t="s">
        <v>1877</v>
      </c>
      <c r="D1426" s="13" t="s">
        <v>4272</v>
      </c>
      <c r="E1426" s="13" t="s">
        <v>1871</v>
      </c>
      <c r="F1426" s="34">
        <v>4</v>
      </c>
      <c r="G1426" s="60">
        <v>0</v>
      </c>
      <c r="H1426" s="63">
        <v>0</v>
      </c>
    </row>
    <row r="1427" spans="1:8">
      <c r="A1427" s="13" t="s">
        <v>1520</v>
      </c>
      <c r="B1427" s="13">
        <v>17043840202</v>
      </c>
      <c r="C1427" s="13" t="s">
        <v>1521</v>
      </c>
      <c r="D1427" s="13" t="s">
        <v>1522</v>
      </c>
      <c r="E1427" s="13" t="s">
        <v>4273</v>
      </c>
      <c r="F1427" s="34">
        <v>4</v>
      </c>
      <c r="G1427" s="60">
        <v>0</v>
      </c>
      <c r="H1427" s="63">
        <v>0</v>
      </c>
    </row>
    <row r="1428" spans="1:8">
      <c r="A1428" s="13" t="s">
        <v>1463</v>
      </c>
      <c r="B1428" s="13">
        <v>17043840704</v>
      </c>
      <c r="C1428" s="13" t="s">
        <v>1464</v>
      </c>
      <c r="D1428" s="13" t="s">
        <v>1522</v>
      </c>
      <c r="E1428" s="13" t="s">
        <v>2522</v>
      </c>
      <c r="F1428" s="34">
        <v>4</v>
      </c>
      <c r="G1428" s="60">
        <v>0</v>
      </c>
      <c r="H1428" s="63">
        <v>0</v>
      </c>
    </row>
    <row r="1429" spans="1:8">
      <c r="A1429" s="13" t="s">
        <v>1390</v>
      </c>
      <c r="B1429" s="13">
        <v>17043841206</v>
      </c>
      <c r="C1429" s="13" t="s">
        <v>1391</v>
      </c>
      <c r="D1429" s="13" t="s">
        <v>1522</v>
      </c>
      <c r="E1429" s="13" t="s">
        <v>4126</v>
      </c>
      <c r="F1429" s="34">
        <v>4</v>
      </c>
      <c r="G1429" s="60">
        <v>0</v>
      </c>
      <c r="H1429" s="63">
        <v>0</v>
      </c>
    </row>
    <row r="1430" spans="1:8">
      <c r="A1430" s="13" t="s">
        <v>1349</v>
      </c>
      <c r="B1430" s="13">
        <v>17043845702</v>
      </c>
      <c r="C1430" s="13" t="s">
        <v>1350</v>
      </c>
      <c r="D1430" s="13" t="s">
        <v>1522</v>
      </c>
      <c r="E1430" s="13" t="s">
        <v>1430</v>
      </c>
      <c r="F1430" s="34">
        <v>4</v>
      </c>
      <c r="G1430" s="60">
        <v>0</v>
      </c>
      <c r="H1430" s="63">
        <v>0</v>
      </c>
    </row>
    <row r="1431" spans="1:8">
      <c r="A1431" s="13" t="s">
        <v>1361</v>
      </c>
      <c r="B1431" s="13">
        <v>17043840705</v>
      </c>
      <c r="C1431" s="13" t="s">
        <v>1362</v>
      </c>
      <c r="D1431" s="13" t="s">
        <v>1522</v>
      </c>
      <c r="E1431" s="13" t="s">
        <v>2522</v>
      </c>
      <c r="F1431" s="34">
        <v>4</v>
      </c>
      <c r="G1431" s="60">
        <v>0</v>
      </c>
      <c r="H1431" s="63">
        <v>0</v>
      </c>
    </row>
    <row r="1432" spans="1:8">
      <c r="A1432" s="13" t="s">
        <v>1385</v>
      </c>
      <c r="B1432" s="13">
        <v>17043841901</v>
      </c>
      <c r="C1432" s="13" t="s">
        <v>1386</v>
      </c>
      <c r="D1432" s="13" t="s">
        <v>1522</v>
      </c>
      <c r="E1432" s="13" t="s">
        <v>2499</v>
      </c>
      <c r="F1432" s="34">
        <v>4</v>
      </c>
      <c r="G1432" s="60">
        <v>0</v>
      </c>
      <c r="H1432" s="63">
        <v>0</v>
      </c>
    </row>
    <row r="1433" spans="1:8">
      <c r="A1433" s="13" t="s">
        <v>1309</v>
      </c>
      <c r="B1433" s="13">
        <v>17043841114</v>
      </c>
      <c r="C1433" s="13" t="s">
        <v>1310</v>
      </c>
      <c r="D1433" s="13" t="s">
        <v>1522</v>
      </c>
      <c r="E1433" s="13" t="s">
        <v>2398</v>
      </c>
      <c r="F1433" s="34">
        <v>4</v>
      </c>
      <c r="G1433" s="60">
        <v>0</v>
      </c>
      <c r="H1433" s="63">
        <v>0</v>
      </c>
    </row>
    <row r="1434" spans="1:8">
      <c r="A1434" s="13" t="s">
        <v>1171</v>
      </c>
      <c r="B1434" s="13">
        <v>17043841902</v>
      </c>
      <c r="C1434" s="13" t="s">
        <v>1172</v>
      </c>
      <c r="D1434" s="13" t="s">
        <v>1522</v>
      </c>
      <c r="E1434" s="13" t="s">
        <v>1752</v>
      </c>
      <c r="F1434" s="34">
        <v>4</v>
      </c>
      <c r="G1434" s="60">
        <v>0</v>
      </c>
      <c r="H1434" s="63">
        <v>0</v>
      </c>
    </row>
    <row r="1435" spans="1:8">
      <c r="A1435" s="13" t="s">
        <v>1177</v>
      </c>
      <c r="B1435" s="13">
        <v>17043842601</v>
      </c>
      <c r="C1435" s="13" t="s">
        <v>1178</v>
      </c>
      <c r="D1435" s="13" t="s">
        <v>1522</v>
      </c>
      <c r="E1435" s="13" t="s">
        <v>1752</v>
      </c>
      <c r="F1435" s="34">
        <v>4</v>
      </c>
      <c r="G1435" s="60">
        <v>0</v>
      </c>
      <c r="H1435" s="63">
        <v>0</v>
      </c>
    </row>
    <row r="1436" spans="1:8">
      <c r="A1436" s="13" t="s">
        <v>1100</v>
      </c>
      <c r="B1436" s="13">
        <v>17043841404</v>
      </c>
      <c r="C1436" s="13" t="s">
        <v>1101</v>
      </c>
      <c r="D1436" s="13" t="s">
        <v>1522</v>
      </c>
      <c r="E1436" s="13" t="s">
        <v>1097</v>
      </c>
      <c r="F1436" s="34">
        <v>4</v>
      </c>
      <c r="G1436" s="60">
        <v>0</v>
      </c>
      <c r="H1436" s="63">
        <v>0</v>
      </c>
    </row>
    <row r="1437" spans="1:8">
      <c r="A1437" s="13" t="s">
        <v>1106</v>
      </c>
      <c r="B1437" s="13">
        <v>17043840103</v>
      </c>
      <c r="C1437" s="13" t="s">
        <v>1107</v>
      </c>
      <c r="D1437" s="13" t="s">
        <v>1522</v>
      </c>
      <c r="E1437" s="13" t="s">
        <v>1686</v>
      </c>
      <c r="F1437" s="34">
        <v>4</v>
      </c>
      <c r="G1437" s="60">
        <v>0</v>
      </c>
      <c r="H1437" s="63">
        <v>0</v>
      </c>
    </row>
    <row r="1438" spans="1:8">
      <c r="A1438" s="13" t="s">
        <v>1110</v>
      </c>
      <c r="B1438" s="13">
        <v>17043840201</v>
      </c>
      <c r="C1438" s="13" t="s">
        <v>1111</v>
      </c>
      <c r="D1438" s="13" t="s">
        <v>1522</v>
      </c>
      <c r="E1438" s="13" t="s">
        <v>1686</v>
      </c>
      <c r="F1438" s="34">
        <v>4</v>
      </c>
      <c r="G1438" s="60">
        <v>0</v>
      </c>
      <c r="H1438" s="63">
        <v>0</v>
      </c>
    </row>
    <row r="1439" spans="1:8">
      <c r="A1439" s="13" t="s">
        <v>1123</v>
      </c>
      <c r="B1439" s="13">
        <v>17043846313</v>
      </c>
      <c r="C1439" s="13" t="s">
        <v>1124</v>
      </c>
      <c r="D1439" s="13" t="s">
        <v>1522</v>
      </c>
      <c r="E1439" s="13" t="s">
        <v>1114</v>
      </c>
      <c r="F1439" s="34">
        <v>4</v>
      </c>
      <c r="G1439" s="60">
        <v>0</v>
      </c>
      <c r="H1439" s="63">
        <v>0</v>
      </c>
    </row>
    <row r="1440" spans="1:8">
      <c r="A1440" s="13" t="s">
        <v>1055</v>
      </c>
      <c r="B1440" s="13">
        <v>17089852807</v>
      </c>
      <c r="C1440" s="13" t="s">
        <v>1056</v>
      </c>
      <c r="D1440" s="13" t="s">
        <v>1029</v>
      </c>
      <c r="E1440" s="13"/>
      <c r="F1440" s="34">
        <v>4</v>
      </c>
      <c r="G1440" s="60">
        <v>0</v>
      </c>
      <c r="H1440" s="63">
        <v>0</v>
      </c>
    </row>
    <row r="1441" spans="1:8">
      <c r="A1441" s="13" t="s">
        <v>411</v>
      </c>
      <c r="B1441" s="13">
        <v>17111871109</v>
      </c>
      <c r="C1441" s="13" t="s">
        <v>412</v>
      </c>
      <c r="D1441" s="13" t="s">
        <v>571</v>
      </c>
      <c r="E1441" s="13" t="s">
        <v>1044</v>
      </c>
      <c r="F1441" s="34">
        <v>3.9</v>
      </c>
      <c r="G1441" s="60">
        <v>0.10000000000000009</v>
      </c>
      <c r="H1441" s="63">
        <v>2.5641025641025664E-2</v>
      </c>
    </row>
    <row r="1442" spans="1:8">
      <c r="A1442" s="13" t="s">
        <v>447</v>
      </c>
      <c r="B1442" s="13">
        <v>17111871305</v>
      </c>
      <c r="C1442" s="13" t="s">
        <v>448</v>
      </c>
      <c r="D1442" s="13" t="s">
        <v>571</v>
      </c>
      <c r="E1442" s="13" t="s">
        <v>446</v>
      </c>
      <c r="F1442" s="34">
        <v>3.9</v>
      </c>
      <c r="G1442" s="60">
        <v>0</v>
      </c>
      <c r="H1442" s="63">
        <v>0</v>
      </c>
    </row>
    <row r="1443" spans="1:8">
      <c r="A1443" s="13" t="s">
        <v>309</v>
      </c>
      <c r="B1443" s="13">
        <v>17197880313</v>
      </c>
      <c r="C1443" s="13" t="s">
        <v>310</v>
      </c>
      <c r="D1443" s="13" t="s">
        <v>363</v>
      </c>
      <c r="E1443" s="13" t="s">
        <v>1485</v>
      </c>
      <c r="F1443" s="34">
        <v>3.9</v>
      </c>
      <c r="G1443" s="60">
        <v>0</v>
      </c>
      <c r="H1443" s="63">
        <v>0</v>
      </c>
    </row>
    <row r="1444" spans="1:8">
      <c r="A1444" s="13" t="s">
        <v>357</v>
      </c>
      <c r="B1444" s="13">
        <v>17111871500</v>
      </c>
      <c r="C1444" s="13" t="s">
        <v>358</v>
      </c>
      <c r="D1444" s="13" t="s">
        <v>571</v>
      </c>
      <c r="E1444" s="13"/>
      <c r="F1444" s="34">
        <v>3.9</v>
      </c>
      <c r="G1444" s="60">
        <v>0</v>
      </c>
      <c r="H1444" s="63">
        <v>0</v>
      </c>
    </row>
    <row r="1445" spans="1:8">
      <c r="A1445" s="13" t="s">
        <v>4306</v>
      </c>
      <c r="B1445" s="13">
        <v>17031803017</v>
      </c>
      <c r="C1445" s="13" t="s">
        <v>4307</v>
      </c>
      <c r="D1445" s="13" t="s">
        <v>4272</v>
      </c>
      <c r="E1445" s="13" t="s">
        <v>4289</v>
      </c>
      <c r="F1445" s="34">
        <v>3.9</v>
      </c>
      <c r="G1445" s="60">
        <v>0</v>
      </c>
      <c r="H1445" s="63">
        <v>0</v>
      </c>
    </row>
    <row r="1446" spans="1:8">
      <c r="A1446" s="13" t="s">
        <v>4202</v>
      </c>
      <c r="B1446" s="13">
        <v>17031805109</v>
      </c>
      <c r="C1446" s="13" t="s">
        <v>4203</v>
      </c>
      <c r="D1446" s="13" t="s">
        <v>4272</v>
      </c>
      <c r="E1446" s="13" t="s">
        <v>4289</v>
      </c>
      <c r="F1446" s="34">
        <v>3.9</v>
      </c>
      <c r="G1446" s="60">
        <v>0</v>
      </c>
      <c r="H1446" s="63">
        <v>0</v>
      </c>
    </row>
    <row r="1447" spans="1:8">
      <c r="A1447" s="13" t="s">
        <v>4225</v>
      </c>
      <c r="B1447" s="13">
        <v>17031804509</v>
      </c>
      <c r="C1447" s="13" t="s">
        <v>4226</v>
      </c>
      <c r="D1447" s="13" t="s">
        <v>4272</v>
      </c>
      <c r="E1447" s="13" t="s">
        <v>4214</v>
      </c>
      <c r="F1447" s="34">
        <v>3.9</v>
      </c>
      <c r="G1447" s="60">
        <v>0</v>
      </c>
      <c r="H1447" s="63">
        <v>0</v>
      </c>
    </row>
    <row r="1448" spans="1:8">
      <c r="A1448" s="13" t="s">
        <v>4079</v>
      </c>
      <c r="B1448" s="13">
        <v>17031803014</v>
      </c>
      <c r="C1448" s="13" t="s">
        <v>4080</v>
      </c>
      <c r="D1448" s="13" t="s">
        <v>4272</v>
      </c>
      <c r="E1448" s="13" t="s">
        <v>4078</v>
      </c>
      <c r="F1448" s="34">
        <v>3.9</v>
      </c>
      <c r="G1448" s="60">
        <v>0</v>
      </c>
      <c r="H1448" s="63">
        <v>0</v>
      </c>
    </row>
    <row r="1449" spans="1:8">
      <c r="A1449" s="13" t="s">
        <v>3791</v>
      </c>
      <c r="B1449" s="13">
        <v>17031120100</v>
      </c>
      <c r="C1449" s="13" t="s">
        <v>3792</v>
      </c>
      <c r="D1449" s="13" t="s">
        <v>4272</v>
      </c>
      <c r="E1449" s="13" t="s">
        <v>4129</v>
      </c>
      <c r="F1449" s="34">
        <v>3.9</v>
      </c>
      <c r="G1449" s="60">
        <v>0</v>
      </c>
      <c r="H1449" s="63">
        <v>0</v>
      </c>
    </row>
    <row r="1450" spans="1:8">
      <c r="A1450" s="13" t="s">
        <v>3709</v>
      </c>
      <c r="B1450" s="13">
        <v>17031140601</v>
      </c>
      <c r="C1450" s="13" t="s">
        <v>3710</v>
      </c>
      <c r="D1450" s="13" t="s">
        <v>4272</v>
      </c>
      <c r="E1450" s="13" t="s">
        <v>4129</v>
      </c>
      <c r="F1450" s="34">
        <v>3.9</v>
      </c>
      <c r="G1450" s="60">
        <v>0</v>
      </c>
      <c r="H1450" s="63">
        <v>0</v>
      </c>
    </row>
    <row r="1451" spans="1:8">
      <c r="A1451" s="13" t="s">
        <v>3733</v>
      </c>
      <c r="B1451" s="13">
        <v>17031150700</v>
      </c>
      <c r="C1451" s="13" t="s">
        <v>3734</v>
      </c>
      <c r="D1451" s="13" t="s">
        <v>4272</v>
      </c>
      <c r="E1451" s="13" t="s">
        <v>4129</v>
      </c>
      <c r="F1451" s="34">
        <v>3.9</v>
      </c>
      <c r="G1451" s="60">
        <v>0</v>
      </c>
      <c r="H1451" s="63">
        <v>0</v>
      </c>
    </row>
    <row r="1452" spans="1:8">
      <c r="A1452" s="13" t="s">
        <v>3675</v>
      </c>
      <c r="B1452" s="13">
        <v>17031170500</v>
      </c>
      <c r="C1452" s="13" t="s">
        <v>3676</v>
      </c>
      <c r="D1452" s="13" t="s">
        <v>4272</v>
      </c>
      <c r="E1452" s="13" t="s">
        <v>4129</v>
      </c>
      <c r="F1452" s="34">
        <v>3.9</v>
      </c>
      <c r="G1452" s="60">
        <v>0</v>
      </c>
      <c r="H1452" s="63">
        <v>0</v>
      </c>
    </row>
    <row r="1453" spans="1:8">
      <c r="A1453" s="13" t="s">
        <v>3557</v>
      </c>
      <c r="B1453" s="13">
        <v>17031221100</v>
      </c>
      <c r="C1453" s="13" t="s">
        <v>3558</v>
      </c>
      <c r="D1453" s="13" t="s">
        <v>4272</v>
      </c>
      <c r="E1453" s="13" t="s">
        <v>4129</v>
      </c>
      <c r="F1453" s="34">
        <v>3.9</v>
      </c>
      <c r="G1453" s="60">
        <v>0</v>
      </c>
      <c r="H1453" s="63">
        <v>0</v>
      </c>
    </row>
    <row r="1454" spans="1:8">
      <c r="A1454" s="13" t="s">
        <v>3534</v>
      </c>
      <c r="B1454" s="13">
        <v>17031242500</v>
      </c>
      <c r="C1454" s="13" t="s">
        <v>3426</v>
      </c>
      <c r="D1454" s="13" t="s">
        <v>4272</v>
      </c>
      <c r="E1454" s="13" t="s">
        <v>4129</v>
      </c>
      <c r="F1454" s="34">
        <v>3.9</v>
      </c>
      <c r="G1454" s="60">
        <v>0</v>
      </c>
      <c r="H1454" s="63">
        <v>0</v>
      </c>
    </row>
    <row r="1455" spans="1:8">
      <c r="A1455" s="13" t="s">
        <v>3433</v>
      </c>
      <c r="B1455" s="13">
        <v>17031242900</v>
      </c>
      <c r="C1455" s="13" t="s">
        <v>3434</v>
      </c>
      <c r="D1455" s="13" t="s">
        <v>4272</v>
      </c>
      <c r="E1455" s="13" t="s">
        <v>4129</v>
      </c>
      <c r="F1455" s="34">
        <v>3.9</v>
      </c>
      <c r="G1455" s="60">
        <v>0</v>
      </c>
      <c r="H1455" s="63">
        <v>0</v>
      </c>
    </row>
    <row r="1456" spans="1:8">
      <c r="A1456" s="13" t="s">
        <v>3415</v>
      </c>
      <c r="B1456" s="13">
        <v>17031280100</v>
      </c>
      <c r="C1456" s="13" t="s">
        <v>3416</v>
      </c>
      <c r="D1456" s="13" t="s">
        <v>4272</v>
      </c>
      <c r="E1456" s="13" t="s">
        <v>4129</v>
      </c>
      <c r="F1456" s="34">
        <v>3.9</v>
      </c>
      <c r="G1456" s="60">
        <v>0</v>
      </c>
      <c r="H1456" s="63">
        <v>0</v>
      </c>
    </row>
    <row r="1457" spans="1:8">
      <c r="A1457" s="13" t="s">
        <v>3265</v>
      </c>
      <c r="B1457" s="13">
        <v>17031310700</v>
      </c>
      <c r="C1457" s="13" t="s">
        <v>3266</v>
      </c>
      <c r="D1457" s="13" t="s">
        <v>4272</v>
      </c>
      <c r="E1457" s="13" t="s">
        <v>4129</v>
      </c>
      <c r="F1457" s="34">
        <v>3.9</v>
      </c>
      <c r="G1457" s="60">
        <v>0</v>
      </c>
      <c r="H1457" s="63">
        <v>0</v>
      </c>
    </row>
    <row r="1458" spans="1:8">
      <c r="A1458" s="13" t="s">
        <v>3137</v>
      </c>
      <c r="B1458" s="13">
        <v>17031490300</v>
      </c>
      <c r="C1458" s="13" t="s">
        <v>3138</v>
      </c>
      <c r="D1458" s="13" t="s">
        <v>4272</v>
      </c>
      <c r="E1458" s="13" t="s">
        <v>4129</v>
      </c>
      <c r="F1458" s="34">
        <v>3.9</v>
      </c>
      <c r="G1458" s="60">
        <v>0</v>
      </c>
      <c r="H1458" s="63">
        <v>0</v>
      </c>
    </row>
    <row r="1459" spans="1:8">
      <c r="A1459" s="13" t="s">
        <v>2765</v>
      </c>
      <c r="B1459" s="13">
        <v>17031740300</v>
      </c>
      <c r="C1459" s="13" t="s">
        <v>2766</v>
      </c>
      <c r="D1459" s="13" t="s">
        <v>4272</v>
      </c>
      <c r="E1459" s="13" t="s">
        <v>4129</v>
      </c>
      <c r="F1459" s="34">
        <v>3.9</v>
      </c>
      <c r="G1459" s="60">
        <v>0</v>
      </c>
      <c r="H1459" s="63">
        <v>0</v>
      </c>
    </row>
    <row r="1460" spans="1:8">
      <c r="A1460" s="13" t="s">
        <v>2342</v>
      </c>
      <c r="B1460" s="13">
        <v>17031810502</v>
      </c>
      <c r="C1460" s="13" t="s">
        <v>2343</v>
      </c>
      <c r="D1460" s="13" t="s">
        <v>4272</v>
      </c>
      <c r="E1460" s="13" t="s">
        <v>2339</v>
      </c>
      <c r="F1460" s="34">
        <v>3.9</v>
      </c>
      <c r="G1460" s="60">
        <v>0</v>
      </c>
      <c r="H1460" s="63">
        <v>0</v>
      </c>
    </row>
    <row r="1461" spans="1:8">
      <c r="A1461" s="13" t="s">
        <v>2322</v>
      </c>
      <c r="B1461" s="13">
        <v>17031828202</v>
      </c>
      <c r="C1461" s="13" t="s">
        <v>2323</v>
      </c>
      <c r="D1461" s="13" t="s">
        <v>4272</v>
      </c>
      <c r="E1461" s="13" t="s">
        <v>2315</v>
      </c>
      <c r="F1461" s="34">
        <v>3.9</v>
      </c>
      <c r="G1461" s="60">
        <v>0</v>
      </c>
      <c r="H1461" s="63">
        <v>0</v>
      </c>
    </row>
    <row r="1462" spans="1:8">
      <c r="A1462" s="13" t="s">
        <v>2135</v>
      </c>
      <c r="B1462" s="13">
        <v>17031808100</v>
      </c>
      <c r="C1462" s="13" t="s">
        <v>2136</v>
      </c>
      <c r="D1462" s="13" t="s">
        <v>4272</v>
      </c>
      <c r="E1462" s="13" t="s">
        <v>2123</v>
      </c>
      <c r="F1462" s="34">
        <v>3.9</v>
      </c>
      <c r="G1462" s="60">
        <v>0</v>
      </c>
      <c r="H1462" s="63">
        <v>0</v>
      </c>
    </row>
    <row r="1463" spans="1:8">
      <c r="A1463" s="13" t="s">
        <v>2004</v>
      </c>
      <c r="B1463" s="13">
        <v>17031812802</v>
      </c>
      <c r="C1463" s="13" t="s">
        <v>2005</v>
      </c>
      <c r="D1463" s="13" t="s">
        <v>4272</v>
      </c>
      <c r="E1463" s="13" t="s">
        <v>2097</v>
      </c>
      <c r="F1463" s="34">
        <v>3.9</v>
      </c>
      <c r="G1463" s="60">
        <v>0</v>
      </c>
      <c r="H1463" s="63">
        <v>0</v>
      </c>
    </row>
    <row r="1464" spans="1:8">
      <c r="A1464" s="13" t="s">
        <v>2021</v>
      </c>
      <c r="B1464" s="13">
        <v>17031823901</v>
      </c>
      <c r="C1464" s="13" t="s">
        <v>2022</v>
      </c>
      <c r="D1464" s="13" t="s">
        <v>4272</v>
      </c>
      <c r="E1464" s="13" t="s">
        <v>2018</v>
      </c>
      <c r="F1464" s="34">
        <v>3.9</v>
      </c>
      <c r="G1464" s="60">
        <v>0</v>
      </c>
      <c r="H1464" s="63">
        <v>0</v>
      </c>
    </row>
    <row r="1465" spans="1:8">
      <c r="A1465" s="13" t="s">
        <v>2044</v>
      </c>
      <c r="B1465" s="13">
        <v>17031824120</v>
      </c>
      <c r="C1465" s="13" t="s">
        <v>2045</v>
      </c>
      <c r="D1465" s="13" t="s">
        <v>4272</v>
      </c>
      <c r="E1465" s="13" t="s">
        <v>2018</v>
      </c>
      <c r="F1465" s="34">
        <v>3.9</v>
      </c>
      <c r="G1465" s="60">
        <v>0</v>
      </c>
      <c r="H1465" s="63">
        <v>0</v>
      </c>
    </row>
    <row r="1466" spans="1:8">
      <c r="A1466" s="13" t="s">
        <v>1954</v>
      </c>
      <c r="B1466" s="13">
        <v>17031803610</v>
      </c>
      <c r="C1466" s="13" t="s">
        <v>1955</v>
      </c>
      <c r="D1466" s="13" t="s">
        <v>4272</v>
      </c>
      <c r="E1466" s="13" t="s">
        <v>1945</v>
      </c>
      <c r="F1466" s="34">
        <v>3.9</v>
      </c>
      <c r="G1466" s="60">
        <v>0</v>
      </c>
      <c r="H1466" s="63">
        <v>0</v>
      </c>
    </row>
    <row r="1467" spans="1:8">
      <c r="A1467" s="13" t="s">
        <v>1896</v>
      </c>
      <c r="B1467" s="13">
        <v>17031802900</v>
      </c>
      <c r="C1467" s="13" t="s">
        <v>1897</v>
      </c>
      <c r="D1467" s="13" t="s">
        <v>4272</v>
      </c>
      <c r="E1467" s="13" t="s">
        <v>1898</v>
      </c>
      <c r="F1467" s="34">
        <v>3.9</v>
      </c>
      <c r="G1467" s="60">
        <v>0</v>
      </c>
      <c r="H1467" s="63">
        <v>0</v>
      </c>
    </row>
    <row r="1468" spans="1:8">
      <c r="A1468" s="13" t="s">
        <v>1359</v>
      </c>
      <c r="B1468" s="13">
        <v>17043840600</v>
      </c>
      <c r="C1468" s="13" t="s">
        <v>1360</v>
      </c>
      <c r="D1468" s="13" t="s">
        <v>1522</v>
      </c>
      <c r="E1468" s="13" t="s">
        <v>2522</v>
      </c>
      <c r="F1468" s="34">
        <v>3.9</v>
      </c>
      <c r="G1468" s="60">
        <v>0</v>
      </c>
      <c r="H1468" s="63">
        <v>0</v>
      </c>
    </row>
    <row r="1469" spans="1:8">
      <c r="A1469" s="13" t="s">
        <v>1238</v>
      </c>
      <c r="B1469" s="13">
        <v>17043842710</v>
      </c>
      <c r="C1469" s="13" t="s">
        <v>1239</v>
      </c>
      <c r="D1469" s="13" t="s">
        <v>1522</v>
      </c>
      <c r="E1469" s="13" t="s">
        <v>1240</v>
      </c>
      <c r="F1469" s="34">
        <v>3.9</v>
      </c>
      <c r="G1469" s="60">
        <v>0</v>
      </c>
      <c r="H1469" s="63">
        <v>0</v>
      </c>
    </row>
    <row r="1470" spans="1:8">
      <c r="A1470" s="13" t="s">
        <v>1273</v>
      </c>
      <c r="B1470" s="13">
        <v>17043846102</v>
      </c>
      <c r="C1470" s="13" t="s">
        <v>1274</v>
      </c>
      <c r="D1470" s="13" t="s">
        <v>1522</v>
      </c>
      <c r="E1470" s="13" t="s">
        <v>1275</v>
      </c>
      <c r="F1470" s="34">
        <v>3.9</v>
      </c>
      <c r="G1470" s="60">
        <v>0</v>
      </c>
      <c r="H1470" s="63">
        <v>0</v>
      </c>
    </row>
    <row r="1471" spans="1:8">
      <c r="A1471" s="13" t="s">
        <v>1143</v>
      </c>
      <c r="B1471" s="13">
        <v>17043846410</v>
      </c>
      <c r="C1471" s="13" t="s">
        <v>1144</v>
      </c>
      <c r="D1471" s="13" t="s">
        <v>1522</v>
      </c>
      <c r="E1471" s="13" t="s">
        <v>1733</v>
      </c>
      <c r="F1471" s="34">
        <v>3.9</v>
      </c>
      <c r="G1471" s="60">
        <v>0</v>
      </c>
      <c r="H1471" s="63">
        <v>0</v>
      </c>
    </row>
    <row r="1472" spans="1:8">
      <c r="A1472" s="13" t="s">
        <v>1145</v>
      </c>
      <c r="B1472" s="13">
        <v>17043841312</v>
      </c>
      <c r="C1472" s="13" t="s">
        <v>1146</v>
      </c>
      <c r="D1472" s="13" t="s">
        <v>1522</v>
      </c>
      <c r="E1472" s="13" t="s">
        <v>1147</v>
      </c>
      <c r="F1472" s="34">
        <v>3.9</v>
      </c>
      <c r="G1472" s="60">
        <v>0</v>
      </c>
      <c r="H1472" s="63">
        <v>0</v>
      </c>
    </row>
    <row r="1473" spans="1:8">
      <c r="A1473" s="13" t="s">
        <v>1167</v>
      </c>
      <c r="B1473" s="13">
        <v>17043841801</v>
      </c>
      <c r="C1473" s="13" t="s">
        <v>1168</v>
      </c>
      <c r="D1473" s="13" t="s">
        <v>1522</v>
      </c>
      <c r="E1473" s="13" t="s">
        <v>1752</v>
      </c>
      <c r="F1473" s="34">
        <v>3.9</v>
      </c>
      <c r="G1473" s="60">
        <v>0</v>
      </c>
      <c r="H1473" s="63">
        <v>0</v>
      </c>
    </row>
    <row r="1474" spans="1:8">
      <c r="A1474" s="13" t="s">
        <v>1179</v>
      </c>
      <c r="B1474" s="13">
        <v>17043842602</v>
      </c>
      <c r="C1474" s="13" t="s">
        <v>1075</v>
      </c>
      <c r="D1474" s="13" t="s">
        <v>1522</v>
      </c>
      <c r="E1474" s="13" t="s">
        <v>1752</v>
      </c>
      <c r="F1474" s="34">
        <v>3.9</v>
      </c>
      <c r="G1474" s="60">
        <v>0</v>
      </c>
      <c r="H1474" s="63">
        <v>0</v>
      </c>
    </row>
    <row r="1475" spans="1:8">
      <c r="A1475" s="13" t="s">
        <v>989</v>
      </c>
      <c r="B1475" s="13">
        <v>17089851907</v>
      </c>
      <c r="C1475" s="13" t="s">
        <v>990</v>
      </c>
      <c r="D1475" s="13" t="s">
        <v>1029</v>
      </c>
      <c r="E1475" s="13"/>
      <c r="F1475" s="34">
        <v>3.9</v>
      </c>
      <c r="G1475" s="60">
        <v>0</v>
      </c>
      <c r="H1475" s="63">
        <v>0</v>
      </c>
    </row>
    <row r="1476" spans="1:8">
      <c r="A1476" s="13" t="s">
        <v>1003</v>
      </c>
      <c r="B1476" s="13">
        <v>17089852101</v>
      </c>
      <c r="C1476" s="13" t="s">
        <v>1004</v>
      </c>
      <c r="D1476" s="13" t="s">
        <v>1029</v>
      </c>
      <c r="E1476" s="13"/>
      <c r="F1476" s="34">
        <v>3.9</v>
      </c>
      <c r="G1476" s="60">
        <v>0</v>
      </c>
      <c r="H1476" s="63">
        <v>0</v>
      </c>
    </row>
    <row r="1477" spans="1:8">
      <c r="A1477" s="13" t="s">
        <v>868</v>
      </c>
      <c r="B1477" s="13">
        <v>17089854800</v>
      </c>
      <c r="C1477" s="13" t="s">
        <v>869</v>
      </c>
      <c r="D1477" s="13" t="s">
        <v>1029</v>
      </c>
      <c r="E1477" s="13"/>
      <c r="F1477" s="34">
        <v>3.9</v>
      </c>
      <c r="G1477" s="60">
        <v>0</v>
      </c>
      <c r="H1477" s="63">
        <v>0</v>
      </c>
    </row>
    <row r="1478" spans="1:8">
      <c r="A1478" s="13" t="s">
        <v>880</v>
      </c>
      <c r="B1478" s="13">
        <v>17093890202</v>
      </c>
      <c r="C1478" s="13" t="s">
        <v>881</v>
      </c>
      <c r="D1478" s="13" t="s">
        <v>874</v>
      </c>
      <c r="E1478" s="13"/>
      <c r="F1478" s="34">
        <v>3.9</v>
      </c>
      <c r="G1478" s="60">
        <v>0</v>
      </c>
      <c r="H1478" s="63">
        <v>0</v>
      </c>
    </row>
    <row r="1479" spans="1:8">
      <c r="A1479" s="13" t="s">
        <v>802</v>
      </c>
      <c r="B1479" s="13">
        <v>17097864307</v>
      </c>
      <c r="C1479" s="13" t="s">
        <v>803</v>
      </c>
      <c r="D1479" s="13" t="s">
        <v>896</v>
      </c>
      <c r="E1479" s="13" t="s">
        <v>4211</v>
      </c>
      <c r="F1479" s="34">
        <v>3.9</v>
      </c>
      <c r="G1479" s="60">
        <v>0</v>
      </c>
      <c r="H1479" s="63">
        <v>0</v>
      </c>
    </row>
    <row r="1480" spans="1:8">
      <c r="A1480" s="13" t="s">
        <v>900</v>
      </c>
      <c r="B1480" s="13">
        <v>17097860808</v>
      </c>
      <c r="C1480" s="13" t="s">
        <v>901</v>
      </c>
      <c r="D1480" s="13" t="s">
        <v>896</v>
      </c>
      <c r="E1480" s="13" t="s">
        <v>897</v>
      </c>
      <c r="F1480" s="34">
        <v>3.8</v>
      </c>
      <c r="G1480" s="60">
        <v>9.9999999999999645E-2</v>
      </c>
      <c r="H1480" s="63">
        <v>2.6315789473684119E-2</v>
      </c>
    </row>
    <row r="1481" spans="1:8">
      <c r="A1481" s="13" t="s">
        <v>789</v>
      </c>
      <c r="B1481" s="13">
        <v>17097865300</v>
      </c>
      <c r="C1481" s="13" t="s">
        <v>790</v>
      </c>
      <c r="D1481" s="13" t="s">
        <v>896</v>
      </c>
      <c r="E1481" s="13" t="s">
        <v>786</v>
      </c>
      <c r="F1481" s="34">
        <v>3.8</v>
      </c>
      <c r="G1481" s="60">
        <v>0</v>
      </c>
      <c r="H1481" s="63">
        <v>0</v>
      </c>
    </row>
    <row r="1482" spans="1:8">
      <c r="A1482" s="13" t="s">
        <v>329</v>
      </c>
      <c r="B1482" s="13">
        <v>17197880416</v>
      </c>
      <c r="C1482" s="13" t="s">
        <v>330</v>
      </c>
      <c r="D1482" s="13" t="s">
        <v>363</v>
      </c>
      <c r="E1482" s="13" t="s">
        <v>875</v>
      </c>
      <c r="F1482" s="34">
        <v>3.8</v>
      </c>
      <c r="G1482" s="60">
        <v>0</v>
      </c>
      <c r="H1482" s="63">
        <v>0</v>
      </c>
    </row>
    <row r="1483" spans="1:8">
      <c r="A1483" s="13" t="s">
        <v>646</v>
      </c>
      <c r="B1483" s="13">
        <v>17097864518</v>
      </c>
      <c r="C1483" s="13" t="s">
        <v>647</v>
      </c>
      <c r="D1483" s="13" t="s">
        <v>896</v>
      </c>
      <c r="E1483" s="13" t="s">
        <v>643</v>
      </c>
      <c r="F1483" s="34">
        <v>3.8</v>
      </c>
      <c r="G1483" s="60">
        <v>0</v>
      </c>
      <c r="H1483" s="63">
        <v>0</v>
      </c>
    </row>
    <row r="1484" spans="1:8">
      <c r="A1484" s="13" t="s">
        <v>4312</v>
      </c>
      <c r="B1484" s="13">
        <v>17031803300</v>
      </c>
      <c r="C1484" s="13" t="s">
        <v>4191</v>
      </c>
      <c r="D1484" s="13" t="s">
        <v>4272</v>
      </c>
      <c r="E1484" s="13" t="s">
        <v>4289</v>
      </c>
      <c r="F1484" s="34">
        <v>3.8</v>
      </c>
      <c r="G1484" s="60">
        <v>0</v>
      </c>
      <c r="H1484" s="63">
        <v>0</v>
      </c>
    </row>
    <row r="1485" spans="1:8">
      <c r="A1485" s="13" t="s">
        <v>4001</v>
      </c>
      <c r="B1485" s="13">
        <v>17031031400</v>
      </c>
      <c r="C1485" s="13" t="s">
        <v>4002</v>
      </c>
      <c r="D1485" s="13" t="s">
        <v>4272</v>
      </c>
      <c r="E1485" s="13" t="s">
        <v>4129</v>
      </c>
      <c r="F1485" s="34">
        <v>3.8</v>
      </c>
      <c r="G1485" s="60">
        <v>0</v>
      </c>
      <c r="H1485" s="63">
        <v>0</v>
      </c>
    </row>
    <row r="1486" spans="1:8">
      <c r="A1486" s="13" t="s">
        <v>3916</v>
      </c>
      <c r="B1486" s="13">
        <v>17031040402</v>
      </c>
      <c r="C1486" s="13" t="s">
        <v>3917</v>
      </c>
      <c r="D1486" s="13" t="s">
        <v>4272</v>
      </c>
      <c r="E1486" s="13" t="s">
        <v>4129</v>
      </c>
      <c r="F1486" s="34">
        <v>3.8</v>
      </c>
      <c r="G1486" s="60">
        <v>0</v>
      </c>
      <c r="H1486" s="63">
        <v>0</v>
      </c>
    </row>
    <row r="1487" spans="1:8">
      <c r="A1487" s="13" t="s">
        <v>3439</v>
      </c>
      <c r="B1487" s="13">
        <v>17031243200</v>
      </c>
      <c r="C1487" s="13" t="s">
        <v>3440</v>
      </c>
      <c r="D1487" s="13" t="s">
        <v>4272</v>
      </c>
      <c r="E1487" s="13" t="s">
        <v>4129</v>
      </c>
      <c r="F1487" s="34">
        <v>3.8</v>
      </c>
      <c r="G1487" s="60">
        <v>0</v>
      </c>
      <c r="H1487" s="63">
        <v>0</v>
      </c>
    </row>
    <row r="1488" spans="1:8">
      <c r="A1488" s="13" t="s">
        <v>3239</v>
      </c>
      <c r="B1488" s="13">
        <v>17031410200</v>
      </c>
      <c r="C1488" s="13" t="s">
        <v>3240</v>
      </c>
      <c r="D1488" s="13" t="s">
        <v>4272</v>
      </c>
      <c r="E1488" s="13" t="s">
        <v>4129</v>
      </c>
      <c r="F1488" s="34">
        <v>3.8</v>
      </c>
      <c r="G1488" s="60">
        <v>0</v>
      </c>
      <c r="H1488" s="63">
        <v>0</v>
      </c>
    </row>
    <row r="1489" spans="1:8">
      <c r="A1489" s="13" t="s">
        <v>2382</v>
      </c>
      <c r="B1489" s="13">
        <v>17031804105</v>
      </c>
      <c r="C1489" s="13" t="s">
        <v>2383</v>
      </c>
      <c r="D1489" s="13" t="s">
        <v>4272</v>
      </c>
      <c r="E1489" s="13" t="s">
        <v>2375</v>
      </c>
      <c r="F1489" s="34">
        <v>3.8</v>
      </c>
      <c r="G1489" s="60">
        <v>0</v>
      </c>
      <c r="H1489" s="63">
        <v>0</v>
      </c>
    </row>
    <row r="1490" spans="1:8">
      <c r="A1490" s="13" t="s">
        <v>2098</v>
      </c>
      <c r="B1490" s="13">
        <v>17031812200</v>
      </c>
      <c r="C1490" s="13" t="s">
        <v>2099</v>
      </c>
      <c r="D1490" s="13" t="s">
        <v>4272</v>
      </c>
      <c r="E1490" s="13" t="s">
        <v>2097</v>
      </c>
      <c r="F1490" s="34">
        <v>3.8</v>
      </c>
      <c r="G1490" s="60">
        <v>0</v>
      </c>
      <c r="H1490" s="63">
        <v>0</v>
      </c>
    </row>
    <row r="1491" spans="1:8">
      <c r="A1491" s="13" t="s">
        <v>2025</v>
      </c>
      <c r="B1491" s="13">
        <v>17031824105</v>
      </c>
      <c r="C1491" s="13" t="s">
        <v>2026</v>
      </c>
      <c r="D1491" s="13" t="s">
        <v>4272</v>
      </c>
      <c r="E1491" s="13" t="s">
        <v>2018</v>
      </c>
      <c r="F1491" s="34">
        <v>3.8</v>
      </c>
      <c r="G1491" s="60">
        <v>0</v>
      </c>
      <c r="H1491" s="63">
        <v>0</v>
      </c>
    </row>
    <row r="1492" spans="1:8">
      <c r="A1492" s="13" t="s">
        <v>1937</v>
      </c>
      <c r="B1492" s="13">
        <v>17031824121</v>
      </c>
      <c r="C1492" s="13" t="s">
        <v>1938</v>
      </c>
      <c r="D1492" s="13" t="s">
        <v>4272</v>
      </c>
      <c r="E1492" s="13" t="s">
        <v>2018</v>
      </c>
      <c r="F1492" s="34">
        <v>3.8</v>
      </c>
      <c r="G1492" s="60">
        <v>0</v>
      </c>
      <c r="H1492" s="63">
        <v>0</v>
      </c>
    </row>
    <row r="1493" spans="1:8">
      <c r="A1493" s="13" t="s">
        <v>1936</v>
      </c>
      <c r="B1493" s="13">
        <v>17031804611</v>
      </c>
      <c r="C1493" s="13" t="s">
        <v>1824</v>
      </c>
      <c r="D1493" s="13" t="s">
        <v>4272</v>
      </c>
      <c r="E1493" s="13" t="s">
        <v>1935</v>
      </c>
      <c r="F1493" s="34">
        <v>3.8</v>
      </c>
      <c r="G1493" s="60">
        <v>0</v>
      </c>
      <c r="H1493" s="63">
        <v>0</v>
      </c>
    </row>
    <row r="1494" spans="1:8">
      <c r="A1494" s="13" t="s">
        <v>1596</v>
      </c>
      <c r="B1494" s="13">
        <v>17031838200</v>
      </c>
      <c r="C1494" s="13" t="s">
        <v>1597</v>
      </c>
      <c r="D1494" s="13" t="s">
        <v>4272</v>
      </c>
      <c r="E1494" s="13"/>
      <c r="F1494" s="34">
        <v>3.8</v>
      </c>
      <c r="G1494" s="60">
        <v>0</v>
      </c>
      <c r="H1494" s="63">
        <v>0</v>
      </c>
    </row>
    <row r="1495" spans="1:8">
      <c r="A1495" s="13" t="s">
        <v>1439</v>
      </c>
      <c r="B1495" s="13">
        <v>17043844802</v>
      </c>
      <c r="C1495" s="13" t="s">
        <v>1336</v>
      </c>
      <c r="D1495" s="13" t="s">
        <v>1522</v>
      </c>
      <c r="E1495" s="13" t="s">
        <v>1430</v>
      </c>
      <c r="F1495" s="34">
        <v>3.8</v>
      </c>
      <c r="G1495" s="60">
        <v>0</v>
      </c>
      <c r="H1495" s="63">
        <v>0</v>
      </c>
    </row>
    <row r="1496" spans="1:8">
      <c r="A1496" s="13" t="s">
        <v>1371</v>
      </c>
      <c r="B1496" s="13">
        <v>17043843900</v>
      </c>
      <c r="C1496" s="13" t="s">
        <v>1372</v>
      </c>
      <c r="D1496" s="13" t="s">
        <v>1522</v>
      </c>
      <c r="E1496" s="13" t="s">
        <v>2522</v>
      </c>
      <c r="F1496" s="34">
        <v>3.8</v>
      </c>
      <c r="G1496" s="60">
        <v>0</v>
      </c>
      <c r="H1496" s="63">
        <v>0</v>
      </c>
    </row>
    <row r="1497" spans="1:8">
      <c r="A1497" s="13" t="s">
        <v>1195</v>
      </c>
      <c r="B1497" s="13">
        <v>17043846411</v>
      </c>
      <c r="C1497" s="13" t="s">
        <v>1196</v>
      </c>
      <c r="D1497" s="13" t="s">
        <v>1522</v>
      </c>
      <c r="E1497" s="13" t="s">
        <v>1275</v>
      </c>
      <c r="F1497" s="34">
        <v>3.8</v>
      </c>
      <c r="G1497" s="60">
        <v>0</v>
      </c>
      <c r="H1497" s="63">
        <v>0</v>
      </c>
    </row>
    <row r="1498" spans="1:8">
      <c r="A1498" s="13" t="s">
        <v>1104</v>
      </c>
      <c r="B1498" s="13">
        <v>17043840102</v>
      </c>
      <c r="C1498" s="13" t="s">
        <v>1105</v>
      </c>
      <c r="D1498" s="13" t="s">
        <v>1522</v>
      </c>
      <c r="E1498" s="13" t="s">
        <v>1686</v>
      </c>
      <c r="F1498" s="34">
        <v>3.8</v>
      </c>
      <c r="G1498" s="60">
        <v>0</v>
      </c>
      <c r="H1498" s="63">
        <v>0</v>
      </c>
    </row>
    <row r="1499" spans="1:8">
      <c r="A1499" s="13" t="s">
        <v>1121</v>
      </c>
      <c r="B1499" s="13">
        <v>17043846312</v>
      </c>
      <c r="C1499" s="13" t="s">
        <v>1122</v>
      </c>
      <c r="D1499" s="13" t="s">
        <v>1522</v>
      </c>
      <c r="E1499" s="13" t="s">
        <v>1114</v>
      </c>
      <c r="F1499" s="34">
        <v>3.8</v>
      </c>
      <c r="G1499" s="60">
        <v>0</v>
      </c>
      <c r="H1499" s="63">
        <v>0</v>
      </c>
    </row>
    <row r="1500" spans="1:8">
      <c r="A1500" s="13" t="s">
        <v>1057</v>
      </c>
      <c r="B1500" s="13">
        <v>17089852808</v>
      </c>
      <c r="C1500" s="13" t="s">
        <v>1058</v>
      </c>
      <c r="D1500" s="13" t="s">
        <v>1029</v>
      </c>
      <c r="E1500" s="13"/>
      <c r="F1500" s="34">
        <v>3.8</v>
      </c>
      <c r="G1500" s="60">
        <v>0</v>
      </c>
      <c r="H1500" s="63">
        <v>0</v>
      </c>
    </row>
    <row r="1501" spans="1:8">
      <c r="A1501" s="13" t="s">
        <v>1019</v>
      </c>
      <c r="B1501" s="13">
        <v>17089852500</v>
      </c>
      <c r="C1501" s="13" t="s">
        <v>914</v>
      </c>
      <c r="D1501" s="13" t="s">
        <v>1029</v>
      </c>
      <c r="E1501" s="13"/>
      <c r="F1501" s="34">
        <v>3.8</v>
      </c>
      <c r="G1501" s="60">
        <v>0</v>
      </c>
      <c r="H1501" s="63">
        <v>0</v>
      </c>
    </row>
    <row r="1502" spans="1:8">
      <c r="A1502" s="13" t="s">
        <v>307</v>
      </c>
      <c r="B1502" s="13">
        <v>17197880312</v>
      </c>
      <c r="C1502" s="13" t="s">
        <v>308</v>
      </c>
      <c r="D1502" s="13" t="s">
        <v>363</v>
      </c>
      <c r="E1502" s="13" t="s">
        <v>1485</v>
      </c>
      <c r="F1502" s="34">
        <v>3.7</v>
      </c>
      <c r="G1502" s="60">
        <v>0.10000000000000009</v>
      </c>
      <c r="H1502" s="63">
        <v>2.7027027027027049E-2</v>
      </c>
    </row>
    <row r="1503" spans="1:8">
      <c r="A1503" s="13" t="s">
        <v>293</v>
      </c>
      <c r="B1503" s="13">
        <v>17197881116</v>
      </c>
      <c r="C1503" s="13" t="s">
        <v>294</v>
      </c>
      <c r="D1503" s="13" t="s">
        <v>363</v>
      </c>
      <c r="E1503" s="13" t="s">
        <v>280</v>
      </c>
      <c r="F1503" s="34">
        <v>3.7</v>
      </c>
      <c r="G1503" s="60">
        <v>0</v>
      </c>
      <c r="H1503" s="63">
        <v>0</v>
      </c>
    </row>
    <row r="1504" spans="1:8">
      <c r="A1504" s="13" t="s">
        <v>86</v>
      </c>
      <c r="B1504" s="13">
        <v>17197883602</v>
      </c>
      <c r="C1504" s="13" t="s">
        <v>87</v>
      </c>
      <c r="D1504" s="13" t="s">
        <v>363</v>
      </c>
      <c r="E1504" s="13" t="s">
        <v>88</v>
      </c>
      <c r="F1504" s="34">
        <v>3.7</v>
      </c>
      <c r="G1504" s="60">
        <v>0</v>
      </c>
      <c r="H1504" s="63">
        <v>0</v>
      </c>
    </row>
    <row r="1505" spans="1:8">
      <c r="A1505" s="13" t="s">
        <v>226</v>
      </c>
      <c r="B1505" s="13">
        <v>17197882701</v>
      </c>
      <c r="C1505" s="13" t="s">
        <v>227</v>
      </c>
      <c r="D1505" s="13" t="s">
        <v>363</v>
      </c>
      <c r="E1505" s="13" t="s">
        <v>320</v>
      </c>
      <c r="F1505" s="34">
        <v>3.7</v>
      </c>
      <c r="G1505" s="60">
        <v>0</v>
      </c>
      <c r="H1505" s="63">
        <v>0</v>
      </c>
    </row>
    <row r="1506" spans="1:8">
      <c r="A1506" s="13" t="s">
        <v>4274</v>
      </c>
      <c r="B1506" s="13">
        <v>17031823200</v>
      </c>
      <c r="C1506" s="13" t="s">
        <v>4275</v>
      </c>
      <c r="D1506" s="13" t="s">
        <v>4272</v>
      </c>
      <c r="E1506" s="13" t="s">
        <v>4276</v>
      </c>
      <c r="F1506" s="34">
        <v>3.7</v>
      </c>
      <c r="G1506" s="60">
        <v>0</v>
      </c>
      <c r="H1506" s="63">
        <v>0</v>
      </c>
    </row>
    <row r="1507" spans="1:8">
      <c r="A1507" s="13" t="s">
        <v>4180</v>
      </c>
      <c r="B1507" s="13">
        <v>17031815800</v>
      </c>
      <c r="C1507" s="13" t="s">
        <v>4181</v>
      </c>
      <c r="D1507" s="13" t="s">
        <v>4272</v>
      </c>
      <c r="E1507" s="13" t="s">
        <v>4182</v>
      </c>
      <c r="F1507" s="34">
        <v>3.7</v>
      </c>
      <c r="G1507" s="60">
        <v>0</v>
      </c>
      <c r="H1507" s="63">
        <v>0</v>
      </c>
    </row>
    <row r="1508" spans="1:8">
      <c r="A1508" s="13" t="s">
        <v>3793</v>
      </c>
      <c r="B1508" s="13">
        <v>17031120200</v>
      </c>
      <c r="C1508" s="13" t="s">
        <v>3794</v>
      </c>
      <c r="D1508" s="13" t="s">
        <v>4272</v>
      </c>
      <c r="E1508" s="13" t="s">
        <v>4129</v>
      </c>
      <c r="F1508" s="34">
        <v>3.7</v>
      </c>
      <c r="G1508" s="60">
        <v>0</v>
      </c>
      <c r="H1508" s="63">
        <v>0</v>
      </c>
    </row>
    <row r="1509" spans="1:8">
      <c r="A1509" s="13" t="s">
        <v>3795</v>
      </c>
      <c r="B1509" s="13">
        <v>17031120300</v>
      </c>
      <c r="C1509" s="13" t="s">
        <v>3796</v>
      </c>
      <c r="D1509" s="13" t="s">
        <v>4272</v>
      </c>
      <c r="E1509" s="13" t="s">
        <v>4129</v>
      </c>
      <c r="F1509" s="34">
        <v>3.7</v>
      </c>
      <c r="G1509" s="60">
        <v>0</v>
      </c>
      <c r="H1509" s="63">
        <v>0</v>
      </c>
    </row>
    <row r="1510" spans="1:8">
      <c r="A1510" s="13" t="s">
        <v>3543</v>
      </c>
      <c r="B1510" s="13">
        <v>17031220601</v>
      </c>
      <c r="C1510" s="13" t="s">
        <v>3544</v>
      </c>
      <c r="D1510" s="13" t="s">
        <v>4272</v>
      </c>
      <c r="E1510" s="13" t="s">
        <v>4129</v>
      </c>
      <c r="F1510" s="34">
        <v>3.7</v>
      </c>
      <c r="G1510" s="60">
        <v>0</v>
      </c>
      <c r="H1510" s="63">
        <v>0</v>
      </c>
    </row>
    <row r="1511" spans="1:8">
      <c r="A1511" s="13" t="s">
        <v>2543</v>
      </c>
      <c r="B1511" s="13">
        <v>17031808800</v>
      </c>
      <c r="C1511" s="13" t="s">
        <v>2544</v>
      </c>
      <c r="D1511" s="13" t="s">
        <v>4272</v>
      </c>
      <c r="E1511" s="13" t="s">
        <v>2542</v>
      </c>
      <c r="F1511" s="34">
        <v>3.7</v>
      </c>
      <c r="G1511" s="60">
        <v>0</v>
      </c>
      <c r="H1511" s="63">
        <v>0</v>
      </c>
    </row>
    <row r="1512" spans="1:8">
      <c r="A1512" s="13" t="s">
        <v>2553</v>
      </c>
      <c r="B1512" s="13">
        <v>17031809300</v>
      </c>
      <c r="C1512" s="13" t="s">
        <v>2554</v>
      </c>
      <c r="D1512" s="13" t="s">
        <v>4272</v>
      </c>
      <c r="E1512" s="13" t="s">
        <v>2542</v>
      </c>
      <c r="F1512" s="34">
        <v>3.7</v>
      </c>
      <c r="G1512" s="60">
        <v>0</v>
      </c>
      <c r="H1512" s="63">
        <v>0</v>
      </c>
    </row>
    <row r="1513" spans="1:8">
      <c r="A1513" s="13" t="s">
        <v>1874</v>
      </c>
      <c r="B1513" s="13">
        <v>17031806802</v>
      </c>
      <c r="C1513" s="13" t="s">
        <v>1875</v>
      </c>
      <c r="D1513" s="13" t="s">
        <v>4272</v>
      </c>
      <c r="E1513" s="13" t="s">
        <v>1871</v>
      </c>
      <c r="F1513" s="34">
        <v>3.7</v>
      </c>
      <c r="G1513" s="60">
        <v>0</v>
      </c>
      <c r="H1513" s="63">
        <v>0</v>
      </c>
    </row>
    <row r="1514" spans="1:8">
      <c r="A1514" s="13" t="s">
        <v>1811</v>
      </c>
      <c r="B1514" s="13">
        <v>17031816600</v>
      </c>
      <c r="C1514" s="13" t="s">
        <v>1812</v>
      </c>
      <c r="D1514" s="13" t="s">
        <v>4272</v>
      </c>
      <c r="E1514" s="13" t="s">
        <v>1813</v>
      </c>
      <c r="F1514" s="34">
        <v>3.7</v>
      </c>
      <c r="G1514" s="60">
        <v>0</v>
      </c>
      <c r="H1514" s="63">
        <v>0</v>
      </c>
    </row>
    <row r="1515" spans="1:8">
      <c r="A1515" s="13" t="s">
        <v>1702</v>
      </c>
      <c r="B1515" s="13">
        <v>17031831000</v>
      </c>
      <c r="C1515" s="13" t="s">
        <v>1703</v>
      </c>
      <c r="D1515" s="13" t="s">
        <v>4272</v>
      </c>
      <c r="E1515" s="13"/>
      <c r="F1515" s="34">
        <v>3.7</v>
      </c>
      <c r="G1515" s="60">
        <v>0</v>
      </c>
      <c r="H1515" s="63">
        <v>0</v>
      </c>
    </row>
    <row r="1516" spans="1:8">
      <c r="A1516" s="13" t="s">
        <v>1630</v>
      </c>
      <c r="B1516" s="13">
        <v>17031833100</v>
      </c>
      <c r="C1516" s="13" t="s">
        <v>1631</v>
      </c>
      <c r="D1516" s="13" t="s">
        <v>4272</v>
      </c>
      <c r="E1516" s="13"/>
      <c r="F1516" s="34">
        <v>3.7</v>
      </c>
      <c r="G1516" s="60">
        <v>0</v>
      </c>
      <c r="H1516" s="63">
        <v>0</v>
      </c>
    </row>
    <row r="1517" spans="1:8">
      <c r="A1517" s="13" t="s">
        <v>1512</v>
      </c>
      <c r="B1517" s="13">
        <v>17031839900</v>
      </c>
      <c r="C1517" s="13" t="s">
        <v>1513</v>
      </c>
      <c r="D1517" s="13" t="s">
        <v>4272</v>
      </c>
      <c r="E1517" s="13"/>
      <c r="F1517" s="34">
        <v>3.7</v>
      </c>
      <c r="G1517" s="60">
        <v>0</v>
      </c>
      <c r="H1517" s="63">
        <v>0</v>
      </c>
    </row>
    <row r="1518" spans="1:8">
      <c r="A1518" s="13" t="s">
        <v>1398</v>
      </c>
      <c r="B1518" s="13">
        <v>17043841321</v>
      </c>
      <c r="C1518" s="13" t="s">
        <v>1399</v>
      </c>
      <c r="D1518" s="13" t="s">
        <v>1522</v>
      </c>
      <c r="E1518" s="13" t="s">
        <v>4126</v>
      </c>
      <c r="F1518" s="34">
        <v>3.7</v>
      </c>
      <c r="G1518" s="60">
        <v>0</v>
      </c>
      <c r="H1518" s="63">
        <v>0</v>
      </c>
    </row>
    <row r="1519" spans="1:8">
      <c r="A1519" s="13" t="s">
        <v>1341</v>
      </c>
      <c r="B1519" s="13">
        <v>17043845507</v>
      </c>
      <c r="C1519" s="13" t="s">
        <v>1342</v>
      </c>
      <c r="D1519" s="13" t="s">
        <v>1522</v>
      </c>
      <c r="E1519" s="13" t="s">
        <v>1430</v>
      </c>
      <c r="F1519" s="34">
        <v>3.7</v>
      </c>
      <c r="G1519" s="60">
        <v>0</v>
      </c>
      <c r="H1519" s="63">
        <v>0</v>
      </c>
    </row>
    <row r="1520" spans="1:8">
      <c r="A1520" s="13" t="s">
        <v>1287</v>
      </c>
      <c r="B1520" s="13">
        <v>17043842100</v>
      </c>
      <c r="C1520" s="13" t="s">
        <v>1288</v>
      </c>
      <c r="D1520" s="13" t="s">
        <v>1522</v>
      </c>
      <c r="E1520" s="13" t="s">
        <v>2499</v>
      </c>
      <c r="F1520" s="34">
        <v>3.7</v>
      </c>
      <c r="G1520" s="60">
        <v>0</v>
      </c>
      <c r="H1520" s="63">
        <v>0</v>
      </c>
    </row>
    <row r="1521" spans="1:8">
      <c r="A1521" s="13" t="s">
        <v>1181</v>
      </c>
      <c r="B1521" s="13">
        <v>17043846206</v>
      </c>
      <c r="C1521" s="13" t="s">
        <v>1182</v>
      </c>
      <c r="D1521" s="13" t="s">
        <v>1522</v>
      </c>
      <c r="E1521" s="13" t="s">
        <v>1275</v>
      </c>
      <c r="F1521" s="34">
        <v>3.7</v>
      </c>
      <c r="G1521" s="60">
        <v>0</v>
      </c>
      <c r="H1521" s="63">
        <v>0</v>
      </c>
    </row>
    <row r="1522" spans="1:8">
      <c r="A1522" s="13" t="s">
        <v>1216</v>
      </c>
      <c r="B1522" s="13">
        <v>17043844305</v>
      </c>
      <c r="C1522" s="13" t="s">
        <v>1217</v>
      </c>
      <c r="D1522" s="13" t="s">
        <v>1522</v>
      </c>
      <c r="E1522" s="13" t="s">
        <v>1218</v>
      </c>
      <c r="F1522" s="34">
        <v>3.7</v>
      </c>
      <c r="G1522" s="60">
        <v>0</v>
      </c>
      <c r="H1522" s="63">
        <v>0</v>
      </c>
    </row>
    <row r="1523" spans="1:8">
      <c r="A1523" s="13" t="s">
        <v>1227</v>
      </c>
      <c r="B1523" s="13">
        <v>17043843100</v>
      </c>
      <c r="C1523" s="13" t="s">
        <v>1228</v>
      </c>
      <c r="D1523" s="13" t="s">
        <v>1522</v>
      </c>
      <c r="E1523" s="13" t="s">
        <v>1724</v>
      </c>
      <c r="F1523" s="34">
        <v>3.7</v>
      </c>
      <c r="G1523" s="60">
        <v>0</v>
      </c>
      <c r="H1523" s="63">
        <v>0</v>
      </c>
    </row>
    <row r="1524" spans="1:8">
      <c r="A1524" s="13" t="s">
        <v>1095</v>
      </c>
      <c r="B1524" s="13">
        <v>17043841706</v>
      </c>
      <c r="C1524" s="13" t="s">
        <v>1096</v>
      </c>
      <c r="D1524" s="13" t="s">
        <v>1522</v>
      </c>
      <c r="E1524" s="13" t="s">
        <v>1097</v>
      </c>
      <c r="F1524" s="34">
        <v>3.7</v>
      </c>
      <c r="G1524" s="60">
        <v>0</v>
      </c>
      <c r="H1524" s="63">
        <v>0</v>
      </c>
    </row>
    <row r="1525" spans="1:8">
      <c r="A1525" s="13" t="s">
        <v>1119</v>
      </c>
      <c r="B1525" s="13">
        <v>17043846310</v>
      </c>
      <c r="C1525" s="13" t="s">
        <v>1120</v>
      </c>
      <c r="D1525" s="13" t="s">
        <v>1522</v>
      </c>
      <c r="E1525" s="13" t="s">
        <v>1114</v>
      </c>
      <c r="F1525" s="34">
        <v>3.7</v>
      </c>
      <c r="G1525" s="60">
        <v>0</v>
      </c>
      <c r="H1525" s="63">
        <v>0</v>
      </c>
    </row>
    <row r="1526" spans="1:8">
      <c r="A1526" s="13" t="s">
        <v>862</v>
      </c>
      <c r="B1526" s="13">
        <v>17089854504</v>
      </c>
      <c r="C1526" s="13" t="s">
        <v>863</v>
      </c>
      <c r="D1526" s="13" t="s">
        <v>1029</v>
      </c>
      <c r="E1526" s="13"/>
      <c r="F1526" s="34">
        <v>3.7</v>
      </c>
      <c r="G1526" s="60">
        <v>0</v>
      </c>
      <c r="H1526" s="63">
        <v>0</v>
      </c>
    </row>
    <row r="1527" spans="1:8">
      <c r="A1527" s="13" t="s">
        <v>815</v>
      </c>
      <c r="B1527" s="13">
        <v>17097864515</v>
      </c>
      <c r="C1527" s="13" t="s">
        <v>816</v>
      </c>
      <c r="D1527" s="13" t="s">
        <v>896</v>
      </c>
      <c r="E1527" s="13" t="s">
        <v>4078</v>
      </c>
      <c r="F1527" s="34">
        <v>3.7</v>
      </c>
      <c r="G1527" s="60">
        <v>0</v>
      </c>
      <c r="H1527" s="63">
        <v>0</v>
      </c>
    </row>
    <row r="1528" spans="1:8">
      <c r="A1528" s="13" t="s">
        <v>648</v>
      </c>
      <c r="B1528" s="13">
        <v>17097863801</v>
      </c>
      <c r="C1528" s="13" t="s">
        <v>649</v>
      </c>
      <c r="D1528" s="13" t="s">
        <v>896</v>
      </c>
      <c r="E1528" s="13" t="s">
        <v>650</v>
      </c>
      <c r="F1528" s="34">
        <v>3.6</v>
      </c>
      <c r="G1528" s="60">
        <v>0.10000000000000009</v>
      </c>
      <c r="H1528" s="63">
        <v>2.7777777777777801E-2</v>
      </c>
    </row>
    <row r="1529" spans="1:8">
      <c r="A1529" s="13" t="s">
        <v>555</v>
      </c>
      <c r="B1529" s="13">
        <v>17097860400</v>
      </c>
      <c r="C1529" s="13" t="s">
        <v>556</v>
      </c>
      <c r="D1529" s="13" t="s">
        <v>896</v>
      </c>
      <c r="E1529" s="13" t="s">
        <v>548</v>
      </c>
      <c r="F1529" s="34">
        <v>3.6</v>
      </c>
      <c r="G1529" s="60">
        <v>0</v>
      </c>
      <c r="H1529" s="63">
        <v>0</v>
      </c>
    </row>
    <row r="1530" spans="1:8">
      <c r="A1530" s="13" t="s">
        <v>263</v>
      </c>
      <c r="B1530" s="13">
        <v>17197881006</v>
      </c>
      <c r="C1530" s="13" t="s">
        <v>264</v>
      </c>
      <c r="D1530" s="13" t="s">
        <v>363</v>
      </c>
      <c r="E1530" s="13" t="s">
        <v>258</v>
      </c>
      <c r="F1530" s="34">
        <v>3.6</v>
      </c>
      <c r="G1530" s="60">
        <v>0</v>
      </c>
      <c r="H1530" s="63">
        <v>0</v>
      </c>
    </row>
    <row r="1531" spans="1:8">
      <c r="A1531" s="13" t="s">
        <v>384</v>
      </c>
      <c r="B1531" s="13">
        <v>17197880118</v>
      </c>
      <c r="C1531" s="13" t="s">
        <v>385</v>
      </c>
      <c r="D1531" s="13" t="s">
        <v>363</v>
      </c>
      <c r="E1531" s="13" t="s">
        <v>1485</v>
      </c>
      <c r="F1531" s="34">
        <v>3.6</v>
      </c>
      <c r="G1531" s="60">
        <v>0</v>
      </c>
      <c r="H1531" s="63">
        <v>0</v>
      </c>
    </row>
    <row r="1532" spans="1:8">
      <c r="A1532" s="13" t="s">
        <v>4027</v>
      </c>
      <c r="B1532" s="13">
        <v>17031010501</v>
      </c>
      <c r="C1532" s="13" t="s">
        <v>4028</v>
      </c>
      <c r="D1532" s="13" t="s">
        <v>4272</v>
      </c>
      <c r="E1532" s="13" t="s">
        <v>4129</v>
      </c>
      <c r="F1532" s="34">
        <v>3.6</v>
      </c>
      <c r="G1532" s="60">
        <v>0</v>
      </c>
      <c r="H1532" s="63">
        <v>0</v>
      </c>
    </row>
    <row r="1533" spans="1:8">
      <c r="A1533" s="13" t="s">
        <v>3928</v>
      </c>
      <c r="B1533" s="13">
        <v>17031050200</v>
      </c>
      <c r="C1533" s="13" t="s">
        <v>3929</v>
      </c>
      <c r="D1533" s="13" t="s">
        <v>4272</v>
      </c>
      <c r="E1533" s="13" t="s">
        <v>4129</v>
      </c>
      <c r="F1533" s="34">
        <v>3.6</v>
      </c>
      <c r="G1533" s="60">
        <v>0</v>
      </c>
      <c r="H1533" s="63">
        <v>0</v>
      </c>
    </row>
    <row r="1534" spans="1:8">
      <c r="A1534" s="13" t="s">
        <v>3858</v>
      </c>
      <c r="B1534" s="13">
        <v>17031061100</v>
      </c>
      <c r="C1534" s="13" t="s">
        <v>3859</v>
      </c>
      <c r="D1534" s="13" t="s">
        <v>4272</v>
      </c>
      <c r="E1534" s="13" t="s">
        <v>4129</v>
      </c>
      <c r="F1534" s="34">
        <v>3.6</v>
      </c>
      <c r="G1534" s="60">
        <v>0</v>
      </c>
      <c r="H1534" s="63">
        <v>0</v>
      </c>
    </row>
    <row r="1535" spans="1:8">
      <c r="A1535" s="13" t="s">
        <v>3876</v>
      </c>
      <c r="B1535" s="13">
        <v>17031062300</v>
      </c>
      <c r="C1535" s="13" t="s">
        <v>3877</v>
      </c>
      <c r="D1535" s="13" t="s">
        <v>4272</v>
      </c>
      <c r="E1535" s="13" t="s">
        <v>4129</v>
      </c>
      <c r="F1535" s="34">
        <v>3.6</v>
      </c>
      <c r="G1535" s="60">
        <v>0</v>
      </c>
      <c r="H1535" s="63">
        <v>0</v>
      </c>
    </row>
    <row r="1536" spans="1:8">
      <c r="A1536" s="13" t="s">
        <v>3807</v>
      </c>
      <c r="B1536" s="13">
        <v>17031070500</v>
      </c>
      <c r="C1536" s="13" t="s">
        <v>3808</v>
      </c>
      <c r="D1536" s="13" t="s">
        <v>4272</v>
      </c>
      <c r="E1536" s="13" t="s">
        <v>4129</v>
      </c>
      <c r="F1536" s="34">
        <v>3.6</v>
      </c>
      <c r="G1536" s="60">
        <v>0</v>
      </c>
      <c r="H1536" s="63">
        <v>0</v>
      </c>
    </row>
    <row r="1537" spans="1:8">
      <c r="A1537" s="13" t="s">
        <v>3841</v>
      </c>
      <c r="B1537" s="13">
        <v>17031081000</v>
      </c>
      <c r="C1537" s="13" t="s">
        <v>3842</v>
      </c>
      <c r="D1537" s="13" t="s">
        <v>4272</v>
      </c>
      <c r="E1537" s="13" t="s">
        <v>4129</v>
      </c>
      <c r="F1537" s="34">
        <v>3.6</v>
      </c>
      <c r="G1537" s="60">
        <v>0</v>
      </c>
      <c r="H1537" s="63">
        <v>0</v>
      </c>
    </row>
    <row r="1538" spans="1:8">
      <c r="A1538" s="13" t="s">
        <v>3783</v>
      </c>
      <c r="B1538" s="13">
        <v>17031110300</v>
      </c>
      <c r="C1538" s="13" t="s">
        <v>3784</v>
      </c>
      <c r="D1538" s="13" t="s">
        <v>4272</v>
      </c>
      <c r="E1538" s="13" t="s">
        <v>4129</v>
      </c>
      <c r="F1538" s="34">
        <v>3.6</v>
      </c>
      <c r="G1538" s="60">
        <v>0</v>
      </c>
      <c r="H1538" s="63">
        <v>0</v>
      </c>
    </row>
    <row r="1539" spans="1:8">
      <c r="A1539" s="13" t="s">
        <v>3279</v>
      </c>
      <c r="B1539" s="13">
        <v>17031330200</v>
      </c>
      <c r="C1539" s="13" t="s">
        <v>3280</v>
      </c>
      <c r="D1539" s="13" t="s">
        <v>4272</v>
      </c>
      <c r="E1539" s="13" t="s">
        <v>4129</v>
      </c>
      <c r="F1539" s="34">
        <v>3.6</v>
      </c>
      <c r="G1539" s="60">
        <v>0</v>
      </c>
      <c r="H1539" s="63">
        <v>0</v>
      </c>
    </row>
    <row r="1540" spans="1:8">
      <c r="A1540" s="13" t="s">
        <v>2799</v>
      </c>
      <c r="B1540" s="13">
        <v>17031700302</v>
      </c>
      <c r="C1540" s="13" t="s">
        <v>2800</v>
      </c>
      <c r="D1540" s="13" t="s">
        <v>4272</v>
      </c>
      <c r="E1540" s="13" t="s">
        <v>4129</v>
      </c>
      <c r="F1540" s="34">
        <v>3.6</v>
      </c>
      <c r="G1540" s="60">
        <v>0</v>
      </c>
      <c r="H1540" s="63">
        <v>0</v>
      </c>
    </row>
    <row r="1541" spans="1:8">
      <c r="A1541" s="13" t="s">
        <v>2444</v>
      </c>
      <c r="B1541" s="13">
        <v>17031809500</v>
      </c>
      <c r="C1541" s="13" t="s">
        <v>2445</v>
      </c>
      <c r="D1541" s="13" t="s">
        <v>4272</v>
      </c>
      <c r="E1541" s="13" t="s">
        <v>2542</v>
      </c>
      <c r="F1541" s="34">
        <v>3.6</v>
      </c>
      <c r="G1541" s="60">
        <v>0</v>
      </c>
      <c r="H1541" s="63">
        <v>0</v>
      </c>
    </row>
    <row r="1542" spans="1:8">
      <c r="A1542" s="13" t="s">
        <v>2423</v>
      </c>
      <c r="B1542" s="13">
        <v>17031806001</v>
      </c>
      <c r="C1542" s="13" t="s">
        <v>2424</v>
      </c>
      <c r="D1542" s="13" t="s">
        <v>4272</v>
      </c>
      <c r="E1542" s="13" t="s">
        <v>2401</v>
      </c>
      <c r="F1542" s="34">
        <v>3.6</v>
      </c>
      <c r="G1542" s="60">
        <v>0</v>
      </c>
      <c r="H1542" s="63">
        <v>0</v>
      </c>
    </row>
    <row r="1543" spans="1:8">
      <c r="A1543" s="13" t="s">
        <v>2376</v>
      </c>
      <c r="B1543" s="13">
        <v>17031803603</v>
      </c>
      <c r="C1543" s="13" t="s">
        <v>2377</v>
      </c>
      <c r="D1543" s="13" t="s">
        <v>4272</v>
      </c>
      <c r="E1543" s="13" t="s">
        <v>2375</v>
      </c>
      <c r="F1543" s="34">
        <v>3.6</v>
      </c>
      <c r="G1543" s="60">
        <v>0</v>
      </c>
      <c r="H1543" s="63">
        <v>0</v>
      </c>
    </row>
    <row r="1544" spans="1:8">
      <c r="A1544" s="13" t="s">
        <v>2052</v>
      </c>
      <c r="B1544" s="13">
        <v>17031811800</v>
      </c>
      <c r="C1544" s="13" t="s">
        <v>2053</v>
      </c>
      <c r="D1544" s="13" t="s">
        <v>4272</v>
      </c>
      <c r="E1544" s="13" t="s">
        <v>2054</v>
      </c>
      <c r="F1544" s="34">
        <v>3.6</v>
      </c>
      <c r="G1544" s="60">
        <v>0</v>
      </c>
      <c r="H1544" s="63">
        <v>0</v>
      </c>
    </row>
    <row r="1545" spans="1:8">
      <c r="A1545" s="13" t="s">
        <v>1851</v>
      </c>
      <c r="B1545" s="13">
        <v>17031804311</v>
      </c>
      <c r="C1545" s="13" t="s">
        <v>1852</v>
      </c>
      <c r="D1545" s="13" t="s">
        <v>4272</v>
      </c>
      <c r="E1545" s="13" t="s">
        <v>1840</v>
      </c>
      <c r="F1545" s="34">
        <v>3.6</v>
      </c>
      <c r="G1545" s="60">
        <v>0</v>
      </c>
      <c r="H1545" s="63">
        <v>0</v>
      </c>
    </row>
    <row r="1546" spans="1:8">
      <c r="A1546" s="13" t="s">
        <v>1818</v>
      </c>
      <c r="B1546" s="13">
        <v>17031804306</v>
      </c>
      <c r="C1546" s="13" t="s">
        <v>1819</v>
      </c>
      <c r="D1546" s="13" t="s">
        <v>4272</v>
      </c>
      <c r="E1546" s="13" t="s">
        <v>1804</v>
      </c>
      <c r="F1546" s="34">
        <v>3.6</v>
      </c>
      <c r="G1546" s="60">
        <v>0</v>
      </c>
      <c r="H1546" s="63">
        <v>0</v>
      </c>
    </row>
    <row r="1547" spans="1:8">
      <c r="A1547" s="13" t="s">
        <v>1720</v>
      </c>
      <c r="B1547" s="13">
        <v>17031825400</v>
      </c>
      <c r="C1547" s="13" t="s">
        <v>1721</v>
      </c>
      <c r="D1547" s="13" t="s">
        <v>4272</v>
      </c>
      <c r="E1547" s="13" t="s">
        <v>1715</v>
      </c>
      <c r="F1547" s="34">
        <v>3.6</v>
      </c>
      <c r="G1547" s="60">
        <v>0</v>
      </c>
      <c r="H1547" s="63">
        <v>0</v>
      </c>
    </row>
    <row r="1548" spans="1:8">
      <c r="A1548" s="13" t="s">
        <v>1413</v>
      </c>
      <c r="B1548" s="13">
        <v>17043845502</v>
      </c>
      <c r="C1548" s="13" t="s">
        <v>1414</v>
      </c>
      <c r="D1548" s="13" t="s">
        <v>1522</v>
      </c>
      <c r="E1548" s="13" t="s">
        <v>1410</v>
      </c>
      <c r="F1548" s="34">
        <v>3.6</v>
      </c>
      <c r="G1548" s="60">
        <v>0</v>
      </c>
      <c r="H1548" s="63">
        <v>0</v>
      </c>
    </row>
    <row r="1549" spans="1:8">
      <c r="A1549" s="13" t="s">
        <v>1426</v>
      </c>
      <c r="B1549" s="13">
        <v>17043845811</v>
      </c>
      <c r="C1549" s="13" t="s">
        <v>1427</v>
      </c>
      <c r="D1549" s="13" t="s">
        <v>1522</v>
      </c>
      <c r="E1549" s="13" t="s">
        <v>1417</v>
      </c>
      <c r="F1549" s="34">
        <v>3.6</v>
      </c>
      <c r="G1549" s="60">
        <v>0</v>
      </c>
      <c r="H1549" s="63">
        <v>0</v>
      </c>
    </row>
    <row r="1550" spans="1:8">
      <c r="A1550" s="13" t="s">
        <v>835</v>
      </c>
      <c r="B1550" s="13">
        <v>17097864903</v>
      </c>
      <c r="C1550" s="13" t="s">
        <v>836</v>
      </c>
      <c r="D1550" s="13" t="s">
        <v>896</v>
      </c>
      <c r="E1550" s="13" t="s">
        <v>832</v>
      </c>
      <c r="F1550" s="34">
        <v>3.6</v>
      </c>
      <c r="G1550" s="60">
        <v>0</v>
      </c>
      <c r="H1550" s="63">
        <v>0</v>
      </c>
    </row>
    <row r="1551" spans="1:8">
      <c r="A1551" s="13" t="s">
        <v>706</v>
      </c>
      <c r="B1551" s="13">
        <v>17097863400</v>
      </c>
      <c r="C1551" s="13" t="s">
        <v>707</v>
      </c>
      <c r="D1551" s="13" t="s">
        <v>896</v>
      </c>
      <c r="E1551" s="13" t="s">
        <v>708</v>
      </c>
      <c r="F1551" s="34">
        <v>3.5</v>
      </c>
      <c r="G1551" s="60">
        <v>0.10000000000000009</v>
      </c>
      <c r="H1551" s="63">
        <v>2.8571428571428598E-2</v>
      </c>
    </row>
    <row r="1552" spans="1:8">
      <c r="A1552" s="13" t="s">
        <v>636</v>
      </c>
      <c r="B1552" s="13">
        <v>17097861007</v>
      </c>
      <c r="C1552" s="13" t="s">
        <v>637</v>
      </c>
      <c r="D1552" s="13" t="s">
        <v>896</v>
      </c>
      <c r="E1552" s="13" t="s">
        <v>638</v>
      </c>
      <c r="F1552" s="34">
        <v>3.5</v>
      </c>
      <c r="G1552" s="60">
        <v>0</v>
      </c>
      <c r="H1552" s="63">
        <v>0</v>
      </c>
    </row>
    <row r="1553" spans="1:8">
      <c r="A1553" s="13" t="s">
        <v>473</v>
      </c>
      <c r="B1553" s="13">
        <v>17111871402</v>
      </c>
      <c r="C1553" s="13" t="s">
        <v>474</v>
      </c>
      <c r="D1553" s="13" t="s">
        <v>571</v>
      </c>
      <c r="E1553" s="13" t="s">
        <v>4211</v>
      </c>
      <c r="F1553" s="34">
        <v>3.5</v>
      </c>
      <c r="G1553" s="60">
        <v>0</v>
      </c>
      <c r="H1553" s="63">
        <v>0</v>
      </c>
    </row>
    <row r="1554" spans="1:8">
      <c r="A1554" s="13" t="s">
        <v>610</v>
      </c>
      <c r="B1554" s="13">
        <v>17097863902</v>
      </c>
      <c r="C1554" s="13" t="s">
        <v>611</v>
      </c>
      <c r="D1554" s="13" t="s">
        <v>896</v>
      </c>
      <c r="E1554" s="13" t="s">
        <v>612</v>
      </c>
      <c r="F1554" s="34">
        <v>3.5</v>
      </c>
      <c r="G1554" s="60">
        <v>0</v>
      </c>
      <c r="H1554" s="63">
        <v>0</v>
      </c>
    </row>
    <row r="1555" spans="1:8">
      <c r="A1555" s="13" t="s">
        <v>4117</v>
      </c>
      <c r="B1555" s="13">
        <v>17031826202</v>
      </c>
      <c r="C1555" s="13" t="s">
        <v>4118</v>
      </c>
      <c r="D1555" s="13" t="s">
        <v>4272</v>
      </c>
      <c r="E1555" s="13" t="s">
        <v>4104</v>
      </c>
      <c r="F1555" s="34">
        <v>3.5</v>
      </c>
      <c r="G1555" s="60">
        <v>0</v>
      </c>
      <c r="H1555" s="63">
        <v>0</v>
      </c>
    </row>
    <row r="1556" spans="1:8">
      <c r="A1556" s="13" t="s">
        <v>3983</v>
      </c>
      <c r="B1556" s="13">
        <v>17031030702</v>
      </c>
      <c r="C1556" s="13" t="s">
        <v>3984</v>
      </c>
      <c r="D1556" s="13" t="s">
        <v>4272</v>
      </c>
      <c r="E1556" s="13" t="s">
        <v>4129</v>
      </c>
      <c r="F1556" s="34">
        <v>3.5</v>
      </c>
      <c r="G1556" s="60">
        <v>0</v>
      </c>
      <c r="H1556" s="63">
        <v>0</v>
      </c>
    </row>
    <row r="1557" spans="1:8">
      <c r="A1557" s="13" t="s">
        <v>3857</v>
      </c>
      <c r="B1557" s="13">
        <v>17031081500</v>
      </c>
      <c r="C1557" s="13" t="s">
        <v>3750</v>
      </c>
      <c r="D1557" s="13" t="s">
        <v>4272</v>
      </c>
      <c r="E1557" s="13" t="s">
        <v>4129</v>
      </c>
      <c r="F1557" s="34">
        <v>3.5</v>
      </c>
      <c r="G1557" s="60">
        <v>0</v>
      </c>
      <c r="H1557" s="63">
        <v>0</v>
      </c>
    </row>
    <row r="1558" spans="1:8">
      <c r="A1558" s="13" t="s">
        <v>3659</v>
      </c>
      <c r="B1558" s="13">
        <v>17031161000</v>
      </c>
      <c r="C1558" s="13" t="s">
        <v>3660</v>
      </c>
      <c r="D1558" s="13" t="s">
        <v>4272</v>
      </c>
      <c r="E1558" s="13" t="s">
        <v>4129</v>
      </c>
      <c r="F1558" s="34">
        <v>3.5</v>
      </c>
      <c r="G1558" s="60">
        <v>0</v>
      </c>
      <c r="H1558" s="63">
        <v>0</v>
      </c>
    </row>
    <row r="1559" spans="1:8">
      <c r="A1559" s="13" t="s">
        <v>3583</v>
      </c>
      <c r="B1559" s="13">
        <v>17031230200</v>
      </c>
      <c r="C1559" s="13" t="s">
        <v>3584</v>
      </c>
      <c r="D1559" s="13" t="s">
        <v>4272</v>
      </c>
      <c r="E1559" s="13" t="s">
        <v>4129</v>
      </c>
      <c r="F1559" s="34">
        <v>3.5</v>
      </c>
      <c r="G1559" s="60">
        <v>0</v>
      </c>
      <c r="H1559" s="63">
        <v>0</v>
      </c>
    </row>
    <row r="1560" spans="1:8">
      <c r="A1560" s="13" t="s">
        <v>2763</v>
      </c>
      <c r="B1560" s="13">
        <v>17031740200</v>
      </c>
      <c r="C1560" s="13" t="s">
        <v>2764</v>
      </c>
      <c r="D1560" s="13" t="s">
        <v>4272</v>
      </c>
      <c r="E1560" s="13" t="s">
        <v>4129</v>
      </c>
      <c r="F1560" s="34">
        <v>3.5</v>
      </c>
      <c r="G1560" s="60">
        <v>0</v>
      </c>
      <c r="H1560" s="63">
        <v>0</v>
      </c>
    </row>
    <row r="1561" spans="1:8">
      <c r="A1561" s="13" t="s">
        <v>2576</v>
      </c>
      <c r="B1561" s="13">
        <v>17031806300</v>
      </c>
      <c r="C1561" s="13" t="s">
        <v>2577</v>
      </c>
      <c r="D1561" s="13" t="s">
        <v>4272</v>
      </c>
      <c r="E1561" s="13" t="s">
        <v>2661</v>
      </c>
      <c r="F1561" s="34">
        <v>3.5</v>
      </c>
      <c r="G1561" s="60">
        <v>0</v>
      </c>
      <c r="H1561" s="63">
        <v>0</v>
      </c>
    </row>
    <row r="1562" spans="1:8">
      <c r="A1562" s="13" t="s">
        <v>2452</v>
      </c>
      <c r="B1562" s="13">
        <v>17031809900</v>
      </c>
      <c r="C1562" s="13" t="s">
        <v>2453</v>
      </c>
      <c r="D1562" s="13" t="s">
        <v>4272</v>
      </c>
      <c r="E1562" s="13" t="s">
        <v>2542</v>
      </c>
      <c r="F1562" s="34">
        <v>3.5</v>
      </c>
      <c r="G1562" s="60">
        <v>0</v>
      </c>
      <c r="H1562" s="63">
        <v>0</v>
      </c>
    </row>
    <row r="1563" spans="1:8">
      <c r="A1563" s="13" t="s">
        <v>2421</v>
      </c>
      <c r="B1563" s="13">
        <v>17031805202</v>
      </c>
      <c r="C1563" s="13" t="s">
        <v>2422</v>
      </c>
      <c r="D1563" s="13" t="s">
        <v>4272</v>
      </c>
      <c r="E1563" s="13" t="s">
        <v>2401</v>
      </c>
      <c r="F1563" s="34">
        <v>3.5</v>
      </c>
      <c r="G1563" s="60">
        <v>0</v>
      </c>
      <c r="H1563" s="63">
        <v>0</v>
      </c>
    </row>
    <row r="1564" spans="1:8">
      <c r="A1564" s="13" t="s">
        <v>2124</v>
      </c>
      <c r="B1564" s="13">
        <v>17031805401</v>
      </c>
      <c r="C1564" s="13" t="s">
        <v>2125</v>
      </c>
      <c r="D1564" s="13" t="s">
        <v>4272</v>
      </c>
      <c r="E1564" s="13" t="s">
        <v>2123</v>
      </c>
      <c r="F1564" s="34">
        <v>3.5</v>
      </c>
      <c r="G1564" s="60">
        <v>0</v>
      </c>
      <c r="H1564" s="63">
        <v>0</v>
      </c>
    </row>
    <row r="1565" spans="1:8">
      <c r="A1565" s="13" t="s">
        <v>1905</v>
      </c>
      <c r="B1565" s="13">
        <v>17031812000</v>
      </c>
      <c r="C1565" s="13" t="s">
        <v>1906</v>
      </c>
      <c r="D1565" s="13" t="s">
        <v>4272</v>
      </c>
      <c r="E1565" s="13" t="s">
        <v>1904</v>
      </c>
      <c r="F1565" s="34">
        <v>3.5</v>
      </c>
      <c r="G1565" s="60">
        <v>0</v>
      </c>
      <c r="H1565" s="63">
        <v>0</v>
      </c>
    </row>
    <row r="1566" spans="1:8">
      <c r="A1566" s="13" t="s">
        <v>1743</v>
      </c>
      <c r="B1566" s="13">
        <v>17031819801</v>
      </c>
      <c r="C1566" s="13" t="s">
        <v>1744</v>
      </c>
      <c r="D1566" s="13" t="s">
        <v>4272</v>
      </c>
      <c r="E1566" s="13" t="s">
        <v>1745</v>
      </c>
      <c r="F1566" s="34">
        <v>3.5</v>
      </c>
      <c r="G1566" s="60">
        <v>0</v>
      </c>
      <c r="H1566" s="63">
        <v>0</v>
      </c>
    </row>
    <row r="1567" spans="1:8">
      <c r="A1567" s="13" t="s">
        <v>1682</v>
      </c>
      <c r="B1567" s="13">
        <v>17031800700</v>
      </c>
      <c r="C1567" s="13" t="s">
        <v>1683</v>
      </c>
      <c r="D1567" s="13" t="s">
        <v>4272</v>
      </c>
      <c r="E1567" s="13" t="s">
        <v>1675</v>
      </c>
      <c r="F1567" s="34">
        <v>3.5</v>
      </c>
      <c r="G1567" s="60">
        <v>0</v>
      </c>
      <c r="H1567" s="63">
        <v>0</v>
      </c>
    </row>
    <row r="1568" spans="1:8">
      <c r="A1568" s="13" t="s">
        <v>1622</v>
      </c>
      <c r="B1568" s="13">
        <v>17031832500</v>
      </c>
      <c r="C1568" s="13" t="s">
        <v>1623</v>
      </c>
      <c r="D1568" s="13" t="s">
        <v>4272</v>
      </c>
      <c r="E1568" s="13"/>
      <c r="F1568" s="34">
        <v>3.5</v>
      </c>
      <c r="G1568" s="60">
        <v>0</v>
      </c>
      <c r="H1568" s="63">
        <v>0</v>
      </c>
    </row>
    <row r="1569" spans="1:8">
      <c r="A1569" s="13" t="s">
        <v>1566</v>
      </c>
      <c r="B1569" s="13">
        <v>17031836200</v>
      </c>
      <c r="C1569" s="13" t="s">
        <v>1567</v>
      </c>
      <c r="D1569" s="13" t="s">
        <v>4272</v>
      </c>
      <c r="E1569" s="13"/>
      <c r="F1569" s="34">
        <v>3.5</v>
      </c>
      <c r="G1569" s="60">
        <v>0</v>
      </c>
      <c r="H1569" s="63">
        <v>0</v>
      </c>
    </row>
    <row r="1570" spans="1:8">
      <c r="A1570" s="13" t="s">
        <v>1420</v>
      </c>
      <c r="B1570" s="13">
        <v>17043845802</v>
      </c>
      <c r="C1570" s="13" t="s">
        <v>1421</v>
      </c>
      <c r="D1570" s="13" t="s">
        <v>1522</v>
      </c>
      <c r="E1570" s="13" t="s">
        <v>1417</v>
      </c>
      <c r="F1570" s="34">
        <v>3.5</v>
      </c>
      <c r="G1570" s="60">
        <v>0</v>
      </c>
      <c r="H1570" s="63">
        <v>0</v>
      </c>
    </row>
    <row r="1571" spans="1:8">
      <c r="A1571" s="13" t="s">
        <v>1431</v>
      </c>
      <c r="B1571" s="13">
        <v>17043844401</v>
      </c>
      <c r="C1571" s="13" t="s">
        <v>1432</v>
      </c>
      <c r="D1571" s="13" t="s">
        <v>1522</v>
      </c>
      <c r="E1571" s="13" t="s">
        <v>1430</v>
      </c>
      <c r="F1571" s="34">
        <v>3.5</v>
      </c>
      <c r="G1571" s="60">
        <v>0</v>
      </c>
      <c r="H1571" s="63">
        <v>0</v>
      </c>
    </row>
    <row r="1572" spans="1:8">
      <c r="A1572" s="13" t="s">
        <v>1207</v>
      </c>
      <c r="B1572" s="13">
        <v>17043846517</v>
      </c>
      <c r="C1572" s="13" t="s">
        <v>1208</v>
      </c>
      <c r="D1572" s="13" t="s">
        <v>1522</v>
      </c>
      <c r="E1572" s="13" t="s">
        <v>1275</v>
      </c>
      <c r="F1572" s="34">
        <v>3.5</v>
      </c>
      <c r="G1572" s="60">
        <v>0</v>
      </c>
      <c r="H1572" s="63">
        <v>0</v>
      </c>
    </row>
    <row r="1573" spans="1:8">
      <c r="A1573" s="13" t="s">
        <v>1033</v>
      </c>
      <c r="B1573" s="13">
        <v>17089850105</v>
      </c>
      <c r="C1573" s="13" t="s">
        <v>1034</v>
      </c>
      <c r="D1573" s="13" t="s">
        <v>1029</v>
      </c>
      <c r="E1573" s="13" t="s">
        <v>1030</v>
      </c>
      <c r="F1573" s="34">
        <v>3.5</v>
      </c>
      <c r="G1573" s="60">
        <v>0</v>
      </c>
      <c r="H1573" s="63">
        <v>0</v>
      </c>
    </row>
    <row r="1574" spans="1:8">
      <c r="A1574" s="13" t="s">
        <v>1042</v>
      </c>
      <c r="B1574" s="13">
        <v>17089850701</v>
      </c>
      <c r="C1574" s="13" t="s">
        <v>1043</v>
      </c>
      <c r="D1574" s="13" t="s">
        <v>1029</v>
      </c>
      <c r="E1574" s="13" t="s">
        <v>1044</v>
      </c>
      <c r="F1574" s="34">
        <v>3.5</v>
      </c>
      <c r="G1574" s="60">
        <v>0</v>
      </c>
      <c r="H1574" s="63">
        <v>0</v>
      </c>
    </row>
    <row r="1575" spans="1:8">
      <c r="A1575" s="13" t="s">
        <v>777</v>
      </c>
      <c r="B1575" s="13">
        <v>17097864101</v>
      </c>
      <c r="C1575" s="13" t="s">
        <v>778</v>
      </c>
      <c r="D1575" s="13" t="s">
        <v>896</v>
      </c>
      <c r="E1575" s="13" t="s">
        <v>779</v>
      </c>
      <c r="F1575" s="34">
        <v>3.5</v>
      </c>
      <c r="G1575" s="60">
        <v>0</v>
      </c>
      <c r="H1575" s="63">
        <v>0</v>
      </c>
    </row>
    <row r="1576" spans="1:8">
      <c r="A1576" s="13" t="s">
        <v>743</v>
      </c>
      <c r="B1576" s="13">
        <v>17097863904</v>
      </c>
      <c r="C1576" s="13" t="s">
        <v>744</v>
      </c>
      <c r="D1576" s="13" t="s">
        <v>896</v>
      </c>
      <c r="E1576" s="13" t="s">
        <v>738</v>
      </c>
      <c r="F1576" s="34">
        <v>3.4</v>
      </c>
      <c r="G1576" s="60">
        <v>0.10000000000000009</v>
      </c>
      <c r="H1576" s="63">
        <v>2.941176470588238E-2</v>
      </c>
    </row>
    <row r="1577" spans="1:8">
      <c r="A1577" s="13" t="s">
        <v>502</v>
      </c>
      <c r="B1577" s="13">
        <v>17111871301</v>
      </c>
      <c r="C1577" s="13" t="s">
        <v>503</v>
      </c>
      <c r="D1577" s="13" t="s">
        <v>571</v>
      </c>
      <c r="E1577" s="13" t="s">
        <v>489</v>
      </c>
      <c r="F1577" s="34">
        <v>3.4</v>
      </c>
      <c r="G1577" s="60">
        <v>0</v>
      </c>
      <c r="H1577" s="63">
        <v>0</v>
      </c>
    </row>
    <row r="1578" spans="1:8">
      <c r="A1578" s="13" t="s">
        <v>144</v>
      </c>
      <c r="B1578" s="13">
        <v>17197883214</v>
      </c>
      <c r="C1578" s="13" t="s">
        <v>145</v>
      </c>
      <c r="D1578" s="13" t="s">
        <v>363</v>
      </c>
      <c r="E1578" s="13" t="s">
        <v>320</v>
      </c>
      <c r="F1578" s="34">
        <v>3.4</v>
      </c>
      <c r="G1578" s="60">
        <v>0</v>
      </c>
      <c r="H1578" s="63">
        <v>0</v>
      </c>
    </row>
    <row r="1579" spans="1:8">
      <c r="A1579" s="13" t="s">
        <v>323</v>
      </c>
      <c r="B1579" s="13">
        <v>17197880412</v>
      </c>
      <c r="C1579" s="13" t="s">
        <v>324</v>
      </c>
      <c r="D1579" s="13" t="s">
        <v>363</v>
      </c>
      <c r="E1579" s="13" t="s">
        <v>320</v>
      </c>
      <c r="F1579" s="34">
        <v>3.4</v>
      </c>
      <c r="G1579" s="60">
        <v>0</v>
      </c>
      <c r="H1579" s="63">
        <v>0</v>
      </c>
    </row>
    <row r="1580" spans="1:8">
      <c r="A1580" s="13" t="s">
        <v>4076</v>
      </c>
      <c r="B1580" s="13">
        <v>17031803013</v>
      </c>
      <c r="C1580" s="13" t="s">
        <v>4077</v>
      </c>
      <c r="D1580" s="13" t="s">
        <v>4272</v>
      </c>
      <c r="E1580" s="13" t="s">
        <v>4078</v>
      </c>
      <c r="F1580" s="34">
        <v>3.4</v>
      </c>
      <c r="G1580" s="60">
        <v>0</v>
      </c>
      <c r="H1580" s="63">
        <v>0</v>
      </c>
    </row>
    <row r="1581" spans="1:8">
      <c r="A1581" s="13" t="s">
        <v>3995</v>
      </c>
      <c r="B1581" s="13">
        <v>17031031100</v>
      </c>
      <c r="C1581" s="13" t="s">
        <v>3996</v>
      </c>
      <c r="D1581" s="13" t="s">
        <v>4272</v>
      </c>
      <c r="E1581" s="13" t="s">
        <v>4129</v>
      </c>
      <c r="F1581" s="34">
        <v>3.4</v>
      </c>
      <c r="G1581" s="60">
        <v>0</v>
      </c>
      <c r="H1581" s="63">
        <v>0</v>
      </c>
    </row>
    <row r="1582" spans="1:8">
      <c r="A1582" s="13" t="s">
        <v>3926</v>
      </c>
      <c r="B1582" s="13">
        <v>17031050100</v>
      </c>
      <c r="C1582" s="13" t="s">
        <v>3927</v>
      </c>
      <c r="D1582" s="13" t="s">
        <v>4272</v>
      </c>
      <c r="E1582" s="13" t="s">
        <v>4129</v>
      </c>
      <c r="F1582" s="34">
        <v>3.4</v>
      </c>
      <c r="G1582" s="60">
        <v>0</v>
      </c>
      <c r="H1582" s="63">
        <v>0</v>
      </c>
    </row>
    <row r="1583" spans="1:8">
      <c r="A1583" s="13" t="s">
        <v>3563</v>
      </c>
      <c r="B1583" s="13">
        <v>17031221400</v>
      </c>
      <c r="C1583" s="13" t="s">
        <v>3564</v>
      </c>
      <c r="D1583" s="13" t="s">
        <v>4272</v>
      </c>
      <c r="E1583" s="13" t="s">
        <v>4129</v>
      </c>
      <c r="F1583" s="34">
        <v>3.4</v>
      </c>
      <c r="G1583" s="60">
        <v>0</v>
      </c>
      <c r="H1583" s="63">
        <v>0</v>
      </c>
    </row>
    <row r="1584" spans="1:8">
      <c r="A1584" s="13" t="s">
        <v>3039</v>
      </c>
      <c r="B1584" s="13">
        <v>17031580800</v>
      </c>
      <c r="C1584" s="13" t="s">
        <v>3040</v>
      </c>
      <c r="D1584" s="13" t="s">
        <v>4272</v>
      </c>
      <c r="E1584" s="13" t="s">
        <v>4129</v>
      </c>
      <c r="F1584" s="34">
        <v>3.4</v>
      </c>
      <c r="G1584" s="60">
        <v>0</v>
      </c>
      <c r="H1584" s="63">
        <v>0</v>
      </c>
    </row>
    <row r="1585" spans="1:8">
      <c r="A1585" s="13" t="s">
        <v>2358</v>
      </c>
      <c r="B1585" s="13">
        <v>17031823705</v>
      </c>
      <c r="C1585" s="13" t="s">
        <v>2359</v>
      </c>
      <c r="D1585" s="13" t="s">
        <v>4272</v>
      </c>
      <c r="E1585" s="13" t="s">
        <v>2353</v>
      </c>
      <c r="F1585" s="34">
        <v>3.4</v>
      </c>
      <c r="G1585" s="60">
        <v>0</v>
      </c>
      <c r="H1585" s="63">
        <v>0</v>
      </c>
    </row>
    <row r="1586" spans="1:8">
      <c r="A1586" s="13" t="s">
        <v>2329</v>
      </c>
      <c r="B1586" s="13">
        <v>17031824006</v>
      </c>
      <c r="C1586" s="13" t="s">
        <v>2214</v>
      </c>
      <c r="D1586" s="13" t="s">
        <v>4272</v>
      </c>
      <c r="E1586" s="13" t="s">
        <v>2326</v>
      </c>
      <c r="F1586" s="34">
        <v>3.4</v>
      </c>
      <c r="G1586" s="60">
        <v>0</v>
      </c>
      <c r="H1586" s="63">
        <v>0</v>
      </c>
    </row>
    <row r="1587" spans="1:8">
      <c r="A1587" s="13" t="s">
        <v>2156</v>
      </c>
      <c r="B1587" s="13">
        <v>17031801701</v>
      </c>
      <c r="C1587" s="13" t="s">
        <v>2157</v>
      </c>
      <c r="D1587" s="13" t="s">
        <v>4272</v>
      </c>
      <c r="E1587" s="13" t="s">
        <v>2147</v>
      </c>
      <c r="F1587" s="34">
        <v>3.4</v>
      </c>
      <c r="G1587" s="60">
        <v>0</v>
      </c>
      <c r="H1587" s="63">
        <v>0</v>
      </c>
    </row>
    <row r="1588" spans="1:8">
      <c r="A1588" s="13" t="s">
        <v>2100</v>
      </c>
      <c r="B1588" s="13">
        <v>17031812301</v>
      </c>
      <c r="C1588" s="13" t="s">
        <v>2101</v>
      </c>
      <c r="D1588" s="13" t="s">
        <v>4272</v>
      </c>
      <c r="E1588" s="13" t="s">
        <v>2097</v>
      </c>
      <c r="F1588" s="34">
        <v>3.4</v>
      </c>
      <c r="G1588" s="60">
        <v>0</v>
      </c>
      <c r="H1588" s="63">
        <v>0</v>
      </c>
    </row>
    <row r="1589" spans="1:8">
      <c r="A1589" s="13" t="s">
        <v>1671</v>
      </c>
      <c r="B1589" s="13">
        <v>17031801400</v>
      </c>
      <c r="C1589" s="13" t="s">
        <v>1672</v>
      </c>
      <c r="D1589" s="13" t="s">
        <v>4272</v>
      </c>
      <c r="E1589" s="13" t="s">
        <v>1662</v>
      </c>
      <c r="F1589" s="34">
        <v>3.4</v>
      </c>
      <c r="G1589" s="60">
        <v>0</v>
      </c>
      <c r="H1589" s="63">
        <v>0</v>
      </c>
    </row>
    <row r="1590" spans="1:8">
      <c r="A1590" s="13" t="s">
        <v>1598</v>
      </c>
      <c r="B1590" s="13">
        <v>17031838300</v>
      </c>
      <c r="C1590" s="13" t="s">
        <v>1491</v>
      </c>
      <c r="D1590" s="13" t="s">
        <v>4272</v>
      </c>
      <c r="E1590" s="13"/>
      <c r="F1590" s="34">
        <v>3.4</v>
      </c>
      <c r="G1590" s="60">
        <v>0</v>
      </c>
      <c r="H1590" s="63">
        <v>0</v>
      </c>
    </row>
    <row r="1591" spans="1:8">
      <c r="A1591" s="13" t="s">
        <v>1531</v>
      </c>
      <c r="B1591" s="13">
        <v>17043841604</v>
      </c>
      <c r="C1591" s="13" t="s">
        <v>1532</v>
      </c>
      <c r="D1591" s="13" t="s">
        <v>1522</v>
      </c>
      <c r="E1591" s="13" t="s">
        <v>1533</v>
      </c>
      <c r="F1591" s="34">
        <v>3.4</v>
      </c>
      <c r="G1591" s="60">
        <v>0</v>
      </c>
      <c r="H1591" s="63">
        <v>0</v>
      </c>
    </row>
    <row r="1592" spans="1:8">
      <c r="A1592" s="13" t="s">
        <v>1534</v>
      </c>
      <c r="B1592" s="13">
        <v>17043846404</v>
      </c>
      <c r="C1592" s="13" t="s">
        <v>1535</v>
      </c>
      <c r="D1592" s="13" t="s">
        <v>1522</v>
      </c>
      <c r="E1592" s="13" t="s">
        <v>1533</v>
      </c>
      <c r="F1592" s="34">
        <v>3.4</v>
      </c>
      <c r="G1592" s="60">
        <v>0</v>
      </c>
      <c r="H1592" s="63">
        <v>0</v>
      </c>
    </row>
    <row r="1593" spans="1:8">
      <c r="A1593" s="13" t="s">
        <v>1473</v>
      </c>
      <c r="B1593" s="13">
        <v>17043841004</v>
      </c>
      <c r="C1593" s="13" t="s">
        <v>1474</v>
      </c>
      <c r="D1593" s="13" t="s">
        <v>1522</v>
      </c>
      <c r="E1593" s="13" t="s">
        <v>4158</v>
      </c>
      <c r="F1593" s="34">
        <v>3.4</v>
      </c>
      <c r="G1593" s="60">
        <v>0</v>
      </c>
      <c r="H1593" s="63">
        <v>0</v>
      </c>
    </row>
    <row r="1594" spans="1:8">
      <c r="A1594" s="13" t="s">
        <v>1488</v>
      </c>
      <c r="B1594" s="13">
        <v>17043845805</v>
      </c>
      <c r="C1594" s="13" t="s">
        <v>1489</v>
      </c>
      <c r="D1594" s="13" t="s">
        <v>1522</v>
      </c>
      <c r="E1594" s="13" t="s">
        <v>4099</v>
      </c>
      <c r="F1594" s="34">
        <v>3.4</v>
      </c>
      <c r="G1594" s="60">
        <v>0</v>
      </c>
      <c r="H1594" s="63">
        <v>0</v>
      </c>
    </row>
    <row r="1595" spans="1:8">
      <c r="A1595" s="13" t="s">
        <v>1317</v>
      </c>
      <c r="B1595" s="13">
        <v>17043841102</v>
      </c>
      <c r="C1595" s="13" t="s">
        <v>1318</v>
      </c>
      <c r="D1595" s="13" t="s">
        <v>1522</v>
      </c>
      <c r="E1595" s="13" t="s">
        <v>2433</v>
      </c>
      <c r="F1595" s="34">
        <v>3.4</v>
      </c>
      <c r="G1595" s="60">
        <v>0</v>
      </c>
      <c r="H1595" s="63">
        <v>0</v>
      </c>
    </row>
    <row r="1596" spans="1:8">
      <c r="A1596" s="13" t="s">
        <v>1211</v>
      </c>
      <c r="B1596" s="13">
        <v>17043846524</v>
      </c>
      <c r="C1596" s="13" t="s">
        <v>1212</v>
      </c>
      <c r="D1596" s="13" t="s">
        <v>1522</v>
      </c>
      <c r="E1596" s="13" t="s">
        <v>1275</v>
      </c>
      <c r="F1596" s="34">
        <v>3.4</v>
      </c>
      <c r="G1596" s="60">
        <v>0</v>
      </c>
      <c r="H1596" s="63">
        <v>0</v>
      </c>
    </row>
    <row r="1597" spans="1:8">
      <c r="A1597" s="13" t="s">
        <v>963</v>
      </c>
      <c r="B1597" s="13">
        <v>17089854301</v>
      </c>
      <c r="C1597" s="13" t="s">
        <v>964</v>
      </c>
      <c r="D1597" s="13" t="s">
        <v>1029</v>
      </c>
      <c r="E1597" s="13"/>
      <c r="F1597" s="34">
        <v>3.4</v>
      </c>
      <c r="G1597" s="60">
        <v>0</v>
      </c>
      <c r="H1597" s="63">
        <v>0</v>
      </c>
    </row>
    <row r="1598" spans="1:8">
      <c r="A1598" s="13" t="s">
        <v>690</v>
      </c>
      <c r="B1598" s="13">
        <v>17097864203</v>
      </c>
      <c r="C1598" s="13" t="s">
        <v>691</v>
      </c>
      <c r="D1598" s="13" t="s">
        <v>896</v>
      </c>
      <c r="E1598" s="13" t="s">
        <v>692</v>
      </c>
      <c r="F1598" s="34">
        <v>3.4</v>
      </c>
      <c r="G1598" s="60">
        <v>0</v>
      </c>
      <c r="H1598" s="63">
        <v>0</v>
      </c>
    </row>
    <row r="1599" spans="1:8">
      <c r="A1599" s="13" t="s">
        <v>717</v>
      </c>
      <c r="B1599" s="13">
        <v>17097865501</v>
      </c>
      <c r="C1599" s="13" t="s">
        <v>718</v>
      </c>
      <c r="D1599" s="13" t="s">
        <v>896</v>
      </c>
      <c r="E1599" s="13" t="s">
        <v>708</v>
      </c>
      <c r="F1599" s="34">
        <v>3.4</v>
      </c>
      <c r="G1599" s="60">
        <v>0</v>
      </c>
      <c r="H1599" s="63">
        <v>0</v>
      </c>
    </row>
    <row r="1600" spans="1:8">
      <c r="A1600" s="13" t="s">
        <v>850</v>
      </c>
      <c r="B1600" s="13">
        <v>17097864303</v>
      </c>
      <c r="C1600" s="13" t="s">
        <v>851</v>
      </c>
      <c r="D1600" s="13" t="s">
        <v>896</v>
      </c>
      <c r="E1600" s="13" t="s">
        <v>852</v>
      </c>
      <c r="F1600" s="34">
        <v>3.3</v>
      </c>
      <c r="G1600" s="60">
        <v>9.9999999999999645E-2</v>
      </c>
      <c r="H1600" s="63">
        <v>3.0303030303030196E-2</v>
      </c>
    </row>
    <row r="1601" spans="1:8">
      <c r="A1601" s="13" t="s">
        <v>856</v>
      </c>
      <c r="B1601" s="13">
        <v>17097861106</v>
      </c>
      <c r="C1601" s="13" t="s">
        <v>857</v>
      </c>
      <c r="D1601" s="13" t="s">
        <v>896</v>
      </c>
      <c r="E1601" s="13" t="s">
        <v>855</v>
      </c>
      <c r="F1601" s="34">
        <v>3.3</v>
      </c>
      <c r="G1601" s="60">
        <v>0</v>
      </c>
      <c r="H1601" s="63">
        <v>0</v>
      </c>
    </row>
    <row r="1602" spans="1:8">
      <c r="A1602" s="13" t="s">
        <v>142</v>
      </c>
      <c r="B1602" s="13">
        <v>17197883213</v>
      </c>
      <c r="C1602" s="13" t="s">
        <v>143</v>
      </c>
      <c r="D1602" s="13" t="s">
        <v>363</v>
      </c>
      <c r="E1602" s="13" t="s">
        <v>320</v>
      </c>
      <c r="F1602" s="34">
        <v>3.3</v>
      </c>
      <c r="G1602" s="60">
        <v>0</v>
      </c>
      <c r="H1602" s="63">
        <v>0</v>
      </c>
    </row>
    <row r="1603" spans="1:8">
      <c r="A1603" s="13" t="s">
        <v>285</v>
      </c>
      <c r="B1603" s="13">
        <v>17197881111</v>
      </c>
      <c r="C1603" s="13" t="s">
        <v>286</v>
      </c>
      <c r="D1603" s="13" t="s">
        <v>363</v>
      </c>
      <c r="E1603" s="13" t="s">
        <v>280</v>
      </c>
      <c r="F1603" s="34">
        <v>3.3</v>
      </c>
      <c r="G1603" s="60">
        <v>0</v>
      </c>
      <c r="H1603" s="63">
        <v>0</v>
      </c>
    </row>
    <row r="1604" spans="1:8">
      <c r="A1604" s="13" t="s">
        <v>4146</v>
      </c>
      <c r="B1604" s="13">
        <v>17031815100</v>
      </c>
      <c r="C1604" s="13" t="s">
        <v>4147</v>
      </c>
      <c r="D1604" s="13" t="s">
        <v>4272</v>
      </c>
      <c r="E1604" s="13" t="s">
        <v>4137</v>
      </c>
      <c r="F1604" s="34">
        <v>3.3</v>
      </c>
      <c r="G1604" s="60">
        <v>0</v>
      </c>
      <c r="H1604" s="63">
        <v>0</v>
      </c>
    </row>
    <row r="1605" spans="1:8">
      <c r="A1605" s="13" t="s">
        <v>4021</v>
      </c>
      <c r="B1605" s="13">
        <v>17031040300</v>
      </c>
      <c r="C1605" s="13" t="s">
        <v>3913</v>
      </c>
      <c r="D1605" s="13" t="s">
        <v>4272</v>
      </c>
      <c r="E1605" s="13" t="s">
        <v>4129</v>
      </c>
      <c r="F1605" s="34">
        <v>3.3</v>
      </c>
      <c r="G1605" s="60">
        <v>0</v>
      </c>
      <c r="H1605" s="63">
        <v>0</v>
      </c>
    </row>
    <row r="1606" spans="1:8">
      <c r="A1606" s="13" t="s">
        <v>3522</v>
      </c>
      <c r="B1606" s="13">
        <v>17031241600</v>
      </c>
      <c r="C1606" s="13" t="s">
        <v>3523</v>
      </c>
      <c r="D1606" s="13" t="s">
        <v>4272</v>
      </c>
      <c r="E1606" s="13" t="s">
        <v>4129</v>
      </c>
      <c r="F1606" s="34">
        <v>3.3</v>
      </c>
      <c r="G1606" s="60">
        <v>0</v>
      </c>
      <c r="H1606" s="63">
        <v>0</v>
      </c>
    </row>
    <row r="1607" spans="1:8">
      <c r="A1607" s="13" t="s">
        <v>2659</v>
      </c>
      <c r="B1607" s="13">
        <v>17031770601</v>
      </c>
      <c r="C1607" s="13" t="s">
        <v>2660</v>
      </c>
      <c r="D1607" s="13" t="s">
        <v>4272</v>
      </c>
      <c r="E1607" s="13" t="s">
        <v>2661</v>
      </c>
      <c r="F1607" s="34">
        <v>3.3</v>
      </c>
      <c r="G1607" s="60">
        <v>0</v>
      </c>
      <c r="H1607" s="63">
        <v>0</v>
      </c>
    </row>
    <row r="1608" spans="1:8">
      <c r="A1608" s="13" t="s">
        <v>2046</v>
      </c>
      <c r="B1608" s="13">
        <v>17031801702</v>
      </c>
      <c r="C1608" s="13" t="s">
        <v>2047</v>
      </c>
      <c r="D1608" s="13" t="s">
        <v>4272</v>
      </c>
      <c r="E1608" s="13" t="s">
        <v>2147</v>
      </c>
      <c r="F1608" s="34">
        <v>3.3</v>
      </c>
      <c r="G1608" s="60">
        <v>0</v>
      </c>
      <c r="H1608" s="63">
        <v>0</v>
      </c>
    </row>
    <row r="1609" spans="1:8">
      <c r="A1609" s="13" t="s">
        <v>1992</v>
      </c>
      <c r="B1609" s="13">
        <v>17031812302</v>
      </c>
      <c r="C1609" s="13" t="s">
        <v>1993</v>
      </c>
      <c r="D1609" s="13" t="s">
        <v>4272</v>
      </c>
      <c r="E1609" s="13" t="s">
        <v>2097</v>
      </c>
      <c r="F1609" s="34">
        <v>3.3</v>
      </c>
      <c r="G1609" s="60">
        <v>0</v>
      </c>
      <c r="H1609" s="63">
        <v>0</v>
      </c>
    </row>
    <row r="1610" spans="1:8">
      <c r="A1610" s="13" t="s">
        <v>1943</v>
      </c>
      <c r="B1610" s="13">
        <v>17031803604</v>
      </c>
      <c r="C1610" s="13" t="s">
        <v>1944</v>
      </c>
      <c r="D1610" s="13" t="s">
        <v>4272</v>
      </c>
      <c r="E1610" s="13" t="s">
        <v>1945</v>
      </c>
      <c r="F1610" s="34">
        <v>3.3</v>
      </c>
      <c r="G1610" s="60">
        <v>0</v>
      </c>
      <c r="H1610" s="63">
        <v>0</v>
      </c>
    </row>
    <row r="1611" spans="1:8">
      <c r="A1611" s="13" t="s">
        <v>1770</v>
      </c>
      <c r="B1611" s="13">
        <v>17031807200</v>
      </c>
      <c r="C1611" s="13" t="s">
        <v>1771</v>
      </c>
      <c r="D1611" s="13" t="s">
        <v>4272</v>
      </c>
      <c r="E1611" s="13" t="s">
        <v>1871</v>
      </c>
      <c r="F1611" s="34">
        <v>3.3</v>
      </c>
      <c r="G1611" s="60">
        <v>0</v>
      </c>
      <c r="H1611" s="63">
        <v>0</v>
      </c>
    </row>
    <row r="1612" spans="1:8">
      <c r="A1612" s="13" t="s">
        <v>1498</v>
      </c>
      <c r="B1612" s="13">
        <v>17031839000</v>
      </c>
      <c r="C1612" s="13" t="s">
        <v>1499</v>
      </c>
      <c r="D1612" s="13" t="s">
        <v>4272</v>
      </c>
      <c r="E1612" s="13"/>
      <c r="F1612" s="34">
        <v>3.3</v>
      </c>
      <c r="G1612" s="60">
        <v>0</v>
      </c>
      <c r="H1612" s="63">
        <v>0</v>
      </c>
    </row>
    <row r="1613" spans="1:8">
      <c r="A1613" s="13" t="s">
        <v>1225</v>
      </c>
      <c r="B1613" s="13">
        <v>17043841310</v>
      </c>
      <c r="C1613" s="13" t="s">
        <v>1226</v>
      </c>
      <c r="D1613" s="13" t="s">
        <v>1522</v>
      </c>
      <c r="E1613" s="13" t="s">
        <v>4126</v>
      </c>
      <c r="F1613" s="34">
        <v>3.3</v>
      </c>
      <c r="G1613" s="60">
        <v>0</v>
      </c>
      <c r="H1613" s="63">
        <v>0</v>
      </c>
    </row>
    <row r="1614" spans="1:8">
      <c r="A1614" s="13" t="s">
        <v>1078</v>
      </c>
      <c r="B1614" s="13">
        <v>17043842604</v>
      </c>
      <c r="C1614" s="13" t="s">
        <v>1079</v>
      </c>
      <c r="D1614" s="13" t="s">
        <v>1522</v>
      </c>
      <c r="E1614" s="13" t="s">
        <v>1752</v>
      </c>
      <c r="F1614" s="34">
        <v>3.3</v>
      </c>
      <c r="G1614" s="60">
        <v>0</v>
      </c>
      <c r="H1614" s="63">
        <v>0</v>
      </c>
    </row>
    <row r="1615" spans="1:8">
      <c r="A1615" s="13" t="s">
        <v>985</v>
      </c>
      <c r="B1615" s="13">
        <v>17089851904</v>
      </c>
      <c r="C1615" s="13" t="s">
        <v>986</v>
      </c>
      <c r="D1615" s="13" t="s">
        <v>1029</v>
      </c>
      <c r="E1615" s="13"/>
      <c r="F1615" s="34">
        <v>3.3</v>
      </c>
      <c r="G1615" s="60">
        <v>0</v>
      </c>
      <c r="H1615" s="63">
        <v>0</v>
      </c>
    </row>
    <row r="1616" spans="1:8">
      <c r="A1616" s="13" t="s">
        <v>860</v>
      </c>
      <c r="B1616" s="13">
        <v>17089854503</v>
      </c>
      <c r="C1616" s="13" t="s">
        <v>861</v>
      </c>
      <c r="D1616" s="13" t="s">
        <v>1029</v>
      </c>
      <c r="E1616" s="13"/>
      <c r="F1616" s="34">
        <v>3.3</v>
      </c>
      <c r="G1616" s="60">
        <v>0</v>
      </c>
      <c r="H1616" s="63">
        <v>0</v>
      </c>
    </row>
    <row r="1617" spans="1:8">
      <c r="A1617" s="13" t="s">
        <v>884</v>
      </c>
      <c r="B1617" s="13">
        <v>17093890302</v>
      </c>
      <c r="C1617" s="13" t="s">
        <v>885</v>
      </c>
      <c r="D1617" s="13" t="s">
        <v>874</v>
      </c>
      <c r="E1617" s="13"/>
      <c r="F1617" s="34">
        <v>3.3</v>
      </c>
      <c r="G1617" s="60">
        <v>0</v>
      </c>
      <c r="H1617" s="63">
        <v>0</v>
      </c>
    </row>
    <row r="1618" spans="1:8">
      <c r="A1618" s="13" t="s">
        <v>715</v>
      </c>
      <c r="B1618" s="13">
        <v>17097865000</v>
      </c>
      <c r="C1618" s="13" t="s">
        <v>716</v>
      </c>
      <c r="D1618" s="13" t="s">
        <v>896</v>
      </c>
      <c r="E1618" s="13" t="s">
        <v>708</v>
      </c>
      <c r="F1618" s="34">
        <v>3.2</v>
      </c>
      <c r="G1618" s="60">
        <v>0.10000000000000009</v>
      </c>
      <c r="H1618" s="63">
        <v>3.1250000000000028E-2</v>
      </c>
    </row>
    <row r="1619" spans="1:8">
      <c r="A1619" s="13" t="s">
        <v>719</v>
      </c>
      <c r="B1619" s="13">
        <v>17097860811</v>
      </c>
      <c r="C1619" s="13" t="s">
        <v>720</v>
      </c>
      <c r="D1619" s="13" t="s">
        <v>896</v>
      </c>
      <c r="E1619" s="13" t="s">
        <v>721</v>
      </c>
      <c r="F1619" s="34">
        <v>3.2</v>
      </c>
      <c r="G1619" s="60">
        <v>0</v>
      </c>
      <c r="H1619" s="63">
        <v>0</v>
      </c>
    </row>
    <row r="1620" spans="1:8">
      <c r="A1620" s="13" t="s">
        <v>129</v>
      </c>
      <c r="B1620" s="13">
        <v>17197884101</v>
      </c>
      <c r="C1620" s="13" t="s">
        <v>130</v>
      </c>
      <c r="D1620" s="13" t="s">
        <v>363</v>
      </c>
      <c r="E1620" s="13"/>
      <c r="F1620" s="34">
        <v>3.2</v>
      </c>
      <c r="G1620" s="60">
        <v>0</v>
      </c>
      <c r="H1620" s="63">
        <v>0</v>
      </c>
    </row>
    <row r="1621" spans="1:8">
      <c r="A1621" s="13" t="s">
        <v>84</v>
      </c>
      <c r="B1621" s="13">
        <v>17197883522</v>
      </c>
      <c r="C1621" s="13" t="s">
        <v>85</v>
      </c>
      <c r="D1621" s="13" t="s">
        <v>363</v>
      </c>
      <c r="E1621" s="13" t="s">
        <v>171</v>
      </c>
      <c r="F1621" s="34">
        <v>3.2</v>
      </c>
      <c r="G1621" s="60">
        <v>0</v>
      </c>
      <c r="H1621" s="63">
        <v>0</v>
      </c>
    </row>
    <row r="1622" spans="1:8">
      <c r="A1622" s="13" t="s">
        <v>4041</v>
      </c>
      <c r="B1622" s="13">
        <v>17031020200</v>
      </c>
      <c r="C1622" s="13" t="s">
        <v>4042</v>
      </c>
      <c r="D1622" s="13" t="s">
        <v>4272</v>
      </c>
      <c r="E1622" s="13" t="s">
        <v>4129</v>
      </c>
      <c r="F1622" s="34">
        <v>3.2</v>
      </c>
      <c r="G1622" s="60">
        <v>0</v>
      </c>
      <c r="H1622" s="63">
        <v>0</v>
      </c>
    </row>
    <row r="1623" spans="1:8">
      <c r="A1623" s="13" t="s">
        <v>4061</v>
      </c>
      <c r="B1623" s="13">
        <v>17031020802</v>
      </c>
      <c r="C1623" s="13" t="s">
        <v>4062</v>
      </c>
      <c r="D1623" s="13" t="s">
        <v>4272</v>
      </c>
      <c r="E1623" s="13" t="s">
        <v>4129</v>
      </c>
      <c r="F1623" s="34">
        <v>3.2</v>
      </c>
      <c r="G1623" s="60">
        <v>0</v>
      </c>
      <c r="H1623" s="63">
        <v>0</v>
      </c>
    </row>
    <row r="1624" spans="1:8">
      <c r="A1624" s="13" t="s">
        <v>3898</v>
      </c>
      <c r="B1624" s="13">
        <v>17031063302</v>
      </c>
      <c r="C1624" s="13" t="s">
        <v>3899</v>
      </c>
      <c r="D1624" s="13" t="s">
        <v>4272</v>
      </c>
      <c r="E1624" s="13" t="s">
        <v>4129</v>
      </c>
      <c r="F1624" s="34">
        <v>3.2</v>
      </c>
      <c r="G1624" s="60">
        <v>0</v>
      </c>
      <c r="H1624" s="63">
        <v>0</v>
      </c>
    </row>
    <row r="1625" spans="1:8">
      <c r="A1625" s="13" t="s">
        <v>3833</v>
      </c>
      <c r="B1625" s="13">
        <v>17031080201</v>
      </c>
      <c r="C1625" s="13" t="s">
        <v>3834</v>
      </c>
      <c r="D1625" s="13" t="s">
        <v>4272</v>
      </c>
      <c r="E1625" s="13" t="s">
        <v>4129</v>
      </c>
      <c r="F1625" s="34">
        <v>3.2</v>
      </c>
      <c r="G1625" s="60">
        <v>0</v>
      </c>
      <c r="H1625" s="63">
        <v>0</v>
      </c>
    </row>
    <row r="1626" spans="1:8">
      <c r="A1626" s="13" t="s">
        <v>3482</v>
      </c>
      <c r="B1626" s="13">
        <v>17031230600</v>
      </c>
      <c r="C1626" s="13" t="s">
        <v>3483</v>
      </c>
      <c r="D1626" s="13" t="s">
        <v>4272</v>
      </c>
      <c r="E1626" s="13" t="s">
        <v>4129</v>
      </c>
      <c r="F1626" s="34">
        <v>3.2</v>
      </c>
      <c r="G1626" s="60">
        <v>0</v>
      </c>
      <c r="H1626" s="63">
        <v>0</v>
      </c>
    </row>
    <row r="1627" spans="1:8">
      <c r="A1627" s="13" t="s">
        <v>3496</v>
      </c>
      <c r="B1627" s="13">
        <v>17031240200</v>
      </c>
      <c r="C1627" s="13" t="s">
        <v>3497</v>
      </c>
      <c r="D1627" s="13" t="s">
        <v>4272</v>
      </c>
      <c r="E1627" s="13" t="s">
        <v>4129</v>
      </c>
      <c r="F1627" s="34">
        <v>3.2</v>
      </c>
      <c r="G1627" s="60">
        <v>0</v>
      </c>
      <c r="H1627" s="63">
        <v>0</v>
      </c>
    </row>
    <row r="1628" spans="1:8">
      <c r="A1628" s="13" t="s">
        <v>3255</v>
      </c>
      <c r="B1628" s="13">
        <v>17031411200</v>
      </c>
      <c r="C1628" s="13" t="s">
        <v>3256</v>
      </c>
      <c r="D1628" s="13" t="s">
        <v>4272</v>
      </c>
      <c r="E1628" s="13" t="s">
        <v>4129</v>
      </c>
      <c r="F1628" s="34">
        <v>3.2</v>
      </c>
      <c r="G1628" s="60">
        <v>0</v>
      </c>
      <c r="H1628" s="63">
        <v>0</v>
      </c>
    </row>
    <row r="1629" spans="1:8">
      <c r="A1629" s="13" t="s">
        <v>2630</v>
      </c>
      <c r="B1629" s="13">
        <v>17031814300</v>
      </c>
      <c r="C1629" s="13" t="s">
        <v>2631</v>
      </c>
      <c r="D1629" s="13" t="s">
        <v>4272</v>
      </c>
      <c r="E1629" s="13" t="s">
        <v>2715</v>
      </c>
      <c r="F1629" s="34">
        <v>3.2</v>
      </c>
      <c r="G1629" s="60">
        <v>0</v>
      </c>
      <c r="H1629" s="63">
        <v>0</v>
      </c>
    </row>
    <row r="1630" spans="1:8">
      <c r="A1630" s="13" t="s">
        <v>2662</v>
      </c>
      <c r="B1630" s="13">
        <v>17031804901</v>
      </c>
      <c r="C1630" s="13" t="s">
        <v>2663</v>
      </c>
      <c r="D1630" s="13" t="s">
        <v>4272</v>
      </c>
      <c r="E1630" s="13" t="s">
        <v>2661</v>
      </c>
      <c r="F1630" s="34">
        <v>3.2</v>
      </c>
      <c r="G1630" s="60">
        <v>0</v>
      </c>
      <c r="H1630" s="63">
        <v>0</v>
      </c>
    </row>
    <row r="1631" spans="1:8">
      <c r="A1631" s="13" t="s">
        <v>2504</v>
      </c>
      <c r="B1631" s="13">
        <v>17031805002</v>
      </c>
      <c r="C1631" s="13" t="s">
        <v>2505</v>
      </c>
      <c r="D1631" s="13" t="s">
        <v>4272</v>
      </c>
      <c r="E1631" s="13" t="s">
        <v>2610</v>
      </c>
      <c r="F1631" s="34">
        <v>3.2</v>
      </c>
      <c r="G1631" s="60">
        <v>0</v>
      </c>
      <c r="H1631" s="63">
        <v>0</v>
      </c>
    </row>
    <row r="1632" spans="1:8">
      <c r="A1632" s="13" t="s">
        <v>2555</v>
      </c>
      <c r="B1632" s="13">
        <v>17031809400</v>
      </c>
      <c r="C1632" s="13" t="s">
        <v>2556</v>
      </c>
      <c r="D1632" s="13" t="s">
        <v>4272</v>
      </c>
      <c r="E1632" s="13" t="s">
        <v>2542</v>
      </c>
      <c r="F1632" s="34">
        <v>3.2</v>
      </c>
      <c r="G1632" s="60">
        <v>0</v>
      </c>
      <c r="H1632" s="63">
        <v>0</v>
      </c>
    </row>
    <row r="1633" spans="1:8">
      <c r="A1633" s="13" t="s">
        <v>1880</v>
      </c>
      <c r="B1633" s="13">
        <v>17031805501</v>
      </c>
      <c r="C1633" s="13" t="s">
        <v>1881</v>
      </c>
      <c r="D1633" s="13" t="s">
        <v>4272</v>
      </c>
      <c r="E1633" s="13" t="s">
        <v>2130</v>
      </c>
      <c r="F1633" s="34">
        <v>3.2</v>
      </c>
      <c r="G1633" s="60">
        <v>0</v>
      </c>
      <c r="H1633" s="63">
        <v>0</v>
      </c>
    </row>
    <row r="1634" spans="1:8">
      <c r="A1634" s="13" t="s">
        <v>1892</v>
      </c>
      <c r="B1634" s="13">
        <v>17031810400</v>
      </c>
      <c r="C1634" s="13" t="s">
        <v>1893</v>
      </c>
      <c r="D1634" s="13" t="s">
        <v>4272</v>
      </c>
      <c r="E1634" s="13" t="s">
        <v>2130</v>
      </c>
      <c r="F1634" s="34">
        <v>3.2</v>
      </c>
      <c r="G1634" s="60">
        <v>0</v>
      </c>
      <c r="H1634" s="63">
        <v>0</v>
      </c>
    </row>
    <row r="1635" spans="1:8">
      <c r="A1635" s="13" t="s">
        <v>1465</v>
      </c>
      <c r="B1635" s="13">
        <v>17043840801</v>
      </c>
      <c r="C1635" s="13" t="s">
        <v>1466</v>
      </c>
      <c r="D1635" s="13" t="s">
        <v>1522</v>
      </c>
      <c r="E1635" s="13" t="s">
        <v>4241</v>
      </c>
      <c r="F1635" s="34">
        <v>3.2</v>
      </c>
      <c r="G1635" s="60">
        <v>0</v>
      </c>
      <c r="H1635" s="63">
        <v>0</v>
      </c>
    </row>
    <row r="1636" spans="1:8">
      <c r="A1636" s="13" t="s">
        <v>1339</v>
      </c>
      <c r="B1636" s="13">
        <v>17043844902</v>
      </c>
      <c r="C1636" s="13" t="s">
        <v>1340</v>
      </c>
      <c r="D1636" s="13" t="s">
        <v>1522</v>
      </c>
      <c r="E1636" s="13" t="s">
        <v>1430</v>
      </c>
      <c r="F1636" s="34">
        <v>3.2</v>
      </c>
      <c r="G1636" s="60">
        <v>0</v>
      </c>
      <c r="H1636" s="63">
        <v>0</v>
      </c>
    </row>
    <row r="1637" spans="1:8">
      <c r="A1637" s="13" t="s">
        <v>1345</v>
      </c>
      <c r="B1637" s="13">
        <v>17043845602</v>
      </c>
      <c r="C1637" s="13" t="s">
        <v>1346</v>
      </c>
      <c r="D1637" s="13" t="s">
        <v>1522</v>
      </c>
      <c r="E1637" s="13" t="s">
        <v>1430</v>
      </c>
      <c r="F1637" s="34">
        <v>3.2</v>
      </c>
      <c r="G1637" s="60">
        <v>0</v>
      </c>
      <c r="H1637" s="63">
        <v>0</v>
      </c>
    </row>
    <row r="1638" spans="1:8">
      <c r="A1638" s="13" t="s">
        <v>906</v>
      </c>
      <c r="B1638" s="13">
        <v>17097864801</v>
      </c>
      <c r="C1638" s="13" t="s">
        <v>907</v>
      </c>
      <c r="D1638" s="13" t="s">
        <v>896</v>
      </c>
      <c r="E1638" s="13" t="s">
        <v>908</v>
      </c>
      <c r="F1638" s="34">
        <v>3.2</v>
      </c>
      <c r="G1638" s="60">
        <v>0</v>
      </c>
      <c r="H1638" s="63">
        <v>0</v>
      </c>
    </row>
    <row r="1639" spans="1:8">
      <c r="A1639" s="13" t="s">
        <v>269</v>
      </c>
      <c r="B1639" s="13">
        <v>17197881010</v>
      </c>
      <c r="C1639" s="13" t="s">
        <v>270</v>
      </c>
      <c r="D1639" s="13" t="s">
        <v>363</v>
      </c>
      <c r="E1639" s="13" t="s">
        <v>258</v>
      </c>
      <c r="F1639" s="34">
        <v>3.1</v>
      </c>
      <c r="G1639" s="60">
        <v>0.10000000000000009</v>
      </c>
      <c r="H1639" s="63">
        <v>3.2258064516129059E-2</v>
      </c>
    </row>
    <row r="1640" spans="1:8">
      <c r="A1640" s="13" t="s">
        <v>202</v>
      </c>
      <c r="B1640" s="13">
        <v>17197881604</v>
      </c>
      <c r="C1640" s="13" t="s">
        <v>203</v>
      </c>
      <c r="D1640" s="13" t="s">
        <v>363</v>
      </c>
      <c r="E1640" s="13" t="s">
        <v>320</v>
      </c>
      <c r="F1640" s="34">
        <v>3.1</v>
      </c>
      <c r="G1640" s="60">
        <v>0</v>
      </c>
      <c r="H1640" s="63">
        <v>0</v>
      </c>
    </row>
    <row r="1641" spans="1:8">
      <c r="A1641" s="13" t="s">
        <v>111</v>
      </c>
      <c r="B1641" s="13">
        <v>17197883811</v>
      </c>
      <c r="C1641" s="13" t="s">
        <v>112</v>
      </c>
      <c r="D1641" s="13" t="s">
        <v>363</v>
      </c>
      <c r="E1641" s="13" t="s">
        <v>1088</v>
      </c>
      <c r="F1641" s="34">
        <v>3.1</v>
      </c>
      <c r="G1641" s="60">
        <v>0</v>
      </c>
      <c r="H1641" s="63">
        <v>0</v>
      </c>
    </row>
    <row r="1642" spans="1:8">
      <c r="A1642" s="13" t="s">
        <v>82</v>
      </c>
      <c r="B1642" s="13">
        <v>17197883521</v>
      </c>
      <c r="C1642" s="13" t="s">
        <v>83</v>
      </c>
      <c r="D1642" s="13" t="s">
        <v>363</v>
      </c>
      <c r="E1642" s="13" t="s">
        <v>171</v>
      </c>
      <c r="F1642" s="34">
        <v>3.1</v>
      </c>
      <c r="G1642" s="60">
        <v>0</v>
      </c>
      <c r="H1642" s="63">
        <v>0</v>
      </c>
    </row>
    <row r="1643" spans="1:8">
      <c r="A1643" s="13" t="s">
        <v>4296</v>
      </c>
      <c r="B1643" s="13">
        <v>17031803008</v>
      </c>
      <c r="C1643" s="13" t="s">
        <v>4297</v>
      </c>
      <c r="D1643" s="13" t="s">
        <v>4272</v>
      </c>
      <c r="E1643" s="13" t="s">
        <v>4289</v>
      </c>
      <c r="F1643" s="34">
        <v>3.1</v>
      </c>
      <c r="G1643" s="60">
        <v>0</v>
      </c>
      <c r="H1643" s="63">
        <v>0</v>
      </c>
    </row>
    <row r="1644" spans="1:8">
      <c r="A1644" s="13" t="s">
        <v>4302</v>
      </c>
      <c r="B1644" s="13">
        <v>17031803015</v>
      </c>
      <c r="C1644" s="13" t="s">
        <v>4303</v>
      </c>
      <c r="D1644" s="13" t="s">
        <v>4272</v>
      </c>
      <c r="E1644" s="13" t="s">
        <v>4289</v>
      </c>
      <c r="F1644" s="34">
        <v>3.1</v>
      </c>
      <c r="G1644" s="60">
        <v>0</v>
      </c>
      <c r="H1644" s="63">
        <v>0</v>
      </c>
    </row>
    <row r="1645" spans="1:8">
      <c r="A1645" s="13" t="s">
        <v>4172</v>
      </c>
      <c r="B1645" s="13">
        <v>17031820603</v>
      </c>
      <c r="C1645" s="13" t="s">
        <v>4173</v>
      </c>
      <c r="D1645" s="13" t="s">
        <v>4272</v>
      </c>
      <c r="E1645" s="13" t="s">
        <v>4174</v>
      </c>
      <c r="F1645" s="34">
        <v>3.1</v>
      </c>
      <c r="G1645" s="60">
        <v>0</v>
      </c>
      <c r="H1645" s="63">
        <v>0</v>
      </c>
    </row>
    <row r="1646" spans="1:8">
      <c r="A1646" s="13" t="s">
        <v>4100</v>
      </c>
      <c r="B1646" s="13">
        <v>17031820201</v>
      </c>
      <c r="C1646" s="13" t="s">
        <v>4101</v>
      </c>
      <c r="D1646" s="13" t="s">
        <v>4272</v>
      </c>
      <c r="E1646" s="13" t="s">
        <v>4099</v>
      </c>
      <c r="F1646" s="34">
        <v>3.1</v>
      </c>
      <c r="G1646" s="60">
        <v>0</v>
      </c>
      <c r="H1646" s="63">
        <v>0</v>
      </c>
    </row>
    <row r="1647" spans="1:8">
      <c r="A1647" s="13" t="s">
        <v>3966</v>
      </c>
      <c r="B1647" s="13">
        <v>17031061000</v>
      </c>
      <c r="C1647" s="13" t="s">
        <v>3967</v>
      </c>
      <c r="D1647" s="13" t="s">
        <v>4272</v>
      </c>
      <c r="E1647" s="13" t="s">
        <v>4129</v>
      </c>
      <c r="F1647" s="34">
        <v>3.1</v>
      </c>
      <c r="G1647" s="60">
        <v>0</v>
      </c>
      <c r="H1647" s="63">
        <v>0</v>
      </c>
    </row>
    <row r="1648" spans="1:8">
      <c r="A1648" s="13" t="s">
        <v>3516</v>
      </c>
      <c r="B1648" s="13">
        <v>17031241300</v>
      </c>
      <c r="C1648" s="13" t="s">
        <v>3517</v>
      </c>
      <c r="D1648" s="13" t="s">
        <v>4272</v>
      </c>
      <c r="E1648" s="13" t="s">
        <v>4129</v>
      </c>
      <c r="F1648" s="34">
        <v>3.1</v>
      </c>
      <c r="G1648" s="60">
        <v>0</v>
      </c>
      <c r="H1648" s="63">
        <v>0</v>
      </c>
    </row>
    <row r="1649" spans="1:8">
      <c r="A1649" s="13" t="s">
        <v>3528</v>
      </c>
      <c r="B1649" s="13">
        <v>17031242200</v>
      </c>
      <c r="C1649" s="13" t="s">
        <v>3529</v>
      </c>
      <c r="D1649" s="13" t="s">
        <v>4272</v>
      </c>
      <c r="E1649" s="13" t="s">
        <v>4129</v>
      </c>
      <c r="F1649" s="34">
        <v>3.1</v>
      </c>
      <c r="G1649" s="60">
        <v>0</v>
      </c>
      <c r="H1649" s="63">
        <v>0</v>
      </c>
    </row>
    <row r="1650" spans="1:8">
      <c r="A1650" s="13" t="s">
        <v>3355</v>
      </c>
      <c r="B1650" s="13">
        <v>17031301702</v>
      </c>
      <c r="C1650" s="13" t="s">
        <v>3356</v>
      </c>
      <c r="D1650" s="13" t="s">
        <v>4272</v>
      </c>
      <c r="E1650" s="13" t="s">
        <v>4129</v>
      </c>
      <c r="F1650" s="34">
        <v>3.1</v>
      </c>
      <c r="G1650" s="60">
        <v>0</v>
      </c>
      <c r="H1650" s="63">
        <v>0</v>
      </c>
    </row>
    <row r="1651" spans="1:8">
      <c r="A1651" s="13" t="s">
        <v>2999</v>
      </c>
      <c r="B1651" s="13">
        <v>17031560300</v>
      </c>
      <c r="C1651" s="13" t="s">
        <v>3000</v>
      </c>
      <c r="D1651" s="13" t="s">
        <v>4272</v>
      </c>
      <c r="E1651" s="13" t="s">
        <v>4129</v>
      </c>
      <c r="F1651" s="34">
        <v>3.1</v>
      </c>
      <c r="G1651" s="60">
        <v>0</v>
      </c>
      <c r="H1651" s="63">
        <v>0</v>
      </c>
    </row>
    <row r="1652" spans="1:8">
      <c r="A1652" s="13" t="s">
        <v>2566</v>
      </c>
      <c r="B1652" s="13">
        <v>17031806102</v>
      </c>
      <c r="C1652" s="13" t="s">
        <v>2567</v>
      </c>
      <c r="D1652" s="13" t="s">
        <v>4272</v>
      </c>
      <c r="E1652" s="13" t="s">
        <v>2661</v>
      </c>
      <c r="F1652" s="34">
        <v>3.1</v>
      </c>
      <c r="G1652" s="60">
        <v>0</v>
      </c>
      <c r="H1652" s="63">
        <v>0</v>
      </c>
    </row>
    <row r="1653" spans="1:8">
      <c r="A1653" s="13" t="s">
        <v>2506</v>
      </c>
      <c r="B1653" s="13">
        <v>17031804606</v>
      </c>
      <c r="C1653" s="13" t="s">
        <v>2507</v>
      </c>
      <c r="D1653" s="13" t="s">
        <v>4272</v>
      </c>
      <c r="E1653" s="13" t="s">
        <v>2508</v>
      </c>
      <c r="F1653" s="34">
        <v>3.1</v>
      </c>
      <c r="G1653" s="60">
        <v>0</v>
      </c>
      <c r="H1653" s="63">
        <v>0</v>
      </c>
    </row>
    <row r="1654" spans="1:8">
      <c r="A1654" s="13" t="s">
        <v>2540</v>
      </c>
      <c r="B1654" s="13">
        <v>17031808702</v>
      </c>
      <c r="C1654" s="13" t="s">
        <v>2541</v>
      </c>
      <c r="D1654" s="13" t="s">
        <v>4272</v>
      </c>
      <c r="E1654" s="13" t="s">
        <v>2542</v>
      </c>
      <c r="F1654" s="34">
        <v>3.1</v>
      </c>
      <c r="G1654" s="60">
        <v>0</v>
      </c>
      <c r="H1654" s="63">
        <v>0</v>
      </c>
    </row>
    <row r="1655" spans="1:8">
      <c r="A1655" s="13" t="s">
        <v>2309</v>
      </c>
      <c r="B1655" s="13">
        <v>17031818900</v>
      </c>
      <c r="C1655" s="13" t="s">
        <v>2310</v>
      </c>
      <c r="D1655" s="13" t="s">
        <v>4272</v>
      </c>
      <c r="E1655" s="13" t="s">
        <v>2308</v>
      </c>
      <c r="F1655" s="34">
        <v>3.1</v>
      </c>
      <c r="G1655" s="60">
        <v>0</v>
      </c>
      <c r="H1655" s="63">
        <v>0</v>
      </c>
    </row>
    <row r="1656" spans="1:8">
      <c r="A1656" s="13" t="s">
        <v>2258</v>
      </c>
      <c r="B1656" s="13">
        <v>17031830001</v>
      </c>
      <c r="C1656" s="13" t="s">
        <v>2259</v>
      </c>
      <c r="D1656" s="13" t="s">
        <v>4272</v>
      </c>
      <c r="E1656" s="13" t="s">
        <v>2260</v>
      </c>
      <c r="F1656" s="34">
        <v>3.1</v>
      </c>
      <c r="G1656" s="60">
        <v>0</v>
      </c>
      <c r="H1656" s="63">
        <v>0</v>
      </c>
    </row>
    <row r="1657" spans="1:8">
      <c r="A1657" s="13" t="s">
        <v>1968</v>
      </c>
      <c r="B1657" s="13">
        <v>17031823604</v>
      </c>
      <c r="C1657" s="13" t="s">
        <v>1969</v>
      </c>
      <c r="D1657" s="13" t="s">
        <v>4272</v>
      </c>
      <c r="E1657" s="13" t="s">
        <v>1970</v>
      </c>
      <c r="F1657" s="34">
        <v>3.1</v>
      </c>
      <c r="G1657" s="60">
        <v>0</v>
      </c>
      <c r="H1657" s="63">
        <v>0</v>
      </c>
    </row>
    <row r="1658" spans="1:8">
      <c r="A1658" s="13" t="s">
        <v>1859</v>
      </c>
      <c r="B1658" s="13">
        <v>17031804803</v>
      </c>
      <c r="C1658" s="13" t="s">
        <v>1860</v>
      </c>
      <c r="D1658" s="13" t="s">
        <v>4272</v>
      </c>
      <c r="E1658" s="13" t="s">
        <v>1840</v>
      </c>
      <c r="F1658" s="34">
        <v>3.1</v>
      </c>
      <c r="G1658" s="60">
        <v>0</v>
      </c>
      <c r="H1658" s="63">
        <v>0</v>
      </c>
    </row>
    <row r="1659" spans="1:8">
      <c r="A1659" s="13" t="s">
        <v>1660</v>
      </c>
      <c r="B1659" s="13">
        <v>17031800900</v>
      </c>
      <c r="C1659" s="13" t="s">
        <v>1661</v>
      </c>
      <c r="D1659" s="13" t="s">
        <v>4272</v>
      </c>
      <c r="E1659" s="13" t="s">
        <v>1662</v>
      </c>
      <c r="F1659" s="34">
        <v>3.1</v>
      </c>
      <c r="G1659" s="60">
        <v>0</v>
      </c>
      <c r="H1659" s="63">
        <v>0</v>
      </c>
    </row>
    <row r="1660" spans="1:8">
      <c r="A1660" s="13" t="s">
        <v>1610</v>
      </c>
      <c r="B1660" s="13">
        <v>17031831900</v>
      </c>
      <c r="C1660" s="13" t="s">
        <v>1611</v>
      </c>
      <c r="D1660" s="13" t="s">
        <v>4272</v>
      </c>
      <c r="E1660" s="13"/>
      <c r="F1660" s="34">
        <v>3.1</v>
      </c>
      <c r="G1660" s="60">
        <v>0</v>
      </c>
      <c r="H1660" s="63">
        <v>0</v>
      </c>
    </row>
    <row r="1661" spans="1:8">
      <c r="A1661" s="13" t="s">
        <v>1295</v>
      </c>
      <c r="B1661" s="13">
        <v>17043842706</v>
      </c>
      <c r="C1661" s="13" t="s">
        <v>1296</v>
      </c>
      <c r="D1661" s="13" t="s">
        <v>1522</v>
      </c>
      <c r="E1661" s="13" t="s">
        <v>2499</v>
      </c>
      <c r="F1661" s="34">
        <v>3.1</v>
      </c>
      <c r="G1661" s="60">
        <v>0</v>
      </c>
      <c r="H1661" s="63">
        <v>0</v>
      </c>
    </row>
    <row r="1662" spans="1:8">
      <c r="A1662" s="13" t="s">
        <v>1141</v>
      </c>
      <c r="B1662" s="13">
        <v>17043846408</v>
      </c>
      <c r="C1662" s="13" t="s">
        <v>1142</v>
      </c>
      <c r="D1662" s="13" t="s">
        <v>1522</v>
      </c>
      <c r="E1662" s="13" t="s">
        <v>1733</v>
      </c>
      <c r="F1662" s="34">
        <v>3.1</v>
      </c>
      <c r="G1662" s="60">
        <v>0</v>
      </c>
      <c r="H1662" s="63">
        <v>0</v>
      </c>
    </row>
    <row r="1663" spans="1:8">
      <c r="A1663" s="13" t="s">
        <v>1175</v>
      </c>
      <c r="B1663" s="13">
        <v>17043842500</v>
      </c>
      <c r="C1663" s="13" t="s">
        <v>1176</v>
      </c>
      <c r="D1663" s="13" t="s">
        <v>1522</v>
      </c>
      <c r="E1663" s="13" t="s">
        <v>1752</v>
      </c>
      <c r="F1663" s="34">
        <v>3.1</v>
      </c>
      <c r="G1663" s="60">
        <v>0</v>
      </c>
      <c r="H1663" s="63">
        <v>0</v>
      </c>
    </row>
    <row r="1664" spans="1:8">
      <c r="A1664" s="13" t="s">
        <v>1007</v>
      </c>
      <c r="B1664" s="13">
        <v>17089852201</v>
      </c>
      <c r="C1664" s="13" t="s">
        <v>1008</v>
      </c>
      <c r="D1664" s="13" t="s">
        <v>1029</v>
      </c>
      <c r="E1664" s="13"/>
      <c r="F1664" s="34">
        <v>3.1</v>
      </c>
      <c r="G1664" s="60">
        <v>0</v>
      </c>
      <c r="H1664" s="63">
        <v>0</v>
      </c>
    </row>
    <row r="1665" spans="1:8">
      <c r="A1665" s="13" t="s">
        <v>830</v>
      </c>
      <c r="B1665" s="13">
        <v>17097864802</v>
      </c>
      <c r="C1665" s="13" t="s">
        <v>831</v>
      </c>
      <c r="D1665" s="13" t="s">
        <v>896</v>
      </c>
      <c r="E1665" s="13" t="s">
        <v>832</v>
      </c>
      <c r="F1665" s="34">
        <v>3.1</v>
      </c>
      <c r="G1665" s="60">
        <v>0</v>
      </c>
      <c r="H1665" s="63">
        <v>0</v>
      </c>
    </row>
    <row r="1666" spans="1:8">
      <c r="A1666" s="13" t="s">
        <v>696</v>
      </c>
      <c r="B1666" s="13">
        <v>17097864412</v>
      </c>
      <c r="C1666" s="13" t="s">
        <v>697</v>
      </c>
      <c r="D1666" s="13" t="s">
        <v>896</v>
      </c>
      <c r="E1666" s="13" t="s">
        <v>695</v>
      </c>
      <c r="F1666" s="34">
        <v>3.1</v>
      </c>
      <c r="G1666" s="60">
        <v>0</v>
      </c>
      <c r="H1666" s="63">
        <v>0</v>
      </c>
    </row>
    <row r="1667" spans="1:8">
      <c r="A1667" s="13" t="s">
        <v>739</v>
      </c>
      <c r="B1667" s="13">
        <v>17097863604</v>
      </c>
      <c r="C1667" s="13" t="s">
        <v>740</v>
      </c>
      <c r="D1667" s="13" t="s">
        <v>896</v>
      </c>
      <c r="E1667" s="13" t="s">
        <v>738</v>
      </c>
      <c r="F1667" s="34">
        <v>3.1</v>
      </c>
      <c r="G1667" s="60">
        <v>0</v>
      </c>
      <c r="H1667" s="63">
        <v>0</v>
      </c>
    </row>
    <row r="1668" spans="1:8">
      <c r="A1668" s="13" t="s">
        <v>572</v>
      </c>
      <c r="B1668" s="13">
        <v>17111871107</v>
      </c>
      <c r="C1668" s="13" t="s">
        <v>573</v>
      </c>
      <c r="D1668" s="13" t="s">
        <v>571</v>
      </c>
      <c r="E1668" s="13" t="s">
        <v>1030</v>
      </c>
      <c r="F1668" s="34">
        <v>3.1</v>
      </c>
      <c r="G1668" s="60">
        <v>0</v>
      </c>
      <c r="H1668" s="63">
        <v>0</v>
      </c>
    </row>
    <row r="1669" spans="1:8">
      <c r="A1669" s="13" t="s">
        <v>449</v>
      </c>
      <c r="B1669" s="13">
        <v>17111870803</v>
      </c>
      <c r="C1669" s="13" t="s">
        <v>450</v>
      </c>
      <c r="D1669" s="13" t="s">
        <v>571</v>
      </c>
      <c r="E1669" s="13" t="s">
        <v>451</v>
      </c>
      <c r="F1669" s="34">
        <v>3.1</v>
      </c>
      <c r="G1669" s="60">
        <v>0</v>
      </c>
      <c r="H1669" s="63">
        <v>0</v>
      </c>
    </row>
    <row r="1670" spans="1:8">
      <c r="A1670" s="13" t="s">
        <v>315</v>
      </c>
      <c r="B1670" s="13">
        <v>17197880408</v>
      </c>
      <c r="C1670" s="13" t="s">
        <v>316</v>
      </c>
      <c r="D1670" s="13" t="s">
        <v>363</v>
      </c>
      <c r="E1670" s="13" t="s">
        <v>317</v>
      </c>
      <c r="F1670" s="34">
        <v>3.1</v>
      </c>
      <c r="G1670" s="60">
        <v>0</v>
      </c>
      <c r="H1670" s="63">
        <v>0</v>
      </c>
    </row>
    <row r="1671" spans="1:8">
      <c r="A1671" s="13" t="s">
        <v>406</v>
      </c>
      <c r="B1671" s="13">
        <v>17197880307</v>
      </c>
      <c r="C1671" s="13" t="s">
        <v>407</v>
      </c>
      <c r="D1671" s="13" t="s">
        <v>363</v>
      </c>
      <c r="E1671" s="13" t="s">
        <v>1485</v>
      </c>
      <c r="F1671" s="34">
        <v>3</v>
      </c>
      <c r="G1671" s="60">
        <v>0.10000000000000009</v>
      </c>
      <c r="H1671" s="63">
        <v>3.3333333333333361E-2</v>
      </c>
    </row>
    <row r="1672" spans="1:8">
      <c r="A1672" s="13" t="s">
        <v>252</v>
      </c>
      <c r="B1672" s="13">
        <v>17197880903</v>
      </c>
      <c r="C1672" s="13" t="s">
        <v>253</v>
      </c>
      <c r="D1672" s="13" t="s">
        <v>363</v>
      </c>
      <c r="E1672" s="13" t="s">
        <v>251</v>
      </c>
      <c r="F1672" s="34">
        <v>3</v>
      </c>
      <c r="G1672" s="60">
        <v>0</v>
      </c>
      <c r="H1672" s="63">
        <v>0</v>
      </c>
    </row>
    <row r="1673" spans="1:8">
      <c r="A1673" s="13" t="s">
        <v>185</v>
      </c>
      <c r="B1673" s="13">
        <v>17197883514</v>
      </c>
      <c r="C1673" s="13" t="s">
        <v>186</v>
      </c>
      <c r="D1673" s="13" t="s">
        <v>363</v>
      </c>
      <c r="E1673" s="13" t="s">
        <v>171</v>
      </c>
      <c r="F1673" s="34">
        <v>3</v>
      </c>
      <c r="G1673" s="60">
        <v>0</v>
      </c>
      <c r="H1673" s="63">
        <v>0</v>
      </c>
    </row>
    <row r="1674" spans="1:8">
      <c r="A1674" s="13" t="s">
        <v>169</v>
      </c>
      <c r="B1674" s="13">
        <v>17197883504</v>
      </c>
      <c r="C1674" s="13" t="s">
        <v>170</v>
      </c>
      <c r="D1674" s="13" t="s">
        <v>363</v>
      </c>
      <c r="E1674" s="13" t="s">
        <v>171</v>
      </c>
      <c r="F1674" s="34">
        <v>3</v>
      </c>
      <c r="G1674" s="60">
        <v>0</v>
      </c>
      <c r="H1674" s="63">
        <v>0</v>
      </c>
    </row>
    <row r="1675" spans="1:8">
      <c r="A1675" s="13" t="s">
        <v>4194</v>
      </c>
      <c r="B1675" s="13">
        <v>17031803500</v>
      </c>
      <c r="C1675" s="13" t="s">
        <v>4195</v>
      </c>
      <c r="D1675" s="13" t="s">
        <v>4272</v>
      </c>
      <c r="E1675" s="13" t="s">
        <v>4289</v>
      </c>
      <c r="F1675" s="34">
        <v>3</v>
      </c>
      <c r="G1675" s="60">
        <v>0</v>
      </c>
      <c r="H1675" s="63">
        <v>0</v>
      </c>
    </row>
    <row r="1676" spans="1:8">
      <c r="A1676" s="13" t="s">
        <v>4219</v>
      </c>
      <c r="B1676" s="13">
        <v>17031804506</v>
      </c>
      <c r="C1676" s="13" t="s">
        <v>4220</v>
      </c>
      <c r="D1676" s="13" t="s">
        <v>4272</v>
      </c>
      <c r="E1676" s="13" t="s">
        <v>4214</v>
      </c>
      <c r="F1676" s="34">
        <v>3</v>
      </c>
      <c r="G1676" s="60">
        <v>0</v>
      </c>
      <c r="H1676" s="63">
        <v>0</v>
      </c>
    </row>
    <row r="1677" spans="1:8">
      <c r="A1677" s="13" t="s">
        <v>3956</v>
      </c>
      <c r="B1677" s="13">
        <v>17031060300</v>
      </c>
      <c r="C1677" s="13" t="s">
        <v>3957</v>
      </c>
      <c r="D1677" s="13" t="s">
        <v>4272</v>
      </c>
      <c r="E1677" s="13" t="s">
        <v>4129</v>
      </c>
      <c r="F1677" s="34">
        <v>3</v>
      </c>
      <c r="G1677" s="60">
        <v>0</v>
      </c>
      <c r="H1677" s="63">
        <v>0</v>
      </c>
    </row>
    <row r="1678" spans="1:8">
      <c r="A1678" s="13" t="s">
        <v>3811</v>
      </c>
      <c r="B1678" s="13">
        <v>17031070700</v>
      </c>
      <c r="C1678" s="13" t="s">
        <v>3812</v>
      </c>
      <c r="D1678" s="13" t="s">
        <v>4272</v>
      </c>
      <c r="E1678" s="13" t="s">
        <v>4129</v>
      </c>
      <c r="F1678" s="34">
        <v>3</v>
      </c>
      <c r="G1678" s="60">
        <v>0</v>
      </c>
      <c r="H1678" s="63">
        <v>0</v>
      </c>
    </row>
    <row r="1679" spans="1:8">
      <c r="A1679" s="13" t="s">
        <v>3797</v>
      </c>
      <c r="B1679" s="13">
        <v>17031120400</v>
      </c>
      <c r="C1679" s="13" t="s">
        <v>3798</v>
      </c>
      <c r="D1679" s="13" t="s">
        <v>4272</v>
      </c>
      <c r="E1679" s="13" t="s">
        <v>4129</v>
      </c>
      <c r="F1679" s="34">
        <v>3</v>
      </c>
      <c r="G1679" s="60">
        <v>0</v>
      </c>
      <c r="H1679" s="63">
        <v>0</v>
      </c>
    </row>
    <row r="1680" spans="1:8">
      <c r="A1680" s="13" t="s">
        <v>3539</v>
      </c>
      <c r="B1680" s="13">
        <v>17031220400</v>
      </c>
      <c r="C1680" s="13" t="s">
        <v>3540</v>
      </c>
      <c r="D1680" s="13" t="s">
        <v>4272</v>
      </c>
      <c r="E1680" s="13" t="s">
        <v>4129</v>
      </c>
      <c r="F1680" s="34">
        <v>3</v>
      </c>
      <c r="G1680" s="60">
        <v>0</v>
      </c>
      <c r="H1680" s="63">
        <v>0</v>
      </c>
    </row>
    <row r="1681" spans="1:8">
      <c r="A1681" s="13" t="s">
        <v>3271</v>
      </c>
      <c r="B1681" s="13">
        <v>17031320100</v>
      </c>
      <c r="C1681" s="13" t="s">
        <v>3272</v>
      </c>
      <c r="D1681" s="13" t="s">
        <v>4272</v>
      </c>
      <c r="E1681" s="13" t="s">
        <v>4129</v>
      </c>
      <c r="F1681" s="34">
        <v>3</v>
      </c>
      <c r="G1681" s="60">
        <v>0</v>
      </c>
      <c r="H1681" s="63">
        <v>0</v>
      </c>
    </row>
    <row r="1682" spans="1:8">
      <c r="A1682" s="13" t="s">
        <v>2672</v>
      </c>
      <c r="B1682" s="13">
        <v>17031760801</v>
      </c>
      <c r="C1682" s="13" t="s">
        <v>2673</v>
      </c>
      <c r="D1682" s="13" t="s">
        <v>4272</v>
      </c>
      <c r="E1682" s="13" t="s">
        <v>4129</v>
      </c>
      <c r="F1682" s="34">
        <v>3</v>
      </c>
      <c r="G1682" s="60">
        <v>0</v>
      </c>
      <c r="H1682" s="63">
        <v>0</v>
      </c>
    </row>
    <row r="1683" spans="1:8">
      <c r="A1683" s="13" t="s">
        <v>2608</v>
      </c>
      <c r="B1683" s="13">
        <v>17031804607</v>
      </c>
      <c r="C1683" s="13" t="s">
        <v>2609</v>
      </c>
      <c r="D1683" s="13" t="s">
        <v>4272</v>
      </c>
      <c r="E1683" s="13" t="s">
        <v>2610</v>
      </c>
      <c r="F1683" s="34">
        <v>3</v>
      </c>
      <c r="G1683" s="60">
        <v>0</v>
      </c>
      <c r="H1683" s="63">
        <v>0</v>
      </c>
    </row>
    <row r="1684" spans="1:8">
      <c r="A1684" s="13" t="s">
        <v>2512</v>
      </c>
      <c r="B1684" s="13">
        <v>17031770202</v>
      </c>
      <c r="C1684" s="13" t="s">
        <v>2513</v>
      </c>
      <c r="D1684" s="13" t="s">
        <v>4272</v>
      </c>
      <c r="E1684" s="13" t="s">
        <v>2511</v>
      </c>
      <c r="F1684" s="34">
        <v>3</v>
      </c>
      <c r="G1684" s="60">
        <v>0</v>
      </c>
      <c r="H1684" s="63">
        <v>0</v>
      </c>
    </row>
    <row r="1685" spans="1:8">
      <c r="A1685" s="13" t="s">
        <v>2318</v>
      </c>
      <c r="B1685" s="13">
        <v>17031828100</v>
      </c>
      <c r="C1685" s="13" t="s">
        <v>2319</v>
      </c>
      <c r="D1685" s="13" t="s">
        <v>4272</v>
      </c>
      <c r="E1685" s="13" t="s">
        <v>2315</v>
      </c>
      <c r="F1685" s="34">
        <v>3</v>
      </c>
      <c r="G1685" s="60">
        <v>0</v>
      </c>
      <c r="H1685" s="63">
        <v>0</v>
      </c>
    </row>
    <row r="1686" spans="1:8">
      <c r="A1686" s="13" t="s">
        <v>2133</v>
      </c>
      <c r="B1686" s="13">
        <v>17031806004</v>
      </c>
      <c r="C1686" s="13" t="s">
        <v>2134</v>
      </c>
      <c r="D1686" s="13" t="s">
        <v>4272</v>
      </c>
      <c r="E1686" s="13" t="s">
        <v>2130</v>
      </c>
      <c r="F1686" s="34">
        <v>3</v>
      </c>
      <c r="G1686" s="60">
        <v>0</v>
      </c>
      <c r="H1686" s="63">
        <v>0</v>
      </c>
    </row>
    <row r="1687" spans="1:8">
      <c r="A1687" s="13" t="s">
        <v>1882</v>
      </c>
      <c r="B1687" s="13">
        <v>17031805502</v>
      </c>
      <c r="C1687" s="13" t="s">
        <v>1883</v>
      </c>
      <c r="D1687" s="13" t="s">
        <v>4272</v>
      </c>
      <c r="E1687" s="13" t="s">
        <v>2130</v>
      </c>
      <c r="F1687" s="34">
        <v>3</v>
      </c>
      <c r="G1687" s="60">
        <v>0</v>
      </c>
      <c r="H1687" s="63">
        <v>0</v>
      </c>
    </row>
    <row r="1688" spans="1:8">
      <c r="A1688" s="13" t="s">
        <v>1924</v>
      </c>
      <c r="B1688" s="13">
        <v>17031804000</v>
      </c>
      <c r="C1688" s="13" t="s">
        <v>1925</v>
      </c>
      <c r="D1688" s="13" t="s">
        <v>4272</v>
      </c>
      <c r="E1688" s="13" t="s">
        <v>1923</v>
      </c>
      <c r="F1688" s="34">
        <v>3</v>
      </c>
      <c r="G1688" s="60">
        <v>0</v>
      </c>
      <c r="H1688" s="63">
        <v>0</v>
      </c>
    </row>
    <row r="1689" spans="1:8">
      <c r="A1689" s="13" t="s">
        <v>1658</v>
      </c>
      <c r="B1689" s="13">
        <v>17031802506</v>
      </c>
      <c r="C1689" s="13" t="s">
        <v>1659</v>
      </c>
      <c r="D1689" s="13" t="s">
        <v>4272</v>
      </c>
      <c r="E1689" s="13" t="s">
        <v>1761</v>
      </c>
      <c r="F1689" s="34">
        <v>3</v>
      </c>
      <c r="G1689" s="60">
        <v>0</v>
      </c>
      <c r="H1689" s="63">
        <v>0</v>
      </c>
    </row>
    <row r="1690" spans="1:8">
      <c r="A1690" s="13" t="s">
        <v>1694</v>
      </c>
      <c r="B1690" s="13">
        <v>17031830600</v>
      </c>
      <c r="C1690" s="13" t="s">
        <v>1695</v>
      </c>
      <c r="D1690" s="13" t="s">
        <v>4272</v>
      </c>
      <c r="E1690" s="13"/>
      <c r="F1690" s="34">
        <v>3</v>
      </c>
      <c r="G1690" s="60">
        <v>0</v>
      </c>
      <c r="H1690" s="63">
        <v>0</v>
      </c>
    </row>
    <row r="1691" spans="1:8">
      <c r="A1691" s="13" t="s">
        <v>1550</v>
      </c>
      <c r="B1691" s="13">
        <v>17031835200</v>
      </c>
      <c r="C1691" s="13" t="s">
        <v>1551</v>
      </c>
      <c r="D1691" s="13" t="s">
        <v>4272</v>
      </c>
      <c r="E1691" s="13"/>
      <c r="F1691" s="34">
        <v>3</v>
      </c>
      <c r="G1691" s="60">
        <v>0</v>
      </c>
      <c r="H1691" s="63">
        <v>0</v>
      </c>
    </row>
    <row r="1692" spans="1:8">
      <c r="A1692" s="13" t="s">
        <v>1404</v>
      </c>
      <c r="B1692" s="13">
        <v>17043841327</v>
      </c>
      <c r="C1692" s="13" t="s">
        <v>1405</v>
      </c>
      <c r="D1692" s="13" t="s">
        <v>1522</v>
      </c>
      <c r="E1692" s="13" t="s">
        <v>4126</v>
      </c>
      <c r="F1692" s="34">
        <v>3</v>
      </c>
      <c r="G1692" s="60">
        <v>0</v>
      </c>
      <c r="H1692" s="63">
        <v>0</v>
      </c>
    </row>
    <row r="1693" spans="1:8">
      <c r="A1693" s="13" t="s">
        <v>1291</v>
      </c>
      <c r="B1693" s="13">
        <v>17043842300</v>
      </c>
      <c r="C1693" s="13" t="s">
        <v>1292</v>
      </c>
      <c r="D1693" s="13" t="s">
        <v>1522</v>
      </c>
      <c r="E1693" s="13" t="s">
        <v>2499</v>
      </c>
      <c r="F1693" s="34">
        <v>3</v>
      </c>
      <c r="G1693" s="60">
        <v>0</v>
      </c>
      <c r="H1693" s="63">
        <v>0</v>
      </c>
    </row>
    <row r="1694" spans="1:8">
      <c r="A1694" s="13" t="s">
        <v>1191</v>
      </c>
      <c r="B1694" s="13">
        <v>17043846405</v>
      </c>
      <c r="C1694" s="13" t="s">
        <v>1192</v>
      </c>
      <c r="D1694" s="13" t="s">
        <v>1522</v>
      </c>
      <c r="E1694" s="13" t="s">
        <v>1275</v>
      </c>
      <c r="F1694" s="34">
        <v>3</v>
      </c>
      <c r="G1694" s="60">
        <v>0</v>
      </c>
      <c r="H1694" s="63">
        <v>0</v>
      </c>
    </row>
    <row r="1695" spans="1:8">
      <c r="A1695" s="13" t="s">
        <v>1209</v>
      </c>
      <c r="B1695" s="13">
        <v>17043846523</v>
      </c>
      <c r="C1695" s="13" t="s">
        <v>1210</v>
      </c>
      <c r="D1695" s="13" t="s">
        <v>1522</v>
      </c>
      <c r="E1695" s="13" t="s">
        <v>1275</v>
      </c>
      <c r="F1695" s="34">
        <v>3</v>
      </c>
      <c r="G1695" s="60">
        <v>0</v>
      </c>
      <c r="H1695" s="63">
        <v>0</v>
      </c>
    </row>
    <row r="1696" spans="1:8">
      <c r="A1696" s="13" t="s">
        <v>1169</v>
      </c>
      <c r="B1696" s="13">
        <v>17043841802</v>
      </c>
      <c r="C1696" s="13" t="s">
        <v>1170</v>
      </c>
      <c r="D1696" s="13" t="s">
        <v>1522</v>
      </c>
      <c r="E1696" s="13" t="s">
        <v>1752</v>
      </c>
      <c r="F1696" s="34">
        <v>3</v>
      </c>
      <c r="G1696" s="60">
        <v>0</v>
      </c>
      <c r="H1696" s="63">
        <v>0</v>
      </c>
    </row>
    <row r="1697" spans="1:8">
      <c r="A1697" s="13" t="s">
        <v>1053</v>
      </c>
      <c r="B1697" s="13">
        <v>17089852806</v>
      </c>
      <c r="C1697" s="13" t="s">
        <v>1054</v>
      </c>
      <c r="D1697" s="13" t="s">
        <v>1029</v>
      </c>
      <c r="E1697" s="13"/>
      <c r="F1697" s="34">
        <v>3</v>
      </c>
      <c r="G1697" s="60">
        <v>0</v>
      </c>
      <c r="H1697" s="63">
        <v>0</v>
      </c>
    </row>
    <row r="1698" spans="1:8">
      <c r="A1698" s="13" t="s">
        <v>1001</v>
      </c>
      <c r="B1698" s="13">
        <v>17089852003</v>
      </c>
      <c r="C1698" s="13" t="s">
        <v>1002</v>
      </c>
      <c r="D1698" s="13" t="s">
        <v>1029</v>
      </c>
      <c r="E1698" s="13"/>
      <c r="F1698" s="34">
        <v>3</v>
      </c>
      <c r="G1698" s="60">
        <v>0</v>
      </c>
      <c r="H1698" s="63">
        <v>0</v>
      </c>
    </row>
    <row r="1699" spans="1:8">
      <c r="A1699" s="13" t="s">
        <v>1005</v>
      </c>
      <c r="B1699" s="13">
        <v>17089852102</v>
      </c>
      <c r="C1699" s="13" t="s">
        <v>1006</v>
      </c>
      <c r="D1699" s="13" t="s">
        <v>1029</v>
      </c>
      <c r="E1699" s="13"/>
      <c r="F1699" s="34">
        <v>3</v>
      </c>
      <c r="G1699" s="60">
        <v>0</v>
      </c>
      <c r="H1699" s="63">
        <v>0</v>
      </c>
    </row>
    <row r="1700" spans="1:8">
      <c r="A1700" s="13" t="s">
        <v>1009</v>
      </c>
      <c r="B1700" s="13">
        <v>17089852202</v>
      </c>
      <c r="C1700" s="13" t="s">
        <v>1010</v>
      </c>
      <c r="D1700" s="13" t="s">
        <v>1029</v>
      </c>
      <c r="E1700" s="13"/>
      <c r="F1700" s="34">
        <v>3</v>
      </c>
      <c r="G1700" s="60">
        <v>0</v>
      </c>
      <c r="H1700" s="63">
        <v>0</v>
      </c>
    </row>
    <row r="1701" spans="1:8">
      <c r="A1701" s="13" t="s">
        <v>752</v>
      </c>
      <c r="B1701" s="13">
        <v>17097863601</v>
      </c>
      <c r="C1701" s="13" t="s">
        <v>753</v>
      </c>
      <c r="D1701" s="13" t="s">
        <v>896</v>
      </c>
      <c r="E1701" s="13" t="s">
        <v>754</v>
      </c>
      <c r="F1701" s="34">
        <v>3</v>
      </c>
      <c r="G1701" s="60">
        <v>0</v>
      </c>
      <c r="H1701" s="63">
        <v>0</v>
      </c>
    </row>
    <row r="1702" spans="1:8">
      <c r="A1702" s="13" t="s">
        <v>698</v>
      </c>
      <c r="B1702" s="13">
        <v>17097864305</v>
      </c>
      <c r="C1702" s="13" t="s">
        <v>699</v>
      </c>
      <c r="D1702" s="13" t="s">
        <v>896</v>
      </c>
      <c r="E1702" s="13" t="s">
        <v>700</v>
      </c>
      <c r="F1702" s="34">
        <v>3</v>
      </c>
      <c r="G1702" s="60">
        <v>0</v>
      </c>
      <c r="H1702" s="63">
        <v>0</v>
      </c>
    </row>
    <row r="1703" spans="1:8">
      <c r="A1703" s="13" t="s">
        <v>603</v>
      </c>
      <c r="B1703" s="13">
        <v>17097861107</v>
      </c>
      <c r="C1703" s="13" t="s">
        <v>604</v>
      </c>
      <c r="D1703" s="13" t="s">
        <v>896</v>
      </c>
      <c r="E1703" s="13" t="s">
        <v>605</v>
      </c>
      <c r="F1703" s="34">
        <v>3</v>
      </c>
      <c r="G1703" s="60">
        <v>0</v>
      </c>
      <c r="H1703" s="63">
        <v>0</v>
      </c>
    </row>
    <row r="1704" spans="1:8">
      <c r="A1704" s="13" t="s">
        <v>400</v>
      </c>
      <c r="B1704" s="13">
        <v>17197880304</v>
      </c>
      <c r="C1704" s="13" t="s">
        <v>401</v>
      </c>
      <c r="D1704" s="13" t="s">
        <v>363</v>
      </c>
      <c r="E1704" s="13" t="s">
        <v>1485</v>
      </c>
      <c r="F1704" s="34">
        <v>3</v>
      </c>
      <c r="G1704" s="60">
        <v>0</v>
      </c>
      <c r="H1704" s="63">
        <v>0</v>
      </c>
    </row>
    <row r="1705" spans="1:8">
      <c r="A1705" s="13" t="s">
        <v>660</v>
      </c>
      <c r="B1705" s="13">
        <v>17097864306</v>
      </c>
      <c r="C1705" s="13" t="s">
        <v>661</v>
      </c>
      <c r="D1705" s="13" t="s">
        <v>896</v>
      </c>
      <c r="E1705" s="13" t="s">
        <v>662</v>
      </c>
      <c r="F1705" s="34">
        <v>2.9</v>
      </c>
      <c r="G1705" s="60">
        <v>0.10000000000000009</v>
      </c>
      <c r="H1705" s="63">
        <v>3.4482758620689689E-2</v>
      </c>
    </row>
    <row r="1706" spans="1:8">
      <c r="A1706" s="13" t="s">
        <v>265</v>
      </c>
      <c r="B1706" s="13">
        <v>17197881007</v>
      </c>
      <c r="C1706" s="13" t="s">
        <v>266</v>
      </c>
      <c r="D1706" s="13" t="s">
        <v>363</v>
      </c>
      <c r="E1706" s="13" t="s">
        <v>258</v>
      </c>
      <c r="F1706" s="34">
        <v>2.9</v>
      </c>
      <c r="G1706" s="60">
        <v>0</v>
      </c>
      <c r="H1706" s="63">
        <v>0</v>
      </c>
    </row>
    <row r="1707" spans="1:8">
      <c r="A1707" s="13" t="s">
        <v>172</v>
      </c>
      <c r="B1707" s="13">
        <v>17197883505</v>
      </c>
      <c r="C1707" s="13" t="s">
        <v>173</v>
      </c>
      <c r="D1707" s="13" t="s">
        <v>363</v>
      </c>
      <c r="E1707" s="13" t="s">
        <v>171</v>
      </c>
      <c r="F1707" s="34">
        <v>2.9</v>
      </c>
      <c r="G1707" s="60">
        <v>0</v>
      </c>
      <c r="H1707" s="63">
        <v>0</v>
      </c>
    </row>
    <row r="1708" spans="1:8">
      <c r="A1708" s="13" t="s">
        <v>198</v>
      </c>
      <c r="B1708" s="13">
        <v>17197881601</v>
      </c>
      <c r="C1708" s="13" t="s">
        <v>199</v>
      </c>
      <c r="D1708" s="13" t="s">
        <v>363</v>
      </c>
      <c r="E1708" s="13" t="s">
        <v>320</v>
      </c>
      <c r="F1708" s="34">
        <v>2.9</v>
      </c>
      <c r="G1708" s="60">
        <v>0</v>
      </c>
      <c r="H1708" s="63">
        <v>0</v>
      </c>
    </row>
    <row r="1709" spans="1:8">
      <c r="A1709" s="13" t="s">
        <v>3569</v>
      </c>
      <c r="B1709" s="13">
        <v>17031222200</v>
      </c>
      <c r="C1709" s="13" t="s">
        <v>3570</v>
      </c>
      <c r="D1709" s="13" t="s">
        <v>4272</v>
      </c>
      <c r="E1709" s="13" t="s">
        <v>4129</v>
      </c>
      <c r="F1709" s="34">
        <v>2.9</v>
      </c>
      <c r="G1709" s="60">
        <v>0</v>
      </c>
      <c r="H1709" s="63">
        <v>0</v>
      </c>
    </row>
    <row r="1710" spans="1:8">
      <c r="A1710" s="13" t="s">
        <v>3532</v>
      </c>
      <c r="B1710" s="13">
        <v>17031242400</v>
      </c>
      <c r="C1710" s="13" t="s">
        <v>3533</v>
      </c>
      <c r="D1710" s="13" t="s">
        <v>4272</v>
      </c>
      <c r="E1710" s="13" t="s">
        <v>4129</v>
      </c>
      <c r="F1710" s="34">
        <v>2.9</v>
      </c>
      <c r="G1710" s="60">
        <v>0</v>
      </c>
      <c r="H1710" s="63">
        <v>0</v>
      </c>
    </row>
    <row r="1711" spans="1:8">
      <c r="A1711" s="13" t="s">
        <v>3365</v>
      </c>
      <c r="B1711" s="13">
        <v>17031310300</v>
      </c>
      <c r="C1711" s="13" t="s">
        <v>3366</v>
      </c>
      <c r="D1711" s="13" t="s">
        <v>4272</v>
      </c>
      <c r="E1711" s="13" t="s">
        <v>4129</v>
      </c>
      <c r="F1711" s="34">
        <v>2.9</v>
      </c>
      <c r="G1711" s="60">
        <v>0</v>
      </c>
      <c r="H1711" s="63">
        <v>0</v>
      </c>
    </row>
    <row r="1712" spans="1:8">
      <c r="A1712" s="13" t="s">
        <v>2568</v>
      </c>
      <c r="B1712" s="13">
        <v>17031806103</v>
      </c>
      <c r="C1712" s="13" t="s">
        <v>2569</v>
      </c>
      <c r="D1712" s="13" t="s">
        <v>4272</v>
      </c>
      <c r="E1712" s="13" t="s">
        <v>2661</v>
      </c>
      <c r="F1712" s="34">
        <v>2.9</v>
      </c>
      <c r="G1712" s="60">
        <v>0</v>
      </c>
      <c r="H1712" s="63">
        <v>0</v>
      </c>
    </row>
    <row r="1713" spans="1:8">
      <c r="A1713" s="13" t="s">
        <v>2549</v>
      </c>
      <c r="B1713" s="13">
        <v>17031809100</v>
      </c>
      <c r="C1713" s="13" t="s">
        <v>2550</v>
      </c>
      <c r="D1713" s="13" t="s">
        <v>4272</v>
      </c>
      <c r="E1713" s="13" t="s">
        <v>2542</v>
      </c>
      <c r="F1713" s="34">
        <v>2.9</v>
      </c>
      <c r="G1713" s="60">
        <v>0</v>
      </c>
      <c r="H1713" s="63">
        <v>0</v>
      </c>
    </row>
    <row r="1714" spans="1:8">
      <c r="A1714" s="13" t="s">
        <v>2454</v>
      </c>
      <c r="B1714" s="13">
        <v>17031810000</v>
      </c>
      <c r="C1714" s="13" t="s">
        <v>2455</v>
      </c>
      <c r="D1714" s="13" t="s">
        <v>4272</v>
      </c>
      <c r="E1714" s="13" t="s">
        <v>2542</v>
      </c>
      <c r="F1714" s="34">
        <v>2.9</v>
      </c>
      <c r="G1714" s="60">
        <v>0</v>
      </c>
      <c r="H1714" s="63">
        <v>0</v>
      </c>
    </row>
    <row r="1715" spans="1:8">
      <c r="A1715" s="13" t="s">
        <v>1971</v>
      </c>
      <c r="B1715" s="13">
        <v>17031823904</v>
      </c>
      <c r="C1715" s="13" t="s">
        <v>1972</v>
      </c>
      <c r="D1715" s="13" t="s">
        <v>4272</v>
      </c>
      <c r="E1715" s="13" t="s">
        <v>1970</v>
      </c>
      <c r="F1715" s="34">
        <v>2.9</v>
      </c>
      <c r="G1715" s="60">
        <v>0</v>
      </c>
      <c r="H1715" s="63">
        <v>0</v>
      </c>
    </row>
    <row r="1716" spans="1:8">
      <c r="A1716" s="13" t="s">
        <v>1902</v>
      </c>
      <c r="B1716" s="13">
        <v>17031811900</v>
      </c>
      <c r="C1716" s="13" t="s">
        <v>1903</v>
      </c>
      <c r="D1716" s="13" t="s">
        <v>4272</v>
      </c>
      <c r="E1716" s="13" t="s">
        <v>1904</v>
      </c>
      <c r="F1716" s="34">
        <v>2.9</v>
      </c>
      <c r="G1716" s="60">
        <v>0</v>
      </c>
      <c r="H1716" s="63">
        <v>0</v>
      </c>
    </row>
    <row r="1717" spans="1:8">
      <c r="A1717" s="13" t="s">
        <v>1863</v>
      </c>
      <c r="B1717" s="13">
        <v>17031804808</v>
      </c>
      <c r="C1717" s="13" t="s">
        <v>1864</v>
      </c>
      <c r="D1717" s="13" t="s">
        <v>4272</v>
      </c>
      <c r="E1717" s="13" t="s">
        <v>1840</v>
      </c>
      <c r="F1717" s="34">
        <v>2.9</v>
      </c>
      <c r="G1717" s="60">
        <v>0</v>
      </c>
      <c r="H1717" s="63">
        <v>0</v>
      </c>
    </row>
    <row r="1718" spans="1:8">
      <c r="A1718" s="13" t="s">
        <v>1612</v>
      </c>
      <c r="B1718" s="13">
        <v>17031832000</v>
      </c>
      <c r="C1718" s="13" t="s">
        <v>1613</v>
      </c>
      <c r="D1718" s="13" t="s">
        <v>4272</v>
      </c>
      <c r="E1718" s="13"/>
      <c r="F1718" s="34">
        <v>2.9</v>
      </c>
      <c r="G1718" s="60">
        <v>0</v>
      </c>
      <c r="H1718" s="63">
        <v>0</v>
      </c>
    </row>
    <row r="1719" spans="1:8">
      <c r="A1719" s="13" t="s">
        <v>1576</v>
      </c>
      <c r="B1719" s="13">
        <v>17031836700</v>
      </c>
      <c r="C1719" s="13" t="s">
        <v>1577</v>
      </c>
      <c r="D1719" s="13" t="s">
        <v>4272</v>
      </c>
      <c r="E1719" s="13"/>
      <c r="F1719" s="34">
        <v>2.9</v>
      </c>
      <c r="G1719" s="60">
        <v>0</v>
      </c>
      <c r="H1719" s="63">
        <v>0</v>
      </c>
    </row>
    <row r="1720" spans="1:8">
      <c r="A1720" s="13" t="s">
        <v>1045</v>
      </c>
      <c r="B1720" s="13">
        <v>17089850702</v>
      </c>
      <c r="C1720" s="13" t="s">
        <v>1046</v>
      </c>
      <c r="D1720" s="13" t="s">
        <v>1029</v>
      </c>
      <c r="E1720" s="13" t="s">
        <v>1044</v>
      </c>
      <c r="F1720" s="34">
        <v>2.9</v>
      </c>
      <c r="G1720" s="60">
        <v>0</v>
      </c>
      <c r="H1720" s="63">
        <v>0</v>
      </c>
    </row>
    <row r="1721" spans="1:8">
      <c r="A1721" s="13" t="s">
        <v>1069</v>
      </c>
      <c r="B1721" s="13">
        <v>17089850400</v>
      </c>
      <c r="C1721" s="13" t="s">
        <v>1070</v>
      </c>
      <c r="D1721" s="13" t="s">
        <v>1029</v>
      </c>
      <c r="E1721" s="13"/>
      <c r="F1721" s="34">
        <v>2.9</v>
      </c>
      <c r="G1721" s="60">
        <v>0</v>
      </c>
      <c r="H1721" s="63">
        <v>0</v>
      </c>
    </row>
    <row r="1722" spans="1:8">
      <c r="A1722" s="13" t="s">
        <v>1013</v>
      </c>
      <c r="B1722" s="13">
        <v>17089852401</v>
      </c>
      <c r="C1722" s="13" t="s">
        <v>1014</v>
      </c>
      <c r="D1722" s="13" t="s">
        <v>1029</v>
      </c>
      <c r="E1722" s="13"/>
      <c r="F1722" s="34">
        <v>2.9</v>
      </c>
      <c r="G1722" s="60">
        <v>0</v>
      </c>
      <c r="H1722" s="63">
        <v>0</v>
      </c>
    </row>
    <row r="1723" spans="1:8">
      <c r="A1723" s="13" t="s">
        <v>848</v>
      </c>
      <c r="B1723" s="13">
        <v>17097860906</v>
      </c>
      <c r="C1723" s="13" t="s">
        <v>849</v>
      </c>
      <c r="D1723" s="13" t="s">
        <v>896</v>
      </c>
      <c r="E1723" s="13" t="s">
        <v>843</v>
      </c>
      <c r="F1723" s="34">
        <v>2.9</v>
      </c>
      <c r="G1723" s="60">
        <v>0</v>
      </c>
      <c r="H1723" s="63">
        <v>0</v>
      </c>
    </row>
    <row r="1724" spans="1:8">
      <c r="A1724" s="13" t="s">
        <v>728</v>
      </c>
      <c r="B1724" s="13">
        <v>17097864408</v>
      </c>
      <c r="C1724" s="13" t="s">
        <v>729</v>
      </c>
      <c r="D1724" s="13" t="s">
        <v>896</v>
      </c>
      <c r="E1724" s="13" t="s">
        <v>730</v>
      </c>
      <c r="F1724" s="34">
        <v>2.9</v>
      </c>
      <c r="G1724" s="60">
        <v>0</v>
      </c>
      <c r="H1724" s="63">
        <v>0</v>
      </c>
    </row>
    <row r="1725" spans="1:8">
      <c r="A1725" s="13" t="s">
        <v>303</v>
      </c>
      <c r="B1725" s="13">
        <v>17197880309</v>
      </c>
      <c r="C1725" s="13" t="s">
        <v>304</v>
      </c>
      <c r="D1725" s="13" t="s">
        <v>363</v>
      </c>
      <c r="E1725" s="13" t="s">
        <v>1485</v>
      </c>
      <c r="F1725" s="34">
        <v>2.8</v>
      </c>
      <c r="G1725" s="60">
        <v>9.9999999999999645E-2</v>
      </c>
      <c r="H1725" s="63">
        <v>3.5714285714285587E-2</v>
      </c>
    </row>
    <row r="1726" spans="1:8">
      <c r="A1726" s="13" t="s">
        <v>321</v>
      </c>
      <c r="B1726" s="13">
        <v>17197880411</v>
      </c>
      <c r="C1726" s="13" t="s">
        <v>322</v>
      </c>
      <c r="D1726" s="13" t="s">
        <v>363</v>
      </c>
      <c r="E1726" s="13" t="s">
        <v>875</v>
      </c>
      <c r="F1726" s="34">
        <v>2.8</v>
      </c>
      <c r="G1726" s="60">
        <v>0</v>
      </c>
      <c r="H1726" s="63">
        <v>0</v>
      </c>
    </row>
    <row r="1727" spans="1:8">
      <c r="A1727" s="13" t="s">
        <v>107</v>
      </c>
      <c r="B1727" s="13">
        <v>17197883809</v>
      </c>
      <c r="C1727" s="13" t="s">
        <v>108</v>
      </c>
      <c r="D1727" s="13" t="s">
        <v>363</v>
      </c>
      <c r="E1727" s="13" t="s">
        <v>1088</v>
      </c>
      <c r="F1727" s="34">
        <v>2.8</v>
      </c>
      <c r="G1727" s="60">
        <v>0</v>
      </c>
      <c r="H1727" s="63">
        <v>0</v>
      </c>
    </row>
    <row r="1728" spans="1:8">
      <c r="A1728" s="13" t="s">
        <v>335</v>
      </c>
      <c r="B1728" s="13">
        <v>17197880419</v>
      </c>
      <c r="C1728" s="13" t="s">
        <v>336</v>
      </c>
      <c r="D1728" s="13" t="s">
        <v>363</v>
      </c>
      <c r="E1728" s="13" t="s">
        <v>317</v>
      </c>
      <c r="F1728" s="34">
        <v>2.8</v>
      </c>
      <c r="G1728" s="60">
        <v>0</v>
      </c>
      <c r="H1728" s="63">
        <v>0</v>
      </c>
    </row>
    <row r="1729" spans="1:8">
      <c r="A1729" s="13" t="s">
        <v>3535</v>
      </c>
      <c r="B1729" s="13">
        <v>17031210900</v>
      </c>
      <c r="C1729" s="13" t="s">
        <v>3536</v>
      </c>
      <c r="D1729" s="13" t="s">
        <v>4272</v>
      </c>
      <c r="E1729" s="13" t="s">
        <v>4129</v>
      </c>
      <c r="F1729" s="34">
        <v>2.8</v>
      </c>
      <c r="G1729" s="60">
        <v>0</v>
      </c>
      <c r="H1729" s="63">
        <v>0</v>
      </c>
    </row>
    <row r="1730" spans="1:8">
      <c r="A1730" s="13" t="s">
        <v>3567</v>
      </c>
      <c r="B1730" s="13">
        <v>17031221600</v>
      </c>
      <c r="C1730" s="13" t="s">
        <v>3568</v>
      </c>
      <c r="D1730" s="13" t="s">
        <v>4272</v>
      </c>
      <c r="E1730" s="13" t="s">
        <v>4129</v>
      </c>
      <c r="F1730" s="34">
        <v>2.8</v>
      </c>
      <c r="G1730" s="60">
        <v>0</v>
      </c>
      <c r="H1730" s="63">
        <v>0</v>
      </c>
    </row>
    <row r="1731" spans="1:8">
      <c r="A1731" s="13" t="s">
        <v>3247</v>
      </c>
      <c r="B1731" s="13">
        <v>17031410800</v>
      </c>
      <c r="C1731" s="13" t="s">
        <v>3248</v>
      </c>
      <c r="D1731" s="13" t="s">
        <v>4272</v>
      </c>
      <c r="E1731" s="13" t="s">
        <v>4129</v>
      </c>
      <c r="F1731" s="34">
        <v>2.8</v>
      </c>
      <c r="G1731" s="60">
        <v>0</v>
      </c>
      <c r="H1731" s="63">
        <v>0</v>
      </c>
    </row>
    <row r="1732" spans="1:8">
      <c r="A1732" s="13" t="s">
        <v>2995</v>
      </c>
      <c r="B1732" s="13">
        <v>17031560100</v>
      </c>
      <c r="C1732" s="13" t="s">
        <v>2996</v>
      </c>
      <c r="D1732" s="13" t="s">
        <v>4272</v>
      </c>
      <c r="E1732" s="13" t="s">
        <v>4129</v>
      </c>
      <c r="F1732" s="34">
        <v>2.8</v>
      </c>
      <c r="G1732" s="60">
        <v>0</v>
      </c>
      <c r="H1732" s="63">
        <v>0</v>
      </c>
    </row>
    <row r="1733" spans="1:8">
      <c r="A1733" s="13" t="s">
        <v>2797</v>
      </c>
      <c r="B1733" s="13">
        <v>17031700301</v>
      </c>
      <c r="C1733" s="13" t="s">
        <v>2798</v>
      </c>
      <c r="D1733" s="13" t="s">
        <v>4272</v>
      </c>
      <c r="E1733" s="13" t="s">
        <v>4129</v>
      </c>
      <c r="F1733" s="34">
        <v>2.8</v>
      </c>
      <c r="G1733" s="60">
        <v>0</v>
      </c>
      <c r="H1733" s="63">
        <v>0</v>
      </c>
    </row>
    <row r="1734" spans="1:8">
      <c r="A1734" s="13" t="s">
        <v>2731</v>
      </c>
      <c r="B1734" s="13">
        <v>17031720100</v>
      </c>
      <c r="C1734" s="13" t="s">
        <v>2732</v>
      </c>
      <c r="D1734" s="13" t="s">
        <v>4272</v>
      </c>
      <c r="E1734" s="13" t="s">
        <v>4129</v>
      </c>
      <c r="F1734" s="34">
        <v>2.8</v>
      </c>
      <c r="G1734" s="60">
        <v>0</v>
      </c>
      <c r="H1734" s="63">
        <v>0</v>
      </c>
    </row>
    <row r="1735" spans="1:8">
      <c r="A1735" s="13" t="s">
        <v>2502</v>
      </c>
      <c r="B1735" s="13">
        <v>17031804609</v>
      </c>
      <c r="C1735" s="13" t="s">
        <v>2503</v>
      </c>
      <c r="D1735" s="13" t="s">
        <v>4272</v>
      </c>
      <c r="E1735" s="13" t="s">
        <v>2610</v>
      </c>
      <c r="F1735" s="34">
        <v>2.8</v>
      </c>
      <c r="G1735" s="60">
        <v>0</v>
      </c>
      <c r="H1735" s="63">
        <v>0</v>
      </c>
    </row>
    <row r="1736" spans="1:8">
      <c r="A1736" s="13" t="s">
        <v>2402</v>
      </c>
      <c r="B1736" s="13">
        <v>17031801607</v>
      </c>
      <c r="C1736" s="13" t="s">
        <v>2403</v>
      </c>
      <c r="D1736" s="13" t="s">
        <v>4272</v>
      </c>
      <c r="E1736" s="13" t="s">
        <v>2401</v>
      </c>
      <c r="F1736" s="34">
        <v>2.8</v>
      </c>
      <c r="G1736" s="60">
        <v>0</v>
      </c>
      <c r="H1736" s="63">
        <v>0</v>
      </c>
    </row>
    <row r="1737" spans="1:8">
      <c r="A1737" s="13" t="s">
        <v>2296</v>
      </c>
      <c r="B1737" s="13">
        <v>17031819600</v>
      </c>
      <c r="C1737" s="13" t="s">
        <v>2297</v>
      </c>
      <c r="D1737" s="13" t="s">
        <v>4272</v>
      </c>
      <c r="E1737" s="13" t="s">
        <v>2298</v>
      </c>
      <c r="F1737" s="34">
        <v>2.8</v>
      </c>
      <c r="G1737" s="60">
        <v>0</v>
      </c>
      <c r="H1737" s="63">
        <v>0</v>
      </c>
    </row>
    <row r="1738" spans="1:8">
      <c r="A1738" s="13" t="s">
        <v>2206</v>
      </c>
      <c r="B1738" s="13">
        <v>17031805302</v>
      </c>
      <c r="C1738" s="13" t="s">
        <v>2207</v>
      </c>
      <c r="D1738" s="13" t="s">
        <v>4272</v>
      </c>
      <c r="E1738" s="13" t="s">
        <v>2205</v>
      </c>
      <c r="F1738" s="34">
        <v>2.8</v>
      </c>
      <c r="G1738" s="60">
        <v>0</v>
      </c>
      <c r="H1738" s="63">
        <v>0</v>
      </c>
    </row>
    <row r="1739" spans="1:8">
      <c r="A1739" s="13" t="s">
        <v>2008</v>
      </c>
      <c r="B1739" s="13">
        <v>17031813000</v>
      </c>
      <c r="C1739" s="13" t="s">
        <v>2009</v>
      </c>
      <c r="D1739" s="13" t="s">
        <v>4272</v>
      </c>
      <c r="E1739" s="13" t="s">
        <v>2097</v>
      </c>
      <c r="F1739" s="34">
        <v>2.8</v>
      </c>
      <c r="G1739" s="60">
        <v>0</v>
      </c>
      <c r="H1739" s="63">
        <v>0</v>
      </c>
    </row>
    <row r="1740" spans="1:8">
      <c r="A1740" s="13" t="s">
        <v>2042</v>
      </c>
      <c r="B1740" s="13">
        <v>17031824119</v>
      </c>
      <c r="C1740" s="13" t="s">
        <v>2043</v>
      </c>
      <c r="D1740" s="13" t="s">
        <v>4272</v>
      </c>
      <c r="E1740" s="13" t="s">
        <v>2018</v>
      </c>
      <c r="F1740" s="34">
        <v>2.8</v>
      </c>
      <c r="G1740" s="60">
        <v>0</v>
      </c>
      <c r="H1740" s="63">
        <v>0</v>
      </c>
    </row>
    <row r="1741" spans="1:8">
      <c r="A1741" s="13" t="s">
        <v>1926</v>
      </c>
      <c r="B1741" s="13">
        <v>17031804108</v>
      </c>
      <c r="C1741" s="13" t="s">
        <v>1927</v>
      </c>
      <c r="D1741" s="13" t="s">
        <v>4272</v>
      </c>
      <c r="E1741" s="13" t="s">
        <v>1928</v>
      </c>
      <c r="F1741" s="34">
        <v>2.8</v>
      </c>
      <c r="G1741" s="60">
        <v>0</v>
      </c>
      <c r="H1741" s="63">
        <v>0</v>
      </c>
    </row>
    <row r="1742" spans="1:8">
      <c r="A1742" s="13" t="s">
        <v>1869</v>
      </c>
      <c r="B1742" s="13">
        <v>17031806700</v>
      </c>
      <c r="C1742" s="13" t="s">
        <v>1870</v>
      </c>
      <c r="D1742" s="13" t="s">
        <v>4272</v>
      </c>
      <c r="E1742" s="13" t="s">
        <v>1871</v>
      </c>
      <c r="F1742" s="34">
        <v>2.8</v>
      </c>
      <c r="G1742" s="60">
        <v>0</v>
      </c>
      <c r="H1742" s="63">
        <v>0</v>
      </c>
    </row>
    <row r="1743" spans="1:8">
      <c r="A1743" s="13" t="s">
        <v>1351</v>
      </c>
      <c r="B1743" s="13">
        <v>17043845704</v>
      </c>
      <c r="C1743" s="13" t="s">
        <v>1352</v>
      </c>
      <c r="D1743" s="13" t="s">
        <v>1522</v>
      </c>
      <c r="E1743" s="13" t="s">
        <v>1430</v>
      </c>
      <c r="F1743" s="34">
        <v>2.8</v>
      </c>
      <c r="G1743" s="60">
        <v>0</v>
      </c>
      <c r="H1743" s="63">
        <v>0</v>
      </c>
    </row>
    <row r="1744" spans="1:8">
      <c r="A1744" s="13" t="s">
        <v>1367</v>
      </c>
      <c r="B1744" s="13">
        <v>17043842900</v>
      </c>
      <c r="C1744" s="13" t="s">
        <v>1368</v>
      </c>
      <c r="D1744" s="13" t="s">
        <v>1522</v>
      </c>
      <c r="E1744" s="13" t="s">
        <v>2522</v>
      </c>
      <c r="F1744" s="34">
        <v>2.8</v>
      </c>
      <c r="G1744" s="60">
        <v>0</v>
      </c>
      <c r="H1744" s="63">
        <v>0</v>
      </c>
    </row>
    <row r="1745" spans="1:8">
      <c r="A1745" s="13" t="s">
        <v>1080</v>
      </c>
      <c r="B1745" s="13">
        <v>17043842605</v>
      </c>
      <c r="C1745" s="13" t="s">
        <v>1081</v>
      </c>
      <c r="D1745" s="13" t="s">
        <v>1522</v>
      </c>
      <c r="E1745" s="13" t="s">
        <v>1752</v>
      </c>
      <c r="F1745" s="34">
        <v>2.8</v>
      </c>
      <c r="G1745" s="60">
        <v>0</v>
      </c>
      <c r="H1745" s="63">
        <v>0</v>
      </c>
    </row>
    <row r="1746" spans="1:8">
      <c r="A1746" s="13" t="s">
        <v>1093</v>
      </c>
      <c r="B1746" s="13">
        <v>17043845902</v>
      </c>
      <c r="C1746" s="13" t="s">
        <v>1094</v>
      </c>
      <c r="D1746" s="13" t="s">
        <v>1522</v>
      </c>
      <c r="E1746" s="13" t="s">
        <v>1088</v>
      </c>
      <c r="F1746" s="34">
        <v>2.8</v>
      </c>
      <c r="G1746" s="60">
        <v>0</v>
      </c>
      <c r="H1746" s="63">
        <v>0</v>
      </c>
    </row>
    <row r="1747" spans="1:8">
      <c r="A1747" s="13" t="s">
        <v>999</v>
      </c>
      <c r="B1747" s="13">
        <v>17089852002</v>
      </c>
      <c r="C1747" s="13" t="s">
        <v>1000</v>
      </c>
      <c r="D1747" s="13" t="s">
        <v>1029</v>
      </c>
      <c r="E1747" s="13"/>
      <c r="F1747" s="34">
        <v>2.8</v>
      </c>
      <c r="G1747" s="60">
        <v>0</v>
      </c>
      <c r="H1747" s="63">
        <v>0</v>
      </c>
    </row>
    <row r="1748" spans="1:8">
      <c r="A1748" s="13" t="s">
        <v>757</v>
      </c>
      <c r="B1748" s="13">
        <v>17097863702</v>
      </c>
      <c r="C1748" s="13" t="s">
        <v>758</v>
      </c>
      <c r="D1748" s="13" t="s">
        <v>896</v>
      </c>
      <c r="E1748" s="13" t="s">
        <v>754</v>
      </c>
      <c r="F1748" s="34">
        <v>2.8</v>
      </c>
      <c r="G1748" s="60">
        <v>0</v>
      </c>
      <c r="H1748" s="63">
        <v>0</v>
      </c>
    </row>
    <row r="1749" spans="1:8">
      <c r="A1749" s="13" t="s">
        <v>797</v>
      </c>
      <c r="B1749" s="13">
        <v>17097865700</v>
      </c>
      <c r="C1749" s="13" t="s">
        <v>798</v>
      </c>
      <c r="D1749" s="13" t="s">
        <v>896</v>
      </c>
      <c r="E1749" s="13" t="s">
        <v>786</v>
      </c>
      <c r="F1749" s="34">
        <v>2.8</v>
      </c>
      <c r="G1749" s="60">
        <v>0</v>
      </c>
      <c r="H1749" s="63">
        <v>0</v>
      </c>
    </row>
    <row r="1750" spans="1:8">
      <c r="A1750" s="13" t="s">
        <v>693</v>
      </c>
      <c r="B1750" s="13">
        <v>17097864410</v>
      </c>
      <c r="C1750" s="13" t="s">
        <v>694</v>
      </c>
      <c r="D1750" s="13" t="s">
        <v>896</v>
      </c>
      <c r="E1750" s="13" t="s">
        <v>695</v>
      </c>
      <c r="F1750" s="34">
        <v>2.8</v>
      </c>
      <c r="G1750" s="60">
        <v>0</v>
      </c>
      <c r="H1750" s="63">
        <v>0</v>
      </c>
    </row>
    <row r="1751" spans="1:8">
      <c r="A1751" s="13" t="s">
        <v>469</v>
      </c>
      <c r="B1751" s="13">
        <v>17111871310</v>
      </c>
      <c r="C1751" s="13" t="s">
        <v>470</v>
      </c>
      <c r="D1751" s="13" t="s">
        <v>571</v>
      </c>
      <c r="E1751" s="13" t="s">
        <v>1030</v>
      </c>
      <c r="F1751" s="34">
        <v>2.8</v>
      </c>
      <c r="G1751" s="60">
        <v>0</v>
      </c>
      <c r="H1751" s="63">
        <v>0</v>
      </c>
    </row>
    <row r="1752" spans="1:8">
      <c r="A1752" s="13" t="s">
        <v>931</v>
      </c>
      <c r="B1752" s="13">
        <v>17089853004</v>
      </c>
      <c r="C1752" s="13" t="s">
        <v>932</v>
      </c>
      <c r="D1752" s="13" t="s">
        <v>1029</v>
      </c>
      <c r="E1752" s="13"/>
      <c r="F1752" s="34">
        <v>2.7</v>
      </c>
      <c r="G1752" s="60">
        <v>0.10000000000000009</v>
      </c>
      <c r="H1752" s="63">
        <v>3.703703703703707E-2</v>
      </c>
    </row>
    <row r="1753" spans="1:8">
      <c r="A1753" s="13" t="s">
        <v>817</v>
      </c>
      <c r="B1753" s="13">
        <v>17097864516</v>
      </c>
      <c r="C1753" s="13" t="s">
        <v>818</v>
      </c>
      <c r="D1753" s="13" t="s">
        <v>896</v>
      </c>
      <c r="E1753" s="13" t="s">
        <v>4078</v>
      </c>
      <c r="F1753" s="34">
        <v>2.7</v>
      </c>
      <c r="G1753" s="60">
        <v>0</v>
      </c>
      <c r="H1753" s="63">
        <v>0</v>
      </c>
    </row>
    <row r="1754" spans="1:8">
      <c r="A1754" s="13" t="s">
        <v>287</v>
      </c>
      <c r="B1754" s="13">
        <v>17197881112</v>
      </c>
      <c r="C1754" s="13" t="s">
        <v>288</v>
      </c>
      <c r="D1754" s="13" t="s">
        <v>363</v>
      </c>
      <c r="E1754" s="13" t="s">
        <v>280</v>
      </c>
      <c r="F1754" s="34">
        <v>2.7</v>
      </c>
      <c r="G1754" s="60">
        <v>0</v>
      </c>
      <c r="H1754" s="63">
        <v>0</v>
      </c>
    </row>
    <row r="1755" spans="1:8">
      <c r="A1755" s="13" t="s">
        <v>429</v>
      </c>
      <c r="B1755" s="13">
        <v>17111871209</v>
      </c>
      <c r="C1755" s="13" t="s">
        <v>430</v>
      </c>
      <c r="D1755" s="13" t="s">
        <v>571</v>
      </c>
      <c r="E1755" s="13" t="s">
        <v>431</v>
      </c>
      <c r="F1755" s="34">
        <v>2.7</v>
      </c>
      <c r="G1755" s="60">
        <v>0</v>
      </c>
      <c r="H1755" s="63">
        <v>0</v>
      </c>
    </row>
    <row r="1756" spans="1:8">
      <c r="A1756" s="13" t="s">
        <v>4209</v>
      </c>
      <c r="B1756" s="13">
        <v>17031804201</v>
      </c>
      <c r="C1756" s="13" t="s">
        <v>4210</v>
      </c>
      <c r="D1756" s="13" t="s">
        <v>4272</v>
      </c>
      <c r="E1756" s="13" t="s">
        <v>4211</v>
      </c>
      <c r="F1756" s="34">
        <v>2.7</v>
      </c>
      <c r="G1756" s="60">
        <v>0</v>
      </c>
      <c r="H1756" s="63">
        <v>0</v>
      </c>
    </row>
    <row r="1757" spans="1:8">
      <c r="A1757" s="13" t="s">
        <v>3888</v>
      </c>
      <c r="B1757" s="13">
        <v>17031062900</v>
      </c>
      <c r="C1757" s="13" t="s">
        <v>3889</v>
      </c>
      <c r="D1757" s="13" t="s">
        <v>4272</v>
      </c>
      <c r="E1757" s="13" t="s">
        <v>4129</v>
      </c>
      <c r="F1757" s="34">
        <v>2.7</v>
      </c>
      <c r="G1757" s="60">
        <v>0</v>
      </c>
      <c r="H1757" s="63">
        <v>0</v>
      </c>
    </row>
    <row r="1758" spans="1:8">
      <c r="A1758" s="13" t="s">
        <v>3896</v>
      </c>
      <c r="B1758" s="13">
        <v>17031063301</v>
      </c>
      <c r="C1758" s="13" t="s">
        <v>3897</v>
      </c>
      <c r="D1758" s="13" t="s">
        <v>4272</v>
      </c>
      <c r="E1758" s="13" t="s">
        <v>4129</v>
      </c>
      <c r="F1758" s="34">
        <v>2.7</v>
      </c>
      <c r="G1758" s="60">
        <v>0</v>
      </c>
      <c r="H1758" s="63">
        <v>0</v>
      </c>
    </row>
    <row r="1759" spans="1:8">
      <c r="A1759" s="13" t="s">
        <v>3837</v>
      </c>
      <c r="B1759" s="13">
        <v>17031080300</v>
      </c>
      <c r="C1759" s="13" t="s">
        <v>3838</v>
      </c>
      <c r="D1759" s="13" t="s">
        <v>4272</v>
      </c>
      <c r="E1759" s="13" t="s">
        <v>4129</v>
      </c>
      <c r="F1759" s="34">
        <v>2.7</v>
      </c>
      <c r="G1759" s="60">
        <v>0</v>
      </c>
      <c r="H1759" s="63">
        <v>0</v>
      </c>
    </row>
    <row r="1760" spans="1:8">
      <c r="A1760" s="13" t="s">
        <v>3849</v>
      </c>
      <c r="B1760" s="13">
        <v>17031081300</v>
      </c>
      <c r="C1760" s="13" t="s">
        <v>3850</v>
      </c>
      <c r="D1760" s="13" t="s">
        <v>4272</v>
      </c>
      <c r="E1760" s="13" t="s">
        <v>4129</v>
      </c>
      <c r="F1760" s="34">
        <v>2.7</v>
      </c>
      <c r="G1760" s="60">
        <v>0</v>
      </c>
      <c r="H1760" s="63">
        <v>0</v>
      </c>
    </row>
    <row r="1761" spans="1:8">
      <c r="A1761" s="13" t="s">
        <v>3759</v>
      </c>
      <c r="B1761" s="13">
        <v>17031090100</v>
      </c>
      <c r="C1761" s="13" t="s">
        <v>3760</v>
      </c>
      <c r="D1761" s="13" t="s">
        <v>4272</v>
      </c>
      <c r="E1761" s="13" t="s">
        <v>4129</v>
      </c>
      <c r="F1761" s="34">
        <v>2.7</v>
      </c>
      <c r="G1761" s="60">
        <v>0</v>
      </c>
      <c r="H1761" s="63">
        <v>0</v>
      </c>
    </row>
    <row r="1762" spans="1:8">
      <c r="A1762" s="13" t="s">
        <v>3767</v>
      </c>
      <c r="B1762" s="13">
        <v>17031100200</v>
      </c>
      <c r="C1762" s="13" t="s">
        <v>3768</v>
      </c>
      <c r="D1762" s="13" t="s">
        <v>4272</v>
      </c>
      <c r="E1762" s="13" t="s">
        <v>4129</v>
      </c>
      <c r="F1762" s="34">
        <v>2.7</v>
      </c>
      <c r="G1762" s="60">
        <v>0</v>
      </c>
      <c r="H1762" s="63">
        <v>0</v>
      </c>
    </row>
    <row r="1763" spans="1:8">
      <c r="A1763" s="13" t="s">
        <v>2111</v>
      </c>
      <c r="B1763" s="13">
        <v>17031802610</v>
      </c>
      <c r="C1763" s="13" t="s">
        <v>2112</v>
      </c>
      <c r="D1763" s="13" t="s">
        <v>4272</v>
      </c>
      <c r="E1763" s="13" t="s">
        <v>2106</v>
      </c>
      <c r="F1763" s="34">
        <v>2.7</v>
      </c>
      <c r="G1763" s="60">
        <v>0</v>
      </c>
      <c r="H1763" s="63">
        <v>0</v>
      </c>
    </row>
    <row r="1764" spans="1:8">
      <c r="A1764" s="13" t="s">
        <v>2139</v>
      </c>
      <c r="B1764" s="13">
        <v>17031810501</v>
      </c>
      <c r="C1764" s="13" t="s">
        <v>2140</v>
      </c>
      <c r="D1764" s="13" t="s">
        <v>4272</v>
      </c>
      <c r="E1764" s="13" t="s">
        <v>2141</v>
      </c>
      <c r="F1764" s="34">
        <v>2.7</v>
      </c>
      <c r="G1764" s="60">
        <v>0</v>
      </c>
      <c r="H1764" s="63">
        <v>0</v>
      </c>
    </row>
    <row r="1765" spans="1:8">
      <c r="A1765" s="13" t="s">
        <v>2152</v>
      </c>
      <c r="B1765" s="13">
        <v>17031801606</v>
      </c>
      <c r="C1765" s="13" t="s">
        <v>2153</v>
      </c>
      <c r="D1765" s="13" t="s">
        <v>4272</v>
      </c>
      <c r="E1765" s="13" t="s">
        <v>2147</v>
      </c>
      <c r="F1765" s="34">
        <v>2.7</v>
      </c>
      <c r="G1765" s="60">
        <v>0</v>
      </c>
      <c r="H1765" s="63">
        <v>0</v>
      </c>
    </row>
    <row r="1766" spans="1:8">
      <c r="A1766" s="13" t="s">
        <v>2012</v>
      </c>
      <c r="B1766" s="13">
        <v>17031813200</v>
      </c>
      <c r="C1766" s="13" t="s">
        <v>2013</v>
      </c>
      <c r="D1766" s="13" t="s">
        <v>4272</v>
      </c>
      <c r="E1766" s="13" t="s">
        <v>2097</v>
      </c>
      <c r="F1766" s="34">
        <v>2.7</v>
      </c>
      <c r="G1766" s="60">
        <v>0</v>
      </c>
      <c r="H1766" s="63">
        <v>0</v>
      </c>
    </row>
    <row r="1767" spans="1:8">
      <c r="A1767" s="13" t="s">
        <v>1962</v>
      </c>
      <c r="B1767" s="13">
        <v>17031803702</v>
      </c>
      <c r="C1767" s="13" t="s">
        <v>1963</v>
      </c>
      <c r="D1767" s="13" t="s">
        <v>4272</v>
      </c>
      <c r="E1767" s="13" t="s">
        <v>1945</v>
      </c>
      <c r="F1767" s="34">
        <v>2.7</v>
      </c>
      <c r="G1767" s="60">
        <v>0</v>
      </c>
      <c r="H1767" s="63">
        <v>0</v>
      </c>
    </row>
    <row r="1768" spans="1:8">
      <c r="A1768" s="13" t="s">
        <v>1825</v>
      </c>
      <c r="B1768" s="13">
        <v>17031770602</v>
      </c>
      <c r="C1768" s="13" t="s">
        <v>1826</v>
      </c>
      <c r="D1768" s="13" t="s">
        <v>4272</v>
      </c>
      <c r="E1768" s="13" t="s">
        <v>1827</v>
      </c>
      <c r="F1768" s="34">
        <v>2.7</v>
      </c>
      <c r="G1768" s="60">
        <v>0</v>
      </c>
      <c r="H1768" s="63">
        <v>0</v>
      </c>
    </row>
    <row r="1769" spans="1:8">
      <c r="A1769" s="13" t="s">
        <v>1365</v>
      </c>
      <c r="B1769" s="13">
        <v>17043842800</v>
      </c>
      <c r="C1769" s="13" t="s">
        <v>1366</v>
      </c>
      <c r="D1769" s="13" t="s">
        <v>1522</v>
      </c>
      <c r="E1769" s="13" t="s">
        <v>2522</v>
      </c>
      <c r="F1769" s="34">
        <v>2.7</v>
      </c>
      <c r="G1769" s="60">
        <v>0</v>
      </c>
      <c r="H1769" s="63">
        <v>0</v>
      </c>
    </row>
    <row r="1770" spans="1:8">
      <c r="A1770" s="13" t="s">
        <v>1313</v>
      </c>
      <c r="B1770" s="13">
        <v>17043841207</v>
      </c>
      <c r="C1770" s="13" t="s">
        <v>1314</v>
      </c>
      <c r="D1770" s="13" t="s">
        <v>1522</v>
      </c>
      <c r="E1770" s="13" t="s">
        <v>2398</v>
      </c>
      <c r="F1770" s="34">
        <v>2.7</v>
      </c>
      <c r="G1770" s="60">
        <v>0</v>
      </c>
      <c r="H1770" s="63">
        <v>0</v>
      </c>
    </row>
    <row r="1771" spans="1:8">
      <c r="A1771" s="13" t="s">
        <v>1183</v>
      </c>
      <c r="B1771" s="13">
        <v>17043846207</v>
      </c>
      <c r="C1771" s="13" t="s">
        <v>1184</v>
      </c>
      <c r="D1771" s="13" t="s">
        <v>1522</v>
      </c>
      <c r="E1771" s="13" t="s">
        <v>1275</v>
      </c>
      <c r="F1771" s="34">
        <v>2.7</v>
      </c>
      <c r="G1771" s="60">
        <v>0</v>
      </c>
      <c r="H1771" s="63">
        <v>0</v>
      </c>
    </row>
    <row r="1772" spans="1:8">
      <c r="A1772" s="13" t="s">
        <v>1039</v>
      </c>
      <c r="B1772" s="13">
        <v>17089850500</v>
      </c>
      <c r="C1772" s="13" t="s">
        <v>1040</v>
      </c>
      <c r="D1772" s="13" t="s">
        <v>1029</v>
      </c>
      <c r="E1772" s="13" t="s">
        <v>1041</v>
      </c>
      <c r="F1772" s="34">
        <v>2.7</v>
      </c>
      <c r="G1772" s="60">
        <v>0</v>
      </c>
      <c r="H1772" s="63">
        <v>0</v>
      </c>
    </row>
    <row r="1773" spans="1:8">
      <c r="A1773" s="13" t="s">
        <v>1285</v>
      </c>
      <c r="B1773" s="13">
        <v>17043842000</v>
      </c>
      <c r="C1773" s="13" t="s">
        <v>1286</v>
      </c>
      <c r="D1773" s="13" t="s">
        <v>1522</v>
      </c>
      <c r="E1773" s="13" t="s">
        <v>2499</v>
      </c>
      <c r="F1773" s="34">
        <v>2.6</v>
      </c>
      <c r="G1773" s="60">
        <v>0.10000000000000009</v>
      </c>
      <c r="H1773" s="63">
        <v>3.8461538461538491E-2</v>
      </c>
    </row>
    <row r="1774" spans="1:8">
      <c r="A1774" s="13" t="s">
        <v>608</v>
      </c>
      <c r="B1774" s="13">
        <v>17097861609</v>
      </c>
      <c r="C1774" s="13" t="s">
        <v>609</v>
      </c>
      <c r="D1774" s="13" t="s">
        <v>896</v>
      </c>
      <c r="E1774" s="13" t="s">
        <v>605</v>
      </c>
      <c r="F1774" s="34">
        <v>2.6</v>
      </c>
      <c r="G1774" s="60">
        <v>0</v>
      </c>
      <c r="H1774" s="63">
        <v>0</v>
      </c>
    </row>
    <row r="1775" spans="1:8">
      <c r="A1775" s="13" t="s">
        <v>189</v>
      </c>
      <c r="B1775" s="13">
        <v>17197883516</v>
      </c>
      <c r="C1775" s="13" t="s">
        <v>190</v>
      </c>
      <c r="D1775" s="13" t="s">
        <v>363</v>
      </c>
      <c r="E1775" s="13" t="s">
        <v>171</v>
      </c>
      <c r="F1775" s="34">
        <v>2.6</v>
      </c>
      <c r="G1775" s="60">
        <v>0</v>
      </c>
      <c r="H1775" s="63">
        <v>0</v>
      </c>
    </row>
    <row r="1776" spans="1:8">
      <c r="A1776" s="13" t="s">
        <v>615</v>
      </c>
      <c r="B1776" s="13">
        <v>17097864513</v>
      </c>
      <c r="C1776" s="13" t="s">
        <v>616</v>
      </c>
      <c r="D1776" s="13" t="s">
        <v>896</v>
      </c>
      <c r="E1776" s="13" t="s">
        <v>612</v>
      </c>
      <c r="F1776" s="34">
        <v>2.6</v>
      </c>
      <c r="G1776" s="60">
        <v>0</v>
      </c>
      <c r="H1776" s="63">
        <v>0</v>
      </c>
    </row>
    <row r="1777" spans="1:8">
      <c r="A1777" s="13" t="s">
        <v>4310</v>
      </c>
      <c r="B1777" s="13">
        <v>17031803200</v>
      </c>
      <c r="C1777" s="13" t="s">
        <v>4311</v>
      </c>
      <c r="D1777" s="13" t="s">
        <v>4272</v>
      </c>
      <c r="E1777" s="13" t="s">
        <v>4289</v>
      </c>
      <c r="F1777" s="34">
        <v>2.6</v>
      </c>
      <c r="G1777" s="60">
        <v>0</v>
      </c>
      <c r="H1777" s="63">
        <v>0</v>
      </c>
    </row>
    <row r="1778" spans="1:8">
      <c r="A1778" s="13" t="s">
        <v>3821</v>
      </c>
      <c r="B1778" s="13">
        <v>17031071400</v>
      </c>
      <c r="C1778" s="13" t="s">
        <v>3822</v>
      </c>
      <c r="D1778" s="13" t="s">
        <v>4272</v>
      </c>
      <c r="E1778" s="13" t="s">
        <v>4129</v>
      </c>
      <c r="F1778" s="34">
        <v>2.6</v>
      </c>
      <c r="G1778" s="60">
        <v>0</v>
      </c>
      <c r="H1778" s="63">
        <v>0</v>
      </c>
    </row>
    <row r="1779" spans="1:8">
      <c r="A1779" s="13" t="s">
        <v>3855</v>
      </c>
      <c r="B1779" s="13">
        <v>17031081403</v>
      </c>
      <c r="C1779" s="13" t="s">
        <v>3856</v>
      </c>
      <c r="D1779" s="13" t="s">
        <v>4272</v>
      </c>
      <c r="E1779" s="13" t="s">
        <v>4129</v>
      </c>
      <c r="F1779" s="34">
        <v>2.6</v>
      </c>
      <c r="G1779" s="60">
        <v>0</v>
      </c>
      <c r="H1779" s="63">
        <v>0</v>
      </c>
    </row>
    <row r="1780" spans="1:8">
      <c r="A1780" s="13" t="s">
        <v>3771</v>
      </c>
      <c r="B1780" s="13">
        <v>17031100400</v>
      </c>
      <c r="C1780" s="13" t="s">
        <v>3772</v>
      </c>
      <c r="D1780" s="13" t="s">
        <v>4272</v>
      </c>
      <c r="E1780" s="13" t="s">
        <v>4129</v>
      </c>
      <c r="F1780" s="34">
        <v>2.6</v>
      </c>
      <c r="G1780" s="60">
        <v>0</v>
      </c>
      <c r="H1780" s="63">
        <v>0</v>
      </c>
    </row>
    <row r="1781" spans="1:8">
      <c r="A1781" s="13" t="s">
        <v>3577</v>
      </c>
      <c r="B1781" s="13">
        <v>17031222800</v>
      </c>
      <c r="C1781" s="13" t="s">
        <v>3578</v>
      </c>
      <c r="D1781" s="13" t="s">
        <v>4272</v>
      </c>
      <c r="E1781" s="13" t="s">
        <v>4129</v>
      </c>
      <c r="F1781" s="34">
        <v>2.6</v>
      </c>
      <c r="G1781" s="60">
        <v>0</v>
      </c>
      <c r="H1781" s="63">
        <v>0</v>
      </c>
    </row>
    <row r="1782" spans="1:8">
      <c r="A1782" s="13" t="s">
        <v>2664</v>
      </c>
      <c r="B1782" s="13">
        <v>17031804902</v>
      </c>
      <c r="C1782" s="13" t="s">
        <v>2665</v>
      </c>
      <c r="D1782" s="13" t="s">
        <v>4272</v>
      </c>
      <c r="E1782" s="13" t="s">
        <v>2661</v>
      </c>
      <c r="F1782" s="34">
        <v>2.6</v>
      </c>
      <c r="G1782" s="60">
        <v>0</v>
      </c>
      <c r="H1782" s="63">
        <v>0</v>
      </c>
    </row>
    <row r="1783" spans="1:8">
      <c r="A1783" s="13" t="s">
        <v>2417</v>
      </c>
      <c r="B1783" s="13">
        <v>17031802200</v>
      </c>
      <c r="C1783" s="13" t="s">
        <v>2418</v>
      </c>
      <c r="D1783" s="13" t="s">
        <v>4272</v>
      </c>
      <c r="E1783" s="13" t="s">
        <v>2401</v>
      </c>
      <c r="F1783" s="34">
        <v>2.6</v>
      </c>
      <c r="G1783" s="60">
        <v>0</v>
      </c>
      <c r="H1783" s="63">
        <v>0</v>
      </c>
    </row>
    <row r="1784" spans="1:8">
      <c r="A1784" s="13" t="s">
        <v>2419</v>
      </c>
      <c r="B1784" s="13">
        <v>17031802300</v>
      </c>
      <c r="C1784" s="13" t="s">
        <v>2420</v>
      </c>
      <c r="D1784" s="13" t="s">
        <v>4272</v>
      </c>
      <c r="E1784" s="13" t="s">
        <v>2401</v>
      </c>
      <c r="F1784" s="34">
        <v>2.6</v>
      </c>
      <c r="G1784" s="60">
        <v>0</v>
      </c>
      <c r="H1784" s="63">
        <v>0</v>
      </c>
    </row>
    <row r="1785" spans="1:8">
      <c r="A1785" s="13" t="s">
        <v>2218</v>
      </c>
      <c r="B1785" s="13">
        <v>17031808001</v>
      </c>
      <c r="C1785" s="13" t="s">
        <v>2219</v>
      </c>
      <c r="D1785" s="13" t="s">
        <v>4272</v>
      </c>
      <c r="E1785" s="13" t="s">
        <v>2217</v>
      </c>
      <c r="F1785" s="34">
        <v>2.6</v>
      </c>
      <c r="G1785" s="60">
        <v>0</v>
      </c>
      <c r="H1785" s="63">
        <v>0</v>
      </c>
    </row>
    <row r="1786" spans="1:8">
      <c r="A1786" s="13" t="s">
        <v>1886</v>
      </c>
      <c r="B1786" s="13">
        <v>17031805701</v>
      </c>
      <c r="C1786" s="13" t="s">
        <v>1887</v>
      </c>
      <c r="D1786" s="13" t="s">
        <v>4272</v>
      </c>
      <c r="E1786" s="13" t="s">
        <v>2130</v>
      </c>
      <c r="F1786" s="34">
        <v>2.6</v>
      </c>
      <c r="G1786" s="60">
        <v>0</v>
      </c>
      <c r="H1786" s="63">
        <v>0</v>
      </c>
    </row>
    <row r="1787" spans="1:8">
      <c r="A1787" s="13" t="s">
        <v>1746</v>
      </c>
      <c r="B1787" s="13">
        <v>17031819802</v>
      </c>
      <c r="C1787" s="13" t="s">
        <v>1747</v>
      </c>
      <c r="D1787" s="13" t="s">
        <v>4272</v>
      </c>
      <c r="E1787" s="13" t="s">
        <v>1745</v>
      </c>
      <c r="F1787" s="34">
        <v>2.6</v>
      </c>
      <c r="G1787" s="60">
        <v>0</v>
      </c>
      <c r="H1787" s="63">
        <v>0</v>
      </c>
    </row>
    <row r="1788" spans="1:8">
      <c r="A1788" s="13" t="s">
        <v>1676</v>
      </c>
      <c r="B1788" s="13">
        <v>17031800300</v>
      </c>
      <c r="C1788" s="13" t="s">
        <v>1677</v>
      </c>
      <c r="D1788" s="13" t="s">
        <v>4272</v>
      </c>
      <c r="E1788" s="13" t="s">
        <v>1675</v>
      </c>
      <c r="F1788" s="34">
        <v>2.6</v>
      </c>
      <c r="G1788" s="60">
        <v>0</v>
      </c>
      <c r="H1788" s="63">
        <v>0</v>
      </c>
    </row>
    <row r="1789" spans="1:8">
      <c r="A1789" s="13" t="s">
        <v>1618</v>
      </c>
      <c r="B1789" s="13">
        <v>17031832300</v>
      </c>
      <c r="C1789" s="13" t="s">
        <v>1619</v>
      </c>
      <c r="D1789" s="13" t="s">
        <v>4272</v>
      </c>
      <c r="E1789" s="13"/>
      <c r="F1789" s="34">
        <v>2.6</v>
      </c>
      <c r="G1789" s="60">
        <v>0</v>
      </c>
      <c r="H1789" s="63">
        <v>0</v>
      </c>
    </row>
    <row r="1790" spans="1:8">
      <c r="A1790" s="13" t="s">
        <v>1241</v>
      </c>
      <c r="B1790" s="13">
        <v>17043846002</v>
      </c>
      <c r="C1790" s="13" t="s">
        <v>1242</v>
      </c>
      <c r="D1790" s="13" t="s">
        <v>1522</v>
      </c>
      <c r="E1790" s="13" t="s">
        <v>1240</v>
      </c>
      <c r="F1790" s="34">
        <v>2.5</v>
      </c>
      <c r="G1790" s="60">
        <v>0.10000000000000009</v>
      </c>
      <c r="H1790" s="63">
        <v>4.0000000000000036E-2</v>
      </c>
    </row>
    <row r="1791" spans="1:8">
      <c r="A1791" s="13" t="s">
        <v>1148</v>
      </c>
      <c r="B1791" s="13">
        <v>17043841313</v>
      </c>
      <c r="C1791" s="13" t="s">
        <v>1149</v>
      </c>
      <c r="D1791" s="13" t="s">
        <v>1522</v>
      </c>
      <c r="E1791" s="13" t="s">
        <v>1736</v>
      </c>
      <c r="F1791" s="34">
        <v>2.5</v>
      </c>
      <c r="G1791" s="60">
        <v>0</v>
      </c>
      <c r="H1791" s="63">
        <v>0</v>
      </c>
    </row>
    <row r="1792" spans="1:8">
      <c r="A1792" s="13" t="s">
        <v>153</v>
      </c>
      <c r="B1792" s="13">
        <v>17197883304</v>
      </c>
      <c r="C1792" s="13" t="s">
        <v>154</v>
      </c>
      <c r="D1792" s="13" t="s">
        <v>363</v>
      </c>
      <c r="E1792" s="13" t="s">
        <v>155</v>
      </c>
      <c r="F1792" s="34">
        <v>2.5</v>
      </c>
      <c r="G1792" s="60">
        <v>0</v>
      </c>
      <c r="H1792" s="63">
        <v>0</v>
      </c>
    </row>
    <row r="1793" spans="1:8">
      <c r="A1793" s="13" t="s">
        <v>827</v>
      </c>
      <c r="B1793" s="13">
        <v>17097864403</v>
      </c>
      <c r="C1793" s="13" t="s">
        <v>828</v>
      </c>
      <c r="D1793" s="13" t="s">
        <v>896</v>
      </c>
      <c r="E1793" s="13" t="s">
        <v>829</v>
      </c>
      <c r="F1793" s="34">
        <v>2.5</v>
      </c>
      <c r="G1793" s="60">
        <v>0</v>
      </c>
      <c r="H1793" s="63">
        <v>0</v>
      </c>
    </row>
    <row r="1794" spans="1:8">
      <c r="A1794" s="13" t="s">
        <v>4239</v>
      </c>
      <c r="B1794" s="13">
        <v>17031840000</v>
      </c>
      <c r="C1794" s="13" t="s">
        <v>4240</v>
      </c>
      <c r="D1794" s="13" t="s">
        <v>4272</v>
      </c>
      <c r="E1794" s="13" t="s">
        <v>4241</v>
      </c>
      <c r="F1794" s="34">
        <v>2.5</v>
      </c>
      <c r="G1794" s="60">
        <v>0</v>
      </c>
      <c r="H1794" s="63">
        <v>0</v>
      </c>
    </row>
    <row r="1795" spans="1:8">
      <c r="A1795" s="13" t="s">
        <v>3942</v>
      </c>
      <c r="B1795" s="13">
        <v>17031051000</v>
      </c>
      <c r="C1795" s="13" t="s">
        <v>3943</v>
      </c>
      <c r="D1795" s="13" t="s">
        <v>4272</v>
      </c>
      <c r="E1795" s="13" t="s">
        <v>4129</v>
      </c>
      <c r="F1795" s="34">
        <v>2.5</v>
      </c>
      <c r="G1795" s="60">
        <v>0</v>
      </c>
      <c r="H1795" s="63">
        <v>0</v>
      </c>
    </row>
    <row r="1796" spans="1:8">
      <c r="A1796" s="13" t="s">
        <v>3964</v>
      </c>
      <c r="B1796" s="13">
        <v>17031060900</v>
      </c>
      <c r="C1796" s="13" t="s">
        <v>3965</v>
      </c>
      <c r="D1796" s="13" t="s">
        <v>4272</v>
      </c>
      <c r="E1796" s="13" t="s">
        <v>4129</v>
      </c>
      <c r="F1796" s="34">
        <v>2.5</v>
      </c>
      <c r="G1796" s="60">
        <v>0</v>
      </c>
      <c r="H1796" s="63">
        <v>0</v>
      </c>
    </row>
    <row r="1797" spans="1:8">
      <c r="A1797" s="13" t="s">
        <v>3870</v>
      </c>
      <c r="B1797" s="13">
        <v>17031062000</v>
      </c>
      <c r="C1797" s="13" t="s">
        <v>3871</v>
      </c>
      <c r="D1797" s="13" t="s">
        <v>4272</v>
      </c>
      <c r="E1797" s="13" t="s">
        <v>4129</v>
      </c>
      <c r="F1797" s="34">
        <v>2.5</v>
      </c>
      <c r="G1797" s="60">
        <v>0</v>
      </c>
      <c r="H1797" s="63">
        <v>0</v>
      </c>
    </row>
    <row r="1798" spans="1:8">
      <c r="A1798" s="13" t="s">
        <v>3910</v>
      </c>
      <c r="B1798" s="13">
        <v>17031070200</v>
      </c>
      <c r="C1798" s="13" t="s">
        <v>3911</v>
      </c>
      <c r="D1798" s="13" t="s">
        <v>4272</v>
      </c>
      <c r="E1798" s="13" t="s">
        <v>4129</v>
      </c>
      <c r="F1798" s="34">
        <v>2.5</v>
      </c>
      <c r="G1798" s="60">
        <v>0</v>
      </c>
      <c r="H1798" s="63">
        <v>0</v>
      </c>
    </row>
    <row r="1799" spans="1:8">
      <c r="A1799" s="13" t="s">
        <v>3805</v>
      </c>
      <c r="B1799" s="13">
        <v>17031070400</v>
      </c>
      <c r="C1799" s="13" t="s">
        <v>3806</v>
      </c>
      <c r="D1799" s="13" t="s">
        <v>4272</v>
      </c>
      <c r="E1799" s="13" t="s">
        <v>4129</v>
      </c>
      <c r="F1799" s="34">
        <v>2.5</v>
      </c>
      <c r="G1799" s="60">
        <v>0</v>
      </c>
      <c r="H1799" s="63">
        <v>0</v>
      </c>
    </row>
    <row r="1800" spans="1:8">
      <c r="A1800" s="13" t="s">
        <v>3817</v>
      </c>
      <c r="B1800" s="13">
        <v>17031071200</v>
      </c>
      <c r="C1800" s="13" t="s">
        <v>3818</v>
      </c>
      <c r="D1800" s="13" t="s">
        <v>4272</v>
      </c>
      <c r="E1800" s="13" t="s">
        <v>4129</v>
      </c>
      <c r="F1800" s="34">
        <v>2.5</v>
      </c>
      <c r="G1800" s="60">
        <v>0</v>
      </c>
      <c r="H1800" s="63">
        <v>0</v>
      </c>
    </row>
    <row r="1801" spans="1:8">
      <c r="A1801" s="13" t="s">
        <v>3526</v>
      </c>
      <c r="B1801" s="13">
        <v>17031242100</v>
      </c>
      <c r="C1801" s="13" t="s">
        <v>3527</v>
      </c>
      <c r="D1801" s="13" t="s">
        <v>4272</v>
      </c>
      <c r="E1801" s="13" t="s">
        <v>4129</v>
      </c>
      <c r="F1801" s="34">
        <v>2.5</v>
      </c>
      <c r="G1801" s="60">
        <v>0</v>
      </c>
      <c r="H1801" s="63">
        <v>0</v>
      </c>
    </row>
    <row r="1802" spans="1:8">
      <c r="A1802" s="13" t="s">
        <v>2509</v>
      </c>
      <c r="B1802" s="13">
        <v>17031770201</v>
      </c>
      <c r="C1802" s="13" t="s">
        <v>2510</v>
      </c>
      <c r="D1802" s="13" t="s">
        <v>4272</v>
      </c>
      <c r="E1802" s="13" t="s">
        <v>2511</v>
      </c>
      <c r="F1802" s="34">
        <v>2.5</v>
      </c>
      <c r="G1802" s="60">
        <v>0</v>
      </c>
      <c r="H1802" s="63">
        <v>0</v>
      </c>
    </row>
    <row r="1803" spans="1:8">
      <c r="A1803" s="13" t="s">
        <v>2150</v>
      </c>
      <c r="B1803" s="13">
        <v>17031801605</v>
      </c>
      <c r="C1803" s="13" t="s">
        <v>2151</v>
      </c>
      <c r="D1803" s="13" t="s">
        <v>4272</v>
      </c>
      <c r="E1803" s="13" t="s">
        <v>2147</v>
      </c>
      <c r="F1803" s="34">
        <v>2.5</v>
      </c>
      <c r="G1803" s="60">
        <v>0</v>
      </c>
      <c r="H1803" s="63">
        <v>0</v>
      </c>
    </row>
    <row r="1804" spans="1:8">
      <c r="A1804" s="13" t="s">
        <v>2040</v>
      </c>
      <c r="B1804" s="13">
        <v>17031824117</v>
      </c>
      <c r="C1804" s="13" t="s">
        <v>2041</v>
      </c>
      <c r="D1804" s="13" t="s">
        <v>4272</v>
      </c>
      <c r="E1804" s="13" t="s">
        <v>2018</v>
      </c>
      <c r="F1804" s="34">
        <v>2.5</v>
      </c>
      <c r="G1804" s="60">
        <v>0</v>
      </c>
      <c r="H1804" s="63">
        <v>0</v>
      </c>
    </row>
    <row r="1805" spans="1:8">
      <c r="A1805" s="13" t="s">
        <v>1919</v>
      </c>
      <c r="B1805" s="13">
        <v>17031803901</v>
      </c>
      <c r="C1805" s="13" t="s">
        <v>1920</v>
      </c>
      <c r="D1805" s="13" t="s">
        <v>4272</v>
      </c>
      <c r="E1805" s="13" t="s">
        <v>1945</v>
      </c>
      <c r="F1805" s="34">
        <v>2.5</v>
      </c>
      <c r="G1805" s="60">
        <v>0</v>
      </c>
      <c r="H1805" s="63">
        <v>0</v>
      </c>
    </row>
    <row r="1806" spans="1:8">
      <c r="A1806" s="13" t="s">
        <v>1433</v>
      </c>
      <c r="B1806" s="13">
        <v>17043844402</v>
      </c>
      <c r="C1806" s="13" t="s">
        <v>1434</v>
      </c>
      <c r="D1806" s="13" t="s">
        <v>1522</v>
      </c>
      <c r="E1806" s="13" t="s">
        <v>1430</v>
      </c>
      <c r="F1806" s="34">
        <v>2.4</v>
      </c>
      <c r="G1806" s="60">
        <v>0.10000000000000009</v>
      </c>
      <c r="H1806" s="63">
        <v>4.1666666666666706E-2</v>
      </c>
    </row>
    <row r="1807" spans="1:8">
      <c r="A1807" s="13" t="s">
        <v>1355</v>
      </c>
      <c r="B1807" s="13">
        <v>17043846003</v>
      </c>
      <c r="C1807" s="13" t="s">
        <v>1356</v>
      </c>
      <c r="D1807" s="13" t="s">
        <v>1522</v>
      </c>
      <c r="E1807" s="13" t="s">
        <v>1430</v>
      </c>
      <c r="F1807" s="34">
        <v>2.4</v>
      </c>
      <c r="G1807" s="60">
        <v>0</v>
      </c>
      <c r="H1807" s="63">
        <v>0</v>
      </c>
    </row>
    <row r="1808" spans="1:8">
      <c r="A1808" s="13" t="s">
        <v>249</v>
      </c>
      <c r="B1808" s="13">
        <v>17197880901</v>
      </c>
      <c r="C1808" s="13" t="s">
        <v>250</v>
      </c>
      <c r="D1808" s="13" t="s">
        <v>363</v>
      </c>
      <c r="E1808" s="13" t="s">
        <v>251</v>
      </c>
      <c r="F1808" s="34">
        <v>2.4</v>
      </c>
      <c r="G1808" s="60">
        <v>0</v>
      </c>
      <c r="H1808" s="63">
        <v>0</v>
      </c>
    </row>
    <row r="1809" spans="1:8">
      <c r="A1809" s="13" t="s">
        <v>987</v>
      </c>
      <c r="B1809" s="13">
        <v>17089851905</v>
      </c>
      <c r="C1809" s="13" t="s">
        <v>988</v>
      </c>
      <c r="D1809" s="13" t="s">
        <v>1029</v>
      </c>
      <c r="E1809" s="13"/>
      <c r="F1809" s="34">
        <v>2.4</v>
      </c>
      <c r="G1809" s="60">
        <v>0</v>
      </c>
      <c r="H1809" s="63">
        <v>0</v>
      </c>
    </row>
    <row r="1810" spans="1:8">
      <c r="A1810" s="13" t="s">
        <v>4097</v>
      </c>
      <c r="B1810" s="13">
        <v>17031820101</v>
      </c>
      <c r="C1810" s="13" t="s">
        <v>4098</v>
      </c>
      <c r="D1810" s="13" t="s">
        <v>4272</v>
      </c>
      <c r="E1810" s="13" t="s">
        <v>4099</v>
      </c>
      <c r="F1810" s="34">
        <v>2.4</v>
      </c>
      <c r="G1810" s="60">
        <v>0</v>
      </c>
      <c r="H1810" s="63">
        <v>0</v>
      </c>
    </row>
    <row r="1811" spans="1:8">
      <c r="A1811" s="13" t="s">
        <v>3894</v>
      </c>
      <c r="B1811" s="13">
        <v>17031063200</v>
      </c>
      <c r="C1811" s="13" t="s">
        <v>3895</v>
      </c>
      <c r="D1811" s="13" t="s">
        <v>4272</v>
      </c>
      <c r="E1811" s="13" t="s">
        <v>4129</v>
      </c>
      <c r="F1811" s="34">
        <v>2.4</v>
      </c>
      <c r="G1811" s="60">
        <v>0</v>
      </c>
      <c r="H1811" s="63">
        <v>0</v>
      </c>
    </row>
    <row r="1812" spans="1:8">
      <c r="A1812" s="13" t="s">
        <v>3847</v>
      </c>
      <c r="B1812" s="13">
        <v>17031081202</v>
      </c>
      <c r="C1812" s="13" t="s">
        <v>3848</v>
      </c>
      <c r="D1812" s="13" t="s">
        <v>4272</v>
      </c>
      <c r="E1812" s="13" t="s">
        <v>4129</v>
      </c>
      <c r="F1812" s="34">
        <v>2.4</v>
      </c>
      <c r="G1812" s="60">
        <v>0</v>
      </c>
      <c r="H1812" s="63">
        <v>0</v>
      </c>
    </row>
    <row r="1813" spans="1:8">
      <c r="A1813" s="13" t="s">
        <v>3755</v>
      </c>
      <c r="B1813" s="13">
        <v>17031081800</v>
      </c>
      <c r="C1813" s="13" t="s">
        <v>3756</v>
      </c>
      <c r="D1813" s="13" t="s">
        <v>4272</v>
      </c>
      <c r="E1813" s="13" t="s">
        <v>4129</v>
      </c>
      <c r="F1813" s="34">
        <v>2.4</v>
      </c>
      <c r="G1813" s="60">
        <v>0</v>
      </c>
      <c r="H1813" s="63">
        <v>0</v>
      </c>
    </row>
    <row r="1814" spans="1:8">
      <c r="A1814" s="13" t="s">
        <v>3518</v>
      </c>
      <c r="B1814" s="13">
        <v>17031241400</v>
      </c>
      <c r="C1814" s="13" t="s">
        <v>3519</v>
      </c>
      <c r="D1814" s="13" t="s">
        <v>4272</v>
      </c>
      <c r="E1814" s="13" t="s">
        <v>4129</v>
      </c>
      <c r="F1814" s="34">
        <v>2.4</v>
      </c>
      <c r="G1814" s="60">
        <v>0</v>
      </c>
      <c r="H1814" s="63">
        <v>0</v>
      </c>
    </row>
    <row r="1815" spans="1:8">
      <c r="A1815" s="13" t="s">
        <v>3251</v>
      </c>
      <c r="B1815" s="13">
        <v>17031411000</v>
      </c>
      <c r="C1815" s="13" t="s">
        <v>3252</v>
      </c>
      <c r="D1815" s="13" t="s">
        <v>4272</v>
      </c>
      <c r="E1815" s="13" t="s">
        <v>4129</v>
      </c>
      <c r="F1815" s="34">
        <v>2.4</v>
      </c>
      <c r="G1815" s="60">
        <v>0</v>
      </c>
      <c r="H1815" s="63">
        <v>0</v>
      </c>
    </row>
    <row r="1816" spans="1:8">
      <c r="A1816" s="13" t="s">
        <v>2399</v>
      </c>
      <c r="B1816" s="13">
        <v>17031801603</v>
      </c>
      <c r="C1816" s="13" t="s">
        <v>2400</v>
      </c>
      <c r="D1816" s="13" t="s">
        <v>4272</v>
      </c>
      <c r="E1816" s="13" t="s">
        <v>2401</v>
      </c>
      <c r="F1816" s="34">
        <v>2.4</v>
      </c>
      <c r="G1816" s="60">
        <v>0</v>
      </c>
      <c r="H1816" s="63">
        <v>0</v>
      </c>
    </row>
    <row r="1817" spans="1:8">
      <c r="A1817" s="13" t="s">
        <v>2002</v>
      </c>
      <c r="B1817" s="13">
        <v>17031812801</v>
      </c>
      <c r="C1817" s="13" t="s">
        <v>2003</v>
      </c>
      <c r="D1817" s="13" t="s">
        <v>4272</v>
      </c>
      <c r="E1817" s="13" t="s">
        <v>2097</v>
      </c>
      <c r="F1817" s="34">
        <v>2.4</v>
      </c>
      <c r="G1817" s="60">
        <v>0</v>
      </c>
      <c r="H1817" s="63">
        <v>0</v>
      </c>
    </row>
    <row r="1818" spans="1:8">
      <c r="A1818" s="13" t="s">
        <v>1857</v>
      </c>
      <c r="B1818" s="13">
        <v>17031804716</v>
      </c>
      <c r="C1818" s="13" t="s">
        <v>1858</v>
      </c>
      <c r="D1818" s="13" t="s">
        <v>4272</v>
      </c>
      <c r="E1818" s="13" t="s">
        <v>1840</v>
      </c>
      <c r="F1818" s="34">
        <v>2.4</v>
      </c>
      <c r="G1818" s="60">
        <v>0</v>
      </c>
      <c r="H1818" s="63">
        <v>0</v>
      </c>
    </row>
    <row r="1819" spans="1:8">
      <c r="A1819" s="13" t="s">
        <v>1411</v>
      </c>
      <c r="B1819" s="13">
        <v>17043845100</v>
      </c>
      <c r="C1819" s="13" t="s">
        <v>1412</v>
      </c>
      <c r="D1819" s="13" t="s">
        <v>1522</v>
      </c>
      <c r="E1819" s="13" t="s">
        <v>1410</v>
      </c>
      <c r="F1819" s="34">
        <v>2.4</v>
      </c>
      <c r="G1819" s="60">
        <v>0</v>
      </c>
      <c r="H1819" s="63">
        <v>0</v>
      </c>
    </row>
    <row r="1820" spans="1:8">
      <c r="A1820" s="13" t="s">
        <v>1086</v>
      </c>
      <c r="B1820" s="13">
        <v>17043845401</v>
      </c>
      <c r="C1820" s="13" t="s">
        <v>1087</v>
      </c>
      <c r="D1820" s="13" t="s">
        <v>1522</v>
      </c>
      <c r="E1820" s="13" t="s">
        <v>1088</v>
      </c>
      <c r="F1820" s="34">
        <v>2.2999999999999998</v>
      </c>
      <c r="G1820" s="60">
        <v>9.9999999999999645E-2</v>
      </c>
      <c r="H1820" s="63">
        <v>4.3478260869565064E-2</v>
      </c>
    </row>
    <row r="1821" spans="1:8">
      <c r="A1821" s="13" t="s">
        <v>177</v>
      </c>
      <c r="B1821" s="13">
        <v>17197883509</v>
      </c>
      <c r="C1821" s="13" t="s">
        <v>178</v>
      </c>
      <c r="D1821" s="13" t="s">
        <v>363</v>
      </c>
      <c r="E1821" s="13" t="s">
        <v>171</v>
      </c>
      <c r="F1821" s="34">
        <v>2.2999999999999998</v>
      </c>
      <c r="G1821" s="60">
        <v>0</v>
      </c>
      <c r="H1821" s="63">
        <v>0</v>
      </c>
    </row>
    <row r="1822" spans="1:8">
      <c r="A1822" s="13" t="s">
        <v>833</v>
      </c>
      <c r="B1822" s="13">
        <v>17097864901</v>
      </c>
      <c r="C1822" s="13" t="s">
        <v>834</v>
      </c>
      <c r="D1822" s="13" t="s">
        <v>896</v>
      </c>
      <c r="E1822" s="13" t="s">
        <v>832</v>
      </c>
      <c r="F1822" s="34">
        <v>2.2999999999999998</v>
      </c>
      <c r="G1822" s="60">
        <v>0</v>
      </c>
      <c r="H1822" s="63">
        <v>0</v>
      </c>
    </row>
    <row r="1823" spans="1:8">
      <c r="A1823" s="13" t="s">
        <v>4192</v>
      </c>
      <c r="B1823" s="13">
        <v>17031803400</v>
      </c>
      <c r="C1823" s="13" t="s">
        <v>4193</v>
      </c>
      <c r="D1823" s="13" t="s">
        <v>4272</v>
      </c>
      <c r="E1823" s="13" t="s">
        <v>4289</v>
      </c>
      <c r="F1823" s="34">
        <v>2.2999999999999998</v>
      </c>
      <c r="G1823" s="60">
        <v>0</v>
      </c>
      <c r="H1823" s="63">
        <v>0</v>
      </c>
    </row>
    <row r="1824" spans="1:8">
      <c r="A1824" s="13" t="s">
        <v>4043</v>
      </c>
      <c r="B1824" s="13">
        <v>17031020301</v>
      </c>
      <c r="C1824" s="13" t="s">
        <v>4044</v>
      </c>
      <c r="D1824" s="13" t="s">
        <v>4272</v>
      </c>
      <c r="E1824" s="13" t="s">
        <v>4129</v>
      </c>
      <c r="F1824" s="34">
        <v>2.2999999999999998</v>
      </c>
      <c r="G1824" s="60">
        <v>0</v>
      </c>
      <c r="H1824" s="63">
        <v>0</v>
      </c>
    </row>
    <row r="1825" spans="1:8">
      <c r="A1825" s="13" t="s">
        <v>3403</v>
      </c>
      <c r="B1825" s="13">
        <v>17031271200</v>
      </c>
      <c r="C1825" s="13" t="s">
        <v>3404</v>
      </c>
      <c r="D1825" s="13" t="s">
        <v>4272</v>
      </c>
      <c r="E1825" s="13" t="s">
        <v>4129</v>
      </c>
      <c r="F1825" s="34">
        <v>2.2999999999999998</v>
      </c>
      <c r="G1825" s="60">
        <v>0</v>
      </c>
      <c r="H1825" s="63">
        <v>0</v>
      </c>
    </row>
    <row r="1826" spans="1:8">
      <c r="A1826" s="13" t="s">
        <v>3275</v>
      </c>
      <c r="B1826" s="13">
        <v>17031320600</v>
      </c>
      <c r="C1826" s="13" t="s">
        <v>3276</v>
      </c>
      <c r="D1826" s="13" t="s">
        <v>4272</v>
      </c>
      <c r="E1826" s="13" t="s">
        <v>4129</v>
      </c>
      <c r="F1826" s="34">
        <v>2.2999999999999998</v>
      </c>
      <c r="G1826" s="60">
        <v>0</v>
      </c>
      <c r="H1826" s="63">
        <v>0</v>
      </c>
    </row>
    <row r="1827" spans="1:8">
      <c r="A1827" s="13" t="s">
        <v>3253</v>
      </c>
      <c r="B1827" s="13">
        <v>17031411100</v>
      </c>
      <c r="C1827" s="13" t="s">
        <v>3254</v>
      </c>
      <c r="D1827" s="13" t="s">
        <v>4272</v>
      </c>
      <c r="E1827" s="13" t="s">
        <v>4129</v>
      </c>
      <c r="F1827" s="34">
        <v>2.2999999999999998</v>
      </c>
      <c r="G1827" s="60">
        <v>0</v>
      </c>
      <c r="H1827" s="63">
        <v>0</v>
      </c>
    </row>
    <row r="1828" spans="1:8">
      <c r="A1828" s="13" t="s">
        <v>2582</v>
      </c>
      <c r="B1828" s="13">
        <v>17031806502</v>
      </c>
      <c r="C1828" s="13" t="s">
        <v>2583</v>
      </c>
      <c r="D1828" s="13" t="s">
        <v>4272</v>
      </c>
      <c r="E1828" s="13" t="s">
        <v>2661</v>
      </c>
      <c r="F1828" s="34">
        <v>2.2999999999999998</v>
      </c>
      <c r="G1828" s="60">
        <v>0</v>
      </c>
      <c r="H1828" s="63">
        <v>0</v>
      </c>
    </row>
    <row r="1829" spans="1:8">
      <c r="A1829" s="13" t="s">
        <v>2415</v>
      </c>
      <c r="B1829" s="13">
        <v>17031802100</v>
      </c>
      <c r="C1829" s="13" t="s">
        <v>2416</v>
      </c>
      <c r="D1829" s="13" t="s">
        <v>4272</v>
      </c>
      <c r="E1829" s="13" t="s">
        <v>2401</v>
      </c>
      <c r="F1829" s="34">
        <v>2.2999999999999998</v>
      </c>
      <c r="G1829" s="60">
        <v>0</v>
      </c>
      <c r="H1829" s="63">
        <v>0</v>
      </c>
    </row>
    <row r="1830" spans="1:8">
      <c r="A1830" s="13" t="s">
        <v>1890</v>
      </c>
      <c r="B1830" s="13">
        <v>17031805802</v>
      </c>
      <c r="C1830" s="13" t="s">
        <v>1891</v>
      </c>
      <c r="D1830" s="13" t="s">
        <v>4272</v>
      </c>
      <c r="E1830" s="13" t="s">
        <v>2130</v>
      </c>
      <c r="F1830" s="34">
        <v>2.2999999999999998</v>
      </c>
      <c r="G1830" s="60">
        <v>0</v>
      </c>
      <c r="H1830" s="63">
        <v>0</v>
      </c>
    </row>
    <row r="1831" spans="1:8">
      <c r="A1831" s="13" t="s">
        <v>1654</v>
      </c>
      <c r="B1831" s="13">
        <v>17031802504</v>
      </c>
      <c r="C1831" s="13" t="s">
        <v>1655</v>
      </c>
      <c r="D1831" s="13" t="s">
        <v>4272</v>
      </c>
      <c r="E1831" s="13" t="s">
        <v>1761</v>
      </c>
      <c r="F1831" s="34">
        <v>2.2999999999999998</v>
      </c>
      <c r="G1831" s="60">
        <v>0</v>
      </c>
      <c r="H1831" s="63">
        <v>0</v>
      </c>
    </row>
    <row r="1832" spans="1:8">
      <c r="A1832" s="13" t="s">
        <v>1377</v>
      </c>
      <c r="B1832" s="13">
        <v>17043844100</v>
      </c>
      <c r="C1832" s="13" t="s">
        <v>1378</v>
      </c>
      <c r="D1832" s="13" t="s">
        <v>1522</v>
      </c>
      <c r="E1832" s="13" t="s">
        <v>2522</v>
      </c>
      <c r="F1832" s="34">
        <v>2.2999999999999998</v>
      </c>
      <c r="G1832" s="60">
        <v>0</v>
      </c>
      <c r="H1832" s="63">
        <v>0</v>
      </c>
    </row>
    <row r="1833" spans="1:8">
      <c r="A1833" s="13" t="s">
        <v>1331</v>
      </c>
      <c r="B1833" s="13">
        <v>17043844702</v>
      </c>
      <c r="C1833" s="13" t="s">
        <v>1332</v>
      </c>
      <c r="D1833" s="13" t="s">
        <v>1522</v>
      </c>
      <c r="E1833" s="13" t="s">
        <v>2372</v>
      </c>
      <c r="F1833" s="34">
        <v>2.2999999999999998</v>
      </c>
      <c r="G1833" s="60">
        <v>0</v>
      </c>
      <c r="H1833" s="63">
        <v>0</v>
      </c>
    </row>
    <row r="1834" spans="1:8">
      <c r="A1834" s="13" t="s">
        <v>1199</v>
      </c>
      <c r="B1834" s="13">
        <v>17043846413</v>
      </c>
      <c r="C1834" s="13" t="s">
        <v>1200</v>
      </c>
      <c r="D1834" s="13" t="s">
        <v>1522</v>
      </c>
      <c r="E1834" s="13" t="s">
        <v>1275</v>
      </c>
      <c r="F1834" s="34">
        <v>2.2999999999999998</v>
      </c>
      <c r="G1834" s="60">
        <v>0</v>
      </c>
      <c r="H1834" s="63">
        <v>0</v>
      </c>
    </row>
    <row r="1835" spans="1:8">
      <c r="A1835" s="13" t="s">
        <v>1994</v>
      </c>
      <c r="B1835" s="13">
        <v>17031812400</v>
      </c>
      <c r="C1835" s="13" t="s">
        <v>1995</v>
      </c>
      <c r="D1835" s="13" t="s">
        <v>4272</v>
      </c>
      <c r="E1835" s="13" t="s">
        <v>2097</v>
      </c>
      <c r="F1835" s="34">
        <v>2.2000000000000002</v>
      </c>
      <c r="G1835" s="60">
        <v>0.10000000000000009</v>
      </c>
      <c r="H1835" s="63">
        <v>4.5454545454545491E-2</v>
      </c>
    </row>
    <row r="1836" spans="1:8">
      <c r="A1836" s="13" t="s">
        <v>1838</v>
      </c>
      <c r="B1836" s="13">
        <v>17031804712</v>
      </c>
      <c r="C1836" s="13" t="s">
        <v>1839</v>
      </c>
      <c r="D1836" s="13" t="s">
        <v>4272</v>
      </c>
      <c r="E1836" s="13" t="s">
        <v>1840</v>
      </c>
      <c r="F1836" s="34">
        <v>2.2000000000000002</v>
      </c>
      <c r="G1836" s="60">
        <v>0</v>
      </c>
      <c r="H1836" s="63">
        <v>0</v>
      </c>
    </row>
    <row r="1837" spans="1:8">
      <c r="A1837" s="13" t="s">
        <v>259</v>
      </c>
      <c r="B1837" s="13">
        <v>17197881002</v>
      </c>
      <c r="C1837" s="13" t="s">
        <v>260</v>
      </c>
      <c r="D1837" s="13" t="s">
        <v>363</v>
      </c>
      <c r="E1837" s="13" t="s">
        <v>258</v>
      </c>
      <c r="F1837" s="34">
        <v>2.2000000000000002</v>
      </c>
      <c r="G1837" s="60">
        <v>0</v>
      </c>
      <c r="H1837" s="63">
        <v>0</v>
      </c>
    </row>
    <row r="1838" spans="1:8">
      <c r="A1838" s="13" t="s">
        <v>821</v>
      </c>
      <c r="B1838" s="13">
        <v>17097864519</v>
      </c>
      <c r="C1838" s="13" t="s">
        <v>822</v>
      </c>
      <c r="D1838" s="13" t="s">
        <v>896</v>
      </c>
      <c r="E1838" s="13" t="s">
        <v>4078</v>
      </c>
      <c r="F1838" s="34">
        <v>2.2000000000000002</v>
      </c>
      <c r="G1838" s="60">
        <v>0</v>
      </c>
      <c r="H1838" s="63">
        <v>0</v>
      </c>
    </row>
    <row r="1839" spans="1:8">
      <c r="A1839" s="13" t="s">
        <v>4037</v>
      </c>
      <c r="B1839" s="13">
        <v>17031010702</v>
      </c>
      <c r="C1839" s="13" t="s">
        <v>4038</v>
      </c>
      <c r="D1839" s="13" t="s">
        <v>4272</v>
      </c>
      <c r="E1839" s="13" t="s">
        <v>4129</v>
      </c>
      <c r="F1839" s="34">
        <v>2.2000000000000002</v>
      </c>
      <c r="G1839" s="60">
        <v>0</v>
      </c>
      <c r="H1839" s="63">
        <v>0</v>
      </c>
    </row>
    <row r="1840" spans="1:8">
      <c r="A1840" s="13" t="s">
        <v>3946</v>
      </c>
      <c r="B1840" s="13">
        <v>17031051200</v>
      </c>
      <c r="C1840" s="13" t="s">
        <v>3947</v>
      </c>
      <c r="D1840" s="13" t="s">
        <v>4272</v>
      </c>
      <c r="E1840" s="13" t="s">
        <v>4129</v>
      </c>
      <c r="F1840" s="34">
        <v>2.2000000000000002</v>
      </c>
      <c r="G1840" s="60">
        <v>0</v>
      </c>
      <c r="H1840" s="63">
        <v>0</v>
      </c>
    </row>
    <row r="1841" spans="1:8">
      <c r="A1841" s="13" t="s">
        <v>3685</v>
      </c>
      <c r="B1841" s="13">
        <v>17031171000</v>
      </c>
      <c r="C1841" s="13" t="s">
        <v>3686</v>
      </c>
      <c r="D1841" s="13" t="s">
        <v>4272</v>
      </c>
      <c r="E1841" s="13" t="s">
        <v>4129</v>
      </c>
      <c r="F1841" s="34">
        <v>2.2000000000000002</v>
      </c>
      <c r="G1841" s="60">
        <v>0</v>
      </c>
      <c r="H1841" s="63">
        <v>0</v>
      </c>
    </row>
    <row r="1842" spans="1:8">
      <c r="A1842" s="13" t="s">
        <v>3573</v>
      </c>
      <c r="B1842" s="13">
        <v>17031222600</v>
      </c>
      <c r="C1842" s="13" t="s">
        <v>3574</v>
      </c>
      <c r="D1842" s="13" t="s">
        <v>4272</v>
      </c>
      <c r="E1842" s="13" t="s">
        <v>4129</v>
      </c>
      <c r="F1842" s="34">
        <v>2.2000000000000002</v>
      </c>
      <c r="G1842" s="60">
        <v>0</v>
      </c>
      <c r="H1842" s="63">
        <v>0</v>
      </c>
    </row>
    <row r="1843" spans="1:8">
      <c r="A1843" s="13" t="s">
        <v>2311</v>
      </c>
      <c r="B1843" s="13">
        <v>17031819000</v>
      </c>
      <c r="C1843" s="13" t="s">
        <v>2312</v>
      </c>
      <c r="D1843" s="13" t="s">
        <v>4272</v>
      </c>
      <c r="E1843" s="13" t="s">
        <v>2308</v>
      </c>
      <c r="F1843" s="34">
        <v>2.2000000000000002</v>
      </c>
      <c r="G1843" s="60">
        <v>0</v>
      </c>
      <c r="H1843" s="63">
        <v>0</v>
      </c>
    </row>
    <row r="1844" spans="1:8">
      <c r="A1844" s="13" t="s">
        <v>2102</v>
      </c>
      <c r="B1844" s="13">
        <v>17031808500</v>
      </c>
      <c r="C1844" s="13" t="s">
        <v>2103</v>
      </c>
      <c r="D1844" s="13" t="s">
        <v>4272</v>
      </c>
      <c r="E1844" s="13" t="s">
        <v>2205</v>
      </c>
      <c r="F1844" s="34">
        <v>2.2000000000000002</v>
      </c>
      <c r="G1844" s="60">
        <v>0</v>
      </c>
      <c r="H1844" s="63">
        <v>0</v>
      </c>
    </row>
    <row r="1845" spans="1:8">
      <c r="A1845" s="13" t="s">
        <v>2048</v>
      </c>
      <c r="B1845" s="13">
        <v>17031801800</v>
      </c>
      <c r="C1845" s="13" t="s">
        <v>2049</v>
      </c>
      <c r="D1845" s="13" t="s">
        <v>4272</v>
      </c>
      <c r="E1845" s="13" t="s">
        <v>2147</v>
      </c>
      <c r="F1845" s="34">
        <v>2.2000000000000002</v>
      </c>
      <c r="G1845" s="60">
        <v>0</v>
      </c>
      <c r="H1845" s="63">
        <v>0</v>
      </c>
    </row>
    <row r="1846" spans="1:8">
      <c r="A1846" s="13" t="s">
        <v>2068</v>
      </c>
      <c r="B1846" s="13">
        <v>17031822101</v>
      </c>
      <c r="C1846" s="13" t="s">
        <v>2069</v>
      </c>
      <c r="D1846" s="13" t="s">
        <v>4272</v>
      </c>
      <c r="E1846" s="13" t="s">
        <v>2070</v>
      </c>
      <c r="F1846" s="34">
        <v>2.2000000000000002</v>
      </c>
      <c r="G1846" s="60">
        <v>0</v>
      </c>
      <c r="H1846" s="63">
        <v>0</v>
      </c>
    </row>
    <row r="1847" spans="1:8">
      <c r="A1847" s="13" t="s">
        <v>709</v>
      </c>
      <c r="B1847" s="13">
        <v>17097863500</v>
      </c>
      <c r="C1847" s="13" t="s">
        <v>710</v>
      </c>
      <c r="D1847" s="13" t="s">
        <v>896</v>
      </c>
      <c r="E1847" s="13" t="s">
        <v>708</v>
      </c>
      <c r="F1847" s="34">
        <v>2.1</v>
      </c>
      <c r="G1847" s="60">
        <v>0.10000000000000009</v>
      </c>
      <c r="H1847" s="63">
        <v>4.7619047619047658E-2</v>
      </c>
    </row>
    <row r="1848" spans="1:8">
      <c r="A1848" s="13" t="s">
        <v>267</v>
      </c>
      <c r="B1848" s="13">
        <v>17197881009</v>
      </c>
      <c r="C1848" s="13" t="s">
        <v>268</v>
      </c>
      <c r="D1848" s="13" t="s">
        <v>363</v>
      </c>
      <c r="E1848" s="13" t="s">
        <v>258</v>
      </c>
      <c r="F1848" s="34">
        <v>2.1</v>
      </c>
      <c r="G1848" s="60">
        <v>0</v>
      </c>
      <c r="H1848" s="63">
        <v>0</v>
      </c>
    </row>
    <row r="1849" spans="1:8">
      <c r="A1849" s="13" t="s">
        <v>116</v>
      </c>
      <c r="B1849" s="13">
        <v>17197883903</v>
      </c>
      <c r="C1849" s="13" t="s">
        <v>117</v>
      </c>
      <c r="D1849" s="13" t="s">
        <v>363</v>
      </c>
      <c r="E1849" s="13" t="s">
        <v>115</v>
      </c>
      <c r="F1849" s="34">
        <v>2.1</v>
      </c>
      <c r="G1849" s="60">
        <v>0</v>
      </c>
      <c r="H1849" s="63">
        <v>0</v>
      </c>
    </row>
    <row r="1850" spans="1:8">
      <c r="A1850" s="13" t="s">
        <v>281</v>
      </c>
      <c r="B1850" s="13">
        <v>17197881108</v>
      </c>
      <c r="C1850" s="13" t="s">
        <v>282</v>
      </c>
      <c r="D1850" s="13" t="s">
        <v>363</v>
      </c>
      <c r="E1850" s="13" t="s">
        <v>280</v>
      </c>
      <c r="F1850" s="34">
        <v>2.1</v>
      </c>
      <c r="G1850" s="60">
        <v>0</v>
      </c>
      <c r="H1850" s="63">
        <v>0</v>
      </c>
    </row>
    <row r="1851" spans="1:8">
      <c r="A1851" s="13" t="s">
        <v>3437</v>
      </c>
      <c r="B1851" s="13">
        <v>17031243100</v>
      </c>
      <c r="C1851" s="13" t="s">
        <v>3438</v>
      </c>
      <c r="D1851" s="13" t="s">
        <v>4272</v>
      </c>
      <c r="E1851" s="13" t="s">
        <v>4129</v>
      </c>
      <c r="F1851" s="34">
        <v>2.1</v>
      </c>
      <c r="G1851" s="60">
        <v>0</v>
      </c>
      <c r="H1851" s="63">
        <v>0</v>
      </c>
    </row>
    <row r="1852" spans="1:8">
      <c r="A1852" s="13" t="s">
        <v>2739</v>
      </c>
      <c r="B1852" s="13">
        <v>17031720500</v>
      </c>
      <c r="C1852" s="13" t="s">
        <v>2740</v>
      </c>
      <c r="D1852" s="13" t="s">
        <v>4272</v>
      </c>
      <c r="E1852" s="13" t="s">
        <v>4129</v>
      </c>
      <c r="F1852" s="34">
        <v>2.1</v>
      </c>
      <c r="G1852" s="60">
        <v>0</v>
      </c>
      <c r="H1852" s="63">
        <v>0</v>
      </c>
    </row>
    <row r="1853" spans="1:8">
      <c r="A1853" s="13" t="s">
        <v>2113</v>
      </c>
      <c r="B1853" s="13">
        <v>17031802701</v>
      </c>
      <c r="C1853" s="13" t="s">
        <v>2114</v>
      </c>
      <c r="D1853" s="13" t="s">
        <v>4272</v>
      </c>
      <c r="E1853" s="13" t="s">
        <v>2106</v>
      </c>
      <c r="F1853" s="34">
        <v>2.1</v>
      </c>
      <c r="G1853" s="60">
        <v>0</v>
      </c>
      <c r="H1853" s="63">
        <v>0</v>
      </c>
    </row>
    <row r="1854" spans="1:8">
      <c r="A1854" s="13" t="s">
        <v>2148</v>
      </c>
      <c r="B1854" s="13">
        <v>17031801601</v>
      </c>
      <c r="C1854" s="13" t="s">
        <v>2149</v>
      </c>
      <c r="D1854" s="13" t="s">
        <v>4272</v>
      </c>
      <c r="E1854" s="13" t="s">
        <v>2147</v>
      </c>
      <c r="F1854" s="34">
        <v>2.1</v>
      </c>
      <c r="G1854" s="60">
        <v>0</v>
      </c>
      <c r="H1854" s="63">
        <v>0</v>
      </c>
    </row>
    <row r="1855" spans="1:8">
      <c r="A1855" s="13" t="s">
        <v>2087</v>
      </c>
      <c r="B1855" s="13">
        <v>17031822702</v>
      </c>
      <c r="C1855" s="13" t="s">
        <v>2088</v>
      </c>
      <c r="D1855" s="13" t="s">
        <v>4272</v>
      </c>
      <c r="E1855" s="13" t="s">
        <v>2070</v>
      </c>
      <c r="F1855" s="34">
        <v>2.1</v>
      </c>
      <c r="G1855" s="60">
        <v>0</v>
      </c>
      <c r="H1855" s="63">
        <v>0</v>
      </c>
    </row>
    <row r="1856" spans="1:8">
      <c r="A1856" s="13" t="s">
        <v>1762</v>
      </c>
      <c r="B1856" s="13">
        <v>17031802403</v>
      </c>
      <c r="C1856" s="13" t="s">
        <v>1763</v>
      </c>
      <c r="D1856" s="13" t="s">
        <v>4272</v>
      </c>
      <c r="E1856" s="13" t="s">
        <v>1761</v>
      </c>
      <c r="F1856" s="34">
        <v>2.1</v>
      </c>
      <c r="G1856" s="60">
        <v>0</v>
      </c>
      <c r="H1856" s="63">
        <v>0</v>
      </c>
    </row>
    <row r="1857" spans="1:8">
      <c r="A1857" s="13" t="s">
        <v>1665</v>
      </c>
      <c r="B1857" s="13">
        <v>17031801100</v>
      </c>
      <c r="C1857" s="13" t="s">
        <v>1666</v>
      </c>
      <c r="D1857" s="13" t="s">
        <v>4272</v>
      </c>
      <c r="E1857" s="13" t="s">
        <v>1662</v>
      </c>
      <c r="F1857" s="34">
        <v>2.1</v>
      </c>
      <c r="G1857" s="60">
        <v>0</v>
      </c>
      <c r="H1857" s="63">
        <v>0</v>
      </c>
    </row>
    <row r="1858" spans="1:8">
      <c r="A1858" s="13" t="s">
        <v>1678</v>
      </c>
      <c r="B1858" s="13">
        <v>17031800400</v>
      </c>
      <c r="C1858" s="13" t="s">
        <v>1679</v>
      </c>
      <c r="D1858" s="13" t="s">
        <v>4272</v>
      </c>
      <c r="E1858" s="13" t="s">
        <v>1675</v>
      </c>
      <c r="F1858" s="34">
        <v>2.1</v>
      </c>
      <c r="G1858" s="60">
        <v>0</v>
      </c>
      <c r="H1858" s="63">
        <v>0</v>
      </c>
    </row>
    <row r="1859" spans="1:8">
      <c r="A1859" s="13" t="s">
        <v>795</v>
      </c>
      <c r="B1859" s="13">
        <v>17097865600</v>
      </c>
      <c r="C1859" s="13" t="s">
        <v>796</v>
      </c>
      <c r="D1859" s="13" t="s">
        <v>896</v>
      </c>
      <c r="E1859" s="13" t="s">
        <v>786</v>
      </c>
      <c r="F1859" s="34">
        <v>2.1</v>
      </c>
      <c r="G1859" s="60">
        <v>0</v>
      </c>
      <c r="H1859" s="63">
        <v>0</v>
      </c>
    </row>
    <row r="1860" spans="1:8">
      <c r="A1860" s="13" t="s">
        <v>2145</v>
      </c>
      <c r="B1860" s="13">
        <v>17031801500</v>
      </c>
      <c r="C1860" s="13" t="s">
        <v>2146</v>
      </c>
      <c r="D1860" s="13" t="s">
        <v>4272</v>
      </c>
      <c r="E1860" s="13" t="s">
        <v>2147</v>
      </c>
      <c r="F1860" s="34">
        <v>2</v>
      </c>
      <c r="G1860" s="60">
        <v>0.10000000000000009</v>
      </c>
      <c r="H1860" s="63">
        <v>5.0000000000000044E-2</v>
      </c>
    </row>
    <row r="1861" spans="1:8">
      <c r="A1861" s="13" t="s">
        <v>1626</v>
      </c>
      <c r="B1861" s="13">
        <v>17031832900</v>
      </c>
      <c r="C1861" s="13" t="s">
        <v>1627</v>
      </c>
      <c r="D1861" s="13" t="s">
        <v>4272</v>
      </c>
      <c r="E1861" s="13"/>
      <c r="F1861" s="34">
        <v>2</v>
      </c>
      <c r="G1861" s="60">
        <v>0</v>
      </c>
      <c r="H1861" s="63">
        <v>0</v>
      </c>
    </row>
    <row r="1862" spans="1:8">
      <c r="A1862" s="13" t="s">
        <v>813</v>
      </c>
      <c r="B1862" s="13">
        <v>17097864512</v>
      </c>
      <c r="C1862" s="13" t="s">
        <v>814</v>
      </c>
      <c r="D1862" s="13" t="s">
        <v>896</v>
      </c>
      <c r="E1862" s="13" t="s">
        <v>4078</v>
      </c>
      <c r="F1862" s="34">
        <v>2</v>
      </c>
      <c r="G1862" s="60">
        <v>0</v>
      </c>
      <c r="H1862" s="63">
        <v>0</v>
      </c>
    </row>
    <row r="1863" spans="1:8">
      <c r="A1863" s="13" t="s">
        <v>1483</v>
      </c>
      <c r="B1863" s="13">
        <v>17043846314</v>
      </c>
      <c r="C1863" s="13" t="s">
        <v>1484</v>
      </c>
      <c r="D1863" s="13" t="s">
        <v>1522</v>
      </c>
      <c r="E1863" s="13" t="s">
        <v>1485</v>
      </c>
      <c r="F1863" s="34">
        <v>2</v>
      </c>
      <c r="G1863" s="60">
        <v>0</v>
      </c>
      <c r="H1863" s="63">
        <v>0</v>
      </c>
    </row>
    <row r="1864" spans="1:8">
      <c r="A1864" s="13" t="s">
        <v>4292</v>
      </c>
      <c r="B1864" s="13">
        <v>17031803005</v>
      </c>
      <c r="C1864" s="13" t="s">
        <v>4293</v>
      </c>
      <c r="D1864" s="13" t="s">
        <v>4272</v>
      </c>
      <c r="E1864" s="13" t="s">
        <v>4289</v>
      </c>
      <c r="F1864" s="34">
        <v>2</v>
      </c>
      <c r="G1864" s="60">
        <v>0</v>
      </c>
      <c r="H1864" s="63">
        <v>0</v>
      </c>
    </row>
    <row r="1865" spans="1:8">
      <c r="A1865" s="13" t="s">
        <v>4206</v>
      </c>
      <c r="B1865" s="13">
        <v>17031804202</v>
      </c>
      <c r="C1865" s="13" t="s">
        <v>4207</v>
      </c>
      <c r="D1865" s="13" t="s">
        <v>4272</v>
      </c>
      <c r="E1865" s="13" t="s">
        <v>4208</v>
      </c>
      <c r="F1865" s="34">
        <v>2</v>
      </c>
      <c r="G1865" s="60">
        <v>0</v>
      </c>
      <c r="H1865" s="63">
        <v>0</v>
      </c>
    </row>
    <row r="1866" spans="1:8">
      <c r="A1866" s="13" t="s">
        <v>3904</v>
      </c>
      <c r="B1866" s="13">
        <v>17031070101</v>
      </c>
      <c r="C1866" s="13" t="s">
        <v>3905</v>
      </c>
      <c r="D1866" s="13" t="s">
        <v>4272</v>
      </c>
      <c r="E1866" s="13" t="s">
        <v>4129</v>
      </c>
      <c r="F1866" s="34">
        <v>2</v>
      </c>
      <c r="G1866" s="60">
        <v>0</v>
      </c>
      <c r="H1866" s="63">
        <v>0</v>
      </c>
    </row>
    <row r="1867" spans="1:8">
      <c r="A1867" s="13" t="s">
        <v>3530</v>
      </c>
      <c r="B1867" s="13">
        <v>17031242300</v>
      </c>
      <c r="C1867" s="13" t="s">
        <v>3531</v>
      </c>
      <c r="D1867" s="13" t="s">
        <v>4272</v>
      </c>
      <c r="E1867" s="13" t="s">
        <v>4129</v>
      </c>
      <c r="F1867" s="34">
        <v>2</v>
      </c>
      <c r="G1867" s="60">
        <v>0</v>
      </c>
      <c r="H1867" s="63">
        <v>0</v>
      </c>
    </row>
    <row r="1868" spans="1:8">
      <c r="A1868" s="13" t="s">
        <v>2909</v>
      </c>
      <c r="B1868" s="13">
        <v>17031650301</v>
      </c>
      <c r="C1868" s="13" t="s">
        <v>2910</v>
      </c>
      <c r="D1868" s="13" t="s">
        <v>4272</v>
      </c>
      <c r="E1868" s="13" t="s">
        <v>4129</v>
      </c>
      <c r="F1868" s="34">
        <v>2</v>
      </c>
      <c r="G1868" s="60">
        <v>0</v>
      </c>
      <c r="H1868" s="63">
        <v>0</v>
      </c>
    </row>
    <row r="1869" spans="1:8">
      <c r="A1869" s="13" t="s">
        <v>2215</v>
      </c>
      <c r="B1869" s="13">
        <v>17031807900</v>
      </c>
      <c r="C1869" s="13" t="s">
        <v>2216</v>
      </c>
      <c r="D1869" s="13" t="s">
        <v>4272</v>
      </c>
      <c r="E1869" s="13" t="s">
        <v>2217</v>
      </c>
      <c r="F1869" s="34">
        <v>2</v>
      </c>
      <c r="G1869" s="60">
        <v>0</v>
      </c>
      <c r="H1869" s="63">
        <v>0</v>
      </c>
    </row>
    <row r="1870" spans="1:8">
      <c r="A1870" s="13" t="s">
        <v>2128</v>
      </c>
      <c r="B1870" s="13">
        <v>17031805902</v>
      </c>
      <c r="C1870" s="13" t="s">
        <v>2129</v>
      </c>
      <c r="D1870" s="13" t="s">
        <v>4272</v>
      </c>
      <c r="E1870" s="13" t="s">
        <v>2130</v>
      </c>
      <c r="F1870" s="34">
        <v>2</v>
      </c>
      <c r="G1870" s="60">
        <v>0</v>
      </c>
      <c r="H1870" s="63">
        <v>0</v>
      </c>
    </row>
    <row r="1871" spans="1:8">
      <c r="A1871" s="13" t="s">
        <v>1373</v>
      </c>
      <c r="B1871" s="13">
        <v>17043844001</v>
      </c>
      <c r="C1871" s="13" t="s">
        <v>1374</v>
      </c>
      <c r="D1871" s="13" t="s">
        <v>1522</v>
      </c>
      <c r="E1871" s="13" t="s">
        <v>2522</v>
      </c>
      <c r="F1871" s="34">
        <v>1.9</v>
      </c>
      <c r="G1871" s="60">
        <v>9.9999999999999867E-2</v>
      </c>
      <c r="H1871" s="63">
        <v>5.2631578947368356E-2</v>
      </c>
    </row>
    <row r="1872" spans="1:8">
      <c r="A1872" s="13" t="s">
        <v>301</v>
      </c>
      <c r="B1872" s="13">
        <v>17197881401</v>
      </c>
      <c r="C1872" s="13" t="s">
        <v>193</v>
      </c>
      <c r="D1872" s="13" t="s">
        <v>363</v>
      </c>
      <c r="E1872" s="13" t="s">
        <v>320</v>
      </c>
      <c r="F1872" s="34">
        <v>1.9</v>
      </c>
      <c r="G1872" s="60">
        <v>0</v>
      </c>
      <c r="H1872" s="63">
        <v>0</v>
      </c>
    </row>
    <row r="1873" spans="1:8">
      <c r="A1873" s="13" t="s">
        <v>105</v>
      </c>
      <c r="B1873" s="13">
        <v>17197883808</v>
      </c>
      <c r="C1873" s="13" t="s">
        <v>106</v>
      </c>
      <c r="D1873" s="13" t="s">
        <v>363</v>
      </c>
      <c r="E1873" s="13" t="s">
        <v>1088</v>
      </c>
      <c r="F1873" s="34">
        <v>1.9</v>
      </c>
      <c r="G1873" s="60">
        <v>0</v>
      </c>
      <c r="H1873" s="63">
        <v>0</v>
      </c>
    </row>
    <row r="1874" spans="1:8">
      <c r="A1874" s="13" t="s">
        <v>179</v>
      </c>
      <c r="B1874" s="13">
        <v>17197883510</v>
      </c>
      <c r="C1874" s="13" t="s">
        <v>180</v>
      </c>
      <c r="D1874" s="13" t="s">
        <v>363</v>
      </c>
      <c r="E1874" s="13" t="s">
        <v>171</v>
      </c>
      <c r="F1874" s="34">
        <v>1.9</v>
      </c>
      <c r="G1874" s="60">
        <v>0</v>
      </c>
      <c r="H1874" s="63">
        <v>0</v>
      </c>
    </row>
    <row r="1875" spans="1:8">
      <c r="A1875" s="13" t="s">
        <v>3960</v>
      </c>
      <c r="B1875" s="13">
        <v>17031060500</v>
      </c>
      <c r="C1875" s="13" t="s">
        <v>3961</v>
      </c>
      <c r="D1875" s="13" t="s">
        <v>4272</v>
      </c>
      <c r="E1875" s="13" t="s">
        <v>4129</v>
      </c>
      <c r="F1875" s="34">
        <v>1.9</v>
      </c>
      <c r="G1875" s="60">
        <v>0</v>
      </c>
      <c r="H1875" s="63">
        <v>0</v>
      </c>
    </row>
    <row r="1876" spans="1:8">
      <c r="A1876" s="13" t="s">
        <v>3799</v>
      </c>
      <c r="B1876" s="13">
        <v>17031130100</v>
      </c>
      <c r="C1876" s="13" t="s">
        <v>3800</v>
      </c>
      <c r="D1876" s="13" t="s">
        <v>4272</v>
      </c>
      <c r="E1876" s="13" t="s">
        <v>4129</v>
      </c>
      <c r="F1876" s="34">
        <v>1.9</v>
      </c>
      <c r="G1876" s="60">
        <v>0</v>
      </c>
      <c r="H1876" s="63">
        <v>0</v>
      </c>
    </row>
    <row r="1877" spans="1:8">
      <c r="A1877" s="13" t="s">
        <v>3640</v>
      </c>
      <c r="B1877" s="13">
        <v>17031210800</v>
      </c>
      <c r="C1877" s="13" t="s">
        <v>3641</v>
      </c>
      <c r="D1877" s="13" t="s">
        <v>4272</v>
      </c>
      <c r="E1877" s="13" t="s">
        <v>4129</v>
      </c>
      <c r="F1877" s="34">
        <v>1.9</v>
      </c>
      <c r="G1877" s="60">
        <v>0</v>
      </c>
      <c r="H1877" s="63">
        <v>0</v>
      </c>
    </row>
    <row r="1878" spans="1:8">
      <c r="A1878" s="13" t="s">
        <v>2393</v>
      </c>
      <c r="B1878" s="13">
        <v>17031800200</v>
      </c>
      <c r="C1878" s="13" t="s">
        <v>2394</v>
      </c>
      <c r="D1878" s="13" t="s">
        <v>4272</v>
      </c>
      <c r="E1878" s="13" t="s">
        <v>2395</v>
      </c>
      <c r="F1878" s="34">
        <v>1.9</v>
      </c>
      <c r="G1878" s="60">
        <v>0</v>
      </c>
      <c r="H1878" s="63">
        <v>0</v>
      </c>
    </row>
    <row r="1879" spans="1:8">
      <c r="A1879" s="13" t="s">
        <v>2406</v>
      </c>
      <c r="B1879" s="13">
        <v>17031801902</v>
      </c>
      <c r="C1879" s="13" t="s">
        <v>2407</v>
      </c>
      <c r="D1879" s="13" t="s">
        <v>4272</v>
      </c>
      <c r="E1879" s="13" t="s">
        <v>2408</v>
      </c>
      <c r="F1879" s="34">
        <v>1.9</v>
      </c>
      <c r="G1879" s="60">
        <v>0</v>
      </c>
      <c r="H1879" s="63">
        <v>0</v>
      </c>
    </row>
    <row r="1880" spans="1:8">
      <c r="A1880" s="13" t="s">
        <v>2428</v>
      </c>
      <c r="B1880" s="13">
        <v>17031808600</v>
      </c>
      <c r="C1880" s="13" t="s">
        <v>2429</v>
      </c>
      <c r="D1880" s="13" t="s">
        <v>4272</v>
      </c>
      <c r="E1880" s="13" t="s">
        <v>2430</v>
      </c>
      <c r="F1880" s="34">
        <v>1.9</v>
      </c>
      <c r="G1880" s="60">
        <v>0</v>
      </c>
      <c r="H1880" s="63">
        <v>0</v>
      </c>
    </row>
    <row r="1881" spans="1:8">
      <c r="A1881" s="13" t="s">
        <v>1624</v>
      </c>
      <c r="B1881" s="13">
        <v>17031832600</v>
      </c>
      <c r="C1881" s="13" t="s">
        <v>1625</v>
      </c>
      <c r="D1881" s="13" t="s">
        <v>4272</v>
      </c>
      <c r="E1881" s="13"/>
      <c r="F1881" s="34">
        <v>1.9</v>
      </c>
      <c r="G1881" s="60">
        <v>0</v>
      </c>
      <c r="H1881" s="63">
        <v>0</v>
      </c>
    </row>
    <row r="1882" spans="1:8">
      <c r="A1882" s="13" t="s">
        <v>1929</v>
      </c>
      <c r="B1882" s="13">
        <v>17031804109</v>
      </c>
      <c r="C1882" s="13" t="s">
        <v>1930</v>
      </c>
      <c r="D1882" s="13" t="s">
        <v>4272</v>
      </c>
      <c r="E1882" s="13" t="s">
        <v>1928</v>
      </c>
      <c r="F1882" s="34">
        <v>1.8</v>
      </c>
      <c r="G1882" s="60">
        <v>0.10000000000000009</v>
      </c>
      <c r="H1882" s="63">
        <v>5.5555555555555601E-2</v>
      </c>
    </row>
    <row r="1883" spans="1:8">
      <c r="A1883" s="13" t="s">
        <v>1768</v>
      </c>
      <c r="B1883" s="13">
        <v>17031807100</v>
      </c>
      <c r="C1883" s="13" t="s">
        <v>1769</v>
      </c>
      <c r="D1883" s="13" t="s">
        <v>4272</v>
      </c>
      <c r="E1883" s="13" t="s">
        <v>1871</v>
      </c>
      <c r="F1883" s="34">
        <v>1.8</v>
      </c>
      <c r="G1883" s="60">
        <v>0</v>
      </c>
      <c r="H1883" s="63">
        <v>0</v>
      </c>
    </row>
    <row r="1884" spans="1:8">
      <c r="A1884" s="13" t="s">
        <v>804</v>
      </c>
      <c r="B1884" s="13">
        <v>17097861701</v>
      </c>
      <c r="C1884" s="13" t="s">
        <v>805</v>
      </c>
      <c r="D1884" s="13" t="s">
        <v>896</v>
      </c>
      <c r="E1884" s="13" t="s">
        <v>806</v>
      </c>
      <c r="F1884" s="34">
        <v>1.8</v>
      </c>
      <c r="G1884" s="60">
        <v>0</v>
      </c>
      <c r="H1884" s="63">
        <v>0</v>
      </c>
    </row>
    <row r="1885" spans="1:8">
      <c r="A1885" s="13" t="s">
        <v>1542</v>
      </c>
      <c r="B1885" s="13">
        <v>17043846513</v>
      </c>
      <c r="C1885" s="13" t="s">
        <v>1543</v>
      </c>
      <c r="D1885" s="13" t="s">
        <v>1522</v>
      </c>
      <c r="E1885" s="13" t="s">
        <v>1533</v>
      </c>
      <c r="F1885" s="34">
        <v>1.8</v>
      </c>
      <c r="G1885" s="60">
        <v>0</v>
      </c>
      <c r="H1885" s="63">
        <v>0</v>
      </c>
    </row>
    <row r="1886" spans="1:8">
      <c r="A1886" s="13" t="s">
        <v>3940</v>
      </c>
      <c r="B1886" s="13">
        <v>17031050900</v>
      </c>
      <c r="C1886" s="13" t="s">
        <v>3941</v>
      </c>
      <c r="D1886" s="13" t="s">
        <v>4272</v>
      </c>
      <c r="E1886" s="13" t="s">
        <v>4129</v>
      </c>
      <c r="F1886" s="34">
        <v>1.8</v>
      </c>
      <c r="G1886" s="60">
        <v>0</v>
      </c>
      <c r="H1886" s="63">
        <v>0</v>
      </c>
    </row>
    <row r="1887" spans="1:8">
      <c r="A1887" s="13" t="s">
        <v>3831</v>
      </c>
      <c r="B1887" s="13">
        <v>17031080100</v>
      </c>
      <c r="C1887" s="13" t="s">
        <v>3832</v>
      </c>
      <c r="D1887" s="13" t="s">
        <v>4272</v>
      </c>
      <c r="E1887" s="13" t="s">
        <v>4129</v>
      </c>
      <c r="F1887" s="34">
        <v>1.8</v>
      </c>
      <c r="G1887" s="60">
        <v>0</v>
      </c>
      <c r="H1887" s="63">
        <v>0</v>
      </c>
    </row>
    <row r="1888" spans="1:8">
      <c r="A1888" s="13" t="s">
        <v>3425</v>
      </c>
      <c r="B1888" s="13">
        <v>17031282700</v>
      </c>
      <c r="C1888" s="13" t="s">
        <v>3316</v>
      </c>
      <c r="D1888" s="13" t="s">
        <v>4272</v>
      </c>
      <c r="E1888" s="13" t="s">
        <v>4129</v>
      </c>
      <c r="F1888" s="34">
        <v>1.8</v>
      </c>
      <c r="G1888" s="60">
        <v>0</v>
      </c>
      <c r="H1888" s="63">
        <v>0</v>
      </c>
    </row>
    <row r="1889" spans="1:8">
      <c r="A1889" s="13" t="s">
        <v>3243</v>
      </c>
      <c r="B1889" s="13">
        <v>17031410600</v>
      </c>
      <c r="C1889" s="13" t="s">
        <v>3244</v>
      </c>
      <c r="D1889" s="13" t="s">
        <v>4272</v>
      </c>
      <c r="E1889" s="13" t="s">
        <v>4129</v>
      </c>
      <c r="F1889" s="34">
        <v>1.8</v>
      </c>
      <c r="G1889" s="60">
        <v>0</v>
      </c>
      <c r="H1889" s="63">
        <v>0</v>
      </c>
    </row>
    <row r="1890" spans="1:8">
      <c r="A1890" s="13" t="s">
        <v>2340</v>
      </c>
      <c r="B1890" s="13">
        <v>17031770902</v>
      </c>
      <c r="C1890" s="13" t="s">
        <v>2341</v>
      </c>
      <c r="D1890" s="13" t="s">
        <v>4272</v>
      </c>
      <c r="E1890" s="13" t="s">
        <v>2339</v>
      </c>
      <c r="F1890" s="34">
        <v>1.8</v>
      </c>
      <c r="G1890" s="60">
        <v>0</v>
      </c>
      <c r="H1890" s="63">
        <v>0</v>
      </c>
    </row>
    <row r="1891" spans="1:8">
      <c r="A1891" s="13" t="s">
        <v>746</v>
      </c>
      <c r="B1891" s="13">
        <v>17097861202</v>
      </c>
      <c r="C1891" s="13" t="s">
        <v>747</v>
      </c>
      <c r="D1891" s="13" t="s">
        <v>896</v>
      </c>
      <c r="E1891" s="13" t="s">
        <v>855</v>
      </c>
      <c r="F1891" s="34">
        <v>1.7</v>
      </c>
      <c r="G1891" s="60">
        <v>9.9999999999999867E-2</v>
      </c>
      <c r="H1891" s="63">
        <v>5.8823529411764629E-2</v>
      </c>
    </row>
    <row r="1892" spans="1:8">
      <c r="A1892" s="13" t="s">
        <v>791</v>
      </c>
      <c r="B1892" s="13">
        <v>17097865400</v>
      </c>
      <c r="C1892" s="13" t="s">
        <v>792</v>
      </c>
      <c r="D1892" s="13" t="s">
        <v>896</v>
      </c>
      <c r="E1892" s="13" t="s">
        <v>786</v>
      </c>
      <c r="F1892" s="34">
        <v>1.7</v>
      </c>
      <c r="G1892" s="60">
        <v>0</v>
      </c>
      <c r="H1892" s="63">
        <v>0</v>
      </c>
    </row>
    <row r="1893" spans="1:8">
      <c r="A1893" s="13" t="s">
        <v>136</v>
      </c>
      <c r="B1893" s="13">
        <v>17197883210</v>
      </c>
      <c r="C1893" s="13" t="s">
        <v>137</v>
      </c>
      <c r="D1893" s="13" t="s">
        <v>363</v>
      </c>
      <c r="E1893" s="13" t="s">
        <v>320</v>
      </c>
      <c r="F1893" s="34">
        <v>1.7</v>
      </c>
      <c r="G1893" s="60">
        <v>0</v>
      </c>
      <c r="H1893" s="63">
        <v>0</v>
      </c>
    </row>
    <row r="1894" spans="1:8">
      <c r="A1894" s="13" t="s">
        <v>471</v>
      </c>
      <c r="B1894" s="13">
        <v>17111871404</v>
      </c>
      <c r="C1894" s="13" t="s">
        <v>472</v>
      </c>
      <c r="D1894" s="13" t="s">
        <v>571</v>
      </c>
      <c r="E1894" s="13" t="s">
        <v>1030</v>
      </c>
      <c r="F1894" s="34">
        <v>1.7</v>
      </c>
      <c r="G1894" s="60">
        <v>0</v>
      </c>
      <c r="H1894" s="63">
        <v>0</v>
      </c>
    </row>
    <row r="1895" spans="1:8">
      <c r="A1895" s="13" t="s">
        <v>4290</v>
      </c>
      <c r="B1895" s="13">
        <v>17031802801</v>
      </c>
      <c r="C1895" s="13" t="s">
        <v>4291</v>
      </c>
      <c r="D1895" s="13" t="s">
        <v>4272</v>
      </c>
      <c r="E1895" s="13" t="s">
        <v>4289</v>
      </c>
      <c r="F1895" s="34">
        <v>1.7</v>
      </c>
      <c r="G1895" s="60">
        <v>0</v>
      </c>
      <c r="H1895" s="63">
        <v>0</v>
      </c>
    </row>
    <row r="1896" spans="1:8">
      <c r="A1896" s="13" t="s">
        <v>3936</v>
      </c>
      <c r="B1896" s="13">
        <v>17031050700</v>
      </c>
      <c r="C1896" s="13" t="s">
        <v>3937</v>
      </c>
      <c r="D1896" s="13" t="s">
        <v>4272</v>
      </c>
      <c r="E1896" s="13" t="s">
        <v>4129</v>
      </c>
      <c r="F1896" s="34">
        <v>1.7</v>
      </c>
      <c r="G1896" s="60">
        <v>0</v>
      </c>
      <c r="H1896" s="63">
        <v>0</v>
      </c>
    </row>
    <row r="1897" spans="1:8">
      <c r="A1897" s="13" t="s">
        <v>2121</v>
      </c>
      <c r="B1897" s="13">
        <v>17031805201</v>
      </c>
      <c r="C1897" s="13" t="s">
        <v>2122</v>
      </c>
      <c r="D1897" s="13" t="s">
        <v>4272</v>
      </c>
      <c r="E1897" s="13" t="s">
        <v>2123</v>
      </c>
      <c r="F1897" s="34">
        <v>1.7</v>
      </c>
      <c r="G1897" s="60">
        <v>0</v>
      </c>
      <c r="H1897" s="63">
        <v>0</v>
      </c>
    </row>
    <row r="1898" spans="1:8">
      <c r="A1898" s="13" t="s">
        <v>1946</v>
      </c>
      <c r="B1898" s="13">
        <v>17031803605</v>
      </c>
      <c r="C1898" s="13" t="s">
        <v>1947</v>
      </c>
      <c r="D1898" s="13" t="s">
        <v>4272</v>
      </c>
      <c r="E1898" s="13" t="s">
        <v>1945</v>
      </c>
      <c r="F1898" s="34">
        <v>1.7</v>
      </c>
      <c r="G1898" s="60">
        <v>0</v>
      </c>
      <c r="H1898" s="63">
        <v>0</v>
      </c>
    </row>
    <row r="1899" spans="1:8">
      <c r="A1899" s="13" t="s">
        <v>1418</v>
      </c>
      <c r="B1899" s="13">
        <v>17043845509</v>
      </c>
      <c r="C1899" s="13" t="s">
        <v>1419</v>
      </c>
      <c r="D1899" s="13" t="s">
        <v>1522</v>
      </c>
      <c r="E1899" s="13" t="s">
        <v>1417</v>
      </c>
      <c r="F1899" s="34">
        <v>1.7</v>
      </c>
      <c r="G1899" s="60">
        <v>0</v>
      </c>
      <c r="H1899" s="63">
        <v>0</v>
      </c>
    </row>
    <row r="1900" spans="1:8">
      <c r="A1900" s="13" t="s">
        <v>1379</v>
      </c>
      <c r="B1900" s="13">
        <v>17043844601</v>
      </c>
      <c r="C1900" s="13" t="s">
        <v>1380</v>
      </c>
      <c r="D1900" s="13" t="s">
        <v>1522</v>
      </c>
      <c r="E1900" s="13" t="s">
        <v>2522</v>
      </c>
      <c r="F1900" s="34">
        <v>1.7</v>
      </c>
      <c r="G1900" s="60">
        <v>0</v>
      </c>
      <c r="H1900" s="63">
        <v>0</v>
      </c>
    </row>
    <row r="1901" spans="1:8">
      <c r="A1901" s="13" t="s">
        <v>1459</v>
      </c>
      <c r="B1901" s="13">
        <v>17043840000</v>
      </c>
      <c r="C1901" s="13" t="s">
        <v>1460</v>
      </c>
      <c r="D1901" s="13" t="s">
        <v>1522</v>
      </c>
      <c r="E1901" s="13" t="s">
        <v>4241</v>
      </c>
      <c r="F1901" s="34">
        <v>1.6</v>
      </c>
      <c r="G1901" s="60">
        <v>0.10000000000000009</v>
      </c>
      <c r="H1901" s="63">
        <v>6.2500000000000056E-2</v>
      </c>
    </row>
    <row r="1902" spans="1:8">
      <c r="A1902" s="13" t="s">
        <v>1437</v>
      </c>
      <c r="B1902" s="13">
        <v>17043844801</v>
      </c>
      <c r="C1902" s="13" t="s">
        <v>1438</v>
      </c>
      <c r="D1902" s="13" t="s">
        <v>1522</v>
      </c>
      <c r="E1902" s="13" t="s">
        <v>1430</v>
      </c>
      <c r="F1902" s="34">
        <v>1.6</v>
      </c>
      <c r="G1902" s="60">
        <v>0</v>
      </c>
      <c r="H1902" s="63">
        <v>0</v>
      </c>
    </row>
    <row r="1903" spans="1:8">
      <c r="A1903" s="13" t="s">
        <v>380</v>
      </c>
      <c r="B1903" s="13">
        <v>17197880116</v>
      </c>
      <c r="C1903" s="13" t="s">
        <v>381</v>
      </c>
      <c r="D1903" s="13" t="s">
        <v>363</v>
      </c>
      <c r="E1903" s="13" t="s">
        <v>1485</v>
      </c>
      <c r="F1903" s="34">
        <v>1.6</v>
      </c>
      <c r="G1903" s="60">
        <v>0</v>
      </c>
      <c r="H1903" s="63">
        <v>0</v>
      </c>
    </row>
    <row r="1904" spans="1:8">
      <c r="A1904" s="13" t="s">
        <v>1369</v>
      </c>
      <c r="B1904" s="13">
        <v>17043843000</v>
      </c>
      <c r="C1904" s="13" t="s">
        <v>1370</v>
      </c>
      <c r="D1904" s="13" t="s">
        <v>1522</v>
      </c>
      <c r="E1904" s="13" t="s">
        <v>2522</v>
      </c>
      <c r="F1904" s="34">
        <v>1.6</v>
      </c>
      <c r="G1904" s="60">
        <v>0</v>
      </c>
      <c r="H1904" s="63">
        <v>0</v>
      </c>
    </row>
    <row r="1905" spans="1:8">
      <c r="A1905" s="13" t="s">
        <v>3932</v>
      </c>
      <c r="B1905" s="13">
        <v>17031050500</v>
      </c>
      <c r="C1905" s="13" t="s">
        <v>3933</v>
      </c>
      <c r="D1905" s="13" t="s">
        <v>4272</v>
      </c>
      <c r="E1905" s="13" t="s">
        <v>4129</v>
      </c>
      <c r="F1905" s="34">
        <v>1.6</v>
      </c>
      <c r="G1905" s="60">
        <v>0</v>
      </c>
      <c r="H1905" s="63">
        <v>0</v>
      </c>
    </row>
    <row r="1906" spans="1:8">
      <c r="A1906" s="13" t="s">
        <v>2652</v>
      </c>
      <c r="B1906" s="13">
        <v>17031823602</v>
      </c>
      <c r="C1906" s="13" t="s">
        <v>2653</v>
      </c>
      <c r="D1906" s="13" t="s">
        <v>4272</v>
      </c>
      <c r="E1906" s="13" t="s">
        <v>2654</v>
      </c>
      <c r="F1906" s="34">
        <v>1.6</v>
      </c>
      <c r="G1906" s="60">
        <v>0</v>
      </c>
      <c r="H1906" s="63">
        <v>0</v>
      </c>
    </row>
    <row r="1907" spans="1:8">
      <c r="A1907" s="13" t="s">
        <v>2558</v>
      </c>
      <c r="B1907" s="13">
        <v>17031805112</v>
      </c>
      <c r="C1907" s="13" t="s">
        <v>2559</v>
      </c>
      <c r="D1907" s="13" t="s">
        <v>4272</v>
      </c>
      <c r="E1907" s="13" t="s">
        <v>2661</v>
      </c>
      <c r="F1907" s="34">
        <v>1.6</v>
      </c>
      <c r="G1907" s="60">
        <v>0</v>
      </c>
      <c r="H1907" s="63">
        <v>0</v>
      </c>
    </row>
    <row r="1908" spans="1:8">
      <c r="A1908" s="13" t="s">
        <v>2545</v>
      </c>
      <c r="B1908" s="13">
        <v>17031808900</v>
      </c>
      <c r="C1908" s="13" t="s">
        <v>2546</v>
      </c>
      <c r="D1908" s="13" t="s">
        <v>4272</v>
      </c>
      <c r="E1908" s="13" t="s">
        <v>2542</v>
      </c>
      <c r="F1908" s="34">
        <v>1.6</v>
      </c>
      <c r="G1908" s="60">
        <v>0</v>
      </c>
      <c r="H1908" s="63">
        <v>0</v>
      </c>
    </row>
    <row r="1909" spans="1:8">
      <c r="A1909" s="13" t="s">
        <v>2154</v>
      </c>
      <c r="B1909" s="13">
        <v>17031801608</v>
      </c>
      <c r="C1909" s="13" t="s">
        <v>2155</v>
      </c>
      <c r="D1909" s="13" t="s">
        <v>4272</v>
      </c>
      <c r="E1909" s="13" t="s">
        <v>2147</v>
      </c>
      <c r="F1909" s="34">
        <v>1.6</v>
      </c>
      <c r="G1909" s="60">
        <v>0</v>
      </c>
      <c r="H1909" s="63">
        <v>0</v>
      </c>
    </row>
    <row r="1910" spans="1:8">
      <c r="A1910" s="13" t="s">
        <v>1964</v>
      </c>
      <c r="B1910" s="13">
        <v>17031803800</v>
      </c>
      <c r="C1910" s="13" t="s">
        <v>1965</v>
      </c>
      <c r="D1910" s="13" t="s">
        <v>4272</v>
      </c>
      <c r="E1910" s="13" t="s">
        <v>1945</v>
      </c>
      <c r="F1910" s="34">
        <v>1.6</v>
      </c>
      <c r="G1910" s="60">
        <v>0</v>
      </c>
      <c r="H1910" s="63">
        <v>0</v>
      </c>
    </row>
    <row r="1911" spans="1:8">
      <c r="A1911" s="13" t="s">
        <v>1203</v>
      </c>
      <c r="B1911" s="13">
        <v>17043846510</v>
      </c>
      <c r="C1911" s="13" t="s">
        <v>1204</v>
      </c>
      <c r="D1911" s="13" t="s">
        <v>1522</v>
      </c>
      <c r="E1911" s="13" t="s">
        <v>1275</v>
      </c>
      <c r="F1911" s="34">
        <v>1.5</v>
      </c>
      <c r="G1911" s="60">
        <v>0.10000000000000009</v>
      </c>
      <c r="H1911" s="63">
        <v>6.6666666666666721E-2</v>
      </c>
    </row>
    <row r="1912" spans="1:8">
      <c r="A1912" s="13" t="s">
        <v>839</v>
      </c>
      <c r="B1912" s="13">
        <v>17097865802</v>
      </c>
      <c r="C1912" s="13" t="s">
        <v>840</v>
      </c>
      <c r="D1912" s="13" t="s">
        <v>896</v>
      </c>
      <c r="E1912" s="13" t="s">
        <v>832</v>
      </c>
      <c r="F1912" s="34">
        <v>1.5</v>
      </c>
      <c r="G1912" s="60">
        <v>0</v>
      </c>
      <c r="H1912" s="63">
        <v>0</v>
      </c>
    </row>
    <row r="1913" spans="1:8">
      <c r="A1913" s="13" t="s">
        <v>628</v>
      </c>
      <c r="B1913" s="13">
        <v>17097861702</v>
      </c>
      <c r="C1913" s="13" t="s">
        <v>629</v>
      </c>
      <c r="D1913" s="13" t="s">
        <v>896</v>
      </c>
      <c r="E1913" s="13" t="s">
        <v>625</v>
      </c>
      <c r="F1913" s="34">
        <v>1.5</v>
      </c>
      <c r="G1913" s="60">
        <v>0</v>
      </c>
      <c r="H1913" s="63">
        <v>0</v>
      </c>
    </row>
    <row r="1914" spans="1:8">
      <c r="A1914" s="13" t="s">
        <v>711</v>
      </c>
      <c r="B1914" s="13">
        <v>17097864601</v>
      </c>
      <c r="C1914" s="13" t="s">
        <v>712</v>
      </c>
      <c r="D1914" s="13" t="s">
        <v>896</v>
      </c>
      <c r="E1914" s="13" t="s">
        <v>708</v>
      </c>
      <c r="F1914" s="34">
        <v>1.5</v>
      </c>
      <c r="G1914" s="60">
        <v>0</v>
      </c>
      <c r="H1914" s="63">
        <v>0</v>
      </c>
    </row>
    <row r="1915" spans="1:8">
      <c r="A1915" s="13" t="s">
        <v>4308</v>
      </c>
      <c r="B1915" s="13">
        <v>17031803100</v>
      </c>
      <c r="C1915" s="13" t="s">
        <v>4309</v>
      </c>
      <c r="D1915" s="13" t="s">
        <v>4272</v>
      </c>
      <c r="E1915" s="13" t="s">
        <v>4289</v>
      </c>
      <c r="F1915" s="34">
        <v>1.5</v>
      </c>
      <c r="G1915" s="60">
        <v>0</v>
      </c>
      <c r="H1915" s="63">
        <v>0</v>
      </c>
    </row>
    <row r="1916" spans="1:8">
      <c r="A1916" s="13" t="s">
        <v>3819</v>
      </c>
      <c r="B1916" s="13">
        <v>17031071300</v>
      </c>
      <c r="C1916" s="13" t="s">
        <v>3820</v>
      </c>
      <c r="D1916" s="13" t="s">
        <v>4272</v>
      </c>
      <c r="E1916" s="13" t="s">
        <v>4129</v>
      </c>
      <c r="F1916" s="34">
        <v>1.5</v>
      </c>
      <c r="G1916" s="60">
        <v>0</v>
      </c>
      <c r="H1916" s="63">
        <v>0</v>
      </c>
    </row>
    <row r="1917" spans="1:8">
      <c r="A1917" s="13" t="s">
        <v>3835</v>
      </c>
      <c r="B1917" s="13">
        <v>17031080202</v>
      </c>
      <c r="C1917" s="13" t="s">
        <v>3836</v>
      </c>
      <c r="D1917" s="13" t="s">
        <v>4272</v>
      </c>
      <c r="E1917" s="13" t="s">
        <v>4129</v>
      </c>
      <c r="F1917" s="34">
        <v>1.5</v>
      </c>
      <c r="G1917" s="60">
        <v>0</v>
      </c>
      <c r="H1917" s="63">
        <v>0</v>
      </c>
    </row>
    <row r="1918" spans="1:8">
      <c r="A1918" s="13" t="s">
        <v>1680</v>
      </c>
      <c r="B1918" s="13">
        <v>17031800500</v>
      </c>
      <c r="C1918" s="13" t="s">
        <v>1681</v>
      </c>
      <c r="D1918" s="13" t="s">
        <v>4272</v>
      </c>
      <c r="E1918" s="13" t="s">
        <v>1675</v>
      </c>
      <c r="F1918" s="34">
        <v>1.5</v>
      </c>
      <c r="G1918" s="60">
        <v>0</v>
      </c>
      <c r="H1918" s="63">
        <v>0</v>
      </c>
    </row>
    <row r="1919" spans="1:8">
      <c r="A1919" s="13" t="s">
        <v>1193</v>
      </c>
      <c r="B1919" s="13">
        <v>17043846409</v>
      </c>
      <c r="C1919" s="13" t="s">
        <v>1194</v>
      </c>
      <c r="D1919" s="13" t="s">
        <v>1522</v>
      </c>
      <c r="E1919" s="13" t="s">
        <v>1275</v>
      </c>
      <c r="F1919" s="34">
        <v>1.4</v>
      </c>
      <c r="G1919" s="60">
        <v>9.9999999999999867E-2</v>
      </c>
      <c r="H1919" s="63">
        <v>7.1428571428571341E-2</v>
      </c>
    </row>
    <row r="1920" spans="1:8">
      <c r="A1920" s="13" t="s">
        <v>1115</v>
      </c>
      <c r="B1920" s="13">
        <v>17043845808</v>
      </c>
      <c r="C1920" s="13" t="s">
        <v>1116</v>
      </c>
      <c r="D1920" s="13" t="s">
        <v>1522</v>
      </c>
      <c r="E1920" s="13" t="s">
        <v>1114</v>
      </c>
      <c r="F1920" s="34">
        <v>1.4</v>
      </c>
      <c r="G1920" s="60">
        <v>0</v>
      </c>
      <c r="H1920" s="63">
        <v>0</v>
      </c>
    </row>
    <row r="1921" spans="1:8">
      <c r="A1921" s="13" t="s">
        <v>402</v>
      </c>
      <c r="B1921" s="13">
        <v>17197880305</v>
      </c>
      <c r="C1921" s="13" t="s">
        <v>403</v>
      </c>
      <c r="D1921" s="13" t="s">
        <v>363</v>
      </c>
      <c r="E1921" s="13" t="s">
        <v>1485</v>
      </c>
      <c r="F1921" s="34">
        <v>1.4</v>
      </c>
      <c r="G1921" s="60">
        <v>0</v>
      </c>
      <c r="H1921" s="63">
        <v>0</v>
      </c>
    </row>
    <row r="1922" spans="1:8">
      <c r="A1922" s="13" t="s">
        <v>837</v>
      </c>
      <c r="B1922" s="13">
        <v>17097864904</v>
      </c>
      <c r="C1922" s="13" t="s">
        <v>838</v>
      </c>
      <c r="D1922" s="13" t="s">
        <v>896</v>
      </c>
      <c r="E1922" s="13" t="s">
        <v>832</v>
      </c>
      <c r="F1922" s="34">
        <v>1.4</v>
      </c>
      <c r="G1922" s="60">
        <v>0</v>
      </c>
      <c r="H1922" s="63">
        <v>0</v>
      </c>
    </row>
    <row r="1923" spans="1:8">
      <c r="A1923" s="13" t="s">
        <v>2634</v>
      </c>
      <c r="B1923" s="13">
        <v>17031814500</v>
      </c>
      <c r="C1923" s="13" t="s">
        <v>2635</v>
      </c>
      <c r="D1923" s="13" t="s">
        <v>4272</v>
      </c>
      <c r="E1923" s="13" t="s">
        <v>2715</v>
      </c>
      <c r="F1923" s="34">
        <v>1.4</v>
      </c>
      <c r="G1923" s="60">
        <v>0</v>
      </c>
      <c r="H1923" s="63">
        <v>0</v>
      </c>
    </row>
    <row r="1924" spans="1:8">
      <c r="A1924" s="13" t="s">
        <v>1727</v>
      </c>
      <c r="B1924" s="13">
        <v>17031843700</v>
      </c>
      <c r="C1924" s="13" t="s">
        <v>1728</v>
      </c>
      <c r="D1924" s="13" t="s">
        <v>4272</v>
      </c>
      <c r="E1924" s="13" t="s">
        <v>1724</v>
      </c>
      <c r="F1924" s="34">
        <v>1.4</v>
      </c>
      <c r="G1924" s="60">
        <v>0</v>
      </c>
      <c r="H1924" s="63">
        <v>0</v>
      </c>
    </row>
    <row r="1925" spans="1:8">
      <c r="A1925" s="13" t="s">
        <v>1667</v>
      </c>
      <c r="B1925" s="13">
        <v>17031801200</v>
      </c>
      <c r="C1925" s="13" t="s">
        <v>1668</v>
      </c>
      <c r="D1925" s="13" t="s">
        <v>4272</v>
      </c>
      <c r="E1925" s="13" t="s">
        <v>1662</v>
      </c>
      <c r="F1925" s="34">
        <v>1.4</v>
      </c>
      <c r="G1925" s="60">
        <v>0</v>
      </c>
      <c r="H1925" s="63">
        <v>0</v>
      </c>
    </row>
    <row r="1926" spans="1:8">
      <c r="A1926" s="13" t="s">
        <v>1669</v>
      </c>
      <c r="B1926" s="13">
        <v>17031801300</v>
      </c>
      <c r="C1926" s="13" t="s">
        <v>1670</v>
      </c>
      <c r="D1926" s="13" t="s">
        <v>4272</v>
      </c>
      <c r="E1926" s="13" t="s">
        <v>1662</v>
      </c>
      <c r="F1926" s="34">
        <v>1.4</v>
      </c>
      <c r="G1926" s="60">
        <v>0</v>
      </c>
      <c r="H1926" s="63">
        <v>0</v>
      </c>
    </row>
    <row r="1927" spans="1:8">
      <c r="A1927" s="13" t="s">
        <v>1415</v>
      </c>
      <c r="B1927" s="13">
        <v>17043845506</v>
      </c>
      <c r="C1927" s="13" t="s">
        <v>1416</v>
      </c>
      <c r="D1927" s="13" t="s">
        <v>1522</v>
      </c>
      <c r="E1927" s="13" t="s">
        <v>1417</v>
      </c>
      <c r="F1927" s="34">
        <v>1.4</v>
      </c>
      <c r="G1927" s="60">
        <v>0</v>
      </c>
      <c r="H1927" s="63">
        <v>0</v>
      </c>
    </row>
    <row r="1928" spans="1:8">
      <c r="A1928" s="13" t="s">
        <v>1249</v>
      </c>
      <c r="B1928" s="13">
        <v>17043846202</v>
      </c>
      <c r="C1928" s="13" t="s">
        <v>1250</v>
      </c>
      <c r="D1928" s="13" t="s">
        <v>1522</v>
      </c>
      <c r="E1928" s="13" t="s">
        <v>1240</v>
      </c>
      <c r="F1928" s="34">
        <v>1.4</v>
      </c>
      <c r="G1928" s="60">
        <v>0</v>
      </c>
      <c r="H1928" s="63">
        <v>0</v>
      </c>
    </row>
    <row r="1929" spans="1:8">
      <c r="A1929" s="13" t="s">
        <v>3353</v>
      </c>
      <c r="B1929" s="13">
        <v>17031301701</v>
      </c>
      <c r="C1929" s="13" t="s">
        <v>3354</v>
      </c>
      <c r="D1929" s="13" t="s">
        <v>4272</v>
      </c>
      <c r="E1929" s="13" t="s">
        <v>4129</v>
      </c>
      <c r="F1929" s="34">
        <v>1.3</v>
      </c>
      <c r="G1929" s="60">
        <v>0.10000000000000009</v>
      </c>
      <c r="H1929" s="63">
        <v>7.6923076923076983E-2</v>
      </c>
    </row>
    <row r="1930" spans="1:8">
      <c r="A1930" s="13" t="s">
        <v>2674</v>
      </c>
      <c r="B1930" s="13">
        <v>17031760802</v>
      </c>
      <c r="C1930" s="13" t="s">
        <v>2675</v>
      </c>
      <c r="D1930" s="13" t="s">
        <v>4272</v>
      </c>
      <c r="E1930" s="13" t="s">
        <v>4129</v>
      </c>
      <c r="F1930" s="34">
        <v>1.3</v>
      </c>
      <c r="G1930" s="60">
        <v>0</v>
      </c>
      <c r="H1930" s="63">
        <v>0</v>
      </c>
    </row>
    <row r="1931" spans="1:8">
      <c r="A1931" s="13" t="s">
        <v>1011</v>
      </c>
      <c r="B1931" s="13">
        <v>17089852300</v>
      </c>
      <c r="C1931" s="13" t="s">
        <v>1012</v>
      </c>
      <c r="D1931" s="13" t="s">
        <v>1029</v>
      </c>
      <c r="E1931" s="13"/>
      <c r="F1931" s="34">
        <v>1.3</v>
      </c>
      <c r="G1931" s="60">
        <v>0</v>
      </c>
      <c r="H1931" s="63">
        <v>0</v>
      </c>
    </row>
    <row r="1932" spans="1:8">
      <c r="A1932" s="13" t="s">
        <v>1500</v>
      </c>
      <c r="B1932" s="13">
        <v>17031839100</v>
      </c>
      <c r="C1932" s="13" t="s">
        <v>1501</v>
      </c>
      <c r="D1932" s="13" t="s">
        <v>4272</v>
      </c>
      <c r="E1932" s="13"/>
      <c r="F1932" s="34">
        <v>1.3</v>
      </c>
      <c r="G1932" s="60">
        <v>0</v>
      </c>
      <c r="H1932" s="63">
        <v>0</v>
      </c>
    </row>
    <row r="1933" spans="1:8">
      <c r="A1933" s="13" t="s">
        <v>3874</v>
      </c>
      <c r="B1933" s="13">
        <v>17031062200</v>
      </c>
      <c r="C1933" s="13" t="s">
        <v>3875</v>
      </c>
      <c r="D1933" s="13" t="s">
        <v>4272</v>
      </c>
      <c r="E1933" s="13" t="s">
        <v>4129</v>
      </c>
      <c r="F1933" s="34">
        <v>1.3</v>
      </c>
      <c r="G1933" s="60">
        <v>0</v>
      </c>
      <c r="H1933" s="63">
        <v>0</v>
      </c>
    </row>
    <row r="1934" spans="1:8">
      <c r="A1934" s="13" t="s">
        <v>3801</v>
      </c>
      <c r="B1934" s="13">
        <v>17031130200</v>
      </c>
      <c r="C1934" s="13" t="s">
        <v>3802</v>
      </c>
      <c r="D1934" s="13" t="s">
        <v>4272</v>
      </c>
      <c r="E1934" s="13" t="s">
        <v>4129</v>
      </c>
      <c r="F1934" s="34">
        <v>1.3</v>
      </c>
      <c r="G1934" s="60">
        <v>0</v>
      </c>
      <c r="H1934" s="63">
        <v>0</v>
      </c>
    </row>
    <row r="1935" spans="1:8">
      <c r="A1935" s="13" t="s">
        <v>1337</v>
      </c>
      <c r="B1935" s="13">
        <v>17043844901</v>
      </c>
      <c r="C1935" s="13" t="s">
        <v>1338</v>
      </c>
      <c r="D1935" s="13" t="s">
        <v>1522</v>
      </c>
      <c r="E1935" s="13" t="s">
        <v>1430</v>
      </c>
      <c r="F1935" s="34">
        <v>1.2</v>
      </c>
      <c r="G1935" s="60">
        <v>9.9999999999999867E-2</v>
      </c>
      <c r="H1935" s="63">
        <v>8.3333333333333232E-2</v>
      </c>
    </row>
    <row r="1936" spans="1:8">
      <c r="A1936" s="13" t="s">
        <v>135</v>
      </c>
      <c r="B1936" s="13">
        <v>17197980100</v>
      </c>
      <c r="C1936" s="13" t="s">
        <v>0</v>
      </c>
      <c r="D1936" s="13" t="s">
        <v>363</v>
      </c>
      <c r="E1936" s="13"/>
      <c r="F1936" s="34">
        <v>1.2</v>
      </c>
      <c r="G1936" s="60">
        <v>0</v>
      </c>
      <c r="H1936" s="63">
        <v>0</v>
      </c>
    </row>
    <row r="1937" spans="1:8">
      <c r="A1937" s="13" t="s">
        <v>1185</v>
      </c>
      <c r="B1937" s="13">
        <v>17043846208</v>
      </c>
      <c r="C1937" s="13" t="s">
        <v>1186</v>
      </c>
      <c r="D1937" s="13" t="s">
        <v>1522</v>
      </c>
      <c r="E1937" s="13" t="s">
        <v>1275</v>
      </c>
      <c r="F1937" s="34">
        <v>1.2</v>
      </c>
      <c r="G1937" s="60">
        <v>0</v>
      </c>
      <c r="H1937" s="63">
        <v>0</v>
      </c>
    </row>
    <row r="1938" spans="1:8">
      <c r="A1938" s="13" t="s">
        <v>3882</v>
      </c>
      <c r="B1938" s="13">
        <v>17031062600</v>
      </c>
      <c r="C1938" s="13" t="s">
        <v>3883</v>
      </c>
      <c r="D1938" s="13" t="s">
        <v>4272</v>
      </c>
      <c r="E1938" s="13" t="s">
        <v>4129</v>
      </c>
      <c r="F1938" s="34">
        <v>1.2</v>
      </c>
      <c r="G1938" s="60">
        <v>0</v>
      </c>
      <c r="H1938" s="63">
        <v>0</v>
      </c>
    </row>
    <row r="1939" spans="1:8">
      <c r="A1939" s="13" t="s">
        <v>3520</v>
      </c>
      <c r="B1939" s="13">
        <v>17031241500</v>
      </c>
      <c r="C1939" s="13" t="s">
        <v>3521</v>
      </c>
      <c r="D1939" s="13" t="s">
        <v>4272</v>
      </c>
      <c r="E1939" s="13" t="s">
        <v>4129</v>
      </c>
      <c r="F1939" s="34">
        <v>1.2</v>
      </c>
      <c r="G1939" s="60">
        <v>0</v>
      </c>
      <c r="H1939" s="63">
        <v>0</v>
      </c>
    </row>
    <row r="1940" spans="1:8">
      <c r="A1940" s="13" t="s">
        <v>2547</v>
      </c>
      <c r="B1940" s="13">
        <v>17031809000</v>
      </c>
      <c r="C1940" s="13" t="s">
        <v>2548</v>
      </c>
      <c r="D1940" s="13" t="s">
        <v>4272</v>
      </c>
      <c r="E1940" s="13" t="s">
        <v>2542</v>
      </c>
      <c r="F1940" s="34">
        <v>1.2</v>
      </c>
      <c r="G1940" s="60">
        <v>0</v>
      </c>
      <c r="H1940" s="63">
        <v>0</v>
      </c>
    </row>
    <row r="1941" spans="1:8">
      <c r="A1941" s="13" t="s">
        <v>2292</v>
      </c>
      <c r="B1941" s="13">
        <v>17031800600</v>
      </c>
      <c r="C1941" s="13" t="s">
        <v>2293</v>
      </c>
      <c r="D1941" s="13" t="s">
        <v>4272</v>
      </c>
      <c r="E1941" s="13" t="s">
        <v>2294</v>
      </c>
      <c r="F1941" s="34">
        <v>1.2</v>
      </c>
      <c r="G1941" s="60">
        <v>0</v>
      </c>
      <c r="H1941" s="63">
        <v>0</v>
      </c>
    </row>
    <row r="1942" spans="1:8">
      <c r="A1942" s="13" t="s">
        <v>1594</v>
      </c>
      <c r="B1942" s="13">
        <v>17031838100</v>
      </c>
      <c r="C1942" s="13" t="s">
        <v>1595</v>
      </c>
      <c r="D1942" s="13" t="s">
        <v>4272</v>
      </c>
      <c r="E1942" s="13"/>
      <c r="F1942" s="34">
        <v>1.2</v>
      </c>
      <c r="G1942" s="60">
        <v>0</v>
      </c>
      <c r="H1942" s="63">
        <v>0</v>
      </c>
    </row>
    <row r="1943" spans="1:8">
      <c r="A1943" s="13" t="s">
        <v>1888</v>
      </c>
      <c r="B1943" s="13">
        <v>17031805702</v>
      </c>
      <c r="C1943" s="13" t="s">
        <v>1889</v>
      </c>
      <c r="D1943" s="13" t="s">
        <v>4272</v>
      </c>
      <c r="E1943" s="13" t="s">
        <v>2130</v>
      </c>
      <c r="F1943" s="34">
        <v>1.1000000000000001</v>
      </c>
      <c r="G1943" s="60">
        <v>0.10000000000000009</v>
      </c>
      <c r="H1943" s="63">
        <v>9.0909090909090981E-2</v>
      </c>
    </row>
    <row r="1944" spans="1:8">
      <c r="A1944" s="13" t="s">
        <v>2368</v>
      </c>
      <c r="B1944" s="13">
        <v>17031818500</v>
      </c>
      <c r="C1944" s="13" t="s">
        <v>2369</v>
      </c>
      <c r="D1944" s="13" t="s">
        <v>4272</v>
      </c>
      <c r="E1944" s="13" t="s">
        <v>2365</v>
      </c>
      <c r="F1944" s="34">
        <v>1.1000000000000001</v>
      </c>
      <c r="G1944" s="60">
        <v>0</v>
      </c>
      <c r="H1944" s="63">
        <v>0</v>
      </c>
    </row>
    <row r="1945" spans="1:8">
      <c r="A1945" s="13" t="s">
        <v>1076</v>
      </c>
      <c r="B1945" s="13">
        <v>17043842603</v>
      </c>
      <c r="C1945" s="13" t="s">
        <v>1077</v>
      </c>
      <c r="D1945" s="13" t="s">
        <v>1522</v>
      </c>
      <c r="E1945" s="13" t="s">
        <v>1752</v>
      </c>
      <c r="F1945" s="34">
        <v>1.1000000000000001</v>
      </c>
      <c r="G1945" s="60">
        <v>0</v>
      </c>
      <c r="H1945" s="63">
        <v>0</v>
      </c>
    </row>
    <row r="1946" spans="1:8">
      <c r="A1946" s="13" t="s">
        <v>3918</v>
      </c>
      <c r="B1946" s="13">
        <v>17031040600</v>
      </c>
      <c r="C1946" s="13" t="s">
        <v>3919</v>
      </c>
      <c r="D1946" s="13" t="s">
        <v>4272</v>
      </c>
      <c r="E1946" s="13" t="s">
        <v>4129</v>
      </c>
      <c r="F1946" s="34">
        <v>1</v>
      </c>
      <c r="G1946" s="60">
        <v>9.9999999999999978E-2</v>
      </c>
      <c r="H1946" s="65">
        <v>9.9999999999999978E-2</v>
      </c>
    </row>
    <row r="1947" spans="1:8">
      <c r="A1947" s="13" t="s">
        <v>3809</v>
      </c>
      <c r="B1947" s="13">
        <v>17031070600</v>
      </c>
      <c r="C1947" s="13" t="s">
        <v>3810</v>
      </c>
      <c r="D1947" s="13" t="s">
        <v>4272</v>
      </c>
      <c r="E1947" s="13" t="s">
        <v>4129</v>
      </c>
      <c r="F1947" s="34">
        <v>1</v>
      </c>
      <c r="G1947" s="60">
        <v>0</v>
      </c>
      <c r="H1947" s="63">
        <v>0</v>
      </c>
    </row>
    <row r="1948" spans="1:8">
      <c r="A1948" s="13" t="s">
        <v>3015</v>
      </c>
      <c r="B1948" s="13">
        <v>17031570200</v>
      </c>
      <c r="C1948" s="13" t="s">
        <v>3016</v>
      </c>
      <c r="D1948" s="13" t="s">
        <v>4272</v>
      </c>
      <c r="E1948" s="13" t="s">
        <v>4129</v>
      </c>
      <c r="F1948" s="34">
        <v>1</v>
      </c>
      <c r="G1948" s="60">
        <v>0</v>
      </c>
      <c r="H1948" s="63">
        <v>0</v>
      </c>
    </row>
    <row r="1949" spans="1:8">
      <c r="A1949" s="13" t="s">
        <v>3851</v>
      </c>
      <c r="B1949" s="13">
        <v>17031081401</v>
      </c>
      <c r="C1949" s="13" t="s">
        <v>3852</v>
      </c>
      <c r="D1949" s="13" t="s">
        <v>4272</v>
      </c>
      <c r="E1949" s="13" t="s">
        <v>4129</v>
      </c>
      <c r="F1949" s="34">
        <v>1</v>
      </c>
      <c r="G1949" s="60">
        <v>0</v>
      </c>
      <c r="H1949" s="63">
        <v>0</v>
      </c>
    </row>
    <row r="1950" spans="1:8">
      <c r="A1950" s="13" t="s">
        <v>4009</v>
      </c>
      <c r="B1950" s="13">
        <v>17031031800</v>
      </c>
      <c r="C1950" s="13" t="s">
        <v>4010</v>
      </c>
      <c r="D1950" s="13" t="s">
        <v>4272</v>
      </c>
      <c r="E1950" s="13" t="s">
        <v>4129</v>
      </c>
      <c r="F1950" s="34">
        <v>1</v>
      </c>
      <c r="G1950" s="60">
        <v>0</v>
      </c>
      <c r="H1950" s="63">
        <v>0</v>
      </c>
    </row>
    <row r="1951" spans="1:8">
      <c r="A1951" s="13" t="s">
        <v>2560</v>
      </c>
      <c r="B1951" s="13">
        <v>17031805801</v>
      </c>
      <c r="C1951" s="13" t="s">
        <v>2561</v>
      </c>
      <c r="D1951" s="13" t="s">
        <v>4272</v>
      </c>
      <c r="E1951" s="13" t="s">
        <v>2661</v>
      </c>
      <c r="F1951" s="34">
        <v>0.9</v>
      </c>
      <c r="G1951" s="60">
        <v>9.9999999999999978E-2</v>
      </c>
      <c r="H1951" s="65">
        <v>0.11111111111111108</v>
      </c>
    </row>
    <row r="1952" spans="1:8">
      <c r="A1952" s="13" t="s">
        <v>4031</v>
      </c>
      <c r="B1952" s="13">
        <v>17031010503</v>
      </c>
      <c r="C1952" s="13" t="s">
        <v>4032</v>
      </c>
      <c r="D1952" s="13" t="s">
        <v>4272</v>
      </c>
      <c r="E1952" s="13" t="s">
        <v>4129</v>
      </c>
      <c r="F1952" s="34">
        <v>0.9</v>
      </c>
      <c r="G1952" s="60">
        <v>0</v>
      </c>
      <c r="H1952" s="63">
        <v>0</v>
      </c>
    </row>
    <row r="1953" spans="1:8">
      <c r="A1953" s="13" t="s">
        <v>2366</v>
      </c>
      <c r="B1953" s="13">
        <v>17031818402</v>
      </c>
      <c r="C1953" s="13" t="s">
        <v>2367</v>
      </c>
      <c r="D1953" s="13" t="s">
        <v>4272</v>
      </c>
      <c r="E1953" s="13" t="s">
        <v>2365</v>
      </c>
      <c r="F1953" s="34">
        <v>0.9</v>
      </c>
      <c r="G1953" s="60">
        <v>0</v>
      </c>
      <c r="H1953" s="63">
        <v>0</v>
      </c>
    </row>
    <row r="1954" spans="1:8">
      <c r="A1954" s="13" t="s">
        <v>2411</v>
      </c>
      <c r="B1954" s="13">
        <v>17031802003</v>
      </c>
      <c r="C1954" s="13" t="s">
        <v>2412</v>
      </c>
      <c r="D1954" s="13" t="s">
        <v>4272</v>
      </c>
      <c r="E1954" s="13" t="s">
        <v>2401</v>
      </c>
      <c r="F1954" s="34">
        <v>0.8</v>
      </c>
      <c r="G1954" s="60">
        <v>0.10000000000000009</v>
      </c>
      <c r="H1954" s="65">
        <v>0.12500000000000011</v>
      </c>
    </row>
    <row r="1955" spans="1:8">
      <c r="A1955" s="13" t="s">
        <v>2370</v>
      </c>
      <c r="B1955" s="13">
        <v>17031820000</v>
      </c>
      <c r="C1955" s="13" t="s">
        <v>2371</v>
      </c>
      <c r="D1955" s="13" t="s">
        <v>4272</v>
      </c>
      <c r="E1955" s="13" t="s">
        <v>2372</v>
      </c>
      <c r="F1955" s="34">
        <v>0.8</v>
      </c>
      <c r="G1955" s="60">
        <v>0</v>
      </c>
      <c r="H1955" s="63">
        <v>0</v>
      </c>
    </row>
    <row r="1956" spans="1:8">
      <c r="A1956" s="13" t="s">
        <v>187</v>
      </c>
      <c r="B1956" s="13">
        <v>17197883515</v>
      </c>
      <c r="C1956" s="13" t="s">
        <v>188</v>
      </c>
      <c r="D1956" s="13" t="s">
        <v>363</v>
      </c>
      <c r="E1956" s="13" t="s">
        <v>171</v>
      </c>
      <c r="F1956" s="34">
        <v>0.8</v>
      </c>
      <c r="G1956" s="60">
        <v>0</v>
      </c>
      <c r="H1956" s="63">
        <v>0</v>
      </c>
    </row>
    <row r="1957" spans="1:8">
      <c r="A1957" s="13" t="s">
        <v>398</v>
      </c>
      <c r="B1957" s="13">
        <v>17197880303</v>
      </c>
      <c r="C1957" s="13" t="s">
        <v>399</v>
      </c>
      <c r="D1957" s="13" t="s">
        <v>363</v>
      </c>
      <c r="E1957" s="13" t="s">
        <v>1485</v>
      </c>
      <c r="F1957" s="34">
        <v>0.8</v>
      </c>
      <c r="G1957" s="60">
        <v>0</v>
      </c>
      <c r="H1957" s="63">
        <v>0</v>
      </c>
    </row>
    <row r="1958" spans="1:8">
      <c r="A1958" s="13" t="s">
        <v>3934</v>
      </c>
      <c r="B1958" s="13">
        <v>17031050600</v>
      </c>
      <c r="C1958" s="13" t="s">
        <v>3935</v>
      </c>
      <c r="D1958" s="13" t="s">
        <v>4272</v>
      </c>
      <c r="E1958" s="13" t="s">
        <v>4129</v>
      </c>
      <c r="F1958" s="34">
        <v>0.8</v>
      </c>
      <c r="G1958" s="60">
        <v>0</v>
      </c>
      <c r="H1958" s="63">
        <v>0</v>
      </c>
    </row>
    <row r="1959" spans="1:8">
      <c r="A1959" s="13" t="s">
        <v>3825</v>
      </c>
      <c r="B1959" s="13">
        <v>17031071600</v>
      </c>
      <c r="C1959" s="13" t="s">
        <v>3826</v>
      </c>
      <c r="D1959" s="13" t="s">
        <v>4272</v>
      </c>
      <c r="E1959" s="13" t="s">
        <v>4129</v>
      </c>
      <c r="F1959" s="34">
        <v>0.8</v>
      </c>
      <c r="G1959" s="60">
        <v>0</v>
      </c>
      <c r="H1959" s="63">
        <v>0</v>
      </c>
    </row>
    <row r="1960" spans="1:8">
      <c r="A1960" s="13" t="s">
        <v>3829</v>
      </c>
      <c r="B1960" s="13">
        <v>17031071800</v>
      </c>
      <c r="C1960" s="13" t="s">
        <v>3830</v>
      </c>
      <c r="D1960" s="13" t="s">
        <v>4272</v>
      </c>
      <c r="E1960" s="13" t="s">
        <v>4129</v>
      </c>
      <c r="F1960" s="34">
        <v>0.7</v>
      </c>
      <c r="G1960" s="60">
        <v>9.9999999999999978E-2</v>
      </c>
      <c r="H1960" s="65">
        <v>0.14285714285714282</v>
      </c>
    </row>
    <row r="1961" spans="1:8">
      <c r="A1961" s="13" t="s">
        <v>3827</v>
      </c>
      <c r="B1961" s="13">
        <v>17031071700</v>
      </c>
      <c r="C1961" s="13" t="s">
        <v>3828</v>
      </c>
      <c r="D1961" s="13" t="s">
        <v>4272</v>
      </c>
      <c r="E1961" s="13" t="s">
        <v>4129</v>
      </c>
      <c r="F1961" s="34">
        <v>0.7</v>
      </c>
      <c r="G1961" s="60">
        <v>0</v>
      </c>
      <c r="H1961" s="63">
        <v>0</v>
      </c>
    </row>
    <row r="1962" spans="1:8">
      <c r="A1962" s="13" t="s">
        <v>1663</v>
      </c>
      <c r="B1962" s="13">
        <v>17031801000</v>
      </c>
      <c r="C1962" s="13" t="s">
        <v>1664</v>
      </c>
      <c r="D1962" s="13" t="s">
        <v>4272</v>
      </c>
      <c r="E1962" s="13" t="s">
        <v>1662</v>
      </c>
      <c r="F1962" s="34">
        <v>0.6</v>
      </c>
      <c r="G1962" s="60">
        <v>9.9999999999999978E-2</v>
      </c>
      <c r="H1962" s="65">
        <v>0.16666666666666663</v>
      </c>
    </row>
    <row r="1963" spans="1:8">
      <c r="A1963" s="13" t="s">
        <v>3924</v>
      </c>
      <c r="B1963" s="13">
        <v>17031040900</v>
      </c>
      <c r="C1963" s="13" t="s">
        <v>3925</v>
      </c>
      <c r="D1963" s="13" t="s">
        <v>4272</v>
      </c>
      <c r="E1963" s="13" t="s">
        <v>4129</v>
      </c>
      <c r="F1963" s="34">
        <v>0.6</v>
      </c>
      <c r="G1963" s="60">
        <v>0</v>
      </c>
      <c r="H1963" s="63">
        <v>0</v>
      </c>
    </row>
    <row r="1964" spans="1:8">
      <c r="A1964" s="13" t="s">
        <v>2229</v>
      </c>
      <c r="B1964" s="13">
        <v>17031843500</v>
      </c>
      <c r="C1964" s="13" t="s">
        <v>2230</v>
      </c>
      <c r="D1964" s="13" t="s">
        <v>4272</v>
      </c>
      <c r="E1964" s="13" t="s">
        <v>2224</v>
      </c>
      <c r="F1964" s="34">
        <v>0.6</v>
      </c>
      <c r="G1964" s="60">
        <v>0</v>
      </c>
      <c r="H1964" s="63">
        <v>0</v>
      </c>
    </row>
    <row r="1965" spans="1:8">
      <c r="A1965" s="13" t="s">
        <v>3667</v>
      </c>
      <c r="B1965" s="13">
        <v>17031170100</v>
      </c>
      <c r="C1965" s="13" t="s">
        <v>3668</v>
      </c>
      <c r="D1965" s="13" t="s">
        <v>4272</v>
      </c>
      <c r="E1965" s="13" t="s">
        <v>4129</v>
      </c>
      <c r="F1965" s="34">
        <v>0.5</v>
      </c>
      <c r="G1965" s="60">
        <v>9.9999999999999978E-2</v>
      </c>
      <c r="H1965" s="65">
        <v>0.19999999999999996</v>
      </c>
    </row>
    <row r="1966" spans="1:8">
      <c r="A1966" s="13" t="s">
        <v>3860</v>
      </c>
      <c r="B1966" s="13">
        <v>17031061200</v>
      </c>
      <c r="C1966" s="13" t="s">
        <v>3861</v>
      </c>
      <c r="D1966" s="13" t="s">
        <v>4272</v>
      </c>
      <c r="E1966" s="13" t="s">
        <v>4129</v>
      </c>
      <c r="F1966" s="34">
        <v>0.4</v>
      </c>
      <c r="G1966" s="60">
        <v>0.10000000000000003</v>
      </c>
      <c r="H1966" s="65">
        <v>0.25000000000000006</v>
      </c>
    </row>
    <row r="1967" spans="1:8">
      <c r="A1967" s="13" t="s">
        <v>3853</v>
      </c>
      <c r="B1967" s="13">
        <v>17031081402</v>
      </c>
      <c r="C1967" s="13" t="s">
        <v>3854</v>
      </c>
      <c r="D1967" s="13" t="s">
        <v>4272</v>
      </c>
      <c r="E1967" s="13" t="s">
        <v>4129</v>
      </c>
      <c r="F1967" s="34">
        <v>0.4</v>
      </c>
      <c r="G1967" s="60">
        <v>0</v>
      </c>
      <c r="H1967" s="63">
        <v>0</v>
      </c>
    </row>
    <row r="1968" spans="1:8">
      <c r="A1968" s="13" t="s">
        <v>2050</v>
      </c>
      <c r="B1968" s="13">
        <v>17031800800</v>
      </c>
      <c r="C1968" s="13" t="s">
        <v>2051</v>
      </c>
      <c r="D1968" s="13" t="s">
        <v>4272</v>
      </c>
      <c r="E1968" s="13" t="s">
        <v>2408</v>
      </c>
      <c r="F1968" s="34">
        <v>0.3</v>
      </c>
      <c r="G1968" s="60">
        <v>0.3</v>
      </c>
      <c r="H1968" s="64">
        <v>1</v>
      </c>
    </row>
    <row r="1969" spans="1:8">
      <c r="A1969" s="13" t="s">
        <v>670</v>
      </c>
      <c r="B1969" s="13">
        <v>17097863003</v>
      </c>
      <c r="C1969" s="13" t="s">
        <v>671</v>
      </c>
      <c r="D1969" s="13" t="s">
        <v>896</v>
      </c>
      <c r="E1969" s="13" t="s">
        <v>665</v>
      </c>
      <c r="F1969" s="34">
        <v>0.3</v>
      </c>
      <c r="G1969" s="60">
        <v>0</v>
      </c>
      <c r="H1969" s="63">
        <v>0</v>
      </c>
    </row>
    <row r="1970" spans="1:8">
      <c r="A1970" s="13" t="s">
        <v>3878</v>
      </c>
      <c r="B1970" s="13">
        <v>17031062400</v>
      </c>
      <c r="C1970" s="13" t="s">
        <v>3879</v>
      </c>
      <c r="D1970" s="13" t="s">
        <v>4272</v>
      </c>
      <c r="E1970" s="13" t="s">
        <v>4129</v>
      </c>
      <c r="F1970" s="34">
        <v>0</v>
      </c>
      <c r="G1970" s="60">
        <v>0</v>
      </c>
      <c r="H1970" s="63">
        <v>0</v>
      </c>
    </row>
    <row r="1971" spans="1:8">
      <c r="A1971" s="13" t="s">
        <v>3884</v>
      </c>
      <c r="B1971" s="13">
        <v>17031062700</v>
      </c>
      <c r="C1971" s="13" t="s">
        <v>3885</v>
      </c>
      <c r="D1971" s="13" t="s">
        <v>4272</v>
      </c>
      <c r="E1971" s="13" t="s">
        <v>4129</v>
      </c>
      <c r="F1971" s="34">
        <v>0</v>
      </c>
      <c r="G1971" s="60">
        <v>0</v>
      </c>
      <c r="H1971" s="63">
        <v>0</v>
      </c>
    </row>
    <row r="1972" spans="1:8">
      <c r="A1972" s="13" t="s">
        <v>3585</v>
      </c>
      <c r="B1972" s="13">
        <v>17031230300</v>
      </c>
      <c r="C1972" s="13" t="s">
        <v>3586</v>
      </c>
      <c r="D1972" s="13" t="s">
        <v>4272</v>
      </c>
      <c r="E1972" s="13" t="s">
        <v>4129</v>
      </c>
      <c r="F1972" s="34">
        <v>0</v>
      </c>
      <c r="G1972" s="60">
        <v>0</v>
      </c>
      <c r="H1972" s="63">
        <v>0</v>
      </c>
    </row>
    <row r="1973" spans="1:8">
      <c r="A1973" s="13" t="s">
        <v>3412</v>
      </c>
      <c r="B1973" s="13">
        <v>17031271800</v>
      </c>
      <c r="C1973" s="13" t="s">
        <v>3413</v>
      </c>
      <c r="D1973" s="13" t="s">
        <v>4272</v>
      </c>
      <c r="E1973" s="13" t="s">
        <v>4129</v>
      </c>
      <c r="F1973" s="34">
        <v>0</v>
      </c>
      <c r="G1973" s="60">
        <v>0</v>
      </c>
      <c r="H1973" s="63">
        <v>0</v>
      </c>
    </row>
    <row r="1974" spans="1:8">
      <c r="A1974" s="13" t="s">
        <v>3307</v>
      </c>
      <c r="B1974" s="13">
        <v>17031380500</v>
      </c>
      <c r="C1974" s="13" t="s">
        <v>3308</v>
      </c>
      <c r="D1974" s="13" t="s">
        <v>4272</v>
      </c>
      <c r="E1974" s="13" t="s">
        <v>4129</v>
      </c>
      <c r="F1974" s="34">
        <v>0</v>
      </c>
      <c r="G1974" s="60">
        <v>0</v>
      </c>
      <c r="H1974" s="63">
        <v>0</v>
      </c>
    </row>
    <row r="1975" spans="1:8">
      <c r="A1975" s="13" t="s">
        <v>2107</v>
      </c>
      <c r="B1975" s="13">
        <v>17031802607</v>
      </c>
      <c r="C1975" s="13" t="s">
        <v>2108</v>
      </c>
      <c r="D1975" s="13" t="s">
        <v>4272</v>
      </c>
      <c r="E1975" s="13" t="s">
        <v>2106</v>
      </c>
      <c r="F1975" s="34">
        <v>0</v>
      </c>
      <c r="G1975" s="60">
        <v>0</v>
      </c>
      <c r="H1975" s="63">
        <v>0</v>
      </c>
    </row>
    <row r="1976" spans="1:8">
      <c r="A1976" s="13" t="s">
        <v>1219</v>
      </c>
      <c r="B1976" s="13">
        <v>17043844502</v>
      </c>
      <c r="C1976" s="13" t="s">
        <v>1220</v>
      </c>
      <c r="D1976" s="13" t="s">
        <v>1522</v>
      </c>
      <c r="E1976" s="13" t="s">
        <v>1218</v>
      </c>
      <c r="F1976" s="34">
        <v>0</v>
      </c>
      <c r="G1976" s="60">
        <v>0</v>
      </c>
      <c r="H1976" s="63">
        <v>0</v>
      </c>
    </row>
    <row r="1977" spans="1:8">
      <c r="A1977" s="13" t="s">
        <v>825</v>
      </c>
      <c r="B1977" s="13">
        <v>17097864521</v>
      </c>
      <c r="C1977" s="13" t="s">
        <v>826</v>
      </c>
      <c r="D1977" s="13" t="s">
        <v>896</v>
      </c>
      <c r="E1977" s="13" t="s">
        <v>4078</v>
      </c>
      <c r="F1977" s="34">
        <v>0</v>
      </c>
      <c r="G1977" s="60">
        <v>0</v>
      </c>
      <c r="H1977" s="63">
        <v>0</v>
      </c>
    </row>
    <row r="1978" spans="1:8">
      <c r="A1978" s="13" t="s">
        <v>674</v>
      </c>
      <c r="B1978" s="13">
        <v>17097863005</v>
      </c>
      <c r="C1978" s="13" t="s">
        <v>675</v>
      </c>
      <c r="D1978" s="13" t="s">
        <v>896</v>
      </c>
      <c r="E1978" s="13" t="s">
        <v>665</v>
      </c>
      <c r="F1978" s="34">
        <v>0</v>
      </c>
      <c r="G1978" s="60">
        <v>0</v>
      </c>
      <c r="H1978" s="63">
        <v>0</v>
      </c>
    </row>
    <row r="1979" spans="1:8">
      <c r="A1979" s="13" t="s">
        <v>3209</v>
      </c>
      <c r="B1979" s="13">
        <v>17031381700</v>
      </c>
      <c r="C1979" s="13" t="s">
        <v>3210</v>
      </c>
      <c r="D1979" s="13" t="s">
        <v>4272</v>
      </c>
      <c r="E1979" s="13" t="s">
        <v>4129</v>
      </c>
      <c r="F1979" s="34"/>
      <c r="G1979" s="60">
        <v>0</v>
      </c>
      <c r="H1979" s="63">
        <v>0</v>
      </c>
    </row>
    <row r="1980" spans="1:8">
      <c r="A1980" s="13" t="s">
        <v>1556</v>
      </c>
      <c r="B1980" s="13">
        <v>17031835700</v>
      </c>
      <c r="C1980" s="13" t="s">
        <v>1557</v>
      </c>
      <c r="D1980" s="13" t="s">
        <v>4272</v>
      </c>
      <c r="E1980" s="13"/>
      <c r="F1980" s="34"/>
      <c r="G1980" s="60">
        <v>0</v>
      </c>
      <c r="H1980" s="63">
        <v>0</v>
      </c>
    </row>
    <row r="1981" spans="1:8">
      <c r="A1981" s="13" t="s">
        <v>1514</v>
      </c>
      <c r="B1981" s="13">
        <v>17031980000</v>
      </c>
      <c r="C1981" s="13" t="s">
        <v>1515</v>
      </c>
      <c r="D1981" s="13" t="s">
        <v>4272</v>
      </c>
      <c r="E1981" s="13"/>
      <c r="F1981" s="34"/>
      <c r="G1981" s="60">
        <v>0</v>
      </c>
      <c r="H1981" s="63">
        <v>0</v>
      </c>
    </row>
    <row r="1982" spans="1:8">
      <c r="A1982" s="13" t="s">
        <v>1516</v>
      </c>
      <c r="B1982" s="13">
        <v>17031980100</v>
      </c>
      <c r="C1982" s="13" t="s">
        <v>1517</v>
      </c>
      <c r="D1982" s="13" t="s">
        <v>4272</v>
      </c>
      <c r="E1982" s="13"/>
      <c r="F1982" s="34"/>
      <c r="G1982" s="60">
        <v>0</v>
      </c>
      <c r="H1982" s="63">
        <v>0</v>
      </c>
    </row>
    <row r="1983" spans="1:8">
      <c r="A1983" s="13" t="s">
        <v>1518</v>
      </c>
      <c r="B1983" s="13">
        <v>17031990000</v>
      </c>
      <c r="C1983" s="13" t="s">
        <v>1519</v>
      </c>
      <c r="D1983" s="13" t="s">
        <v>4272</v>
      </c>
      <c r="E1983" s="13"/>
      <c r="F1983" s="34"/>
      <c r="G1983" s="60">
        <v>0</v>
      </c>
      <c r="H1983" s="63">
        <v>0</v>
      </c>
    </row>
    <row r="1984" spans="1:8">
      <c r="A1984" s="13" t="s">
        <v>676</v>
      </c>
      <c r="B1984" s="13">
        <v>17097863006</v>
      </c>
      <c r="C1984" s="13" t="s">
        <v>677</v>
      </c>
      <c r="D1984" s="13" t="s">
        <v>896</v>
      </c>
      <c r="E1984" s="13" t="s">
        <v>665</v>
      </c>
      <c r="F1984" s="34"/>
      <c r="G1984" s="60">
        <v>0</v>
      </c>
      <c r="H1984" s="63">
        <v>0</v>
      </c>
    </row>
    <row r="1985" spans="1:8">
      <c r="A1985" s="13" t="s">
        <v>567</v>
      </c>
      <c r="B1985" s="13">
        <v>17097990000</v>
      </c>
      <c r="C1985" s="13" t="s">
        <v>568</v>
      </c>
      <c r="D1985" s="13" t="s">
        <v>896</v>
      </c>
      <c r="E1985" s="13"/>
      <c r="F1985" s="34"/>
      <c r="G1985" s="60">
        <v>0</v>
      </c>
      <c r="H1985" s="63">
        <v>0</v>
      </c>
    </row>
    <row r="1986" spans="1:8">
      <c r="A1986" s="13" t="s">
        <v>133</v>
      </c>
      <c r="B1986" s="13">
        <v>17197980000</v>
      </c>
      <c r="C1986" s="13" t="s">
        <v>134</v>
      </c>
      <c r="D1986" s="13" t="s">
        <v>363</v>
      </c>
      <c r="E1986" s="13"/>
      <c r="F1986" s="34"/>
      <c r="G1986" s="60">
        <v>0</v>
      </c>
      <c r="H1986" s="63">
        <v>0</v>
      </c>
    </row>
  </sheetData>
  <sheetCalcPr fullCalcOnLoad="1"/>
  <autoFilter ref="A1:H1986"/>
  <sortState ref="A2:H1986">
    <sortCondition descending="1" ref="F2:F1986"/>
  </sortState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B1:U29"/>
  <sheetViews>
    <sheetView workbookViewId="0">
      <selection activeCell="R15" sqref="R15"/>
    </sheetView>
  </sheetViews>
  <sheetFormatPr baseColWidth="10" defaultColWidth="8.83203125" defaultRowHeight="14"/>
  <cols>
    <col min="1" max="1" width="2.6640625" customWidth="1"/>
    <col min="2" max="2" width="18" customWidth="1"/>
    <col min="3" max="3" width="7.5" bestFit="1" customWidth="1"/>
    <col min="4" max="4" width="6" bestFit="1" customWidth="1"/>
    <col min="5" max="5" width="10" bestFit="1" customWidth="1"/>
    <col min="6" max="6" width="10" customWidth="1"/>
    <col min="8" max="8" width="2.6640625" customWidth="1"/>
    <col min="9" max="9" width="20.5" customWidth="1"/>
    <col min="10" max="10" width="8.5" bestFit="1" customWidth="1"/>
    <col min="11" max="11" width="6" bestFit="1" customWidth="1"/>
    <col min="15" max="15" width="2.6640625" customWidth="1"/>
    <col min="16" max="16" width="18.6640625" customWidth="1"/>
    <col min="17" max="17" width="7.5" bestFit="1" customWidth="1"/>
    <col min="18" max="18" width="6" bestFit="1" customWidth="1"/>
  </cols>
  <sheetData>
    <row r="1" spans="2:21" ht="15" thickBot="1"/>
    <row r="2" spans="2:21">
      <c r="B2" s="75" t="s">
        <v>43</v>
      </c>
      <c r="C2" s="37"/>
      <c r="D2" s="41"/>
      <c r="E2" s="171" t="s">
        <v>30</v>
      </c>
      <c r="F2" s="172"/>
      <c r="G2" s="173"/>
      <c r="I2" s="75" t="s">
        <v>4257</v>
      </c>
      <c r="J2" s="37"/>
      <c r="K2" s="41"/>
      <c r="L2" s="171" t="s">
        <v>30</v>
      </c>
      <c r="M2" s="172"/>
      <c r="N2" s="173"/>
      <c r="P2" s="75" t="s">
        <v>4258</v>
      </c>
      <c r="Q2" s="37"/>
      <c r="R2" s="41"/>
      <c r="S2" s="171" t="s">
        <v>30</v>
      </c>
      <c r="T2" s="172"/>
      <c r="U2" s="173"/>
    </row>
    <row r="3" spans="2:21">
      <c r="B3" s="76"/>
      <c r="C3" s="35"/>
      <c r="D3" s="44"/>
      <c r="E3" s="53" t="s">
        <v>27</v>
      </c>
      <c r="F3" s="79">
        <f>+C14+1</f>
        <v>101</v>
      </c>
      <c r="G3" s="54">
        <f t="array" ref="G3:G7">FREQUENCY(hsdip,F3:F7)</f>
        <v>34</v>
      </c>
      <c r="I3" s="76"/>
      <c r="J3" s="35"/>
      <c r="K3" s="44"/>
      <c r="L3" s="53" t="s">
        <v>27</v>
      </c>
      <c r="M3" s="79">
        <f>+J14+1</f>
        <v>73.099999999999994</v>
      </c>
      <c r="N3" s="54">
        <f t="array" ref="N3:N7">FREQUENCY(bach,M3:M7)</f>
        <v>51</v>
      </c>
      <c r="P3" s="76"/>
      <c r="Q3" s="35"/>
      <c r="R3" s="44"/>
      <c r="S3" s="53" t="s">
        <v>27</v>
      </c>
      <c r="T3" s="79">
        <v>65.900000000000006</v>
      </c>
      <c r="U3" s="54">
        <f t="array" ref="U3:U7">FREQUENCY(grad,T3:T7)</f>
        <v>102</v>
      </c>
    </row>
    <row r="4" spans="2:21">
      <c r="B4" s="77" t="s">
        <v>4</v>
      </c>
      <c r="C4" s="74">
        <v>75.350733434496632</v>
      </c>
      <c r="D4" s="44"/>
      <c r="E4" s="53" t="s">
        <v>26</v>
      </c>
      <c r="F4" s="79">
        <f>+F5+C8</f>
        <v>96.372551743416622</v>
      </c>
      <c r="G4" s="54">
        <v>342</v>
      </c>
      <c r="I4" s="77" t="s">
        <v>4</v>
      </c>
      <c r="J4" s="74">
        <v>20.67929806714141</v>
      </c>
      <c r="K4" s="44"/>
      <c r="L4" s="53" t="s">
        <v>26</v>
      </c>
      <c r="M4" s="79">
        <f>+M5+J8</f>
        <v>44.715072398278792</v>
      </c>
      <c r="N4" s="54">
        <v>313</v>
      </c>
      <c r="P4" s="77" t="s">
        <v>4</v>
      </c>
      <c r="Q4" s="74">
        <v>13.518828451882865</v>
      </c>
      <c r="R4" s="44"/>
      <c r="S4" s="53" t="s">
        <v>26</v>
      </c>
      <c r="T4" s="79">
        <f>+T5+Q8</f>
        <v>36.166727945939655</v>
      </c>
      <c r="U4" s="54">
        <v>213</v>
      </c>
    </row>
    <row r="5" spans="2:21">
      <c r="B5" s="76" t="s">
        <v>5</v>
      </c>
      <c r="C5" s="72">
        <v>0.23639427133313842</v>
      </c>
      <c r="D5" s="44"/>
      <c r="E5" s="53" t="s">
        <v>25</v>
      </c>
      <c r="F5" s="79">
        <f>+F6+C8</f>
        <v>85.861642588956627</v>
      </c>
      <c r="G5" s="54">
        <v>559</v>
      </c>
      <c r="I5" s="76" t="s">
        <v>5</v>
      </c>
      <c r="J5" s="72">
        <v>0.27104185778132633</v>
      </c>
      <c r="K5" s="44"/>
      <c r="L5" s="53" t="s">
        <v>25</v>
      </c>
      <c r="M5" s="79">
        <f>+M6+J8</f>
        <v>32.697185232710098</v>
      </c>
      <c r="N5" s="54">
        <v>565</v>
      </c>
      <c r="P5" s="76" t="s">
        <v>5</v>
      </c>
      <c r="Q5" s="72">
        <v>0.25897270283247203</v>
      </c>
      <c r="R5" s="44"/>
      <c r="S5" s="53" t="s">
        <v>25</v>
      </c>
      <c r="T5" s="79">
        <f>+T6+Q8</f>
        <v>24.842778198911258</v>
      </c>
      <c r="U5" s="54">
        <v>430</v>
      </c>
    </row>
    <row r="6" spans="2:21">
      <c r="B6" s="77" t="s">
        <v>6</v>
      </c>
      <c r="C6" s="74">
        <v>74.5</v>
      </c>
      <c r="D6" s="44"/>
      <c r="E6" s="53" t="s">
        <v>23</v>
      </c>
      <c r="F6" s="79">
        <f>+C4</f>
        <v>75.350733434496632</v>
      </c>
      <c r="G6" s="54">
        <v>716</v>
      </c>
      <c r="I6" s="77" t="s">
        <v>6</v>
      </c>
      <c r="J6" s="74">
        <v>19.350000000000001</v>
      </c>
      <c r="K6" s="44"/>
      <c r="L6" s="53" t="s">
        <v>23</v>
      </c>
      <c r="M6" s="79">
        <f>+J4</f>
        <v>20.67929806714141</v>
      </c>
      <c r="N6" s="54">
        <v>670</v>
      </c>
      <c r="P6" s="77" t="s">
        <v>6</v>
      </c>
      <c r="Q6" s="74">
        <v>10.1</v>
      </c>
      <c r="R6" s="44"/>
      <c r="S6" s="53" t="s">
        <v>23</v>
      </c>
      <c r="T6" s="79">
        <f>+Q4</f>
        <v>13.518828451882865</v>
      </c>
      <c r="U6" s="54">
        <v>984</v>
      </c>
    </row>
    <row r="7" spans="2:21" ht="15" thickBot="1">
      <c r="B7" s="76" t="s">
        <v>7</v>
      </c>
      <c r="C7" s="72">
        <v>73.400000000000006</v>
      </c>
      <c r="D7" s="44"/>
      <c r="E7" s="55" t="s">
        <v>24</v>
      </c>
      <c r="F7" s="80">
        <f>+F6-C8</f>
        <v>64.839824280036638</v>
      </c>
      <c r="G7" s="57">
        <v>326</v>
      </c>
      <c r="I7" s="76" t="s">
        <v>7</v>
      </c>
      <c r="J7" s="72">
        <v>10.3</v>
      </c>
      <c r="K7" s="44"/>
      <c r="L7" s="55" t="s">
        <v>24</v>
      </c>
      <c r="M7" s="80">
        <f>+M6-J8</f>
        <v>8.6614109015727188</v>
      </c>
      <c r="N7" s="57">
        <v>366</v>
      </c>
      <c r="P7" s="76" t="s">
        <v>7</v>
      </c>
      <c r="Q7" s="72">
        <v>4.8</v>
      </c>
      <c r="R7" s="44"/>
      <c r="S7" s="55" t="s">
        <v>24</v>
      </c>
      <c r="T7" s="80">
        <f>+T6-Q8</f>
        <v>2.1948787048544709</v>
      </c>
      <c r="U7" s="57">
        <v>183</v>
      </c>
    </row>
    <row r="8" spans="2:21" ht="15" thickBot="1">
      <c r="B8" s="77" t="s">
        <v>8</v>
      </c>
      <c r="C8" s="74">
        <v>10.51090915446</v>
      </c>
      <c r="D8" s="44"/>
      <c r="E8" s="44"/>
      <c r="F8" s="44"/>
      <c r="G8" s="45"/>
      <c r="I8" s="77" t="s">
        <v>8</v>
      </c>
      <c r="J8" s="74">
        <v>12.017887165568691</v>
      </c>
      <c r="K8" s="44"/>
      <c r="L8" s="44"/>
      <c r="M8" s="44"/>
      <c r="N8" s="45"/>
      <c r="P8" s="77" t="s">
        <v>8</v>
      </c>
      <c r="Q8" s="74">
        <v>11.323949747028394</v>
      </c>
      <c r="R8" s="44"/>
      <c r="S8" s="44"/>
      <c r="T8" s="44"/>
      <c r="U8" s="45"/>
    </row>
    <row r="9" spans="2:21">
      <c r="B9" s="76" t="s">
        <v>9</v>
      </c>
      <c r="C9" s="72">
        <v>110.47921125331105</v>
      </c>
      <c r="D9" s="44"/>
      <c r="E9" s="174" t="s">
        <v>42</v>
      </c>
      <c r="F9" s="175"/>
      <c r="G9" s="176"/>
      <c r="I9" s="76" t="s">
        <v>9</v>
      </c>
      <c r="J9" s="72">
        <v>144.42961192434066</v>
      </c>
      <c r="K9" s="44"/>
      <c r="L9" s="174" t="s">
        <v>42</v>
      </c>
      <c r="M9" s="175"/>
      <c r="N9" s="176"/>
      <c r="P9" s="76" t="s">
        <v>9</v>
      </c>
      <c r="Q9" s="72">
        <v>128.23183787322444</v>
      </c>
      <c r="R9" s="44"/>
      <c r="S9" s="174" t="s">
        <v>42</v>
      </c>
      <c r="T9" s="175"/>
      <c r="U9" s="176"/>
    </row>
    <row r="10" spans="2:21">
      <c r="B10" s="76" t="s">
        <v>10</v>
      </c>
      <c r="C10" s="72">
        <v>-0.60257917797923399</v>
      </c>
      <c r="D10" s="44"/>
      <c r="E10" s="53" t="s">
        <v>28</v>
      </c>
      <c r="F10" s="79">
        <f>+F3</f>
        <v>101</v>
      </c>
      <c r="G10" s="54">
        <f t="array" ref="G10:G14">FREQUENCY(hsdip,F10:F14)</f>
        <v>240</v>
      </c>
      <c r="I10" s="76" t="s">
        <v>10</v>
      </c>
      <c r="J10" s="72">
        <v>-0.44516759533008576</v>
      </c>
      <c r="K10" s="44"/>
      <c r="L10" s="53" t="s">
        <v>28</v>
      </c>
      <c r="M10" s="79">
        <v>72.11</v>
      </c>
      <c r="N10" s="54">
        <f t="array" ref="N10:N14">FREQUENCY(bach,M10:M14)</f>
        <v>4</v>
      </c>
      <c r="P10" s="76" t="s">
        <v>10</v>
      </c>
      <c r="Q10" s="72">
        <v>1.1680547094446299</v>
      </c>
      <c r="R10" s="44"/>
      <c r="S10" s="53" t="s">
        <v>28</v>
      </c>
      <c r="T10" s="79">
        <v>65.900000000000006</v>
      </c>
      <c r="U10" s="54">
        <f t="array" ref="U10:U14">FREQUENCY(grad,T10:T14)</f>
        <v>6</v>
      </c>
    </row>
    <row r="11" spans="2:21">
      <c r="B11" s="76" t="s">
        <v>11</v>
      </c>
      <c r="C11" s="72">
        <v>0.15550170882331157</v>
      </c>
      <c r="D11" s="44"/>
      <c r="E11" s="53"/>
      <c r="F11" s="79">
        <f>+F10-D12</f>
        <v>89.12</v>
      </c>
      <c r="G11" s="54">
        <v>558</v>
      </c>
      <c r="I11" s="76" t="s">
        <v>11</v>
      </c>
      <c r="J11" s="72">
        <v>0.46110661591316437</v>
      </c>
      <c r="K11" s="44"/>
      <c r="L11" s="53"/>
      <c r="M11" s="79">
        <f>+M10-K12</f>
        <v>57.83</v>
      </c>
      <c r="N11" s="54">
        <v>59</v>
      </c>
      <c r="P11" s="76" t="s">
        <v>11</v>
      </c>
      <c r="Q11" s="72">
        <v>1.2195724130007222</v>
      </c>
      <c r="R11" s="44"/>
      <c r="S11" s="53"/>
      <c r="T11" s="79">
        <f>+T10-R12</f>
        <v>52.760000000000005</v>
      </c>
      <c r="U11" s="54">
        <v>60</v>
      </c>
    </row>
    <row r="12" spans="2:21">
      <c r="B12" s="77" t="s">
        <v>12</v>
      </c>
      <c r="C12" s="74">
        <v>59.4</v>
      </c>
      <c r="D12" s="44">
        <f>+C12/5</f>
        <v>11.879999999999999</v>
      </c>
      <c r="E12" s="53"/>
      <c r="F12" s="79">
        <f>+F11-D12</f>
        <v>77.240000000000009</v>
      </c>
      <c r="G12" s="54">
        <v>818</v>
      </c>
      <c r="I12" s="77" t="s">
        <v>12</v>
      </c>
      <c r="J12" s="74">
        <v>71.399999999999991</v>
      </c>
      <c r="K12" s="44">
        <f>+J12/5</f>
        <v>14.279999999999998</v>
      </c>
      <c r="L12" s="53"/>
      <c r="M12" s="79">
        <f>+M11-K12</f>
        <v>43.55</v>
      </c>
      <c r="N12" s="54">
        <v>444</v>
      </c>
      <c r="P12" s="77" t="s">
        <v>12</v>
      </c>
      <c r="Q12" s="74">
        <v>65.7</v>
      </c>
      <c r="R12" s="44">
        <f>+Q12/5</f>
        <v>13.14</v>
      </c>
      <c r="S12" s="53"/>
      <c r="T12" s="79">
        <f>+T11-R12</f>
        <v>39.620000000000005</v>
      </c>
      <c r="U12" s="54">
        <v>209</v>
      </c>
    </row>
    <row r="13" spans="2:21">
      <c r="B13" s="76" t="s">
        <v>13</v>
      </c>
      <c r="C13" s="72">
        <v>40.6</v>
      </c>
      <c r="D13" s="44"/>
      <c r="E13" s="53"/>
      <c r="F13" s="79">
        <f>+F12-D12</f>
        <v>65.360000000000014</v>
      </c>
      <c r="G13" s="54">
        <v>343</v>
      </c>
      <c r="I13" s="76" t="s">
        <v>13</v>
      </c>
      <c r="J13" s="72">
        <v>0.7</v>
      </c>
      <c r="K13" s="44"/>
      <c r="L13" s="53"/>
      <c r="M13" s="79">
        <f>+M12-K12</f>
        <v>29.27</v>
      </c>
      <c r="N13" s="54">
        <v>726</v>
      </c>
      <c r="P13" s="76" t="s">
        <v>13</v>
      </c>
      <c r="Q13" s="72">
        <v>0.1</v>
      </c>
      <c r="R13" s="44"/>
      <c r="S13" s="53"/>
      <c r="T13" s="79">
        <f>+T12-R12</f>
        <v>26.480000000000004</v>
      </c>
      <c r="U13" s="54">
        <v>479</v>
      </c>
    </row>
    <row r="14" spans="2:21" ht="15" thickBot="1">
      <c r="B14" s="77" t="s">
        <v>14</v>
      </c>
      <c r="C14" s="74">
        <v>100</v>
      </c>
      <c r="D14" s="44"/>
      <c r="E14" s="55" t="s">
        <v>29</v>
      </c>
      <c r="F14" s="80">
        <f>+F13-D12</f>
        <v>53.480000000000018</v>
      </c>
      <c r="G14" s="57">
        <v>18</v>
      </c>
      <c r="I14" s="77" t="s">
        <v>14</v>
      </c>
      <c r="J14" s="74">
        <v>72.099999999999994</v>
      </c>
      <c r="K14" s="44"/>
      <c r="L14" s="55" t="s">
        <v>29</v>
      </c>
      <c r="M14" s="80">
        <f>+M13-K12</f>
        <v>14.990000000000002</v>
      </c>
      <c r="N14" s="57">
        <v>732</v>
      </c>
      <c r="P14" s="77" t="s">
        <v>14</v>
      </c>
      <c r="Q14" s="74">
        <v>65.8</v>
      </c>
      <c r="R14" s="44"/>
      <c r="S14" s="55" t="s">
        <v>29</v>
      </c>
      <c r="T14" s="80">
        <f>+T13-R12</f>
        <v>13.340000000000003</v>
      </c>
      <c r="U14" s="57">
        <v>1158</v>
      </c>
    </row>
    <row r="15" spans="2:21" ht="15" thickBot="1">
      <c r="B15" s="76" t="s">
        <v>15</v>
      </c>
      <c r="C15" s="72"/>
      <c r="D15" s="44"/>
      <c r="E15" s="44"/>
      <c r="F15" s="44"/>
      <c r="G15" s="45"/>
      <c r="I15" s="76" t="s">
        <v>15</v>
      </c>
      <c r="J15" s="72"/>
      <c r="K15" s="44"/>
      <c r="L15" s="44"/>
      <c r="M15" s="44"/>
      <c r="N15" s="45"/>
      <c r="P15" s="76" t="s">
        <v>15</v>
      </c>
      <c r="Q15" s="72"/>
      <c r="R15" s="44"/>
      <c r="S15" s="44"/>
      <c r="T15" s="44"/>
      <c r="U15" s="45"/>
    </row>
    <row r="16" spans="2:21">
      <c r="B16" s="77" t="s">
        <v>16</v>
      </c>
      <c r="C16" s="74">
        <v>1977</v>
      </c>
      <c r="D16" s="44">
        <f>+C16/5</f>
        <v>395.4</v>
      </c>
      <c r="E16" s="177" t="s">
        <v>39</v>
      </c>
      <c r="F16" s="178"/>
      <c r="G16" s="179"/>
      <c r="I16" s="77" t="s">
        <v>16</v>
      </c>
      <c r="J16" s="74">
        <v>1966</v>
      </c>
      <c r="K16" s="44">
        <f>+J16/5</f>
        <v>393.2</v>
      </c>
      <c r="L16" s="177" t="s">
        <v>39</v>
      </c>
      <c r="M16" s="178"/>
      <c r="N16" s="179"/>
      <c r="P16" s="77" t="s">
        <v>16</v>
      </c>
      <c r="Q16" s="74">
        <v>1912</v>
      </c>
      <c r="R16" s="44">
        <f>+Q16/5</f>
        <v>382.4</v>
      </c>
      <c r="S16" s="177" t="s">
        <v>39</v>
      </c>
      <c r="T16" s="178"/>
      <c r="U16" s="179"/>
    </row>
    <row r="17" spans="2:21" ht="15" thickBot="1">
      <c r="B17" s="78" t="s">
        <v>17</v>
      </c>
      <c r="C17" s="73">
        <v>0.46360823020486697</v>
      </c>
      <c r="D17" s="44"/>
      <c r="E17" s="53" t="s">
        <v>34</v>
      </c>
      <c r="F17" s="52">
        <v>100</v>
      </c>
      <c r="G17" s="54">
        <f t="array" ref="G17:G21">FREQUENCY(hsdip,F17:F21)</f>
        <v>366</v>
      </c>
      <c r="I17" s="78" t="s">
        <v>17</v>
      </c>
      <c r="J17" s="73">
        <v>0.53155969650161705</v>
      </c>
      <c r="K17" s="44"/>
      <c r="L17" s="53" t="s">
        <v>34</v>
      </c>
      <c r="M17" s="79">
        <v>72.11</v>
      </c>
      <c r="N17" s="54">
        <f t="array" ref="N17:N21">FREQUENCY(bach,M17:M21)</f>
        <v>388</v>
      </c>
      <c r="P17" s="78" t="s">
        <v>17</v>
      </c>
      <c r="Q17" s="73">
        <v>0.50789885350802988</v>
      </c>
      <c r="R17" s="44"/>
      <c r="S17" s="53" t="s">
        <v>34</v>
      </c>
      <c r="T17" s="79">
        <v>65.900000000000006</v>
      </c>
      <c r="U17" s="54">
        <f t="array" ref="U17:U21">FREQUENCY(grad,T17:T21)</f>
        <v>387</v>
      </c>
    </row>
    <row r="18" spans="2:21">
      <c r="B18" s="43"/>
      <c r="C18" s="44"/>
      <c r="D18" s="44"/>
      <c r="E18" s="53" t="s">
        <v>38</v>
      </c>
      <c r="F18" s="52">
        <v>86</v>
      </c>
      <c r="G18" s="54">
        <v>399</v>
      </c>
      <c r="I18" s="43"/>
      <c r="J18" s="44"/>
      <c r="K18" s="44"/>
      <c r="L18" s="53" t="s">
        <v>38</v>
      </c>
      <c r="M18" s="52">
        <v>32</v>
      </c>
      <c r="N18" s="54">
        <v>346</v>
      </c>
      <c r="P18" s="43"/>
      <c r="Q18" s="44"/>
      <c r="R18" s="44"/>
      <c r="S18" s="53" t="s">
        <v>38</v>
      </c>
      <c r="T18" s="52">
        <v>22</v>
      </c>
      <c r="U18" s="54">
        <v>331</v>
      </c>
    </row>
    <row r="19" spans="2:21">
      <c r="B19" s="43"/>
      <c r="C19" s="44"/>
      <c r="D19" s="44"/>
      <c r="E19" s="53" t="s">
        <v>36</v>
      </c>
      <c r="F19" s="52">
        <v>78</v>
      </c>
      <c r="G19" s="54">
        <v>394</v>
      </c>
      <c r="I19" s="43"/>
      <c r="J19" s="44"/>
      <c r="K19" s="44"/>
      <c r="L19" s="53" t="s">
        <v>36</v>
      </c>
      <c r="M19" s="52">
        <v>24</v>
      </c>
      <c r="N19" s="54">
        <v>439</v>
      </c>
      <c r="P19" s="43"/>
      <c r="Q19" s="44"/>
      <c r="R19" s="44"/>
      <c r="S19" s="53" t="s">
        <v>36</v>
      </c>
      <c r="T19" s="52">
        <v>14</v>
      </c>
      <c r="U19" s="54">
        <v>393</v>
      </c>
    </row>
    <row r="20" spans="2:21">
      <c r="B20" s="43"/>
      <c r="C20" s="44"/>
      <c r="D20" s="44"/>
      <c r="E20" s="53" t="s">
        <v>37</v>
      </c>
      <c r="F20" s="52">
        <v>72</v>
      </c>
      <c r="G20" s="54">
        <v>409</v>
      </c>
      <c r="I20" s="43"/>
      <c r="J20" s="44"/>
      <c r="K20" s="44"/>
      <c r="L20" s="53" t="s">
        <v>37</v>
      </c>
      <c r="M20" s="52">
        <v>16</v>
      </c>
      <c r="N20" s="54">
        <v>396</v>
      </c>
      <c r="P20" s="43"/>
      <c r="Q20" s="44"/>
      <c r="R20" s="44"/>
      <c r="S20" s="53" t="s">
        <v>37</v>
      </c>
      <c r="T20" s="52">
        <v>8</v>
      </c>
      <c r="U20" s="54">
        <v>399</v>
      </c>
    </row>
    <row r="21" spans="2:21" ht="15" thickBot="1">
      <c r="B21" s="43"/>
      <c r="C21" s="44"/>
      <c r="D21" s="44"/>
      <c r="E21" s="55" t="s">
        <v>35</v>
      </c>
      <c r="F21" s="56">
        <v>66</v>
      </c>
      <c r="G21" s="57">
        <v>409</v>
      </c>
      <c r="I21" s="43"/>
      <c r="J21" s="44"/>
      <c r="K21" s="44"/>
      <c r="L21" s="55" t="s">
        <v>35</v>
      </c>
      <c r="M21" s="56">
        <v>9</v>
      </c>
      <c r="N21" s="57">
        <v>396</v>
      </c>
      <c r="P21" s="43"/>
      <c r="Q21" s="44"/>
      <c r="R21" s="44"/>
      <c r="S21" s="55" t="s">
        <v>35</v>
      </c>
      <c r="T21" s="56">
        <v>4</v>
      </c>
      <c r="U21" s="57">
        <v>402</v>
      </c>
    </row>
    <row r="22" spans="2:21" ht="15" thickBot="1">
      <c r="B22" s="43"/>
      <c r="C22" s="44"/>
      <c r="D22" s="44"/>
      <c r="E22" s="44"/>
      <c r="F22" s="44"/>
      <c r="G22" s="45"/>
      <c r="I22" s="43"/>
      <c r="J22" s="44"/>
      <c r="K22" s="44"/>
      <c r="L22" s="44"/>
      <c r="M22" s="44"/>
      <c r="N22" s="45"/>
      <c r="P22" s="43"/>
      <c r="Q22" s="44"/>
      <c r="R22" s="44"/>
      <c r="S22" s="44"/>
      <c r="T22" s="44"/>
      <c r="U22" s="45"/>
    </row>
    <row r="23" spans="2:21">
      <c r="B23" s="43"/>
      <c r="C23" s="44"/>
      <c r="D23" s="44"/>
      <c r="E23" s="177" t="s">
        <v>46</v>
      </c>
      <c r="F23" s="178"/>
      <c r="G23" s="179"/>
      <c r="I23" s="43"/>
      <c r="J23" s="44"/>
      <c r="K23" s="44"/>
      <c r="L23" s="177" t="s">
        <v>46</v>
      </c>
      <c r="M23" s="178"/>
      <c r="N23" s="179"/>
      <c r="P23" s="43"/>
      <c r="Q23" s="44"/>
      <c r="R23" s="44"/>
      <c r="S23" s="177" t="s">
        <v>46</v>
      </c>
      <c r="T23" s="178"/>
      <c r="U23" s="179"/>
    </row>
    <row r="24" spans="2:21">
      <c r="B24" s="43"/>
      <c r="C24" s="44"/>
      <c r="D24" s="44"/>
      <c r="E24" s="53" t="s">
        <v>34</v>
      </c>
      <c r="F24" s="52">
        <v>101</v>
      </c>
      <c r="G24" s="54">
        <f t="array" ref="G24:G28">FREQUENCY(hsdip,F24:F28)</f>
        <v>1977</v>
      </c>
      <c r="I24" s="43"/>
      <c r="J24" s="44"/>
      <c r="K24" s="44"/>
      <c r="L24" s="53" t="s">
        <v>34</v>
      </c>
      <c r="M24" s="79">
        <v>72.11</v>
      </c>
      <c r="N24" s="54">
        <f t="array" ref="N24:N28">FREQUENCY(bach,M24:M28)</f>
        <v>1965</v>
      </c>
      <c r="P24" s="43"/>
      <c r="Q24" s="44"/>
      <c r="R24" s="44"/>
      <c r="S24" s="53" t="s">
        <v>34</v>
      </c>
      <c r="T24" s="79">
        <v>65.900000000000006</v>
      </c>
      <c r="U24" s="54">
        <f t="array" ref="U24:U28">FREQUENCY(grad,T24:T28)</f>
        <v>1912</v>
      </c>
    </row>
    <row r="25" spans="2:21">
      <c r="B25" s="43"/>
      <c r="C25" s="44"/>
      <c r="D25" s="44"/>
      <c r="E25" s="53" t="s">
        <v>38</v>
      </c>
      <c r="F25" s="52"/>
      <c r="G25" s="54">
        <v>0</v>
      </c>
      <c r="I25" s="43"/>
      <c r="J25" s="44"/>
      <c r="K25" s="44"/>
      <c r="L25" s="53" t="s">
        <v>38</v>
      </c>
      <c r="M25" s="52"/>
      <c r="N25" s="54">
        <v>0</v>
      </c>
      <c r="P25" s="43"/>
      <c r="Q25" s="44"/>
      <c r="R25" s="44"/>
      <c r="S25" s="53" t="s">
        <v>38</v>
      </c>
      <c r="T25" s="52"/>
      <c r="U25" s="54">
        <v>0</v>
      </c>
    </row>
    <row r="26" spans="2:21">
      <c r="B26" s="43"/>
      <c r="C26" s="44"/>
      <c r="D26" s="44"/>
      <c r="E26" s="53" t="s">
        <v>36</v>
      </c>
      <c r="F26" s="52"/>
      <c r="G26" s="54" t="e">
        <v>#N/A</v>
      </c>
      <c r="I26" s="43"/>
      <c r="J26" s="44"/>
      <c r="K26" s="44"/>
      <c r="L26" s="53" t="s">
        <v>36</v>
      </c>
      <c r="M26" s="52"/>
      <c r="N26" s="54" t="e">
        <v>#N/A</v>
      </c>
      <c r="P26" s="43"/>
      <c r="Q26" s="44"/>
      <c r="R26" s="44"/>
      <c r="S26" s="53" t="s">
        <v>36</v>
      </c>
      <c r="T26" s="52"/>
      <c r="U26" s="54" t="e">
        <v>#N/A</v>
      </c>
    </row>
    <row r="27" spans="2:21">
      <c r="B27" s="43"/>
      <c r="C27" s="44"/>
      <c r="D27" s="44"/>
      <c r="E27" s="53" t="s">
        <v>37</v>
      </c>
      <c r="F27" s="52"/>
      <c r="G27" s="54" t="e">
        <v>#N/A</v>
      </c>
      <c r="I27" s="43"/>
      <c r="J27" s="44"/>
      <c r="K27" s="44"/>
      <c r="L27" s="53" t="s">
        <v>37</v>
      </c>
      <c r="M27" s="52"/>
      <c r="N27" s="54" t="e">
        <v>#N/A</v>
      </c>
      <c r="P27" s="43"/>
      <c r="Q27" s="44"/>
      <c r="R27" s="44"/>
      <c r="S27" s="53" t="s">
        <v>37</v>
      </c>
      <c r="T27" s="52"/>
      <c r="U27" s="54" t="e">
        <v>#N/A</v>
      </c>
    </row>
    <row r="28" spans="2:21" ht="15" thickBot="1">
      <c r="B28" s="46"/>
      <c r="C28" s="47"/>
      <c r="D28" s="47"/>
      <c r="E28" s="55" t="s">
        <v>35</v>
      </c>
      <c r="F28" s="56"/>
      <c r="G28" s="57" t="e">
        <v>#N/A</v>
      </c>
      <c r="I28" s="46"/>
      <c r="J28" s="47"/>
      <c r="K28" s="47"/>
      <c r="L28" s="55" t="s">
        <v>35</v>
      </c>
      <c r="M28" s="56"/>
      <c r="N28" s="57" t="e">
        <v>#N/A</v>
      </c>
      <c r="P28" s="46"/>
      <c r="Q28" s="47"/>
      <c r="R28" s="47"/>
      <c r="S28" s="55" t="s">
        <v>35</v>
      </c>
      <c r="T28" s="56"/>
      <c r="U28" s="57" t="e">
        <v>#N/A</v>
      </c>
    </row>
    <row r="29" spans="2:21">
      <c r="N29" t="e">
        <f>SUM(N24:N28)</f>
        <v>#N/A</v>
      </c>
    </row>
  </sheetData>
  <sheetCalcPr fullCalcOnLoad="1"/>
  <mergeCells count="12">
    <mergeCell ref="S2:U2"/>
    <mergeCell ref="S9:U9"/>
    <mergeCell ref="S16:U16"/>
    <mergeCell ref="S23:U23"/>
    <mergeCell ref="E2:G2"/>
    <mergeCell ref="E9:G9"/>
    <mergeCell ref="E16:G16"/>
    <mergeCell ref="E23:G23"/>
    <mergeCell ref="L2:N2"/>
    <mergeCell ref="L9:N9"/>
    <mergeCell ref="L16:N16"/>
    <mergeCell ref="L23:N23"/>
  </mergeCells>
  <pageMargins left="0.25" right="0.25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M1987"/>
  <sheetViews>
    <sheetView topLeftCell="C1" workbookViewId="0">
      <selection activeCell="G2" sqref="G1:G1048576"/>
    </sheetView>
  </sheetViews>
  <sheetFormatPr baseColWidth="10" defaultColWidth="8.83203125" defaultRowHeight="14"/>
  <cols>
    <col min="1" max="1" width="21.6640625" hidden="1" customWidth="1"/>
    <col min="2" max="2" width="12" hidden="1" customWidth="1"/>
    <col min="3" max="3" width="22.83203125" customWidth="1"/>
    <col min="4" max="4" width="7.33203125" bestFit="1" customWidth="1"/>
    <col min="5" max="5" width="18.6640625" customWidth="1"/>
    <col min="6" max="6" width="12.33203125" style="10" bestFit="1" customWidth="1"/>
    <col min="7" max="7" width="12.33203125" style="10" customWidth="1"/>
    <col min="8" max="8" width="17.33203125" style="10" bestFit="1" customWidth="1"/>
    <col min="9" max="9" width="16.33203125" style="10" bestFit="1" customWidth="1"/>
    <col min="10" max="10" width="11.1640625" bestFit="1" customWidth="1"/>
    <col min="11" max="11" width="17.33203125" bestFit="1" customWidth="1"/>
    <col min="12" max="12" width="16.33203125" bestFit="1" customWidth="1"/>
    <col min="13" max="13" width="12.1640625" style="10" bestFit="1" customWidth="1"/>
  </cols>
  <sheetData>
    <row r="1" spans="1:13">
      <c r="F1" s="180" t="s">
        <v>44</v>
      </c>
      <c r="G1" s="180"/>
      <c r="H1" s="180"/>
      <c r="I1" s="180"/>
      <c r="J1" t="s">
        <v>45</v>
      </c>
      <c r="M1"/>
    </row>
    <row r="2" spans="1:13" s="7" customFormat="1">
      <c r="A2" s="1" t="s">
        <v>4247</v>
      </c>
      <c r="B2" s="1" t="s">
        <v>4248</v>
      </c>
      <c r="C2" s="1" t="s">
        <v>4249</v>
      </c>
      <c r="D2" s="1" t="s">
        <v>4250</v>
      </c>
      <c r="E2" s="1" t="s">
        <v>4251</v>
      </c>
      <c r="F2" s="4" t="s">
        <v>4256</v>
      </c>
      <c r="G2" s="4" t="s">
        <v>43</v>
      </c>
      <c r="H2" s="4" t="s">
        <v>4257</v>
      </c>
      <c r="I2" s="4" t="s">
        <v>4258</v>
      </c>
      <c r="J2" s="4" t="s">
        <v>43</v>
      </c>
      <c r="K2" s="4" t="s">
        <v>4257</v>
      </c>
      <c r="L2" s="4" t="s">
        <v>4258</v>
      </c>
      <c r="M2" s="4" t="s">
        <v>4261</v>
      </c>
    </row>
    <row r="3" spans="1:13">
      <c r="A3" s="13" t="s">
        <v>3253</v>
      </c>
      <c r="B3" s="13">
        <v>17031411100</v>
      </c>
      <c r="C3" s="13" t="s">
        <v>3254</v>
      </c>
      <c r="D3" s="13" t="s">
        <v>4272</v>
      </c>
      <c r="E3" s="13" t="s">
        <v>4129</v>
      </c>
      <c r="F3" s="16">
        <v>0.9</v>
      </c>
      <c r="G3" s="16">
        <v>99.1</v>
      </c>
      <c r="H3" s="16">
        <v>24.2</v>
      </c>
      <c r="I3" s="16">
        <v>65.8</v>
      </c>
      <c r="M3" s="19">
        <v>7</v>
      </c>
    </row>
    <row r="4" spans="1:13">
      <c r="A4" s="13" t="s">
        <v>2540</v>
      </c>
      <c r="B4" s="13">
        <v>17031808702</v>
      </c>
      <c r="C4" s="13" t="s">
        <v>2541</v>
      </c>
      <c r="D4" s="13" t="s">
        <v>4272</v>
      </c>
      <c r="E4" s="13" t="s">
        <v>2542</v>
      </c>
      <c r="F4" s="16">
        <v>3.3</v>
      </c>
      <c r="G4" s="16">
        <v>96.7</v>
      </c>
      <c r="H4" s="16">
        <v>17.600000000000001</v>
      </c>
      <c r="I4" s="16">
        <v>64.099999999999994</v>
      </c>
      <c r="M4" s="19">
        <v>8</v>
      </c>
    </row>
    <row r="5" spans="1:13">
      <c r="A5" s="13" t="s">
        <v>2452</v>
      </c>
      <c r="B5" s="13">
        <v>17031809900</v>
      </c>
      <c r="C5" s="13" t="s">
        <v>2453</v>
      </c>
      <c r="D5" s="13" t="s">
        <v>4272</v>
      </c>
      <c r="E5" s="13" t="s">
        <v>2542</v>
      </c>
      <c r="F5" s="16">
        <v>1.3</v>
      </c>
      <c r="G5" s="16">
        <v>98.7</v>
      </c>
      <c r="H5" s="16">
        <v>30</v>
      </c>
      <c r="I5" s="16">
        <v>63.2</v>
      </c>
      <c r="M5" s="19">
        <v>7</v>
      </c>
    </row>
    <row r="6" spans="1:13">
      <c r="A6" s="13" t="s">
        <v>3255</v>
      </c>
      <c r="B6" s="13">
        <v>17031411200</v>
      </c>
      <c r="C6" s="13" t="s">
        <v>3256</v>
      </c>
      <c r="D6" s="13" t="s">
        <v>4272</v>
      </c>
      <c r="E6" s="13" t="s">
        <v>4129</v>
      </c>
      <c r="F6" s="16">
        <v>8.4</v>
      </c>
      <c r="G6" s="16">
        <v>91.6</v>
      </c>
      <c r="H6" s="16">
        <v>19.899999999999999</v>
      </c>
      <c r="I6" s="16">
        <v>59.1</v>
      </c>
      <c r="M6" s="19">
        <v>7</v>
      </c>
    </row>
    <row r="7" spans="1:13">
      <c r="A7" s="13" t="s">
        <v>2543</v>
      </c>
      <c r="B7" s="13">
        <v>17031808800</v>
      </c>
      <c r="C7" s="13" t="s">
        <v>2544</v>
      </c>
      <c r="D7" s="13" t="s">
        <v>4272</v>
      </c>
      <c r="E7" s="13" t="s">
        <v>2542</v>
      </c>
      <c r="F7" s="16">
        <v>4.7</v>
      </c>
      <c r="G7" s="16">
        <v>95.3</v>
      </c>
      <c r="H7" s="16">
        <v>30.6</v>
      </c>
      <c r="I7" s="16">
        <v>55</v>
      </c>
      <c r="M7" s="19">
        <v>8</v>
      </c>
    </row>
    <row r="8" spans="1:13">
      <c r="A8" s="13" t="s">
        <v>3225</v>
      </c>
      <c r="B8" s="13">
        <v>17031390600</v>
      </c>
      <c r="C8" s="13" t="s">
        <v>3226</v>
      </c>
      <c r="D8" s="13" t="s">
        <v>4272</v>
      </c>
      <c r="E8" s="13" t="s">
        <v>4129</v>
      </c>
      <c r="F8" s="16">
        <v>2.2000000000000002</v>
      </c>
      <c r="G8" s="16">
        <v>97.8</v>
      </c>
      <c r="H8" s="16">
        <v>21.2</v>
      </c>
      <c r="I8" s="16">
        <v>54.6</v>
      </c>
      <c r="M8" s="19">
        <v>6</v>
      </c>
    </row>
    <row r="9" spans="1:13">
      <c r="A9" s="13" t="s">
        <v>2393</v>
      </c>
      <c r="B9" s="13">
        <v>17031800200</v>
      </c>
      <c r="C9" s="13" t="s">
        <v>2394</v>
      </c>
      <c r="D9" s="13" t="s">
        <v>4272</v>
      </c>
      <c r="E9" s="13" t="s">
        <v>2395</v>
      </c>
      <c r="F9" s="16">
        <v>3</v>
      </c>
      <c r="G9" s="16">
        <v>97</v>
      </c>
      <c r="H9" s="16">
        <v>30.9</v>
      </c>
      <c r="I9" s="16">
        <v>52.3</v>
      </c>
      <c r="M9" s="19">
        <v>9</v>
      </c>
    </row>
    <row r="10" spans="1:13">
      <c r="A10" s="13" t="s">
        <v>3815</v>
      </c>
      <c r="B10" s="13">
        <v>17031071100</v>
      </c>
      <c r="C10" s="13" t="s">
        <v>3816</v>
      </c>
      <c r="D10" s="13" t="s">
        <v>4272</v>
      </c>
      <c r="E10" s="13" t="s">
        <v>4129</v>
      </c>
      <c r="F10" s="16">
        <v>1.7</v>
      </c>
      <c r="G10" s="16">
        <v>98.3</v>
      </c>
      <c r="H10" s="16">
        <v>43.1</v>
      </c>
      <c r="I10" s="16">
        <v>52</v>
      </c>
      <c r="M10" s="19">
        <v>7</v>
      </c>
    </row>
    <row r="11" spans="1:13">
      <c r="A11" s="13" t="s">
        <v>2553</v>
      </c>
      <c r="B11" s="13">
        <v>17031809300</v>
      </c>
      <c r="C11" s="13" t="s">
        <v>2554</v>
      </c>
      <c r="D11" s="13" t="s">
        <v>4272</v>
      </c>
      <c r="E11" s="13" t="s">
        <v>2542</v>
      </c>
      <c r="F11" s="16">
        <v>10</v>
      </c>
      <c r="G11" s="16">
        <v>90</v>
      </c>
      <c r="H11" s="16">
        <v>23</v>
      </c>
      <c r="I11" s="16">
        <v>51.7</v>
      </c>
      <c r="M11" s="19">
        <v>8</v>
      </c>
    </row>
    <row r="12" spans="1:13">
      <c r="A12" s="13" t="s">
        <v>1680</v>
      </c>
      <c r="B12" s="13">
        <v>17031800500</v>
      </c>
      <c r="C12" s="13" t="s">
        <v>1681</v>
      </c>
      <c r="D12" s="13" t="s">
        <v>4272</v>
      </c>
      <c r="E12" s="13" t="s">
        <v>1675</v>
      </c>
      <c r="F12" s="16">
        <v>4.5</v>
      </c>
      <c r="G12" s="16">
        <v>95.5</v>
      </c>
      <c r="H12" s="16">
        <v>36.700000000000003</v>
      </c>
      <c r="I12" s="16">
        <v>51.6</v>
      </c>
      <c r="M12" s="19">
        <v>9</v>
      </c>
    </row>
    <row r="13" spans="1:13">
      <c r="A13" s="13" t="s">
        <v>1994</v>
      </c>
      <c r="B13" s="13">
        <v>17031812400</v>
      </c>
      <c r="C13" s="13" t="s">
        <v>1995</v>
      </c>
      <c r="D13" s="13" t="s">
        <v>4272</v>
      </c>
      <c r="E13" s="13" t="s">
        <v>2097</v>
      </c>
      <c r="F13" s="16">
        <v>5.5</v>
      </c>
      <c r="G13" s="16">
        <v>94.5</v>
      </c>
      <c r="H13" s="16">
        <v>29.9</v>
      </c>
      <c r="I13" s="16">
        <v>51.6</v>
      </c>
      <c r="M13" s="19">
        <v>8</v>
      </c>
    </row>
    <row r="14" spans="1:13">
      <c r="A14" s="13" t="s">
        <v>1673</v>
      </c>
      <c r="B14" s="13">
        <v>17031800100</v>
      </c>
      <c r="C14" s="13" t="s">
        <v>1674</v>
      </c>
      <c r="D14" s="13" t="s">
        <v>4272</v>
      </c>
      <c r="E14" s="13" t="s">
        <v>1675</v>
      </c>
      <c r="F14" s="16">
        <v>2.8</v>
      </c>
      <c r="G14" s="16">
        <v>97.2</v>
      </c>
      <c r="H14" s="16">
        <v>34.200000000000003</v>
      </c>
      <c r="I14" s="16">
        <v>50.8</v>
      </c>
      <c r="M14" s="19">
        <v>9</v>
      </c>
    </row>
    <row r="15" spans="1:13">
      <c r="A15" s="13" t="s">
        <v>1992</v>
      </c>
      <c r="B15" s="13">
        <v>17031812302</v>
      </c>
      <c r="C15" s="13" t="s">
        <v>1993</v>
      </c>
      <c r="D15" s="13" t="s">
        <v>4272</v>
      </c>
      <c r="E15" s="13" t="s">
        <v>2097</v>
      </c>
      <c r="F15" s="16">
        <v>5.0999999999999996</v>
      </c>
      <c r="G15" s="16">
        <v>94.9</v>
      </c>
      <c r="H15" s="16">
        <v>26</v>
      </c>
      <c r="I15" s="16">
        <v>50.8</v>
      </c>
      <c r="M15" s="19">
        <v>10</v>
      </c>
    </row>
    <row r="16" spans="1:13">
      <c r="A16" s="13" t="s">
        <v>3251</v>
      </c>
      <c r="B16" s="13">
        <v>17031411000</v>
      </c>
      <c r="C16" s="13" t="s">
        <v>3252</v>
      </c>
      <c r="D16" s="13" t="s">
        <v>4272</v>
      </c>
      <c r="E16" s="13" t="s">
        <v>4129</v>
      </c>
      <c r="F16" s="16">
        <v>9.5</v>
      </c>
      <c r="G16" s="16">
        <v>90.5</v>
      </c>
      <c r="H16" s="16">
        <v>25.9</v>
      </c>
      <c r="I16" s="16">
        <v>49</v>
      </c>
      <c r="M16" s="19">
        <v>7</v>
      </c>
    </row>
    <row r="17" spans="1:13">
      <c r="A17" s="13" t="s">
        <v>3223</v>
      </c>
      <c r="B17" s="13">
        <v>17031390500</v>
      </c>
      <c r="C17" s="13" t="s">
        <v>3224</v>
      </c>
      <c r="D17" s="13" t="s">
        <v>4272</v>
      </c>
      <c r="E17" s="13" t="s">
        <v>4129</v>
      </c>
      <c r="F17" s="16">
        <v>11.5</v>
      </c>
      <c r="G17" s="16">
        <v>88.5</v>
      </c>
      <c r="H17" s="16">
        <v>13.8</v>
      </c>
      <c r="I17" s="16">
        <v>48.5</v>
      </c>
      <c r="M17" s="19">
        <v>2</v>
      </c>
    </row>
    <row r="18" spans="1:13">
      <c r="A18" s="13" t="s">
        <v>2292</v>
      </c>
      <c r="B18" s="13">
        <v>17031800600</v>
      </c>
      <c r="C18" s="13" t="s">
        <v>2293</v>
      </c>
      <c r="D18" s="13" t="s">
        <v>4272</v>
      </c>
      <c r="E18" s="13" t="s">
        <v>2294</v>
      </c>
      <c r="F18" s="16">
        <v>3</v>
      </c>
      <c r="G18" s="16">
        <v>97</v>
      </c>
      <c r="H18" s="16">
        <v>39.9</v>
      </c>
      <c r="I18" s="16">
        <v>47.4</v>
      </c>
      <c r="M18" s="19">
        <v>10</v>
      </c>
    </row>
    <row r="19" spans="1:13">
      <c r="A19" s="13" t="s">
        <v>1676</v>
      </c>
      <c r="B19" s="13">
        <v>17031800300</v>
      </c>
      <c r="C19" s="13" t="s">
        <v>1677</v>
      </c>
      <c r="D19" s="13" t="s">
        <v>4272</v>
      </c>
      <c r="E19" s="13" t="s">
        <v>1675</v>
      </c>
      <c r="F19" s="16">
        <v>1.5</v>
      </c>
      <c r="G19" s="16">
        <v>98.5</v>
      </c>
      <c r="H19" s="16">
        <v>41.2</v>
      </c>
      <c r="I19" s="16">
        <v>46.9</v>
      </c>
      <c r="M19" s="19">
        <v>9</v>
      </c>
    </row>
    <row r="20" spans="1:13">
      <c r="A20" s="13" t="s">
        <v>1626</v>
      </c>
      <c r="B20" s="13">
        <v>17031832900</v>
      </c>
      <c r="C20" s="13" t="s">
        <v>1627</v>
      </c>
      <c r="D20" s="13" t="s">
        <v>4272</v>
      </c>
      <c r="E20" s="13"/>
      <c r="F20" s="16">
        <v>6.9</v>
      </c>
      <c r="G20" s="16">
        <v>93.1</v>
      </c>
      <c r="H20" s="16">
        <v>24.2</v>
      </c>
      <c r="I20" s="16">
        <v>46.9</v>
      </c>
      <c r="M20" s="16"/>
    </row>
    <row r="21" spans="1:13">
      <c r="A21" s="13" t="s">
        <v>3813</v>
      </c>
      <c r="B21" s="13">
        <v>17031071000</v>
      </c>
      <c r="C21" s="13" t="s">
        <v>3814</v>
      </c>
      <c r="D21" s="13" t="s">
        <v>4272</v>
      </c>
      <c r="E21" s="13" t="s">
        <v>4129</v>
      </c>
      <c r="F21" s="16">
        <v>1.2</v>
      </c>
      <c r="G21" s="16">
        <v>98.8</v>
      </c>
      <c r="H21" s="16">
        <v>45.9</v>
      </c>
      <c r="I21" s="16">
        <v>46.7</v>
      </c>
      <c r="M21" s="19">
        <v>7</v>
      </c>
    </row>
    <row r="22" spans="1:13">
      <c r="A22" s="13" t="s">
        <v>795</v>
      </c>
      <c r="B22" s="13">
        <v>17097865600</v>
      </c>
      <c r="C22" s="13" t="s">
        <v>796</v>
      </c>
      <c r="D22" s="13" t="s">
        <v>896</v>
      </c>
      <c r="E22" s="13" t="s">
        <v>786</v>
      </c>
      <c r="F22" s="16">
        <v>1.7</v>
      </c>
      <c r="G22" s="16">
        <v>98.3</v>
      </c>
      <c r="H22" s="16">
        <v>35.4</v>
      </c>
      <c r="I22" s="16">
        <v>46.7</v>
      </c>
      <c r="M22" s="19">
        <v>9</v>
      </c>
    </row>
    <row r="23" spans="1:13">
      <c r="A23" s="13" t="s">
        <v>3851</v>
      </c>
      <c r="B23" s="13">
        <v>17031081401</v>
      </c>
      <c r="C23" s="13" t="s">
        <v>3852</v>
      </c>
      <c r="D23" s="13" t="s">
        <v>4272</v>
      </c>
      <c r="E23" s="13" t="s">
        <v>4129</v>
      </c>
      <c r="F23" s="16">
        <v>11.8</v>
      </c>
      <c r="G23" s="16">
        <v>88.2</v>
      </c>
      <c r="H23" s="16">
        <v>28.2</v>
      </c>
      <c r="I23" s="16">
        <v>46.7</v>
      </c>
      <c r="M23" s="19">
        <v>8</v>
      </c>
    </row>
    <row r="24" spans="1:13">
      <c r="A24" s="13" t="s">
        <v>3239</v>
      </c>
      <c r="B24" s="13">
        <v>17031410200</v>
      </c>
      <c r="C24" s="13" t="s">
        <v>3240</v>
      </c>
      <c r="D24" s="13" t="s">
        <v>4272</v>
      </c>
      <c r="E24" s="13" t="s">
        <v>4129</v>
      </c>
      <c r="F24" s="16">
        <v>11.4</v>
      </c>
      <c r="G24" s="16">
        <v>88.6</v>
      </c>
      <c r="H24" s="16">
        <v>36.299999999999997</v>
      </c>
      <c r="I24" s="16">
        <v>46.3</v>
      </c>
      <c r="M24" s="19">
        <v>6</v>
      </c>
    </row>
    <row r="25" spans="1:13">
      <c r="A25" s="13" t="s">
        <v>1663</v>
      </c>
      <c r="B25" s="13">
        <v>17031801000</v>
      </c>
      <c r="C25" s="13" t="s">
        <v>1664</v>
      </c>
      <c r="D25" s="13" t="s">
        <v>4272</v>
      </c>
      <c r="E25" s="13" t="s">
        <v>1662</v>
      </c>
      <c r="F25" s="16">
        <v>5.4</v>
      </c>
      <c r="G25" s="16">
        <v>94.6</v>
      </c>
      <c r="H25" s="16">
        <v>30.7</v>
      </c>
      <c r="I25" s="16">
        <v>46.3</v>
      </c>
      <c r="M25" s="19">
        <v>9</v>
      </c>
    </row>
    <row r="26" spans="1:13">
      <c r="A26" s="13" t="s">
        <v>2098</v>
      </c>
      <c r="B26" s="13">
        <v>17031812200</v>
      </c>
      <c r="C26" s="13" t="s">
        <v>2099</v>
      </c>
      <c r="D26" s="13" t="s">
        <v>4272</v>
      </c>
      <c r="E26" s="13" t="s">
        <v>2097</v>
      </c>
      <c r="F26" s="16">
        <v>6.9</v>
      </c>
      <c r="G26" s="16">
        <v>93.1</v>
      </c>
      <c r="H26" s="16">
        <v>30.7</v>
      </c>
      <c r="I26" s="16">
        <v>46</v>
      </c>
      <c r="M26" s="19">
        <v>9</v>
      </c>
    </row>
    <row r="27" spans="1:13">
      <c r="A27" s="13" t="s">
        <v>3853</v>
      </c>
      <c r="B27" s="13">
        <v>17031081402</v>
      </c>
      <c r="C27" s="13" t="s">
        <v>3854</v>
      </c>
      <c r="D27" s="13" t="s">
        <v>4272</v>
      </c>
      <c r="E27" s="13" t="s">
        <v>4129</v>
      </c>
      <c r="F27" s="16">
        <v>2.9</v>
      </c>
      <c r="G27" s="16">
        <v>97.1</v>
      </c>
      <c r="H27" s="16">
        <v>32.6</v>
      </c>
      <c r="I27" s="16">
        <v>45.8</v>
      </c>
      <c r="M27" s="19">
        <v>8</v>
      </c>
    </row>
    <row r="28" spans="1:13">
      <c r="A28" s="13" t="s">
        <v>2545</v>
      </c>
      <c r="B28" s="13">
        <v>17031808900</v>
      </c>
      <c r="C28" s="13" t="s">
        <v>2546</v>
      </c>
      <c r="D28" s="13" t="s">
        <v>4272</v>
      </c>
      <c r="E28" s="13" t="s">
        <v>2542</v>
      </c>
      <c r="F28" s="16">
        <v>4.2</v>
      </c>
      <c r="G28" s="16">
        <v>95.8</v>
      </c>
      <c r="H28" s="16">
        <v>35.5</v>
      </c>
      <c r="I28" s="16">
        <v>45.5</v>
      </c>
      <c r="M28" s="19">
        <v>9</v>
      </c>
    </row>
    <row r="29" spans="1:13">
      <c r="A29" s="13" t="s">
        <v>3825</v>
      </c>
      <c r="B29" s="13">
        <v>17031071600</v>
      </c>
      <c r="C29" s="13" t="s">
        <v>3826</v>
      </c>
      <c r="D29" s="13" t="s">
        <v>4272</v>
      </c>
      <c r="E29" s="13" t="s">
        <v>4129</v>
      </c>
      <c r="F29" s="16">
        <v>2.7</v>
      </c>
      <c r="G29" s="16">
        <v>97.3</v>
      </c>
      <c r="H29" s="16">
        <v>32.5</v>
      </c>
      <c r="I29" s="16">
        <v>45.1</v>
      </c>
      <c r="M29" s="19">
        <v>10</v>
      </c>
    </row>
    <row r="30" spans="1:13">
      <c r="A30" s="13" t="s">
        <v>3249</v>
      </c>
      <c r="B30" s="13">
        <v>17031410900</v>
      </c>
      <c r="C30" s="13" t="s">
        <v>3250</v>
      </c>
      <c r="D30" s="13" t="s">
        <v>4272</v>
      </c>
      <c r="E30" s="13" t="s">
        <v>4129</v>
      </c>
      <c r="F30" s="16">
        <v>3.8</v>
      </c>
      <c r="G30" s="16">
        <v>96.2</v>
      </c>
      <c r="H30" s="16">
        <v>31.8</v>
      </c>
      <c r="I30" s="16">
        <v>44.9</v>
      </c>
      <c r="M30" s="19">
        <v>7</v>
      </c>
    </row>
    <row r="31" spans="1:13">
      <c r="A31" s="13" t="s">
        <v>1566</v>
      </c>
      <c r="B31" s="13">
        <v>17031836200</v>
      </c>
      <c r="C31" s="13" t="s">
        <v>1567</v>
      </c>
      <c r="D31" s="13" t="s">
        <v>4272</v>
      </c>
      <c r="E31" s="13"/>
      <c r="F31" s="16">
        <v>0</v>
      </c>
      <c r="G31" s="16">
        <v>100</v>
      </c>
      <c r="H31" s="16">
        <v>51.4</v>
      </c>
      <c r="I31" s="16">
        <v>44.4</v>
      </c>
      <c r="M31" s="16"/>
    </row>
    <row r="32" spans="1:13">
      <c r="A32" s="13" t="s">
        <v>1682</v>
      </c>
      <c r="B32" s="13">
        <v>17031800700</v>
      </c>
      <c r="C32" s="13" t="s">
        <v>1683</v>
      </c>
      <c r="D32" s="13" t="s">
        <v>4272</v>
      </c>
      <c r="E32" s="13" t="s">
        <v>1675</v>
      </c>
      <c r="F32" s="16">
        <v>4.5</v>
      </c>
      <c r="G32" s="16">
        <v>95.5</v>
      </c>
      <c r="H32" s="16">
        <v>41.6</v>
      </c>
      <c r="I32" s="16">
        <v>44.4</v>
      </c>
      <c r="M32" s="19">
        <v>9</v>
      </c>
    </row>
    <row r="33" spans="1:13">
      <c r="A33" s="13" t="s">
        <v>3849</v>
      </c>
      <c r="B33" s="13">
        <v>17031081300</v>
      </c>
      <c r="C33" s="13" t="s">
        <v>3850</v>
      </c>
      <c r="D33" s="13" t="s">
        <v>4272</v>
      </c>
      <c r="E33" s="13" t="s">
        <v>4129</v>
      </c>
      <c r="F33" s="16">
        <v>5.7</v>
      </c>
      <c r="G33" s="16">
        <v>94.3</v>
      </c>
      <c r="H33" s="16">
        <v>32.5</v>
      </c>
      <c r="I33" s="16">
        <v>44.4</v>
      </c>
      <c r="M33" s="19">
        <v>8</v>
      </c>
    </row>
    <row r="34" spans="1:13">
      <c r="A34" s="13" t="s">
        <v>835</v>
      </c>
      <c r="B34" s="13">
        <v>17097864903</v>
      </c>
      <c r="C34" s="13" t="s">
        <v>836</v>
      </c>
      <c r="D34" s="13" t="s">
        <v>896</v>
      </c>
      <c r="E34" s="13" t="s">
        <v>832</v>
      </c>
      <c r="F34" s="16">
        <v>5.9</v>
      </c>
      <c r="G34" s="16">
        <v>94.1</v>
      </c>
      <c r="H34" s="16">
        <v>32</v>
      </c>
      <c r="I34" s="16">
        <v>44.2</v>
      </c>
      <c r="M34" s="19">
        <v>10</v>
      </c>
    </row>
    <row r="35" spans="1:13">
      <c r="A35" s="13" t="s">
        <v>3245</v>
      </c>
      <c r="B35" s="13">
        <v>17031410700</v>
      </c>
      <c r="C35" s="13" t="s">
        <v>3246</v>
      </c>
      <c r="D35" s="13" t="s">
        <v>4272</v>
      </c>
      <c r="E35" s="13" t="s">
        <v>4129</v>
      </c>
      <c r="F35" s="16">
        <v>2</v>
      </c>
      <c r="G35" s="16">
        <v>98</v>
      </c>
      <c r="H35" s="16">
        <v>27.9</v>
      </c>
      <c r="I35" s="16">
        <v>44.2</v>
      </c>
      <c r="M35" s="19">
        <v>6</v>
      </c>
    </row>
    <row r="36" spans="1:13">
      <c r="A36" s="13" t="s">
        <v>3755</v>
      </c>
      <c r="B36" s="13">
        <v>17031081800</v>
      </c>
      <c r="C36" s="13" t="s">
        <v>3756</v>
      </c>
      <c r="D36" s="13" t="s">
        <v>4272</v>
      </c>
      <c r="E36" s="13" t="s">
        <v>4129</v>
      </c>
      <c r="F36" s="16">
        <v>2.5</v>
      </c>
      <c r="G36" s="16">
        <v>97.5</v>
      </c>
      <c r="H36" s="16">
        <v>45.5</v>
      </c>
      <c r="I36" s="16">
        <v>44.1</v>
      </c>
      <c r="M36" s="19">
        <v>4</v>
      </c>
    </row>
    <row r="37" spans="1:13">
      <c r="A37" s="13" t="s">
        <v>1667</v>
      </c>
      <c r="B37" s="13">
        <v>17031801200</v>
      </c>
      <c r="C37" s="13" t="s">
        <v>1668</v>
      </c>
      <c r="D37" s="13" t="s">
        <v>4272</v>
      </c>
      <c r="E37" s="13" t="s">
        <v>1662</v>
      </c>
      <c r="F37" s="16">
        <v>4</v>
      </c>
      <c r="G37" s="16">
        <v>96</v>
      </c>
      <c r="H37" s="16">
        <v>38.200000000000003</v>
      </c>
      <c r="I37" s="16">
        <v>44.1</v>
      </c>
      <c r="M37" s="19">
        <v>10</v>
      </c>
    </row>
    <row r="38" spans="1:13">
      <c r="A38" s="13" t="s">
        <v>3423</v>
      </c>
      <c r="B38" s="13">
        <v>17031281900</v>
      </c>
      <c r="C38" s="13" t="s">
        <v>3424</v>
      </c>
      <c r="D38" s="13" t="s">
        <v>4272</v>
      </c>
      <c r="E38" s="13" t="s">
        <v>4129</v>
      </c>
      <c r="F38" s="16">
        <v>4.4000000000000004</v>
      </c>
      <c r="G38" s="16">
        <v>95.6</v>
      </c>
      <c r="H38" s="16">
        <v>42.7</v>
      </c>
      <c r="I38" s="16">
        <v>43.7</v>
      </c>
      <c r="M38" s="19">
        <v>3</v>
      </c>
    </row>
    <row r="39" spans="1:13">
      <c r="A39" s="13" t="s">
        <v>1678</v>
      </c>
      <c r="B39" s="13">
        <v>17031800400</v>
      </c>
      <c r="C39" s="13" t="s">
        <v>1679</v>
      </c>
      <c r="D39" s="13" t="s">
        <v>4272</v>
      </c>
      <c r="E39" s="13" t="s">
        <v>1675</v>
      </c>
      <c r="F39" s="16">
        <v>3.2</v>
      </c>
      <c r="G39" s="16">
        <v>96.8</v>
      </c>
      <c r="H39" s="16">
        <v>44.2</v>
      </c>
      <c r="I39" s="16">
        <v>43.5</v>
      </c>
      <c r="M39" s="19">
        <v>9</v>
      </c>
    </row>
    <row r="40" spans="1:13">
      <c r="A40" s="13" t="s">
        <v>3855</v>
      </c>
      <c r="B40" s="13">
        <v>17031081403</v>
      </c>
      <c r="C40" s="13" t="s">
        <v>3856</v>
      </c>
      <c r="D40" s="13" t="s">
        <v>4272</v>
      </c>
      <c r="E40" s="13" t="s">
        <v>4129</v>
      </c>
      <c r="F40" s="16">
        <v>0.9</v>
      </c>
      <c r="G40" s="16">
        <v>99.1</v>
      </c>
      <c r="H40" s="16">
        <v>41.8</v>
      </c>
      <c r="I40" s="16">
        <v>43.5</v>
      </c>
      <c r="M40" s="19">
        <v>8</v>
      </c>
    </row>
    <row r="41" spans="1:13">
      <c r="A41" s="13" t="s">
        <v>1902</v>
      </c>
      <c r="B41" s="13">
        <v>17031811900</v>
      </c>
      <c r="C41" s="13" t="s">
        <v>1903</v>
      </c>
      <c r="D41" s="13" t="s">
        <v>4272</v>
      </c>
      <c r="E41" s="13" t="s">
        <v>1904</v>
      </c>
      <c r="F41" s="16">
        <v>4.5</v>
      </c>
      <c r="G41" s="16">
        <v>95.5</v>
      </c>
      <c r="H41" s="16">
        <v>31.2</v>
      </c>
      <c r="I41" s="16">
        <v>43.5</v>
      </c>
      <c r="M41" s="19">
        <v>9</v>
      </c>
    </row>
    <row r="42" spans="1:13">
      <c r="A42" s="13" t="s">
        <v>1665</v>
      </c>
      <c r="B42" s="13">
        <v>17031801100</v>
      </c>
      <c r="C42" s="13" t="s">
        <v>1666</v>
      </c>
      <c r="D42" s="13" t="s">
        <v>4272</v>
      </c>
      <c r="E42" s="13" t="s">
        <v>1662</v>
      </c>
      <c r="F42" s="16">
        <v>6.6</v>
      </c>
      <c r="G42" s="16">
        <v>93.4</v>
      </c>
      <c r="H42" s="16">
        <v>33.5</v>
      </c>
      <c r="I42" s="16">
        <v>43.4</v>
      </c>
      <c r="M42" s="19">
        <v>10</v>
      </c>
    </row>
    <row r="43" spans="1:13">
      <c r="A43" s="13" t="s">
        <v>2549</v>
      </c>
      <c r="B43" s="13">
        <v>17031809100</v>
      </c>
      <c r="C43" s="13" t="s">
        <v>2550</v>
      </c>
      <c r="D43" s="13" t="s">
        <v>4272</v>
      </c>
      <c r="E43" s="13" t="s">
        <v>2542</v>
      </c>
      <c r="F43" s="16">
        <v>8.1999999999999993</v>
      </c>
      <c r="G43" s="16">
        <v>91.8</v>
      </c>
      <c r="H43" s="16">
        <v>33.9</v>
      </c>
      <c r="I43" s="16">
        <v>43.2</v>
      </c>
      <c r="M43" s="19">
        <v>9</v>
      </c>
    </row>
    <row r="44" spans="1:13">
      <c r="A44" s="13" t="s">
        <v>3892</v>
      </c>
      <c r="B44" s="13">
        <v>17031063100</v>
      </c>
      <c r="C44" s="13" t="s">
        <v>3893</v>
      </c>
      <c r="D44" s="13" t="s">
        <v>4272</v>
      </c>
      <c r="E44" s="13" t="s">
        <v>4129</v>
      </c>
      <c r="F44" s="16">
        <v>3.6</v>
      </c>
      <c r="G44" s="16">
        <v>96.4</v>
      </c>
      <c r="H44" s="16">
        <v>37.700000000000003</v>
      </c>
      <c r="I44" s="16">
        <v>43.1</v>
      </c>
      <c r="M44" s="19">
        <v>7</v>
      </c>
    </row>
    <row r="45" spans="1:13">
      <c r="A45" s="13" t="s">
        <v>2547</v>
      </c>
      <c r="B45" s="13">
        <v>17031809000</v>
      </c>
      <c r="C45" s="13" t="s">
        <v>2548</v>
      </c>
      <c r="D45" s="13" t="s">
        <v>4272</v>
      </c>
      <c r="E45" s="13" t="s">
        <v>2542</v>
      </c>
      <c r="F45" s="16">
        <v>5.8</v>
      </c>
      <c r="G45" s="16">
        <v>94.2</v>
      </c>
      <c r="H45" s="16">
        <v>36.200000000000003</v>
      </c>
      <c r="I45" s="16">
        <v>43.1</v>
      </c>
      <c r="M45" s="19">
        <v>9</v>
      </c>
    </row>
    <row r="46" spans="1:13">
      <c r="A46" s="13" t="s">
        <v>2454</v>
      </c>
      <c r="B46" s="13">
        <v>17031810000</v>
      </c>
      <c r="C46" s="13" t="s">
        <v>2455</v>
      </c>
      <c r="D46" s="13" t="s">
        <v>4272</v>
      </c>
      <c r="E46" s="13" t="s">
        <v>2542</v>
      </c>
      <c r="F46" s="16">
        <v>6.6</v>
      </c>
      <c r="G46" s="16">
        <v>93.4</v>
      </c>
      <c r="H46" s="16">
        <v>34.6</v>
      </c>
      <c r="I46" s="16">
        <v>43.1</v>
      </c>
      <c r="M46" s="19">
        <v>6</v>
      </c>
    </row>
    <row r="47" spans="1:13">
      <c r="A47" s="13" t="s">
        <v>3831</v>
      </c>
      <c r="B47" s="13">
        <v>17031080100</v>
      </c>
      <c r="C47" s="13" t="s">
        <v>3832</v>
      </c>
      <c r="D47" s="13" t="s">
        <v>4272</v>
      </c>
      <c r="E47" s="13" t="s">
        <v>4129</v>
      </c>
      <c r="F47" s="16">
        <v>4.5</v>
      </c>
      <c r="G47" s="16">
        <v>95.5</v>
      </c>
      <c r="H47" s="16">
        <v>38.299999999999997</v>
      </c>
      <c r="I47" s="16">
        <v>43</v>
      </c>
      <c r="M47" s="19">
        <v>8</v>
      </c>
    </row>
    <row r="48" spans="1:13">
      <c r="A48" s="13" t="s">
        <v>3817</v>
      </c>
      <c r="B48" s="13">
        <v>17031071200</v>
      </c>
      <c r="C48" s="13" t="s">
        <v>3818</v>
      </c>
      <c r="D48" s="13" t="s">
        <v>4272</v>
      </c>
      <c r="E48" s="13" t="s">
        <v>4129</v>
      </c>
      <c r="F48" s="16">
        <v>3.3</v>
      </c>
      <c r="G48" s="16">
        <v>96.7</v>
      </c>
      <c r="H48" s="16">
        <v>39.9</v>
      </c>
      <c r="I48" s="16">
        <v>42.4</v>
      </c>
      <c r="M48" s="19">
        <v>9</v>
      </c>
    </row>
    <row r="49" spans="1:13">
      <c r="A49" s="13" t="s">
        <v>1669</v>
      </c>
      <c r="B49" s="13">
        <v>17031801300</v>
      </c>
      <c r="C49" s="13" t="s">
        <v>1670</v>
      </c>
      <c r="D49" s="13" t="s">
        <v>4272</v>
      </c>
      <c r="E49" s="13" t="s">
        <v>1662</v>
      </c>
      <c r="F49" s="16">
        <v>5.9</v>
      </c>
      <c r="G49" s="16">
        <v>94.1</v>
      </c>
      <c r="H49" s="16">
        <v>35.700000000000003</v>
      </c>
      <c r="I49" s="16">
        <v>42.4</v>
      </c>
      <c r="M49" s="19">
        <v>10</v>
      </c>
    </row>
    <row r="50" spans="1:13">
      <c r="A50" s="13" t="s">
        <v>2008</v>
      </c>
      <c r="B50" s="13">
        <v>17031813000</v>
      </c>
      <c r="C50" s="13" t="s">
        <v>2009</v>
      </c>
      <c r="D50" s="13" t="s">
        <v>4272</v>
      </c>
      <c r="E50" s="13" t="s">
        <v>2097</v>
      </c>
      <c r="F50" s="16">
        <v>10.8</v>
      </c>
      <c r="G50" s="16">
        <v>89.2</v>
      </c>
      <c r="H50" s="16">
        <v>26.6</v>
      </c>
      <c r="I50" s="16">
        <v>42.4</v>
      </c>
      <c r="M50" s="19">
        <v>9</v>
      </c>
    </row>
    <row r="51" spans="1:13">
      <c r="A51" s="13" t="s">
        <v>3829</v>
      </c>
      <c r="B51" s="13">
        <v>17031071800</v>
      </c>
      <c r="C51" s="13" t="s">
        <v>3830</v>
      </c>
      <c r="D51" s="13" t="s">
        <v>4272</v>
      </c>
      <c r="E51" s="13" t="s">
        <v>4129</v>
      </c>
      <c r="F51" s="16">
        <v>7</v>
      </c>
      <c r="G51" s="16">
        <v>93</v>
      </c>
      <c r="H51" s="16">
        <v>32.6</v>
      </c>
      <c r="I51" s="16">
        <v>42.3</v>
      </c>
      <c r="M51" s="19">
        <v>10</v>
      </c>
    </row>
    <row r="52" spans="1:13">
      <c r="A52" s="13" t="s">
        <v>3247</v>
      </c>
      <c r="B52" s="13">
        <v>17031410800</v>
      </c>
      <c r="C52" s="13" t="s">
        <v>3248</v>
      </c>
      <c r="D52" s="13" t="s">
        <v>4272</v>
      </c>
      <c r="E52" s="13" t="s">
        <v>4129</v>
      </c>
      <c r="F52" s="16">
        <v>8.3000000000000007</v>
      </c>
      <c r="G52" s="16">
        <v>91.7</v>
      </c>
      <c r="H52" s="16">
        <v>16.399999999999999</v>
      </c>
      <c r="I52" s="16">
        <v>42.2</v>
      </c>
      <c r="M52" s="19">
        <v>7</v>
      </c>
    </row>
    <row r="53" spans="1:13">
      <c r="A53" s="13" t="s">
        <v>3271</v>
      </c>
      <c r="B53" s="13">
        <v>17031320100</v>
      </c>
      <c r="C53" s="13" t="s">
        <v>3272</v>
      </c>
      <c r="D53" s="13" t="s">
        <v>4272</v>
      </c>
      <c r="E53" s="13" t="s">
        <v>4129</v>
      </c>
      <c r="F53" s="16">
        <v>5.2</v>
      </c>
      <c r="G53" s="16">
        <v>94.8</v>
      </c>
      <c r="H53" s="16">
        <v>40.799999999999997</v>
      </c>
      <c r="I53" s="16">
        <v>42</v>
      </c>
      <c r="M53" s="19">
        <v>8</v>
      </c>
    </row>
    <row r="54" spans="1:13">
      <c r="A54" s="13" t="s">
        <v>3857</v>
      </c>
      <c r="B54" s="13">
        <v>17031081500</v>
      </c>
      <c r="C54" s="13" t="s">
        <v>3750</v>
      </c>
      <c r="D54" s="13" t="s">
        <v>4272</v>
      </c>
      <c r="E54" s="13" t="s">
        <v>4129</v>
      </c>
      <c r="F54" s="16">
        <v>3.9</v>
      </c>
      <c r="G54" s="16">
        <v>96.1</v>
      </c>
      <c r="H54" s="16">
        <v>41.5</v>
      </c>
      <c r="I54" s="16">
        <v>41.8</v>
      </c>
      <c r="M54" s="19">
        <v>8</v>
      </c>
    </row>
    <row r="55" spans="1:13">
      <c r="A55" s="13" t="s">
        <v>1624</v>
      </c>
      <c r="B55" s="13">
        <v>17031832600</v>
      </c>
      <c r="C55" s="13" t="s">
        <v>1625</v>
      </c>
      <c r="D55" s="13" t="s">
        <v>4272</v>
      </c>
      <c r="E55" s="13"/>
      <c r="F55" s="16">
        <v>2</v>
      </c>
      <c r="G55" s="16">
        <v>98</v>
      </c>
      <c r="H55" s="16">
        <v>45.6</v>
      </c>
      <c r="I55" s="16">
        <v>41.6</v>
      </c>
      <c r="M55" s="16"/>
    </row>
    <row r="56" spans="1:13">
      <c r="A56" s="13" t="s">
        <v>3819</v>
      </c>
      <c r="B56" s="13">
        <v>17031071300</v>
      </c>
      <c r="C56" s="13" t="s">
        <v>3820</v>
      </c>
      <c r="D56" s="13" t="s">
        <v>4272</v>
      </c>
      <c r="E56" s="13" t="s">
        <v>4129</v>
      </c>
      <c r="F56" s="16">
        <v>2.2999999999999998</v>
      </c>
      <c r="G56" s="16">
        <v>97.7</v>
      </c>
      <c r="H56" s="16">
        <v>46.5</v>
      </c>
      <c r="I56" s="16">
        <v>41.5</v>
      </c>
      <c r="M56" s="19">
        <v>10</v>
      </c>
    </row>
    <row r="57" spans="1:13">
      <c r="A57" s="13" t="s">
        <v>3833</v>
      </c>
      <c r="B57" s="13">
        <v>17031080201</v>
      </c>
      <c r="C57" s="13" t="s">
        <v>3834</v>
      </c>
      <c r="D57" s="13" t="s">
        <v>4272</v>
      </c>
      <c r="E57" s="13" t="s">
        <v>4129</v>
      </c>
      <c r="F57" s="16">
        <v>5.2</v>
      </c>
      <c r="G57" s="16">
        <v>94.8</v>
      </c>
      <c r="H57" s="16">
        <v>38.200000000000003</v>
      </c>
      <c r="I57" s="16">
        <v>41.5</v>
      </c>
      <c r="M57" s="19">
        <v>8</v>
      </c>
    </row>
    <row r="58" spans="1:13">
      <c r="A58" s="13" t="s">
        <v>3279</v>
      </c>
      <c r="B58" s="13">
        <v>17031330200</v>
      </c>
      <c r="C58" s="13" t="s">
        <v>3280</v>
      </c>
      <c r="D58" s="13" t="s">
        <v>4272</v>
      </c>
      <c r="E58" s="13" t="s">
        <v>4129</v>
      </c>
      <c r="F58" s="16">
        <v>6.6</v>
      </c>
      <c r="G58" s="16">
        <v>93.4</v>
      </c>
      <c r="H58" s="16">
        <v>27.3</v>
      </c>
      <c r="I58" s="16">
        <v>41.5</v>
      </c>
      <c r="M58" s="19">
        <v>5</v>
      </c>
    </row>
    <row r="59" spans="1:13">
      <c r="A59" s="13" t="s">
        <v>3273</v>
      </c>
      <c r="B59" s="13">
        <v>17031320400</v>
      </c>
      <c r="C59" s="13" t="s">
        <v>3274</v>
      </c>
      <c r="D59" s="13" t="s">
        <v>4272</v>
      </c>
      <c r="E59" s="13" t="s">
        <v>4129</v>
      </c>
      <c r="F59" s="16">
        <v>9.6</v>
      </c>
      <c r="G59" s="16">
        <v>90.4</v>
      </c>
      <c r="H59" s="16">
        <v>25.1</v>
      </c>
      <c r="I59" s="16">
        <v>41.4</v>
      </c>
      <c r="M59" s="19">
        <v>6</v>
      </c>
    </row>
    <row r="60" spans="1:13">
      <c r="A60" s="13" t="s">
        <v>3847</v>
      </c>
      <c r="B60" s="13">
        <v>17031081202</v>
      </c>
      <c r="C60" s="13" t="s">
        <v>3848</v>
      </c>
      <c r="D60" s="13" t="s">
        <v>4272</v>
      </c>
      <c r="E60" s="13" t="s">
        <v>4129</v>
      </c>
      <c r="F60" s="16">
        <v>5.8</v>
      </c>
      <c r="G60" s="16">
        <v>94.2</v>
      </c>
      <c r="H60" s="16">
        <v>37.799999999999997</v>
      </c>
      <c r="I60" s="16">
        <v>41.2</v>
      </c>
      <c r="M60" s="19">
        <v>8</v>
      </c>
    </row>
    <row r="61" spans="1:13">
      <c r="A61" s="13" t="s">
        <v>704</v>
      </c>
      <c r="B61" s="13">
        <v>17097863300</v>
      </c>
      <c r="C61" s="13" t="s">
        <v>705</v>
      </c>
      <c r="D61" s="13" t="s">
        <v>896</v>
      </c>
      <c r="E61" s="13" t="s">
        <v>703</v>
      </c>
      <c r="F61" s="16">
        <v>7.2</v>
      </c>
      <c r="G61" s="16">
        <v>92.8</v>
      </c>
      <c r="H61" s="16">
        <v>41.4</v>
      </c>
      <c r="I61" s="16">
        <v>41</v>
      </c>
      <c r="M61" s="19">
        <v>10</v>
      </c>
    </row>
    <row r="62" spans="1:13">
      <c r="A62" s="13" t="s">
        <v>634</v>
      </c>
      <c r="B62" s="13">
        <v>17097864522</v>
      </c>
      <c r="C62" s="13" t="s">
        <v>635</v>
      </c>
      <c r="D62" s="13" t="s">
        <v>896</v>
      </c>
      <c r="E62" s="13" t="s">
        <v>633</v>
      </c>
      <c r="F62" s="16">
        <v>10.7</v>
      </c>
      <c r="G62" s="16">
        <v>89.3</v>
      </c>
      <c r="H62" s="16">
        <v>33</v>
      </c>
      <c r="I62" s="16">
        <v>40.9</v>
      </c>
      <c r="M62" s="19">
        <v>10</v>
      </c>
    </row>
    <row r="63" spans="1:13">
      <c r="A63" s="13" t="s">
        <v>3243</v>
      </c>
      <c r="B63" s="13">
        <v>17031410600</v>
      </c>
      <c r="C63" s="13" t="s">
        <v>3244</v>
      </c>
      <c r="D63" s="13" t="s">
        <v>4272</v>
      </c>
      <c r="E63" s="13" t="s">
        <v>4129</v>
      </c>
      <c r="F63" s="16">
        <v>14.2</v>
      </c>
      <c r="G63" s="16">
        <v>85.8</v>
      </c>
      <c r="H63" s="16">
        <v>29.2</v>
      </c>
      <c r="I63" s="16">
        <v>40.799999999999997</v>
      </c>
      <c r="M63" s="19">
        <v>6</v>
      </c>
    </row>
    <row r="64" spans="1:13">
      <c r="A64" s="13" t="s">
        <v>1905</v>
      </c>
      <c r="B64" s="13">
        <v>17031812000</v>
      </c>
      <c r="C64" s="13" t="s">
        <v>1906</v>
      </c>
      <c r="D64" s="13" t="s">
        <v>4272</v>
      </c>
      <c r="E64" s="13" t="s">
        <v>1904</v>
      </c>
      <c r="F64" s="16">
        <v>5.8</v>
      </c>
      <c r="G64" s="16">
        <v>94.2</v>
      </c>
      <c r="H64" s="16">
        <v>36.700000000000003</v>
      </c>
      <c r="I64" s="16">
        <v>40.5</v>
      </c>
      <c r="M64" s="19">
        <v>9</v>
      </c>
    </row>
    <row r="65" spans="1:13">
      <c r="A65" s="13" t="s">
        <v>3823</v>
      </c>
      <c r="B65" s="13">
        <v>17031071500</v>
      </c>
      <c r="C65" s="13" t="s">
        <v>3824</v>
      </c>
      <c r="D65" s="13" t="s">
        <v>4272</v>
      </c>
      <c r="E65" s="13" t="s">
        <v>4129</v>
      </c>
      <c r="F65" s="16">
        <v>3.6</v>
      </c>
      <c r="G65" s="16">
        <v>96.4</v>
      </c>
      <c r="H65" s="16">
        <v>43.1</v>
      </c>
      <c r="I65" s="16">
        <v>40.200000000000003</v>
      </c>
      <c r="M65" s="19">
        <v>6</v>
      </c>
    </row>
    <row r="66" spans="1:13">
      <c r="A66" s="13" t="s">
        <v>3415</v>
      </c>
      <c r="B66" s="13">
        <v>17031280100</v>
      </c>
      <c r="C66" s="13" t="s">
        <v>3416</v>
      </c>
      <c r="D66" s="13" t="s">
        <v>4272</v>
      </c>
      <c r="E66" s="13" t="s">
        <v>4129</v>
      </c>
      <c r="F66" s="16">
        <v>4.7</v>
      </c>
      <c r="G66" s="16">
        <v>95.3</v>
      </c>
      <c r="H66" s="16">
        <v>41</v>
      </c>
      <c r="I66" s="16">
        <v>40.200000000000003</v>
      </c>
      <c r="M66" s="19">
        <v>3</v>
      </c>
    </row>
    <row r="67" spans="1:13">
      <c r="A67" s="13" t="s">
        <v>1490</v>
      </c>
      <c r="B67" s="13">
        <v>17043845901</v>
      </c>
      <c r="C67" s="13" t="s">
        <v>1387</v>
      </c>
      <c r="D67" s="13" t="s">
        <v>1522</v>
      </c>
      <c r="E67" s="13" t="s">
        <v>4099</v>
      </c>
      <c r="F67" s="16">
        <v>9.5</v>
      </c>
      <c r="G67" s="16">
        <v>90.5</v>
      </c>
      <c r="H67" s="16">
        <v>28.9</v>
      </c>
      <c r="I67" s="16">
        <v>40.200000000000003</v>
      </c>
      <c r="M67" s="19">
        <v>9</v>
      </c>
    </row>
    <row r="68" spans="1:13">
      <c r="A68" s="13" t="s">
        <v>839</v>
      </c>
      <c r="B68" s="13">
        <v>17097865802</v>
      </c>
      <c r="C68" s="13" t="s">
        <v>840</v>
      </c>
      <c r="D68" s="13" t="s">
        <v>896</v>
      </c>
      <c r="E68" s="13" t="s">
        <v>832</v>
      </c>
      <c r="F68" s="16">
        <v>8.6</v>
      </c>
      <c r="G68" s="16">
        <v>91.4</v>
      </c>
      <c r="H68" s="16">
        <v>35.700000000000003</v>
      </c>
      <c r="I68" s="16">
        <v>39.700000000000003</v>
      </c>
      <c r="M68" s="19">
        <v>10</v>
      </c>
    </row>
    <row r="69" spans="1:13">
      <c r="A69" s="13" t="s">
        <v>3882</v>
      </c>
      <c r="B69" s="13">
        <v>17031062600</v>
      </c>
      <c r="C69" s="13" t="s">
        <v>3883</v>
      </c>
      <c r="D69" s="13" t="s">
        <v>4272</v>
      </c>
      <c r="E69" s="13" t="s">
        <v>4129</v>
      </c>
      <c r="F69" s="16">
        <v>4.0999999999999996</v>
      </c>
      <c r="G69" s="16">
        <v>95.9</v>
      </c>
      <c r="H69" s="16">
        <v>51.2</v>
      </c>
      <c r="I69" s="16">
        <v>39.6</v>
      </c>
      <c r="M69" s="19">
        <v>5</v>
      </c>
    </row>
    <row r="70" spans="1:13">
      <c r="A70" s="13" t="s">
        <v>2555</v>
      </c>
      <c r="B70" s="13">
        <v>17031809400</v>
      </c>
      <c r="C70" s="13" t="s">
        <v>2556</v>
      </c>
      <c r="D70" s="13" t="s">
        <v>4272</v>
      </c>
      <c r="E70" s="13" t="s">
        <v>2542</v>
      </c>
      <c r="F70" s="16">
        <v>8</v>
      </c>
      <c r="G70" s="16">
        <v>92</v>
      </c>
      <c r="H70" s="16">
        <v>36.6</v>
      </c>
      <c r="I70" s="16">
        <v>39.6</v>
      </c>
      <c r="M70" s="19">
        <v>8</v>
      </c>
    </row>
    <row r="71" spans="1:13">
      <c r="A71" s="13" t="s">
        <v>1086</v>
      </c>
      <c r="B71" s="13">
        <v>17043845401</v>
      </c>
      <c r="C71" s="13" t="s">
        <v>1087</v>
      </c>
      <c r="D71" s="13" t="s">
        <v>1522</v>
      </c>
      <c r="E71" s="13" t="s">
        <v>1088</v>
      </c>
      <c r="F71" s="16">
        <v>8.5</v>
      </c>
      <c r="G71" s="16">
        <v>91.5</v>
      </c>
      <c r="H71" s="16">
        <v>33.700000000000003</v>
      </c>
      <c r="I71" s="16">
        <v>39.6</v>
      </c>
      <c r="M71" s="19">
        <v>9</v>
      </c>
    </row>
    <row r="72" spans="1:13">
      <c r="A72" s="13" t="s">
        <v>1284</v>
      </c>
      <c r="B72" s="13">
        <v>17043846205</v>
      </c>
      <c r="C72" s="13" t="s">
        <v>1180</v>
      </c>
      <c r="D72" s="13" t="s">
        <v>1522</v>
      </c>
      <c r="E72" s="13" t="s">
        <v>1275</v>
      </c>
      <c r="F72" s="16">
        <v>10.5</v>
      </c>
      <c r="G72" s="16">
        <v>89.5</v>
      </c>
      <c r="H72" s="16">
        <v>33.5</v>
      </c>
      <c r="I72" s="16">
        <v>39.5</v>
      </c>
      <c r="M72" s="19">
        <v>10</v>
      </c>
    </row>
    <row r="73" spans="1:13">
      <c r="A73" s="13" t="s">
        <v>3821</v>
      </c>
      <c r="B73" s="13">
        <v>17031071400</v>
      </c>
      <c r="C73" s="13" t="s">
        <v>3822</v>
      </c>
      <c r="D73" s="13" t="s">
        <v>4272</v>
      </c>
      <c r="E73" s="13" t="s">
        <v>4129</v>
      </c>
      <c r="F73" s="16">
        <v>6.7</v>
      </c>
      <c r="G73" s="16">
        <v>93.3</v>
      </c>
      <c r="H73" s="16">
        <v>38.200000000000003</v>
      </c>
      <c r="I73" s="16">
        <v>39.4</v>
      </c>
      <c r="M73" s="19">
        <v>10</v>
      </c>
    </row>
    <row r="74" spans="1:13">
      <c r="A74" s="13" t="s">
        <v>3835</v>
      </c>
      <c r="B74" s="13">
        <v>17031080202</v>
      </c>
      <c r="C74" s="13" t="s">
        <v>3836</v>
      </c>
      <c r="D74" s="13" t="s">
        <v>4272</v>
      </c>
      <c r="E74" s="13" t="s">
        <v>4129</v>
      </c>
      <c r="F74" s="16">
        <v>7.1</v>
      </c>
      <c r="G74" s="16">
        <v>92.9</v>
      </c>
      <c r="H74" s="16">
        <v>37.299999999999997</v>
      </c>
      <c r="I74" s="16">
        <v>38.9</v>
      </c>
      <c r="M74" s="19">
        <v>8</v>
      </c>
    </row>
    <row r="75" spans="1:13">
      <c r="A75" s="13" t="s">
        <v>2370</v>
      </c>
      <c r="B75" s="13">
        <v>17031820000</v>
      </c>
      <c r="C75" s="13" t="s">
        <v>2371</v>
      </c>
      <c r="D75" s="13" t="s">
        <v>4272</v>
      </c>
      <c r="E75" s="13" t="s">
        <v>2372</v>
      </c>
      <c r="F75" s="16">
        <v>6.7</v>
      </c>
      <c r="G75" s="16">
        <v>93.3</v>
      </c>
      <c r="H75" s="16">
        <v>35.5</v>
      </c>
      <c r="I75" s="16">
        <v>38.9</v>
      </c>
      <c r="M75" s="19">
        <v>9</v>
      </c>
    </row>
    <row r="76" spans="1:13">
      <c r="A76" s="13" t="s">
        <v>1335</v>
      </c>
      <c r="B76" s="13">
        <v>17043845300</v>
      </c>
      <c r="C76" s="13" t="s">
        <v>1232</v>
      </c>
      <c r="D76" s="13" t="s">
        <v>1522</v>
      </c>
      <c r="E76" s="13" t="s">
        <v>2372</v>
      </c>
      <c r="F76" s="16">
        <v>7.2</v>
      </c>
      <c r="G76" s="16">
        <v>92.8</v>
      </c>
      <c r="H76" s="16">
        <v>41</v>
      </c>
      <c r="I76" s="16">
        <v>38.799999999999997</v>
      </c>
      <c r="M76" s="19">
        <v>10</v>
      </c>
    </row>
    <row r="77" spans="1:13">
      <c r="A77" s="13" t="s">
        <v>3809</v>
      </c>
      <c r="B77" s="13">
        <v>17031070600</v>
      </c>
      <c r="C77" s="13" t="s">
        <v>3810</v>
      </c>
      <c r="D77" s="13" t="s">
        <v>4272</v>
      </c>
      <c r="E77" s="13" t="s">
        <v>4129</v>
      </c>
      <c r="F77" s="16">
        <v>3.8</v>
      </c>
      <c r="G77" s="16">
        <v>96.2</v>
      </c>
      <c r="H77" s="16">
        <v>43.7</v>
      </c>
      <c r="I77" s="16">
        <v>38.700000000000003</v>
      </c>
      <c r="M77" s="19">
        <v>5</v>
      </c>
    </row>
    <row r="78" spans="1:13">
      <c r="A78" s="13" t="s">
        <v>2450</v>
      </c>
      <c r="B78" s="13">
        <v>17031809800</v>
      </c>
      <c r="C78" s="13" t="s">
        <v>2451</v>
      </c>
      <c r="D78" s="13" t="s">
        <v>4272</v>
      </c>
      <c r="E78" s="13" t="s">
        <v>2542</v>
      </c>
      <c r="F78" s="16">
        <v>11.4</v>
      </c>
      <c r="G78" s="16">
        <v>88.6</v>
      </c>
      <c r="H78" s="16">
        <v>29.9</v>
      </c>
      <c r="I78" s="16">
        <v>38.5</v>
      </c>
      <c r="M78" s="19">
        <v>8</v>
      </c>
    </row>
    <row r="79" spans="1:13">
      <c r="A79" s="13" t="s">
        <v>793</v>
      </c>
      <c r="B79" s="13">
        <v>17097865502</v>
      </c>
      <c r="C79" s="13" t="s">
        <v>794</v>
      </c>
      <c r="D79" s="13" t="s">
        <v>896</v>
      </c>
      <c r="E79" s="13" t="s">
        <v>786</v>
      </c>
      <c r="F79" s="16">
        <v>8.1</v>
      </c>
      <c r="G79" s="16">
        <v>91.9</v>
      </c>
      <c r="H79" s="16">
        <v>28.4</v>
      </c>
      <c r="I79" s="16">
        <v>38.5</v>
      </c>
      <c r="M79" s="19">
        <v>10</v>
      </c>
    </row>
    <row r="80" spans="1:13">
      <c r="A80" s="13" t="s">
        <v>833</v>
      </c>
      <c r="B80" s="13">
        <v>17097864901</v>
      </c>
      <c r="C80" s="13" t="s">
        <v>834</v>
      </c>
      <c r="D80" s="13" t="s">
        <v>896</v>
      </c>
      <c r="E80" s="13" t="s">
        <v>832</v>
      </c>
      <c r="F80" s="16">
        <v>6.7</v>
      </c>
      <c r="G80" s="16">
        <v>93.3</v>
      </c>
      <c r="H80" s="16">
        <v>37.6</v>
      </c>
      <c r="I80" s="16">
        <v>38.4</v>
      </c>
      <c r="M80" s="19">
        <v>10</v>
      </c>
    </row>
    <row r="81" spans="1:13">
      <c r="A81" s="13" t="s">
        <v>1632</v>
      </c>
      <c r="B81" s="13">
        <v>17031833300</v>
      </c>
      <c r="C81" s="13" t="s">
        <v>1633</v>
      </c>
      <c r="D81" s="13" t="s">
        <v>4272</v>
      </c>
      <c r="E81" s="13"/>
      <c r="F81" s="16">
        <v>11.4</v>
      </c>
      <c r="G81" s="16">
        <v>88.6</v>
      </c>
      <c r="H81" s="16">
        <v>24.5</v>
      </c>
      <c r="I81" s="16">
        <v>38.200000000000003</v>
      </c>
      <c r="M81" s="16"/>
    </row>
    <row r="82" spans="1:13">
      <c r="A82" s="13" t="s">
        <v>3888</v>
      </c>
      <c r="B82" s="13">
        <v>17031062900</v>
      </c>
      <c r="C82" s="13" t="s">
        <v>3889</v>
      </c>
      <c r="D82" s="13" t="s">
        <v>4272</v>
      </c>
      <c r="E82" s="13" t="s">
        <v>4129</v>
      </c>
      <c r="F82" s="16">
        <v>4.2</v>
      </c>
      <c r="G82" s="16">
        <v>95.8</v>
      </c>
      <c r="H82" s="16">
        <v>48.7</v>
      </c>
      <c r="I82" s="16">
        <v>37.9</v>
      </c>
      <c r="M82" s="19">
        <v>9</v>
      </c>
    </row>
    <row r="83" spans="1:13">
      <c r="A83" s="13" t="s">
        <v>1869</v>
      </c>
      <c r="B83" s="13">
        <v>17031806700</v>
      </c>
      <c r="C83" s="13" t="s">
        <v>1870</v>
      </c>
      <c r="D83" s="13" t="s">
        <v>4272</v>
      </c>
      <c r="E83" s="13" t="s">
        <v>1871</v>
      </c>
      <c r="F83" s="16">
        <v>9.6999999999999993</v>
      </c>
      <c r="G83" s="16">
        <v>90.3</v>
      </c>
      <c r="H83" s="16">
        <v>32.700000000000003</v>
      </c>
      <c r="I83" s="16">
        <v>37.9</v>
      </c>
      <c r="M83" s="19">
        <v>8</v>
      </c>
    </row>
    <row r="84" spans="1:13">
      <c r="A84" s="13" t="s">
        <v>2006</v>
      </c>
      <c r="B84" s="13">
        <v>17031812900</v>
      </c>
      <c r="C84" s="13" t="s">
        <v>2007</v>
      </c>
      <c r="D84" s="13" t="s">
        <v>4272</v>
      </c>
      <c r="E84" s="13" t="s">
        <v>2097</v>
      </c>
      <c r="F84" s="16">
        <v>7.2</v>
      </c>
      <c r="G84" s="16">
        <v>92.8</v>
      </c>
      <c r="H84" s="16">
        <v>39</v>
      </c>
      <c r="I84" s="16">
        <v>37.799999999999997</v>
      </c>
      <c r="M84" s="19">
        <v>9</v>
      </c>
    </row>
    <row r="85" spans="1:13">
      <c r="A85" s="13" t="s">
        <v>3317</v>
      </c>
      <c r="B85" s="13">
        <v>17031282800</v>
      </c>
      <c r="C85" s="13" t="s">
        <v>3318</v>
      </c>
      <c r="D85" s="13" t="s">
        <v>4272</v>
      </c>
      <c r="E85" s="13" t="s">
        <v>4129</v>
      </c>
      <c r="F85" s="16">
        <v>11.5</v>
      </c>
      <c r="G85" s="16">
        <v>88.5</v>
      </c>
      <c r="H85" s="16">
        <v>31.4</v>
      </c>
      <c r="I85" s="16">
        <v>37.799999999999997</v>
      </c>
      <c r="M85" s="19">
        <v>2</v>
      </c>
    </row>
    <row r="86" spans="1:13">
      <c r="A86" s="13" t="s">
        <v>711</v>
      </c>
      <c r="B86" s="13">
        <v>17097864601</v>
      </c>
      <c r="C86" s="13" t="s">
        <v>712</v>
      </c>
      <c r="D86" s="13" t="s">
        <v>896</v>
      </c>
      <c r="E86" s="13" t="s">
        <v>708</v>
      </c>
      <c r="F86" s="16">
        <v>4.3</v>
      </c>
      <c r="G86" s="16">
        <v>95.7</v>
      </c>
      <c r="H86" s="16">
        <v>42.6</v>
      </c>
      <c r="I86" s="16">
        <v>37.6</v>
      </c>
      <c r="M86" s="19">
        <v>9</v>
      </c>
    </row>
    <row r="87" spans="1:13">
      <c r="A87" s="13" t="s">
        <v>2299</v>
      </c>
      <c r="B87" s="13">
        <v>17031819700</v>
      </c>
      <c r="C87" s="13" t="s">
        <v>2300</v>
      </c>
      <c r="D87" s="13" t="s">
        <v>4272</v>
      </c>
      <c r="E87" s="13" t="s">
        <v>2298</v>
      </c>
      <c r="F87" s="16">
        <v>5.3</v>
      </c>
      <c r="G87" s="16">
        <v>94.7</v>
      </c>
      <c r="H87" s="16">
        <v>39.5</v>
      </c>
      <c r="I87" s="16">
        <v>37.6</v>
      </c>
      <c r="M87" s="19">
        <v>10</v>
      </c>
    </row>
    <row r="88" spans="1:13">
      <c r="A88" s="13" t="s">
        <v>3910</v>
      </c>
      <c r="B88" s="13">
        <v>17031070200</v>
      </c>
      <c r="C88" s="13" t="s">
        <v>3911</v>
      </c>
      <c r="D88" s="13" t="s">
        <v>4272</v>
      </c>
      <c r="E88" s="13" t="s">
        <v>4129</v>
      </c>
      <c r="F88" s="16">
        <v>2.5</v>
      </c>
      <c r="G88" s="16">
        <v>97.5</v>
      </c>
      <c r="H88" s="16">
        <v>52.8</v>
      </c>
      <c r="I88" s="16">
        <v>37.4</v>
      </c>
      <c r="M88" s="19">
        <v>8</v>
      </c>
    </row>
    <row r="89" spans="1:13">
      <c r="A89" s="13" t="s">
        <v>3958</v>
      </c>
      <c r="B89" s="13">
        <v>17031060400</v>
      </c>
      <c r="C89" s="13" t="s">
        <v>3959</v>
      </c>
      <c r="D89" s="13" t="s">
        <v>4272</v>
      </c>
      <c r="E89" s="13" t="s">
        <v>4129</v>
      </c>
      <c r="F89" s="16">
        <v>5.3</v>
      </c>
      <c r="G89" s="16">
        <v>94.7</v>
      </c>
      <c r="H89" s="16">
        <v>43.1</v>
      </c>
      <c r="I89" s="16">
        <v>37.4</v>
      </c>
      <c r="M89" s="19">
        <v>8</v>
      </c>
    </row>
    <row r="90" spans="1:13">
      <c r="A90" s="13" t="s">
        <v>3827</v>
      </c>
      <c r="B90" s="13">
        <v>17031071700</v>
      </c>
      <c r="C90" s="13" t="s">
        <v>3828</v>
      </c>
      <c r="D90" s="13" t="s">
        <v>4272</v>
      </c>
      <c r="E90" s="13" t="s">
        <v>4129</v>
      </c>
      <c r="F90" s="16">
        <v>4.3</v>
      </c>
      <c r="G90" s="16">
        <v>95.7</v>
      </c>
      <c r="H90" s="16">
        <v>41.5</v>
      </c>
      <c r="I90" s="16">
        <v>37.4</v>
      </c>
      <c r="M90" s="19">
        <v>6</v>
      </c>
    </row>
    <row r="91" spans="1:13">
      <c r="A91" s="13" t="s">
        <v>1660</v>
      </c>
      <c r="B91" s="13">
        <v>17031800900</v>
      </c>
      <c r="C91" s="13" t="s">
        <v>1661</v>
      </c>
      <c r="D91" s="13" t="s">
        <v>4272</v>
      </c>
      <c r="E91" s="13" t="s">
        <v>1662</v>
      </c>
      <c r="F91" s="16">
        <v>12</v>
      </c>
      <c r="G91" s="16">
        <v>88</v>
      </c>
      <c r="H91" s="16">
        <v>28.5</v>
      </c>
      <c r="I91" s="16">
        <v>37.4</v>
      </c>
      <c r="M91" s="19">
        <v>9</v>
      </c>
    </row>
    <row r="92" spans="1:13">
      <c r="A92" s="13" t="s">
        <v>2156</v>
      </c>
      <c r="B92" s="13">
        <v>17031801701</v>
      </c>
      <c r="C92" s="13" t="s">
        <v>2157</v>
      </c>
      <c r="D92" s="13" t="s">
        <v>4272</v>
      </c>
      <c r="E92" s="13" t="s">
        <v>2147</v>
      </c>
      <c r="F92" s="16">
        <v>7.9</v>
      </c>
      <c r="G92" s="16">
        <v>92.1</v>
      </c>
      <c r="H92" s="16">
        <v>34.1</v>
      </c>
      <c r="I92" s="16">
        <v>37.299999999999997</v>
      </c>
      <c r="M92" s="19">
        <v>10</v>
      </c>
    </row>
    <row r="93" spans="1:13">
      <c r="A93" s="13" t="s">
        <v>4009</v>
      </c>
      <c r="B93" s="13">
        <v>17031031800</v>
      </c>
      <c r="C93" s="13" t="s">
        <v>4010</v>
      </c>
      <c r="D93" s="13" t="s">
        <v>4272</v>
      </c>
      <c r="E93" s="13" t="s">
        <v>4129</v>
      </c>
      <c r="F93" s="16">
        <v>7.5</v>
      </c>
      <c r="G93" s="16">
        <v>92.5</v>
      </c>
      <c r="H93" s="16">
        <v>34.200000000000003</v>
      </c>
      <c r="I93" s="16">
        <v>37.200000000000003</v>
      </c>
      <c r="M93" s="19">
        <v>4</v>
      </c>
    </row>
    <row r="94" spans="1:13">
      <c r="A94" s="13" t="s">
        <v>3227</v>
      </c>
      <c r="B94" s="13">
        <v>17031390700</v>
      </c>
      <c r="C94" s="13" t="s">
        <v>3228</v>
      </c>
      <c r="D94" s="13" t="s">
        <v>4272</v>
      </c>
      <c r="E94" s="13" t="s">
        <v>4129</v>
      </c>
      <c r="F94" s="16">
        <v>6.7</v>
      </c>
      <c r="G94" s="16">
        <v>93.3</v>
      </c>
      <c r="H94" s="16">
        <v>27</v>
      </c>
      <c r="I94" s="16">
        <v>37</v>
      </c>
      <c r="M94" s="19">
        <v>6</v>
      </c>
    </row>
    <row r="95" spans="1:13">
      <c r="A95" s="13" t="s">
        <v>3904</v>
      </c>
      <c r="B95" s="13">
        <v>17031070101</v>
      </c>
      <c r="C95" s="13" t="s">
        <v>3905</v>
      </c>
      <c r="D95" s="13" t="s">
        <v>4272</v>
      </c>
      <c r="E95" s="13" t="s">
        <v>4129</v>
      </c>
      <c r="F95" s="16">
        <v>5.4</v>
      </c>
      <c r="G95" s="16">
        <v>94.6</v>
      </c>
      <c r="H95" s="16">
        <v>42.6</v>
      </c>
      <c r="I95" s="16">
        <v>36.9</v>
      </c>
      <c r="M95" s="19">
        <v>8</v>
      </c>
    </row>
    <row r="96" spans="1:13">
      <c r="A96" s="13" t="s">
        <v>1441</v>
      </c>
      <c r="B96" s="13">
        <v>17043846518</v>
      </c>
      <c r="C96" s="13" t="s">
        <v>1442</v>
      </c>
      <c r="D96" s="13" t="s">
        <v>1522</v>
      </c>
      <c r="E96" s="13" t="s">
        <v>1533</v>
      </c>
      <c r="F96" s="16">
        <v>9</v>
      </c>
      <c r="G96" s="16">
        <v>91</v>
      </c>
      <c r="H96" s="16">
        <v>33.700000000000003</v>
      </c>
      <c r="I96" s="16">
        <v>36.799999999999997</v>
      </c>
      <c r="M96" s="19">
        <v>8</v>
      </c>
    </row>
    <row r="97" spans="1:13">
      <c r="A97" s="13" t="s">
        <v>2100</v>
      </c>
      <c r="B97" s="13">
        <v>17031812301</v>
      </c>
      <c r="C97" s="13" t="s">
        <v>2101</v>
      </c>
      <c r="D97" s="13" t="s">
        <v>4272</v>
      </c>
      <c r="E97" s="13" t="s">
        <v>2097</v>
      </c>
      <c r="F97" s="16">
        <v>7.7</v>
      </c>
      <c r="G97" s="16">
        <v>92.3</v>
      </c>
      <c r="H97" s="16">
        <v>33.6</v>
      </c>
      <c r="I97" s="16">
        <v>36.700000000000003</v>
      </c>
      <c r="M97" s="19">
        <v>10</v>
      </c>
    </row>
    <row r="98" spans="1:13">
      <c r="A98" s="13" t="s">
        <v>1702</v>
      </c>
      <c r="B98" s="13">
        <v>17031831000</v>
      </c>
      <c r="C98" s="13" t="s">
        <v>1703</v>
      </c>
      <c r="D98" s="13" t="s">
        <v>4272</v>
      </c>
      <c r="E98" s="13"/>
      <c r="F98" s="16">
        <v>4.3</v>
      </c>
      <c r="G98" s="16">
        <v>95.7</v>
      </c>
      <c r="H98" s="16">
        <v>49.1</v>
      </c>
      <c r="I98" s="16">
        <v>36.4</v>
      </c>
      <c r="M98" s="16"/>
    </row>
    <row r="99" spans="1:13">
      <c r="A99" s="13" t="s">
        <v>3898</v>
      </c>
      <c r="B99" s="13">
        <v>17031063302</v>
      </c>
      <c r="C99" s="13" t="s">
        <v>3899</v>
      </c>
      <c r="D99" s="13" t="s">
        <v>4272</v>
      </c>
      <c r="E99" s="13" t="s">
        <v>4129</v>
      </c>
      <c r="F99" s="16">
        <v>6.8</v>
      </c>
      <c r="G99" s="16">
        <v>93.2</v>
      </c>
      <c r="H99" s="16">
        <v>46.8</v>
      </c>
      <c r="I99" s="16">
        <v>36.4</v>
      </c>
      <c r="M99" s="19">
        <v>8</v>
      </c>
    </row>
    <row r="100" spans="1:13">
      <c r="A100" s="13" t="s">
        <v>3906</v>
      </c>
      <c r="B100" s="13">
        <v>17031070102</v>
      </c>
      <c r="C100" s="13" t="s">
        <v>3907</v>
      </c>
      <c r="D100" s="13" t="s">
        <v>4272</v>
      </c>
      <c r="E100" s="13" t="s">
        <v>4129</v>
      </c>
      <c r="F100" s="16">
        <v>3.7</v>
      </c>
      <c r="G100" s="16">
        <v>96.3</v>
      </c>
      <c r="H100" s="16">
        <v>40.700000000000003</v>
      </c>
      <c r="I100" s="16">
        <v>36.4</v>
      </c>
      <c r="M100" s="19">
        <v>8</v>
      </c>
    </row>
    <row r="101" spans="1:13">
      <c r="A101" s="13" t="s">
        <v>2419</v>
      </c>
      <c r="B101" s="13">
        <v>17031802300</v>
      </c>
      <c r="C101" s="13" t="s">
        <v>2420</v>
      </c>
      <c r="D101" s="13" t="s">
        <v>4272</v>
      </c>
      <c r="E101" s="13" t="s">
        <v>2401</v>
      </c>
      <c r="F101" s="16">
        <v>7.5</v>
      </c>
      <c r="G101" s="16">
        <v>92.5</v>
      </c>
      <c r="H101" s="16">
        <v>35</v>
      </c>
      <c r="I101" s="16">
        <v>36.4</v>
      </c>
      <c r="M101" s="19">
        <v>10</v>
      </c>
    </row>
    <row r="102" spans="1:13">
      <c r="A102" s="13" t="s">
        <v>1596</v>
      </c>
      <c r="B102" s="13">
        <v>17031838200</v>
      </c>
      <c r="C102" s="13" t="s">
        <v>1597</v>
      </c>
      <c r="D102" s="13" t="s">
        <v>4272</v>
      </c>
      <c r="E102" s="13"/>
      <c r="F102" s="16">
        <v>11</v>
      </c>
      <c r="G102" s="16">
        <v>89</v>
      </c>
      <c r="H102" s="16">
        <v>27.4</v>
      </c>
      <c r="I102" s="16">
        <v>36.4</v>
      </c>
      <c r="M102" s="16"/>
    </row>
    <row r="103" spans="1:13">
      <c r="A103" s="13" t="s">
        <v>3275</v>
      </c>
      <c r="B103" s="13">
        <v>17031320600</v>
      </c>
      <c r="C103" s="13" t="s">
        <v>3276</v>
      </c>
      <c r="D103" s="13" t="s">
        <v>4272</v>
      </c>
      <c r="E103" s="13" t="s">
        <v>4129</v>
      </c>
      <c r="F103" s="16">
        <v>6.8</v>
      </c>
      <c r="G103" s="16">
        <v>93.2</v>
      </c>
      <c r="H103" s="16">
        <v>36.5</v>
      </c>
      <c r="I103" s="16">
        <v>36.299999999999997</v>
      </c>
      <c r="M103" s="19">
        <v>5</v>
      </c>
    </row>
    <row r="104" spans="1:13">
      <c r="A104" s="13" t="s">
        <v>1331</v>
      </c>
      <c r="B104" s="13">
        <v>17043844702</v>
      </c>
      <c r="C104" s="13" t="s">
        <v>1332</v>
      </c>
      <c r="D104" s="13" t="s">
        <v>1522</v>
      </c>
      <c r="E104" s="13" t="s">
        <v>2372</v>
      </c>
      <c r="F104" s="16">
        <v>10.3</v>
      </c>
      <c r="G104" s="16">
        <v>89.7</v>
      </c>
      <c r="H104" s="16">
        <v>34.6</v>
      </c>
      <c r="I104" s="16">
        <v>36.200000000000003</v>
      </c>
      <c r="M104" s="19">
        <v>10</v>
      </c>
    </row>
    <row r="105" spans="1:13">
      <c r="A105" s="13" t="s">
        <v>1746</v>
      </c>
      <c r="B105" s="13">
        <v>17031819802</v>
      </c>
      <c r="C105" s="13" t="s">
        <v>1747</v>
      </c>
      <c r="D105" s="13" t="s">
        <v>4272</v>
      </c>
      <c r="E105" s="13" t="s">
        <v>1745</v>
      </c>
      <c r="F105" s="16">
        <v>9.6999999999999993</v>
      </c>
      <c r="G105" s="16">
        <v>90.3</v>
      </c>
      <c r="H105" s="16">
        <v>32.700000000000003</v>
      </c>
      <c r="I105" s="16">
        <v>36.1</v>
      </c>
      <c r="M105" s="19">
        <v>9</v>
      </c>
    </row>
    <row r="106" spans="1:13">
      <c r="A106" s="13" t="s">
        <v>1671</v>
      </c>
      <c r="B106" s="13">
        <v>17031801400</v>
      </c>
      <c r="C106" s="13" t="s">
        <v>1672</v>
      </c>
      <c r="D106" s="13" t="s">
        <v>4272</v>
      </c>
      <c r="E106" s="13" t="s">
        <v>1662</v>
      </c>
      <c r="F106" s="16">
        <v>12.1</v>
      </c>
      <c r="G106" s="16">
        <v>87.9</v>
      </c>
      <c r="H106" s="16">
        <v>28.9</v>
      </c>
      <c r="I106" s="16">
        <v>36</v>
      </c>
      <c r="M106" s="19">
        <v>9</v>
      </c>
    </row>
    <row r="107" spans="1:13">
      <c r="A107" s="13" t="s">
        <v>1443</v>
      </c>
      <c r="B107" s="13">
        <v>17043846519</v>
      </c>
      <c r="C107" s="13" t="s">
        <v>1444</v>
      </c>
      <c r="D107" s="13" t="s">
        <v>1522</v>
      </c>
      <c r="E107" s="13" t="s">
        <v>1533</v>
      </c>
      <c r="F107" s="16">
        <v>5.4</v>
      </c>
      <c r="G107" s="16">
        <v>94.6</v>
      </c>
      <c r="H107" s="16">
        <v>28.1</v>
      </c>
      <c r="I107" s="16">
        <v>35.9</v>
      </c>
      <c r="M107" s="19">
        <v>8</v>
      </c>
    </row>
    <row r="108" spans="1:13">
      <c r="A108" s="13" t="s">
        <v>3868</v>
      </c>
      <c r="B108" s="13">
        <v>17031061902</v>
      </c>
      <c r="C108" s="13" t="s">
        <v>3869</v>
      </c>
      <c r="D108" s="13" t="s">
        <v>4272</v>
      </c>
      <c r="E108" s="13" t="s">
        <v>4129</v>
      </c>
      <c r="F108" s="16">
        <v>8.1999999999999993</v>
      </c>
      <c r="G108" s="16">
        <v>91.8</v>
      </c>
      <c r="H108" s="16">
        <v>41.9</v>
      </c>
      <c r="I108" s="16">
        <v>35.799999999999997</v>
      </c>
      <c r="M108" s="19">
        <v>7</v>
      </c>
    </row>
    <row r="109" spans="1:13">
      <c r="A109" s="13" t="s">
        <v>3940</v>
      </c>
      <c r="B109" s="13">
        <v>17031050900</v>
      </c>
      <c r="C109" s="13" t="s">
        <v>3941</v>
      </c>
      <c r="D109" s="13" t="s">
        <v>4272</v>
      </c>
      <c r="E109" s="13" t="s">
        <v>4129</v>
      </c>
      <c r="F109" s="16">
        <v>7.4</v>
      </c>
      <c r="G109" s="16">
        <v>92.6</v>
      </c>
      <c r="H109" s="16">
        <v>48.7</v>
      </c>
      <c r="I109" s="16">
        <v>35.6</v>
      </c>
      <c r="M109" s="19">
        <v>8</v>
      </c>
    </row>
    <row r="110" spans="1:13">
      <c r="A110" s="13" t="s">
        <v>1498</v>
      </c>
      <c r="B110" s="13">
        <v>17031839000</v>
      </c>
      <c r="C110" s="13" t="s">
        <v>1499</v>
      </c>
      <c r="D110" s="13" t="s">
        <v>4272</v>
      </c>
      <c r="E110" s="13"/>
      <c r="F110" s="16">
        <v>8.5</v>
      </c>
      <c r="G110" s="16">
        <v>91.5</v>
      </c>
      <c r="H110" s="16">
        <v>41.6</v>
      </c>
      <c r="I110" s="16">
        <v>35.5</v>
      </c>
      <c r="M110" s="16"/>
    </row>
    <row r="111" spans="1:13">
      <c r="A111" s="13" t="s">
        <v>3938</v>
      </c>
      <c r="B111" s="13">
        <v>17031050800</v>
      </c>
      <c r="C111" s="13" t="s">
        <v>3939</v>
      </c>
      <c r="D111" s="13" t="s">
        <v>4272</v>
      </c>
      <c r="E111" s="13" t="s">
        <v>4129</v>
      </c>
      <c r="F111" s="16">
        <v>7.4</v>
      </c>
      <c r="G111" s="16">
        <v>92.6</v>
      </c>
      <c r="H111" s="16">
        <v>38.1</v>
      </c>
      <c r="I111" s="16">
        <v>35.5</v>
      </c>
      <c r="M111" s="19">
        <v>8</v>
      </c>
    </row>
    <row r="112" spans="1:13">
      <c r="A112" s="13" t="s">
        <v>701</v>
      </c>
      <c r="B112" s="13">
        <v>17097863202</v>
      </c>
      <c r="C112" s="13" t="s">
        <v>702</v>
      </c>
      <c r="D112" s="13" t="s">
        <v>896</v>
      </c>
      <c r="E112" s="13" t="s">
        <v>703</v>
      </c>
      <c r="F112" s="16">
        <v>8.9</v>
      </c>
      <c r="G112" s="16">
        <v>91.1</v>
      </c>
      <c r="H112" s="16">
        <v>32.1</v>
      </c>
      <c r="I112" s="16">
        <v>35.5</v>
      </c>
      <c r="M112" s="19">
        <v>10</v>
      </c>
    </row>
    <row r="113" spans="1:13">
      <c r="A113" s="13" t="s">
        <v>3912</v>
      </c>
      <c r="B113" s="13">
        <v>17031070300</v>
      </c>
      <c r="C113" s="13" t="s">
        <v>3804</v>
      </c>
      <c r="D113" s="13" t="s">
        <v>4272</v>
      </c>
      <c r="E113" s="13" t="s">
        <v>4129</v>
      </c>
      <c r="F113" s="16">
        <v>2.8</v>
      </c>
      <c r="G113" s="16">
        <v>97.2</v>
      </c>
      <c r="H113" s="16">
        <v>52.3</v>
      </c>
      <c r="I113" s="16">
        <v>35.4</v>
      </c>
      <c r="M113" s="19">
        <v>8</v>
      </c>
    </row>
    <row r="114" spans="1:13">
      <c r="A114" s="13" t="s">
        <v>3661</v>
      </c>
      <c r="B114" s="13">
        <v>17031161100</v>
      </c>
      <c r="C114" s="13" t="s">
        <v>3662</v>
      </c>
      <c r="D114" s="13" t="s">
        <v>4272</v>
      </c>
      <c r="E114" s="13" t="s">
        <v>4129</v>
      </c>
      <c r="F114" s="16">
        <v>20.6</v>
      </c>
      <c r="G114" s="16">
        <v>79.400000000000006</v>
      </c>
      <c r="H114" s="16">
        <v>27.5</v>
      </c>
      <c r="I114" s="16">
        <v>35.4</v>
      </c>
      <c r="M114" s="19">
        <v>3</v>
      </c>
    </row>
    <row r="115" spans="1:13">
      <c r="A115" s="13" t="s">
        <v>713</v>
      </c>
      <c r="B115" s="13">
        <v>17097864602</v>
      </c>
      <c r="C115" s="13" t="s">
        <v>714</v>
      </c>
      <c r="D115" s="13" t="s">
        <v>896</v>
      </c>
      <c r="E115" s="13" t="s">
        <v>708</v>
      </c>
      <c r="F115" s="16">
        <v>3</v>
      </c>
      <c r="G115" s="16">
        <v>97</v>
      </c>
      <c r="H115" s="16">
        <v>45.1</v>
      </c>
      <c r="I115" s="16">
        <v>35.299999999999997</v>
      </c>
      <c r="M115" s="19">
        <v>9</v>
      </c>
    </row>
    <row r="116" spans="1:13">
      <c r="A116" s="13" t="s">
        <v>4209</v>
      </c>
      <c r="B116" s="13">
        <v>17031804201</v>
      </c>
      <c r="C116" s="13" t="s">
        <v>4210</v>
      </c>
      <c r="D116" s="13" t="s">
        <v>4272</v>
      </c>
      <c r="E116" s="13" t="s">
        <v>4211</v>
      </c>
      <c r="F116" s="16">
        <v>7.8</v>
      </c>
      <c r="G116" s="16">
        <v>92.2</v>
      </c>
      <c r="H116" s="16">
        <v>41</v>
      </c>
      <c r="I116" s="16">
        <v>35.1</v>
      </c>
      <c r="M116" s="19">
        <v>10</v>
      </c>
    </row>
    <row r="117" spans="1:13">
      <c r="A117" s="13" t="s">
        <v>2095</v>
      </c>
      <c r="B117" s="13">
        <v>17031812100</v>
      </c>
      <c r="C117" s="13" t="s">
        <v>2096</v>
      </c>
      <c r="D117" s="13" t="s">
        <v>4272</v>
      </c>
      <c r="E117" s="13" t="s">
        <v>2097</v>
      </c>
      <c r="F117" s="16">
        <v>11.9</v>
      </c>
      <c r="G117" s="16">
        <v>88.1</v>
      </c>
      <c r="H117" s="16">
        <v>24.3</v>
      </c>
      <c r="I117" s="16">
        <v>35</v>
      </c>
      <c r="M117" s="19">
        <v>8</v>
      </c>
    </row>
    <row r="118" spans="1:13">
      <c r="A118" s="13" t="s">
        <v>3845</v>
      </c>
      <c r="B118" s="13">
        <v>17031081201</v>
      </c>
      <c r="C118" s="13" t="s">
        <v>3846</v>
      </c>
      <c r="D118" s="13" t="s">
        <v>4272</v>
      </c>
      <c r="E118" s="13" t="s">
        <v>4129</v>
      </c>
      <c r="F118" s="16">
        <v>7.6</v>
      </c>
      <c r="G118" s="16">
        <v>92.4</v>
      </c>
      <c r="H118" s="16">
        <v>35.5</v>
      </c>
      <c r="I118" s="16">
        <v>34.9</v>
      </c>
      <c r="M118" s="19">
        <v>8</v>
      </c>
    </row>
    <row r="119" spans="1:13">
      <c r="A119" s="13" t="s">
        <v>3989</v>
      </c>
      <c r="B119" s="13">
        <v>17031030800</v>
      </c>
      <c r="C119" s="13" t="s">
        <v>3990</v>
      </c>
      <c r="D119" s="13" t="s">
        <v>4272</v>
      </c>
      <c r="E119" s="13" t="s">
        <v>4129</v>
      </c>
      <c r="F119" s="16">
        <v>10.8</v>
      </c>
      <c r="G119" s="16">
        <v>89.2</v>
      </c>
      <c r="H119" s="16">
        <v>35.4</v>
      </c>
      <c r="I119" s="16">
        <v>34.9</v>
      </c>
      <c r="M119" s="19">
        <v>5</v>
      </c>
    </row>
    <row r="120" spans="1:13">
      <c r="A120" s="13" t="s">
        <v>2150</v>
      </c>
      <c r="B120" s="13">
        <v>17031801605</v>
      </c>
      <c r="C120" s="13" t="s">
        <v>2151</v>
      </c>
      <c r="D120" s="13" t="s">
        <v>4272</v>
      </c>
      <c r="E120" s="13" t="s">
        <v>2147</v>
      </c>
      <c r="F120" s="16">
        <v>11.5</v>
      </c>
      <c r="G120" s="16">
        <v>88.5</v>
      </c>
      <c r="H120" s="16">
        <v>31.4</v>
      </c>
      <c r="I120" s="16">
        <v>34.799999999999997</v>
      </c>
      <c r="M120" s="19">
        <v>10</v>
      </c>
    </row>
    <row r="121" spans="1:13">
      <c r="A121" s="13" t="s">
        <v>1297</v>
      </c>
      <c r="B121" s="13">
        <v>17043842708</v>
      </c>
      <c r="C121" s="13" t="s">
        <v>1298</v>
      </c>
      <c r="D121" s="13" t="s">
        <v>1522</v>
      </c>
      <c r="E121" s="13" t="s">
        <v>2499</v>
      </c>
      <c r="F121" s="16">
        <v>11.1</v>
      </c>
      <c r="G121" s="16">
        <v>88.9</v>
      </c>
      <c r="H121" s="16">
        <v>42.6</v>
      </c>
      <c r="I121" s="16">
        <v>34.700000000000003</v>
      </c>
      <c r="M121" s="19">
        <v>10</v>
      </c>
    </row>
    <row r="122" spans="1:13">
      <c r="A122" s="13" t="s">
        <v>1333</v>
      </c>
      <c r="B122" s="13">
        <v>17043845200</v>
      </c>
      <c r="C122" s="13" t="s">
        <v>1334</v>
      </c>
      <c r="D122" s="13" t="s">
        <v>1522</v>
      </c>
      <c r="E122" s="13" t="s">
        <v>2372</v>
      </c>
      <c r="F122" s="16">
        <v>9.6999999999999993</v>
      </c>
      <c r="G122" s="16">
        <v>90.3</v>
      </c>
      <c r="H122" s="16">
        <v>41</v>
      </c>
      <c r="I122" s="16">
        <v>34.6</v>
      </c>
      <c r="M122" s="19">
        <v>10</v>
      </c>
    </row>
    <row r="123" spans="1:13">
      <c r="A123" s="13" t="s">
        <v>813</v>
      </c>
      <c r="B123" s="13">
        <v>17097864512</v>
      </c>
      <c r="C123" s="13" t="s">
        <v>814</v>
      </c>
      <c r="D123" s="13" t="s">
        <v>896</v>
      </c>
      <c r="E123" s="13" t="s">
        <v>4078</v>
      </c>
      <c r="F123" s="16">
        <v>7.6</v>
      </c>
      <c r="G123" s="16">
        <v>92.4</v>
      </c>
      <c r="H123" s="16">
        <v>36.9</v>
      </c>
      <c r="I123" s="16">
        <v>34.5</v>
      </c>
      <c r="M123" s="19">
        <v>10</v>
      </c>
    </row>
    <row r="124" spans="1:13">
      <c r="A124" s="13" t="s">
        <v>1209</v>
      </c>
      <c r="B124" s="13">
        <v>17043846523</v>
      </c>
      <c r="C124" s="13" t="s">
        <v>1210</v>
      </c>
      <c r="D124" s="13" t="s">
        <v>1522</v>
      </c>
      <c r="E124" s="13" t="s">
        <v>1275</v>
      </c>
      <c r="F124" s="16">
        <v>6.4</v>
      </c>
      <c r="G124" s="16">
        <v>93.6</v>
      </c>
      <c r="H124" s="16">
        <v>33.700000000000003</v>
      </c>
      <c r="I124" s="16">
        <v>34.5</v>
      </c>
      <c r="M124" s="19">
        <v>10</v>
      </c>
    </row>
    <row r="125" spans="1:13">
      <c r="A125" s="13" t="s">
        <v>906</v>
      </c>
      <c r="B125" s="13">
        <v>17097864801</v>
      </c>
      <c r="C125" s="13" t="s">
        <v>907</v>
      </c>
      <c r="D125" s="13" t="s">
        <v>896</v>
      </c>
      <c r="E125" s="13" t="s">
        <v>908</v>
      </c>
      <c r="F125" s="16">
        <v>8</v>
      </c>
      <c r="G125" s="16">
        <v>92</v>
      </c>
      <c r="H125" s="16">
        <v>40.9</v>
      </c>
      <c r="I125" s="16">
        <v>34.4</v>
      </c>
      <c r="M125" s="19">
        <v>9</v>
      </c>
    </row>
    <row r="126" spans="1:13">
      <c r="A126" s="13" t="s">
        <v>1249</v>
      </c>
      <c r="B126" s="13">
        <v>17043846202</v>
      </c>
      <c r="C126" s="13" t="s">
        <v>1250</v>
      </c>
      <c r="D126" s="13" t="s">
        <v>1522</v>
      </c>
      <c r="E126" s="13" t="s">
        <v>1240</v>
      </c>
      <c r="F126" s="16">
        <v>7.7</v>
      </c>
      <c r="G126" s="16">
        <v>92.3</v>
      </c>
      <c r="H126" s="16">
        <v>34.700000000000003</v>
      </c>
      <c r="I126" s="16">
        <v>34.4</v>
      </c>
      <c r="M126" s="19">
        <v>10</v>
      </c>
    </row>
    <row r="127" spans="1:13">
      <c r="A127" s="13" t="s">
        <v>3502</v>
      </c>
      <c r="B127" s="13">
        <v>17031240600</v>
      </c>
      <c r="C127" s="13" t="s">
        <v>3503</v>
      </c>
      <c r="D127" s="13" t="s">
        <v>4272</v>
      </c>
      <c r="E127" s="13" t="s">
        <v>4129</v>
      </c>
      <c r="F127" s="16">
        <v>10.6</v>
      </c>
      <c r="G127" s="16">
        <v>89.4</v>
      </c>
      <c r="H127" s="16">
        <v>37.299999999999997</v>
      </c>
      <c r="I127" s="16">
        <v>34.200000000000003</v>
      </c>
      <c r="M127" s="19">
        <v>1</v>
      </c>
    </row>
    <row r="128" spans="1:13">
      <c r="A128" s="13" t="s">
        <v>3500</v>
      </c>
      <c r="B128" s="13">
        <v>17031240500</v>
      </c>
      <c r="C128" s="13" t="s">
        <v>3501</v>
      </c>
      <c r="D128" s="13" t="s">
        <v>4272</v>
      </c>
      <c r="E128" s="13" t="s">
        <v>4129</v>
      </c>
      <c r="F128" s="16">
        <v>4.9000000000000004</v>
      </c>
      <c r="G128" s="16">
        <v>95.1</v>
      </c>
      <c r="H128" s="16">
        <v>46.9</v>
      </c>
      <c r="I128" s="16">
        <v>34.1</v>
      </c>
      <c r="M128" s="19">
        <v>3</v>
      </c>
    </row>
    <row r="129" spans="1:13">
      <c r="A129" s="13" t="s">
        <v>3956</v>
      </c>
      <c r="B129" s="13">
        <v>17031060300</v>
      </c>
      <c r="C129" s="13" t="s">
        <v>3957</v>
      </c>
      <c r="D129" s="13" t="s">
        <v>4272</v>
      </c>
      <c r="E129" s="13" t="s">
        <v>4129</v>
      </c>
      <c r="F129" s="16">
        <v>6.3</v>
      </c>
      <c r="G129" s="16">
        <v>93.7</v>
      </c>
      <c r="H129" s="16">
        <v>42</v>
      </c>
      <c r="I129" s="16">
        <v>34</v>
      </c>
      <c r="M129" s="19">
        <v>8</v>
      </c>
    </row>
    <row r="130" spans="1:13">
      <c r="A130" s="13" t="s">
        <v>1411</v>
      </c>
      <c r="B130" s="13">
        <v>17043845100</v>
      </c>
      <c r="C130" s="13" t="s">
        <v>1412</v>
      </c>
      <c r="D130" s="13" t="s">
        <v>1522</v>
      </c>
      <c r="E130" s="13" t="s">
        <v>1410</v>
      </c>
      <c r="F130" s="16">
        <v>8.6999999999999993</v>
      </c>
      <c r="G130" s="16">
        <v>91.3</v>
      </c>
      <c r="H130" s="16">
        <v>35.5</v>
      </c>
      <c r="I130" s="16">
        <v>34</v>
      </c>
      <c r="M130" s="19">
        <v>10</v>
      </c>
    </row>
    <row r="131" spans="1:13">
      <c r="A131" s="13" t="s">
        <v>1622</v>
      </c>
      <c r="B131" s="13">
        <v>17031832500</v>
      </c>
      <c r="C131" s="13" t="s">
        <v>1623</v>
      </c>
      <c r="D131" s="13" t="s">
        <v>4272</v>
      </c>
      <c r="E131" s="13"/>
      <c r="F131" s="16">
        <v>8</v>
      </c>
      <c r="G131" s="16">
        <v>92</v>
      </c>
      <c r="H131" s="16">
        <v>28.6</v>
      </c>
      <c r="I131" s="16">
        <v>34</v>
      </c>
      <c r="M131" s="16"/>
    </row>
    <row r="132" spans="1:13">
      <c r="A132" s="13" t="s">
        <v>3791</v>
      </c>
      <c r="B132" s="13">
        <v>17031120100</v>
      </c>
      <c r="C132" s="13" t="s">
        <v>3792</v>
      </c>
      <c r="D132" s="13" t="s">
        <v>4272</v>
      </c>
      <c r="E132" s="13" t="s">
        <v>4129</v>
      </c>
      <c r="F132" s="16">
        <v>11.5</v>
      </c>
      <c r="G132" s="16">
        <v>88.5</v>
      </c>
      <c r="H132" s="16">
        <v>24</v>
      </c>
      <c r="I132" s="16">
        <v>34</v>
      </c>
      <c r="M132" s="19">
        <v>9</v>
      </c>
    </row>
    <row r="133" spans="1:13">
      <c r="A133" s="13" t="s">
        <v>3277</v>
      </c>
      <c r="B133" s="13">
        <v>17031330100</v>
      </c>
      <c r="C133" s="13" t="s">
        <v>3278</v>
      </c>
      <c r="D133" s="13" t="s">
        <v>4272</v>
      </c>
      <c r="E133" s="13" t="s">
        <v>4129</v>
      </c>
      <c r="F133" s="16">
        <v>7.9</v>
      </c>
      <c r="G133" s="16">
        <v>92.1</v>
      </c>
      <c r="H133" s="16">
        <v>35.299999999999997</v>
      </c>
      <c r="I133" s="16">
        <v>33.9</v>
      </c>
      <c r="M133" s="19">
        <v>3</v>
      </c>
    </row>
    <row r="134" spans="1:13">
      <c r="A134" s="13" t="s">
        <v>3445</v>
      </c>
      <c r="B134" s="13">
        <v>17031243500</v>
      </c>
      <c r="C134" s="13" t="s">
        <v>3446</v>
      </c>
      <c r="D134" s="13" t="s">
        <v>4272</v>
      </c>
      <c r="E134" s="13" t="s">
        <v>4129</v>
      </c>
      <c r="F134" s="16">
        <v>9.3000000000000007</v>
      </c>
      <c r="G134" s="16">
        <v>90.7</v>
      </c>
      <c r="H134" s="16">
        <v>38.4</v>
      </c>
      <c r="I134" s="16">
        <v>33.799999999999997</v>
      </c>
      <c r="M134" s="19">
        <v>5</v>
      </c>
    </row>
    <row r="135" spans="1:13">
      <c r="A135" s="13" t="s">
        <v>3866</v>
      </c>
      <c r="B135" s="13">
        <v>17031061901</v>
      </c>
      <c r="C135" s="13" t="s">
        <v>3867</v>
      </c>
      <c r="D135" s="13" t="s">
        <v>4272</v>
      </c>
      <c r="E135" s="13" t="s">
        <v>4129</v>
      </c>
      <c r="F135" s="16">
        <v>7.7</v>
      </c>
      <c r="G135" s="16">
        <v>92.3</v>
      </c>
      <c r="H135" s="16">
        <v>37.200000000000003</v>
      </c>
      <c r="I135" s="16">
        <v>33.799999999999997</v>
      </c>
      <c r="M135" s="19">
        <v>7</v>
      </c>
    </row>
    <row r="136" spans="1:13">
      <c r="A136" s="13" t="s">
        <v>2731</v>
      </c>
      <c r="B136" s="13">
        <v>17031720100</v>
      </c>
      <c r="C136" s="13" t="s">
        <v>2732</v>
      </c>
      <c r="D136" s="13" t="s">
        <v>4272</v>
      </c>
      <c r="E136" s="13" t="s">
        <v>4129</v>
      </c>
      <c r="F136" s="16">
        <v>13.4</v>
      </c>
      <c r="G136" s="16">
        <v>86.6</v>
      </c>
      <c r="H136" s="16">
        <v>32</v>
      </c>
      <c r="I136" s="16">
        <v>33.799999999999997</v>
      </c>
      <c r="M136" s="19">
        <v>7</v>
      </c>
    </row>
    <row r="137" spans="1:13">
      <c r="A137" s="13" t="s">
        <v>819</v>
      </c>
      <c r="B137" s="13">
        <v>17097864517</v>
      </c>
      <c r="C137" s="13" t="s">
        <v>820</v>
      </c>
      <c r="D137" s="13" t="s">
        <v>896</v>
      </c>
      <c r="E137" s="13" t="s">
        <v>4078</v>
      </c>
      <c r="F137" s="16">
        <v>8.5</v>
      </c>
      <c r="G137" s="16">
        <v>91.5</v>
      </c>
      <c r="H137" s="16">
        <v>37.9</v>
      </c>
      <c r="I137" s="16">
        <v>33.6</v>
      </c>
      <c r="M137" s="19">
        <v>10</v>
      </c>
    </row>
    <row r="138" spans="1:13">
      <c r="A138" s="13" t="s">
        <v>3321</v>
      </c>
      <c r="B138" s="13">
        <v>17031283200</v>
      </c>
      <c r="C138" s="13" t="s">
        <v>3322</v>
      </c>
      <c r="D138" s="13" t="s">
        <v>4272</v>
      </c>
      <c r="E138" s="13" t="s">
        <v>4129</v>
      </c>
      <c r="F138" s="16">
        <v>7.3</v>
      </c>
      <c r="G138" s="16">
        <v>92.7</v>
      </c>
      <c r="H138" s="16">
        <v>27.1</v>
      </c>
      <c r="I138" s="16">
        <v>33.6</v>
      </c>
      <c r="M138" s="19">
        <v>6</v>
      </c>
    </row>
    <row r="139" spans="1:13">
      <c r="A139" s="13" t="s">
        <v>2000</v>
      </c>
      <c r="B139" s="13">
        <v>17031812700</v>
      </c>
      <c r="C139" s="13" t="s">
        <v>2001</v>
      </c>
      <c r="D139" s="13" t="s">
        <v>4272</v>
      </c>
      <c r="E139" s="13" t="s">
        <v>2097</v>
      </c>
      <c r="F139" s="16">
        <v>11.7</v>
      </c>
      <c r="G139" s="16">
        <v>88.3</v>
      </c>
      <c r="H139" s="16">
        <v>34.6</v>
      </c>
      <c r="I139" s="16">
        <v>33.5</v>
      </c>
      <c r="M139" s="19">
        <v>9</v>
      </c>
    </row>
    <row r="140" spans="1:13">
      <c r="A140" s="13" t="s">
        <v>709</v>
      </c>
      <c r="B140" s="13">
        <v>17097863500</v>
      </c>
      <c r="C140" s="13" t="s">
        <v>710</v>
      </c>
      <c r="D140" s="13" t="s">
        <v>896</v>
      </c>
      <c r="E140" s="13" t="s">
        <v>708</v>
      </c>
      <c r="F140" s="16">
        <v>7.6</v>
      </c>
      <c r="G140" s="16">
        <v>92.4</v>
      </c>
      <c r="H140" s="16">
        <v>40.200000000000003</v>
      </c>
      <c r="I140" s="16">
        <v>33.4</v>
      </c>
      <c r="M140" s="19">
        <v>9</v>
      </c>
    </row>
    <row r="141" spans="1:13">
      <c r="A141" s="13" t="s">
        <v>3894</v>
      </c>
      <c r="B141" s="13">
        <v>17031063200</v>
      </c>
      <c r="C141" s="13" t="s">
        <v>3895</v>
      </c>
      <c r="D141" s="13" t="s">
        <v>4272</v>
      </c>
      <c r="E141" s="13" t="s">
        <v>4129</v>
      </c>
      <c r="F141" s="16">
        <v>7.4</v>
      </c>
      <c r="G141" s="16">
        <v>92.6</v>
      </c>
      <c r="H141" s="16">
        <v>40</v>
      </c>
      <c r="I141" s="16">
        <v>33.4</v>
      </c>
      <c r="M141" s="19">
        <v>8</v>
      </c>
    </row>
    <row r="142" spans="1:13">
      <c r="A142" s="13" t="s">
        <v>1177</v>
      </c>
      <c r="B142" s="13">
        <v>17043842601</v>
      </c>
      <c r="C142" s="13" t="s">
        <v>1178</v>
      </c>
      <c r="D142" s="13" t="s">
        <v>1522</v>
      </c>
      <c r="E142" s="13" t="s">
        <v>1752</v>
      </c>
      <c r="F142" s="16">
        <v>5.7</v>
      </c>
      <c r="G142" s="16">
        <v>94.3</v>
      </c>
      <c r="H142" s="16">
        <v>37.1</v>
      </c>
      <c r="I142" s="16">
        <v>33.4</v>
      </c>
      <c r="M142" s="19">
        <v>10</v>
      </c>
    </row>
    <row r="143" spans="1:13">
      <c r="A143" s="13" t="s">
        <v>797</v>
      </c>
      <c r="B143" s="13">
        <v>17097865700</v>
      </c>
      <c r="C143" s="13" t="s">
        <v>798</v>
      </c>
      <c r="D143" s="13" t="s">
        <v>896</v>
      </c>
      <c r="E143" s="13" t="s">
        <v>786</v>
      </c>
      <c r="F143" s="16">
        <v>7.3</v>
      </c>
      <c r="G143" s="16">
        <v>92.7</v>
      </c>
      <c r="H143" s="16">
        <v>33.1</v>
      </c>
      <c r="I143" s="16">
        <v>33.4</v>
      </c>
      <c r="M143" s="19">
        <v>10</v>
      </c>
    </row>
    <row r="144" spans="1:13">
      <c r="A144" s="13" t="s">
        <v>3884</v>
      </c>
      <c r="B144" s="13">
        <v>17031062700</v>
      </c>
      <c r="C144" s="13" t="s">
        <v>3885</v>
      </c>
      <c r="D144" s="13" t="s">
        <v>4272</v>
      </c>
      <c r="E144" s="13" t="s">
        <v>4129</v>
      </c>
      <c r="F144" s="16">
        <v>7.7</v>
      </c>
      <c r="G144" s="16">
        <v>92.3</v>
      </c>
      <c r="H144" s="16">
        <v>44.2</v>
      </c>
      <c r="I144" s="16">
        <v>33.299999999999997</v>
      </c>
      <c r="M144" s="19">
        <v>5</v>
      </c>
    </row>
    <row r="145" spans="1:13">
      <c r="A145" s="13" t="s">
        <v>1187</v>
      </c>
      <c r="B145" s="13">
        <v>17043846209</v>
      </c>
      <c r="C145" s="13" t="s">
        <v>1188</v>
      </c>
      <c r="D145" s="13" t="s">
        <v>1522</v>
      </c>
      <c r="E145" s="13" t="s">
        <v>1275</v>
      </c>
      <c r="F145" s="16">
        <v>12.7</v>
      </c>
      <c r="G145" s="16">
        <v>87.3</v>
      </c>
      <c r="H145" s="16">
        <v>38.299999999999997</v>
      </c>
      <c r="I145" s="16">
        <v>33.299999999999997</v>
      </c>
      <c r="M145" s="19">
        <v>10</v>
      </c>
    </row>
    <row r="146" spans="1:13">
      <c r="A146" s="13" t="s">
        <v>2417</v>
      </c>
      <c r="B146" s="13">
        <v>17031802200</v>
      </c>
      <c r="C146" s="13" t="s">
        <v>2418</v>
      </c>
      <c r="D146" s="13" t="s">
        <v>4272</v>
      </c>
      <c r="E146" s="13" t="s">
        <v>2401</v>
      </c>
      <c r="F146" s="16">
        <v>8</v>
      </c>
      <c r="G146" s="16">
        <v>92</v>
      </c>
      <c r="H146" s="16">
        <v>37.799999999999997</v>
      </c>
      <c r="I146" s="16">
        <v>33.299999999999997</v>
      </c>
      <c r="M146" s="19">
        <v>10</v>
      </c>
    </row>
    <row r="147" spans="1:13">
      <c r="A147" s="13" t="s">
        <v>752</v>
      </c>
      <c r="B147" s="13">
        <v>17097863601</v>
      </c>
      <c r="C147" s="13" t="s">
        <v>753</v>
      </c>
      <c r="D147" s="13" t="s">
        <v>896</v>
      </c>
      <c r="E147" s="13" t="s">
        <v>754</v>
      </c>
      <c r="F147" s="16">
        <v>9.3000000000000007</v>
      </c>
      <c r="G147" s="16">
        <v>90.7</v>
      </c>
      <c r="H147" s="16">
        <v>36.200000000000003</v>
      </c>
      <c r="I147" s="16">
        <v>33.299999999999997</v>
      </c>
      <c r="M147" s="19">
        <v>10</v>
      </c>
    </row>
    <row r="148" spans="1:13">
      <c r="A148" s="13" t="s">
        <v>3983</v>
      </c>
      <c r="B148" s="13">
        <v>17031030702</v>
      </c>
      <c r="C148" s="13" t="s">
        <v>3984</v>
      </c>
      <c r="D148" s="13" t="s">
        <v>4272</v>
      </c>
      <c r="E148" s="13" t="s">
        <v>4129</v>
      </c>
      <c r="F148" s="16">
        <v>9</v>
      </c>
      <c r="G148" s="16">
        <v>91</v>
      </c>
      <c r="H148" s="16">
        <v>28.2</v>
      </c>
      <c r="I148" s="16">
        <v>33.200000000000003</v>
      </c>
      <c r="M148" s="19">
        <v>3</v>
      </c>
    </row>
    <row r="149" spans="1:13">
      <c r="A149" s="13" t="s">
        <v>1278</v>
      </c>
      <c r="B149" s="13">
        <v>17043846106</v>
      </c>
      <c r="C149" s="13" t="s">
        <v>1279</v>
      </c>
      <c r="D149" s="13" t="s">
        <v>1522</v>
      </c>
      <c r="E149" s="13" t="s">
        <v>1275</v>
      </c>
      <c r="F149" s="16">
        <v>12.2</v>
      </c>
      <c r="G149" s="16">
        <v>87.8</v>
      </c>
      <c r="H149" s="16">
        <v>26.2</v>
      </c>
      <c r="I149" s="16">
        <v>33.200000000000003</v>
      </c>
      <c r="M149" s="19">
        <v>10</v>
      </c>
    </row>
    <row r="150" spans="1:13">
      <c r="A150" s="13" t="s">
        <v>1179</v>
      </c>
      <c r="B150" s="13">
        <v>17043842602</v>
      </c>
      <c r="C150" s="13" t="s">
        <v>1075</v>
      </c>
      <c r="D150" s="13" t="s">
        <v>1522</v>
      </c>
      <c r="E150" s="13" t="s">
        <v>1752</v>
      </c>
      <c r="F150" s="16">
        <v>5.2</v>
      </c>
      <c r="G150" s="16">
        <v>94.8</v>
      </c>
      <c r="H150" s="16">
        <v>42.6</v>
      </c>
      <c r="I150" s="16">
        <v>33.1</v>
      </c>
      <c r="M150" s="19">
        <v>10</v>
      </c>
    </row>
    <row r="151" spans="1:13">
      <c r="A151" s="13" t="s">
        <v>715</v>
      </c>
      <c r="B151" s="13">
        <v>17097865000</v>
      </c>
      <c r="C151" s="13" t="s">
        <v>716</v>
      </c>
      <c r="D151" s="13" t="s">
        <v>896</v>
      </c>
      <c r="E151" s="13" t="s">
        <v>708</v>
      </c>
      <c r="F151" s="16">
        <v>19.100000000000001</v>
      </c>
      <c r="G151" s="16">
        <v>80.900000000000006</v>
      </c>
      <c r="H151" s="16">
        <v>37.299999999999997</v>
      </c>
      <c r="I151" s="16">
        <v>33.1</v>
      </c>
      <c r="M151" s="19">
        <v>9</v>
      </c>
    </row>
    <row r="152" spans="1:13">
      <c r="A152" s="13" t="s">
        <v>2444</v>
      </c>
      <c r="B152" s="13">
        <v>17031809500</v>
      </c>
      <c r="C152" s="13" t="s">
        <v>2445</v>
      </c>
      <c r="D152" s="13" t="s">
        <v>4272</v>
      </c>
      <c r="E152" s="13" t="s">
        <v>2542</v>
      </c>
      <c r="F152" s="16">
        <v>6.4</v>
      </c>
      <c r="G152" s="16">
        <v>93.6</v>
      </c>
      <c r="H152" s="16">
        <v>36.799999999999997</v>
      </c>
      <c r="I152" s="16">
        <v>33</v>
      </c>
      <c r="M152" s="19">
        <v>7</v>
      </c>
    </row>
    <row r="153" spans="1:13">
      <c r="A153" s="13" t="s">
        <v>3890</v>
      </c>
      <c r="B153" s="13">
        <v>17031063000</v>
      </c>
      <c r="C153" s="13" t="s">
        <v>3891</v>
      </c>
      <c r="D153" s="13" t="s">
        <v>4272</v>
      </c>
      <c r="E153" s="13" t="s">
        <v>4129</v>
      </c>
      <c r="F153" s="16">
        <v>3.7</v>
      </c>
      <c r="G153" s="16">
        <v>96.3</v>
      </c>
      <c r="H153" s="16">
        <v>54</v>
      </c>
      <c r="I153" s="16">
        <v>32.9</v>
      </c>
      <c r="M153" s="19">
        <v>9</v>
      </c>
    </row>
    <row r="154" spans="1:13">
      <c r="A154" s="13" t="s">
        <v>825</v>
      </c>
      <c r="B154" s="13">
        <v>17097864521</v>
      </c>
      <c r="C154" s="13" t="s">
        <v>826</v>
      </c>
      <c r="D154" s="13" t="s">
        <v>896</v>
      </c>
      <c r="E154" s="13" t="s">
        <v>4078</v>
      </c>
      <c r="F154" s="16">
        <v>13.1</v>
      </c>
      <c r="G154" s="16">
        <v>86.9</v>
      </c>
      <c r="H154" s="16">
        <v>23</v>
      </c>
      <c r="I154" s="16">
        <v>32.9</v>
      </c>
      <c r="M154" s="19">
        <v>10</v>
      </c>
    </row>
    <row r="155" spans="1:13">
      <c r="A155" s="13" t="s">
        <v>400</v>
      </c>
      <c r="B155" s="13">
        <v>17197880304</v>
      </c>
      <c r="C155" s="13" t="s">
        <v>401</v>
      </c>
      <c r="D155" s="13" t="s">
        <v>363</v>
      </c>
      <c r="E155" s="13" t="s">
        <v>1485</v>
      </c>
      <c r="F155" s="16">
        <v>3.7</v>
      </c>
      <c r="G155" s="16">
        <v>96.3</v>
      </c>
      <c r="H155" s="16">
        <v>46.6</v>
      </c>
      <c r="I155" s="16">
        <v>32.799999999999997</v>
      </c>
      <c r="M155" s="16">
        <v>9</v>
      </c>
    </row>
    <row r="156" spans="1:13">
      <c r="A156" s="13" t="s">
        <v>3498</v>
      </c>
      <c r="B156" s="13">
        <v>17031240300</v>
      </c>
      <c r="C156" s="13" t="s">
        <v>3499</v>
      </c>
      <c r="D156" s="13" t="s">
        <v>4272</v>
      </c>
      <c r="E156" s="13" t="s">
        <v>4129</v>
      </c>
      <c r="F156" s="16">
        <v>0</v>
      </c>
      <c r="G156" s="16">
        <v>100</v>
      </c>
      <c r="H156" s="16">
        <v>37.200000000000003</v>
      </c>
      <c r="I156" s="16">
        <v>32.799999999999997</v>
      </c>
      <c r="M156" s="19">
        <v>6</v>
      </c>
    </row>
    <row r="157" spans="1:13">
      <c r="A157" s="13" t="s">
        <v>3805</v>
      </c>
      <c r="B157" s="13">
        <v>17031070400</v>
      </c>
      <c r="C157" s="13" t="s">
        <v>3806</v>
      </c>
      <c r="D157" s="13" t="s">
        <v>4272</v>
      </c>
      <c r="E157" s="13" t="s">
        <v>4129</v>
      </c>
      <c r="F157" s="16">
        <v>5.2</v>
      </c>
      <c r="G157" s="16">
        <v>94.8</v>
      </c>
      <c r="H157" s="16">
        <v>43</v>
      </c>
      <c r="I157" s="16">
        <v>32.700000000000003</v>
      </c>
      <c r="M157" s="19">
        <v>6</v>
      </c>
    </row>
    <row r="158" spans="1:13">
      <c r="A158" s="13" t="s">
        <v>784</v>
      </c>
      <c r="B158" s="13">
        <v>17097864700</v>
      </c>
      <c r="C158" s="13" t="s">
        <v>785</v>
      </c>
      <c r="D158" s="13" t="s">
        <v>896</v>
      </c>
      <c r="E158" s="13" t="s">
        <v>786</v>
      </c>
      <c r="F158" s="16">
        <v>9.1</v>
      </c>
      <c r="G158" s="16">
        <v>90.9</v>
      </c>
      <c r="H158" s="16">
        <v>33.299999999999997</v>
      </c>
      <c r="I158" s="16">
        <v>32.700000000000003</v>
      </c>
      <c r="M158" s="19">
        <v>8</v>
      </c>
    </row>
    <row r="159" spans="1:13">
      <c r="A159" s="13" t="s">
        <v>837</v>
      </c>
      <c r="B159" s="13">
        <v>17097864904</v>
      </c>
      <c r="C159" s="13" t="s">
        <v>838</v>
      </c>
      <c r="D159" s="13" t="s">
        <v>896</v>
      </c>
      <c r="E159" s="13" t="s">
        <v>832</v>
      </c>
      <c r="F159" s="16">
        <v>23.2</v>
      </c>
      <c r="G159" s="16">
        <v>76.8</v>
      </c>
      <c r="H159" s="16">
        <v>28.4</v>
      </c>
      <c r="I159" s="16">
        <v>32.700000000000003</v>
      </c>
      <c r="M159" s="19">
        <v>10</v>
      </c>
    </row>
    <row r="160" spans="1:13">
      <c r="A160" s="13" t="s">
        <v>3753</v>
      </c>
      <c r="B160" s="13">
        <v>17031081700</v>
      </c>
      <c r="C160" s="13" t="s">
        <v>3754</v>
      </c>
      <c r="D160" s="13" t="s">
        <v>4272</v>
      </c>
      <c r="E160" s="13" t="s">
        <v>4129</v>
      </c>
      <c r="F160" s="16">
        <v>9</v>
      </c>
      <c r="G160" s="16">
        <v>91</v>
      </c>
      <c r="H160" s="16">
        <v>41.9</v>
      </c>
      <c r="I160" s="16">
        <v>32.6</v>
      </c>
      <c r="M160" s="19">
        <v>4</v>
      </c>
    </row>
    <row r="161" spans="1:13">
      <c r="A161" s="13" t="s">
        <v>386</v>
      </c>
      <c r="B161" s="13">
        <v>17197880119</v>
      </c>
      <c r="C161" s="13" t="s">
        <v>387</v>
      </c>
      <c r="D161" s="13" t="s">
        <v>363</v>
      </c>
      <c r="E161" s="13" t="s">
        <v>1485</v>
      </c>
      <c r="F161" s="16">
        <v>6.8</v>
      </c>
      <c r="G161" s="16">
        <v>93.2</v>
      </c>
      <c r="H161" s="16">
        <v>38.9</v>
      </c>
      <c r="I161" s="16">
        <v>32.6</v>
      </c>
      <c r="M161" s="16">
        <v>4</v>
      </c>
    </row>
    <row r="162" spans="1:13">
      <c r="A162" s="13" t="s">
        <v>1385</v>
      </c>
      <c r="B162" s="13">
        <v>17043841901</v>
      </c>
      <c r="C162" s="13" t="s">
        <v>1386</v>
      </c>
      <c r="D162" s="13" t="s">
        <v>1522</v>
      </c>
      <c r="E162" s="13" t="s">
        <v>2499</v>
      </c>
      <c r="F162" s="16">
        <v>8.3000000000000007</v>
      </c>
      <c r="G162" s="16">
        <v>91.7</v>
      </c>
      <c r="H162" s="16">
        <v>43</v>
      </c>
      <c r="I162" s="16">
        <v>32.5</v>
      </c>
      <c r="M162" s="19">
        <v>9</v>
      </c>
    </row>
    <row r="163" spans="1:13">
      <c r="A163" s="13" t="s">
        <v>2415</v>
      </c>
      <c r="B163" s="13">
        <v>17031802100</v>
      </c>
      <c r="C163" s="13" t="s">
        <v>2416</v>
      </c>
      <c r="D163" s="13" t="s">
        <v>4272</v>
      </c>
      <c r="E163" s="13" t="s">
        <v>2401</v>
      </c>
      <c r="F163" s="16">
        <v>14.6</v>
      </c>
      <c r="G163" s="16">
        <v>85.4</v>
      </c>
      <c r="H163" s="16">
        <v>36.299999999999997</v>
      </c>
      <c r="I163" s="16">
        <v>32.5</v>
      </c>
      <c r="M163" s="19">
        <v>10</v>
      </c>
    </row>
    <row r="164" spans="1:13">
      <c r="A164" s="13" t="s">
        <v>3900</v>
      </c>
      <c r="B164" s="13">
        <v>17031063303</v>
      </c>
      <c r="C164" s="13" t="s">
        <v>3901</v>
      </c>
      <c r="D164" s="13" t="s">
        <v>4272</v>
      </c>
      <c r="E164" s="13" t="s">
        <v>4129</v>
      </c>
      <c r="F164" s="16">
        <v>15.8</v>
      </c>
      <c r="G164" s="16">
        <v>84.2</v>
      </c>
      <c r="H164" s="16">
        <v>31.7</v>
      </c>
      <c r="I164" s="16">
        <v>32.5</v>
      </c>
      <c r="M164" s="19">
        <v>8</v>
      </c>
    </row>
    <row r="165" spans="1:13">
      <c r="A165" s="13" t="s">
        <v>4001</v>
      </c>
      <c r="B165" s="13">
        <v>17031031400</v>
      </c>
      <c r="C165" s="13" t="s">
        <v>4002</v>
      </c>
      <c r="D165" s="13" t="s">
        <v>4272</v>
      </c>
      <c r="E165" s="13" t="s">
        <v>4129</v>
      </c>
      <c r="F165" s="16">
        <v>5</v>
      </c>
      <c r="G165" s="16">
        <v>95</v>
      </c>
      <c r="H165" s="16">
        <v>42</v>
      </c>
      <c r="I165" s="16">
        <v>32.4</v>
      </c>
      <c r="M165" s="19">
        <v>6</v>
      </c>
    </row>
    <row r="166" spans="1:13">
      <c r="A166" s="13" t="s">
        <v>693</v>
      </c>
      <c r="B166" s="13">
        <v>17097864410</v>
      </c>
      <c r="C166" s="13" t="s">
        <v>694</v>
      </c>
      <c r="D166" s="13" t="s">
        <v>896</v>
      </c>
      <c r="E166" s="13" t="s">
        <v>695</v>
      </c>
      <c r="F166" s="16">
        <v>9.6999999999999993</v>
      </c>
      <c r="G166" s="16">
        <v>90.3</v>
      </c>
      <c r="H166" s="16">
        <v>38.200000000000003</v>
      </c>
      <c r="I166" s="16">
        <v>32.4</v>
      </c>
      <c r="M166" s="19">
        <v>9</v>
      </c>
    </row>
    <row r="167" spans="1:13">
      <c r="A167" s="13" t="s">
        <v>789</v>
      </c>
      <c r="B167" s="13">
        <v>17097865300</v>
      </c>
      <c r="C167" s="13" t="s">
        <v>790</v>
      </c>
      <c r="D167" s="13" t="s">
        <v>896</v>
      </c>
      <c r="E167" s="13" t="s">
        <v>786</v>
      </c>
      <c r="F167" s="16">
        <v>10</v>
      </c>
      <c r="G167" s="16">
        <v>90</v>
      </c>
      <c r="H167" s="16">
        <v>38</v>
      </c>
      <c r="I167" s="16">
        <v>32.4</v>
      </c>
      <c r="M167" s="19">
        <v>10</v>
      </c>
    </row>
    <row r="168" spans="1:13">
      <c r="A168" s="13" t="s">
        <v>384</v>
      </c>
      <c r="B168" s="13">
        <v>17197880118</v>
      </c>
      <c r="C168" s="13" t="s">
        <v>385</v>
      </c>
      <c r="D168" s="13" t="s">
        <v>363</v>
      </c>
      <c r="E168" s="13" t="s">
        <v>1485</v>
      </c>
      <c r="F168" s="16">
        <v>6.8</v>
      </c>
      <c r="G168" s="16">
        <v>93.2</v>
      </c>
      <c r="H168" s="16">
        <v>43.9</v>
      </c>
      <c r="I168" s="16">
        <v>32.299999999999997</v>
      </c>
      <c r="M168" s="16">
        <v>4</v>
      </c>
    </row>
    <row r="169" spans="1:13">
      <c r="A169" s="13" t="s">
        <v>739</v>
      </c>
      <c r="B169" s="13">
        <v>17097863604</v>
      </c>
      <c r="C169" s="13" t="s">
        <v>740</v>
      </c>
      <c r="D169" s="13" t="s">
        <v>896</v>
      </c>
      <c r="E169" s="13" t="s">
        <v>738</v>
      </c>
      <c r="F169" s="16">
        <v>9.1</v>
      </c>
      <c r="G169" s="16">
        <v>90.9</v>
      </c>
      <c r="H169" s="16">
        <v>40.799999999999997</v>
      </c>
      <c r="I169" s="16">
        <v>32.299999999999997</v>
      </c>
      <c r="M169" s="19">
        <v>10</v>
      </c>
    </row>
    <row r="170" spans="1:13">
      <c r="A170" s="13" t="s">
        <v>1610</v>
      </c>
      <c r="B170" s="13">
        <v>17031831900</v>
      </c>
      <c r="C170" s="13" t="s">
        <v>1611</v>
      </c>
      <c r="D170" s="13" t="s">
        <v>4272</v>
      </c>
      <c r="E170" s="13"/>
      <c r="F170" s="16">
        <v>2.9</v>
      </c>
      <c r="G170" s="16">
        <v>97.1</v>
      </c>
      <c r="H170" s="16">
        <v>57.9</v>
      </c>
      <c r="I170" s="16">
        <v>32.200000000000003</v>
      </c>
      <c r="M170" s="16"/>
    </row>
    <row r="171" spans="1:13">
      <c r="A171" s="13" t="s">
        <v>3569</v>
      </c>
      <c r="B171" s="13">
        <v>17031222200</v>
      </c>
      <c r="C171" s="13" t="s">
        <v>3570</v>
      </c>
      <c r="D171" s="13" t="s">
        <v>4272</v>
      </c>
      <c r="E171" s="13" t="s">
        <v>4129</v>
      </c>
      <c r="F171" s="16">
        <v>3.7</v>
      </c>
      <c r="G171" s="16">
        <v>96.3</v>
      </c>
      <c r="H171" s="16">
        <v>50</v>
      </c>
      <c r="I171" s="16">
        <v>32.200000000000003</v>
      </c>
      <c r="M171" s="19">
        <v>3</v>
      </c>
    </row>
    <row r="172" spans="1:13">
      <c r="A172" s="13" t="s">
        <v>1768</v>
      </c>
      <c r="B172" s="13">
        <v>17031807100</v>
      </c>
      <c r="C172" s="13" t="s">
        <v>1769</v>
      </c>
      <c r="D172" s="13" t="s">
        <v>4272</v>
      </c>
      <c r="E172" s="13" t="s">
        <v>1871</v>
      </c>
      <c r="F172" s="16">
        <v>6.9</v>
      </c>
      <c r="G172" s="16">
        <v>93.1</v>
      </c>
      <c r="H172" s="16">
        <v>44.3</v>
      </c>
      <c r="I172" s="16">
        <v>32</v>
      </c>
      <c r="M172" s="19">
        <v>9</v>
      </c>
    </row>
    <row r="173" spans="1:13">
      <c r="A173" s="13" t="s">
        <v>3916</v>
      </c>
      <c r="B173" s="13">
        <v>17031040402</v>
      </c>
      <c r="C173" s="13" t="s">
        <v>3917</v>
      </c>
      <c r="D173" s="13" t="s">
        <v>4272</v>
      </c>
      <c r="E173" s="13" t="s">
        <v>4129</v>
      </c>
      <c r="F173" s="16">
        <v>5.7</v>
      </c>
      <c r="G173" s="16">
        <v>94.3</v>
      </c>
      <c r="H173" s="16">
        <v>41.7</v>
      </c>
      <c r="I173" s="16">
        <v>32</v>
      </c>
      <c r="M173" s="19">
        <v>4</v>
      </c>
    </row>
    <row r="174" spans="1:13">
      <c r="A174" s="13" t="s">
        <v>1185</v>
      </c>
      <c r="B174" s="13">
        <v>17043846208</v>
      </c>
      <c r="C174" s="13" t="s">
        <v>1186</v>
      </c>
      <c r="D174" s="13" t="s">
        <v>1522</v>
      </c>
      <c r="E174" s="13" t="s">
        <v>1275</v>
      </c>
      <c r="F174" s="16">
        <v>5.8</v>
      </c>
      <c r="G174" s="16">
        <v>94.2</v>
      </c>
      <c r="H174" s="16">
        <v>46.3</v>
      </c>
      <c r="I174" s="16">
        <v>31.9</v>
      </c>
      <c r="M174" s="19">
        <v>10</v>
      </c>
    </row>
    <row r="175" spans="1:13">
      <c r="A175" s="13" t="s">
        <v>1743</v>
      </c>
      <c r="B175" s="13">
        <v>17031819801</v>
      </c>
      <c r="C175" s="13" t="s">
        <v>1744</v>
      </c>
      <c r="D175" s="13" t="s">
        <v>4272</v>
      </c>
      <c r="E175" s="13" t="s">
        <v>1745</v>
      </c>
      <c r="F175" s="16">
        <v>7.2</v>
      </c>
      <c r="G175" s="16">
        <v>92.8</v>
      </c>
      <c r="H175" s="16">
        <v>42.1</v>
      </c>
      <c r="I175" s="16">
        <v>31.9</v>
      </c>
      <c r="M175" s="19">
        <v>10</v>
      </c>
    </row>
    <row r="176" spans="1:13">
      <c r="A176" s="13" t="s">
        <v>1205</v>
      </c>
      <c r="B176" s="13">
        <v>17043846514</v>
      </c>
      <c r="C176" s="13" t="s">
        <v>1206</v>
      </c>
      <c r="D176" s="13" t="s">
        <v>1522</v>
      </c>
      <c r="E176" s="13" t="s">
        <v>1275</v>
      </c>
      <c r="F176" s="16">
        <v>11.5</v>
      </c>
      <c r="G176" s="16">
        <v>88.5</v>
      </c>
      <c r="H176" s="16">
        <v>37.200000000000003</v>
      </c>
      <c r="I176" s="16">
        <v>31.9</v>
      </c>
      <c r="M176" s="19">
        <v>10</v>
      </c>
    </row>
    <row r="177" spans="1:13">
      <c r="A177" s="13" t="s">
        <v>3944</v>
      </c>
      <c r="B177" s="13">
        <v>17031051100</v>
      </c>
      <c r="C177" s="13" t="s">
        <v>3945</v>
      </c>
      <c r="D177" s="13" t="s">
        <v>4272</v>
      </c>
      <c r="E177" s="13" t="s">
        <v>4129</v>
      </c>
      <c r="F177" s="16">
        <v>15.9</v>
      </c>
      <c r="G177" s="16">
        <v>84.1</v>
      </c>
      <c r="H177" s="16">
        <v>45</v>
      </c>
      <c r="I177" s="16">
        <v>31.8</v>
      </c>
      <c r="M177" s="19">
        <v>3</v>
      </c>
    </row>
    <row r="178" spans="1:13">
      <c r="A178" s="13" t="s">
        <v>1630</v>
      </c>
      <c r="B178" s="13">
        <v>17031833100</v>
      </c>
      <c r="C178" s="13" t="s">
        <v>1631</v>
      </c>
      <c r="D178" s="13" t="s">
        <v>4272</v>
      </c>
      <c r="E178" s="13"/>
      <c r="F178" s="16">
        <v>7.5</v>
      </c>
      <c r="G178" s="16">
        <v>92.5</v>
      </c>
      <c r="H178" s="16">
        <v>39.5</v>
      </c>
      <c r="I178" s="16">
        <v>31.7</v>
      </c>
      <c r="M178" s="16"/>
    </row>
    <row r="179" spans="1:13">
      <c r="A179" s="13" t="s">
        <v>3876</v>
      </c>
      <c r="B179" s="13">
        <v>17031062300</v>
      </c>
      <c r="C179" s="13" t="s">
        <v>3877</v>
      </c>
      <c r="D179" s="13" t="s">
        <v>4272</v>
      </c>
      <c r="E179" s="13" t="s">
        <v>4129</v>
      </c>
      <c r="F179" s="16">
        <v>2.2999999999999998</v>
      </c>
      <c r="G179" s="16">
        <v>97.7</v>
      </c>
      <c r="H179" s="16">
        <v>60.6</v>
      </c>
      <c r="I179" s="16">
        <v>31.5</v>
      </c>
      <c r="M179" s="19">
        <v>9</v>
      </c>
    </row>
    <row r="180" spans="1:13">
      <c r="A180" s="13" t="s">
        <v>3870</v>
      </c>
      <c r="B180" s="13">
        <v>17031062000</v>
      </c>
      <c r="C180" s="13" t="s">
        <v>3871</v>
      </c>
      <c r="D180" s="13" t="s">
        <v>4272</v>
      </c>
      <c r="E180" s="13" t="s">
        <v>4129</v>
      </c>
      <c r="F180" s="16">
        <v>2.6</v>
      </c>
      <c r="G180" s="16">
        <v>97.4</v>
      </c>
      <c r="H180" s="16">
        <v>49</v>
      </c>
      <c r="I180" s="16">
        <v>31.4</v>
      </c>
      <c r="M180" s="19">
        <v>8</v>
      </c>
    </row>
    <row r="181" spans="1:13">
      <c r="A181" s="13" t="s">
        <v>3751</v>
      </c>
      <c r="B181" s="13">
        <v>17031081600</v>
      </c>
      <c r="C181" s="13" t="s">
        <v>3752</v>
      </c>
      <c r="D181" s="13" t="s">
        <v>4272</v>
      </c>
      <c r="E181" s="13" t="s">
        <v>4129</v>
      </c>
      <c r="F181" s="16">
        <v>4.0999999999999996</v>
      </c>
      <c r="G181" s="16">
        <v>95.9</v>
      </c>
      <c r="H181" s="16">
        <v>42.9</v>
      </c>
      <c r="I181" s="16">
        <v>31.4</v>
      </c>
      <c r="M181" s="19">
        <v>8</v>
      </c>
    </row>
    <row r="182" spans="1:13">
      <c r="A182" s="13" t="s">
        <v>3886</v>
      </c>
      <c r="B182" s="13">
        <v>17031062800</v>
      </c>
      <c r="C182" s="13" t="s">
        <v>3887</v>
      </c>
      <c r="D182" s="13" t="s">
        <v>4272</v>
      </c>
      <c r="E182" s="13" t="s">
        <v>4129</v>
      </c>
      <c r="F182" s="16">
        <v>2.9</v>
      </c>
      <c r="G182" s="16">
        <v>97.1</v>
      </c>
      <c r="H182" s="16">
        <v>48</v>
      </c>
      <c r="I182" s="16">
        <v>31.3</v>
      </c>
      <c r="M182" s="19">
        <v>9</v>
      </c>
    </row>
    <row r="183" spans="1:13">
      <c r="A183" s="13" t="s">
        <v>1141</v>
      </c>
      <c r="B183" s="13">
        <v>17043846408</v>
      </c>
      <c r="C183" s="13" t="s">
        <v>1142</v>
      </c>
      <c r="D183" s="13" t="s">
        <v>1522</v>
      </c>
      <c r="E183" s="13" t="s">
        <v>1733</v>
      </c>
      <c r="F183" s="16">
        <v>6.5</v>
      </c>
      <c r="G183" s="16">
        <v>93.5</v>
      </c>
      <c r="H183" s="16">
        <v>44.5</v>
      </c>
      <c r="I183" s="16">
        <v>31.3</v>
      </c>
      <c r="M183" s="19">
        <v>9</v>
      </c>
    </row>
    <row r="184" spans="1:13">
      <c r="A184" s="13" t="s">
        <v>1123</v>
      </c>
      <c r="B184" s="13">
        <v>17043846313</v>
      </c>
      <c r="C184" s="13" t="s">
        <v>1124</v>
      </c>
      <c r="D184" s="13" t="s">
        <v>1522</v>
      </c>
      <c r="E184" s="13" t="s">
        <v>1114</v>
      </c>
      <c r="F184" s="16">
        <v>8.5</v>
      </c>
      <c r="G184" s="16">
        <v>91.5</v>
      </c>
      <c r="H184" s="16">
        <v>37.9</v>
      </c>
      <c r="I184" s="16">
        <v>31.3</v>
      </c>
      <c r="M184" s="19">
        <v>7</v>
      </c>
    </row>
    <row r="185" spans="1:13">
      <c r="A185" s="13" t="s">
        <v>2402</v>
      </c>
      <c r="B185" s="13">
        <v>17031801607</v>
      </c>
      <c r="C185" s="13" t="s">
        <v>2403</v>
      </c>
      <c r="D185" s="13" t="s">
        <v>4272</v>
      </c>
      <c r="E185" s="13" t="s">
        <v>2401</v>
      </c>
      <c r="F185" s="16">
        <v>9.3000000000000007</v>
      </c>
      <c r="G185" s="16">
        <v>90.7</v>
      </c>
      <c r="H185" s="16">
        <v>34.700000000000003</v>
      </c>
      <c r="I185" s="16">
        <v>31.3</v>
      </c>
      <c r="M185" s="19">
        <v>10</v>
      </c>
    </row>
    <row r="186" spans="1:13">
      <c r="A186" s="13" t="s">
        <v>1748</v>
      </c>
      <c r="B186" s="13">
        <v>17031819900</v>
      </c>
      <c r="C186" s="13" t="s">
        <v>1749</v>
      </c>
      <c r="D186" s="13" t="s">
        <v>4272</v>
      </c>
      <c r="E186" s="13" t="s">
        <v>1745</v>
      </c>
      <c r="F186" s="16">
        <v>11.3</v>
      </c>
      <c r="G186" s="16">
        <v>88.7</v>
      </c>
      <c r="H186" s="16">
        <v>43.1</v>
      </c>
      <c r="I186" s="16">
        <v>31.2</v>
      </c>
      <c r="M186" s="19">
        <v>10</v>
      </c>
    </row>
    <row r="187" spans="1:13">
      <c r="A187" s="13" t="s">
        <v>2148</v>
      </c>
      <c r="B187" s="13">
        <v>17031801601</v>
      </c>
      <c r="C187" s="13" t="s">
        <v>2149</v>
      </c>
      <c r="D187" s="13" t="s">
        <v>4272</v>
      </c>
      <c r="E187" s="13" t="s">
        <v>2147</v>
      </c>
      <c r="F187" s="16">
        <v>12.2</v>
      </c>
      <c r="G187" s="16">
        <v>87.8</v>
      </c>
      <c r="H187" s="16">
        <v>35.5</v>
      </c>
      <c r="I187" s="16">
        <v>31.2</v>
      </c>
      <c r="M187" s="19">
        <v>8</v>
      </c>
    </row>
    <row r="188" spans="1:13">
      <c r="A188" s="13" t="s">
        <v>660</v>
      </c>
      <c r="B188" s="13">
        <v>17097864306</v>
      </c>
      <c r="C188" s="13" t="s">
        <v>661</v>
      </c>
      <c r="D188" s="13" t="s">
        <v>896</v>
      </c>
      <c r="E188" s="13" t="s">
        <v>662</v>
      </c>
      <c r="F188" s="16">
        <v>9.6</v>
      </c>
      <c r="G188" s="16">
        <v>90.4</v>
      </c>
      <c r="H188" s="16">
        <v>41.4</v>
      </c>
      <c r="I188" s="16">
        <v>31.1</v>
      </c>
      <c r="M188" s="19">
        <v>10</v>
      </c>
    </row>
    <row r="189" spans="1:13">
      <c r="A189" s="13" t="s">
        <v>3241</v>
      </c>
      <c r="B189" s="13">
        <v>17031410500</v>
      </c>
      <c r="C189" s="13" t="s">
        <v>3242</v>
      </c>
      <c r="D189" s="13" t="s">
        <v>4272</v>
      </c>
      <c r="E189" s="13" t="s">
        <v>4129</v>
      </c>
      <c r="F189" s="16">
        <v>13.1</v>
      </c>
      <c r="G189" s="16">
        <v>86.9</v>
      </c>
      <c r="H189" s="16">
        <v>25.4</v>
      </c>
      <c r="I189" s="16">
        <v>31.1</v>
      </c>
      <c r="M189" s="19">
        <v>2</v>
      </c>
    </row>
    <row r="190" spans="1:13">
      <c r="A190" s="13" t="s">
        <v>1375</v>
      </c>
      <c r="B190" s="13">
        <v>17043844002</v>
      </c>
      <c r="C190" s="13" t="s">
        <v>1376</v>
      </c>
      <c r="D190" s="13" t="s">
        <v>1522</v>
      </c>
      <c r="E190" s="13" t="s">
        <v>2522</v>
      </c>
      <c r="F190" s="16">
        <v>4.9000000000000004</v>
      </c>
      <c r="G190" s="16">
        <v>95.1</v>
      </c>
      <c r="H190" s="16">
        <v>45</v>
      </c>
      <c r="I190" s="16">
        <v>31</v>
      </c>
      <c r="M190" s="19">
        <v>9</v>
      </c>
    </row>
    <row r="191" spans="1:13">
      <c r="A191" s="13" t="s">
        <v>3807</v>
      </c>
      <c r="B191" s="13">
        <v>17031070500</v>
      </c>
      <c r="C191" s="13" t="s">
        <v>3808</v>
      </c>
      <c r="D191" s="13" t="s">
        <v>4272</v>
      </c>
      <c r="E191" s="13" t="s">
        <v>4129</v>
      </c>
      <c r="F191" s="16">
        <v>9.4</v>
      </c>
      <c r="G191" s="16">
        <v>90.6</v>
      </c>
      <c r="H191" s="16">
        <v>41.3</v>
      </c>
      <c r="I191" s="16">
        <v>31</v>
      </c>
      <c r="M191" s="19">
        <v>3</v>
      </c>
    </row>
    <row r="192" spans="1:13">
      <c r="A192" s="13" t="s">
        <v>3872</v>
      </c>
      <c r="B192" s="13">
        <v>17031062100</v>
      </c>
      <c r="C192" s="13" t="s">
        <v>3873</v>
      </c>
      <c r="D192" s="13" t="s">
        <v>4272</v>
      </c>
      <c r="E192" s="13" t="s">
        <v>4129</v>
      </c>
      <c r="F192" s="16">
        <v>4.8</v>
      </c>
      <c r="G192" s="16">
        <v>95.2</v>
      </c>
      <c r="H192" s="16">
        <v>41.9</v>
      </c>
      <c r="I192" s="16">
        <v>30.9</v>
      </c>
      <c r="M192" s="19">
        <v>8</v>
      </c>
    </row>
    <row r="193" spans="1:13">
      <c r="A193" s="13" t="s">
        <v>1285</v>
      </c>
      <c r="B193" s="13">
        <v>17043842000</v>
      </c>
      <c r="C193" s="13" t="s">
        <v>1286</v>
      </c>
      <c r="D193" s="13" t="s">
        <v>1522</v>
      </c>
      <c r="E193" s="13" t="s">
        <v>2499</v>
      </c>
      <c r="F193" s="16">
        <v>13.6</v>
      </c>
      <c r="G193" s="16">
        <v>86.4</v>
      </c>
      <c r="H193" s="16">
        <v>33.4</v>
      </c>
      <c r="I193" s="16">
        <v>30.9</v>
      </c>
      <c r="M193" s="19">
        <v>9</v>
      </c>
    </row>
    <row r="194" spans="1:13">
      <c r="A194" s="13" t="s">
        <v>3811</v>
      </c>
      <c r="B194" s="13">
        <v>17031070700</v>
      </c>
      <c r="C194" s="13" t="s">
        <v>3812</v>
      </c>
      <c r="D194" s="13" t="s">
        <v>4272</v>
      </c>
      <c r="E194" s="13" t="s">
        <v>4129</v>
      </c>
      <c r="F194" s="16">
        <v>7.1</v>
      </c>
      <c r="G194" s="16">
        <v>92.9</v>
      </c>
      <c r="H194" s="16">
        <v>42.2</v>
      </c>
      <c r="I194" s="16">
        <v>30.8</v>
      </c>
      <c r="M194" s="19">
        <v>2</v>
      </c>
    </row>
    <row r="195" spans="1:13">
      <c r="A195" s="13" t="s">
        <v>757</v>
      </c>
      <c r="B195" s="13">
        <v>17097863702</v>
      </c>
      <c r="C195" s="13" t="s">
        <v>758</v>
      </c>
      <c r="D195" s="13" t="s">
        <v>896</v>
      </c>
      <c r="E195" s="13" t="s">
        <v>754</v>
      </c>
      <c r="F195" s="16">
        <v>13.5</v>
      </c>
      <c r="G195" s="16">
        <v>86.5</v>
      </c>
      <c r="H195" s="16">
        <v>30.9</v>
      </c>
      <c r="I195" s="16">
        <v>30.8</v>
      </c>
      <c r="M195" s="19">
        <v>10</v>
      </c>
    </row>
    <row r="196" spans="1:13">
      <c r="A196" s="13" t="s">
        <v>1882</v>
      </c>
      <c r="B196" s="13">
        <v>17031805502</v>
      </c>
      <c r="C196" s="13" t="s">
        <v>1883</v>
      </c>
      <c r="D196" s="13" t="s">
        <v>4272</v>
      </c>
      <c r="E196" s="13" t="s">
        <v>2130</v>
      </c>
      <c r="F196" s="16">
        <v>17</v>
      </c>
      <c r="G196" s="16">
        <v>83</v>
      </c>
      <c r="H196" s="16">
        <v>27.3</v>
      </c>
      <c r="I196" s="16">
        <v>30.7</v>
      </c>
      <c r="M196" s="19">
        <v>10</v>
      </c>
    </row>
    <row r="197" spans="1:13">
      <c r="A197" s="13" t="s">
        <v>917</v>
      </c>
      <c r="B197" s="13">
        <v>17089852606</v>
      </c>
      <c r="C197" s="13" t="s">
        <v>918</v>
      </c>
      <c r="D197" s="13" t="s">
        <v>1029</v>
      </c>
      <c r="E197" s="13"/>
      <c r="F197" s="16">
        <v>10.9</v>
      </c>
      <c r="G197" s="16">
        <v>89.1</v>
      </c>
      <c r="H197" s="16">
        <v>40.6</v>
      </c>
      <c r="I197" s="16">
        <v>30.6</v>
      </c>
      <c r="M197" s="16"/>
    </row>
    <row r="198" spans="1:13">
      <c r="A198" s="13" t="s">
        <v>565</v>
      </c>
      <c r="B198" s="13">
        <v>17097866200</v>
      </c>
      <c r="C198" s="13" t="s">
        <v>566</v>
      </c>
      <c r="D198" s="13" t="s">
        <v>896</v>
      </c>
      <c r="E198" s="13"/>
      <c r="F198" s="16">
        <v>14</v>
      </c>
      <c r="G198" s="16">
        <v>86</v>
      </c>
      <c r="H198" s="16">
        <v>32.5</v>
      </c>
      <c r="I198" s="16">
        <v>30.6</v>
      </c>
      <c r="M198" s="16"/>
    </row>
    <row r="199" spans="1:13">
      <c r="A199" s="13" t="s">
        <v>3987</v>
      </c>
      <c r="B199" s="13">
        <v>17031030706</v>
      </c>
      <c r="C199" s="13" t="s">
        <v>3988</v>
      </c>
      <c r="D199" s="13" t="s">
        <v>4272</v>
      </c>
      <c r="E199" s="13" t="s">
        <v>4129</v>
      </c>
      <c r="F199" s="16">
        <v>14.7</v>
      </c>
      <c r="G199" s="16">
        <v>85.3</v>
      </c>
      <c r="H199" s="16">
        <v>30.9</v>
      </c>
      <c r="I199" s="16">
        <v>30.6</v>
      </c>
      <c r="M199" s="19">
        <v>3</v>
      </c>
    </row>
    <row r="200" spans="1:13">
      <c r="A200" s="13" t="s">
        <v>2002</v>
      </c>
      <c r="B200" s="13">
        <v>17031812801</v>
      </c>
      <c r="C200" s="13" t="s">
        <v>2003</v>
      </c>
      <c r="D200" s="13" t="s">
        <v>4272</v>
      </c>
      <c r="E200" s="13" t="s">
        <v>2097</v>
      </c>
      <c r="F200" s="16">
        <v>4.9000000000000004</v>
      </c>
      <c r="G200" s="16">
        <v>95.1</v>
      </c>
      <c r="H200" s="16">
        <v>27.7</v>
      </c>
      <c r="I200" s="16">
        <v>30.6</v>
      </c>
      <c r="M200" s="19">
        <v>9</v>
      </c>
    </row>
    <row r="201" spans="1:13">
      <c r="A201" s="13" t="s">
        <v>3924</v>
      </c>
      <c r="B201" s="13">
        <v>17031040900</v>
      </c>
      <c r="C201" s="13" t="s">
        <v>3925</v>
      </c>
      <c r="D201" s="13" t="s">
        <v>4272</v>
      </c>
      <c r="E201" s="13" t="s">
        <v>4129</v>
      </c>
      <c r="F201" s="16">
        <v>14.7</v>
      </c>
      <c r="G201" s="16">
        <v>85.3</v>
      </c>
      <c r="H201" s="16">
        <v>31.6</v>
      </c>
      <c r="I201" s="16">
        <v>30.5</v>
      </c>
      <c r="M201" s="19">
        <v>5</v>
      </c>
    </row>
    <row r="202" spans="1:13">
      <c r="A202" s="13" t="s">
        <v>4075</v>
      </c>
      <c r="B202" s="13">
        <v>17031030200</v>
      </c>
      <c r="C202" s="13" t="s">
        <v>3968</v>
      </c>
      <c r="D202" s="13" t="s">
        <v>4272</v>
      </c>
      <c r="E202" s="13" t="s">
        <v>4129</v>
      </c>
      <c r="F202" s="16">
        <v>8.4</v>
      </c>
      <c r="G202" s="16">
        <v>91.6</v>
      </c>
      <c r="H202" s="16">
        <v>30</v>
      </c>
      <c r="I202" s="16">
        <v>30.5</v>
      </c>
      <c r="M202" s="19">
        <v>4</v>
      </c>
    </row>
    <row r="203" spans="1:13">
      <c r="A203" s="13" t="s">
        <v>1445</v>
      </c>
      <c r="B203" s="13">
        <v>17043846521</v>
      </c>
      <c r="C203" s="13" t="s">
        <v>1446</v>
      </c>
      <c r="D203" s="13" t="s">
        <v>1522</v>
      </c>
      <c r="E203" s="13" t="s">
        <v>1533</v>
      </c>
      <c r="F203" s="16">
        <v>10.4</v>
      </c>
      <c r="G203" s="16">
        <v>89.6</v>
      </c>
      <c r="H203" s="16">
        <v>37.5</v>
      </c>
      <c r="I203" s="16">
        <v>30.2</v>
      </c>
      <c r="M203" s="19">
        <v>8</v>
      </c>
    </row>
    <row r="204" spans="1:13">
      <c r="A204" s="13" t="s">
        <v>745</v>
      </c>
      <c r="B204" s="13">
        <v>17097864514</v>
      </c>
      <c r="C204" s="13" t="s">
        <v>632</v>
      </c>
      <c r="D204" s="13" t="s">
        <v>896</v>
      </c>
      <c r="E204" s="13" t="s">
        <v>633</v>
      </c>
      <c r="F204" s="16">
        <v>8.8000000000000007</v>
      </c>
      <c r="G204" s="16">
        <v>91.2</v>
      </c>
      <c r="H204" s="16">
        <v>35.700000000000003</v>
      </c>
      <c r="I204" s="16">
        <v>30.2</v>
      </c>
      <c r="M204" s="19">
        <v>10</v>
      </c>
    </row>
    <row r="205" spans="1:13">
      <c r="A205" s="13" t="s">
        <v>2046</v>
      </c>
      <c r="B205" s="13">
        <v>17031801702</v>
      </c>
      <c r="C205" s="13" t="s">
        <v>2047</v>
      </c>
      <c r="D205" s="13" t="s">
        <v>4272</v>
      </c>
      <c r="E205" s="13" t="s">
        <v>2147</v>
      </c>
      <c r="F205" s="16">
        <v>6.8</v>
      </c>
      <c r="G205" s="16">
        <v>93.2</v>
      </c>
      <c r="H205" s="16">
        <v>45.3</v>
      </c>
      <c r="I205" s="16">
        <v>30.1</v>
      </c>
      <c r="M205" s="19">
        <v>10</v>
      </c>
    </row>
    <row r="206" spans="1:13">
      <c r="A206" s="13" t="s">
        <v>1486</v>
      </c>
      <c r="B206" s="13">
        <v>17043845402</v>
      </c>
      <c r="C206" s="13" t="s">
        <v>1487</v>
      </c>
      <c r="D206" s="13" t="s">
        <v>1522</v>
      </c>
      <c r="E206" s="13" t="s">
        <v>4099</v>
      </c>
      <c r="F206" s="16">
        <v>14.3</v>
      </c>
      <c r="G206" s="16">
        <v>85.7</v>
      </c>
      <c r="H206" s="16">
        <v>30.6</v>
      </c>
      <c r="I206" s="16">
        <v>30.1</v>
      </c>
      <c r="M206" s="19">
        <v>9</v>
      </c>
    </row>
    <row r="207" spans="1:13">
      <c r="A207" s="13" t="s">
        <v>3948</v>
      </c>
      <c r="B207" s="13">
        <v>17031051300</v>
      </c>
      <c r="C207" s="13" t="s">
        <v>3949</v>
      </c>
      <c r="D207" s="13" t="s">
        <v>4272</v>
      </c>
      <c r="E207" s="13" t="s">
        <v>4129</v>
      </c>
      <c r="F207" s="16">
        <v>10.8</v>
      </c>
      <c r="G207" s="16">
        <v>89.2</v>
      </c>
      <c r="H207" s="16">
        <v>42.6</v>
      </c>
      <c r="I207" s="16">
        <v>30</v>
      </c>
      <c r="M207" s="19">
        <v>3</v>
      </c>
    </row>
    <row r="208" spans="1:13">
      <c r="A208" s="13" t="s">
        <v>3518</v>
      </c>
      <c r="B208" s="13">
        <v>17031241400</v>
      </c>
      <c r="C208" s="13" t="s">
        <v>3519</v>
      </c>
      <c r="D208" s="13" t="s">
        <v>4272</v>
      </c>
      <c r="E208" s="13" t="s">
        <v>4129</v>
      </c>
      <c r="F208" s="16">
        <v>8.4</v>
      </c>
      <c r="G208" s="16">
        <v>91.6</v>
      </c>
      <c r="H208" s="16">
        <v>41.5</v>
      </c>
      <c r="I208" s="16">
        <v>30</v>
      </c>
      <c r="M208" s="19">
        <v>4</v>
      </c>
    </row>
    <row r="209" spans="1:13">
      <c r="A209" s="13" t="s">
        <v>402</v>
      </c>
      <c r="B209" s="13">
        <v>17197880305</v>
      </c>
      <c r="C209" s="13" t="s">
        <v>403</v>
      </c>
      <c r="D209" s="13" t="s">
        <v>363</v>
      </c>
      <c r="E209" s="13" t="s">
        <v>1485</v>
      </c>
      <c r="F209" s="16">
        <v>8.6</v>
      </c>
      <c r="G209" s="16">
        <v>91.4</v>
      </c>
      <c r="H209" s="16">
        <v>41.9</v>
      </c>
      <c r="I209" s="16">
        <v>29.8</v>
      </c>
      <c r="M209" s="16">
        <v>9</v>
      </c>
    </row>
    <row r="210" spans="1:13">
      <c r="A210" s="13" t="s">
        <v>1171</v>
      </c>
      <c r="B210" s="13">
        <v>17043841902</v>
      </c>
      <c r="C210" s="13" t="s">
        <v>1172</v>
      </c>
      <c r="D210" s="13" t="s">
        <v>1522</v>
      </c>
      <c r="E210" s="13" t="s">
        <v>1752</v>
      </c>
      <c r="F210" s="16">
        <v>14</v>
      </c>
      <c r="G210" s="16">
        <v>86</v>
      </c>
      <c r="H210" s="16">
        <v>36.299999999999997</v>
      </c>
      <c r="I210" s="16">
        <v>29.8</v>
      </c>
      <c r="M210" s="19">
        <v>9</v>
      </c>
    </row>
    <row r="211" spans="1:13">
      <c r="A211" s="13" t="s">
        <v>2456</v>
      </c>
      <c r="B211" s="13">
        <v>17031810100</v>
      </c>
      <c r="C211" s="13" t="s">
        <v>2457</v>
      </c>
      <c r="D211" s="13" t="s">
        <v>4272</v>
      </c>
      <c r="E211" s="13" t="s">
        <v>2542</v>
      </c>
      <c r="F211" s="16">
        <v>9.1999999999999993</v>
      </c>
      <c r="G211" s="16">
        <v>90.8</v>
      </c>
      <c r="H211" s="16">
        <v>34.5</v>
      </c>
      <c r="I211" s="16">
        <v>29.8</v>
      </c>
      <c r="M211" s="19">
        <v>7</v>
      </c>
    </row>
    <row r="212" spans="1:13">
      <c r="A212" s="13" t="s">
        <v>3567</v>
      </c>
      <c r="B212" s="13">
        <v>17031221600</v>
      </c>
      <c r="C212" s="13" t="s">
        <v>3568</v>
      </c>
      <c r="D212" s="13" t="s">
        <v>4272</v>
      </c>
      <c r="E212" s="13" t="s">
        <v>4129</v>
      </c>
      <c r="F212" s="16">
        <v>10.3</v>
      </c>
      <c r="G212" s="16">
        <v>89.7</v>
      </c>
      <c r="H212" s="16">
        <v>41.8</v>
      </c>
      <c r="I212" s="16">
        <v>29.7</v>
      </c>
      <c r="M212" s="19">
        <v>5</v>
      </c>
    </row>
    <row r="213" spans="1:13">
      <c r="A213" s="13" t="s">
        <v>799</v>
      </c>
      <c r="B213" s="13">
        <v>17097865801</v>
      </c>
      <c r="C213" s="13" t="s">
        <v>800</v>
      </c>
      <c r="D213" s="13" t="s">
        <v>896</v>
      </c>
      <c r="E213" s="13" t="s">
        <v>786</v>
      </c>
      <c r="F213" s="16">
        <v>14</v>
      </c>
      <c r="G213" s="16">
        <v>86</v>
      </c>
      <c r="H213" s="16">
        <v>33.5</v>
      </c>
      <c r="I213" s="16">
        <v>29.6</v>
      </c>
      <c r="M213" s="19">
        <v>8</v>
      </c>
    </row>
    <row r="214" spans="1:13">
      <c r="A214" s="13" t="s">
        <v>4031</v>
      </c>
      <c r="B214" s="13">
        <v>17031010503</v>
      </c>
      <c r="C214" s="13" t="s">
        <v>4032</v>
      </c>
      <c r="D214" s="13" t="s">
        <v>4272</v>
      </c>
      <c r="E214" s="13" t="s">
        <v>4129</v>
      </c>
      <c r="F214" s="16">
        <v>10.1</v>
      </c>
      <c r="G214" s="16">
        <v>89.9</v>
      </c>
      <c r="H214" s="16">
        <v>24.1</v>
      </c>
      <c r="I214" s="16">
        <v>29.5</v>
      </c>
      <c r="M214" s="19">
        <v>2</v>
      </c>
    </row>
    <row r="215" spans="1:13">
      <c r="A215" s="13" t="s">
        <v>3874</v>
      </c>
      <c r="B215" s="13">
        <v>17031062200</v>
      </c>
      <c r="C215" s="13" t="s">
        <v>3875</v>
      </c>
      <c r="D215" s="13" t="s">
        <v>4272</v>
      </c>
      <c r="E215" s="13" t="s">
        <v>4129</v>
      </c>
      <c r="F215" s="16">
        <v>3.2</v>
      </c>
      <c r="G215" s="16">
        <v>96.8</v>
      </c>
      <c r="H215" s="16">
        <v>52.2</v>
      </c>
      <c r="I215" s="16">
        <v>29.4</v>
      </c>
      <c r="M215" s="19">
        <v>8</v>
      </c>
    </row>
    <row r="216" spans="1:13">
      <c r="A216" s="13" t="s">
        <v>830</v>
      </c>
      <c r="B216" s="13">
        <v>17097864802</v>
      </c>
      <c r="C216" s="13" t="s">
        <v>831</v>
      </c>
      <c r="D216" s="13" t="s">
        <v>896</v>
      </c>
      <c r="E216" s="13" t="s">
        <v>832</v>
      </c>
      <c r="F216" s="16">
        <v>8.6</v>
      </c>
      <c r="G216" s="16">
        <v>91.4</v>
      </c>
      <c r="H216" s="16">
        <v>40.6</v>
      </c>
      <c r="I216" s="16">
        <v>29.4</v>
      </c>
      <c r="M216" s="19">
        <v>10</v>
      </c>
    </row>
    <row r="217" spans="1:13">
      <c r="A217" s="13" t="s">
        <v>827</v>
      </c>
      <c r="B217" s="13">
        <v>17097864403</v>
      </c>
      <c r="C217" s="13" t="s">
        <v>828</v>
      </c>
      <c r="D217" s="13" t="s">
        <v>896</v>
      </c>
      <c r="E217" s="13" t="s">
        <v>829</v>
      </c>
      <c r="F217" s="16">
        <v>14.5</v>
      </c>
      <c r="G217" s="16">
        <v>85.5</v>
      </c>
      <c r="H217" s="16">
        <v>38.799999999999997</v>
      </c>
      <c r="I217" s="16">
        <v>29.4</v>
      </c>
      <c r="M217" s="19">
        <v>10</v>
      </c>
    </row>
    <row r="218" spans="1:13">
      <c r="A218" s="13" t="s">
        <v>1245</v>
      </c>
      <c r="B218" s="13">
        <v>17043846103</v>
      </c>
      <c r="C218" s="13" t="s">
        <v>1246</v>
      </c>
      <c r="D218" s="13" t="s">
        <v>1522</v>
      </c>
      <c r="E218" s="13" t="s">
        <v>1240</v>
      </c>
      <c r="F218" s="16">
        <v>12.2</v>
      </c>
      <c r="G218" s="16">
        <v>87.8</v>
      </c>
      <c r="H218" s="16">
        <v>37.9</v>
      </c>
      <c r="I218" s="16">
        <v>29.3</v>
      </c>
      <c r="M218" s="19">
        <v>9</v>
      </c>
    </row>
    <row r="219" spans="1:13">
      <c r="A219" s="13" t="s">
        <v>1193</v>
      </c>
      <c r="B219" s="13">
        <v>17043846409</v>
      </c>
      <c r="C219" s="13" t="s">
        <v>1194</v>
      </c>
      <c r="D219" s="13" t="s">
        <v>1522</v>
      </c>
      <c r="E219" s="13" t="s">
        <v>1275</v>
      </c>
      <c r="F219" s="16">
        <v>10.6</v>
      </c>
      <c r="G219" s="16">
        <v>89.4</v>
      </c>
      <c r="H219" s="16">
        <v>30.5</v>
      </c>
      <c r="I219" s="16">
        <v>29.3</v>
      </c>
      <c r="M219" s="19">
        <v>8</v>
      </c>
    </row>
    <row r="220" spans="1:13">
      <c r="A220" s="13" t="s">
        <v>1339</v>
      </c>
      <c r="B220" s="13">
        <v>17043844902</v>
      </c>
      <c r="C220" s="13" t="s">
        <v>1340</v>
      </c>
      <c r="D220" s="13" t="s">
        <v>1522</v>
      </c>
      <c r="E220" s="13" t="s">
        <v>1430</v>
      </c>
      <c r="F220" s="16">
        <v>11.5</v>
      </c>
      <c r="G220" s="16">
        <v>88.5</v>
      </c>
      <c r="H220" s="16">
        <v>35.200000000000003</v>
      </c>
      <c r="I220" s="16">
        <v>29.2</v>
      </c>
      <c r="M220" s="19">
        <v>10</v>
      </c>
    </row>
    <row r="221" spans="1:13">
      <c r="A221" s="13" t="s">
        <v>3837</v>
      </c>
      <c r="B221" s="13">
        <v>17031080300</v>
      </c>
      <c r="C221" s="13" t="s">
        <v>3838</v>
      </c>
      <c r="D221" s="13" t="s">
        <v>4272</v>
      </c>
      <c r="E221" s="13" t="s">
        <v>4129</v>
      </c>
      <c r="F221" s="16">
        <v>5.6</v>
      </c>
      <c r="G221" s="16">
        <v>94.4</v>
      </c>
      <c r="H221" s="16">
        <v>50.8</v>
      </c>
      <c r="I221" s="16">
        <v>29.1</v>
      </c>
      <c r="M221" s="19">
        <v>6</v>
      </c>
    </row>
    <row r="222" spans="1:13">
      <c r="A222" s="13" t="s">
        <v>307</v>
      </c>
      <c r="B222" s="13">
        <v>17197880312</v>
      </c>
      <c r="C222" s="13" t="s">
        <v>308</v>
      </c>
      <c r="D222" s="13" t="s">
        <v>363</v>
      </c>
      <c r="E222" s="13" t="s">
        <v>1485</v>
      </c>
      <c r="F222" s="16">
        <v>11.5</v>
      </c>
      <c r="G222" s="16">
        <v>88.5</v>
      </c>
      <c r="H222" s="16">
        <v>45.9</v>
      </c>
      <c r="I222" s="16">
        <v>29.1</v>
      </c>
      <c r="M222" s="16">
        <v>9</v>
      </c>
    </row>
    <row r="223" spans="1:13">
      <c r="A223" s="13" t="s">
        <v>1195</v>
      </c>
      <c r="B223" s="13">
        <v>17043846411</v>
      </c>
      <c r="C223" s="13" t="s">
        <v>1196</v>
      </c>
      <c r="D223" s="13" t="s">
        <v>1522</v>
      </c>
      <c r="E223" s="13" t="s">
        <v>1275</v>
      </c>
      <c r="F223" s="16">
        <v>14.5</v>
      </c>
      <c r="G223" s="16">
        <v>85.5</v>
      </c>
      <c r="H223" s="16">
        <v>33.1</v>
      </c>
      <c r="I223" s="16">
        <v>29.1</v>
      </c>
      <c r="M223" s="19">
        <v>9</v>
      </c>
    </row>
    <row r="224" spans="1:13">
      <c r="A224" s="13" t="s">
        <v>2473</v>
      </c>
      <c r="B224" s="13">
        <v>17031829800</v>
      </c>
      <c r="C224" s="13" t="s">
        <v>2474</v>
      </c>
      <c r="D224" s="13" t="s">
        <v>4272</v>
      </c>
      <c r="E224" s="13" t="s">
        <v>2475</v>
      </c>
      <c r="F224" s="16">
        <v>12.4</v>
      </c>
      <c r="G224" s="16">
        <v>87.6</v>
      </c>
      <c r="H224" s="16">
        <v>27</v>
      </c>
      <c r="I224" s="16">
        <v>29.1</v>
      </c>
      <c r="M224" s="19">
        <v>8</v>
      </c>
    </row>
    <row r="225" spans="1:13">
      <c r="A225" s="13" t="s">
        <v>3862</v>
      </c>
      <c r="B225" s="13">
        <v>17031061500</v>
      </c>
      <c r="C225" s="13" t="s">
        <v>3863</v>
      </c>
      <c r="D225" s="13" t="s">
        <v>4272</v>
      </c>
      <c r="E225" s="13" t="s">
        <v>4129</v>
      </c>
      <c r="F225" s="16">
        <v>9.6999999999999993</v>
      </c>
      <c r="G225" s="16">
        <v>90.3</v>
      </c>
      <c r="H225" s="16">
        <v>50</v>
      </c>
      <c r="I225" s="16">
        <v>29</v>
      </c>
      <c r="M225" s="19">
        <v>9</v>
      </c>
    </row>
    <row r="226" spans="1:13">
      <c r="A226" s="13" t="s">
        <v>2378</v>
      </c>
      <c r="B226" s="13">
        <v>17031804102</v>
      </c>
      <c r="C226" s="13" t="s">
        <v>2379</v>
      </c>
      <c r="D226" s="13" t="s">
        <v>4272</v>
      </c>
      <c r="E226" s="13" t="s">
        <v>2375</v>
      </c>
      <c r="F226" s="16">
        <v>13.1</v>
      </c>
      <c r="G226" s="16">
        <v>86.9</v>
      </c>
      <c r="H226" s="16">
        <v>37.4</v>
      </c>
      <c r="I226" s="16">
        <v>29</v>
      </c>
      <c r="M226" s="19">
        <v>9</v>
      </c>
    </row>
    <row r="227" spans="1:13">
      <c r="A227" s="13" t="s">
        <v>2462</v>
      </c>
      <c r="B227" s="13">
        <v>17031810302</v>
      </c>
      <c r="C227" s="13" t="s">
        <v>2463</v>
      </c>
      <c r="D227" s="13" t="s">
        <v>4272</v>
      </c>
      <c r="E227" s="13" t="s">
        <v>2542</v>
      </c>
      <c r="F227" s="16">
        <v>11.6</v>
      </c>
      <c r="G227" s="16">
        <v>88.4</v>
      </c>
      <c r="H227" s="16">
        <v>32.200000000000003</v>
      </c>
      <c r="I227" s="16">
        <v>28.9</v>
      </c>
      <c r="M227" s="19">
        <v>6</v>
      </c>
    </row>
    <row r="228" spans="1:13">
      <c r="A228" s="13" t="s">
        <v>2406</v>
      </c>
      <c r="B228" s="13">
        <v>17031801902</v>
      </c>
      <c r="C228" s="13" t="s">
        <v>2407</v>
      </c>
      <c r="D228" s="13" t="s">
        <v>4272</v>
      </c>
      <c r="E228" s="13" t="s">
        <v>2408</v>
      </c>
      <c r="F228" s="16">
        <v>7.6</v>
      </c>
      <c r="G228" s="16">
        <v>92.4</v>
      </c>
      <c r="H228" s="16">
        <v>43.3</v>
      </c>
      <c r="I228" s="16">
        <v>28.8</v>
      </c>
      <c r="M228" s="19">
        <v>10</v>
      </c>
    </row>
    <row r="229" spans="1:13">
      <c r="A229" s="13" t="s">
        <v>3841</v>
      </c>
      <c r="B229" s="13">
        <v>17031081000</v>
      </c>
      <c r="C229" s="13" t="s">
        <v>3842</v>
      </c>
      <c r="D229" s="13" t="s">
        <v>4272</v>
      </c>
      <c r="E229" s="13" t="s">
        <v>4129</v>
      </c>
      <c r="F229" s="16">
        <v>10.7</v>
      </c>
      <c r="G229" s="16">
        <v>89.3</v>
      </c>
      <c r="H229" s="16">
        <v>37.9</v>
      </c>
      <c r="I229" s="16">
        <v>28.8</v>
      </c>
      <c r="M229" s="19">
        <v>8</v>
      </c>
    </row>
    <row r="230" spans="1:13">
      <c r="A230" s="13" t="s">
        <v>3864</v>
      </c>
      <c r="B230" s="13">
        <v>17031061800</v>
      </c>
      <c r="C230" s="13" t="s">
        <v>3865</v>
      </c>
      <c r="D230" s="13" t="s">
        <v>4272</v>
      </c>
      <c r="E230" s="13" t="s">
        <v>4129</v>
      </c>
      <c r="F230" s="16">
        <v>10.8</v>
      </c>
      <c r="G230" s="16">
        <v>89.2</v>
      </c>
      <c r="H230" s="16">
        <v>42.2</v>
      </c>
      <c r="I230" s="16">
        <v>28.7</v>
      </c>
      <c r="M230" s="19">
        <v>7</v>
      </c>
    </row>
    <row r="231" spans="1:13">
      <c r="A231" s="13" t="s">
        <v>821</v>
      </c>
      <c r="B231" s="13">
        <v>17097864519</v>
      </c>
      <c r="C231" s="13" t="s">
        <v>822</v>
      </c>
      <c r="D231" s="13" t="s">
        <v>896</v>
      </c>
      <c r="E231" s="13" t="s">
        <v>4078</v>
      </c>
      <c r="F231" s="16">
        <v>13.5</v>
      </c>
      <c r="G231" s="16">
        <v>86.5</v>
      </c>
      <c r="H231" s="16">
        <v>35.799999999999997</v>
      </c>
      <c r="I231" s="16">
        <v>28.7</v>
      </c>
      <c r="M231" s="19">
        <v>10</v>
      </c>
    </row>
    <row r="232" spans="1:13">
      <c r="A232" s="13" t="s">
        <v>303</v>
      </c>
      <c r="B232" s="13">
        <v>17197880309</v>
      </c>
      <c r="C232" s="13" t="s">
        <v>304</v>
      </c>
      <c r="D232" s="13" t="s">
        <v>363</v>
      </c>
      <c r="E232" s="13" t="s">
        <v>1485</v>
      </c>
      <c r="F232" s="16">
        <v>9.3000000000000007</v>
      </c>
      <c r="G232" s="16">
        <v>90.7</v>
      </c>
      <c r="H232" s="16">
        <v>35.5</v>
      </c>
      <c r="I232" s="16">
        <v>28.7</v>
      </c>
      <c r="M232" s="16">
        <v>9</v>
      </c>
    </row>
    <row r="233" spans="1:13">
      <c r="A233" s="13" t="s">
        <v>3896</v>
      </c>
      <c r="B233" s="13">
        <v>17031063301</v>
      </c>
      <c r="C233" s="13" t="s">
        <v>3897</v>
      </c>
      <c r="D233" s="13" t="s">
        <v>4272</v>
      </c>
      <c r="E233" s="13" t="s">
        <v>4129</v>
      </c>
      <c r="F233" s="16">
        <v>1.2</v>
      </c>
      <c r="G233" s="16">
        <v>98.8</v>
      </c>
      <c r="H233" s="16">
        <v>41.2</v>
      </c>
      <c r="I233" s="16">
        <v>28.5</v>
      </c>
      <c r="M233" s="19">
        <v>8</v>
      </c>
    </row>
    <row r="234" spans="1:13">
      <c r="A234" s="13" t="s">
        <v>1282</v>
      </c>
      <c r="B234" s="13">
        <v>17043846203</v>
      </c>
      <c r="C234" s="13" t="s">
        <v>1283</v>
      </c>
      <c r="D234" s="13" t="s">
        <v>1522</v>
      </c>
      <c r="E234" s="13" t="s">
        <v>1275</v>
      </c>
      <c r="F234" s="16">
        <v>11.1</v>
      </c>
      <c r="G234" s="16">
        <v>88.9</v>
      </c>
      <c r="H234" s="16">
        <v>36.799999999999997</v>
      </c>
      <c r="I234" s="16">
        <v>28.5</v>
      </c>
      <c r="M234" s="19">
        <v>10</v>
      </c>
    </row>
    <row r="235" spans="1:13">
      <c r="A235" s="13" t="s">
        <v>791</v>
      </c>
      <c r="B235" s="13">
        <v>17097865400</v>
      </c>
      <c r="C235" s="13" t="s">
        <v>792</v>
      </c>
      <c r="D235" s="13" t="s">
        <v>896</v>
      </c>
      <c r="E235" s="13" t="s">
        <v>786</v>
      </c>
      <c r="F235" s="16">
        <v>9.5</v>
      </c>
      <c r="G235" s="16">
        <v>90.5</v>
      </c>
      <c r="H235" s="16">
        <v>24.8</v>
      </c>
      <c r="I235" s="16">
        <v>28.5</v>
      </c>
      <c r="M235" s="19">
        <v>10</v>
      </c>
    </row>
    <row r="236" spans="1:13">
      <c r="A236" s="13" t="s">
        <v>3237</v>
      </c>
      <c r="B236" s="13">
        <v>17031410100</v>
      </c>
      <c r="C236" s="13" t="s">
        <v>3238</v>
      </c>
      <c r="D236" s="13" t="s">
        <v>4272</v>
      </c>
      <c r="E236" s="13" t="s">
        <v>4129</v>
      </c>
      <c r="F236" s="16">
        <v>15.2</v>
      </c>
      <c r="G236" s="16">
        <v>84.8</v>
      </c>
      <c r="H236" s="16">
        <v>27.6</v>
      </c>
      <c r="I236" s="16">
        <v>28.4</v>
      </c>
      <c r="M236" s="19">
        <v>6</v>
      </c>
    </row>
    <row r="237" spans="1:13">
      <c r="A237" s="13" t="s">
        <v>2012</v>
      </c>
      <c r="B237" s="13">
        <v>17031813200</v>
      </c>
      <c r="C237" s="13" t="s">
        <v>2013</v>
      </c>
      <c r="D237" s="13" t="s">
        <v>4272</v>
      </c>
      <c r="E237" s="13" t="s">
        <v>2097</v>
      </c>
      <c r="F237" s="16">
        <v>6.4</v>
      </c>
      <c r="G237" s="16">
        <v>93.6</v>
      </c>
      <c r="H237" s="16">
        <v>35.9</v>
      </c>
      <c r="I237" s="16">
        <v>28.3</v>
      </c>
      <c r="M237" s="19">
        <v>9</v>
      </c>
    </row>
    <row r="238" spans="1:13">
      <c r="A238" s="13" t="s">
        <v>2154</v>
      </c>
      <c r="B238" s="13">
        <v>17031801608</v>
      </c>
      <c r="C238" s="13" t="s">
        <v>2155</v>
      </c>
      <c r="D238" s="13" t="s">
        <v>4272</v>
      </c>
      <c r="E238" s="13" t="s">
        <v>2147</v>
      </c>
      <c r="F238" s="16">
        <v>13</v>
      </c>
      <c r="G238" s="16">
        <v>87</v>
      </c>
      <c r="H238" s="16">
        <v>33.9</v>
      </c>
      <c r="I238" s="16">
        <v>28.3</v>
      </c>
      <c r="M238" s="19">
        <v>10</v>
      </c>
    </row>
    <row r="239" spans="1:13">
      <c r="A239" s="13" t="s">
        <v>1191</v>
      </c>
      <c r="B239" s="13">
        <v>17043846405</v>
      </c>
      <c r="C239" s="13" t="s">
        <v>1192</v>
      </c>
      <c r="D239" s="13" t="s">
        <v>1522</v>
      </c>
      <c r="E239" s="13" t="s">
        <v>1275</v>
      </c>
      <c r="F239" s="16">
        <v>11.1</v>
      </c>
      <c r="G239" s="16">
        <v>88.9</v>
      </c>
      <c r="H239" s="16">
        <v>33.4</v>
      </c>
      <c r="I239" s="16">
        <v>28.3</v>
      </c>
      <c r="M239" s="19">
        <v>8</v>
      </c>
    </row>
    <row r="240" spans="1:13">
      <c r="A240" s="13" t="s">
        <v>1433</v>
      </c>
      <c r="B240" s="13">
        <v>17043844402</v>
      </c>
      <c r="C240" s="13" t="s">
        <v>1434</v>
      </c>
      <c r="D240" s="13" t="s">
        <v>1522</v>
      </c>
      <c r="E240" s="13" t="s">
        <v>1430</v>
      </c>
      <c r="F240" s="16">
        <v>11.3</v>
      </c>
      <c r="G240" s="16">
        <v>88.7</v>
      </c>
      <c r="H240" s="16">
        <v>33.299999999999997</v>
      </c>
      <c r="I240" s="16">
        <v>28.3</v>
      </c>
      <c r="M240" s="19">
        <v>9</v>
      </c>
    </row>
    <row r="241" spans="1:13">
      <c r="A241" s="13" t="s">
        <v>909</v>
      </c>
      <c r="B241" s="13">
        <v>17097864411</v>
      </c>
      <c r="C241" s="13" t="s">
        <v>910</v>
      </c>
      <c r="D241" s="13" t="s">
        <v>896</v>
      </c>
      <c r="E241" s="13" t="s">
        <v>4208</v>
      </c>
      <c r="F241" s="16">
        <v>8.9</v>
      </c>
      <c r="G241" s="16">
        <v>91.1</v>
      </c>
      <c r="H241" s="16">
        <v>39.200000000000003</v>
      </c>
      <c r="I241" s="16">
        <v>28.2</v>
      </c>
      <c r="M241" s="19">
        <v>10</v>
      </c>
    </row>
    <row r="242" spans="1:13">
      <c r="A242" s="13" t="s">
        <v>2048</v>
      </c>
      <c r="B242" s="13">
        <v>17031801800</v>
      </c>
      <c r="C242" s="13" t="s">
        <v>2049</v>
      </c>
      <c r="D242" s="13" t="s">
        <v>4272</v>
      </c>
      <c r="E242" s="13" t="s">
        <v>2147</v>
      </c>
      <c r="F242" s="16">
        <v>9.4</v>
      </c>
      <c r="G242" s="16">
        <v>90.6</v>
      </c>
      <c r="H242" s="16">
        <v>42</v>
      </c>
      <c r="I242" s="16">
        <v>28.1</v>
      </c>
      <c r="M242" s="19">
        <v>10</v>
      </c>
    </row>
    <row r="243" spans="1:13">
      <c r="A243" s="13" t="s">
        <v>615</v>
      </c>
      <c r="B243" s="13">
        <v>17097864513</v>
      </c>
      <c r="C243" s="13" t="s">
        <v>616</v>
      </c>
      <c r="D243" s="13" t="s">
        <v>896</v>
      </c>
      <c r="E243" s="13" t="s">
        <v>612</v>
      </c>
      <c r="F243" s="16">
        <v>13.1</v>
      </c>
      <c r="G243" s="16">
        <v>86.9</v>
      </c>
      <c r="H243" s="16">
        <v>34</v>
      </c>
      <c r="I243" s="16">
        <v>28.1</v>
      </c>
      <c r="M243" s="19">
        <v>8</v>
      </c>
    </row>
    <row r="244" spans="1:13">
      <c r="A244" s="13" t="s">
        <v>1167</v>
      </c>
      <c r="B244" s="13">
        <v>17043841801</v>
      </c>
      <c r="C244" s="13" t="s">
        <v>1168</v>
      </c>
      <c r="D244" s="13" t="s">
        <v>1522</v>
      </c>
      <c r="E244" s="13" t="s">
        <v>1752</v>
      </c>
      <c r="F244" s="16">
        <v>11.6</v>
      </c>
      <c r="G244" s="16">
        <v>88.4</v>
      </c>
      <c r="H244" s="16">
        <v>33.9</v>
      </c>
      <c r="I244" s="16">
        <v>28.1</v>
      </c>
      <c r="M244" s="19">
        <v>9</v>
      </c>
    </row>
    <row r="245" spans="1:13">
      <c r="A245" s="13" t="s">
        <v>3319</v>
      </c>
      <c r="B245" s="13">
        <v>17031283100</v>
      </c>
      <c r="C245" s="13" t="s">
        <v>3320</v>
      </c>
      <c r="D245" s="13" t="s">
        <v>4272</v>
      </c>
      <c r="E245" s="13" t="s">
        <v>4129</v>
      </c>
      <c r="F245" s="16">
        <v>12.1</v>
      </c>
      <c r="G245" s="16">
        <v>87.9</v>
      </c>
      <c r="H245" s="16">
        <v>31.2</v>
      </c>
      <c r="I245" s="16">
        <v>28.1</v>
      </c>
      <c r="M245" s="19">
        <v>4</v>
      </c>
    </row>
    <row r="246" spans="1:13">
      <c r="A246" s="13" t="s">
        <v>2460</v>
      </c>
      <c r="B246" s="13">
        <v>17031810301</v>
      </c>
      <c r="C246" s="13" t="s">
        <v>2461</v>
      </c>
      <c r="D246" s="13" t="s">
        <v>4272</v>
      </c>
      <c r="E246" s="13" t="s">
        <v>2542</v>
      </c>
      <c r="F246" s="16">
        <v>16.8</v>
      </c>
      <c r="G246" s="16">
        <v>83.2</v>
      </c>
      <c r="H246" s="16">
        <v>25.6</v>
      </c>
      <c r="I246" s="16">
        <v>28.1</v>
      </c>
      <c r="M246" s="19">
        <v>7</v>
      </c>
    </row>
    <row r="247" spans="1:13">
      <c r="A247" s="13" t="s">
        <v>3962</v>
      </c>
      <c r="B247" s="13">
        <v>17031060800</v>
      </c>
      <c r="C247" s="13" t="s">
        <v>3963</v>
      </c>
      <c r="D247" s="13" t="s">
        <v>4272</v>
      </c>
      <c r="E247" s="13" t="s">
        <v>4129</v>
      </c>
      <c r="F247" s="16">
        <v>5.7</v>
      </c>
      <c r="G247" s="16">
        <v>94.3</v>
      </c>
      <c r="H247" s="16">
        <v>44.3</v>
      </c>
      <c r="I247" s="16">
        <v>28</v>
      </c>
      <c r="M247" s="19">
        <v>7</v>
      </c>
    </row>
    <row r="248" spans="1:13">
      <c r="A248" s="13" t="s">
        <v>2391</v>
      </c>
      <c r="B248" s="13">
        <v>17031842300</v>
      </c>
      <c r="C248" s="13" t="s">
        <v>2392</v>
      </c>
      <c r="D248" s="13" t="s">
        <v>4272</v>
      </c>
      <c r="E248" s="13" t="s">
        <v>2499</v>
      </c>
      <c r="F248" s="16">
        <v>12.4</v>
      </c>
      <c r="G248" s="16">
        <v>87.6</v>
      </c>
      <c r="H248" s="16">
        <v>35.700000000000003</v>
      </c>
      <c r="I248" s="16">
        <v>27.9</v>
      </c>
      <c r="M248" s="19">
        <v>10</v>
      </c>
    </row>
    <row r="249" spans="1:13">
      <c r="A249" s="13" t="s">
        <v>1181</v>
      </c>
      <c r="B249" s="13">
        <v>17043846206</v>
      </c>
      <c r="C249" s="13" t="s">
        <v>1182</v>
      </c>
      <c r="D249" s="13" t="s">
        <v>1522</v>
      </c>
      <c r="E249" s="13" t="s">
        <v>1275</v>
      </c>
      <c r="F249" s="16">
        <v>13</v>
      </c>
      <c r="G249" s="16">
        <v>87</v>
      </c>
      <c r="H249" s="16">
        <v>34.5</v>
      </c>
      <c r="I249" s="16">
        <v>27.8</v>
      </c>
      <c r="M249" s="19">
        <v>10</v>
      </c>
    </row>
    <row r="250" spans="1:13">
      <c r="A250" s="13" t="s">
        <v>3293</v>
      </c>
      <c r="B250" s="13">
        <v>17031351000</v>
      </c>
      <c r="C250" s="13" t="s">
        <v>3294</v>
      </c>
      <c r="D250" s="13" t="s">
        <v>4272</v>
      </c>
      <c r="E250" s="13" t="s">
        <v>4129</v>
      </c>
      <c r="F250" s="16">
        <v>19.8</v>
      </c>
      <c r="G250" s="16">
        <v>80.2</v>
      </c>
      <c r="H250" s="16">
        <v>18.899999999999999</v>
      </c>
      <c r="I250" s="16">
        <v>27.8</v>
      </c>
      <c r="M250" s="19">
        <v>4</v>
      </c>
    </row>
    <row r="251" spans="1:13">
      <c r="A251" s="13" t="s">
        <v>1143</v>
      </c>
      <c r="B251" s="13">
        <v>17043846410</v>
      </c>
      <c r="C251" s="13" t="s">
        <v>1144</v>
      </c>
      <c r="D251" s="13" t="s">
        <v>1522</v>
      </c>
      <c r="E251" s="13" t="s">
        <v>1733</v>
      </c>
      <c r="F251" s="16">
        <v>7.3</v>
      </c>
      <c r="G251" s="16">
        <v>92.7</v>
      </c>
      <c r="H251" s="16">
        <v>35.299999999999997</v>
      </c>
      <c r="I251" s="16">
        <v>27.6</v>
      </c>
      <c r="M251" s="19">
        <v>9</v>
      </c>
    </row>
    <row r="252" spans="1:13">
      <c r="A252" s="13" t="s">
        <v>2741</v>
      </c>
      <c r="B252" s="13">
        <v>17031720600</v>
      </c>
      <c r="C252" s="13" t="s">
        <v>2742</v>
      </c>
      <c r="D252" s="13" t="s">
        <v>4272</v>
      </c>
      <c r="E252" s="13" t="s">
        <v>4129</v>
      </c>
      <c r="F252" s="16">
        <v>13.1</v>
      </c>
      <c r="G252" s="16">
        <v>86.9</v>
      </c>
      <c r="H252" s="16">
        <v>33.5</v>
      </c>
      <c r="I252" s="16">
        <v>27.6</v>
      </c>
      <c r="M252" s="19">
        <v>6</v>
      </c>
    </row>
    <row r="253" spans="1:13">
      <c r="A253" s="13" t="s">
        <v>3920</v>
      </c>
      <c r="B253" s="13">
        <v>17031040700</v>
      </c>
      <c r="C253" s="13" t="s">
        <v>3921</v>
      </c>
      <c r="D253" s="13" t="s">
        <v>4272</v>
      </c>
      <c r="E253" s="13" t="s">
        <v>4129</v>
      </c>
      <c r="F253" s="16">
        <v>10.199999999999999</v>
      </c>
      <c r="G253" s="16">
        <v>89.8</v>
      </c>
      <c r="H253" s="16">
        <v>31.9</v>
      </c>
      <c r="I253" s="16">
        <v>27.6</v>
      </c>
      <c r="M253" s="19">
        <v>4</v>
      </c>
    </row>
    <row r="254" spans="1:13">
      <c r="A254" s="13" t="s">
        <v>2428</v>
      </c>
      <c r="B254" s="13">
        <v>17031808600</v>
      </c>
      <c r="C254" s="13" t="s">
        <v>2429</v>
      </c>
      <c r="D254" s="13" t="s">
        <v>4272</v>
      </c>
      <c r="E254" s="13" t="s">
        <v>2430</v>
      </c>
      <c r="F254" s="16">
        <v>9.3000000000000007</v>
      </c>
      <c r="G254" s="16">
        <v>90.7</v>
      </c>
      <c r="H254" s="16">
        <v>42</v>
      </c>
      <c r="I254" s="16">
        <v>27.5</v>
      </c>
      <c r="M254" s="19">
        <v>10</v>
      </c>
    </row>
    <row r="255" spans="1:13">
      <c r="A255" s="13" t="s">
        <v>3964</v>
      </c>
      <c r="B255" s="13">
        <v>17031060900</v>
      </c>
      <c r="C255" s="13" t="s">
        <v>3965</v>
      </c>
      <c r="D255" s="13" t="s">
        <v>4272</v>
      </c>
      <c r="E255" s="13" t="s">
        <v>4129</v>
      </c>
      <c r="F255" s="16">
        <v>7</v>
      </c>
      <c r="G255" s="16">
        <v>93</v>
      </c>
      <c r="H255" s="16">
        <v>43.7</v>
      </c>
      <c r="I255" s="16">
        <v>27.4</v>
      </c>
      <c r="M255" s="19">
        <v>7</v>
      </c>
    </row>
    <row r="256" spans="1:13">
      <c r="A256" s="13" t="s">
        <v>2311</v>
      </c>
      <c r="B256" s="13">
        <v>17031819000</v>
      </c>
      <c r="C256" s="13" t="s">
        <v>2312</v>
      </c>
      <c r="D256" s="13" t="s">
        <v>4272</v>
      </c>
      <c r="E256" s="13" t="s">
        <v>2308</v>
      </c>
      <c r="F256" s="16">
        <v>13.4</v>
      </c>
      <c r="G256" s="16">
        <v>86.6</v>
      </c>
      <c r="H256" s="16">
        <v>36.9</v>
      </c>
      <c r="I256" s="16">
        <v>27.4</v>
      </c>
      <c r="M256" s="19">
        <v>8</v>
      </c>
    </row>
    <row r="257" spans="1:13">
      <c r="A257" s="13" t="s">
        <v>1276</v>
      </c>
      <c r="B257" s="13">
        <v>17043846104</v>
      </c>
      <c r="C257" s="13" t="s">
        <v>1277</v>
      </c>
      <c r="D257" s="13" t="s">
        <v>1522</v>
      </c>
      <c r="E257" s="13" t="s">
        <v>1275</v>
      </c>
      <c r="F257" s="16">
        <v>8.4</v>
      </c>
      <c r="G257" s="16">
        <v>91.6</v>
      </c>
      <c r="H257" s="16">
        <v>33.299999999999997</v>
      </c>
      <c r="I257" s="16">
        <v>27.4</v>
      </c>
      <c r="M257" s="19">
        <v>10</v>
      </c>
    </row>
    <row r="258" spans="1:13">
      <c r="A258" s="13" t="s">
        <v>2735</v>
      </c>
      <c r="B258" s="13">
        <v>17031720300</v>
      </c>
      <c r="C258" s="13" t="s">
        <v>2736</v>
      </c>
      <c r="D258" s="13" t="s">
        <v>4272</v>
      </c>
      <c r="E258" s="13" t="s">
        <v>4129</v>
      </c>
      <c r="F258" s="16">
        <v>8.1999999999999993</v>
      </c>
      <c r="G258" s="16">
        <v>91.8</v>
      </c>
      <c r="H258" s="16">
        <v>31.1</v>
      </c>
      <c r="I258" s="16">
        <v>27.4</v>
      </c>
      <c r="M258" s="19">
        <v>9</v>
      </c>
    </row>
    <row r="259" spans="1:13">
      <c r="A259" s="13" t="s">
        <v>2404</v>
      </c>
      <c r="B259" s="13">
        <v>17031801901</v>
      </c>
      <c r="C259" s="13" t="s">
        <v>2405</v>
      </c>
      <c r="D259" s="13" t="s">
        <v>4272</v>
      </c>
      <c r="E259" s="13" t="s">
        <v>2401</v>
      </c>
      <c r="F259" s="16">
        <v>18.3</v>
      </c>
      <c r="G259" s="16">
        <v>81.7</v>
      </c>
      <c r="H259" s="16">
        <v>29</v>
      </c>
      <c r="I259" s="16">
        <v>27.4</v>
      </c>
      <c r="M259" s="19">
        <v>10</v>
      </c>
    </row>
    <row r="260" spans="1:13">
      <c r="A260" s="13" t="s">
        <v>4300</v>
      </c>
      <c r="B260" s="13">
        <v>17031803012</v>
      </c>
      <c r="C260" s="13" t="s">
        <v>4301</v>
      </c>
      <c r="D260" s="13" t="s">
        <v>4272</v>
      </c>
      <c r="E260" s="13" t="s">
        <v>4289</v>
      </c>
      <c r="F260" s="16">
        <v>17.3</v>
      </c>
      <c r="G260" s="16">
        <v>82.7</v>
      </c>
      <c r="H260" s="16">
        <v>27.7</v>
      </c>
      <c r="I260" s="16">
        <v>27.3</v>
      </c>
      <c r="M260" s="19">
        <v>8</v>
      </c>
    </row>
    <row r="261" spans="1:13">
      <c r="A261" s="13" t="s">
        <v>3155</v>
      </c>
      <c r="B261" s="13">
        <v>17031420400</v>
      </c>
      <c r="C261" s="13" t="s">
        <v>3156</v>
      </c>
      <c r="D261" s="13" t="s">
        <v>4272</v>
      </c>
      <c r="E261" s="13" t="s">
        <v>4129</v>
      </c>
      <c r="F261" s="16">
        <v>17.8</v>
      </c>
      <c r="G261" s="16">
        <v>82.2</v>
      </c>
      <c r="H261" s="16">
        <v>16.5</v>
      </c>
      <c r="I261" s="16">
        <v>27.3</v>
      </c>
      <c r="M261" s="19">
        <v>1</v>
      </c>
    </row>
    <row r="262" spans="1:13">
      <c r="A262" s="13" t="s">
        <v>750</v>
      </c>
      <c r="B262" s="13">
        <v>17097861611</v>
      </c>
      <c r="C262" s="13" t="s">
        <v>751</v>
      </c>
      <c r="D262" s="13" t="s">
        <v>896</v>
      </c>
      <c r="E262" s="13" t="s">
        <v>855</v>
      </c>
      <c r="F262" s="16">
        <v>9</v>
      </c>
      <c r="G262" s="16">
        <v>91</v>
      </c>
      <c r="H262" s="16">
        <v>34.5</v>
      </c>
      <c r="I262" s="16">
        <v>27.2</v>
      </c>
      <c r="M262" s="19">
        <v>10</v>
      </c>
    </row>
    <row r="263" spans="1:13">
      <c r="A263" s="13" t="s">
        <v>1996</v>
      </c>
      <c r="B263" s="13">
        <v>17031812500</v>
      </c>
      <c r="C263" s="13" t="s">
        <v>1997</v>
      </c>
      <c r="D263" s="13" t="s">
        <v>4272</v>
      </c>
      <c r="E263" s="13" t="s">
        <v>2097</v>
      </c>
      <c r="F263" s="16">
        <v>6.9</v>
      </c>
      <c r="G263" s="16">
        <v>93.1</v>
      </c>
      <c r="H263" s="16">
        <v>32.299999999999997</v>
      </c>
      <c r="I263" s="16">
        <v>27.2</v>
      </c>
      <c r="M263" s="19">
        <v>8</v>
      </c>
    </row>
    <row r="264" spans="1:13">
      <c r="A264" s="13" t="s">
        <v>706</v>
      </c>
      <c r="B264" s="13">
        <v>17097863400</v>
      </c>
      <c r="C264" s="13" t="s">
        <v>707</v>
      </c>
      <c r="D264" s="13" t="s">
        <v>896</v>
      </c>
      <c r="E264" s="13" t="s">
        <v>708</v>
      </c>
      <c r="F264" s="16">
        <v>14.3</v>
      </c>
      <c r="G264" s="16">
        <v>85.7</v>
      </c>
      <c r="H264" s="16">
        <v>38</v>
      </c>
      <c r="I264" s="16">
        <v>27.1</v>
      </c>
      <c r="M264" s="19">
        <v>9</v>
      </c>
    </row>
    <row r="265" spans="1:13">
      <c r="A265" s="13" t="s">
        <v>1369</v>
      </c>
      <c r="B265" s="13">
        <v>17043843000</v>
      </c>
      <c r="C265" s="13" t="s">
        <v>1370</v>
      </c>
      <c r="D265" s="13" t="s">
        <v>1522</v>
      </c>
      <c r="E265" s="13" t="s">
        <v>2522</v>
      </c>
      <c r="F265" s="16">
        <v>16.2</v>
      </c>
      <c r="G265" s="16">
        <v>83.8</v>
      </c>
      <c r="H265" s="16">
        <v>27.3</v>
      </c>
      <c r="I265" s="16">
        <v>27.1</v>
      </c>
      <c r="M265" s="19">
        <v>10</v>
      </c>
    </row>
    <row r="266" spans="1:13">
      <c r="A266" s="13" t="s">
        <v>3932</v>
      </c>
      <c r="B266" s="13">
        <v>17031050500</v>
      </c>
      <c r="C266" s="13" t="s">
        <v>3933</v>
      </c>
      <c r="D266" s="13" t="s">
        <v>4272</v>
      </c>
      <c r="E266" s="13" t="s">
        <v>4129</v>
      </c>
      <c r="F266" s="16">
        <v>13.5</v>
      </c>
      <c r="G266" s="16">
        <v>86.5</v>
      </c>
      <c r="H266" s="16">
        <v>41.7</v>
      </c>
      <c r="I266" s="16">
        <v>27</v>
      </c>
      <c r="M266" s="19">
        <v>8</v>
      </c>
    </row>
    <row r="267" spans="1:13">
      <c r="A267" s="13" t="s">
        <v>1431</v>
      </c>
      <c r="B267" s="13">
        <v>17043844401</v>
      </c>
      <c r="C267" s="13" t="s">
        <v>1432</v>
      </c>
      <c r="D267" s="13" t="s">
        <v>1522</v>
      </c>
      <c r="E267" s="13" t="s">
        <v>1430</v>
      </c>
      <c r="F267" s="16">
        <v>14.4</v>
      </c>
      <c r="G267" s="16">
        <v>85.6</v>
      </c>
      <c r="H267" s="16">
        <v>32.1</v>
      </c>
      <c r="I267" s="16">
        <v>27</v>
      </c>
      <c r="M267" s="19">
        <v>9</v>
      </c>
    </row>
    <row r="268" spans="1:13">
      <c r="A268" s="13" t="s">
        <v>2739</v>
      </c>
      <c r="B268" s="13">
        <v>17031720500</v>
      </c>
      <c r="C268" s="13" t="s">
        <v>2740</v>
      </c>
      <c r="D268" s="13" t="s">
        <v>4272</v>
      </c>
      <c r="E268" s="13" t="s">
        <v>4129</v>
      </c>
      <c r="F268" s="16">
        <v>14.4</v>
      </c>
      <c r="G268" s="16">
        <v>85.6</v>
      </c>
      <c r="H268" s="16">
        <v>33.4</v>
      </c>
      <c r="I268" s="16">
        <v>26.9</v>
      </c>
      <c r="M268" s="19">
        <v>8</v>
      </c>
    </row>
    <row r="269" spans="1:13">
      <c r="A269" s="13" t="s">
        <v>2152</v>
      </c>
      <c r="B269" s="13">
        <v>17031801606</v>
      </c>
      <c r="C269" s="13" t="s">
        <v>2153</v>
      </c>
      <c r="D269" s="13" t="s">
        <v>4272</v>
      </c>
      <c r="E269" s="13" t="s">
        <v>2147</v>
      </c>
      <c r="F269" s="16">
        <v>16.100000000000001</v>
      </c>
      <c r="G269" s="16">
        <v>83.9</v>
      </c>
      <c r="H269" s="16">
        <v>32.799999999999997</v>
      </c>
      <c r="I269" s="16">
        <v>26.9</v>
      </c>
      <c r="M269" s="19">
        <v>10</v>
      </c>
    </row>
    <row r="270" spans="1:13">
      <c r="A270" s="13" t="s">
        <v>3843</v>
      </c>
      <c r="B270" s="13">
        <v>17031081100</v>
      </c>
      <c r="C270" s="13" t="s">
        <v>3844</v>
      </c>
      <c r="D270" s="13" t="s">
        <v>4272</v>
      </c>
      <c r="E270" s="13" t="s">
        <v>4129</v>
      </c>
      <c r="F270" s="16">
        <v>7.7</v>
      </c>
      <c r="G270" s="16">
        <v>92.3</v>
      </c>
      <c r="H270" s="16">
        <v>43.3</v>
      </c>
      <c r="I270" s="16">
        <v>26.8</v>
      </c>
      <c r="M270" s="19">
        <v>8</v>
      </c>
    </row>
    <row r="271" spans="1:13">
      <c r="A271" s="13" t="s">
        <v>1053</v>
      </c>
      <c r="B271" s="13">
        <v>17089852806</v>
      </c>
      <c r="C271" s="13" t="s">
        <v>1054</v>
      </c>
      <c r="D271" s="13" t="s">
        <v>1029</v>
      </c>
      <c r="E271" s="13"/>
      <c r="F271" s="16">
        <v>11.5</v>
      </c>
      <c r="G271" s="16">
        <v>88.5</v>
      </c>
      <c r="H271" s="16">
        <v>34.5</v>
      </c>
      <c r="I271" s="16">
        <v>26.8</v>
      </c>
      <c r="M271" s="16"/>
    </row>
    <row r="272" spans="1:13">
      <c r="A272" s="13" t="s">
        <v>1291</v>
      </c>
      <c r="B272" s="13">
        <v>17043842300</v>
      </c>
      <c r="C272" s="13" t="s">
        <v>1292</v>
      </c>
      <c r="D272" s="13" t="s">
        <v>1522</v>
      </c>
      <c r="E272" s="13" t="s">
        <v>2499</v>
      </c>
      <c r="F272" s="16">
        <v>5.0999999999999996</v>
      </c>
      <c r="G272" s="16">
        <v>94.9</v>
      </c>
      <c r="H272" s="16">
        <v>48.1</v>
      </c>
      <c r="I272" s="16">
        <v>26.7</v>
      </c>
      <c r="M272" s="19">
        <v>10</v>
      </c>
    </row>
    <row r="273" spans="1:13">
      <c r="A273" s="13" t="s">
        <v>2458</v>
      </c>
      <c r="B273" s="13">
        <v>17031810200</v>
      </c>
      <c r="C273" s="13" t="s">
        <v>2459</v>
      </c>
      <c r="D273" s="13" t="s">
        <v>4272</v>
      </c>
      <c r="E273" s="13" t="s">
        <v>2542</v>
      </c>
      <c r="F273" s="16">
        <v>14</v>
      </c>
      <c r="G273" s="16">
        <v>86</v>
      </c>
      <c r="H273" s="16">
        <v>25.6</v>
      </c>
      <c r="I273" s="16">
        <v>26.7</v>
      </c>
      <c r="M273" s="19">
        <v>5</v>
      </c>
    </row>
    <row r="274" spans="1:13">
      <c r="A274" s="13" t="s">
        <v>646</v>
      </c>
      <c r="B274" s="13">
        <v>17097864518</v>
      </c>
      <c r="C274" s="13" t="s">
        <v>647</v>
      </c>
      <c r="D274" s="13" t="s">
        <v>896</v>
      </c>
      <c r="E274" s="13" t="s">
        <v>643</v>
      </c>
      <c r="F274" s="16">
        <v>11.7</v>
      </c>
      <c r="G274" s="16">
        <v>88.3</v>
      </c>
      <c r="H274" s="16">
        <v>41.1</v>
      </c>
      <c r="I274" s="16">
        <v>26.6</v>
      </c>
      <c r="M274" s="19">
        <v>10</v>
      </c>
    </row>
    <row r="275" spans="1:13">
      <c r="A275" s="13" t="s">
        <v>1251</v>
      </c>
      <c r="B275" s="13">
        <v>17043846304</v>
      </c>
      <c r="C275" s="13" t="s">
        <v>1252</v>
      </c>
      <c r="D275" s="13" t="s">
        <v>1522</v>
      </c>
      <c r="E275" s="13" t="s">
        <v>1240</v>
      </c>
      <c r="F275" s="16">
        <v>17.8</v>
      </c>
      <c r="G275" s="16">
        <v>82.2</v>
      </c>
      <c r="H275" s="16">
        <v>31.1</v>
      </c>
      <c r="I275" s="16">
        <v>26.6</v>
      </c>
      <c r="M275" s="19">
        <v>9</v>
      </c>
    </row>
    <row r="276" spans="1:13">
      <c r="A276" s="13" t="s">
        <v>4194</v>
      </c>
      <c r="B276" s="13">
        <v>17031803500</v>
      </c>
      <c r="C276" s="13" t="s">
        <v>4195</v>
      </c>
      <c r="D276" s="13" t="s">
        <v>4272</v>
      </c>
      <c r="E276" s="13" t="s">
        <v>4289</v>
      </c>
      <c r="F276" s="16">
        <v>11.1</v>
      </c>
      <c r="G276" s="16">
        <v>88.9</v>
      </c>
      <c r="H276" s="16">
        <v>39</v>
      </c>
      <c r="I276" s="16">
        <v>26.5</v>
      </c>
      <c r="M276" s="19">
        <v>10</v>
      </c>
    </row>
    <row r="277" spans="1:13">
      <c r="A277" s="13" t="s">
        <v>3514</v>
      </c>
      <c r="B277" s="13">
        <v>17031241200</v>
      </c>
      <c r="C277" s="13" t="s">
        <v>3515</v>
      </c>
      <c r="D277" s="13" t="s">
        <v>4272</v>
      </c>
      <c r="E277" s="13" t="s">
        <v>4129</v>
      </c>
      <c r="F277" s="16">
        <v>14</v>
      </c>
      <c r="G277" s="16">
        <v>86</v>
      </c>
      <c r="H277" s="16">
        <v>33.6</v>
      </c>
      <c r="I277" s="16">
        <v>26.5</v>
      </c>
      <c r="M277" s="19">
        <v>5</v>
      </c>
    </row>
    <row r="278" spans="1:13">
      <c r="A278" s="13" t="s">
        <v>1289</v>
      </c>
      <c r="B278" s="13">
        <v>17043842200</v>
      </c>
      <c r="C278" s="13" t="s">
        <v>1290</v>
      </c>
      <c r="D278" s="13" t="s">
        <v>1522</v>
      </c>
      <c r="E278" s="13" t="s">
        <v>2499</v>
      </c>
      <c r="F278" s="16">
        <v>13.8</v>
      </c>
      <c r="G278" s="16">
        <v>86.2</v>
      </c>
      <c r="H278" s="16">
        <v>38.5</v>
      </c>
      <c r="I278" s="16">
        <v>26.3</v>
      </c>
      <c r="M278" s="19">
        <v>10</v>
      </c>
    </row>
    <row r="279" spans="1:13">
      <c r="A279" s="13" t="s">
        <v>1287</v>
      </c>
      <c r="B279" s="13">
        <v>17043842100</v>
      </c>
      <c r="C279" s="13" t="s">
        <v>1288</v>
      </c>
      <c r="D279" s="13" t="s">
        <v>1522</v>
      </c>
      <c r="E279" s="13" t="s">
        <v>2499</v>
      </c>
      <c r="F279" s="16">
        <v>9.5</v>
      </c>
      <c r="G279" s="16">
        <v>90.5</v>
      </c>
      <c r="H279" s="16">
        <v>34.9</v>
      </c>
      <c r="I279" s="16">
        <v>26.3</v>
      </c>
      <c r="M279" s="19">
        <v>10</v>
      </c>
    </row>
    <row r="280" spans="1:13">
      <c r="A280" s="13" t="s">
        <v>780</v>
      </c>
      <c r="B280" s="13">
        <v>17097864402</v>
      </c>
      <c r="C280" s="13" t="s">
        <v>781</v>
      </c>
      <c r="D280" s="13" t="s">
        <v>896</v>
      </c>
      <c r="E280" s="13" t="s">
        <v>779</v>
      </c>
      <c r="F280" s="16">
        <v>14.5</v>
      </c>
      <c r="G280" s="16">
        <v>85.5</v>
      </c>
      <c r="H280" s="16">
        <v>32.200000000000003</v>
      </c>
      <c r="I280" s="16">
        <v>26.3</v>
      </c>
      <c r="M280" s="19">
        <v>10</v>
      </c>
    </row>
    <row r="281" spans="1:13">
      <c r="A281" s="13" t="s">
        <v>3952</v>
      </c>
      <c r="B281" s="13">
        <v>17031060100</v>
      </c>
      <c r="C281" s="13" t="s">
        <v>3953</v>
      </c>
      <c r="D281" s="13" t="s">
        <v>4272</v>
      </c>
      <c r="E281" s="13" t="s">
        <v>4129</v>
      </c>
      <c r="F281" s="16">
        <v>3.8</v>
      </c>
      <c r="G281" s="16">
        <v>96.2</v>
      </c>
      <c r="H281" s="16">
        <v>46</v>
      </c>
      <c r="I281" s="16">
        <v>26.2</v>
      </c>
      <c r="M281" s="19">
        <v>4</v>
      </c>
    </row>
    <row r="282" spans="1:13">
      <c r="A282" s="13" t="s">
        <v>1175</v>
      </c>
      <c r="B282" s="13">
        <v>17043842500</v>
      </c>
      <c r="C282" s="13" t="s">
        <v>1176</v>
      </c>
      <c r="D282" s="13" t="s">
        <v>1522</v>
      </c>
      <c r="E282" s="13" t="s">
        <v>1752</v>
      </c>
      <c r="F282" s="16">
        <v>13.2</v>
      </c>
      <c r="G282" s="16">
        <v>86.8</v>
      </c>
      <c r="H282" s="16">
        <v>40</v>
      </c>
      <c r="I282" s="16">
        <v>26.2</v>
      </c>
      <c r="M282" s="19">
        <v>10</v>
      </c>
    </row>
    <row r="283" spans="1:13">
      <c r="A283" s="13" t="s">
        <v>404</v>
      </c>
      <c r="B283" s="13">
        <v>17197880306</v>
      </c>
      <c r="C283" s="13" t="s">
        <v>405</v>
      </c>
      <c r="D283" s="13" t="s">
        <v>363</v>
      </c>
      <c r="E283" s="13" t="s">
        <v>1485</v>
      </c>
      <c r="F283" s="16">
        <v>11.7</v>
      </c>
      <c r="G283" s="16">
        <v>88.3</v>
      </c>
      <c r="H283" s="16">
        <v>38</v>
      </c>
      <c r="I283" s="16">
        <v>26.2</v>
      </c>
      <c r="M283" s="16">
        <v>9</v>
      </c>
    </row>
    <row r="284" spans="1:13">
      <c r="A284" s="13" t="s">
        <v>736</v>
      </c>
      <c r="B284" s="13">
        <v>17097863603</v>
      </c>
      <c r="C284" s="13" t="s">
        <v>737</v>
      </c>
      <c r="D284" s="13" t="s">
        <v>896</v>
      </c>
      <c r="E284" s="13" t="s">
        <v>738</v>
      </c>
      <c r="F284" s="16">
        <v>10.5</v>
      </c>
      <c r="G284" s="16">
        <v>89.5</v>
      </c>
      <c r="H284" s="16">
        <v>35</v>
      </c>
      <c r="I284" s="16">
        <v>26.1</v>
      </c>
      <c r="M284" s="19">
        <v>10</v>
      </c>
    </row>
    <row r="285" spans="1:13">
      <c r="A285" s="13" t="s">
        <v>2497</v>
      </c>
      <c r="B285" s="13">
        <v>17031841900</v>
      </c>
      <c r="C285" s="13" t="s">
        <v>2498</v>
      </c>
      <c r="D285" s="13" t="s">
        <v>4272</v>
      </c>
      <c r="E285" s="13" t="s">
        <v>2499</v>
      </c>
      <c r="F285" s="16">
        <v>12</v>
      </c>
      <c r="G285" s="16">
        <v>88</v>
      </c>
      <c r="H285" s="16">
        <v>31.1</v>
      </c>
      <c r="I285" s="16">
        <v>26.1</v>
      </c>
      <c r="M285" s="19">
        <v>9</v>
      </c>
    </row>
    <row r="286" spans="1:13">
      <c r="A286" s="13" t="s">
        <v>3902</v>
      </c>
      <c r="B286" s="13">
        <v>17031063400</v>
      </c>
      <c r="C286" s="13" t="s">
        <v>3903</v>
      </c>
      <c r="D286" s="13" t="s">
        <v>4272</v>
      </c>
      <c r="E286" s="13" t="s">
        <v>4129</v>
      </c>
      <c r="F286" s="16">
        <v>8.6999999999999993</v>
      </c>
      <c r="G286" s="16">
        <v>91.3</v>
      </c>
      <c r="H286" s="16">
        <v>51.4</v>
      </c>
      <c r="I286" s="16">
        <v>26</v>
      </c>
      <c r="M286" s="19">
        <v>7</v>
      </c>
    </row>
    <row r="287" spans="1:13">
      <c r="A287" s="13" t="s">
        <v>1183</v>
      </c>
      <c r="B287" s="13">
        <v>17043846207</v>
      </c>
      <c r="C287" s="13" t="s">
        <v>1184</v>
      </c>
      <c r="D287" s="13" t="s">
        <v>1522</v>
      </c>
      <c r="E287" s="13" t="s">
        <v>1275</v>
      </c>
      <c r="F287" s="16">
        <v>14.5</v>
      </c>
      <c r="G287" s="16">
        <v>85.5</v>
      </c>
      <c r="H287" s="16">
        <v>36.200000000000003</v>
      </c>
      <c r="I287" s="16">
        <v>26</v>
      </c>
      <c r="M287" s="19">
        <v>10</v>
      </c>
    </row>
    <row r="288" spans="1:13">
      <c r="A288" s="13" t="s">
        <v>1558</v>
      </c>
      <c r="B288" s="13">
        <v>17031835800</v>
      </c>
      <c r="C288" s="13" t="s">
        <v>1559</v>
      </c>
      <c r="D288" s="13" t="s">
        <v>4272</v>
      </c>
      <c r="E288" s="13"/>
      <c r="F288" s="16">
        <v>17.899999999999999</v>
      </c>
      <c r="G288" s="16">
        <v>82.1</v>
      </c>
      <c r="H288" s="16">
        <v>21.1</v>
      </c>
      <c r="I288" s="16">
        <v>26</v>
      </c>
      <c r="M288" s="16"/>
    </row>
    <row r="289" spans="1:13">
      <c r="A289" s="13" t="s">
        <v>2446</v>
      </c>
      <c r="B289" s="13">
        <v>17031809600</v>
      </c>
      <c r="C289" s="13" t="s">
        <v>2447</v>
      </c>
      <c r="D289" s="13" t="s">
        <v>4272</v>
      </c>
      <c r="E289" s="13" t="s">
        <v>2542</v>
      </c>
      <c r="F289" s="16">
        <v>25.2</v>
      </c>
      <c r="G289" s="16">
        <v>74.8</v>
      </c>
      <c r="H289" s="16">
        <v>14.3</v>
      </c>
      <c r="I289" s="16">
        <v>26</v>
      </c>
      <c r="M289" s="19">
        <v>8</v>
      </c>
    </row>
    <row r="290" spans="1:13">
      <c r="A290" s="13" t="s">
        <v>3860</v>
      </c>
      <c r="B290" s="13">
        <v>17031061200</v>
      </c>
      <c r="C290" s="13" t="s">
        <v>3861</v>
      </c>
      <c r="D290" s="13" t="s">
        <v>4272</v>
      </c>
      <c r="E290" s="13" t="s">
        <v>4129</v>
      </c>
      <c r="F290" s="16">
        <v>4.5999999999999996</v>
      </c>
      <c r="G290" s="16">
        <v>95.4</v>
      </c>
      <c r="H290" s="16">
        <v>55.1</v>
      </c>
      <c r="I290" s="16">
        <v>25.9</v>
      </c>
      <c r="M290" s="19">
        <v>9</v>
      </c>
    </row>
    <row r="291" spans="1:13">
      <c r="A291" s="13" t="s">
        <v>3918</v>
      </c>
      <c r="B291" s="13">
        <v>17031040600</v>
      </c>
      <c r="C291" s="13" t="s">
        <v>3919</v>
      </c>
      <c r="D291" s="13" t="s">
        <v>4272</v>
      </c>
      <c r="E291" s="13" t="s">
        <v>4129</v>
      </c>
      <c r="F291" s="16">
        <v>14.7</v>
      </c>
      <c r="G291" s="16">
        <v>85.3</v>
      </c>
      <c r="H291" s="16">
        <v>39.6</v>
      </c>
      <c r="I291" s="16">
        <v>25.9</v>
      </c>
      <c r="M291" s="19">
        <v>4</v>
      </c>
    </row>
    <row r="292" spans="1:13">
      <c r="A292" s="13" t="s">
        <v>698</v>
      </c>
      <c r="B292" s="13">
        <v>17097864305</v>
      </c>
      <c r="C292" s="13" t="s">
        <v>699</v>
      </c>
      <c r="D292" s="13" t="s">
        <v>896</v>
      </c>
      <c r="E292" s="13" t="s">
        <v>700</v>
      </c>
      <c r="F292" s="16">
        <v>11.8</v>
      </c>
      <c r="G292" s="16">
        <v>88.2</v>
      </c>
      <c r="H292" s="16">
        <v>36.299999999999997</v>
      </c>
      <c r="I292" s="16">
        <v>25.9</v>
      </c>
      <c r="M292" s="19">
        <v>10</v>
      </c>
    </row>
    <row r="293" spans="1:13">
      <c r="A293" s="13" t="s">
        <v>3526</v>
      </c>
      <c r="B293" s="13">
        <v>17031242100</v>
      </c>
      <c r="C293" s="13" t="s">
        <v>3527</v>
      </c>
      <c r="D293" s="13" t="s">
        <v>4272</v>
      </c>
      <c r="E293" s="13" t="s">
        <v>4129</v>
      </c>
      <c r="F293" s="16">
        <v>7.4</v>
      </c>
      <c r="G293" s="16">
        <v>92.6</v>
      </c>
      <c r="H293" s="16">
        <v>46.7</v>
      </c>
      <c r="I293" s="16">
        <v>25.8</v>
      </c>
      <c r="M293" s="19">
        <v>3</v>
      </c>
    </row>
    <row r="294" spans="1:13">
      <c r="A294" s="13" t="s">
        <v>743</v>
      </c>
      <c r="B294" s="13">
        <v>17097863904</v>
      </c>
      <c r="C294" s="13" t="s">
        <v>744</v>
      </c>
      <c r="D294" s="13" t="s">
        <v>896</v>
      </c>
      <c r="E294" s="13" t="s">
        <v>738</v>
      </c>
      <c r="F294" s="16">
        <v>8.6999999999999993</v>
      </c>
      <c r="G294" s="16">
        <v>91.3</v>
      </c>
      <c r="H294" s="16">
        <v>40.799999999999997</v>
      </c>
      <c r="I294" s="16">
        <v>25.8</v>
      </c>
      <c r="M294" s="19">
        <v>10</v>
      </c>
    </row>
    <row r="295" spans="1:13">
      <c r="A295" s="13" t="s">
        <v>1614</v>
      </c>
      <c r="B295" s="13">
        <v>17031832100</v>
      </c>
      <c r="C295" s="13" t="s">
        <v>1615</v>
      </c>
      <c r="D295" s="13" t="s">
        <v>4272</v>
      </c>
      <c r="E295" s="13"/>
      <c r="F295" s="16">
        <v>12.4</v>
      </c>
      <c r="G295" s="16">
        <v>87.6</v>
      </c>
      <c r="H295" s="16">
        <v>38.4</v>
      </c>
      <c r="I295" s="16">
        <v>25.8</v>
      </c>
      <c r="M295" s="16"/>
    </row>
    <row r="296" spans="1:13">
      <c r="A296" s="13" t="s">
        <v>3289</v>
      </c>
      <c r="B296" s="13">
        <v>17031350100</v>
      </c>
      <c r="C296" s="13" t="s">
        <v>3290</v>
      </c>
      <c r="D296" s="13" t="s">
        <v>4272</v>
      </c>
      <c r="E296" s="13" t="s">
        <v>4129</v>
      </c>
      <c r="F296" s="16">
        <v>11.7</v>
      </c>
      <c r="G296" s="16">
        <v>88.3</v>
      </c>
      <c r="H296" s="16">
        <v>35.9</v>
      </c>
      <c r="I296" s="16">
        <v>25.8</v>
      </c>
      <c r="M296" s="19">
        <v>7</v>
      </c>
    </row>
    <row r="297" spans="1:13">
      <c r="A297" s="13" t="s">
        <v>817</v>
      </c>
      <c r="B297" s="13">
        <v>17097864516</v>
      </c>
      <c r="C297" s="13" t="s">
        <v>818</v>
      </c>
      <c r="D297" s="13" t="s">
        <v>896</v>
      </c>
      <c r="E297" s="13" t="s">
        <v>4078</v>
      </c>
      <c r="F297" s="16">
        <v>13.4</v>
      </c>
      <c r="G297" s="16">
        <v>86.6</v>
      </c>
      <c r="H297" s="16">
        <v>30.9</v>
      </c>
      <c r="I297" s="16">
        <v>25.8</v>
      </c>
      <c r="M297" s="19">
        <v>10</v>
      </c>
    </row>
    <row r="298" spans="1:13">
      <c r="A298" s="13" t="s">
        <v>1299</v>
      </c>
      <c r="B298" s="13">
        <v>17043842711</v>
      </c>
      <c r="C298" s="13" t="s">
        <v>1300</v>
      </c>
      <c r="D298" s="13" t="s">
        <v>1522</v>
      </c>
      <c r="E298" s="13" t="s">
        <v>2499</v>
      </c>
      <c r="F298" s="16">
        <v>7.8</v>
      </c>
      <c r="G298" s="16">
        <v>92.2</v>
      </c>
      <c r="H298" s="16">
        <v>39.700000000000003</v>
      </c>
      <c r="I298" s="16">
        <v>25.7</v>
      </c>
      <c r="M298" s="19">
        <v>10</v>
      </c>
    </row>
    <row r="299" spans="1:13">
      <c r="A299" s="13" t="s">
        <v>1698</v>
      </c>
      <c r="B299" s="13">
        <v>17031830800</v>
      </c>
      <c r="C299" s="13" t="s">
        <v>1699</v>
      </c>
      <c r="D299" s="13" t="s">
        <v>4272</v>
      </c>
      <c r="E299" s="13"/>
      <c r="F299" s="16">
        <v>9.9</v>
      </c>
      <c r="G299" s="16">
        <v>90.1</v>
      </c>
      <c r="H299" s="16">
        <v>35.6</v>
      </c>
      <c r="I299" s="16">
        <v>25.7</v>
      </c>
      <c r="M299" s="16"/>
    </row>
    <row r="300" spans="1:13">
      <c r="A300" s="13" t="s">
        <v>1874</v>
      </c>
      <c r="B300" s="13">
        <v>17031806802</v>
      </c>
      <c r="C300" s="13" t="s">
        <v>1875</v>
      </c>
      <c r="D300" s="13" t="s">
        <v>4272</v>
      </c>
      <c r="E300" s="13" t="s">
        <v>1871</v>
      </c>
      <c r="F300" s="16">
        <v>9.6</v>
      </c>
      <c r="G300" s="16">
        <v>90.4</v>
      </c>
      <c r="H300" s="16">
        <v>27.1</v>
      </c>
      <c r="I300" s="16">
        <v>25.7</v>
      </c>
      <c r="M300" s="19">
        <v>9</v>
      </c>
    </row>
    <row r="301" spans="1:13">
      <c r="A301" s="13" t="s">
        <v>3259</v>
      </c>
      <c r="B301" s="13">
        <v>17031420200</v>
      </c>
      <c r="C301" s="13" t="s">
        <v>3260</v>
      </c>
      <c r="D301" s="13" t="s">
        <v>4272</v>
      </c>
      <c r="E301" s="13" t="s">
        <v>4129</v>
      </c>
      <c r="F301" s="16">
        <v>13.1</v>
      </c>
      <c r="G301" s="16">
        <v>86.9</v>
      </c>
      <c r="H301" s="16">
        <v>24.9</v>
      </c>
      <c r="I301" s="16">
        <v>25.7</v>
      </c>
      <c r="M301" s="19">
        <v>3</v>
      </c>
    </row>
    <row r="302" spans="1:13">
      <c r="A302" s="13" t="s">
        <v>1379</v>
      </c>
      <c r="B302" s="13">
        <v>17043844601</v>
      </c>
      <c r="C302" s="13" t="s">
        <v>1380</v>
      </c>
      <c r="D302" s="13" t="s">
        <v>1522</v>
      </c>
      <c r="E302" s="13" t="s">
        <v>2522</v>
      </c>
      <c r="F302" s="16">
        <v>22.5</v>
      </c>
      <c r="G302" s="16">
        <v>77.5</v>
      </c>
      <c r="H302" s="16">
        <v>29.5</v>
      </c>
      <c r="I302" s="16">
        <v>25.6</v>
      </c>
      <c r="M302" s="19">
        <v>10</v>
      </c>
    </row>
    <row r="303" spans="1:13">
      <c r="A303" s="13" t="s">
        <v>2771</v>
      </c>
      <c r="B303" s="13">
        <v>17031750200</v>
      </c>
      <c r="C303" s="13" t="s">
        <v>2772</v>
      </c>
      <c r="D303" s="13" t="s">
        <v>4272</v>
      </c>
      <c r="E303" s="13" t="s">
        <v>4129</v>
      </c>
      <c r="F303" s="16">
        <v>17.5</v>
      </c>
      <c r="G303" s="16">
        <v>82.5</v>
      </c>
      <c r="H303" s="16">
        <v>20.8</v>
      </c>
      <c r="I303" s="16">
        <v>25.6</v>
      </c>
      <c r="M303" s="19">
        <v>3</v>
      </c>
    </row>
    <row r="304" spans="1:13">
      <c r="A304" s="13" t="s">
        <v>3496</v>
      </c>
      <c r="B304" s="13">
        <v>17031240200</v>
      </c>
      <c r="C304" s="13" t="s">
        <v>3497</v>
      </c>
      <c r="D304" s="13" t="s">
        <v>4272</v>
      </c>
      <c r="E304" s="13" t="s">
        <v>4129</v>
      </c>
      <c r="F304" s="16">
        <v>8.8000000000000007</v>
      </c>
      <c r="G304" s="16">
        <v>91.2</v>
      </c>
      <c r="H304" s="16">
        <v>38.799999999999997</v>
      </c>
      <c r="I304" s="16">
        <v>25.5</v>
      </c>
      <c r="M304" s="19">
        <v>4</v>
      </c>
    </row>
    <row r="305" spans="1:13">
      <c r="A305" s="13" t="s">
        <v>3928</v>
      </c>
      <c r="B305" s="13">
        <v>17031050200</v>
      </c>
      <c r="C305" s="13" t="s">
        <v>3929</v>
      </c>
      <c r="D305" s="13" t="s">
        <v>4272</v>
      </c>
      <c r="E305" s="13" t="s">
        <v>4129</v>
      </c>
      <c r="F305" s="16">
        <v>15.5</v>
      </c>
      <c r="G305" s="16">
        <v>84.5</v>
      </c>
      <c r="H305" s="16">
        <v>35.200000000000003</v>
      </c>
      <c r="I305" s="16">
        <v>25.5</v>
      </c>
      <c r="M305" s="19">
        <v>7</v>
      </c>
    </row>
    <row r="306" spans="1:13">
      <c r="A306" s="13" t="s">
        <v>1500</v>
      </c>
      <c r="B306" s="13">
        <v>17031839100</v>
      </c>
      <c r="C306" s="13" t="s">
        <v>1501</v>
      </c>
      <c r="D306" s="13" t="s">
        <v>4272</v>
      </c>
      <c r="E306" s="13"/>
      <c r="F306" s="16">
        <v>9.6</v>
      </c>
      <c r="G306" s="16">
        <v>90.4</v>
      </c>
      <c r="H306" s="16">
        <v>36.9</v>
      </c>
      <c r="I306" s="16">
        <v>25.4</v>
      </c>
      <c r="M306" s="16"/>
    </row>
    <row r="307" spans="1:13">
      <c r="A307" s="13" t="s">
        <v>850</v>
      </c>
      <c r="B307" s="13">
        <v>17097864303</v>
      </c>
      <c r="C307" s="13" t="s">
        <v>851</v>
      </c>
      <c r="D307" s="13" t="s">
        <v>896</v>
      </c>
      <c r="E307" s="13" t="s">
        <v>852</v>
      </c>
      <c r="F307" s="16">
        <v>11.8</v>
      </c>
      <c r="G307" s="16">
        <v>88.2</v>
      </c>
      <c r="H307" s="16">
        <v>34.9</v>
      </c>
      <c r="I307" s="16">
        <v>25.4</v>
      </c>
      <c r="M307" s="19">
        <v>8</v>
      </c>
    </row>
    <row r="308" spans="1:13">
      <c r="A308" s="13" t="s">
        <v>4180</v>
      </c>
      <c r="B308" s="13">
        <v>17031815800</v>
      </c>
      <c r="C308" s="13" t="s">
        <v>4181</v>
      </c>
      <c r="D308" s="13" t="s">
        <v>4272</v>
      </c>
      <c r="E308" s="13" t="s">
        <v>4182</v>
      </c>
      <c r="F308" s="16">
        <v>17</v>
      </c>
      <c r="G308" s="16">
        <v>83</v>
      </c>
      <c r="H308" s="16">
        <v>17.3</v>
      </c>
      <c r="I308" s="16">
        <v>25.4</v>
      </c>
      <c r="M308" s="19">
        <v>8</v>
      </c>
    </row>
    <row r="309" spans="1:13">
      <c r="A309" s="13" t="s">
        <v>2004</v>
      </c>
      <c r="B309" s="13">
        <v>17031812802</v>
      </c>
      <c r="C309" s="13" t="s">
        <v>2005</v>
      </c>
      <c r="D309" s="13" t="s">
        <v>4272</v>
      </c>
      <c r="E309" s="13" t="s">
        <v>2097</v>
      </c>
      <c r="F309" s="16">
        <v>14.2</v>
      </c>
      <c r="G309" s="16">
        <v>85.8</v>
      </c>
      <c r="H309" s="16">
        <v>37.799999999999997</v>
      </c>
      <c r="I309" s="16">
        <v>25.3</v>
      </c>
      <c r="M309" s="19">
        <v>9</v>
      </c>
    </row>
    <row r="310" spans="1:13">
      <c r="A310" s="13" t="s">
        <v>1165</v>
      </c>
      <c r="B310" s="13">
        <v>17043845510</v>
      </c>
      <c r="C310" s="13" t="s">
        <v>1166</v>
      </c>
      <c r="D310" s="13" t="s">
        <v>1522</v>
      </c>
      <c r="E310" s="13" t="s">
        <v>1164</v>
      </c>
      <c r="F310" s="16">
        <v>19</v>
      </c>
      <c r="G310" s="16">
        <v>81</v>
      </c>
      <c r="H310" s="16">
        <v>34.799999999999997</v>
      </c>
      <c r="I310" s="16">
        <v>25.2</v>
      </c>
      <c r="M310" s="19">
        <v>9</v>
      </c>
    </row>
    <row r="311" spans="1:13">
      <c r="A311" s="13" t="s">
        <v>2243</v>
      </c>
      <c r="B311" s="13">
        <v>17031815702</v>
      </c>
      <c r="C311" s="13" t="s">
        <v>2244</v>
      </c>
      <c r="D311" s="13" t="s">
        <v>4272</v>
      </c>
      <c r="E311" s="13" t="s">
        <v>2242</v>
      </c>
      <c r="F311" s="16">
        <v>13.6</v>
      </c>
      <c r="G311" s="16">
        <v>86.4</v>
      </c>
      <c r="H311" s="16">
        <v>32.5</v>
      </c>
      <c r="I311" s="16">
        <v>25.2</v>
      </c>
      <c r="M311" s="19">
        <v>5</v>
      </c>
    </row>
    <row r="312" spans="1:13">
      <c r="A312" s="13" t="s">
        <v>1080</v>
      </c>
      <c r="B312" s="13">
        <v>17043842605</v>
      </c>
      <c r="C312" s="13" t="s">
        <v>1081</v>
      </c>
      <c r="D312" s="13" t="s">
        <v>1522</v>
      </c>
      <c r="E312" s="13" t="s">
        <v>1752</v>
      </c>
      <c r="F312" s="16">
        <v>14.1</v>
      </c>
      <c r="G312" s="16">
        <v>85.9</v>
      </c>
      <c r="H312" s="16">
        <v>31.7</v>
      </c>
      <c r="I312" s="16">
        <v>25.2</v>
      </c>
      <c r="M312" s="19">
        <v>10</v>
      </c>
    </row>
    <row r="313" spans="1:13">
      <c r="A313" s="13" t="s">
        <v>3217</v>
      </c>
      <c r="B313" s="13">
        <v>17031390200</v>
      </c>
      <c r="C313" s="13" t="s">
        <v>3218</v>
      </c>
      <c r="D313" s="13" t="s">
        <v>4272</v>
      </c>
      <c r="E313" s="13" t="s">
        <v>4129</v>
      </c>
      <c r="F313" s="16">
        <v>13.1</v>
      </c>
      <c r="G313" s="16">
        <v>86.9</v>
      </c>
      <c r="H313" s="16">
        <v>31.7</v>
      </c>
      <c r="I313" s="16">
        <v>25.2</v>
      </c>
      <c r="M313" s="19">
        <v>1</v>
      </c>
    </row>
    <row r="314" spans="1:13">
      <c r="A314" s="13" t="s">
        <v>2376</v>
      </c>
      <c r="B314" s="13">
        <v>17031803603</v>
      </c>
      <c r="C314" s="13" t="s">
        <v>2377</v>
      </c>
      <c r="D314" s="13" t="s">
        <v>4272</v>
      </c>
      <c r="E314" s="13" t="s">
        <v>2375</v>
      </c>
      <c r="F314" s="16">
        <v>13.3</v>
      </c>
      <c r="G314" s="16">
        <v>86.7</v>
      </c>
      <c r="H314" s="16">
        <v>36.5</v>
      </c>
      <c r="I314" s="16">
        <v>25.1</v>
      </c>
      <c r="M314" s="19">
        <v>9</v>
      </c>
    </row>
    <row r="315" spans="1:13">
      <c r="A315" s="13" t="s">
        <v>1173</v>
      </c>
      <c r="B315" s="13">
        <v>17043842400</v>
      </c>
      <c r="C315" s="13" t="s">
        <v>1174</v>
      </c>
      <c r="D315" s="13" t="s">
        <v>1522</v>
      </c>
      <c r="E315" s="13" t="s">
        <v>1752</v>
      </c>
      <c r="F315" s="16">
        <v>16</v>
      </c>
      <c r="G315" s="16">
        <v>84</v>
      </c>
      <c r="H315" s="16">
        <v>29.4</v>
      </c>
      <c r="I315" s="16">
        <v>25</v>
      </c>
      <c r="M315" s="19">
        <v>10</v>
      </c>
    </row>
    <row r="316" spans="1:13">
      <c r="A316" s="13" t="s">
        <v>2145</v>
      </c>
      <c r="B316" s="13">
        <v>17031801500</v>
      </c>
      <c r="C316" s="13" t="s">
        <v>2146</v>
      </c>
      <c r="D316" s="13" t="s">
        <v>4272</v>
      </c>
      <c r="E316" s="13" t="s">
        <v>2147</v>
      </c>
      <c r="F316" s="16">
        <v>14.4</v>
      </c>
      <c r="G316" s="16">
        <v>85.6</v>
      </c>
      <c r="H316" s="16">
        <v>28.8</v>
      </c>
      <c r="I316" s="16">
        <v>25</v>
      </c>
      <c r="M316" s="19">
        <v>10</v>
      </c>
    </row>
    <row r="317" spans="1:13">
      <c r="A317" s="13" t="s">
        <v>2240</v>
      </c>
      <c r="B317" s="13">
        <v>17031815701</v>
      </c>
      <c r="C317" s="13" t="s">
        <v>2241</v>
      </c>
      <c r="D317" s="13" t="s">
        <v>4272</v>
      </c>
      <c r="E317" s="13" t="s">
        <v>2242</v>
      </c>
      <c r="F317" s="16">
        <v>15.4</v>
      </c>
      <c r="G317" s="16">
        <v>84.6</v>
      </c>
      <c r="H317" s="16">
        <v>27.8</v>
      </c>
      <c r="I317" s="16">
        <v>25</v>
      </c>
      <c r="M317" s="19">
        <v>6</v>
      </c>
    </row>
    <row r="318" spans="1:13">
      <c r="A318" s="13" t="s">
        <v>1884</v>
      </c>
      <c r="B318" s="13">
        <v>17031805600</v>
      </c>
      <c r="C318" s="13" t="s">
        <v>1885</v>
      </c>
      <c r="D318" s="13" t="s">
        <v>4272</v>
      </c>
      <c r="E318" s="13" t="s">
        <v>2130</v>
      </c>
      <c r="F318" s="16">
        <v>11</v>
      </c>
      <c r="G318" s="16">
        <v>89</v>
      </c>
      <c r="H318" s="16">
        <v>36.6</v>
      </c>
      <c r="I318" s="16">
        <v>24.8</v>
      </c>
      <c r="M318" s="19">
        <v>10</v>
      </c>
    </row>
    <row r="319" spans="1:13">
      <c r="A319" s="13" t="s">
        <v>1926</v>
      </c>
      <c r="B319" s="13">
        <v>17031804108</v>
      </c>
      <c r="C319" s="13" t="s">
        <v>1927</v>
      </c>
      <c r="D319" s="13" t="s">
        <v>4272</v>
      </c>
      <c r="E319" s="13" t="s">
        <v>1928</v>
      </c>
      <c r="F319" s="16">
        <v>12.4</v>
      </c>
      <c r="G319" s="16">
        <v>87.6</v>
      </c>
      <c r="H319" s="16">
        <v>36.4</v>
      </c>
      <c r="I319" s="16">
        <v>24.8</v>
      </c>
      <c r="M319" s="19">
        <v>10</v>
      </c>
    </row>
    <row r="320" spans="1:13">
      <c r="A320" s="13" t="s">
        <v>3985</v>
      </c>
      <c r="B320" s="13">
        <v>17031030703</v>
      </c>
      <c r="C320" s="13" t="s">
        <v>3986</v>
      </c>
      <c r="D320" s="13" t="s">
        <v>4272</v>
      </c>
      <c r="E320" s="13" t="s">
        <v>4129</v>
      </c>
      <c r="F320" s="16">
        <v>16.100000000000001</v>
      </c>
      <c r="G320" s="16">
        <v>83.9</v>
      </c>
      <c r="H320" s="16">
        <v>29.5</v>
      </c>
      <c r="I320" s="16">
        <v>24.8</v>
      </c>
      <c r="M320" s="19">
        <v>3</v>
      </c>
    </row>
    <row r="321" spans="1:13">
      <c r="A321" s="13" t="s">
        <v>1594</v>
      </c>
      <c r="B321" s="13">
        <v>17031838100</v>
      </c>
      <c r="C321" s="13" t="s">
        <v>1595</v>
      </c>
      <c r="D321" s="13" t="s">
        <v>4272</v>
      </c>
      <c r="E321" s="13"/>
      <c r="F321" s="16">
        <v>19.899999999999999</v>
      </c>
      <c r="G321" s="16">
        <v>80.099999999999994</v>
      </c>
      <c r="H321" s="16">
        <v>22.2</v>
      </c>
      <c r="I321" s="16">
        <v>24.8</v>
      </c>
      <c r="M321" s="16"/>
    </row>
    <row r="322" spans="1:13">
      <c r="A322" s="13" t="s">
        <v>1618</v>
      </c>
      <c r="B322" s="13">
        <v>17031832300</v>
      </c>
      <c r="C322" s="13" t="s">
        <v>1619</v>
      </c>
      <c r="D322" s="13" t="s">
        <v>4272</v>
      </c>
      <c r="E322" s="13"/>
      <c r="F322" s="16">
        <v>9.5</v>
      </c>
      <c r="G322" s="16">
        <v>90.5</v>
      </c>
      <c r="H322" s="16">
        <v>48.8</v>
      </c>
      <c r="I322" s="16">
        <v>24.6</v>
      </c>
      <c r="M322" s="16"/>
    </row>
    <row r="323" spans="1:13">
      <c r="A323" s="13" t="s">
        <v>3433</v>
      </c>
      <c r="B323" s="13">
        <v>17031242900</v>
      </c>
      <c r="C323" s="13" t="s">
        <v>3434</v>
      </c>
      <c r="D323" s="13" t="s">
        <v>4272</v>
      </c>
      <c r="E323" s="13" t="s">
        <v>4129</v>
      </c>
      <c r="F323" s="16">
        <v>12.8</v>
      </c>
      <c r="G323" s="16">
        <v>87.2</v>
      </c>
      <c r="H323" s="16">
        <v>39.200000000000003</v>
      </c>
      <c r="I323" s="16">
        <v>24.6</v>
      </c>
      <c r="M323" s="19">
        <v>6</v>
      </c>
    </row>
    <row r="324" spans="1:13">
      <c r="A324" s="13" t="s">
        <v>2382</v>
      </c>
      <c r="B324" s="13">
        <v>17031804105</v>
      </c>
      <c r="C324" s="13" t="s">
        <v>2383</v>
      </c>
      <c r="D324" s="13" t="s">
        <v>4272</v>
      </c>
      <c r="E324" s="13" t="s">
        <v>2375</v>
      </c>
      <c r="F324" s="16">
        <v>18.2</v>
      </c>
      <c r="G324" s="16">
        <v>81.8</v>
      </c>
      <c r="H324" s="16">
        <v>37.9</v>
      </c>
      <c r="I324" s="16">
        <v>24.6</v>
      </c>
      <c r="M324" s="19">
        <v>8</v>
      </c>
    </row>
    <row r="325" spans="1:13">
      <c r="A325" s="13" t="s">
        <v>1954</v>
      </c>
      <c r="B325" s="13">
        <v>17031803610</v>
      </c>
      <c r="C325" s="13" t="s">
        <v>1955</v>
      </c>
      <c r="D325" s="13" t="s">
        <v>4272</v>
      </c>
      <c r="E325" s="13" t="s">
        <v>1945</v>
      </c>
      <c r="F325" s="16">
        <v>17</v>
      </c>
      <c r="G325" s="16">
        <v>83</v>
      </c>
      <c r="H325" s="16">
        <v>32.9</v>
      </c>
      <c r="I325" s="16">
        <v>24.6</v>
      </c>
      <c r="M325" s="19">
        <v>7</v>
      </c>
    </row>
    <row r="326" spans="1:13">
      <c r="A326" s="13" t="s">
        <v>3537</v>
      </c>
      <c r="B326" s="13">
        <v>17031220300</v>
      </c>
      <c r="C326" s="13" t="s">
        <v>3538</v>
      </c>
      <c r="D326" s="13" t="s">
        <v>4272</v>
      </c>
      <c r="E326" s="13" t="s">
        <v>4129</v>
      </c>
      <c r="F326" s="16">
        <v>23.5</v>
      </c>
      <c r="G326" s="16">
        <v>76.5</v>
      </c>
      <c r="H326" s="16">
        <v>26.8</v>
      </c>
      <c r="I326" s="16">
        <v>24.6</v>
      </c>
      <c r="M326" s="19">
        <v>5</v>
      </c>
    </row>
    <row r="327" spans="1:13">
      <c r="A327" s="13" t="s">
        <v>3936</v>
      </c>
      <c r="B327" s="13">
        <v>17031050700</v>
      </c>
      <c r="C327" s="13" t="s">
        <v>3937</v>
      </c>
      <c r="D327" s="13" t="s">
        <v>4272</v>
      </c>
      <c r="E327" s="13" t="s">
        <v>4129</v>
      </c>
      <c r="F327" s="16">
        <v>16</v>
      </c>
      <c r="G327" s="16">
        <v>84</v>
      </c>
      <c r="H327" s="16">
        <v>41.4</v>
      </c>
      <c r="I327" s="16">
        <v>24.5</v>
      </c>
      <c r="M327" s="19">
        <v>6</v>
      </c>
    </row>
    <row r="328" spans="1:13">
      <c r="A328" s="13" t="s">
        <v>1568</v>
      </c>
      <c r="B328" s="13">
        <v>17031836300</v>
      </c>
      <c r="C328" s="13" t="s">
        <v>1569</v>
      </c>
      <c r="D328" s="13" t="s">
        <v>4272</v>
      </c>
      <c r="E328" s="13"/>
      <c r="F328" s="16">
        <v>10.6</v>
      </c>
      <c r="G328" s="16">
        <v>89.4</v>
      </c>
      <c r="H328" s="16">
        <v>27.6</v>
      </c>
      <c r="I328" s="16">
        <v>24.5</v>
      </c>
      <c r="M328" s="16"/>
    </row>
    <row r="329" spans="1:13">
      <c r="A329" s="13" t="s">
        <v>1201</v>
      </c>
      <c r="B329" s="13">
        <v>17043846509</v>
      </c>
      <c r="C329" s="13" t="s">
        <v>1202</v>
      </c>
      <c r="D329" s="13" t="s">
        <v>1522</v>
      </c>
      <c r="E329" s="13" t="s">
        <v>1275</v>
      </c>
      <c r="F329" s="16">
        <v>12.8</v>
      </c>
      <c r="G329" s="16">
        <v>87.2</v>
      </c>
      <c r="H329" s="16">
        <v>21.3</v>
      </c>
      <c r="I329" s="16">
        <v>24.5</v>
      </c>
      <c r="M329" s="19">
        <v>10</v>
      </c>
    </row>
    <row r="330" spans="1:13">
      <c r="A330" s="13" t="s">
        <v>1203</v>
      </c>
      <c r="B330" s="13">
        <v>17043846510</v>
      </c>
      <c r="C330" s="13" t="s">
        <v>1204</v>
      </c>
      <c r="D330" s="13" t="s">
        <v>1522</v>
      </c>
      <c r="E330" s="13" t="s">
        <v>1275</v>
      </c>
      <c r="F330" s="16">
        <v>11.9</v>
      </c>
      <c r="G330" s="16">
        <v>88.1</v>
      </c>
      <c r="H330" s="16">
        <v>33.799999999999997</v>
      </c>
      <c r="I330" s="16">
        <v>24.4</v>
      </c>
      <c r="M330" s="19">
        <v>10</v>
      </c>
    </row>
    <row r="331" spans="1:13">
      <c r="A331" s="13" t="s">
        <v>1084</v>
      </c>
      <c r="B331" s="13">
        <v>17043842703</v>
      </c>
      <c r="C331" s="13" t="s">
        <v>1085</v>
      </c>
      <c r="D331" s="13" t="s">
        <v>1522</v>
      </c>
      <c r="E331" s="13" t="s">
        <v>1752</v>
      </c>
      <c r="F331" s="16">
        <v>14.3</v>
      </c>
      <c r="G331" s="16">
        <v>85.7</v>
      </c>
      <c r="H331" s="16">
        <v>30.2</v>
      </c>
      <c r="I331" s="16">
        <v>24.4</v>
      </c>
      <c r="M331" s="19">
        <v>9</v>
      </c>
    </row>
    <row r="332" spans="1:13">
      <c r="A332" s="13" t="s">
        <v>4312</v>
      </c>
      <c r="B332" s="13">
        <v>17031803300</v>
      </c>
      <c r="C332" s="13" t="s">
        <v>4191</v>
      </c>
      <c r="D332" s="13" t="s">
        <v>4272</v>
      </c>
      <c r="E332" s="13" t="s">
        <v>4289</v>
      </c>
      <c r="F332" s="16">
        <v>21.6</v>
      </c>
      <c r="G332" s="16">
        <v>78.400000000000006</v>
      </c>
      <c r="H332" s="16">
        <v>23.6</v>
      </c>
      <c r="I332" s="16">
        <v>24.4</v>
      </c>
      <c r="M332" s="19">
        <v>10</v>
      </c>
    </row>
    <row r="333" spans="1:13">
      <c r="A333" s="13" t="s">
        <v>3439</v>
      </c>
      <c r="B333" s="13">
        <v>17031243200</v>
      </c>
      <c r="C333" s="13" t="s">
        <v>3440</v>
      </c>
      <c r="D333" s="13" t="s">
        <v>4272</v>
      </c>
      <c r="E333" s="13" t="s">
        <v>4129</v>
      </c>
      <c r="F333" s="16">
        <v>12.8</v>
      </c>
      <c r="G333" s="16">
        <v>87.2</v>
      </c>
      <c r="H333" s="16">
        <v>31.8</v>
      </c>
      <c r="I333" s="16">
        <v>24.3</v>
      </c>
      <c r="M333" s="19">
        <v>4</v>
      </c>
    </row>
    <row r="334" spans="1:13">
      <c r="A334" s="13" t="s">
        <v>187</v>
      </c>
      <c r="B334" s="13">
        <v>17197883515</v>
      </c>
      <c r="C334" s="13" t="s">
        <v>188</v>
      </c>
      <c r="D334" s="13" t="s">
        <v>363</v>
      </c>
      <c r="E334" s="13" t="s">
        <v>171</v>
      </c>
      <c r="F334" s="16">
        <v>17.399999999999999</v>
      </c>
      <c r="G334" s="16">
        <v>82.6</v>
      </c>
      <c r="H334" s="16">
        <v>23.8</v>
      </c>
      <c r="I334" s="16">
        <v>24.3</v>
      </c>
      <c r="M334" s="16">
        <v>10</v>
      </c>
    </row>
    <row r="335" spans="1:13">
      <c r="A335" s="13" t="s">
        <v>1998</v>
      </c>
      <c r="B335" s="13">
        <v>17031812600</v>
      </c>
      <c r="C335" s="13" t="s">
        <v>1999</v>
      </c>
      <c r="D335" s="13" t="s">
        <v>4272</v>
      </c>
      <c r="E335" s="13" t="s">
        <v>2097</v>
      </c>
      <c r="F335" s="16">
        <v>13.1</v>
      </c>
      <c r="G335" s="16">
        <v>86.9</v>
      </c>
      <c r="H335" s="16">
        <v>36.5</v>
      </c>
      <c r="I335" s="16">
        <v>24.2</v>
      </c>
      <c r="M335" s="19">
        <v>9</v>
      </c>
    </row>
    <row r="336" spans="1:13">
      <c r="A336" s="13" t="s">
        <v>2409</v>
      </c>
      <c r="B336" s="13">
        <v>17031802002</v>
      </c>
      <c r="C336" s="13" t="s">
        <v>2410</v>
      </c>
      <c r="D336" s="13" t="s">
        <v>4272</v>
      </c>
      <c r="E336" s="13" t="s">
        <v>2401</v>
      </c>
      <c r="F336" s="16">
        <v>17.100000000000001</v>
      </c>
      <c r="G336" s="16">
        <v>82.9</v>
      </c>
      <c r="H336" s="16">
        <v>31.7</v>
      </c>
      <c r="I336" s="16">
        <v>24.2</v>
      </c>
      <c r="M336" s="19">
        <v>10</v>
      </c>
    </row>
    <row r="337" spans="1:13">
      <c r="A337" s="13" t="s">
        <v>136</v>
      </c>
      <c r="B337" s="13">
        <v>17197883210</v>
      </c>
      <c r="C337" s="13" t="s">
        <v>137</v>
      </c>
      <c r="D337" s="13" t="s">
        <v>363</v>
      </c>
      <c r="E337" s="13" t="s">
        <v>320</v>
      </c>
      <c r="F337" s="16">
        <v>22.9</v>
      </c>
      <c r="G337" s="16">
        <v>77.099999999999994</v>
      </c>
      <c r="H337" s="16">
        <v>24.9</v>
      </c>
      <c r="I337" s="16">
        <v>24.2</v>
      </c>
      <c r="M337" s="16">
        <v>6</v>
      </c>
    </row>
    <row r="338" spans="1:13">
      <c r="A338" s="13" t="s">
        <v>4097</v>
      </c>
      <c r="B338" s="13">
        <v>17031820101</v>
      </c>
      <c r="C338" s="13" t="s">
        <v>4098</v>
      </c>
      <c r="D338" s="13" t="s">
        <v>4272</v>
      </c>
      <c r="E338" s="13" t="s">
        <v>4099</v>
      </c>
      <c r="F338" s="16">
        <v>16.2</v>
      </c>
      <c r="G338" s="16">
        <v>83.8</v>
      </c>
      <c r="H338" s="16">
        <v>29.6</v>
      </c>
      <c r="I338" s="16">
        <v>24.1</v>
      </c>
      <c r="M338" s="19">
        <v>9</v>
      </c>
    </row>
    <row r="339" spans="1:13">
      <c r="A339" s="13" t="s">
        <v>1207</v>
      </c>
      <c r="B339" s="13">
        <v>17043846517</v>
      </c>
      <c r="C339" s="13" t="s">
        <v>1208</v>
      </c>
      <c r="D339" s="13" t="s">
        <v>1522</v>
      </c>
      <c r="E339" s="13" t="s">
        <v>1275</v>
      </c>
      <c r="F339" s="16">
        <v>13.8</v>
      </c>
      <c r="G339" s="16">
        <v>86.2</v>
      </c>
      <c r="H339" s="16">
        <v>42.3</v>
      </c>
      <c r="I339" s="16">
        <v>24</v>
      </c>
      <c r="M339" s="19">
        <v>10</v>
      </c>
    </row>
    <row r="340" spans="1:13">
      <c r="A340" s="13" t="s">
        <v>305</v>
      </c>
      <c r="B340" s="13">
        <v>17197880310</v>
      </c>
      <c r="C340" s="13" t="s">
        <v>306</v>
      </c>
      <c r="D340" s="13" t="s">
        <v>363</v>
      </c>
      <c r="E340" s="13" t="s">
        <v>1485</v>
      </c>
      <c r="F340" s="16">
        <v>13.6</v>
      </c>
      <c r="G340" s="16">
        <v>86.4</v>
      </c>
      <c r="H340" s="16">
        <v>38.299999999999997</v>
      </c>
      <c r="I340" s="16">
        <v>24</v>
      </c>
      <c r="M340" s="16">
        <v>9</v>
      </c>
    </row>
    <row r="341" spans="1:13">
      <c r="A341" s="13" t="s">
        <v>1367</v>
      </c>
      <c r="B341" s="13">
        <v>17043842900</v>
      </c>
      <c r="C341" s="13" t="s">
        <v>1368</v>
      </c>
      <c r="D341" s="13" t="s">
        <v>1522</v>
      </c>
      <c r="E341" s="13" t="s">
        <v>2522</v>
      </c>
      <c r="F341" s="16">
        <v>15.8</v>
      </c>
      <c r="G341" s="16">
        <v>84.2</v>
      </c>
      <c r="H341" s="16">
        <v>37.700000000000003</v>
      </c>
      <c r="I341" s="16">
        <v>24</v>
      </c>
      <c r="M341" s="19">
        <v>10</v>
      </c>
    </row>
    <row r="342" spans="1:13">
      <c r="A342" s="13" t="s">
        <v>856</v>
      </c>
      <c r="B342" s="13">
        <v>17097861106</v>
      </c>
      <c r="C342" s="13" t="s">
        <v>857</v>
      </c>
      <c r="D342" s="13" t="s">
        <v>896</v>
      </c>
      <c r="E342" s="13" t="s">
        <v>855</v>
      </c>
      <c r="F342" s="16">
        <v>11.6</v>
      </c>
      <c r="G342" s="16">
        <v>88.4</v>
      </c>
      <c r="H342" s="16">
        <v>37.4</v>
      </c>
      <c r="I342" s="16">
        <v>24</v>
      </c>
      <c r="M342" s="19">
        <v>10</v>
      </c>
    </row>
    <row r="343" spans="1:13">
      <c r="A343" s="13" t="s">
        <v>1628</v>
      </c>
      <c r="B343" s="13">
        <v>17031833000</v>
      </c>
      <c r="C343" s="13" t="s">
        <v>1629</v>
      </c>
      <c r="D343" s="13" t="s">
        <v>4272</v>
      </c>
      <c r="E343" s="13"/>
      <c r="F343" s="16">
        <v>8.4</v>
      </c>
      <c r="G343" s="16">
        <v>91.6</v>
      </c>
      <c r="H343" s="16">
        <v>35.1</v>
      </c>
      <c r="I343" s="16">
        <v>24</v>
      </c>
      <c r="M343" s="16"/>
    </row>
    <row r="344" spans="1:13">
      <c r="A344" s="13" t="s">
        <v>1373</v>
      </c>
      <c r="B344" s="13">
        <v>17043844001</v>
      </c>
      <c r="C344" s="13" t="s">
        <v>1374</v>
      </c>
      <c r="D344" s="13" t="s">
        <v>1522</v>
      </c>
      <c r="E344" s="13" t="s">
        <v>2522</v>
      </c>
      <c r="F344" s="16">
        <v>15.4</v>
      </c>
      <c r="G344" s="16">
        <v>84.6</v>
      </c>
      <c r="H344" s="16">
        <v>31.2</v>
      </c>
      <c r="I344" s="16">
        <v>24</v>
      </c>
      <c r="M344" s="19">
        <v>9</v>
      </c>
    </row>
    <row r="345" spans="1:13">
      <c r="A345" s="13" t="s">
        <v>1055</v>
      </c>
      <c r="B345" s="13">
        <v>17089852807</v>
      </c>
      <c r="C345" s="13" t="s">
        <v>1056</v>
      </c>
      <c r="D345" s="13" t="s">
        <v>1029</v>
      </c>
      <c r="E345" s="13"/>
      <c r="F345" s="16">
        <v>13.8</v>
      </c>
      <c r="G345" s="16">
        <v>86.2</v>
      </c>
      <c r="H345" s="16">
        <v>36.299999999999997</v>
      </c>
      <c r="I345" s="16">
        <v>23.8</v>
      </c>
      <c r="M345" s="16"/>
    </row>
    <row r="346" spans="1:13">
      <c r="A346" s="13" t="s">
        <v>1337</v>
      </c>
      <c r="B346" s="13">
        <v>17043844901</v>
      </c>
      <c r="C346" s="13" t="s">
        <v>1338</v>
      </c>
      <c r="D346" s="13" t="s">
        <v>1522</v>
      </c>
      <c r="E346" s="13" t="s">
        <v>1430</v>
      </c>
      <c r="F346" s="16">
        <v>16</v>
      </c>
      <c r="G346" s="16">
        <v>84</v>
      </c>
      <c r="H346" s="16">
        <v>33.700000000000003</v>
      </c>
      <c r="I346" s="16">
        <v>23.8</v>
      </c>
      <c r="M346" s="19">
        <v>10</v>
      </c>
    </row>
    <row r="347" spans="1:13">
      <c r="A347" s="13" t="s">
        <v>4025</v>
      </c>
      <c r="B347" s="13">
        <v>17031010400</v>
      </c>
      <c r="C347" s="13" t="s">
        <v>4026</v>
      </c>
      <c r="D347" s="13" t="s">
        <v>4272</v>
      </c>
      <c r="E347" s="13" t="s">
        <v>4129</v>
      </c>
      <c r="F347" s="16">
        <v>13.7</v>
      </c>
      <c r="G347" s="16">
        <v>86.3</v>
      </c>
      <c r="H347" s="16">
        <v>26.4</v>
      </c>
      <c r="I347" s="16">
        <v>23.8</v>
      </c>
      <c r="M347" s="19">
        <v>2</v>
      </c>
    </row>
    <row r="348" spans="1:13">
      <c r="A348" s="13" t="s">
        <v>4294</v>
      </c>
      <c r="B348" s="13">
        <v>17031803007</v>
      </c>
      <c r="C348" s="13" t="s">
        <v>4295</v>
      </c>
      <c r="D348" s="13" t="s">
        <v>4272</v>
      </c>
      <c r="E348" s="13" t="s">
        <v>4289</v>
      </c>
      <c r="F348" s="16">
        <v>15.9</v>
      </c>
      <c r="G348" s="16">
        <v>84.1</v>
      </c>
      <c r="H348" s="16">
        <v>34.5</v>
      </c>
      <c r="I348" s="16">
        <v>23.7</v>
      </c>
      <c r="M348" s="19">
        <v>10</v>
      </c>
    </row>
    <row r="349" spans="1:13">
      <c r="A349" s="13" t="s">
        <v>1197</v>
      </c>
      <c r="B349" s="13">
        <v>17043846412</v>
      </c>
      <c r="C349" s="13" t="s">
        <v>1198</v>
      </c>
      <c r="D349" s="13" t="s">
        <v>1522</v>
      </c>
      <c r="E349" s="13" t="s">
        <v>1275</v>
      </c>
      <c r="F349" s="16">
        <v>14.2</v>
      </c>
      <c r="G349" s="16">
        <v>85.8</v>
      </c>
      <c r="H349" s="16">
        <v>31.2</v>
      </c>
      <c r="I349" s="16">
        <v>23.7</v>
      </c>
      <c r="M349" s="19">
        <v>9</v>
      </c>
    </row>
    <row r="350" spans="1:13">
      <c r="A350" s="13" t="s">
        <v>4192</v>
      </c>
      <c r="B350" s="13">
        <v>17031803400</v>
      </c>
      <c r="C350" s="13" t="s">
        <v>4193</v>
      </c>
      <c r="D350" s="13" t="s">
        <v>4272</v>
      </c>
      <c r="E350" s="13" t="s">
        <v>4289</v>
      </c>
      <c r="F350" s="16">
        <v>19.399999999999999</v>
      </c>
      <c r="G350" s="16">
        <v>80.599999999999994</v>
      </c>
      <c r="H350" s="16">
        <v>30.9</v>
      </c>
      <c r="I350" s="16">
        <v>23.7</v>
      </c>
      <c r="M350" s="19">
        <v>10</v>
      </c>
    </row>
    <row r="351" spans="1:13">
      <c r="A351" s="13" t="s">
        <v>3880</v>
      </c>
      <c r="B351" s="13">
        <v>17031062500</v>
      </c>
      <c r="C351" s="13" t="s">
        <v>3881</v>
      </c>
      <c r="D351" s="13" t="s">
        <v>4272</v>
      </c>
      <c r="E351" s="13" t="s">
        <v>4129</v>
      </c>
      <c r="F351" s="16">
        <v>7.6</v>
      </c>
      <c r="G351" s="16">
        <v>92.4</v>
      </c>
      <c r="H351" s="16">
        <v>46.1</v>
      </c>
      <c r="I351" s="16">
        <v>23.6</v>
      </c>
      <c r="M351" s="19">
        <v>6</v>
      </c>
    </row>
    <row r="352" spans="1:13">
      <c r="A352" s="13" t="s">
        <v>4071</v>
      </c>
      <c r="B352" s="13">
        <v>17031030103</v>
      </c>
      <c r="C352" s="13" t="s">
        <v>4072</v>
      </c>
      <c r="D352" s="13" t="s">
        <v>4272</v>
      </c>
      <c r="E352" s="13" t="s">
        <v>4129</v>
      </c>
      <c r="F352" s="16">
        <v>18.399999999999999</v>
      </c>
      <c r="G352" s="16">
        <v>81.599999999999994</v>
      </c>
      <c r="H352" s="16">
        <v>37.700000000000003</v>
      </c>
      <c r="I352" s="16">
        <v>23.6</v>
      </c>
      <c r="M352" s="19">
        <v>4</v>
      </c>
    </row>
    <row r="353" spans="1:13">
      <c r="A353" s="13" t="s">
        <v>1892</v>
      </c>
      <c r="B353" s="13">
        <v>17031810400</v>
      </c>
      <c r="C353" s="13" t="s">
        <v>1893</v>
      </c>
      <c r="D353" s="13" t="s">
        <v>4272</v>
      </c>
      <c r="E353" s="13" t="s">
        <v>2130</v>
      </c>
      <c r="F353" s="16">
        <v>24.4</v>
      </c>
      <c r="G353" s="16">
        <v>75.599999999999994</v>
      </c>
      <c r="H353" s="16">
        <v>22.9</v>
      </c>
      <c r="I353" s="16">
        <v>23.6</v>
      </c>
      <c r="M353" s="19">
        <v>10</v>
      </c>
    </row>
    <row r="354" spans="1:13">
      <c r="A354" s="13" t="s">
        <v>1003</v>
      </c>
      <c r="B354" s="13">
        <v>17089852101</v>
      </c>
      <c r="C354" s="13" t="s">
        <v>1004</v>
      </c>
      <c r="D354" s="13" t="s">
        <v>1029</v>
      </c>
      <c r="E354" s="13"/>
      <c r="F354" s="16">
        <v>15.8</v>
      </c>
      <c r="G354" s="16">
        <v>84.2</v>
      </c>
      <c r="H354" s="16">
        <v>32.4</v>
      </c>
      <c r="I354" s="16">
        <v>23.5</v>
      </c>
      <c r="M354" s="16"/>
    </row>
    <row r="355" spans="1:13">
      <c r="A355" s="13" t="s">
        <v>3946</v>
      </c>
      <c r="B355" s="13">
        <v>17031051200</v>
      </c>
      <c r="C355" s="13" t="s">
        <v>3947</v>
      </c>
      <c r="D355" s="13" t="s">
        <v>4272</v>
      </c>
      <c r="E355" s="13" t="s">
        <v>4129</v>
      </c>
      <c r="F355" s="16">
        <v>11.1</v>
      </c>
      <c r="G355" s="16">
        <v>88.9</v>
      </c>
      <c r="H355" s="16">
        <v>41.1</v>
      </c>
      <c r="I355" s="16">
        <v>23.4</v>
      </c>
      <c r="M355" s="19">
        <v>6</v>
      </c>
    </row>
    <row r="356" spans="1:13">
      <c r="A356" s="13" t="s">
        <v>911</v>
      </c>
      <c r="B356" s="13">
        <v>17097864308</v>
      </c>
      <c r="C356" s="13" t="s">
        <v>912</v>
      </c>
      <c r="D356" s="13" t="s">
        <v>896</v>
      </c>
      <c r="E356" s="13" t="s">
        <v>913</v>
      </c>
      <c r="F356" s="16">
        <v>13.2</v>
      </c>
      <c r="G356" s="16">
        <v>86.8</v>
      </c>
      <c r="H356" s="16">
        <v>32.5</v>
      </c>
      <c r="I356" s="16">
        <v>23.4</v>
      </c>
      <c r="M356" s="19">
        <v>10</v>
      </c>
    </row>
    <row r="357" spans="1:13">
      <c r="A357" s="13" t="s">
        <v>603</v>
      </c>
      <c r="B357" s="13">
        <v>17097861107</v>
      </c>
      <c r="C357" s="13" t="s">
        <v>604</v>
      </c>
      <c r="D357" s="13" t="s">
        <v>896</v>
      </c>
      <c r="E357" s="13" t="s">
        <v>605</v>
      </c>
      <c r="F357" s="16">
        <v>11.8</v>
      </c>
      <c r="G357" s="16">
        <v>88.2</v>
      </c>
      <c r="H357" s="16">
        <v>39.4</v>
      </c>
      <c r="I357" s="16">
        <v>23.3</v>
      </c>
      <c r="M357" s="19">
        <v>9</v>
      </c>
    </row>
    <row r="358" spans="1:13">
      <c r="A358" s="13" t="s">
        <v>1365</v>
      </c>
      <c r="B358" s="13">
        <v>17043842800</v>
      </c>
      <c r="C358" s="13" t="s">
        <v>1366</v>
      </c>
      <c r="D358" s="13" t="s">
        <v>1522</v>
      </c>
      <c r="E358" s="13" t="s">
        <v>2522</v>
      </c>
      <c r="F358" s="16">
        <v>12.7</v>
      </c>
      <c r="G358" s="16">
        <v>87.3</v>
      </c>
      <c r="H358" s="16">
        <v>37.9</v>
      </c>
      <c r="I358" s="16">
        <v>23.3</v>
      </c>
      <c r="M358" s="19">
        <v>10</v>
      </c>
    </row>
    <row r="359" spans="1:13">
      <c r="A359" s="13" t="s">
        <v>4206</v>
      </c>
      <c r="B359" s="13">
        <v>17031804202</v>
      </c>
      <c r="C359" s="13" t="s">
        <v>4207</v>
      </c>
      <c r="D359" s="13" t="s">
        <v>4272</v>
      </c>
      <c r="E359" s="13" t="s">
        <v>4208</v>
      </c>
      <c r="F359" s="16">
        <v>11.3</v>
      </c>
      <c r="G359" s="16">
        <v>88.7</v>
      </c>
      <c r="H359" s="16">
        <v>36.1</v>
      </c>
      <c r="I359" s="16">
        <v>23.3</v>
      </c>
      <c r="M359" s="19">
        <v>10</v>
      </c>
    </row>
    <row r="360" spans="1:13">
      <c r="A360" s="13" t="s">
        <v>3363</v>
      </c>
      <c r="B360" s="13">
        <v>17031310200</v>
      </c>
      <c r="C360" s="13" t="s">
        <v>3364</v>
      </c>
      <c r="D360" s="13" t="s">
        <v>4272</v>
      </c>
      <c r="E360" s="13" t="s">
        <v>4129</v>
      </c>
      <c r="F360" s="16">
        <v>17.899999999999999</v>
      </c>
      <c r="G360" s="16">
        <v>82.1</v>
      </c>
      <c r="H360" s="16">
        <v>23.8</v>
      </c>
      <c r="I360" s="16">
        <v>23.3</v>
      </c>
      <c r="M360" s="19">
        <v>3</v>
      </c>
    </row>
    <row r="361" spans="1:13">
      <c r="A361" s="13" t="s">
        <v>1273</v>
      </c>
      <c r="B361" s="13">
        <v>17043846102</v>
      </c>
      <c r="C361" s="13" t="s">
        <v>1274</v>
      </c>
      <c r="D361" s="13" t="s">
        <v>1522</v>
      </c>
      <c r="E361" s="13" t="s">
        <v>1275</v>
      </c>
      <c r="F361" s="16">
        <v>13.9</v>
      </c>
      <c r="G361" s="16">
        <v>86.1</v>
      </c>
      <c r="H361" s="16">
        <v>32.299999999999997</v>
      </c>
      <c r="I361" s="16">
        <v>23.2</v>
      </c>
      <c r="M361" s="19">
        <v>9</v>
      </c>
    </row>
    <row r="362" spans="1:13">
      <c r="A362" s="13" t="s">
        <v>811</v>
      </c>
      <c r="B362" s="13">
        <v>17097864505</v>
      </c>
      <c r="C362" s="13" t="s">
        <v>812</v>
      </c>
      <c r="D362" s="13" t="s">
        <v>896</v>
      </c>
      <c r="E362" s="13" t="s">
        <v>4078</v>
      </c>
      <c r="F362" s="16">
        <v>15.1</v>
      </c>
      <c r="G362" s="16">
        <v>84.9</v>
      </c>
      <c r="H362" s="16">
        <v>29.9</v>
      </c>
      <c r="I362" s="16">
        <v>23.2</v>
      </c>
      <c r="M362" s="19">
        <v>10</v>
      </c>
    </row>
    <row r="363" spans="1:13">
      <c r="A363" s="13" t="s">
        <v>823</v>
      </c>
      <c r="B363" s="13">
        <v>17097864520</v>
      </c>
      <c r="C363" s="13" t="s">
        <v>824</v>
      </c>
      <c r="D363" s="13" t="s">
        <v>896</v>
      </c>
      <c r="E363" s="13" t="s">
        <v>4078</v>
      </c>
      <c r="F363" s="16">
        <v>12.5</v>
      </c>
      <c r="G363" s="16">
        <v>87.5</v>
      </c>
      <c r="H363" s="16">
        <v>42.4</v>
      </c>
      <c r="I363" s="16">
        <v>23.1</v>
      </c>
      <c r="M363" s="19">
        <v>10</v>
      </c>
    </row>
    <row r="364" spans="1:13">
      <c r="A364" s="13" t="s">
        <v>3993</v>
      </c>
      <c r="B364" s="13">
        <v>17031031000</v>
      </c>
      <c r="C364" s="13" t="s">
        <v>3994</v>
      </c>
      <c r="D364" s="13" t="s">
        <v>4272</v>
      </c>
      <c r="E364" s="13" t="s">
        <v>4129</v>
      </c>
      <c r="F364" s="16">
        <v>9.5</v>
      </c>
      <c r="G364" s="16">
        <v>90.5</v>
      </c>
      <c r="H364" s="16">
        <v>38.9</v>
      </c>
      <c r="I364" s="16">
        <v>23.1</v>
      </c>
      <c r="M364" s="19">
        <v>4</v>
      </c>
    </row>
    <row r="365" spans="1:13">
      <c r="A365" s="13" t="s">
        <v>3532</v>
      </c>
      <c r="B365" s="13">
        <v>17031242400</v>
      </c>
      <c r="C365" s="13" t="s">
        <v>3533</v>
      </c>
      <c r="D365" s="13" t="s">
        <v>4272</v>
      </c>
      <c r="E365" s="13" t="s">
        <v>4129</v>
      </c>
      <c r="F365" s="16">
        <v>13.6</v>
      </c>
      <c r="G365" s="16">
        <v>86.4</v>
      </c>
      <c r="H365" s="16">
        <v>34.4</v>
      </c>
      <c r="I365" s="16">
        <v>23</v>
      </c>
      <c r="M365" s="19">
        <v>5</v>
      </c>
    </row>
    <row r="366" spans="1:13">
      <c r="A366" s="13" t="s">
        <v>3922</v>
      </c>
      <c r="B366" s="13">
        <v>17031040800</v>
      </c>
      <c r="C366" s="13" t="s">
        <v>3923</v>
      </c>
      <c r="D366" s="13" t="s">
        <v>4272</v>
      </c>
      <c r="E366" s="13" t="s">
        <v>4129</v>
      </c>
      <c r="F366" s="16">
        <v>12.4</v>
      </c>
      <c r="G366" s="16">
        <v>87.6</v>
      </c>
      <c r="H366" s="16">
        <v>27.7</v>
      </c>
      <c r="I366" s="16">
        <v>23</v>
      </c>
      <c r="M366" s="19">
        <v>5</v>
      </c>
    </row>
    <row r="367" spans="1:13">
      <c r="A367" s="13" t="s">
        <v>2284</v>
      </c>
      <c r="B367" s="13">
        <v>17031828602</v>
      </c>
      <c r="C367" s="13" t="s">
        <v>2285</v>
      </c>
      <c r="D367" s="13" t="s">
        <v>4272</v>
      </c>
      <c r="E367" s="13" t="s">
        <v>2286</v>
      </c>
      <c r="F367" s="16">
        <v>13.3</v>
      </c>
      <c r="G367" s="16">
        <v>86.7</v>
      </c>
      <c r="H367" s="16">
        <v>26.3</v>
      </c>
      <c r="I367" s="16">
        <v>23</v>
      </c>
      <c r="M367" s="19">
        <v>5</v>
      </c>
    </row>
    <row r="368" spans="1:13">
      <c r="A368" s="13" t="s">
        <v>3530</v>
      </c>
      <c r="B368" s="13">
        <v>17031242300</v>
      </c>
      <c r="C368" s="13" t="s">
        <v>3531</v>
      </c>
      <c r="D368" s="13" t="s">
        <v>4272</v>
      </c>
      <c r="E368" s="13" t="s">
        <v>4129</v>
      </c>
      <c r="F368" s="16">
        <v>11.2</v>
      </c>
      <c r="G368" s="16">
        <v>88.8</v>
      </c>
      <c r="H368" s="16">
        <v>44.3</v>
      </c>
      <c r="I368" s="16">
        <v>22.9</v>
      </c>
      <c r="M368" s="19">
        <v>5</v>
      </c>
    </row>
    <row r="369" spans="1:13">
      <c r="A369" s="13" t="s">
        <v>1418</v>
      </c>
      <c r="B369" s="13">
        <v>17043845509</v>
      </c>
      <c r="C369" s="13" t="s">
        <v>1419</v>
      </c>
      <c r="D369" s="13" t="s">
        <v>1522</v>
      </c>
      <c r="E369" s="13" t="s">
        <v>1417</v>
      </c>
      <c r="F369" s="16">
        <v>17.100000000000001</v>
      </c>
      <c r="G369" s="16">
        <v>82.9</v>
      </c>
      <c r="H369" s="16">
        <v>31.5</v>
      </c>
      <c r="I369" s="16">
        <v>22.9</v>
      </c>
      <c r="M369" s="19">
        <v>9</v>
      </c>
    </row>
    <row r="370" spans="1:13">
      <c r="A370" s="13" t="s">
        <v>1082</v>
      </c>
      <c r="B370" s="13">
        <v>17043842702</v>
      </c>
      <c r="C370" s="13" t="s">
        <v>1083</v>
      </c>
      <c r="D370" s="13" t="s">
        <v>1522</v>
      </c>
      <c r="E370" s="13" t="s">
        <v>1752</v>
      </c>
      <c r="F370" s="16">
        <v>10.199999999999999</v>
      </c>
      <c r="G370" s="16">
        <v>89.8</v>
      </c>
      <c r="H370" s="16">
        <v>40.299999999999997</v>
      </c>
      <c r="I370" s="16">
        <v>22.8</v>
      </c>
      <c r="M370" s="19">
        <v>10</v>
      </c>
    </row>
    <row r="371" spans="1:13">
      <c r="A371" s="13" t="s">
        <v>3979</v>
      </c>
      <c r="B371" s="13">
        <v>17031030604</v>
      </c>
      <c r="C371" s="13" t="s">
        <v>3980</v>
      </c>
      <c r="D371" s="13" t="s">
        <v>4272</v>
      </c>
      <c r="E371" s="13" t="s">
        <v>4129</v>
      </c>
      <c r="F371" s="16">
        <v>16.600000000000001</v>
      </c>
      <c r="G371" s="16">
        <v>83.4</v>
      </c>
      <c r="H371" s="16">
        <v>35.200000000000003</v>
      </c>
      <c r="I371" s="16">
        <v>22.8</v>
      </c>
      <c r="M371" s="19">
        <v>5</v>
      </c>
    </row>
    <row r="372" spans="1:13">
      <c r="A372" s="13" t="s">
        <v>3441</v>
      </c>
      <c r="B372" s="13">
        <v>17031243300</v>
      </c>
      <c r="C372" s="13" t="s">
        <v>3442</v>
      </c>
      <c r="D372" s="13" t="s">
        <v>4272</v>
      </c>
      <c r="E372" s="13" t="s">
        <v>4129</v>
      </c>
      <c r="F372" s="16">
        <v>8.6999999999999993</v>
      </c>
      <c r="G372" s="16">
        <v>91.3</v>
      </c>
      <c r="H372" s="16">
        <v>41</v>
      </c>
      <c r="I372" s="16">
        <v>22.7</v>
      </c>
      <c r="M372" s="19">
        <v>3</v>
      </c>
    </row>
    <row r="373" spans="1:13">
      <c r="A373" s="13" t="s">
        <v>3971</v>
      </c>
      <c r="B373" s="13">
        <v>17031030400</v>
      </c>
      <c r="C373" s="13" t="s">
        <v>3972</v>
      </c>
      <c r="D373" s="13" t="s">
        <v>4272</v>
      </c>
      <c r="E373" s="13" t="s">
        <v>4129</v>
      </c>
      <c r="F373" s="16">
        <v>11.8</v>
      </c>
      <c r="G373" s="16">
        <v>88.2</v>
      </c>
      <c r="H373" s="16">
        <v>33.9</v>
      </c>
      <c r="I373" s="16">
        <v>22.7</v>
      </c>
      <c r="M373" s="19">
        <v>5</v>
      </c>
    </row>
    <row r="374" spans="1:13">
      <c r="A374" s="13" t="s">
        <v>648</v>
      </c>
      <c r="B374" s="13">
        <v>17097863801</v>
      </c>
      <c r="C374" s="13" t="s">
        <v>649</v>
      </c>
      <c r="D374" s="13" t="s">
        <v>896</v>
      </c>
      <c r="E374" s="13" t="s">
        <v>650</v>
      </c>
      <c r="F374" s="16">
        <v>11.1</v>
      </c>
      <c r="G374" s="16">
        <v>88.9</v>
      </c>
      <c r="H374" s="16">
        <v>35.4</v>
      </c>
      <c r="I374" s="16">
        <v>22.6</v>
      </c>
      <c r="M374" s="19">
        <v>10</v>
      </c>
    </row>
    <row r="375" spans="1:13">
      <c r="A375" s="13" t="s">
        <v>755</v>
      </c>
      <c r="B375" s="13">
        <v>17097863701</v>
      </c>
      <c r="C375" s="13" t="s">
        <v>756</v>
      </c>
      <c r="D375" s="13" t="s">
        <v>896</v>
      </c>
      <c r="E375" s="13" t="s">
        <v>754</v>
      </c>
      <c r="F375" s="16">
        <v>12.2</v>
      </c>
      <c r="G375" s="16">
        <v>87.8</v>
      </c>
      <c r="H375" s="16">
        <v>32.9</v>
      </c>
      <c r="I375" s="16">
        <v>22.6</v>
      </c>
      <c r="M375" s="19">
        <v>10</v>
      </c>
    </row>
    <row r="376" spans="1:13">
      <c r="A376" s="13" t="s">
        <v>408</v>
      </c>
      <c r="B376" s="13">
        <v>17197880308</v>
      </c>
      <c r="C376" s="13" t="s">
        <v>302</v>
      </c>
      <c r="D376" s="13" t="s">
        <v>363</v>
      </c>
      <c r="E376" s="13" t="s">
        <v>1485</v>
      </c>
      <c r="F376" s="16">
        <v>16.2</v>
      </c>
      <c r="G376" s="16">
        <v>83.8</v>
      </c>
      <c r="H376" s="16">
        <v>37.200000000000003</v>
      </c>
      <c r="I376" s="16">
        <v>22.5</v>
      </c>
      <c r="M376" s="16">
        <v>9</v>
      </c>
    </row>
    <row r="377" spans="1:13">
      <c r="A377" s="13" t="s">
        <v>4239</v>
      </c>
      <c r="B377" s="13">
        <v>17031840000</v>
      </c>
      <c r="C377" s="13" t="s">
        <v>4240</v>
      </c>
      <c r="D377" s="13" t="s">
        <v>4272</v>
      </c>
      <c r="E377" s="13" t="s">
        <v>4241</v>
      </c>
      <c r="F377" s="16">
        <v>24.5</v>
      </c>
      <c r="G377" s="16">
        <v>75.5</v>
      </c>
      <c r="H377" s="16">
        <v>12.7</v>
      </c>
      <c r="I377" s="16">
        <v>22.5</v>
      </c>
      <c r="M377" s="19">
        <v>7</v>
      </c>
    </row>
    <row r="378" spans="1:13">
      <c r="A378" s="13" t="s">
        <v>3793</v>
      </c>
      <c r="B378" s="13">
        <v>17031120200</v>
      </c>
      <c r="C378" s="13" t="s">
        <v>3794</v>
      </c>
      <c r="D378" s="13" t="s">
        <v>4272</v>
      </c>
      <c r="E378" s="13" t="s">
        <v>4129</v>
      </c>
      <c r="F378" s="16">
        <v>20.8</v>
      </c>
      <c r="G378" s="16">
        <v>79.2</v>
      </c>
      <c r="H378" s="16">
        <v>26.5</v>
      </c>
      <c r="I378" s="16">
        <v>22.4</v>
      </c>
      <c r="M378" s="19">
        <v>9</v>
      </c>
    </row>
    <row r="379" spans="1:13">
      <c r="A379" s="13" t="s">
        <v>2683</v>
      </c>
      <c r="B379" s="13">
        <v>17031828801</v>
      </c>
      <c r="C379" s="13" t="s">
        <v>2684</v>
      </c>
      <c r="D379" s="13" t="s">
        <v>4272</v>
      </c>
      <c r="E379" s="13" t="s">
        <v>2680</v>
      </c>
      <c r="F379" s="16">
        <v>23.5</v>
      </c>
      <c r="G379" s="16">
        <v>76.5</v>
      </c>
      <c r="H379" s="16">
        <v>22</v>
      </c>
      <c r="I379" s="16">
        <v>22.4</v>
      </c>
      <c r="M379" s="19">
        <v>6</v>
      </c>
    </row>
    <row r="380" spans="1:13">
      <c r="A380" s="13" t="s">
        <v>2296</v>
      </c>
      <c r="B380" s="13">
        <v>17031819600</v>
      </c>
      <c r="C380" s="13" t="s">
        <v>2297</v>
      </c>
      <c r="D380" s="13" t="s">
        <v>4272</v>
      </c>
      <c r="E380" s="13" t="s">
        <v>2298</v>
      </c>
      <c r="F380" s="16">
        <v>12.4</v>
      </c>
      <c r="G380" s="16">
        <v>87.6</v>
      </c>
      <c r="H380" s="16">
        <v>39.4</v>
      </c>
      <c r="I380" s="16">
        <v>22.3</v>
      </c>
      <c r="M380" s="19">
        <v>10</v>
      </c>
    </row>
    <row r="381" spans="1:13">
      <c r="A381" s="13" t="s">
        <v>4306</v>
      </c>
      <c r="B381" s="13">
        <v>17031803017</v>
      </c>
      <c r="C381" s="13" t="s">
        <v>4307</v>
      </c>
      <c r="D381" s="13" t="s">
        <v>4272</v>
      </c>
      <c r="E381" s="13" t="s">
        <v>4289</v>
      </c>
      <c r="F381" s="16">
        <v>19.2</v>
      </c>
      <c r="G381" s="16">
        <v>80.8</v>
      </c>
      <c r="H381" s="16">
        <v>30.4</v>
      </c>
      <c r="I381" s="16">
        <v>22.3</v>
      </c>
      <c r="M381" s="19">
        <v>8</v>
      </c>
    </row>
    <row r="382" spans="1:13">
      <c r="A382" s="13" t="s">
        <v>4298</v>
      </c>
      <c r="B382" s="13">
        <v>17031803010</v>
      </c>
      <c r="C382" s="13" t="s">
        <v>4299</v>
      </c>
      <c r="D382" s="13" t="s">
        <v>4272</v>
      </c>
      <c r="E382" s="13" t="s">
        <v>4289</v>
      </c>
      <c r="F382" s="16">
        <v>24.7</v>
      </c>
      <c r="G382" s="16">
        <v>75.3</v>
      </c>
      <c r="H382" s="16">
        <v>30.1</v>
      </c>
      <c r="I382" s="16">
        <v>22.3</v>
      </c>
      <c r="M382" s="19">
        <v>8</v>
      </c>
    </row>
    <row r="383" spans="1:13">
      <c r="A383" s="13" t="s">
        <v>3966</v>
      </c>
      <c r="B383" s="13">
        <v>17031061000</v>
      </c>
      <c r="C383" s="13" t="s">
        <v>3967</v>
      </c>
      <c r="D383" s="13" t="s">
        <v>4272</v>
      </c>
      <c r="E383" s="13" t="s">
        <v>4129</v>
      </c>
      <c r="F383" s="16">
        <v>8.1999999999999993</v>
      </c>
      <c r="G383" s="16">
        <v>91.8</v>
      </c>
      <c r="H383" s="16">
        <v>56.4</v>
      </c>
      <c r="I383" s="16">
        <v>22.2</v>
      </c>
      <c r="M383" s="19">
        <v>8</v>
      </c>
    </row>
    <row r="384" spans="1:13">
      <c r="A384" s="13" t="s">
        <v>3926</v>
      </c>
      <c r="B384" s="13">
        <v>17031050100</v>
      </c>
      <c r="C384" s="13" t="s">
        <v>3927</v>
      </c>
      <c r="D384" s="13" t="s">
        <v>4272</v>
      </c>
      <c r="E384" s="13" t="s">
        <v>4129</v>
      </c>
      <c r="F384" s="16">
        <v>7.2</v>
      </c>
      <c r="G384" s="16">
        <v>92.8</v>
      </c>
      <c r="H384" s="16">
        <v>48.5</v>
      </c>
      <c r="I384" s="16">
        <v>22.2</v>
      </c>
      <c r="M384" s="19">
        <v>5</v>
      </c>
    </row>
    <row r="385" spans="1:13">
      <c r="A385" s="13" t="s">
        <v>717</v>
      </c>
      <c r="B385" s="13">
        <v>17097865501</v>
      </c>
      <c r="C385" s="13" t="s">
        <v>718</v>
      </c>
      <c r="D385" s="13" t="s">
        <v>896</v>
      </c>
      <c r="E385" s="13" t="s">
        <v>708</v>
      </c>
      <c r="F385" s="16">
        <v>7.5</v>
      </c>
      <c r="G385" s="16">
        <v>92.5</v>
      </c>
      <c r="H385" s="16">
        <v>37.700000000000003</v>
      </c>
      <c r="I385" s="16">
        <v>22.2</v>
      </c>
      <c r="M385" s="19">
        <v>9</v>
      </c>
    </row>
    <row r="386" spans="1:13">
      <c r="A386" s="13" t="s">
        <v>815</v>
      </c>
      <c r="B386" s="13">
        <v>17097864515</v>
      </c>
      <c r="C386" s="13" t="s">
        <v>816</v>
      </c>
      <c r="D386" s="13" t="s">
        <v>896</v>
      </c>
      <c r="E386" s="13" t="s">
        <v>4078</v>
      </c>
      <c r="F386" s="16">
        <v>16.899999999999999</v>
      </c>
      <c r="G386" s="16">
        <v>83.1</v>
      </c>
      <c r="H386" s="16">
        <v>35.299999999999997</v>
      </c>
      <c r="I386" s="16">
        <v>22.2</v>
      </c>
      <c r="M386" s="19">
        <v>10</v>
      </c>
    </row>
    <row r="387" spans="1:13">
      <c r="A387" s="13" t="s">
        <v>1880</v>
      </c>
      <c r="B387" s="13">
        <v>17031805501</v>
      </c>
      <c r="C387" s="13" t="s">
        <v>1881</v>
      </c>
      <c r="D387" s="13" t="s">
        <v>4272</v>
      </c>
      <c r="E387" s="13" t="s">
        <v>2130</v>
      </c>
      <c r="F387" s="16">
        <v>18.2</v>
      </c>
      <c r="G387" s="16">
        <v>81.8</v>
      </c>
      <c r="H387" s="16">
        <v>25.8</v>
      </c>
      <c r="I387" s="16">
        <v>22.2</v>
      </c>
      <c r="M387" s="19">
        <v>10</v>
      </c>
    </row>
    <row r="388" spans="1:13">
      <c r="A388" s="13" t="s">
        <v>1896</v>
      </c>
      <c r="B388" s="13">
        <v>17031802900</v>
      </c>
      <c r="C388" s="13" t="s">
        <v>1897</v>
      </c>
      <c r="D388" s="13" t="s">
        <v>4272</v>
      </c>
      <c r="E388" s="13" t="s">
        <v>1898</v>
      </c>
      <c r="F388" s="16">
        <v>20.6</v>
      </c>
      <c r="G388" s="16">
        <v>79.400000000000006</v>
      </c>
      <c r="H388" s="16">
        <v>33.799999999999997</v>
      </c>
      <c r="I388" s="16">
        <v>22.1</v>
      </c>
      <c r="M388" s="19">
        <v>9</v>
      </c>
    </row>
    <row r="389" spans="1:13">
      <c r="A389" s="13" t="s">
        <v>4045</v>
      </c>
      <c r="B389" s="13">
        <v>17031020302</v>
      </c>
      <c r="C389" s="13" t="s">
        <v>4046</v>
      </c>
      <c r="D389" s="13" t="s">
        <v>4272</v>
      </c>
      <c r="E389" s="13" t="s">
        <v>4129</v>
      </c>
      <c r="F389" s="16">
        <v>20.399999999999999</v>
      </c>
      <c r="G389" s="16">
        <v>79.599999999999994</v>
      </c>
      <c r="H389" s="16">
        <v>29.4</v>
      </c>
      <c r="I389" s="16">
        <v>22.1</v>
      </c>
      <c r="M389" s="19">
        <v>7</v>
      </c>
    </row>
    <row r="390" spans="1:13">
      <c r="A390" s="13" t="s">
        <v>1001</v>
      </c>
      <c r="B390" s="13">
        <v>17089852003</v>
      </c>
      <c r="C390" s="13" t="s">
        <v>1002</v>
      </c>
      <c r="D390" s="13" t="s">
        <v>1029</v>
      </c>
      <c r="E390" s="13"/>
      <c r="F390" s="16">
        <v>13.5</v>
      </c>
      <c r="G390" s="16">
        <v>86.5</v>
      </c>
      <c r="H390" s="16">
        <v>38.9</v>
      </c>
      <c r="I390" s="16">
        <v>22</v>
      </c>
      <c r="M390" s="16"/>
    </row>
    <row r="391" spans="1:13">
      <c r="A391" s="13" t="s">
        <v>1966</v>
      </c>
      <c r="B391" s="13">
        <v>17031804106</v>
      </c>
      <c r="C391" s="13" t="s">
        <v>1967</v>
      </c>
      <c r="D391" s="13" t="s">
        <v>4272</v>
      </c>
      <c r="E391" s="13" t="s">
        <v>1945</v>
      </c>
      <c r="F391" s="16">
        <v>18.600000000000001</v>
      </c>
      <c r="G391" s="16">
        <v>81.400000000000006</v>
      </c>
      <c r="H391" s="16">
        <v>34.9</v>
      </c>
      <c r="I391" s="16">
        <v>22</v>
      </c>
      <c r="M391" s="19">
        <v>10</v>
      </c>
    </row>
    <row r="392" spans="1:13">
      <c r="A392" s="13" t="s">
        <v>1315</v>
      </c>
      <c r="B392" s="13">
        <v>17043841704</v>
      </c>
      <c r="C392" s="13" t="s">
        <v>1316</v>
      </c>
      <c r="D392" s="13" t="s">
        <v>1522</v>
      </c>
      <c r="E392" s="13" t="s">
        <v>2398</v>
      </c>
      <c r="F392" s="16">
        <v>14.9</v>
      </c>
      <c r="G392" s="16">
        <v>85.1</v>
      </c>
      <c r="H392" s="16">
        <v>31.9</v>
      </c>
      <c r="I392" s="16">
        <v>22</v>
      </c>
      <c r="M392" s="19">
        <v>6</v>
      </c>
    </row>
    <row r="393" spans="1:13">
      <c r="A393" s="13" t="s">
        <v>1247</v>
      </c>
      <c r="B393" s="13">
        <v>17043846105</v>
      </c>
      <c r="C393" s="13" t="s">
        <v>1248</v>
      </c>
      <c r="D393" s="13" t="s">
        <v>1522</v>
      </c>
      <c r="E393" s="13" t="s">
        <v>1240</v>
      </c>
      <c r="F393" s="16">
        <v>13</v>
      </c>
      <c r="G393" s="16">
        <v>87</v>
      </c>
      <c r="H393" s="16">
        <v>37.6</v>
      </c>
      <c r="I393" s="16">
        <v>21.9</v>
      </c>
      <c r="M393" s="19">
        <v>9</v>
      </c>
    </row>
    <row r="394" spans="1:13">
      <c r="A394" s="13" t="s">
        <v>1211</v>
      </c>
      <c r="B394" s="13">
        <v>17043846524</v>
      </c>
      <c r="C394" s="13" t="s">
        <v>1212</v>
      </c>
      <c r="D394" s="13" t="s">
        <v>1522</v>
      </c>
      <c r="E394" s="13" t="s">
        <v>1275</v>
      </c>
      <c r="F394" s="16">
        <v>14.9</v>
      </c>
      <c r="G394" s="16">
        <v>85.1</v>
      </c>
      <c r="H394" s="16">
        <v>36.299999999999997</v>
      </c>
      <c r="I394" s="16">
        <v>21.9</v>
      </c>
      <c r="M394" s="19">
        <v>10</v>
      </c>
    </row>
    <row r="395" spans="1:13">
      <c r="A395" s="13" t="s">
        <v>2411</v>
      </c>
      <c r="B395" s="13">
        <v>17031802003</v>
      </c>
      <c r="C395" s="13" t="s">
        <v>2412</v>
      </c>
      <c r="D395" s="13" t="s">
        <v>4272</v>
      </c>
      <c r="E395" s="13" t="s">
        <v>2401</v>
      </c>
      <c r="F395" s="16">
        <v>21.3</v>
      </c>
      <c r="G395" s="16">
        <v>78.7</v>
      </c>
      <c r="H395" s="16">
        <v>31.4</v>
      </c>
      <c r="I395" s="16">
        <v>21.9</v>
      </c>
      <c r="M395" s="19">
        <v>10</v>
      </c>
    </row>
    <row r="396" spans="1:13">
      <c r="A396" s="13" t="s">
        <v>4047</v>
      </c>
      <c r="B396" s="13">
        <v>17031020400</v>
      </c>
      <c r="C396" s="13" t="s">
        <v>4048</v>
      </c>
      <c r="D396" s="13" t="s">
        <v>4272</v>
      </c>
      <c r="E396" s="13" t="s">
        <v>4129</v>
      </c>
      <c r="F396" s="16">
        <v>16.8</v>
      </c>
      <c r="G396" s="16">
        <v>83.2</v>
      </c>
      <c r="H396" s="16">
        <v>28.2</v>
      </c>
      <c r="I396" s="16">
        <v>21.9</v>
      </c>
      <c r="M396" s="19">
        <v>2</v>
      </c>
    </row>
    <row r="397" spans="1:13">
      <c r="A397" s="13" t="s">
        <v>3717</v>
      </c>
      <c r="B397" s="13">
        <v>17031140800</v>
      </c>
      <c r="C397" s="13" t="s">
        <v>3718</v>
      </c>
      <c r="D397" s="13" t="s">
        <v>4272</v>
      </c>
      <c r="E397" s="13" t="s">
        <v>4129</v>
      </c>
      <c r="F397" s="16">
        <v>7.2</v>
      </c>
      <c r="G397" s="16">
        <v>92.8</v>
      </c>
      <c r="H397" s="16">
        <v>23.1</v>
      </c>
      <c r="I397" s="16">
        <v>21.9</v>
      </c>
      <c r="M397" s="19">
        <v>4</v>
      </c>
    </row>
    <row r="398" spans="1:13">
      <c r="A398" s="13" t="s">
        <v>4011</v>
      </c>
      <c r="B398" s="13">
        <v>17031031900</v>
      </c>
      <c r="C398" s="13" t="s">
        <v>4012</v>
      </c>
      <c r="D398" s="13" t="s">
        <v>4272</v>
      </c>
      <c r="E398" s="13" t="s">
        <v>4129</v>
      </c>
      <c r="F398" s="16">
        <v>17.5</v>
      </c>
      <c r="G398" s="16">
        <v>82.5</v>
      </c>
      <c r="H398" s="16">
        <v>35.200000000000003</v>
      </c>
      <c r="I398" s="16">
        <v>21.8</v>
      </c>
      <c r="M398" s="19">
        <v>5</v>
      </c>
    </row>
    <row r="399" spans="1:13">
      <c r="A399" s="13" t="s">
        <v>1886</v>
      </c>
      <c r="B399" s="13">
        <v>17031805701</v>
      </c>
      <c r="C399" s="13" t="s">
        <v>1887</v>
      </c>
      <c r="D399" s="13" t="s">
        <v>4272</v>
      </c>
      <c r="E399" s="13" t="s">
        <v>2130</v>
      </c>
      <c r="F399" s="16">
        <v>19.100000000000001</v>
      </c>
      <c r="G399" s="16">
        <v>80.900000000000006</v>
      </c>
      <c r="H399" s="16">
        <v>32.200000000000003</v>
      </c>
      <c r="I399" s="16">
        <v>21.8</v>
      </c>
      <c r="M399" s="19">
        <v>10</v>
      </c>
    </row>
    <row r="400" spans="1:13">
      <c r="A400" s="13" t="s">
        <v>1536</v>
      </c>
      <c r="B400" s="13">
        <v>17043846504</v>
      </c>
      <c r="C400" s="13" t="s">
        <v>1537</v>
      </c>
      <c r="D400" s="13" t="s">
        <v>1522</v>
      </c>
      <c r="E400" s="13" t="s">
        <v>1533</v>
      </c>
      <c r="F400" s="16">
        <v>13.1</v>
      </c>
      <c r="G400" s="16">
        <v>86.9</v>
      </c>
      <c r="H400" s="16">
        <v>29.9</v>
      </c>
      <c r="I400" s="16">
        <v>21.8</v>
      </c>
      <c r="M400" s="19">
        <v>7</v>
      </c>
    </row>
    <row r="401" spans="1:13">
      <c r="A401" s="13" t="s">
        <v>1199</v>
      </c>
      <c r="B401" s="13">
        <v>17043846413</v>
      </c>
      <c r="C401" s="13" t="s">
        <v>1200</v>
      </c>
      <c r="D401" s="13" t="s">
        <v>1522</v>
      </c>
      <c r="E401" s="13" t="s">
        <v>1275</v>
      </c>
      <c r="F401" s="16">
        <v>21.7</v>
      </c>
      <c r="G401" s="16">
        <v>78.3</v>
      </c>
      <c r="H401" s="16">
        <v>26.4</v>
      </c>
      <c r="I401" s="16">
        <v>21.8</v>
      </c>
      <c r="M401" s="19">
        <v>9</v>
      </c>
    </row>
    <row r="402" spans="1:13">
      <c r="A402" s="13" t="s">
        <v>1219</v>
      </c>
      <c r="B402" s="13">
        <v>17043844502</v>
      </c>
      <c r="C402" s="13" t="s">
        <v>1220</v>
      </c>
      <c r="D402" s="13" t="s">
        <v>1522</v>
      </c>
      <c r="E402" s="13" t="s">
        <v>1218</v>
      </c>
      <c r="F402" s="16">
        <v>28.4</v>
      </c>
      <c r="G402" s="16">
        <v>71.599999999999994</v>
      </c>
      <c r="H402" s="16">
        <v>21.8</v>
      </c>
      <c r="I402" s="16">
        <v>21.8</v>
      </c>
      <c r="M402" s="19">
        <v>10</v>
      </c>
    </row>
    <row r="403" spans="1:13">
      <c r="A403" s="13" t="s">
        <v>3520</v>
      </c>
      <c r="B403" s="13">
        <v>17031241500</v>
      </c>
      <c r="C403" s="13" t="s">
        <v>3521</v>
      </c>
      <c r="D403" s="13" t="s">
        <v>4272</v>
      </c>
      <c r="E403" s="13" t="s">
        <v>4129</v>
      </c>
      <c r="F403" s="16">
        <v>9.1</v>
      </c>
      <c r="G403" s="16">
        <v>90.9</v>
      </c>
      <c r="H403" s="16">
        <v>47</v>
      </c>
      <c r="I403" s="16">
        <v>21.7</v>
      </c>
      <c r="M403" s="19">
        <v>4</v>
      </c>
    </row>
    <row r="404" spans="1:13">
      <c r="A404" s="13" t="s">
        <v>398</v>
      </c>
      <c r="B404" s="13">
        <v>17197880303</v>
      </c>
      <c r="C404" s="13" t="s">
        <v>399</v>
      </c>
      <c r="D404" s="13" t="s">
        <v>363</v>
      </c>
      <c r="E404" s="13" t="s">
        <v>1485</v>
      </c>
      <c r="F404" s="16">
        <v>12.7</v>
      </c>
      <c r="G404" s="16">
        <v>87.3</v>
      </c>
      <c r="H404" s="16">
        <v>31.8</v>
      </c>
      <c r="I404" s="16">
        <v>21.7</v>
      </c>
      <c r="M404" s="16">
        <v>9</v>
      </c>
    </row>
    <row r="405" spans="1:13">
      <c r="A405" s="13" t="s">
        <v>1359</v>
      </c>
      <c r="B405" s="13">
        <v>17043840600</v>
      </c>
      <c r="C405" s="13" t="s">
        <v>1360</v>
      </c>
      <c r="D405" s="13" t="s">
        <v>1522</v>
      </c>
      <c r="E405" s="13" t="s">
        <v>2522</v>
      </c>
      <c r="F405" s="16">
        <v>16</v>
      </c>
      <c r="G405" s="16">
        <v>84</v>
      </c>
      <c r="H405" s="16">
        <v>28.6</v>
      </c>
      <c r="I405" s="16">
        <v>21.7</v>
      </c>
      <c r="M405" s="19">
        <v>10</v>
      </c>
    </row>
    <row r="406" spans="1:13">
      <c r="A406" s="13" t="s">
        <v>2220</v>
      </c>
      <c r="B406" s="13">
        <v>17031808002</v>
      </c>
      <c r="C406" s="13" t="s">
        <v>2221</v>
      </c>
      <c r="D406" s="13" t="s">
        <v>4272</v>
      </c>
      <c r="E406" s="13" t="s">
        <v>2217</v>
      </c>
      <c r="F406" s="16">
        <v>13.3</v>
      </c>
      <c r="G406" s="16">
        <v>86.7</v>
      </c>
      <c r="H406" s="16">
        <v>27.8</v>
      </c>
      <c r="I406" s="16">
        <v>21.7</v>
      </c>
      <c r="M406" s="19">
        <v>9</v>
      </c>
    </row>
    <row r="407" spans="1:13">
      <c r="A407" s="13" t="s">
        <v>2010</v>
      </c>
      <c r="B407" s="13">
        <v>17031813100</v>
      </c>
      <c r="C407" s="13" t="s">
        <v>2011</v>
      </c>
      <c r="D407" s="13" t="s">
        <v>4272</v>
      </c>
      <c r="E407" s="13" t="s">
        <v>2097</v>
      </c>
      <c r="F407" s="16">
        <v>12.3</v>
      </c>
      <c r="G407" s="16">
        <v>87.7</v>
      </c>
      <c r="H407" s="16">
        <v>34.799999999999997</v>
      </c>
      <c r="I407" s="16">
        <v>21.6</v>
      </c>
      <c r="M407" s="19">
        <v>9</v>
      </c>
    </row>
    <row r="408" spans="1:13">
      <c r="A408" s="13" t="s">
        <v>1483</v>
      </c>
      <c r="B408" s="13">
        <v>17043846314</v>
      </c>
      <c r="C408" s="13" t="s">
        <v>1484</v>
      </c>
      <c r="D408" s="13" t="s">
        <v>1522</v>
      </c>
      <c r="E408" s="13" t="s">
        <v>1485</v>
      </c>
      <c r="F408" s="16">
        <v>11.7</v>
      </c>
      <c r="G408" s="16">
        <v>88.3</v>
      </c>
      <c r="H408" s="16">
        <v>34</v>
      </c>
      <c r="I408" s="16">
        <v>21.6</v>
      </c>
      <c r="M408" s="19">
        <v>6</v>
      </c>
    </row>
    <row r="409" spans="1:13">
      <c r="A409" s="13" t="s">
        <v>651</v>
      </c>
      <c r="B409" s="13">
        <v>17097864001</v>
      </c>
      <c r="C409" s="13" t="s">
        <v>652</v>
      </c>
      <c r="D409" s="13" t="s">
        <v>896</v>
      </c>
      <c r="E409" s="13" t="s">
        <v>653</v>
      </c>
      <c r="F409" s="16">
        <v>17.899999999999999</v>
      </c>
      <c r="G409" s="16">
        <v>82.1</v>
      </c>
      <c r="H409" s="16">
        <v>23.9</v>
      </c>
      <c r="I409" s="16">
        <v>21.6</v>
      </c>
      <c r="M409" s="19">
        <v>9</v>
      </c>
    </row>
    <row r="410" spans="1:13">
      <c r="A410" s="13" t="s">
        <v>782</v>
      </c>
      <c r="B410" s="13">
        <v>17097864407</v>
      </c>
      <c r="C410" s="13" t="s">
        <v>783</v>
      </c>
      <c r="D410" s="13" t="s">
        <v>896</v>
      </c>
      <c r="E410" s="13" t="s">
        <v>779</v>
      </c>
      <c r="F410" s="16">
        <v>9.8000000000000007</v>
      </c>
      <c r="G410" s="16">
        <v>90.2</v>
      </c>
      <c r="H410" s="16">
        <v>39.6</v>
      </c>
      <c r="I410" s="16">
        <v>21.5</v>
      </c>
      <c r="M410" s="19">
        <v>10</v>
      </c>
    </row>
    <row r="411" spans="1:13">
      <c r="A411" s="13" t="s">
        <v>1295</v>
      </c>
      <c r="B411" s="13">
        <v>17043842706</v>
      </c>
      <c r="C411" s="13" t="s">
        <v>1296</v>
      </c>
      <c r="D411" s="13" t="s">
        <v>1522</v>
      </c>
      <c r="E411" s="13" t="s">
        <v>2499</v>
      </c>
      <c r="F411" s="16">
        <v>10.199999999999999</v>
      </c>
      <c r="G411" s="16">
        <v>89.8</v>
      </c>
      <c r="H411" s="16">
        <v>37.700000000000003</v>
      </c>
      <c r="I411" s="16">
        <v>21.5</v>
      </c>
      <c r="M411" s="19">
        <v>10</v>
      </c>
    </row>
    <row r="412" spans="1:13">
      <c r="A412" s="13" t="s">
        <v>4013</v>
      </c>
      <c r="B412" s="13">
        <v>17031032100</v>
      </c>
      <c r="C412" s="13" t="s">
        <v>4014</v>
      </c>
      <c r="D412" s="13" t="s">
        <v>4272</v>
      </c>
      <c r="E412" s="13" t="s">
        <v>4129</v>
      </c>
      <c r="F412" s="16">
        <v>14</v>
      </c>
      <c r="G412" s="16">
        <v>86</v>
      </c>
      <c r="H412" s="16">
        <v>34.4</v>
      </c>
      <c r="I412" s="16">
        <v>21.5</v>
      </c>
      <c r="M412" s="19">
        <v>2</v>
      </c>
    </row>
    <row r="413" spans="1:13">
      <c r="A413" s="13" t="s">
        <v>3522</v>
      </c>
      <c r="B413" s="13">
        <v>17031241600</v>
      </c>
      <c r="C413" s="13" t="s">
        <v>3523</v>
      </c>
      <c r="D413" s="13" t="s">
        <v>4272</v>
      </c>
      <c r="E413" s="13" t="s">
        <v>4129</v>
      </c>
      <c r="F413" s="16">
        <v>11.6</v>
      </c>
      <c r="G413" s="16">
        <v>88.4</v>
      </c>
      <c r="H413" s="16">
        <v>44.3</v>
      </c>
      <c r="I413" s="16">
        <v>21.4</v>
      </c>
      <c r="M413" s="19">
        <v>2</v>
      </c>
    </row>
    <row r="414" spans="1:13">
      <c r="A414" s="13" t="s">
        <v>1280</v>
      </c>
      <c r="B414" s="13">
        <v>17043846201</v>
      </c>
      <c r="C414" s="13" t="s">
        <v>1281</v>
      </c>
      <c r="D414" s="13" t="s">
        <v>1522</v>
      </c>
      <c r="E414" s="13" t="s">
        <v>1275</v>
      </c>
      <c r="F414" s="16">
        <v>12.9</v>
      </c>
      <c r="G414" s="16">
        <v>87.1</v>
      </c>
      <c r="H414" s="16">
        <v>37.9</v>
      </c>
      <c r="I414" s="16">
        <v>21.4</v>
      </c>
      <c r="M414" s="19">
        <v>10</v>
      </c>
    </row>
    <row r="415" spans="1:13">
      <c r="A415" s="13" t="s">
        <v>3973</v>
      </c>
      <c r="B415" s="13">
        <v>17031030500</v>
      </c>
      <c r="C415" s="13" t="s">
        <v>3974</v>
      </c>
      <c r="D415" s="13" t="s">
        <v>4272</v>
      </c>
      <c r="E415" s="13" t="s">
        <v>4129</v>
      </c>
      <c r="F415" s="16">
        <v>11.6</v>
      </c>
      <c r="G415" s="16">
        <v>88.4</v>
      </c>
      <c r="H415" s="16">
        <v>34.9</v>
      </c>
      <c r="I415" s="16">
        <v>21.4</v>
      </c>
      <c r="M415" s="19">
        <v>5</v>
      </c>
    </row>
    <row r="416" spans="1:13">
      <c r="A416" s="13" t="s">
        <v>1078</v>
      </c>
      <c r="B416" s="13">
        <v>17043842604</v>
      </c>
      <c r="C416" s="13" t="s">
        <v>1079</v>
      </c>
      <c r="D416" s="13" t="s">
        <v>1522</v>
      </c>
      <c r="E416" s="13" t="s">
        <v>1752</v>
      </c>
      <c r="F416" s="16">
        <v>14.1</v>
      </c>
      <c r="G416" s="16">
        <v>85.9</v>
      </c>
      <c r="H416" s="16">
        <v>33</v>
      </c>
      <c r="I416" s="16">
        <v>21.4</v>
      </c>
      <c r="M416" s="19">
        <v>10</v>
      </c>
    </row>
    <row r="417" spans="1:13">
      <c r="A417" s="13" t="s">
        <v>4027</v>
      </c>
      <c r="B417" s="13">
        <v>17031010501</v>
      </c>
      <c r="C417" s="13" t="s">
        <v>4028</v>
      </c>
      <c r="D417" s="13" t="s">
        <v>4272</v>
      </c>
      <c r="E417" s="13" t="s">
        <v>4129</v>
      </c>
      <c r="F417" s="16">
        <v>15.6</v>
      </c>
      <c r="G417" s="16">
        <v>84.4</v>
      </c>
      <c r="H417" s="16">
        <v>28.2</v>
      </c>
      <c r="I417" s="16">
        <v>21.4</v>
      </c>
      <c r="M417" s="19">
        <v>2</v>
      </c>
    </row>
    <row r="418" spans="1:13">
      <c r="A418" s="13" t="s">
        <v>4067</v>
      </c>
      <c r="B418" s="13">
        <v>17031030101</v>
      </c>
      <c r="C418" s="13" t="s">
        <v>4068</v>
      </c>
      <c r="D418" s="13" t="s">
        <v>4272</v>
      </c>
      <c r="E418" s="13" t="s">
        <v>4129</v>
      </c>
      <c r="F418" s="16">
        <v>16.7</v>
      </c>
      <c r="G418" s="16">
        <v>83.3</v>
      </c>
      <c r="H418" s="16">
        <v>29.1</v>
      </c>
      <c r="I418" s="16">
        <v>21.3</v>
      </c>
      <c r="M418" s="19">
        <v>4</v>
      </c>
    </row>
    <row r="419" spans="1:13">
      <c r="A419" s="13" t="s">
        <v>4035</v>
      </c>
      <c r="B419" s="13">
        <v>17031010701</v>
      </c>
      <c r="C419" s="13" t="s">
        <v>4036</v>
      </c>
      <c r="D419" s="13" t="s">
        <v>4272</v>
      </c>
      <c r="E419" s="13" t="s">
        <v>4129</v>
      </c>
      <c r="F419" s="16">
        <v>11.6</v>
      </c>
      <c r="G419" s="16">
        <v>88.4</v>
      </c>
      <c r="H419" s="16">
        <v>28.5</v>
      </c>
      <c r="I419" s="16">
        <v>21.3</v>
      </c>
      <c r="M419" s="19">
        <v>1</v>
      </c>
    </row>
    <row r="420" spans="1:13">
      <c r="A420" s="13" t="s">
        <v>1098</v>
      </c>
      <c r="B420" s="13">
        <v>17043841403</v>
      </c>
      <c r="C420" s="13" t="s">
        <v>1099</v>
      </c>
      <c r="D420" s="13" t="s">
        <v>1522</v>
      </c>
      <c r="E420" s="13" t="s">
        <v>1097</v>
      </c>
      <c r="F420" s="16">
        <v>16.899999999999999</v>
      </c>
      <c r="G420" s="16">
        <v>83.1</v>
      </c>
      <c r="H420" s="16">
        <v>28.2</v>
      </c>
      <c r="I420" s="16">
        <v>21.3</v>
      </c>
      <c r="M420" s="19">
        <v>10</v>
      </c>
    </row>
    <row r="421" spans="1:13">
      <c r="A421" s="13" t="s">
        <v>1971</v>
      </c>
      <c r="B421" s="13">
        <v>17031823904</v>
      </c>
      <c r="C421" s="13" t="s">
        <v>1972</v>
      </c>
      <c r="D421" s="13" t="s">
        <v>4272</v>
      </c>
      <c r="E421" s="13" t="s">
        <v>1970</v>
      </c>
      <c r="F421" s="16">
        <v>23.9</v>
      </c>
      <c r="G421" s="16">
        <v>76.099999999999994</v>
      </c>
      <c r="H421" s="16">
        <v>27.2</v>
      </c>
      <c r="I421" s="16">
        <v>21.3</v>
      </c>
      <c r="M421" s="19">
        <v>10</v>
      </c>
    </row>
    <row r="422" spans="1:13">
      <c r="A422" s="13" t="s">
        <v>3265</v>
      </c>
      <c r="B422" s="13">
        <v>17031310700</v>
      </c>
      <c r="C422" s="13" t="s">
        <v>3266</v>
      </c>
      <c r="D422" s="13" t="s">
        <v>4272</v>
      </c>
      <c r="E422" s="13" t="s">
        <v>4129</v>
      </c>
      <c r="F422" s="16">
        <v>16.399999999999999</v>
      </c>
      <c r="G422" s="16">
        <v>83.6</v>
      </c>
      <c r="H422" s="16">
        <v>13.9</v>
      </c>
      <c r="I422" s="16">
        <v>21.3</v>
      </c>
      <c r="M422" s="19">
        <v>1</v>
      </c>
    </row>
    <row r="423" spans="1:13">
      <c r="A423" s="13" t="s">
        <v>4308</v>
      </c>
      <c r="B423" s="13">
        <v>17031803100</v>
      </c>
      <c r="C423" s="13" t="s">
        <v>4309</v>
      </c>
      <c r="D423" s="13" t="s">
        <v>4272</v>
      </c>
      <c r="E423" s="13" t="s">
        <v>4289</v>
      </c>
      <c r="F423" s="16">
        <v>21.2</v>
      </c>
      <c r="G423" s="16">
        <v>78.8</v>
      </c>
      <c r="H423" s="16">
        <v>34.6</v>
      </c>
      <c r="I423" s="16">
        <v>21.2</v>
      </c>
      <c r="M423" s="19">
        <v>10</v>
      </c>
    </row>
    <row r="424" spans="1:13">
      <c r="A424" s="13" t="s">
        <v>2733</v>
      </c>
      <c r="B424" s="13">
        <v>17031720200</v>
      </c>
      <c r="C424" s="13" t="s">
        <v>2734</v>
      </c>
      <c r="D424" s="13" t="s">
        <v>4272</v>
      </c>
      <c r="E424" s="13" t="s">
        <v>4129</v>
      </c>
      <c r="F424" s="16">
        <v>20.5</v>
      </c>
      <c r="G424" s="16">
        <v>79.5</v>
      </c>
      <c r="H424" s="16">
        <v>23.7</v>
      </c>
      <c r="I424" s="16">
        <v>21.1</v>
      </c>
      <c r="M424" s="19">
        <v>7</v>
      </c>
    </row>
    <row r="425" spans="1:13">
      <c r="A425" s="13" t="s">
        <v>3801</v>
      </c>
      <c r="B425" s="13">
        <v>17031130200</v>
      </c>
      <c r="C425" s="13" t="s">
        <v>3802</v>
      </c>
      <c r="D425" s="13" t="s">
        <v>4272</v>
      </c>
      <c r="E425" s="13" t="s">
        <v>4129</v>
      </c>
      <c r="F425" s="16">
        <v>33.5</v>
      </c>
      <c r="G425" s="16">
        <v>66.5</v>
      </c>
      <c r="H425" s="16">
        <v>19.899999999999999</v>
      </c>
      <c r="I425" s="16">
        <v>21.1</v>
      </c>
      <c r="M425" s="19">
        <v>6</v>
      </c>
    </row>
    <row r="426" spans="1:13">
      <c r="A426" s="13" t="s">
        <v>2104</v>
      </c>
      <c r="B426" s="13">
        <v>17031802605</v>
      </c>
      <c r="C426" s="13" t="s">
        <v>2105</v>
      </c>
      <c r="D426" s="13" t="s">
        <v>4272</v>
      </c>
      <c r="E426" s="13" t="s">
        <v>2106</v>
      </c>
      <c r="F426" s="16">
        <v>15.1</v>
      </c>
      <c r="G426" s="16">
        <v>84.9</v>
      </c>
      <c r="H426" s="16">
        <v>31.8</v>
      </c>
      <c r="I426" s="16">
        <v>21</v>
      </c>
      <c r="M426" s="19">
        <v>6</v>
      </c>
    </row>
    <row r="427" spans="1:13">
      <c r="A427" s="13" t="s">
        <v>4021</v>
      </c>
      <c r="B427" s="13">
        <v>17031040300</v>
      </c>
      <c r="C427" s="13" t="s">
        <v>3913</v>
      </c>
      <c r="D427" s="13" t="s">
        <v>4272</v>
      </c>
      <c r="E427" s="13" t="s">
        <v>4129</v>
      </c>
      <c r="F427" s="16">
        <v>18.5</v>
      </c>
      <c r="G427" s="16">
        <v>81.5</v>
      </c>
      <c r="H427" s="16">
        <v>29.9</v>
      </c>
      <c r="I427" s="16">
        <v>21</v>
      </c>
      <c r="M427" s="19">
        <v>6</v>
      </c>
    </row>
    <row r="428" spans="1:13">
      <c r="A428" s="13" t="s">
        <v>406</v>
      </c>
      <c r="B428" s="13">
        <v>17197880307</v>
      </c>
      <c r="C428" s="13" t="s">
        <v>407</v>
      </c>
      <c r="D428" s="13" t="s">
        <v>363</v>
      </c>
      <c r="E428" s="13" t="s">
        <v>1485</v>
      </c>
      <c r="F428" s="16">
        <v>11.2</v>
      </c>
      <c r="G428" s="16">
        <v>88.8</v>
      </c>
      <c r="H428" s="16">
        <v>44.3</v>
      </c>
      <c r="I428" s="16">
        <v>20.9</v>
      </c>
      <c r="M428" s="16">
        <v>9</v>
      </c>
    </row>
    <row r="429" spans="1:13">
      <c r="A429" s="13" t="s">
        <v>656</v>
      </c>
      <c r="B429" s="13">
        <v>17097864105</v>
      </c>
      <c r="C429" s="13" t="s">
        <v>657</v>
      </c>
      <c r="D429" s="13" t="s">
        <v>896</v>
      </c>
      <c r="E429" s="13" t="s">
        <v>653</v>
      </c>
      <c r="F429" s="16">
        <v>14.4</v>
      </c>
      <c r="G429" s="16">
        <v>85.6</v>
      </c>
      <c r="H429" s="16">
        <v>36.700000000000003</v>
      </c>
      <c r="I429" s="16">
        <v>20.9</v>
      </c>
      <c r="M429" s="19">
        <v>9</v>
      </c>
    </row>
    <row r="430" spans="1:13">
      <c r="A430" s="13" t="s">
        <v>772</v>
      </c>
      <c r="B430" s="13">
        <v>17097861610</v>
      </c>
      <c r="C430" s="13" t="s">
        <v>773</v>
      </c>
      <c r="D430" s="13" t="s">
        <v>896</v>
      </c>
      <c r="E430" s="13" t="s">
        <v>761</v>
      </c>
      <c r="F430" s="16">
        <v>11.4</v>
      </c>
      <c r="G430" s="16">
        <v>88.6</v>
      </c>
      <c r="H430" s="16">
        <v>29.6</v>
      </c>
      <c r="I430" s="16">
        <v>20.9</v>
      </c>
      <c r="M430" s="19">
        <v>8</v>
      </c>
    </row>
    <row r="431" spans="1:13">
      <c r="A431" s="13" t="s">
        <v>1402</v>
      </c>
      <c r="B431" s="13">
        <v>17043841326</v>
      </c>
      <c r="C431" s="13" t="s">
        <v>1403</v>
      </c>
      <c r="D431" s="13" t="s">
        <v>1522</v>
      </c>
      <c r="E431" s="13" t="s">
        <v>4126</v>
      </c>
      <c r="F431" s="16">
        <v>22</v>
      </c>
      <c r="G431" s="16">
        <v>78</v>
      </c>
      <c r="H431" s="16">
        <v>25.4</v>
      </c>
      <c r="I431" s="16">
        <v>20.9</v>
      </c>
      <c r="M431" s="19">
        <v>9</v>
      </c>
    </row>
    <row r="432" spans="1:13">
      <c r="A432" s="13" t="s">
        <v>4033</v>
      </c>
      <c r="B432" s="13">
        <v>17031010600</v>
      </c>
      <c r="C432" s="13" t="s">
        <v>4034</v>
      </c>
      <c r="D432" s="13" t="s">
        <v>4272</v>
      </c>
      <c r="E432" s="13" t="s">
        <v>4129</v>
      </c>
      <c r="F432" s="16">
        <v>17.8</v>
      </c>
      <c r="G432" s="16">
        <v>82.2</v>
      </c>
      <c r="H432" s="16">
        <v>22.1</v>
      </c>
      <c r="I432" s="16">
        <v>20.9</v>
      </c>
      <c r="M432" s="19">
        <v>2</v>
      </c>
    </row>
    <row r="433" spans="1:13">
      <c r="A433" s="13" t="s">
        <v>3528</v>
      </c>
      <c r="B433" s="13">
        <v>17031242200</v>
      </c>
      <c r="C433" s="13" t="s">
        <v>3529</v>
      </c>
      <c r="D433" s="13" t="s">
        <v>4272</v>
      </c>
      <c r="E433" s="13" t="s">
        <v>4129</v>
      </c>
      <c r="F433" s="16">
        <v>6.3</v>
      </c>
      <c r="G433" s="16">
        <v>93.7</v>
      </c>
      <c r="H433" s="16">
        <v>45.6</v>
      </c>
      <c r="I433" s="16">
        <v>20.8</v>
      </c>
      <c r="M433" s="19">
        <v>4</v>
      </c>
    </row>
    <row r="434" spans="1:13">
      <c r="A434" s="13" t="s">
        <v>1616</v>
      </c>
      <c r="B434" s="13">
        <v>17031832200</v>
      </c>
      <c r="C434" s="13" t="s">
        <v>1617</v>
      </c>
      <c r="D434" s="13" t="s">
        <v>4272</v>
      </c>
      <c r="E434" s="13"/>
      <c r="F434" s="16">
        <v>13</v>
      </c>
      <c r="G434" s="16">
        <v>87</v>
      </c>
      <c r="H434" s="16">
        <v>42.8</v>
      </c>
      <c r="I434" s="16">
        <v>20.8</v>
      </c>
      <c r="M434" s="16"/>
    </row>
    <row r="435" spans="1:13">
      <c r="A435" s="13" t="s">
        <v>741</v>
      </c>
      <c r="B435" s="13">
        <v>17097863903</v>
      </c>
      <c r="C435" s="13" t="s">
        <v>742</v>
      </c>
      <c r="D435" s="13" t="s">
        <v>896</v>
      </c>
      <c r="E435" s="13" t="s">
        <v>738</v>
      </c>
      <c r="F435" s="16">
        <v>18.7</v>
      </c>
      <c r="G435" s="16">
        <v>81.3</v>
      </c>
      <c r="H435" s="16">
        <v>37.4</v>
      </c>
      <c r="I435" s="16">
        <v>20.8</v>
      </c>
      <c r="M435" s="19">
        <v>10</v>
      </c>
    </row>
    <row r="436" spans="1:13">
      <c r="A436" s="13" t="s">
        <v>3995</v>
      </c>
      <c r="B436" s="13">
        <v>17031031100</v>
      </c>
      <c r="C436" s="13" t="s">
        <v>3996</v>
      </c>
      <c r="D436" s="13" t="s">
        <v>4272</v>
      </c>
      <c r="E436" s="13" t="s">
        <v>4129</v>
      </c>
      <c r="F436" s="16">
        <v>21.5</v>
      </c>
      <c r="G436" s="16">
        <v>78.5</v>
      </c>
      <c r="H436" s="16">
        <v>31.7</v>
      </c>
      <c r="I436" s="16">
        <v>20.8</v>
      </c>
      <c r="M436" s="19">
        <v>3</v>
      </c>
    </row>
    <row r="437" spans="1:13">
      <c r="A437" s="13" t="s">
        <v>1612</v>
      </c>
      <c r="B437" s="13">
        <v>17031832000</v>
      </c>
      <c r="C437" s="13" t="s">
        <v>1613</v>
      </c>
      <c r="D437" s="13" t="s">
        <v>4272</v>
      </c>
      <c r="E437" s="13"/>
      <c r="F437" s="16">
        <v>10.199999999999999</v>
      </c>
      <c r="G437" s="16">
        <v>89.8</v>
      </c>
      <c r="H437" s="16">
        <v>44.3</v>
      </c>
      <c r="I437" s="16">
        <v>20.7</v>
      </c>
      <c r="M437" s="16"/>
    </row>
    <row r="438" spans="1:13">
      <c r="A438" s="13" t="s">
        <v>2014</v>
      </c>
      <c r="B438" s="13">
        <v>17031830005</v>
      </c>
      <c r="C438" s="13" t="s">
        <v>2015</v>
      </c>
      <c r="D438" s="13" t="s">
        <v>4272</v>
      </c>
      <c r="E438" s="13" t="s">
        <v>2265</v>
      </c>
      <c r="F438" s="16">
        <v>15.6</v>
      </c>
      <c r="G438" s="16">
        <v>84.4</v>
      </c>
      <c r="H438" s="16">
        <v>27.4</v>
      </c>
      <c r="I438" s="16">
        <v>20.7</v>
      </c>
      <c r="M438" s="19">
        <v>9</v>
      </c>
    </row>
    <row r="439" spans="1:13">
      <c r="A439" s="13" t="s">
        <v>1437</v>
      </c>
      <c r="B439" s="13">
        <v>17043844801</v>
      </c>
      <c r="C439" s="13" t="s">
        <v>1438</v>
      </c>
      <c r="D439" s="13" t="s">
        <v>1522</v>
      </c>
      <c r="E439" s="13" t="s">
        <v>1430</v>
      </c>
      <c r="F439" s="16">
        <v>17.100000000000001</v>
      </c>
      <c r="G439" s="16">
        <v>82.9</v>
      </c>
      <c r="H439" s="16">
        <v>26.8</v>
      </c>
      <c r="I439" s="16">
        <v>20.7</v>
      </c>
      <c r="M439" s="19">
        <v>9</v>
      </c>
    </row>
    <row r="440" spans="1:13">
      <c r="A440" s="13" t="s">
        <v>1770</v>
      </c>
      <c r="B440" s="13">
        <v>17031807200</v>
      </c>
      <c r="C440" s="13" t="s">
        <v>1771</v>
      </c>
      <c r="D440" s="13" t="s">
        <v>4272</v>
      </c>
      <c r="E440" s="13" t="s">
        <v>1871</v>
      </c>
      <c r="F440" s="16">
        <v>25.8</v>
      </c>
      <c r="G440" s="16">
        <v>74.2</v>
      </c>
      <c r="H440" s="16">
        <v>24.4</v>
      </c>
      <c r="I440" s="16">
        <v>20.7</v>
      </c>
      <c r="M440" s="19">
        <v>10</v>
      </c>
    </row>
    <row r="441" spans="1:13">
      <c r="A441" s="13" t="s">
        <v>3999</v>
      </c>
      <c r="B441" s="13">
        <v>17031031300</v>
      </c>
      <c r="C441" s="13" t="s">
        <v>4000</v>
      </c>
      <c r="D441" s="13" t="s">
        <v>4272</v>
      </c>
      <c r="E441" s="13" t="s">
        <v>4129</v>
      </c>
      <c r="F441" s="16">
        <v>20.5</v>
      </c>
      <c r="G441" s="16">
        <v>79.5</v>
      </c>
      <c r="H441" s="16">
        <v>22.8</v>
      </c>
      <c r="I441" s="16">
        <v>20.7</v>
      </c>
      <c r="M441" s="19">
        <v>2</v>
      </c>
    </row>
    <row r="442" spans="1:13">
      <c r="A442" s="13" t="s">
        <v>2500</v>
      </c>
      <c r="B442" s="13">
        <v>17031842000</v>
      </c>
      <c r="C442" s="13" t="s">
        <v>2386</v>
      </c>
      <c r="D442" s="13" t="s">
        <v>4272</v>
      </c>
      <c r="E442" s="13" t="s">
        <v>2499</v>
      </c>
      <c r="F442" s="16">
        <v>15.8</v>
      </c>
      <c r="G442" s="16">
        <v>84.2</v>
      </c>
      <c r="H442" s="16">
        <v>16.899999999999999</v>
      </c>
      <c r="I442" s="16">
        <v>20.7</v>
      </c>
      <c r="M442" s="19">
        <v>9</v>
      </c>
    </row>
    <row r="443" spans="1:13">
      <c r="A443" s="13" t="s">
        <v>1422</v>
      </c>
      <c r="B443" s="13">
        <v>17043845807</v>
      </c>
      <c r="C443" s="13" t="s">
        <v>1423</v>
      </c>
      <c r="D443" s="13" t="s">
        <v>1522</v>
      </c>
      <c r="E443" s="13" t="s">
        <v>1417</v>
      </c>
      <c r="F443" s="16">
        <v>18.5</v>
      </c>
      <c r="G443" s="16">
        <v>81.5</v>
      </c>
      <c r="H443" s="16">
        <v>33.9</v>
      </c>
      <c r="I443" s="16">
        <v>20.6</v>
      </c>
      <c r="M443" s="19">
        <v>9</v>
      </c>
    </row>
    <row r="444" spans="1:13">
      <c r="A444" s="13" t="s">
        <v>3914</v>
      </c>
      <c r="B444" s="13">
        <v>17031040401</v>
      </c>
      <c r="C444" s="13" t="s">
        <v>3915</v>
      </c>
      <c r="D444" s="13" t="s">
        <v>4272</v>
      </c>
      <c r="E444" s="13" t="s">
        <v>4129</v>
      </c>
      <c r="F444" s="16">
        <v>13.9</v>
      </c>
      <c r="G444" s="16">
        <v>86.1</v>
      </c>
      <c r="H444" s="16">
        <v>33.9</v>
      </c>
      <c r="I444" s="16">
        <v>20.6</v>
      </c>
      <c r="M444" s="19">
        <v>4</v>
      </c>
    </row>
    <row r="445" spans="1:13">
      <c r="A445" s="13" t="s">
        <v>1355</v>
      </c>
      <c r="B445" s="13">
        <v>17043846003</v>
      </c>
      <c r="C445" s="13" t="s">
        <v>1356</v>
      </c>
      <c r="D445" s="13" t="s">
        <v>1522</v>
      </c>
      <c r="E445" s="13" t="s">
        <v>1430</v>
      </c>
      <c r="F445" s="16">
        <v>17.899999999999999</v>
      </c>
      <c r="G445" s="16">
        <v>82.1</v>
      </c>
      <c r="H445" s="16">
        <v>30.2</v>
      </c>
      <c r="I445" s="16">
        <v>20.6</v>
      </c>
      <c r="M445" s="19">
        <v>8</v>
      </c>
    </row>
    <row r="446" spans="1:13">
      <c r="A446" s="13" t="s">
        <v>1950</v>
      </c>
      <c r="B446" s="13">
        <v>17031803607</v>
      </c>
      <c r="C446" s="13" t="s">
        <v>1951</v>
      </c>
      <c r="D446" s="13" t="s">
        <v>4272</v>
      </c>
      <c r="E446" s="13" t="s">
        <v>1945</v>
      </c>
      <c r="F446" s="16">
        <v>18.600000000000001</v>
      </c>
      <c r="G446" s="16">
        <v>81.400000000000006</v>
      </c>
      <c r="H446" s="16">
        <v>30</v>
      </c>
      <c r="I446" s="16">
        <v>20.6</v>
      </c>
      <c r="M446" s="19">
        <v>7</v>
      </c>
    </row>
    <row r="447" spans="1:13">
      <c r="A447" s="13" t="s">
        <v>1341</v>
      </c>
      <c r="B447" s="13">
        <v>17043845507</v>
      </c>
      <c r="C447" s="13" t="s">
        <v>1342</v>
      </c>
      <c r="D447" s="13" t="s">
        <v>1522</v>
      </c>
      <c r="E447" s="13" t="s">
        <v>1430</v>
      </c>
      <c r="F447" s="16">
        <v>18.8</v>
      </c>
      <c r="G447" s="16">
        <v>81.2</v>
      </c>
      <c r="H447" s="16">
        <v>23.4</v>
      </c>
      <c r="I447" s="16">
        <v>20.6</v>
      </c>
      <c r="M447" s="19">
        <v>9</v>
      </c>
    </row>
    <row r="448" spans="1:13">
      <c r="A448" s="13" t="s">
        <v>3541</v>
      </c>
      <c r="B448" s="13">
        <v>17031220500</v>
      </c>
      <c r="C448" s="13" t="s">
        <v>3542</v>
      </c>
      <c r="D448" s="13" t="s">
        <v>4272</v>
      </c>
      <c r="E448" s="13" t="s">
        <v>4129</v>
      </c>
      <c r="F448" s="16">
        <v>11.2</v>
      </c>
      <c r="G448" s="16">
        <v>88.8</v>
      </c>
      <c r="H448" s="16">
        <v>37.299999999999997</v>
      </c>
      <c r="I448" s="16">
        <v>20.399999999999999</v>
      </c>
      <c r="M448" s="19">
        <v>3</v>
      </c>
    </row>
    <row r="449" spans="1:13">
      <c r="A449" s="13" t="s">
        <v>3516</v>
      </c>
      <c r="B449" s="13">
        <v>17031241300</v>
      </c>
      <c r="C449" s="13" t="s">
        <v>3517</v>
      </c>
      <c r="D449" s="13" t="s">
        <v>4272</v>
      </c>
      <c r="E449" s="13" t="s">
        <v>4129</v>
      </c>
      <c r="F449" s="16">
        <v>10.199999999999999</v>
      </c>
      <c r="G449" s="16">
        <v>89.8</v>
      </c>
      <c r="H449" s="16">
        <v>50.3</v>
      </c>
      <c r="I449" s="16">
        <v>20.3</v>
      </c>
      <c r="M449" s="19">
        <v>5</v>
      </c>
    </row>
    <row r="450" spans="1:13">
      <c r="A450" s="13" t="s">
        <v>3991</v>
      </c>
      <c r="B450" s="13">
        <v>17031030900</v>
      </c>
      <c r="C450" s="13" t="s">
        <v>3992</v>
      </c>
      <c r="D450" s="13" t="s">
        <v>4272</v>
      </c>
      <c r="E450" s="13" t="s">
        <v>4129</v>
      </c>
      <c r="F450" s="16">
        <v>10.7</v>
      </c>
      <c r="G450" s="16">
        <v>89.3</v>
      </c>
      <c r="H450" s="16">
        <v>40.299999999999997</v>
      </c>
      <c r="I450" s="16">
        <v>20.3</v>
      </c>
      <c r="M450" s="19">
        <v>4</v>
      </c>
    </row>
    <row r="451" spans="1:13">
      <c r="A451" s="13" t="s">
        <v>868</v>
      </c>
      <c r="B451" s="13">
        <v>17089854800</v>
      </c>
      <c r="C451" s="13" t="s">
        <v>869</v>
      </c>
      <c r="D451" s="13" t="s">
        <v>1029</v>
      </c>
      <c r="E451" s="13"/>
      <c r="F451" s="16">
        <v>14.1</v>
      </c>
      <c r="G451" s="16">
        <v>85.9</v>
      </c>
      <c r="H451" s="16">
        <v>41.7</v>
      </c>
      <c r="I451" s="16">
        <v>20.2</v>
      </c>
      <c r="M451" s="16"/>
    </row>
    <row r="452" spans="1:13">
      <c r="A452" s="13" t="s">
        <v>3878</v>
      </c>
      <c r="B452" s="13">
        <v>17031062400</v>
      </c>
      <c r="C452" s="13" t="s">
        <v>3879</v>
      </c>
      <c r="D452" s="13" t="s">
        <v>4272</v>
      </c>
      <c r="E452" s="13" t="s">
        <v>4129</v>
      </c>
      <c r="F452" s="16">
        <v>11</v>
      </c>
      <c r="G452" s="16">
        <v>89</v>
      </c>
      <c r="H452" s="16">
        <v>53</v>
      </c>
      <c r="I452" s="16">
        <v>20.100000000000001</v>
      </c>
      <c r="M452" s="19">
        <v>8</v>
      </c>
    </row>
    <row r="453" spans="1:13">
      <c r="A453" s="13" t="s">
        <v>2119</v>
      </c>
      <c r="B453" s="13">
        <v>17031805001</v>
      </c>
      <c r="C453" s="13" t="s">
        <v>2120</v>
      </c>
      <c r="D453" s="13" t="s">
        <v>4272</v>
      </c>
      <c r="E453" s="13" t="s">
        <v>2106</v>
      </c>
      <c r="F453" s="16">
        <v>19.100000000000001</v>
      </c>
      <c r="G453" s="16">
        <v>80.900000000000006</v>
      </c>
      <c r="H453" s="16">
        <v>35.4</v>
      </c>
      <c r="I453" s="16">
        <v>20.100000000000001</v>
      </c>
      <c r="M453" s="19">
        <v>9</v>
      </c>
    </row>
    <row r="454" spans="1:13">
      <c r="A454" s="13" t="s">
        <v>1238</v>
      </c>
      <c r="B454" s="13">
        <v>17043842710</v>
      </c>
      <c r="C454" s="13" t="s">
        <v>1239</v>
      </c>
      <c r="D454" s="13" t="s">
        <v>1522</v>
      </c>
      <c r="E454" s="13" t="s">
        <v>1240</v>
      </c>
      <c r="F454" s="16">
        <v>12</v>
      </c>
      <c r="G454" s="16">
        <v>88</v>
      </c>
      <c r="H454" s="16">
        <v>31</v>
      </c>
      <c r="I454" s="16">
        <v>20.100000000000001</v>
      </c>
      <c r="M454" s="19">
        <v>9</v>
      </c>
    </row>
    <row r="455" spans="1:13">
      <c r="A455" s="13" t="s">
        <v>3435</v>
      </c>
      <c r="B455" s="13">
        <v>17031243000</v>
      </c>
      <c r="C455" s="13" t="s">
        <v>3436</v>
      </c>
      <c r="D455" s="13" t="s">
        <v>4272</v>
      </c>
      <c r="E455" s="13" t="s">
        <v>4129</v>
      </c>
      <c r="F455" s="16">
        <v>14.8</v>
      </c>
      <c r="G455" s="16">
        <v>85.2</v>
      </c>
      <c r="H455" s="16">
        <v>29.3</v>
      </c>
      <c r="I455" s="16">
        <v>20.100000000000001</v>
      </c>
      <c r="M455" s="19">
        <v>6</v>
      </c>
    </row>
    <row r="456" spans="1:13">
      <c r="A456" s="13" t="s">
        <v>3795</v>
      </c>
      <c r="B456" s="13">
        <v>17031120300</v>
      </c>
      <c r="C456" s="13" t="s">
        <v>3796</v>
      </c>
      <c r="D456" s="13" t="s">
        <v>4272</v>
      </c>
      <c r="E456" s="13" t="s">
        <v>4129</v>
      </c>
      <c r="F456" s="16">
        <v>17.7</v>
      </c>
      <c r="G456" s="16">
        <v>82.3</v>
      </c>
      <c r="H456" s="16">
        <v>32</v>
      </c>
      <c r="I456" s="16">
        <v>20</v>
      </c>
      <c r="M456" s="19">
        <v>8</v>
      </c>
    </row>
    <row r="457" spans="1:13">
      <c r="A457" s="13" t="s">
        <v>1381</v>
      </c>
      <c r="B457" s="13">
        <v>17043844602</v>
      </c>
      <c r="C457" s="13" t="s">
        <v>1382</v>
      </c>
      <c r="D457" s="13" t="s">
        <v>1522</v>
      </c>
      <c r="E457" s="13" t="s">
        <v>2522</v>
      </c>
      <c r="F457" s="16">
        <v>25.8</v>
      </c>
      <c r="G457" s="16">
        <v>74.2</v>
      </c>
      <c r="H457" s="16">
        <v>25.4</v>
      </c>
      <c r="I457" s="16">
        <v>20</v>
      </c>
      <c r="M457" s="19">
        <v>10</v>
      </c>
    </row>
    <row r="458" spans="1:13">
      <c r="A458" s="13" t="s">
        <v>1057</v>
      </c>
      <c r="B458" s="13">
        <v>17089852808</v>
      </c>
      <c r="C458" s="13" t="s">
        <v>1058</v>
      </c>
      <c r="D458" s="13" t="s">
        <v>1029</v>
      </c>
      <c r="E458" s="13"/>
      <c r="F458" s="16">
        <v>23.5</v>
      </c>
      <c r="G458" s="16">
        <v>76.5</v>
      </c>
      <c r="H458" s="16">
        <v>22.5</v>
      </c>
      <c r="I458" s="16">
        <v>20</v>
      </c>
      <c r="M458" s="16"/>
    </row>
    <row r="459" spans="1:13">
      <c r="A459" s="13" t="s">
        <v>2527</v>
      </c>
      <c r="B459" s="13">
        <v>17031843900</v>
      </c>
      <c r="C459" s="13" t="s">
        <v>2528</v>
      </c>
      <c r="D459" s="13" t="s">
        <v>4272</v>
      </c>
      <c r="E459" s="13" t="s">
        <v>2522</v>
      </c>
      <c r="F459" s="16">
        <v>16.100000000000001</v>
      </c>
      <c r="G459" s="16">
        <v>83.9</v>
      </c>
      <c r="H459" s="16">
        <v>22.4</v>
      </c>
      <c r="I459" s="16">
        <v>19.899999999999999</v>
      </c>
      <c r="M459" s="19">
        <v>10</v>
      </c>
    </row>
    <row r="460" spans="1:13">
      <c r="A460" s="13" t="s">
        <v>148</v>
      </c>
      <c r="B460" s="13">
        <v>17197883216</v>
      </c>
      <c r="C460" s="13" t="s">
        <v>149</v>
      </c>
      <c r="D460" s="13" t="s">
        <v>363</v>
      </c>
      <c r="E460" s="13" t="s">
        <v>320</v>
      </c>
      <c r="F460" s="16">
        <v>23.9</v>
      </c>
      <c r="G460" s="16">
        <v>76.099999999999994</v>
      </c>
      <c r="H460" s="16">
        <v>15.6</v>
      </c>
      <c r="I460" s="16">
        <v>19.899999999999999</v>
      </c>
      <c r="M460" s="16">
        <v>6</v>
      </c>
    </row>
    <row r="461" spans="1:13">
      <c r="A461" s="13" t="s">
        <v>610</v>
      </c>
      <c r="B461" s="13">
        <v>17097863902</v>
      </c>
      <c r="C461" s="13" t="s">
        <v>611</v>
      </c>
      <c r="D461" s="13" t="s">
        <v>896</v>
      </c>
      <c r="E461" s="13" t="s">
        <v>612</v>
      </c>
      <c r="F461" s="16">
        <v>17.8</v>
      </c>
      <c r="G461" s="16">
        <v>82.2</v>
      </c>
      <c r="H461" s="16">
        <v>34.799999999999997</v>
      </c>
      <c r="I461" s="16">
        <v>19.8</v>
      </c>
      <c r="M461" s="19">
        <v>8</v>
      </c>
    </row>
    <row r="462" spans="1:13">
      <c r="A462" s="13" t="s">
        <v>1960</v>
      </c>
      <c r="B462" s="13">
        <v>17031803701</v>
      </c>
      <c r="C462" s="13" t="s">
        <v>1961</v>
      </c>
      <c r="D462" s="13" t="s">
        <v>4272</v>
      </c>
      <c r="E462" s="13" t="s">
        <v>1945</v>
      </c>
      <c r="F462" s="16">
        <v>12.9</v>
      </c>
      <c r="G462" s="16">
        <v>87.1</v>
      </c>
      <c r="H462" s="16">
        <v>41.3</v>
      </c>
      <c r="I462" s="16">
        <v>19.7</v>
      </c>
      <c r="M462" s="19">
        <v>9</v>
      </c>
    </row>
    <row r="463" spans="1:13">
      <c r="A463" s="13" t="s">
        <v>2021</v>
      </c>
      <c r="B463" s="13">
        <v>17031823901</v>
      </c>
      <c r="C463" s="13" t="s">
        <v>2022</v>
      </c>
      <c r="D463" s="13" t="s">
        <v>4272</v>
      </c>
      <c r="E463" s="13" t="s">
        <v>2018</v>
      </c>
      <c r="F463" s="16">
        <v>20.399999999999999</v>
      </c>
      <c r="G463" s="16">
        <v>79.599999999999994</v>
      </c>
      <c r="H463" s="16">
        <v>25.3</v>
      </c>
      <c r="I463" s="16">
        <v>19.7</v>
      </c>
      <c r="M463" s="19">
        <v>9</v>
      </c>
    </row>
    <row r="464" spans="1:13">
      <c r="A464" s="13" t="s">
        <v>3858</v>
      </c>
      <c r="B464" s="13">
        <v>17031061100</v>
      </c>
      <c r="C464" s="13" t="s">
        <v>3859</v>
      </c>
      <c r="D464" s="13" t="s">
        <v>4272</v>
      </c>
      <c r="E464" s="13" t="s">
        <v>4129</v>
      </c>
      <c r="F464" s="16">
        <v>9.1</v>
      </c>
      <c r="G464" s="16">
        <v>90.9</v>
      </c>
      <c r="H464" s="16">
        <v>57.4</v>
      </c>
      <c r="I464" s="16">
        <v>19.600000000000001</v>
      </c>
      <c r="M464" s="19">
        <v>8</v>
      </c>
    </row>
    <row r="465" spans="1:13">
      <c r="A465" s="13" t="s">
        <v>3659</v>
      </c>
      <c r="B465" s="13">
        <v>17031161000</v>
      </c>
      <c r="C465" s="13" t="s">
        <v>3660</v>
      </c>
      <c r="D465" s="13" t="s">
        <v>4272</v>
      </c>
      <c r="E465" s="13" t="s">
        <v>4129</v>
      </c>
      <c r="F465" s="16">
        <v>17.2</v>
      </c>
      <c r="G465" s="16">
        <v>82.8</v>
      </c>
      <c r="H465" s="16">
        <v>27.2</v>
      </c>
      <c r="I465" s="16">
        <v>19.600000000000001</v>
      </c>
      <c r="M465" s="19">
        <v>5</v>
      </c>
    </row>
    <row r="466" spans="1:13">
      <c r="A466" s="13" t="s">
        <v>1872</v>
      </c>
      <c r="B466" s="13">
        <v>17031806801</v>
      </c>
      <c r="C466" s="13" t="s">
        <v>1873</v>
      </c>
      <c r="D466" s="13" t="s">
        <v>4272</v>
      </c>
      <c r="E466" s="13" t="s">
        <v>1871</v>
      </c>
      <c r="F466" s="16">
        <v>15.5</v>
      </c>
      <c r="G466" s="16">
        <v>84.5</v>
      </c>
      <c r="H466" s="16">
        <v>25.9</v>
      </c>
      <c r="I466" s="16">
        <v>19.600000000000001</v>
      </c>
      <c r="M466" s="19">
        <v>7</v>
      </c>
    </row>
    <row r="467" spans="1:13">
      <c r="A467" s="13" t="s">
        <v>2448</v>
      </c>
      <c r="B467" s="13">
        <v>17031809700</v>
      </c>
      <c r="C467" s="13" t="s">
        <v>2449</v>
      </c>
      <c r="D467" s="13" t="s">
        <v>4272</v>
      </c>
      <c r="E467" s="13" t="s">
        <v>2542</v>
      </c>
      <c r="F467" s="16">
        <v>24.8</v>
      </c>
      <c r="G467" s="16">
        <v>75.2</v>
      </c>
      <c r="H467" s="16">
        <v>24.7</v>
      </c>
      <c r="I467" s="16">
        <v>19.600000000000001</v>
      </c>
      <c r="M467" s="19">
        <v>8</v>
      </c>
    </row>
    <row r="468" spans="1:13">
      <c r="A468" s="13" t="s">
        <v>1447</v>
      </c>
      <c r="B468" s="13">
        <v>17043846522</v>
      </c>
      <c r="C468" s="13" t="s">
        <v>1448</v>
      </c>
      <c r="D468" s="13" t="s">
        <v>1522</v>
      </c>
      <c r="E468" s="13" t="s">
        <v>1533</v>
      </c>
      <c r="F468" s="16">
        <v>9.3000000000000007</v>
      </c>
      <c r="G468" s="16">
        <v>90.7</v>
      </c>
      <c r="H468" s="16">
        <v>46.5</v>
      </c>
      <c r="I468" s="16">
        <v>19.5</v>
      </c>
      <c r="M468" s="19">
        <v>8</v>
      </c>
    </row>
    <row r="469" spans="1:13">
      <c r="A469" s="13" t="s">
        <v>1225</v>
      </c>
      <c r="B469" s="13">
        <v>17043841310</v>
      </c>
      <c r="C469" s="13" t="s">
        <v>1226</v>
      </c>
      <c r="D469" s="13" t="s">
        <v>1522</v>
      </c>
      <c r="E469" s="13" t="s">
        <v>4126</v>
      </c>
      <c r="F469" s="16">
        <v>14.7</v>
      </c>
      <c r="G469" s="16">
        <v>85.3</v>
      </c>
      <c r="H469" s="16">
        <v>36.6</v>
      </c>
      <c r="I469" s="16">
        <v>19.5</v>
      </c>
      <c r="M469" s="19">
        <v>9</v>
      </c>
    </row>
    <row r="470" spans="1:13">
      <c r="A470" s="13" t="s">
        <v>613</v>
      </c>
      <c r="B470" s="13">
        <v>17097864511</v>
      </c>
      <c r="C470" s="13" t="s">
        <v>614</v>
      </c>
      <c r="D470" s="13" t="s">
        <v>896</v>
      </c>
      <c r="E470" s="13" t="s">
        <v>612</v>
      </c>
      <c r="F470" s="16">
        <v>19.100000000000001</v>
      </c>
      <c r="G470" s="16">
        <v>80.900000000000006</v>
      </c>
      <c r="H470" s="16">
        <v>36.200000000000003</v>
      </c>
      <c r="I470" s="16">
        <v>19.5</v>
      </c>
      <c r="M470" s="19">
        <v>8</v>
      </c>
    </row>
    <row r="471" spans="1:13">
      <c r="A471" s="13" t="s">
        <v>1345</v>
      </c>
      <c r="B471" s="13">
        <v>17043845602</v>
      </c>
      <c r="C471" s="13" t="s">
        <v>1346</v>
      </c>
      <c r="D471" s="13" t="s">
        <v>1522</v>
      </c>
      <c r="E471" s="13" t="s">
        <v>1430</v>
      </c>
      <c r="F471" s="16">
        <v>17.899999999999999</v>
      </c>
      <c r="G471" s="16">
        <v>82.1</v>
      </c>
      <c r="H471" s="16">
        <v>35.799999999999997</v>
      </c>
      <c r="I471" s="16">
        <v>19.5</v>
      </c>
      <c r="M471" s="19">
        <v>9</v>
      </c>
    </row>
    <row r="472" spans="1:13">
      <c r="A472" s="13" t="s">
        <v>2159</v>
      </c>
      <c r="B472" s="13">
        <v>17031830100</v>
      </c>
      <c r="C472" s="13" t="s">
        <v>2160</v>
      </c>
      <c r="D472" s="13" t="s">
        <v>4272</v>
      </c>
      <c r="E472" s="13" t="s">
        <v>2161</v>
      </c>
      <c r="F472" s="16">
        <v>20.2</v>
      </c>
      <c r="G472" s="16">
        <v>79.8</v>
      </c>
      <c r="H472" s="16">
        <v>14.5</v>
      </c>
      <c r="I472" s="16">
        <v>19.5</v>
      </c>
      <c r="M472" s="19">
        <v>6</v>
      </c>
    </row>
    <row r="473" spans="1:13">
      <c r="A473" s="13" t="s">
        <v>1160</v>
      </c>
      <c r="B473" s="13">
        <v>17043841606</v>
      </c>
      <c r="C473" s="13" t="s">
        <v>1161</v>
      </c>
      <c r="D473" s="13" t="s">
        <v>1522</v>
      </c>
      <c r="E473" s="13" t="s">
        <v>1736</v>
      </c>
      <c r="F473" s="16">
        <v>4.7</v>
      </c>
      <c r="G473" s="16">
        <v>95.3</v>
      </c>
      <c r="H473" s="16">
        <v>30.7</v>
      </c>
      <c r="I473" s="16">
        <v>19.399999999999999</v>
      </c>
      <c r="M473" s="19">
        <v>2</v>
      </c>
    </row>
    <row r="474" spans="1:13">
      <c r="A474" s="13" t="s">
        <v>4296</v>
      </c>
      <c r="B474" s="13">
        <v>17031803008</v>
      </c>
      <c r="C474" s="13" t="s">
        <v>4297</v>
      </c>
      <c r="D474" s="13" t="s">
        <v>4272</v>
      </c>
      <c r="E474" s="13" t="s">
        <v>4289</v>
      </c>
      <c r="F474" s="16">
        <v>21.9</v>
      </c>
      <c r="G474" s="16">
        <v>78.099999999999994</v>
      </c>
      <c r="H474" s="16">
        <v>30.3</v>
      </c>
      <c r="I474" s="16">
        <v>19.399999999999999</v>
      </c>
      <c r="M474" s="19">
        <v>10</v>
      </c>
    </row>
    <row r="475" spans="1:13">
      <c r="A475" s="13" t="s">
        <v>1943</v>
      </c>
      <c r="B475" s="13">
        <v>17031803604</v>
      </c>
      <c r="C475" s="13" t="s">
        <v>1944</v>
      </c>
      <c r="D475" s="13" t="s">
        <v>4272</v>
      </c>
      <c r="E475" s="13" t="s">
        <v>1945</v>
      </c>
      <c r="F475" s="16">
        <v>15.9</v>
      </c>
      <c r="G475" s="16">
        <v>84.1</v>
      </c>
      <c r="H475" s="16">
        <v>28.6</v>
      </c>
      <c r="I475" s="16">
        <v>19.399999999999999</v>
      </c>
      <c r="M475" s="19">
        <v>7</v>
      </c>
    </row>
    <row r="476" spans="1:13">
      <c r="A476" s="13" t="s">
        <v>1076</v>
      </c>
      <c r="B476" s="13">
        <v>17043842603</v>
      </c>
      <c r="C476" s="13" t="s">
        <v>1077</v>
      </c>
      <c r="D476" s="13" t="s">
        <v>1522</v>
      </c>
      <c r="E476" s="13" t="s">
        <v>1752</v>
      </c>
      <c r="F476" s="16">
        <v>18.7</v>
      </c>
      <c r="G476" s="16">
        <v>81.3</v>
      </c>
      <c r="H476" s="16">
        <v>21.8</v>
      </c>
      <c r="I476" s="16">
        <v>19.399999999999999</v>
      </c>
      <c r="M476" s="19">
        <v>9</v>
      </c>
    </row>
    <row r="477" spans="1:13">
      <c r="A477" s="13" t="s">
        <v>915</v>
      </c>
      <c r="B477" s="13">
        <v>17089852601</v>
      </c>
      <c r="C477" s="13" t="s">
        <v>916</v>
      </c>
      <c r="D477" s="13" t="s">
        <v>1029</v>
      </c>
      <c r="E477" s="13"/>
      <c r="F477" s="16">
        <v>14.4</v>
      </c>
      <c r="G477" s="16">
        <v>85.6</v>
      </c>
      <c r="H477" s="16">
        <v>33.1</v>
      </c>
      <c r="I477" s="16">
        <v>19.3</v>
      </c>
      <c r="M477" s="16"/>
    </row>
    <row r="478" spans="1:13">
      <c r="A478" s="13" t="s">
        <v>4041</v>
      </c>
      <c r="B478" s="13">
        <v>17031020200</v>
      </c>
      <c r="C478" s="13" t="s">
        <v>4042</v>
      </c>
      <c r="D478" s="13" t="s">
        <v>4272</v>
      </c>
      <c r="E478" s="13" t="s">
        <v>4129</v>
      </c>
      <c r="F478" s="16">
        <v>17.7</v>
      </c>
      <c r="G478" s="16">
        <v>82.3</v>
      </c>
      <c r="H478" s="16">
        <v>25.4</v>
      </c>
      <c r="I478" s="16">
        <v>19.3</v>
      </c>
      <c r="M478" s="19">
        <v>7</v>
      </c>
    </row>
    <row r="479" spans="1:13">
      <c r="A479" s="13" t="s">
        <v>1293</v>
      </c>
      <c r="B479" s="13">
        <v>17043842704</v>
      </c>
      <c r="C479" s="13" t="s">
        <v>1294</v>
      </c>
      <c r="D479" s="13" t="s">
        <v>1522</v>
      </c>
      <c r="E479" s="13" t="s">
        <v>2499</v>
      </c>
      <c r="F479" s="16">
        <v>12</v>
      </c>
      <c r="G479" s="16">
        <v>88</v>
      </c>
      <c r="H479" s="16">
        <v>33.799999999999997</v>
      </c>
      <c r="I479" s="16">
        <v>19.2</v>
      </c>
      <c r="M479" s="19">
        <v>9</v>
      </c>
    </row>
    <row r="480" spans="1:13">
      <c r="A480" s="13" t="s">
        <v>2560</v>
      </c>
      <c r="B480" s="13">
        <v>17031805801</v>
      </c>
      <c r="C480" s="13" t="s">
        <v>2561</v>
      </c>
      <c r="D480" s="13" t="s">
        <v>4272</v>
      </c>
      <c r="E480" s="13" t="s">
        <v>2661</v>
      </c>
      <c r="F480" s="16">
        <v>18.2</v>
      </c>
      <c r="G480" s="16">
        <v>81.8</v>
      </c>
      <c r="H480" s="16">
        <v>31</v>
      </c>
      <c r="I480" s="16">
        <v>19.2</v>
      </c>
      <c r="M480" s="19">
        <v>10</v>
      </c>
    </row>
    <row r="481" spans="1:13">
      <c r="A481" s="13" t="s">
        <v>172</v>
      </c>
      <c r="B481" s="13">
        <v>17197883505</v>
      </c>
      <c r="C481" s="13" t="s">
        <v>173</v>
      </c>
      <c r="D481" s="13" t="s">
        <v>363</v>
      </c>
      <c r="E481" s="13" t="s">
        <v>171</v>
      </c>
      <c r="F481" s="16">
        <v>18.2</v>
      </c>
      <c r="G481" s="16">
        <v>81.8</v>
      </c>
      <c r="H481" s="16">
        <v>30.2</v>
      </c>
      <c r="I481" s="16">
        <v>19.2</v>
      </c>
      <c r="M481" s="16">
        <v>10</v>
      </c>
    </row>
    <row r="482" spans="1:13">
      <c r="A482" s="13" t="s">
        <v>2662</v>
      </c>
      <c r="B482" s="13">
        <v>17031804901</v>
      </c>
      <c r="C482" s="13" t="s">
        <v>2663</v>
      </c>
      <c r="D482" s="13" t="s">
        <v>4272</v>
      </c>
      <c r="E482" s="13" t="s">
        <v>2661</v>
      </c>
      <c r="F482" s="16">
        <v>21.2</v>
      </c>
      <c r="G482" s="16">
        <v>78.8</v>
      </c>
      <c r="H482" s="16">
        <v>29.8</v>
      </c>
      <c r="I482" s="16">
        <v>19.2</v>
      </c>
      <c r="M482" s="19">
        <v>8</v>
      </c>
    </row>
    <row r="483" spans="1:13">
      <c r="A483" s="13" t="s">
        <v>109</v>
      </c>
      <c r="B483" s="13">
        <v>17197883810</v>
      </c>
      <c r="C483" s="13" t="s">
        <v>110</v>
      </c>
      <c r="D483" s="13" t="s">
        <v>363</v>
      </c>
      <c r="E483" s="13" t="s">
        <v>1088</v>
      </c>
      <c r="F483" s="16">
        <v>19.399999999999999</v>
      </c>
      <c r="G483" s="16">
        <v>80.599999999999994</v>
      </c>
      <c r="H483" s="16">
        <v>23.6</v>
      </c>
      <c r="I483" s="16">
        <v>19.2</v>
      </c>
      <c r="M483" s="16">
        <v>5</v>
      </c>
    </row>
    <row r="484" spans="1:13">
      <c r="A484" s="13" t="s">
        <v>3975</v>
      </c>
      <c r="B484" s="13">
        <v>17031030601</v>
      </c>
      <c r="C484" s="13" t="s">
        <v>3976</v>
      </c>
      <c r="D484" s="13" t="s">
        <v>4272</v>
      </c>
      <c r="E484" s="13" t="s">
        <v>4129</v>
      </c>
      <c r="F484" s="16">
        <v>22.4</v>
      </c>
      <c r="G484" s="16">
        <v>77.599999999999994</v>
      </c>
      <c r="H484" s="16">
        <v>29.6</v>
      </c>
      <c r="I484" s="16">
        <v>19.100000000000001</v>
      </c>
      <c r="M484" s="19">
        <v>5</v>
      </c>
    </row>
    <row r="485" spans="1:13">
      <c r="A485" s="13" t="s">
        <v>696</v>
      </c>
      <c r="B485" s="13">
        <v>17097864412</v>
      </c>
      <c r="C485" s="13" t="s">
        <v>697</v>
      </c>
      <c r="D485" s="13" t="s">
        <v>896</v>
      </c>
      <c r="E485" s="13" t="s">
        <v>695</v>
      </c>
      <c r="F485" s="16">
        <v>20.9</v>
      </c>
      <c r="G485" s="16">
        <v>79.099999999999994</v>
      </c>
      <c r="H485" s="16">
        <v>29.3</v>
      </c>
      <c r="I485" s="16">
        <v>19.100000000000001</v>
      </c>
      <c r="M485" s="19">
        <v>9</v>
      </c>
    </row>
    <row r="486" spans="1:13">
      <c r="A486" s="13" t="s">
        <v>3960</v>
      </c>
      <c r="B486" s="13">
        <v>17031060500</v>
      </c>
      <c r="C486" s="13" t="s">
        <v>3961</v>
      </c>
      <c r="D486" s="13" t="s">
        <v>4272</v>
      </c>
      <c r="E486" s="13" t="s">
        <v>4129</v>
      </c>
      <c r="F486" s="16">
        <v>13.2</v>
      </c>
      <c r="G486" s="16">
        <v>86.8</v>
      </c>
      <c r="H486" s="16">
        <v>37.6</v>
      </c>
      <c r="I486" s="16">
        <v>19</v>
      </c>
      <c r="M486" s="19">
        <v>8</v>
      </c>
    </row>
    <row r="487" spans="1:13">
      <c r="A487" s="13" t="s">
        <v>862</v>
      </c>
      <c r="B487" s="13">
        <v>17089854504</v>
      </c>
      <c r="C487" s="13" t="s">
        <v>863</v>
      </c>
      <c r="D487" s="13" t="s">
        <v>1029</v>
      </c>
      <c r="E487" s="13"/>
      <c r="F487" s="16">
        <v>14.7</v>
      </c>
      <c r="G487" s="16">
        <v>85.3</v>
      </c>
      <c r="H487" s="16">
        <v>36.9</v>
      </c>
      <c r="I487" s="16">
        <v>19</v>
      </c>
      <c r="M487" s="16"/>
    </row>
    <row r="488" spans="1:13">
      <c r="A488" s="13" t="s">
        <v>2050</v>
      </c>
      <c r="B488" s="13">
        <v>17031800800</v>
      </c>
      <c r="C488" s="13" t="s">
        <v>2051</v>
      </c>
      <c r="D488" s="13" t="s">
        <v>4272</v>
      </c>
      <c r="E488" s="13" t="s">
        <v>2408</v>
      </c>
      <c r="F488" s="16">
        <v>12.3</v>
      </c>
      <c r="G488" s="16">
        <v>87.7</v>
      </c>
      <c r="H488" s="16">
        <v>30.7</v>
      </c>
      <c r="I488" s="16">
        <v>19</v>
      </c>
      <c r="M488" s="19">
        <v>9</v>
      </c>
    </row>
    <row r="489" spans="1:13">
      <c r="A489" s="13" t="s">
        <v>309</v>
      </c>
      <c r="B489" s="13">
        <v>17197880313</v>
      </c>
      <c r="C489" s="13" t="s">
        <v>310</v>
      </c>
      <c r="D489" s="13" t="s">
        <v>363</v>
      </c>
      <c r="E489" s="13" t="s">
        <v>1485</v>
      </c>
      <c r="F489" s="16">
        <v>12</v>
      </c>
      <c r="G489" s="16">
        <v>88</v>
      </c>
      <c r="H489" s="16">
        <v>38.700000000000003</v>
      </c>
      <c r="I489" s="16">
        <v>18.899999999999999</v>
      </c>
      <c r="M489" s="16">
        <v>9</v>
      </c>
    </row>
    <row r="490" spans="1:13">
      <c r="A490" s="13" t="s">
        <v>1115</v>
      </c>
      <c r="B490" s="13">
        <v>17043845808</v>
      </c>
      <c r="C490" s="13" t="s">
        <v>1116</v>
      </c>
      <c r="D490" s="13" t="s">
        <v>1522</v>
      </c>
      <c r="E490" s="13" t="s">
        <v>1114</v>
      </c>
      <c r="F490" s="16">
        <v>19.8</v>
      </c>
      <c r="G490" s="16">
        <v>80.2</v>
      </c>
      <c r="H490" s="16">
        <v>36.1</v>
      </c>
      <c r="I490" s="16">
        <v>18.899999999999999</v>
      </c>
      <c r="M490" s="19">
        <v>6</v>
      </c>
    </row>
    <row r="491" spans="1:13">
      <c r="A491" s="13" t="s">
        <v>1700</v>
      </c>
      <c r="B491" s="13">
        <v>17031830900</v>
      </c>
      <c r="C491" s="13" t="s">
        <v>1701</v>
      </c>
      <c r="D491" s="13" t="s">
        <v>4272</v>
      </c>
      <c r="E491" s="13"/>
      <c r="F491" s="16">
        <v>19.600000000000001</v>
      </c>
      <c r="G491" s="16">
        <v>80.400000000000006</v>
      </c>
      <c r="H491" s="16">
        <v>32.200000000000003</v>
      </c>
      <c r="I491" s="16">
        <v>18.899999999999999</v>
      </c>
      <c r="M491" s="16"/>
    </row>
    <row r="492" spans="1:13">
      <c r="A492" s="13" t="s">
        <v>2645</v>
      </c>
      <c r="B492" s="13">
        <v>17031829902</v>
      </c>
      <c r="C492" s="13" t="s">
        <v>2646</v>
      </c>
      <c r="D492" s="13" t="s">
        <v>4272</v>
      </c>
      <c r="E492" s="13" t="s">
        <v>2638</v>
      </c>
      <c r="F492" s="16">
        <v>20</v>
      </c>
      <c r="G492" s="16">
        <v>80</v>
      </c>
      <c r="H492" s="16">
        <v>29.3</v>
      </c>
      <c r="I492" s="16">
        <v>18.899999999999999</v>
      </c>
      <c r="M492" s="19">
        <v>2</v>
      </c>
    </row>
    <row r="493" spans="1:13">
      <c r="A493" s="13" t="s">
        <v>3133</v>
      </c>
      <c r="B493" s="13">
        <v>17031480400</v>
      </c>
      <c r="C493" s="13" t="s">
        <v>3134</v>
      </c>
      <c r="D493" s="13" t="s">
        <v>4272</v>
      </c>
      <c r="E493" s="13" t="s">
        <v>4129</v>
      </c>
      <c r="F493" s="16">
        <v>23.7</v>
      </c>
      <c r="G493" s="16">
        <v>76.3</v>
      </c>
      <c r="H493" s="16">
        <v>11</v>
      </c>
      <c r="I493" s="16">
        <v>18.8</v>
      </c>
      <c r="M493" s="19">
        <v>6</v>
      </c>
    </row>
    <row r="494" spans="1:13">
      <c r="A494" s="13" t="s">
        <v>766</v>
      </c>
      <c r="B494" s="13">
        <v>17097861509</v>
      </c>
      <c r="C494" s="13" t="s">
        <v>767</v>
      </c>
      <c r="D494" s="13" t="s">
        <v>896</v>
      </c>
      <c r="E494" s="13" t="s">
        <v>761</v>
      </c>
      <c r="F494" s="16">
        <v>17.2</v>
      </c>
      <c r="G494" s="16">
        <v>82.8</v>
      </c>
      <c r="H494" s="16">
        <v>33.4</v>
      </c>
      <c r="I494" s="16">
        <v>18.7</v>
      </c>
      <c r="M494" s="19">
        <v>8</v>
      </c>
    </row>
    <row r="495" spans="1:13">
      <c r="A495" s="13" t="s">
        <v>770</v>
      </c>
      <c r="B495" s="13">
        <v>17097861603</v>
      </c>
      <c r="C495" s="13" t="s">
        <v>771</v>
      </c>
      <c r="D495" s="13" t="s">
        <v>896</v>
      </c>
      <c r="E495" s="13" t="s">
        <v>761</v>
      </c>
      <c r="F495" s="16">
        <v>17.8</v>
      </c>
      <c r="G495" s="16">
        <v>82.2</v>
      </c>
      <c r="H495" s="16">
        <v>33.299999999999997</v>
      </c>
      <c r="I495" s="16">
        <v>18.7</v>
      </c>
      <c r="M495" s="19">
        <v>8</v>
      </c>
    </row>
    <row r="496" spans="1:13">
      <c r="A496" s="13" t="s">
        <v>4285</v>
      </c>
      <c r="B496" s="13">
        <v>17031823605</v>
      </c>
      <c r="C496" s="13" t="s">
        <v>4286</v>
      </c>
      <c r="D496" s="13" t="s">
        <v>4272</v>
      </c>
      <c r="E496" s="13" t="s">
        <v>4276</v>
      </c>
      <c r="F496" s="16">
        <v>28.1</v>
      </c>
      <c r="G496" s="16">
        <v>71.900000000000006</v>
      </c>
      <c r="H496" s="16">
        <v>17.7</v>
      </c>
      <c r="I496" s="16">
        <v>18.7</v>
      </c>
      <c r="M496" s="19">
        <v>6</v>
      </c>
    </row>
    <row r="497" spans="1:13">
      <c r="A497" s="13" t="s">
        <v>2215</v>
      </c>
      <c r="B497" s="13">
        <v>17031807900</v>
      </c>
      <c r="C497" s="13" t="s">
        <v>2216</v>
      </c>
      <c r="D497" s="13" t="s">
        <v>4272</v>
      </c>
      <c r="E497" s="13" t="s">
        <v>2217</v>
      </c>
      <c r="F497" s="16">
        <v>12.4</v>
      </c>
      <c r="G497" s="16">
        <v>87.6</v>
      </c>
      <c r="H497" s="16">
        <v>31.1</v>
      </c>
      <c r="I497" s="16">
        <v>18.600000000000001</v>
      </c>
      <c r="M497" s="19">
        <v>9</v>
      </c>
    </row>
    <row r="498" spans="1:13">
      <c r="A498" s="13" t="s">
        <v>1428</v>
      </c>
      <c r="B498" s="13">
        <v>17043844307</v>
      </c>
      <c r="C498" s="13" t="s">
        <v>1429</v>
      </c>
      <c r="D498" s="13" t="s">
        <v>1522</v>
      </c>
      <c r="E498" s="13" t="s">
        <v>1430</v>
      </c>
      <c r="F498" s="16">
        <v>18.3</v>
      </c>
      <c r="G498" s="16">
        <v>81.7</v>
      </c>
      <c r="H498" s="16">
        <v>23.6</v>
      </c>
      <c r="I498" s="16">
        <v>18.600000000000001</v>
      </c>
      <c r="M498" s="19">
        <v>9</v>
      </c>
    </row>
    <row r="499" spans="1:13">
      <c r="A499" s="13" t="s">
        <v>1888</v>
      </c>
      <c r="B499" s="13">
        <v>17031805702</v>
      </c>
      <c r="C499" s="13" t="s">
        <v>1889</v>
      </c>
      <c r="D499" s="13" t="s">
        <v>4272</v>
      </c>
      <c r="E499" s="13" t="s">
        <v>2130</v>
      </c>
      <c r="F499" s="16">
        <v>19.8</v>
      </c>
      <c r="G499" s="16">
        <v>80.2</v>
      </c>
      <c r="H499" s="16">
        <v>33.4</v>
      </c>
      <c r="I499" s="16">
        <v>18.5</v>
      </c>
      <c r="M499" s="19">
        <v>10</v>
      </c>
    </row>
    <row r="500" spans="1:13">
      <c r="A500" s="13" t="s">
        <v>4043</v>
      </c>
      <c r="B500" s="13">
        <v>17031020301</v>
      </c>
      <c r="C500" s="13" t="s">
        <v>4044</v>
      </c>
      <c r="D500" s="13" t="s">
        <v>4272</v>
      </c>
      <c r="E500" s="13" t="s">
        <v>4129</v>
      </c>
      <c r="F500" s="16">
        <v>15.4</v>
      </c>
      <c r="G500" s="16">
        <v>84.6</v>
      </c>
      <c r="H500" s="16">
        <v>29.9</v>
      </c>
      <c r="I500" s="16">
        <v>18.5</v>
      </c>
      <c r="M500" s="19">
        <v>7</v>
      </c>
    </row>
    <row r="501" spans="1:13">
      <c r="A501" s="13" t="s">
        <v>1013</v>
      </c>
      <c r="B501" s="13">
        <v>17089852401</v>
      </c>
      <c r="C501" s="13" t="s">
        <v>1014</v>
      </c>
      <c r="D501" s="13" t="s">
        <v>1029</v>
      </c>
      <c r="E501" s="13"/>
      <c r="F501" s="16">
        <v>19.899999999999999</v>
      </c>
      <c r="G501" s="16">
        <v>80.099999999999994</v>
      </c>
      <c r="H501" s="16">
        <v>29.7</v>
      </c>
      <c r="I501" s="16">
        <v>18.5</v>
      </c>
      <c r="M501" s="16"/>
    </row>
    <row r="502" spans="1:13">
      <c r="A502" s="13" t="s">
        <v>1049</v>
      </c>
      <c r="B502" s="13">
        <v>17089852803</v>
      </c>
      <c r="C502" s="13" t="s">
        <v>1050</v>
      </c>
      <c r="D502" s="13" t="s">
        <v>1029</v>
      </c>
      <c r="E502" s="13"/>
      <c r="F502" s="16">
        <v>17.8</v>
      </c>
      <c r="G502" s="16">
        <v>82.2</v>
      </c>
      <c r="H502" s="16">
        <v>24.2</v>
      </c>
      <c r="I502" s="16">
        <v>18.5</v>
      </c>
      <c r="M502" s="16"/>
    </row>
    <row r="503" spans="1:13">
      <c r="A503" s="13" t="s">
        <v>1890</v>
      </c>
      <c r="B503" s="13">
        <v>17031805802</v>
      </c>
      <c r="C503" s="13" t="s">
        <v>1891</v>
      </c>
      <c r="D503" s="13" t="s">
        <v>4272</v>
      </c>
      <c r="E503" s="13" t="s">
        <v>2130</v>
      </c>
      <c r="F503" s="16">
        <v>28.4</v>
      </c>
      <c r="G503" s="16">
        <v>71.599999999999994</v>
      </c>
      <c r="H503" s="16">
        <v>25.4</v>
      </c>
      <c r="I503" s="16">
        <v>18.399999999999999</v>
      </c>
      <c r="M503" s="19">
        <v>10</v>
      </c>
    </row>
    <row r="504" spans="1:13">
      <c r="A504" s="13" t="s">
        <v>1439</v>
      </c>
      <c r="B504" s="13">
        <v>17043844802</v>
      </c>
      <c r="C504" s="13" t="s">
        <v>1336</v>
      </c>
      <c r="D504" s="13" t="s">
        <v>1522</v>
      </c>
      <c r="E504" s="13" t="s">
        <v>1430</v>
      </c>
      <c r="F504" s="16">
        <v>18.100000000000001</v>
      </c>
      <c r="G504" s="16">
        <v>81.900000000000006</v>
      </c>
      <c r="H504" s="16">
        <v>21.7</v>
      </c>
      <c r="I504" s="16">
        <v>18.399999999999999</v>
      </c>
      <c r="M504" s="19">
        <v>9</v>
      </c>
    </row>
    <row r="505" spans="1:13">
      <c r="A505" s="13" t="s">
        <v>1007</v>
      </c>
      <c r="B505" s="13">
        <v>17089852201</v>
      </c>
      <c r="C505" s="13" t="s">
        <v>1008</v>
      </c>
      <c r="D505" s="13" t="s">
        <v>1029</v>
      </c>
      <c r="E505" s="13"/>
      <c r="F505" s="16">
        <v>23.3</v>
      </c>
      <c r="G505" s="16">
        <v>76.7</v>
      </c>
      <c r="H505" s="16">
        <v>29</v>
      </c>
      <c r="I505" s="16">
        <v>18.3</v>
      </c>
      <c r="M505" s="16"/>
    </row>
    <row r="506" spans="1:13">
      <c r="A506" s="13" t="s">
        <v>1033</v>
      </c>
      <c r="B506" s="13">
        <v>17089850105</v>
      </c>
      <c r="C506" s="13" t="s">
        <v>1034</v>
      </c>
      <c r="D506" s="13" t="s">
        <v>1029</v>
      </c>
      <c r="E506" s="13" t="s">
        <v>1030</v>
      </c>
      <c r="F506" s="16">
        <v>17.5</v>
      </c>
      <c r="G506" s="16">
        <v>82.5</v>
      </c>
      <c r="H506" s="16">
        <v>28.7</v>
      </c>
      <c r="I506" s="16">
        <v>18.3</v>
      </c>
      <c r="M506" s="19">
        <v>9</v>
      </c>
    </row>
    <row r="507" spans="1:13">
      <c r="A507" s="13" t="s">
        <v>3981</v>
      </c>
      <c r="B507" s="13">
        <v>17031030701</v>
      </c>
      <c r="C507" s="13" t="s">
        <v>3982</v>
      </c>
      <c r="D507" s="13" t="s">
        <v>4272</v>
      </c>
      <c r="E507" s="13" t="s">
        <v>4129</v>
      </c>
      <c r="F507" s="16">
        <v>18</v>
      </c>
      <c r="G507" s="16">
        <v>82</v>
      </c>
      <c r="H507" s="16">
        <v>22.1</v>
      </c>
      <c r="I507" s="16">
        <v>18.3</v>
      </c>
      <c r="M507" s="19">
        <v>3</v>
      </c>
    </row>
    <row r="508" spans="1:13">
      <c r="A508" s="13" t="s">
        <v>1093</v>
      </c>
      <c r="B508" s="13">
        <v>17043845902</v>
      </c>
      <c r="C508" s="13" t="s">
        <v>1094</v>
      </c>
      <c r="D508" s="13" t="s">
        <v>1522</v>
      </c>
      <c r="E508" s="13" t="s">
        <v>1088</v>
      </c>
      <c r="F508" s="16">
        <v>25.5</v>
      </c>
      <c r="G508" s="16">
        <v>74.5</v>
      </c>
      <c r="H508" s="16">
        <v>34.200000000000003</v>
      </c>
      <c r="I508" s="16">
        <v>18.2</v>
      </c>
      <c r="M508" s="19">
        <v>9</v>
      </c>
    </row>
    <row r="509" spans="1:13">
      <c r="A509" s="13" t="s">
        <v>2034</v>
      </c>
      <c r="B509" s="13">
        <v>17031824114</v>
      </c>
      <c r="C509" s="13" t="s">
        <v>2035</v>
      </c>
      <c r="D509" s="13" t="s">
        <v>4272</v>
      </c>
      <c r="E509" s="13" t="s">
        <v>2018</v>
      </c>
      <c r="F509" s="16">
        <v>22</v>
      </c>
      <c r="G509" s="16">
        <v>78</v>
      </c>
      <c r="H509" s="16">
        <v>32.5</v>
      </c>
      <c r="I509" s="16">
        <v>18.2</v>
      </c>
      <c r="M509" s="19">
        <v>9</v>
      </c>
    </row>
    <row r="510" spans="1:13">
      <c r="A510" s="13" t="s">
        <v>3803</v>
      </c>
      <c r="B510" s="13">
        <v>17031130300</v>
      </c>
      <c r="C510" s="13" t="s">
        <v>3696</v>
      </c>
      <c r="D510" s="13" t="s">
        <v>4272</v>
      </c>
      <c r="E510" s="13" t="s">
        <v>4129</v>
      </c>
      <c r="F510" s="16">
        <v>17.8</v>
      </c>
      <c r="G510" s="16">
        <v>82.2</v>
      </c>
      <c r="H510" s="16">
        <v>23</v>
      </c>
      <c r="I510" s="16">
        <v>18.2</v>
      </c>
      <c r="M510" s="19">
        <v>7</v>
      </c>
    </row>
    <row r="511" spans="1:13">
      <c r="A511" s="13" t="s">
        <v>1542</v>
      </c>
      <c r="B511" s="13">
        <v>17043846513</v>
      </c>
      <c r="C511" s="13" t="s">
        <v>1543</v>
      </c>
      <c r="D511" s="13" t="s">
        <v>1522</v>
      </c>
      <c r="E511" s="13" t="s">
        <v>1533</v>
      </c>
      <c r="F511" s="16">
        <v>13.1</v>
      </c>
      <c r="G511" s="16">
        <v>86.9</v>
      </c>
      <c r="H511" s="16">
        <v>48.1</v>
      </c>
      <c r="I511" s="16">
        <v>18.100000000000001</v>
      </c>
      <c r="M511" s="19">
        <v>10</v>
      </c>
    </row>
    <row r="512" spans="1:13">
      <c r="A512" s="13" t="s">
        <v>3930</v>
      </c>
      <c r="B512" s="13">
        <v>17031050300</v>
      </c>
      <c r="C512" s="13" t="s">
        <v>3931</v>
      </c>
      <c r="D512" s="13" t="s">
        <v>4272</v>
      </c>
      <c r="E512" s="13" t="s">
        <v>4129</v>
      </c>
      <c r="F512" s="16">
        <v>25</v>
      </c>
      <c r="G512" s="16">
        <v>75</v>
      </c>
      <c r="H512" s="16">
        <v>35.6</v>
      </c>
      <c r="I512" s="16">
        <v>18.100000000000001</v>
      </c>
      <c r="M512" s="19">
        <v>7</v>
      </c>
    </row>
    <row r="513" spans="1:13">
      <c r="A513" s="13" t="s">
        <v>1504</v>
      </c>
      <c r="B513" s="13">
        <v>17031839500</v>
      </c>
      <c r="C513" s="13" t="s">
        <v>1505</v>
      </c>
      <c r="D513" s="13" t="s">
        <v>4272</v>
      </c>
      <c r="E513" s="13"/>
      <c r="F513" s="16">
        <v>15.9</v>
      </c>
      <c r="G513" s="16">
        <v>84.1</v>
      </c>
      <c r="H513" s="16">
        <v>16.5</v>
      </c>
      <c r="I513" s="16">
        <v>18.100000000000001</v>
      </c>
      <c r="M513" s="16"/>
    </row>
    <row r="514" spans="1:13">
      <c r="A514" s="13" t="s">
        <v>1696</v>
      </c>
      <c r="B514" s="13">
        <v>17031830700</v>
      </c>
      <c r="C514" s="13" t="s">
        <v>1697</v>
      </c>
      <c r="D514" s="13" t="s">
        <v>4272</v>
      </c>
      <c r="E514" s="13"/>
      <c r="F514" s="16">
        <v>13.4</v>
      </c>
      <c r="G514" s="16">
        <v>86.6</v>
      </c>
      <c r="H514" s="16">
        <v>36.6</v>
      </c>
      <c r="I514" s="16">
        <v>18</v>
      </c>
      <c r="M514" s="16"/>
    </row>
    <row r="515" spans="1:13">
      <c r="A515" s="13" t="s">
        <v>1534</v>
      </c>
      <c r="B515" s="13">
        <v>17043846404</v>
      </c>
      <c r="C515" s="13" t="s">
        <v>1535</v>
      </c>
      <c r="D515" s="13" t="s">
        <v>1522</v>
      </c>
      <c r="E515" s="13" t="s">
        <v>1533</v>
      </c>
      <c r="F515" s="16">
        <v>13.8</v>
      </c>
      <c r="G515" s="16">
        <v>86.2</v>
      </c>
      <c r="H515" s="16">
        <v>29.7</v>
      </c>
      <c r="I515" s="16">
        <v>18</v>
      </c>
      <c r="M515" s="19">
        <v>6</v>
      </c>
    </row>
    <row r="516" spans="1:13">
      <c r="A516" s="13" t="s">
        <v>3323</v>
      </c>
      <c r="B516" s="13">
        <v>17031283800</v>
      </c>
      <c r="C516" s="13" t="s">
        <v>3324</v>
      </c>
      <c r="D516" s="13" t="s">
        <v>4272</v>
      </c>
      <c r="E516" s="13" t="s">
        <v>4129</v>
      </c>
      <c r="F516" s="16">
        <v>21</v>
      </c>
      <c r="G516" s="16">
        <v>79</v>
      </c>
      <c r="H516" s="16">
        <v>26.3</v>
      </c>
      <c r="I516" s="16">
        <v>18</v>
      </c>
      <c r="M516" s="19">
        <v>1</v>
      </c>
    </row>
    <row r="517" spans="1:13">
      <c r="A517" s="13" t="s">
        <v>4310</v>
      </c>
      <c r="B517" s="13">
        <v>17031803200</v>
      </c>
      <c r="C517" s="13" t="s">
        <v>4311</v>
      </c>
      <c r="D517" s="13" t="s">
        <v>4272</v>
      </c>
      <c r="E517" s="13" t="s">
        <v>4289</v>
      </c>
      <c r="F517" s="16">
        <v>25.8</v>
      </c>
      <c r="G517" s="16">
        <v>74.2</v>
      </c>
      <c r="H517" s="16">
        <v>25.8</v>
      </c>
      <c r="I517" s="16">
        <v>18</v>
      </c>
      <c r="M517" s="19">
        <v>10</v>
      </c>
    </row>
    <row r="518" spans="1:13">
      <c r="A518" s="13" t="s">
        <v>1005</v>
      </c>
      <c r="B518" s="13">
        <v>17089852102</v>
      </c>
      <c r="C518" s="13" t="s">
        <v>1006</v>
      </c>
      <c r="D518" s="13" t="s">
        <v>1029</v>
      </c>
      <c r="E518" s="13"/>
      <c r="F518" s="16">
        <v>11.5</v>
      </c>
      <c r="G518" s="16">
        <v>88.5</v>
      </c>
      <c r="H518" s="16">
        <v>37.4</v>
      </c>
      <c r="I518" s="16">
        <v>17.899999999999999</v>
      </c>
      <c r="M518" s="16"/>
    </row>
    <row r="519" spans="1:13">
      <c r="A519" s="13" t="s">
        <v>802</v>
      </c>
      <c r="B519" s="13">
        <v>17097864307</v>
      </c>
      <c r="C519" s="13" t="s">
        <v>803</v>
      </c>
      <c r="D519" s="13" t="s">
        <v>896</v>
      </c>
      <c r="E519" s="13" t="s">
        <v>4211</v>
      </c>
      <c r="F519" s="16">
        <v>18.8</v>
      </c>
      <c r="G519" s="16">
        <v>81.2</v>
      </c>
      <c r="H519" s="16">
        <v>34</v>
      </c>
      <c r="I519" s="16">
        <v>17.899999999999999</v>
      </c>
      <c r="M519" s="19">
        <v>10</v>
      </c>
    </row>
    <row r="520" spans="1:13">
      <c r="A520" s="13" t="s">
        <v>4290</v>
      </c>
      <c r="B520" s="13">
        <v>17031802801</v>
      </c>
      <c r="C520" s="13" t="s">
        <v>4291</v>
      </c>
      <c r="D520" s="13" t="s">
        <v>4272</v>
      </c>
      <c r="E520" s="13" t="s">
        <v>4289</v>
      </c>
      <c r="F520" s="16">
        <v>23.2</v>
      </c>
      <c r="G520" s="16">
        <v>76.8</v>
      </c>
      <c r="H520" s="16">
        <v>33.5</v>
      </c>
      <c r="I520" s="16">
        <v>17.899999999999999</v>
      </c>
      <c r="M520" s="19">
        <v>10</v>
      </c>
    </row>
    <row r="521" spans="1:13">
      <c r="A521" s="13" t="s">
        <v>1011</v>
      </c>
      <c r="B521" s="13">
        <v>17089852300</v>
      </c>
      <c r="C521" s="13" t="s">
        <v>1012</v>
      </c>
      <c r="D521" s="13" t="s">
        <v>1029</v>
      </c>
      <c r="E521" s="13"/>
      <c r="F521" s="16">
        <v>25.5</v>
      </c>
      <c r="G521" s="16">
        <v>74.5</v>
      </c>
      <c r="H521" s="16">
        <v>26.3</v>
      </c>
      <c r="I521" s="16">
        <v>17.899999999999999</v>
      </c>
      <c r="M521" s="16"/>
    </row>
    <row r="522" spans="1:13">
      <c r="A522" s="13" t="s">
        <v>4069</v>
      </c>
      <c r="B522" s="13">
        <v>17031030102</v>
      </c>
      <c r="C522" s="13" t="s">
        <v>4070</v>
      </c>
      <c r="D522" s="13" t="s">
        <v>4272</v>
      </c>
      <c r="E522" s="13" t="s">
        <v>4129</v>
      </c>
      <c r="F522" s="16">
        <v>16</v>
      </c>
      <c r="G522" s="16">
        <v>84</v>
      </c>
      <c r="H522" s="16">
        <v>30.7</v>
      </c>
      <c r="I522" s="16">
        <v>17.8</v>
      </c>
      <c r="M522" s="19">
        <v>4</v>
      </c>
    </row>
    <row r="523" spans="1:13">
      <c r="A523" s="13" t="s">
        <v>2538</v>
      </c>
      <c r="B523" s="13">
        <v>17031811000</v>
      </c>
      <c r="C523" s="13" t="s">
        <v>2539</v>
      </c>
      <c r="D523" s="13" t="s">
        <v>4272</v>
      </c>
      <c r="E523" s="13" t="s">
        <v>2531</v>
      </c>
      <c r="F523" s="16">
        <v>28.1</v>
      </c>
      <c r="G523" s="16">
        <v>71.900000000000006</v>
      </c>
      <c r="H523" s="16">
        <v>13.6</v>
      </c>
      <c r="I523" s="16">
        <v>17.8</v>
      </c>
      <c r="M523" s="19">
        <v>6</v>
      </c>
    </row>
    <row r="524" spans="1:13">
      <c r="A524" s="13" t="s">
        <v>1841</v>
      </c>
      <c r="B524" s="13">
        <v>17031804713</v>
      </c>
      <c r="C524" s="13" t="s">
        <v>1842</v>
      </c>
      <c r="D524" s="13" t="s">
        <v>4272</v>
      </c>
      <c r="E524" s="13" t="s">
        <v>1840</v>
      </c>
      <c r="F524" s="16">
        <v>16.5</v>
      </c>
      <c r="G524" s="16">
        <v>83.5</v>
      </c>
      <c r="H524" s="16">
        <v>41.8</v>
      </c>
      <c r="I524" s="16">
        <v>17.7</v>
      </c>
      <c r="M524" s="19">
        <v>10</v>
      </c>
    </row>
    <row r="525" spans="1:13">
      <c r="A525" s="13" t="s">
        <v>2502</v>
      </c>
      <c r="B525" s="13">
        <v>17031804609</v>
      </c>
      <c r="C525" s="13" t="s">
        <v>2503</v>
      </c>
      <c r="D525" s="13" t="s">
        <v>4272</v>
      </c>
      <c r="E525" s="13" t="s">
        <v>2610</v>
      </c>
      <c r="F525" s="16">
        <v>20.9</v>
      </c>
      <c r="G525" s="16">
        <v>79.099999999999994</v>
      </c>
      <c r="H525" s="16">
        <v>39.4</v>
      </c>
      <c r="I525" s="16">
        <v>17.7</v>
      </c>
      <c r="M525" s="19">
        <v>10</v>
      </c>
    </row>
    <row r="526" spans="1:13">
      <c r="A526" s="13" t="s">
        <v>1962</v>
      </c>
      <c r="B526" s="13">
        <v>17031803702</v>
      </c>
      <c r="C526" s="13" t="s">
        <v>1963</v>
      </c>
      <c r="D526" s="13" t="s">
        <v>4272</v>
      </c>
      <c r="E526" s="13" t="s">
        <v>1945</v>
      </c>
      <c r="F526" s="16">
        <v>18.399999999999999</v>
      </c>
      <c r="G526" s="16">
        <v>81.599999999999994</v>
      </c>
      <c r="H526" s="16">
        <v>34.299999999999997</v>
      </c>
      <c r="I526" s="16">
        <v>17.7</v>
      </c>
      <c r="M526" s="19">
        <v>9</v>
      </c>
    </row>
    <row r="527" spans="1:13">
      <c r="A527" s="13" t="s">
        <v>1351</v>
      </c>
      <c r="B527" s="13">
        <v>17043845704</v>
      </c>
      <c r="C527" s="13" t="s">
        <v>1352</v>
      </c>
      <c r="D527" s="13" t="s">
        <v>1522</v>
      </c>
      <c r="E527" s="13" t="s">
        <v>1430</v>
      </c>
      <c r="F527" s="16">
        <v>19.2</v>
      </c>
      <c r="G527" s="16">
        <v>80.8</v>
      </c>
      <c r="H527" s="16">
        <v>26.8</v>
      </c>
      <c r="I527" s="16">
        <v>17.7</v>
      </c>
      <c r="M527" s="19">
        <v>8</v>
      </c>
    </row>
    <row r="528" spans="1:13">
      <c r="A528" s="13" t="s">
        <v>1135</v>
      </c>
      <c r="B528" s="13">
        <v>17043841603</v>
      </c>
      <c r="C528" s="13" t="s">
        <v>1136</v>
      </c>
      <c r="D528" s="13" t="s">
        <v>1522</v>
      </c>
      <c r="E528" s="13" t="s">
        <v>1733</v>
      </c>
      <c r="F528" s="16">
        <v>21.4</v>
      </c>
      <c r="G528" s="16">
        <v>78.599999999999994</v>
      </c>
      <c r="H528" s="16">
        <v>20.399999999999999</v>
      </c>
      <c r="I528" s="16">
        <v>17.7</v>
      </c>
      <c r="M528" s="19">
        <v>9</v>
      </c>
    </row>
    <row r="529" spans="1:13">
      <c r="A529" s="13" t="s">
        <v>3908</v>
      </c>
      <c r="B529" s="13">
        <v>17031070103</v>
      </c>
      <c r="C529" s="13" t="s">
        <v>3909</v>
      </c>
      <c r="D529" s="13" t="s">
        <v>4272</v>
      </c>
      <c r="E529" s="13" t="s">
        <v>4129</v>
      </c>
      <c r="F529" s="16">
        <v>4.4000000000000004</v>
      </c>
      <c r="G529" s="16">
        <v>95.6</v>
      </c>
      <c r="H529" s="16">
        <v>72.099999999999994</v>
      </c>
      <c r="I529" s="16">
        <v>17.600000000000001</v>
      </c>
      <c r="M529" s="19">
        <v>8</v>
      </c>
    </row>
    <row r="530" spans="1:13">
      <c r="A530" s="13" t="s">
        <v>1121</v>
      </c>
      <c r="B530" s="13">
        <v>17043846312</v>
      </c>
      <c r="C530" s="13" t="s">
        <v>1122</v>
      </c>
      <c r="D530" s="13" t="s">
        <v>1522</v>
      </c>
      <c r="E530" s="13" t="s">
        <v>1114</v>
      </c>
      <c r="F530" s="16">
        <v>10</v>
      </c>
      <c r="G530" s="16">
        <v>90</v>
      </c>
      <c r="H530" s="16">
        <v>42.3</v>
      </c>
      <c r="I530" s="16">
        <v>17.600000000000001</v>
      </c>
      <c r="M530" s="19">
        <v>5</v>
      </c>
    </row>
    <row r="531" spans="1:13">
      <c r="A531" s="13" t="s">
        <v>4017</v>
      </c>
      <c r="B531" s="13">
        <v>17031040201</v>
      </c>
      <c r="C531" s="13" t="s">
        <v>4018</v>
      </c>
      <c r="D531" s="13" t="s">
        <v>4272</v>
      </c>
      <c r="E531" s="13" t="s">
        <v>4129</v>
      </c>
      <c r="F531" s="16">
        <v>18.100000000000001</v>
      </c>
      <c r="G531" s="16">
        <v>81.900000000000006</v>
      </c>
      <c r="H531" s="16">
        <v>31</v>
      </c>
      <c r="I531" s="16">
        <v>17.600000000000001</v>
      </c>
      <c r="M531" s="19">
        <v>6</v>
      </c>
    </row>
    <row r="532" spans="1:13">
      <c r="A532" s="13" t="s">
        <v>1502</v>
      </c>
      <c r="B532" s="13">
        <v>17031839200</v>
      </c>
      <c r="C532" s="13" t="s">
        <v>1503</v>
      </c>
      <c r="D532" s="13" t="s">
        <v>4272</v>
      </c>
      <c r="E532" s="13"/>
      <c r="F532" s="16">
        <v>15.8</v>
      </c>
      <c r="G532" s="16">
        <v>84.2</v>
      </c>
      <c r="H532" s="16">
        <v>17.3</v>
      </c>
      <c r="I532" s="16">
        <v>17.600000000000001</v>
      </c>
      <c r="M532" s="16"/>
    </row>
    <row r="533" spans="1:13">
      <c r="A533" s="13" t="s">
        <v>4219</v>
      </c>
      <c r="B533" s="13">
        <v>17031804506</v>
      </c>
      <c r="C533" s="13" t="s">
        <v>4220</v>
      </c>
      <c r="D533" s="13" t="s">
        <v>4272</v>
      </c>
      <c r="E533" s="13" t="s">
        <v>4214</v>
      </c>
      <c r="F533" s="16">
        <v>14.3</v>
      </c>
      <c r="G533" s="16">
        <v>85.7</v>
      </c>
      <c r="H533" s="16">
        <v>34.299999999999997</v>
      </c>
      <c r="I533" s="16">
        <v>17.5</v>
      </c>
      <c r="M533" s="19">
        <v>10</v>
      </c>
    </row>
    <row r="534" spans="1:13">
      <c r="A534" s="13" t="s">
        <v>858</v>
      </c>
      <c r="B534" s="13">
        <v>17089854501</v>
      </c>
      <c r="C534" s="13" t="s">
        <v>859</v>
      </c>
      <c r="D534" s="13" t="s">
        <v>1029</v>
      </c>
      <c r="E534" s="13"/>
      <c r="F534" s="16">
        <v>18.899999999999999</v>
      </c>
      <c r="G534" s="16">
        <v>81.099999999999994</v>
      </c>
      <c r="H534" s="16">
        <v>33.9</v>
      </c>
      <c r="I534" s="16">
        <v>17.5</v>
      </c>
      <c r="M534" s="16"/>
    </row>
    <row r="535" spans="1:13">
      <c r="A535" s="13" t="s">
        <v>1100</v>
      </c>
      <c r="B535" s="13">
        <v>17043841404</v>
      </c>
      <c r="C535" s="13" t="s">
        <v>1101</v>
      </c>
      <c r="D535" s="13" t="s">
        <v>1522</v>
      </c>
      <c r="E535" s="13" t="s">
        <v>1097</v>
      </c>
      <c r="F535" s="16">
        <v>17.7</v>
      </c>
      <c r="G535" s="16">
        <v>82.3</v>
      </c>
      <c r="H535" s="16">
        <v>33.6</v>
      </c>
      <c r="I535" s="16">
        <v>17.5</v>
      </c>
      <c r="M535" s="19">
        <v>10</v>
      </c>
    </row>
    <row r="536" spans="1:13">
      <c r="A536" s="13" t="s">
        <v>2773</v>
      </c>
      <c r="B536" s="13">
        <v>17031750300</v>
      </c>
      <c r="C536" s="13" t="s">
        <v>2774</v>
      </c>
      <c r="D536" s="13" t="s">
        <v>4272</v>
      </c>
      <c r="E536" s="13" t="s">
        <v>4129</v>
      </c>
      <c r="F536" s="16">
        <v>16.7</v>
      </c>
      <c r="G536" s="16">
        <v>83.3</v>
      </c>
      <c r="H536" s="16">
        <v>30.8</v>
      </c>
      <c r="I536" s="16">
        <v>17.5</v>
      </c>
      <c r="M536" s="19">
        <v>8</v>
      </c>
    </row>
    <row r="537" spans="1:13">
      <c r="A537" s="13" t="s">
        <v>953</v>
      </c>
      <c r="B537" s="13">
        <v>17089853900</v>
      </c>
      <c r="C537" s="13" t="s">
        <v>954</v>
      </c>
      <c r="D537" s="13" t="s">
        <v>1029</v>
      </c>
      <c r="E537" s="13"/>
      <c r="F537" s="16">
        <v>18.8</v>
      </c>
      <c r="G537" s="16">
        <v>81.2</v>
      </c>
      <c r="H537" s="16">
        <v>23.6</v>
      </c>
      <c r="I537" s="16">
        <v>17.5</v>
      </c>
      <c r="M537" s="16"/>
    </row>
    <row r="538" spans="1:13">
      <c r="A538" s="13" t="s">
        <v>3534</v>
      </c>
      <c r="B538" s="13">
        <v>17031242500</v>
      </c>
      <c r="C538" s="13" t="s">
        <v>3426</v>
      </c>
      <c r="D538" s="13" t="s">
        <v>4272</v>
      </c>
      <c r="E538" s="13" t="s">
        <v>4129</v>
      </c>
      <c r="F538" s="16">
        <v>23.8</v>
      </c>
      <c r="G538" s="16">
        <v>76.2</v>
      </c>
      <c r="H538" s="16">
        <v>18.8</v>
      </c>
      <c r="I538" s="16">
        <v>17.5</v>
      </c>
      <c r="M538" s="19">
        <v>3</v>
      </c>
    </row>
    <row r="539" spans="1:13">
      <c r="A539" s="13" t="s">
        <v>339</v>
      </c>
      <c r="B539" s="13">
        <v>17197880421</v>
      </c>
      <c r="C539" s="13" t="s">
        <v>340</v>
      </c>
      <c r="D539" s="13" t="s">
        <v>363</v>
      </c>
      <c r="E539" s="13" t="s">
        <v>317</v>
      </c>
      <c r="F539" s="16">
        <v>29</v>
      </c>
      <c r="G539" s="16">
        <v>71</v>
      </c>
      <c r="H539" s="16">
        <v>15.4</v>
      </c>
      <c r="I539" s="16">
        <v>17.5</v>
      </c>
      <c r="M539" s="16">
        <v>7</v>
      </c>
    </row>
    <row r="540" spans="1:13">
      <c r="A540" s="13" t="s">
        <v>608</v>
      </c>
      <c r="B540" s="13">
        <v>17097861609</v>
      </c>
      <c r="C540" s="13" t="s">
        <v>609</v>
      </c>
      <c r="D540" s="13" t="s">
        <v>896</v>
      </c>
      <c r="E540" s="13" t="s">
        <v>605</v>
      </c>
      <c r="F540" s="16">
        <v>17.899999999999999</v>
      </c>
      <c r="G540" s="16">
        <v>82.1</v>
      </c>
      <c r="H540" s="16">
        <v>35.5</v>
      </c>
      <c r="I540" s="16">
        <v>17.399999999999999</v>
      </c>
      <c r="M540" s="19">
        <v>9</v>
      </c>
    </row>
    <row r="541" spans="1:13">
      <c r="A541" s="13" t="s">
        <v>801</v>
      </c>
      <c r="B541" s="13">
        <v>17097864510</v>
      </c>
      <c r="C541" s="13" t="s">
        <v>688</v>
      </c>
      <c r="D541" s="13" t="s">
        <v>896</v>
      </c>
      <c r="E541" s="13" t="s">
        <v>689</v>
      </c>
      <c r="F541" s="16">
        <v>18.100000000000001</v>
      </c>
      <c r="G541" s="16">
        <v>81.900000000000006</v>
      </c>
      <c r="H541" s="16">
        <v>30.9</v>
      </c>
      <c r="I541" s="16">
        <v>17.399999999999999</v>
      </c>
      <c r="M541" s="19">
        <v>8</v>
      </c>
    </row>
    <row r="542" spans="1:13">
      <c r="A542" s="13" t="s">
        <v>4039</v>
      </c>
      <c r="B542" s="13">
        <v>17031020100</v>
      </c>
      <c r="C542" s="13" t="s">
        <v>4040</v>
      </c>
      <c r="D542" s="13" t="s">
        <v>4272</v>
      </c>
      <c r="E542" s="13" t="s">
        <v>4129</v>
      </c>
      <c r="F542" s="16">
        <v>18.899999999999999</v>
      </c>
      <c r="G542" s="16">
        <v>81.099999999999994</v>
      </c>
      <c r="H542" s="16">
        <v>17.3</v>
      </c>
      <c r="I542" s="16">
        <v>17.399999999999999</v>
      </c>
      <c r="M542" s="19">
        <v>3</v>
      </c>
    </row>
    <row r="543" spans="1:13">
      <c r="A543" s="13" t="s">
        <v>3437</v>
      </c>
      <c r="B543" s="13">
        <v>17031243100</v>
      </c>
      <c r="C543" s="13" t="s">
        <v>3438</v>
      </c>
      <c r="D543" s="13" t="s">
        <v>4272</v>
      </c>
      <c r="E543" s="13" t="s">
        <v>4129</v>
      </c>
      <c r="F543" s="16">
        <v>11.8</v>
      </c>
      <c r="G543" s="16">
        <v>88.2</v>
      </c>
      <c r="H543" s="16">
        <v>30.4</v>
      </c>
      <c r="I543" s="16">
        <v>17.3</v>
      </c>
      <c r="M543" s="19">
        <v>6</v>
      </c>
    </row>
    <row r="544" spans="1:13">
      <c r="A544" s="13" t="s">
        <v>853</v>
      </c>
      <c r="B544" s="13">
        <v>17097861105</v>
      </c>
      <c r="C544" s="13" t="s">
        <v>854</v>
      </c>
      <c r="D544" s="13" t="s">
        <v>896</v>
      </c>
      <c r="E544" s="13" t="s">
        <v>855</v>
      </c>
      <c r="F544" s="16">
        <v>21</v>
      </c>
      <c r="G544" s="16">
        <v>79</v>
      </c>
      <c r="H544" s="16">
        <v>28.4</v>
      </c>
      <c r="I544" s="16">
        <v>17.3</v>
      </c>
      <c r="M544" s="19">
        <v>10</v>
      </c>
    </row>
    <row r="545" spans="1:13">
      <c r="A545" s="13" t="s">
        <v>2476</v>
      </c>
      <c r="B545" s="13">
        <v>17031815900</v>
      </c>
      <c r="C545" s="13" t="s">
        <v>2477</v>
      </c>
      <c r="D545" s="13" t="s">
        <v>4272</v>
      </c>
      <c r="E545" s="13" t="s">
        <v>2478</v>
      </c>
      <c r="F545" s="16">
        <v>17.399999999999999</v>
      </c>
      <c r="G545" s="16">
        <v>82.6</v>
      </c>
      <c r="H545" s="16">
        <v>21.9</v>
      </c>
      <c r="I545" s="16">
        <v>17.3</v>
      </c>
      <c r="M545" s="19">
        <v>6</v>
      </c>
    </row>
    <row r="546" spans="1:13">
      <c r="A546" s="13" t="s">
        <v>2218</v>
      </c>
      <c r="B546" s="13">
        <v>17031808001</v>
      </c>
      <c r="C546" s="13" t="s">
        <v>2219</v>
      </c>
      <c r="D546" s="13" t="s">
        <v>4272</v>
      </c>
      <c r="E546" s="13" t="s">
        <v>2217</v>
      </c>
      <c r="F546" s="16">
        <v>24.1</v>
      </c>
      <c r="G546" s="16">
        <v>75.900000000000006</v>
      </c>
      <c r="H546" s="16">
        <v>16.899999999999999</v>
      </c>
      <c r="I546" s="16">
        <v>17.3</v>
      </c>
      <c r="M546" s="19">
        <v>9</v>
      </c>
    </row>
    <row r="547" spans="1:13">
      <c r="A547" s="13" t="s">
        <v>1952</v>
      </c>
      <c r="B547" s="13">
        <v>17031803608</v>
      </c>
      <c r="C547" s="13" t="s">
        <v>1953</v>
      </c>
      <c r="D547" s="13" t="s">
        <v>4272</v>
      </c>
      <c r="E547" s="13" t="s">
        <v>1945</v>
      </c>
      <c r="F547" s="16">
        <v>18.3</v>
      </c>
      <c r="G547" s="16">
        <v>81.7</v>
      </c>
      <c r="H547" s="16">
        <v>36.799999999999997</v>
      </c>
      <c r="I547" s="16">
        <v>17.2</v>
      </c>
      <c r="M547" s="19">
        <v>6</v>
      </c>
    </row>
    <row r="548" spans="1:13">
      <c r="A548" s="13" t="s">
        <v>4007</v>
      </c>
      <c r="B548" s="13">
        <v>17031031700</v>
      </c>
      <c r="C548" s="13" t="s">
        <v>4008</v>
      </c>
      <c r="D548" s="13" t="s">
        <v>4272</v>
      </c>
      <c r="E548" s="13" t="s">
        <v>4129</v>
      </c>
      <c r="F548" s="16">
        <v>21.5</v>
      </c>
      <c r="G548" s="16">
        <v>78.5</v>
      </c>
      <c r="H548" s="16">
        <v>31.5</v>
      </c>
      <c r="I548" s="16">
        <v>17.2</v>
      </c>
      <c r="M548" s="19">
        <v>3</v>
      </c>
    </row>
    <row r="549" spans="1:13">
      <c r="A549" s="13" t="s">
        <v>1876</v>
      </c>
      <c r="B549" s="13">
        <v>17031806900</v>
      </c>
      <c r="C549" s="13" t="s">
        <v>1877</v>
      </c>
      <c r="D549" s="13" t="s">
        <v>4272</v>
      </c>
      <c r="E549" s="13" t="s">
        <v>1871</v>
      </c>
      <c r="F549" s="16">
        <v>21.6</v>
      </c>
      <c r="G549" s="16">
        <v>78.400000000000006</v>
      </c>
      <c r="H549" s="16">
        <v>30.9</v>
      </c>
      <c r="I549" s="16">
        <v>17.2</v>
      </c>
      <c r="M549" s="19">
        <v>7</v>
      </c>
    </row>
    <row r="550" spans="1:13">
      <c r="A550" s="13" t="s">
        <v>2380</v>
      </c>
      <c r="B550" s="13">
        <v>17031804104</v>
      </c>
      <c r="C550" s="13" t="s">
        <v>2381</v>
      </c>
      <c r="D550" s="13" t="s">
        <v>4272</v>
      </c>
      <c r="E550" s="13" t="s">
        <v>2375</v>
      </c>
      <c r="F550" s="16">
        <v>21.4</v>
      </c>
      <c r="G550" s="16">
        <v>78.599999999999994</v>
      </c>
      <c r="H550" s="16">
        <v>30.7</v>
      </c>
      <c r="I550" s="16">
        <v>17.2</v>
      </c>
      <c r="M550" s="19">
        <v>9</v>
      </c>
    </row>
    <row r="551" spans="1:13">
      <c r="A551" s="13" t="s">
        <v>1929</v>
      </c>
      <c r="B551" s="13">
        <v>17031804109</v>
      </c>
      <c r="C551" s="13" t="s">
        <v>1930</v>
      </c>
      <c r="D551" s="13" t="s">
        <v>4272</v>
      </c>
      <c r="E551" s="13" t="s">
        <v>1928</v>
      </c>
      <c r="F551" s="16">
        <v>12.5</v>
      </c>
      <c r="G551" s="16">
        <v>87.5</v>
      </c>
      <c r="H551" s="16">
        <v>30.6</v>
      </c>
      <c r="I551" s="16">
        <v>17.2</v>
      </c>
      <c r="M551" s="19">
        <v>10</v>
      </c>
    </row>
    <row r="552" spans="1:13">
      <c r="A552" s="13" t="s">
        <v>1343</v>
      </c>
      <c r="B552" s="13">
        <v>17043845601</v>
      </c>
      <c r="C552" s="13" t="s">
        <v>1344</v>
      </c>
      <c r="D552" s="13" t="s">
        <v>1522</v>
      </c>
      <c r="E552" s="13" t="s">
        <v>1430</v>
      </c>
      <c r="F552" s="16">
        <v>17.7</v>
      </c>
      <c r="G552" s="16">
        <v>82.3</v>
      </c>
      <c r="H552" s="16">
        <v>30.5</v>
      </c>
      <c r="I552" s="16">
        <v>17.2</v>
      </c>
      <c r="M552" s="19">
        <v>10</v>
      </c>
    </row>
    <row r="553" spans="1:13">
      <c r="A553" s="13" t="s">
        <v>1772</v>
      </c>
      <c r="B553" s="13">
        <v>17031807300</v>
      </c>
      <c r="C553" s="13" t="s">
        <v>1773</v>
      </c>
      <c r="D553" s="13" t="s">
        <v>4272</v>
      </c>
      <c r="E553" s="13" t="s">
        <v>1871</v>
      </c>
      <c r="F553" s="16">
        <v>15.3</v>
      </c>
      <c r="G553" s="16">
        <v>84.7</v>
      </c>
      <c r="H553" s="16">
        <v>28.7</v>
      </c>
      <c r="I553" s="16">
        <v>17.2</v>
      </c>
      <c r="M553" s="19">
        <v>8</v>
      </c>
    </row>
    <row r="554" spans="1:13">
      <c r="A554" s="13" t="s">
        <v>2562</v>
      </c>
      <c r="B554" s="13">
        <v>17031805901</v>
      </c>
      <c r="C554" s="13" t="s">
        <v>2563</v>
      </c>
      <c r="D554" s="13" t="s">
        <v>4272</v>
      </c>
      <c r="E554" s="13" t="s">
        <v>2661</v>
      </c>
      <c r="F554" s="16">
        <v>20.8</v>
      </c>
      <c r="G554" s="16">
        <v>79.2</v>
      </c>
      <c r="H554" s="16">
        <v>19.899999999999999</v>
      </c>
      <c r="I554" s="16">
        <v>17.2</v>
      </c>
      <c r="M554" s="19">
        <v>6</v>
      </c>
    </row>
    <row r="555" spans="1:13">
      <c r="A555" s="13" t="s">
        <v>1538</v>
      </c>
      <c r="B555" s="13">
        <v>17043846507</v>
      </c>
      <c r="C555" s="13" t="s">
        <v>1539</v>
      </c>
      <c r="D555" s="13" t="s">
        <v>1522</v>
      </c>
      <c r="E555" s="13" t="s">
        <v>1533</v>
      </c>
      <c r="F555" s="16">
        <v>6.1</v>
      </c>
      <c r="G555" s="16">
        <v>93.9</v>
      </c>
      <c r="H555" s="16">
        <v>45.4</v>
      </c>
      <c r="I555" s="16">
        <v>17.100000000000001</v>
      </c>
      <c r="M555" s="19">
        <v>7</v>
      </c>
    </row>
    <row r="556" spans="1:13">
      <c r="A556" s="13" t="s">
        <v>1112</v>
      </c>
      <c r="B556" s="13">
        <v>17043845703</v>
      </c>
      <c r="C556" s="13" t="s">
        <v>1113</v>
      </c>
      <c r="D556" s="13" t="s">
        <v>1522</v>
      </c>
      <c r="E556" s="13" t="s">
        <v>1114</v>
      </c>
      <c r="F556" s="16">
        <v>17.2</v>
      </c>
      <c r="G556" s="16">
        <v>82.8</v>
      </c>
      <c r="H556" s="16">
        <v>36.4</v>
      </c>
      <c r="I556" s="16">
        <v>17.100000000000001</v>
      </c>
      <c r="M556" s="19">
        <v>7</v>
      </c>
    </row>
    <row r="557" spans="1:13">
      <c r="A557" s="13" t="s">
        <v>2743</v>
      </c>
      <c r="B557" s="13">
        <v>17031720700</v>
      </c>
      <c r="C557" s="13" t="s">
        <v>2744</v>
      </c>
      <c r="D557" s="13" t="s">
        <v>4272</v>
      </c>
      <c r="E557" s="13" t="s">
        <v>4129</v>
      </c>
      <c r="F557" s="16">
        <v>14.7</v>
      </c>
      <c r="G557" s="16">
        <v>85.3</v>
      </c>
      <c r="H557" s="16">
        <v>28.7</v>
      </c>
      <c r="I557" s="16">
        <v>17.100000000000001</v>
      </c>
      <c r="M557" s="19">
        <v>4</v>
      </c>
    </row>
    <row r="558" spans="1:13">
      <c r="A558" s="13" t="s">
        <v>1851</v>
      </c>
      <c r="B558" s="13">
        <v>17031804311</v>
      </c>
      <c r="C558" s="13" t="s">
        <v>1852</v>
      </c>
      <c r="D558" s="13" t="s">
        <v>4272</v>
      </c>
      <c r="E558" s="13" t="s">
        <v>1840</v>
      </c>
      <c r="F558" s="16">
        <v>25.5</v>
      </c>
      <c r="G558" s="16">
        <v>74.5</v>
      </c>
      <c r="H558" s="16">
        <v>26.8</v>
      </c>
      <c r="I558" s="16">
        <v>17.100000000000001</v>
      </c>
      <c r="M558" s="19">
        <v>5</v>
      </c>
    </row>
    <row r="559" spans="1:13">
      <c r="A559" s="13" t="s">
        <v>1398</v>
      </c>
      <c r="B559" s="13">
        <v>17043841321</v>
      </c>
      <c r="C559" s="13" t="s">
        <v>1399</v>
      </c>
      <c r="D559" s="13" t="s">
        <v>1522</v>
      </c>
      <c r="E559" s="13" t="s">
        <v>4126</v>
      </c>
      <c r="F559" s="16">
        <v>20.6</v>
      </c>
      <c r="G559" s="16">
        <v>79.400000000000006</v>
      </c>
      <c r="H559" s="16">
        <v>29.4</v>
      </c>
      <c r="I559" s="16">
        <v>17</v>
      </c>
      <c r="M559" s="19">
        <v>9</v>
      </c>
    </row>
    <row r="560" spans="1:13">
      <c r="A560" s="13" t="s">
        <v>2421</v>
      </c>
      <c r="B560" s="13">
        <v>17031805202</v>
      </c>
      <c r="C560" s="13" t="s">
        <v>2422</v>
      </c>
      <c r="D560" s="13" t="s">
        <v>4272</v>
      </c>
      <c r="E560" s="13" t="s">
        <v>2401</v>
      </c>
      <c r="F560" s="16">
        <v>20.3</v>
      </c>
      <c r="G560" s="16">
        <v>79.7</v>
      </c>
      <c r="H560" s="16">
        <v>29</v>
      </c>
      <c r="I560" s="16">
        <v>17</v>
      </c>
      <c r="M560" s="19">
        <v>9</v>
      </c>
    </row>
    <row r="561" spans="1:13">
      <c r="A561" s="13" t="s">
        <v>2279</v>
      </c>
      <c r="B561" s="13">
        <v>17031804711</v>
      </c>
      <c r="C561" s="13" t="s">
        <v>2280</v>
      </c>
      <c r="D561" s="13" t="s">
        <v>4272</v>
      </c>
      <c r="E561" s="13" t="s">
        <v>2375</v>
      </c>
      <c r="F561" s="16">
        <v>18.899999999999999</v>
      </c>
      <c r="G561" s="16">
        <v>81.099999999999994</v>
      </c>
      <c r="H561" s="16">
        <v>27.9</v>
      </c>
      <c r="I561" s="16">
        <v>17</v>
      </c>
      <c r="M561" s="19">
        <v>7</v>
      </c>
    </row>
    <row r="562" spans="1:13">
      <c r="A562" s="13" t="s">
        <v>1598</v>
      </c>
      <c r="B562" s="13">
        <v>17031838300</v>
      </c>
      <c r="C562" s="13" t="s">
        <v>1491</v>
      </c>
      <c r="D562" s="13" t="s">
        <v>4272</v>
      </c>
      <c r="E562" s="13"/>
      <c r="F562" s="16">
        <v>33.700000000000003</v>
      </c>
      <c r="G562" s="16">
        <v>66.3</v>
      </c>
      <c r="H562" s="16">
        <v>23</v>
      </c>
      <c r="I562" s="16">
        <v>17</v>
      </c>
      <c r="M562" s="16"/>
    </row>
    <row r="563" spans="1:13">
      <c r="A563" s="13" t="s">
        <v>3213</v>
      </c>
      <c r="B563" s="13">
        <v>17031381900</v>
      </c>
      <c r="C563" s="13" t="s">
        <v>3214</v>
      </c>
      <c r="D563" s="13" t="s">
        <v>4272</v>
      </c>
      <c r="E563" s="13" t="s">
        <v>4129</v>
      </c>
      <c r="F563" s="16">
        <v>11.4</v>
      </c>
      <c r="G563" s="16">
        <v>88.6</v>
      </c>
      <c r="H563" s="16">
        <v>16</v>
      </c>
      <c r="I563" s="16">
        <v>17</v>
      </c>
      <c r="M563" s="19">
        <v>1</v>
      </c>
    </row>
    <row r="564" spans="1:13">
      <c r="A564" s="13" t="s">
        <v>1946</v>
      </c>
      <c r="B564" s="13">
        <v>17031803605</v>
      </c>
      <c r="C564" s="13" t="s">
        <v>1947</v>
      </c>
      <c r="D564" s="13" t="s">
        <v>4272</v>
      </c>
      <c r="E564" s="13" t="s">
        <v>1945</v>
      </c>
      <c r="F564" s="16">
        <v>13.3</v>
      </c>
      <c r="G564" s="16">
        <v>86.7</v>
      </c>
      <c r="H564" s="16">
        <v>37.5</v>
      </c>
      <c r="I564" s="16">
        <v>16.899999999999999</v>
      </c>
      <c r="M564" s="19">
        <v>6</v>
      </c>
    </row>
    <row r="565" spans="1:13">
      <c r="A565" s="13" t="s">
        <v>4221</v>
      </c>
      <c r="B565" s="13">
        <v>17031804507</v>
      </c>
      <c r="C565" s="13" t="s">
        <v>4222</v>
      </c>
      <c r="D565" s="13" t="s">
        <v>4272</v>
      </c>
      <c r="E565" s="13" t="s">
        <v>4214</v>
      </c>
      <c r="F565" s="16">
        <v>18</v>
      </c>
      <c r="G565" s="16">
        <v>82</v>
      </c>
      <c r="H565" s="16">
        <v>32.4</v>
      </c>
      <c r="I565" s="16">
        <v>16.899999999999999</v>
      </c>
      <c r="M565" s="19">
        <v>10</v>
      </c>
    </row>
    <row r="566" spans="1:13">
      <c r="A566" s="13" t="s">
        <v>1309</v>
      </c>
      <c r="B566" s="13">
        <v>17043841114</v>
      </c>
      <c r="C566" s="13" t="s">
        <v>1310</v>
      </c>
      <c r="D566" s="13" t="s">
        <v>1522</v>
      </c>
      <c r="E566" s="13" t="s">
        <v>2398</v>
      </c>
      <c r="F566" s="16">
        <v>17.5</v>
      </c>
      <c r="G566" s="16">
        <v>82.5</v>
      </c>
      <c r="H566" s="16">
        <v>31.5</v>
      </c>
      <c r="I566" s="16">
        <v>16.899999999999999</v>
      </c>
      <c r="M566" s="19">
        <v>5</v>
      </c>
    </row>
    <row r="567" spans="1:13">
      <c r="A567" s="13" t="s">
        <v>1424</v>
      </c>
      <c r="B567" s="13">
        <v>17043845809</v>
      </c>
      <c r="C567" s="13" t="s">
        <v>1425</v>
      </c>
      <c r="D567" s="13" t="s">
        <v>1522</v>
      </c>
      <c r="E567" s="13" t="s">
        <v>1417</v>
      </c>
      <c r="F567" s="16">
        <v>21.3</v>
      </c>
      <c r="G567" s="16">
        <v>78.7</v>
      </c>
      <c r="H567" s="16">
        <v>28.1</v>
      </c>
      <c r="I567" s="16">
        <v>16.899999999999999</v>
      </c>
      <c r="M567" s="19">
        <v>9</v>
      </c>
    </row>
    <row r="568" spans="1:13">
      <c r="A568" s="13" t="s">
        <v>4100</v>
      </c>
      <c r="B568" s="13">
        <v>17031820201</v>
      </c>
      <c r="C568" s="13" t="s">
        <v>4101</v>
      </c>
      <c r="D568" s="13" t="s">
        <v>4272</v>
      </c>
      <c r="E568" s="13" t="s">
        <v>4099</v>
      </c>
      <c r="F568" s="16">
        <v>24</v>
      </c>
      <c r="G568" s="16">
        <v>76</v>
      </c>
      <c r="H568" s="16">
        <v>25</v>
      </c>
      <c r="I568" s="16">
        <v>16.899999999999999</v>
      </c>
      <c r="M568" s="19">
        <v>9</v>
      </c>
    </row>
    <row r="569" spans="1:13">
      <c r="A569" s="13" t="s">
        <v>3950</v>
      </c>
      <c r="B569" s="13">
        <v>17031051400</v>
      </c>
      <c r="C569" s="13" t="s">
        <v>3951</v>
      </c>
      <c r="D569" s="13" t="s">
        <v>4272</v>
      </c>
      <c r="E569" s="13" t="s">
        <v>4129</v>
      </c>
      <c r="F569" s="16">
        <v>16.3</v>
      </c>
      <c r="G569" s="16">
        <v>83.7</v>
      </c>
      <c r="H569" s="16">
        <v>40.200000000000003</v>
      </c>
      <c r="I569" s="16">
        <v>16.8</v>
      </c>
      <c r="M569" s="19">
        <v>3</v>
      </c>
    </row>
    <row r="570" spans="1:13">
      <c r="A570" s="13" t="s">
        <v>1371</v>
      </c>
      <c r="B570" s="13">
        <v>17043843900</v>
      </c>
      <c r="C570" s="13" t="s">
        <v>1372</v>
      </c>
      <c r="D570" s="13" t="s">
        <v>1522</v>
      </c>
      <c r="E570" s="13" t="s">
        <v>2522</v>
      </c>
      <c r="F570" s="16">
        <v>19</v>
      </c>
      <c r="G570" s="16">
        <v>81</v>
      </c>
      <c r="H570" s="16">
        <v>37.4</v>
      </c>
      <c r="I570" s="16">
        <v>16.8</v>
      </c>
      <c r="M570" s="19">
        <v>10</v>
      </c>
    </row>
    <row r="571" spans="1:13">
      <c r="A571" s="13" t="s">
        <v>1265</v>
      </c>
      <c r="B571" s="13">
        <v>17043843602</v>
      </c>
      <c r="C571" s="13" t="s">
        <v>1266</v>
      </c>
      <c r="D571" s="13" t="s">
        <v>1522</v>
      </c>
      <c r="E571" s="13" t="s">
        <v>2224</v>
      </c>
      <c r="F571" s="16">
        <v>23.3</v>
      </c>
      <c r="G571" s="16">
        <v>76.7</v>
      </c>
      <c r="H571" s="16">
        <v>28.1</v>
      </c>
      <c r="I571" s="16">
        <v>16.8</v>
      </c>
      <c r="M571" s="19">
        <v>7</v>
      </c>
    </row>
    <row r="572" spans="1:13">
      <c r="A572" s="13" t="s">
        <v>1347</v>
      </c>
      <c r="B572" s="13">
        <v>17043845701</v>
      </c>
      <c r="C572" s="13" t="s">
        <v>1348</v>
      </c>
      <c r="D572" s="13" t="s">
        <v>1522</v>
      </c>
      <c r="E572" s="13" t="s">
        <v>1430</v>
      </c>
      <c r="F572" s="16">
        <v>23.1</v>
      </c>
      <c r="G572" s="16">
        <v>76.900000000000006</v>
      </c>
      <c r="H572" s="16">
        <v>25.8</v>
      </c>
      <c r="I572" s="16">
        <v>16.8</v>
      </c>
      <c r="M572" s="19">
        <v>9</v>
      </c>
    </row>
    <row r="573" spans="1:13">
      <c r="A573" s="13" t="s">
        <v>204</v>
      </c>
      <c r="B573" s="13">
        <v>17197881700</v>
      </c>
      <c r="C573" s="13" t="s">
        <v>205</v>
      </c>
      <c r="D573" s="13" t="s">
        <v>363</v>
      </c>
      <c r="E573" s="13" t="s">
        <v>320</v>
      </c>
      <c r="F573" s="16">
        <v>26</v>
      </c>
      <c r="G573" s="16">
        <v>74</v>
      </c>
      <c r="H573" s="16">
        <v>22.1</v>
      </c>
      <c r="I573" s="16">
        <v>16.8</v>
      </c>
      <c r="M573" s="16">
        <v>4</v>
      </c>
    </row>
    <row r="574" spans="1:13">
      <c r="A574" s="13" t="s">
        <v>1580</v>
      </c>
      <c r="B574" s="13">
        <v>17031836900</v>
      </c>
      <c r="C574" s="13" t="s">
        <v>1581</v>
      </c>
      <c r="D574" s="13" t="s">
        <v>4272</v>
      </c>
      <c r="E574" s="13"/>
      <c r="F574" s="16">
        <v>32.1</v>
      </c>
      <c r="G574" s="16">
        <v>67.900000000000006</v>
      </c>
      <c r="H574" s="16">
        <v>3</v>
      </c>
      <c r="I574" s="16">
        <v>16.8</v>
      </c>
      <c r="M574" s="16"/>
    </row>
    <row r="575" spans="1:13">
      <c r="A575" s="13" t="s">
        <v>777</v>
      </c>
      <c r="B575" s="13">
        <v>17097864101</v>
      </c>
      <c r="C575" s="13" t="s">
        <v>778</v>
      </c>
      <c r="D575" s="13" t="s">
        <v>896</v>
      </c>
      <c r="E575" s="13" t="s">
        <v>779</v>
      </c>
      <c r="F575" s="16">
        <v>21.7</v>
      </c>
      <c r="G575" s="16">
        <v>78.3</v>
      </c>
      <c r="H575" s="16">
        <v>29.2</v>
      </c>
      <c r="I575" s="16">
        <v>16.7</v>
      </c>
      <c r="M575" s="19">
        <v>10</v>
      </c>
    </row>
    <row r="576" spans="1:13">
      <c r="A576" s="13" t="s">
        <v>1377</v>
      </c>
      <c r="B576" s="13">
        <v>17043844100</v>
      </c>
      <c r="C576" s="13" t="s">
        <v>1378</v>
      </c>
      <c r="D576" s="13" t="s">
        <v>1522</v>
      </c>
      <c r="E576" s="13" t="s">
        <v>2522</v>
      </c>
      <c r="F576" s="16">
        <v>21.8</v>
      </c>
      <c r="G576" s="16">
        <v>78.2</v>
      </c>
      <c r="H576" s="16">
        <v>26.8</v>
      </c>
      <c r="I576" s="16">
        <v>16.7</v>
      </c>
      <c r="M576" s="19">
        <v>10</v>
      </c>
    </row>
    <row r="577" spans="1:13">
      <c r="A577" s="13" t="s">
        <v>1420</v>
      </c>
      <c r="B577" s="13">
        <v>17043845802</v>
      </c>
      <c r="C577" s="13" t="s">
        <v>1421</v>
      </c>
      <c r="D577" s="13" t="s">
        <v>1522</v>
      </c>
      <c r="E577" s="13" t="s">
        <v>1417</v>
      </c>
      <c r="F577" s="16">
        <v>26.7</v>
      </c>
      <c r="G577" s="16">
        <v>73.3</v>
      </c>
      <c r="H577" s="16">
        <v>25.9</v>
      </c>
      <c r="I577" s="16">
        <v>16.7</v>
      </c>
      <c r="M577" s="19">
        <v>9</v>
      </c>
    </row>
    <row r="578" spans="1:13">
      <c r="A578" s="13" t="s">
        <v>1762</v>
      </c>
      <c r="B578" s="13">
        <v>17031802403</v>
      </c>
      <c r="C578" s="13" t="s">
        <v>1763</v>
      </c>
      <c r="D578" s="13" t="s">
        <v>4272</v>
      </c>
      <c r="E578" s="13" t="s">
        <v>1761</v>
      </c>
      <c r="F578" s="16">
        <v>27.4</v>
      </c>
      <c r="G578" s="16">
        <v>72.599999999999994</v>
      </c>
      <c r="H578" s="16">
        <v>23.3</v>
      </c>
      <c r="I578" s="16">
        <v>16.7</v>
      </c>
      <c r="M578" s="19">
        <v>2</v>
      </c>
    </row>
    <row r="579" spans="1:13">
      <c r="A579" s="13" t="s">
        <v>1488</v>
      </c>
      <c r="B579" s="13">
        <v>17043845805</v>
      </c>
      <c r="C579" s="13" t="s">
        <v>1489</v>
      </c>
      <c r="D579" s="13" t="s">
        <v>1522</v>
      </c>
      <c r="E579" s="13" t="s">
        <v>4099</v>
      </c>
      <c r="F579" s="16">
        <v>21.2</v>
      </c>
      <c r="G579" s="16">
        <v>78.8</v>
      </c>
      <c r="H579" s="16">
        <v>22</v>
      </c>
      <c r="I579" s="16">
        <v>16.7</v>
      </c>
      <c r="M579" s="19">
        <v>7</v>
      </c>
    </row>
    <row r="580" spans="1:13">
      <c r="A580" s="13" t="s">
        <v>2121</v>
      </c>
      <c r="B580" s="13">
        <v>17031805201</v>
      </c>
      <c r="C580" s="13" t="s">
        <v>2122</v>
      </c>
      <c r="D580" s="13" t="s">
        <v>4272</v>
      </c>
      <c r="E580" s="13" t="s">
        <v>2123</v>
      </c>
      <c r="F580" s="16">
        <v>22.3</v>
      </c>
      <c r="G580" s="16">
        <v>77.7</v>
      </c>
      <c r="H580" s="16">
        <v>32.5</v>
      </c>
      <c r="I580" s="16">
        <v>16.600000000000001</v>
      </c>
      <c r="M580" s="19">
        <v>7</v>
      </c>
    </row>
    <row r="581" spans="1:13">
      <c r="A581" s="13" t="s">
        <v>2506</v>
      </c>
      <c r="B581" s="13">
        <v>17031804606</v>
      </c>
      <c r="C581" s="13" t="s">
        <v>2507</v>
      </c>
      <c r="D581" s="13" t="s">
        <v>4272</v>
      </c>
      <c r="E581" s="13" t="s">
        <v>2508</v>
      </c>
      <c r="F581" s="16">
        <v>18.899999999999999</v>
      </c>
      <c r="G581" s="16">
        <v>81.099999999999994</v>
      </c>
      <c r="H581" s="16">
        <v>32</v>
      </c>
      <c r="I581" s="16">
        <v>16.600000000000001</v>
      </c>
      <c r="M581" s="19">
        <v>10</v>
      </c>
    </row>
    <row r="582" spans="1:13">
      <c r="A582" s="13" t="s">
        <v>636</v>
      </c>
      <c r="B582" s="13">
        <v>17097861007</v>
      </c>
      <c r="C582" s="13" t="s">
        <v>637</v>
      </c>
      <c r="D582" s="13" t="s">
        <v>896</v>
      </c>
      <c r="E582" s="13" t="s">
        <v>638</v>
      </c>
      <c r="F582" s="16">
        <v>16.2</v>
      </c>
      <c r="G582" s="16">
        <v>83.8</v>
      </c>
      <c r="H582" s="16">
        <v>30.4</v>
      </c>
      <c r="I582" s="16">
        <v>16.600000000000001</v>
      </c>
      <c r="M582" s="19">
        <v>10</v>
      </c>
    </row>
    <row r="583" spans="1:13">
      <c r="A583" s="13" t="s">
        <v>4304</v>
      </c>
      <c r="B583" s="13">
        <v>17031803016</v>
      </c>
      <c r="C583" s="13" t="s">
        <v>4305</v>
      </c>
      <c r="D583" s="13" t="s">
        <v>4272</v>
      </c>
      <c r="E583" s="13" t="s">
        <v>4289</v>
      </c>
      <c r="F583" s="16">
        <v>16.2</v>
      </c>
      <c r="G583" s="16">
        <v>83.8</v>
      </c>
      <c r="H583" s="16">
        <v>24.3</v>
      </c>
      <c r="I583" s="16">
        <v>16.600000000000001</v>
      </c>
      <c r="M583" s="19">
        <v>8</v>
      </c>
    </row>
    <row r="584" spans="1:13">
      <c r="A584" s="13" t="s">
        <v>1089</v>
      </c>
      <c r="B584" s="13">
        <v>17043845505</v>
      </c>
      <c r="C584" s="13" t="s">
        <v>1090</v>
      </c>
      <c r="D584" s="13" t="s">
        <v>1522</v>
      </c>
      <c r="E584" s="13" t="s">
        <v>1088</v>
      </c>
      <c r="F584" s="16">
        <v>20.399999999999999</v>
      </c>
      <c r="G584" s="16">
        <v>79.599999999999994</v>
      </c>
      <c r="H584" s="16">
        <v>24.2</v>
      </c>
      <c r="I584" s="16">
        <v>16.600000000000001</v>
      </c>
      <c r="M584" s="19">
        <v>10</v>
      </c>
    </row>
    <row r="585" spans="1:13">
      <c r="A585" s="13" t="s">
        <v>350</v>
      </c>
      <c r="B585" s="13">
        <v>17197880601</v>
      </c>
      <c r="C585" s="13" t="s">
        <v>351</v>
      </c>
      <c r="D585" s="13" t="s">
        <v>363</v>
      </c>
      <c r="E585" s="13" t="s">
        <v>343</v>
      </c>
      <c r="F585" s="16">
        <v>26.8</v>
      </c>
      <c r="G585" s="16">
        <v>73.2</v>
      </c>
      <c r="H585" s="16">
        <v>23.9</v>
      </c>
      <c r="I585" s="16">
        <v>16.600000000000001</v>
      </c>
      <c r="M585" s="16">
        <v>7</v>
      </c>
    </row>
    <row r="586" spans="1:13">
      <c r="A586" s="13" t="s">
        <v>3797</v>
      </c>
      <c r="B586" s="13">
        <v>17031120400</v>
      </c>
      <c r="C586" s="13" t="s">
        <v>3798</v>
      </c>
      <c r="D586" s="13" t="s">
        <v>4272</v>
      </c>
      <c r="E586" s="13" t="s">
        <v>4129</v>
      </c>
      <c r="F586" s="16">
        <v>21.5</v>
      </c>
      <c r="G586" s="16">
        <v>78.5</v>
      </c>
      <c r="H586" s="16">
        <v>22.6</v>
      </c>
      <c r="I586" s="16">
        <v>16.600000000000001</v>
      </c>
      <c r="M586" s="19">
        <v>7</v>
      </c>
    </row>
    <row r="587" spans="1:13">
      <c r="A587" s="13" t="s">
        <v>2031</v>
      </c>
      <c r="B587" s="13">
        <v>17031824113</v>
      </c>
      <c r="C587" s="13" t="s">
        <v>2032</v>
      </c>
      <c r="D587" s="13" t="s">
        <v>4272</v>
      </c>
      <c r="E587" s="13" t="s">
        <v>2033</v>
      </c>
      <c r="F587" s="16">
        <v>26.5</v>
      </c>
      <c r="G587" s="16">
        <v>73.5</v>
      </c>
      <c r="H587" s="16">
        <v>22.1</v>
      </c>
      <c r="I587" s="16">
        <v>16.600000000000001</v>
      </c>
      <c r="M587" s="19">
        <v>9</v>
      </c>
    </row>
    <row r="588" spans="1:13">
      <c r="A588" s="13" t="s">
        <v>3311</v>
      </c>
      <c r="B588" s="13">
        <v>17031381200</v>
      </c>
      <c r="C588" s="13" t="s">
        <v>3312</v>
      </c>
      <c r="D588" s="13" t="s">
        <v>4272</v>
      </c>
      <c r="E588" s="13" t="s">
        <v>4129</v>
      </c>
      <c r="F588" s="16">
        <v>15.8</v>
      </c>
      <c r="G588" s="16">
        <v>84.2</v>
      </c>
      <c r="H588" s="16">
        <v>17.3</v>
      </c>
      <c r="I588" s="16">
        <v>16.600000000000001</v>
      </c>
      <c r="M588" s="19">
        <v>1</v>
      </c>
    </row>
    <row r="589" spans="1:13">
      <c r="A589" s="13" t="s">
        <v>1857</v>
      </c>
      <c r="B589" s="13">
        <v>17031804716</v>
      </c>
      <c r="C589" s="13" t="s">
        <v>1858</v>
      </c>
      <c r="D589" s="13" t="s">
        <v>4272</v>
      </c>
      <c r="E589" s="13" t="s">
        <v>1840</v>
      </c>
      <c r="F589" s="16">
        <v>12.4</v>
      </c>
      <c r="G589" s="16">
        <v>87.6</v>
      </c>
      <c r="H589" s="16">
        <v>39.299999999999997</v>
      </c>
      <c r="I589" s="16">
        <v>16.5</v>
      </c>
      <c r="M589" s="19">
        <v>10</v>
      </c>
    </row>
    <row r="590" spans="1:13">
      <c r="A590" s="13" t="s">
        <v>189</v>
      </c>
      <c r="B590" s="13">
        <v>17197883516</v>
      </c>
      <c r="C590" s="13" t="s">
        <v>190</v>
      </c>
      <c r="D590" s="13" t="s">
        <v>363</v>
      </c>
      <c r="E590" s="13" t="s">
        <v>171</v>
      </c>
      <c r="F590" s="16">
        <v>17</v>
      </c>
      <c r="G590" s="16">
        <v>83</v>
      </c>
      <c r="H590" s="16">
        <v>34.1</v>
      </c>
      <c r="I590" s="16">
        <v>16.5</v>
      </c>
      <c r="M590" s="16">
        <v>10</v>
      </c>
    </row>
    <row r="591" spans="1:13">
      <c r="A591" s="13" t="s">
        <v>1449</v>
      </c>
      <c r="B591" s="13">
        <v>17043841308</v>
      </c>
      <c r="C591" s="13" t="s">
        <v>1450</v>
      </c>
      <c r="D591" s="13" t="s">
        <v>1522</v>
      </c>
      <c r="E591" s="13" t="s">
        <v>4214</v>
      </c>
      <c r="F591" s="16">
        <v>22.5</v>
      </c>
      <c r="G591" s="16">
        <v>77.5</v>
      </c>
      <c r="H591" s="16">
        <v>33.1</v>
      </c>
      <c r="I591" s="16">
        <v>16.5</v>
      </c>
      <c r="M591" s="19">
        <v>8</v>
      </c>
    </row>
    <row r="592" spans="1:13">
      <c r="A592" s="13" t="s">
        <v>872</v>
      </c>
      <c r="B592" s="13">
        <v>17093890101</v>
      </c>
      <c r="C592" s="13" t="s">
        <v>873</v>
      </c>
      <c r="D592" s="13" t="s">
        <v>874</v>
      </c>
      <c r="E592" s="13" t="s">
        <v>875</v>
      </c>
      <c r="F592" s="16">
        <v>14.8</v>
      </c>
      <c r="G592" s="16">
        <v>85.2</v>
      </c>
      <c r="H592" s="16">
        <v>32.299999999999997</v>
      </c>
      <c r="I592" s="16">
        <v>16.5</v>
      </c>
      <c r="M592" s="19">
        <v>10</v>
      </c>
    </row>
    <row r="593" spans="1:13">
      <c r="A593" s="13" t="s">
        <v>278</v>
      </c>
      <c r="B593" s="13">
        <v>17197881107</v>
      </c>
      <c r="C593" s="13" t="s">
        <v>279</v>
      </c>
      <c r="D593" s="13" t="s">
        <v>363</v>
      </c>
      <c r="E593" s="13" t="s">
        <v>280</v>
      </c>
      <c r="F593" s="16">
        <v>23.5</v>
      </c>
      <c r="G593" s="16">
        <v>76.5</v>
      </c>
      <c r="H593" s="16">
        <v>17.899999999999999</v>
      </c>
      <c r="I593" s="16">
        <v>16.5</v>
      </c>
      <c r="M593" s="16">
        <v>8</v>
      </c>
    </row>
    <row r="594" spans="1:13">
      <c r="A594" s="13" t="s">
        <v>2775</v>
      </c>
      <c r="B594" s="13">
        <v>17031750400</v>
      </c>
      <c r="C594" s="13" t="s">
        <v>2667</v>
      </c>
      <c r="D594" s="13" t="s">
        <v>4272</v>
      </c>
      <c r="E594" s="13" t="s">
        <v>4129</v>
      </c>
      <c r="F594" s="16">
        <v>17.600000000000001</v>
      </c>
      <c r="G594" s="16">
        <v>82.4</v>
      </c>
      <c r="H594" s="16">
        <v>29.1</v>
      </c>
      <c r="I594" s="16">
        <v>16.399999999999999</v>
      </c>
      <c r="M594" s="19">
        <v>5</v>
      </c>
    </row>
    <row r="595" spans="1:13">
      <c r="A595" s="13" t="s">
        <v>2303</v>
      </c>
      <c r="B595" s="13">
        <v>17031819500</v>
      </c>
      <c r="C595" s="13" t="s">
        <v>2304</v>
      </c>
      <c r="D595" s="13" t="s">
        <v>4272</v>
      </c>
      <c r="E595" s="13" t="s">
        <v>2305</v>
      </c>
      <c r="F595" s="16">
        <v>26.6</v>
      </c>
      <c r="G595" s="16">
        <v>73.400000000000006</v>
      </c>
      <c r="H595" s="16">
        <v>23.3</v>
      </c>
      <c r="I595" s="16">
        <v>16.399999999999999</v>
      </c>
      <c r="M595" s="19">
        <v>10</v>
      </c>
    </row>
    <row r="596" spans="1:13">
      <c r="A596" s="13" t="s">
        <v>1091</v>
      </c>
      <c r="B596" s="13">
        <v>17043845810</v>
      </c>
      <c r="C596" s="13" t="s">
        <v>1092</v>
      </c>
      <c r="D596" s="13" t="s">
        <v>1522</v>
      </c>
      <c r="E596" s="13" t="s">
        <v>1088</v>
      </c>
      <c r="F596" s="16">
        <v>23</v>
      </c>
      <c r="G596" s="16">
        <v>77</v>
      </c>
      <c r="H596" s="16">
        <v>22.2</v>
      </c>
      <c r="I596" s="16">
        <v>16.399999999999999</v>
      </c>
      <c r="M596" s="19">
        <v>9</v>
      </c>
    </row>
    <row r="597" spans="1:13">
      <c r="A597" s="13" t="s">
        <v>490</v>
      </c>
      <c r="B597" s="13">
        <v>17111870808</v>
      </c>
      <c r="C597" s="13" t="s">
        <v>491</v>
      </c>
      <c r="D597" s="13" t="s">
        <v>571</v>
      </c>
      <c r="E597" s="13" t="s">
        <v>489</v>
      </c>
      <c r="F597" s="16">
        <v>23.8</v>
      </c>
      <c r="G597" s="16">
        <v>76.2</v>
      </c>
      <c r="H597" s="16">
        <v>21.7</v>
      </c>
      <c r="I597" s="16">
        <v>16.399999999999999</v>
      </c>
      <c r="M597" s="19">
        <v>7</v>
      </c>
    </row>
    <row r="598" spans="1:13">
      <c r="A598" s="13" t="s">
        <v>2481</v>
      </c>
      <c r="B598" s="13">
        <v>17031816100</v>
      </c>
      <c r="C598" s="13" t="s">
        <v>2482</v>
      </c>
      <c r="D598" s="13" t="s">
        <v>4272</v>
      </c>
      <c r="E598" s="13" t="s">
        <v>2478</v>
      </c>
      <c r="F598" s="16">
        <v>20.5</v>
      </c>
      <c r="G598" s="16">
        <v>79.5</v>
      </c>
      <c r="H598" s="16">
        <v>20.9</v>
      </c>
      <c r="I598" s="16">
        <v>16.399999999999999</v>
      </c>
      <c r="M598" s="19">
        <v>6</v>
      </c>
    </row>
    <row r="599" spans="1:13">
      <c r="A599" s="13" t="s">
        <v>1051</v>
      </c>
      <c r="B599" s="13">
        <v>17089852805</v>
      </c>
      <c r="C599" s="13" t="s">
        <v>1052</v>
      </c>
      <c r="D599" s="13" t="s">
        <v>1029</v>
      </c>
      <c r="E599" s="13"/>
      <c r="F599" s="16">
        <v>18.899999999999999</v>
      </c>
      <c r="G599" s="16">
        <v>81.099999999999994</v>
      </c>
      <c r="H599" s="16">
        <v>34</v>
      </c>
      <c r="I599" s="16">
        <v>16.3</v>
      </c>
      <c r="M599" s="16"/>
    </row>
    <row r="600" spans="1:13">
      <c r="A600" s="13" t="s">
        <v>1117</v>
      </c>
      <c r="B600" s="13">
        <v>17043846305</v>
      </c>
      <c r="C600" s="13" t="s">
        <v>1118</v>
      </c>
      <c r="D600" s="13" t="s">
        <v>1522</v>
      </c>
      <c r="E600" s="13" t="s">
        <v>1114</v>
      </c>
      <c r="F600" s="16">
        <v>19.7</v>
      </c>
      <c r="G600" s="16">
        <v>80.3</v>
      </c>
      <c r="H600" s="16">
        <v>27.6</v>
      </c>
      <c r="I600" s="16">
        <v>16.3</v>
      </c>
      <c r="M600" s="19">
        <v>8</v>
      </c>
    </row>
    <row r="601" spans="1:13">
      <c r="A601" s="13" t="s">
        <v>1694</v>
      </c>
      <c r="B601" s="13">
        <v>17031830600</v>
      </c>
      <c r="C601" s="13" t="s">
        <v>1695</v>
      </c>
      <c r="D601" s="13" t="s">
        <v>4272</v>
      </c>
      <c r="E601" s="13"/>
      <c r="F601" s="16">
        <v>17.600000000000001</v>
      </c>
      <c r="G601" s="16">
        <v>82.4</v>
      </c>
      <c r="H601" s="16">
        <v>22.3</v>
      </c>
      <c r="I601" s="16">
        <v>16.3</v>
      </c>
      <c r="M601" s="16"/>
    </row>
    <row r="602" spans="1:13">
      <c r="A602" s="13" t="s">
        <v>3137</v>
      </c>
      <c r="B602" s="13">
        <v>17031490300</v>
      </c>
      <c r="C602" s="13" t="s">
        <v>3138</v>
      </c>
      <c r="D602" s="13" t="s">
        <v>4272</v>
      </c>
      <c r="E602" s="13" t="s">
        <v>4129</v>
      </c>
      <c r="F602" s="16">
        <v>22.8</v>
      </c>
      <c r="G602" s="16">
        <v>77.2</v>
      </c>
      <c r="H602" s="16">
        <v>21.8</v>
      </c>
      <c r="I602" s="16">
        <v>16.3</v>
      </c>
      <c r="M602" s="19">
        <v>3</v>
      </c>
    </row>
    <row r="603" spans="1:13">
      <c r="A603" s="13" t="s">
        <v>2423</v>
      </c>
      <c r="B603" s="13">
        <v>17031806001</v>
      </c>
      <c r="C603" s="13" t="s">
        <v>2424</v>
      </c>
      <c r="D603" s="13" t="s">
        <v>4272</v>
      </c>
      <c r="E603" s="13" t="s">
        <v>2401</v>
      </c>
      <c r="F603" s="16">
        <v>22.9</v>
      </c>
      <c r="G603" s="16">
        <v>77.099999999999994</v>
      </c>
      <c r="H603" s="16">
        <v>20.6</v>
      </c>
      <c r="I603" s="16">
        <v>16.3</v>
      </c>
      <c r="M603" s="19">
        <v>10</v>
      </c>
    </row>
    <row r="604" spans="1:13">
      <c r="A604" s="13" t="s">
        <v>4051</v>
      </c>
      <c r="B604" s="13">
        <v>17031020601</v>
      </c>
      <c r="C604" s="13" t="s">
        <v>4052</v>
      </c>
      <c r="D604" s="13" t="s">
        <v>4272</v>
      </c>
      <c r="E604" s="13" t="s">
        <v>4129</v>
      </c>
      <c r="F604" s="16">
        <v>23.6</v>
      </c>
      <c r="G604" s="16">
        <v>76.400000000000006</v>
      </c>
      <c r="H604" s="16">
        <v>15.2</v>
      </c>
      <c r="I604" s="16">
        <v>16.3</v>
      </c>
      <c r="M604" s="19">
        <v>6</v>
      </c>
    </row>
    <row r="605" spans="1:13">
      <c r="A605" s="13" t="s">
        <v>3221</v>
      </c>
      <c r="B605" s="13">
        <v>17031390400</v>
      </c>
      <c r="C605" s="13" t="s">
        <v>3222</v>
      </c>
      <c r="D605" s="13" t="s">
        <v>4272</v>
      </c>
      <c r="E605" s="13" t="s">
        <v>4129</v>
      </c>
      <c r="F605" s="16">
        <v>17</v>
      </c>
      <c r="G605" s="16">
        <v>83</v>
      </c>
      <c r="H605" s="16">
        <v>8.9</v>
      </c>
      <c r="I605" s="16">
        <v>16.3</v>
      </c>
      <c r="M605" s="19">
        <v>2</v>
      </c>
    </row>
    <row r="606" spans="1:13">
      <c r="A606" s="13" t="s">
        <v>4202</v>
      </c>
      <c r="B606" s="13">
        <v>17031805109</v>
      </c>
      <c r="C606" s="13" t="s">
        <v>4203</v>
      </c>
      <c r="D606" s="13" t="s">
        <v>4272</v>
      </c>
      <c r="E606" s="13" t="s">
        <v>4289</v>
      </c>
      <c r="F606" s="16">
        <v>24.6</v>
      </c>
      <c r="G606" s="16">
        <v>75.400000000000006</v>
      </c>
      <c r="H606" s="16">
        <v>27.9</v>
      </c>
      <c r="I606" s="16">
        <v>16.2</v>
      </c>
      <c r="M606" s="19">
        <v>9</v>
      </c>
    </row>
    <row r="607" spans="1:13">
      <c r="A607" s="13" t="s">
        <v>3934</v>
      </c>
      <c r="B607" s="13">
        <v>17031050600</v>
      </c>
      <c r="C607" s="13" t="s">
        <v>3935</v>
      </c>
      <c r="D607" s="13" t="s">
        <v>4272</v>
      </c>
      <c r="E607" s="13" t="s">
        <v>4129</v>
      </c>
      <c r="F607" s="16">
        <v>9</v>
      </c>
      <c r="G607" s="16">
        <v>91</v>
      </c>
      <c r="H607" s="16">
        <v>54.2</v>
      </c>
      <c r="I607" s="16">
        <v>16.100000000000001</v>
      </c>
      <c r="M607" s="19">
        <v>7</v>
      </c>
    </row>
    <row r="608" spans="1:13">
      <c r="A608" s="13" t="s">
        <v>3942</v>
      </c>
      <c r="B608" s="13">
        <v>17031051000</v>
      </c>
      <c r="C608" s="13" t="s">
        <v>3943</v>
      </c>
      <c r="D608" s="13" t="s">
        <v>4272</v>
      </c>
      <c r="E608" s="13" t="s">
        <v>4129</v>
      </c>
      <c r="F608" s="16">
        <v>9</v>
      </c>
      <c r="G608" s="16">
        <v>91</v>
      </c>
      <c r="H608" s="16">
        <v>50.6</v>
      </c>
      <c r="I608" s="16">
        <v>16.100000000000001</v>
      </c>
      <c r="M608" s="19">
        <v>5</v>
      </c>
    </row>
    <row r="609" spans="1:13">
      <c r="A609" s="13" t="s">
        <v>447</v>
      </c>
      <c r="B609" s="13">
        <v>17111871305</v>
      </c>
      <c r="C609" s="13" t="s">
        <v>448</v>
      </c>
      <c r="D609" s="13" t="s">
        <v>571</v>
      </c>
      <c r="E609" s="13" t="s">
        <v>446</v>
      </c>
      <c r="F609" s="16">
        <v>11.1</v>
      </c>
      <c r="G609" s="16">
        <v>88.9</v>
      </c>
      <c r="H609" s="16">
        <v>34.5</v>
      </c>
      <c r="I609" s="16">
        <v>16.100000000000001</v>
      </c>
      <c r="M609" s="19">
        <v>9</v>
      </c>
    </row>
    <row r="610" spans="1:13">
      <c r="A610" s="13" t="s">
        <v>311</v>
      </c>
      <c r="B610" s="13">
        <v>17197880314</v>
      </c>
      <c r="C610" s="13" t="s">
        <v>312</v>
      </c>
      <c r="D610" s="13" t="s">
        <v>363</v>
      </c>
      <c r="E610" s="13" t="s">
        <v>1485</v>
      </c>
      <c r="F610" s="16">
        <v>16.8</v>
      </c>
      <c r="G610" s="16">
        <v>83.2</v>
      </c>
      <c r="H610" s="16">
        <v>32.9</v>
      </c>
      <c r="I610" s="16">
        <v>16.100000000000001</v>
      </c>
      <c r="M610" s="16">
        <v>9</v>
      </c>
    </row>
    <row r="611" spans="1:13">
      <c r="A611" s="13" t="s">
        <v>685</v>
      </c>
      <c r="B611" s="13">
        <v>17097861604</v>
      </c>
      <c r="C611" s="13" t="s">
        <v>686</v>
      </c>
      <c r="D611" s="13" t="s">
        <v>896</v>
      </c>
      <c r="E611" s="13" t="s">
        <v>684</v>
      </c>
      <c r="F611" s="16">
        <v>16.399999999999999</v>
      </c>
      <c r="G611" s="16">
        <v>83.6</v>
      </c>
      <c r="H611" s="16">
        <v>30.4</v>
      </c>
      <c r="I611" s="16">
        <v>16.100000000000001</v>
      </c>
      <c r="M611" s="19">
        <v>10</v>
      </c>
    </row>
    <row r="612" spans="1:13">
      <c r="A612" s="13" t="s">
        <v>1919</v>
      </c>
      <c r="B612" s="13">
        <v>17031803901</v>
      </c>
      <c r="C612" s="13" t="s">
        <v>1920</v>
      </c>
      <c r="D612" s="13" t="s">
        <v>4272</v>
      </c>
      <c r="E612" s="13" t="s">
        <v>1945</v>
      </c>
      <c r="F612" s="16">
        <v>22.5</v>
      </c>
      <c r="G612" s="16">
        <v>77.5</v>
      </c>
      <c r="H612" s="16">
        <v>22.8</v>
      </c>
      <c r="I612" s="16">
        <v>16.100000000000001</v>
      </c>
      <c r="M612" s="19">
        <v>7</v>
      </c>
    </row>
    <row r="613" spans="1:13">
      <c r="A613" s="13" t="s">
        <v>3799</v>
      </c>
      <c r="B613" s="13">
        <v>17031130100</v>
      </c>
      <c r="C613" s="13" t="s">
        <v>3800</v>
      </c>
      <c r="D613" s="13" t="s">
        <v>4272</v>
      </c>
      <c r="E613" s="13" t="s">
        <v>4129</v>
      </c>
      <c r="F613" s="16">
        <v>20.6</v>
      </c>
      <c r="G613" s="16">
        <v>79.400000000000006</v>
      </c>
      <c r="H613" s="16">
        <v>21.8</v>
      </c>
      <c r="I613" s="16">
        <v>16.100000000000001</v>
      </c>
      <c r="M613" s="19">
        <v>6</v>
      </c>
    </row>
    <row r="614" spans="1:13">
      <c r="A614" s="13" t="s">
        <v>3059</v>
      </c>
      <c r="B614" s="13">
        <v>17031500300</v>
      </c>
      <c r="C614" s="13" t="s">
        <v>3060</v>
      </c>
      <c r="D614" s="13" t="s">
        <v>4272</v>
      </c>
      <c r="E614" s="13" t="s">
        <v>4129</v>
      </c>
      <c r="F614" s="16">
        <v>21.9</v>
      </c>
      <c r="G614" s="16">
        <v>78.099999999999994</v>
      </c>
      <c r="H614" s="16">
        <v>16.7</v>
      </c>
      <c r="I614" s="16">
        <v>16.100000000000001</v>
      </c>
      <c r="M614" s="19">
        <v>6</v>
      </c>
    </row>
    <row r="615" spans="1:13">
      <c r="A615" s="13" t="s">
        <v>3443</v>
      </c>
      <c r="B615" s="13">
        <v>17031243400</v>
      </c>
      <c r="C615" s="13" t="s">
        <v>3444</v>
      </c>
      <c r="D615" s="13" t="s">
        <v>4272</v>
      </c>
      <c r="E615" s="13" t="s">
        <v>4129</v>
      </c>
      <c r="F615" s="16">
        <v>16.100000000000001</v>
      </c>
      <c r="G615" s="16">
        <v>83.9</v>
      </c>
      <c r="H615" s="16">
        <v>32.299999999999997</v>
      </c>
      <c r="I615" s="16">
        <v>16</v>
      </c>
      <c r="M615" s="19">
        <v>3</v>
      </c>
    </row>
    <row r="616" spans="1:13">
      <c r="A616" s="13" t="s">
        <v>473</v>
      </c>
      <c r="B616" s="13">
        <v>17111871402</v>
      </c>
      <c r="C616" s="13" t="s">
        <v>474</v>
      </c>
      <c r="D616" s="13" t="s">
        <v>571</v>
      </c>
      <c r="E616" s="13" t="s">
        <v>4211</v>
      </c>
      <c r="F616" s="16">
        <v>24.7</v>
      </c>
      <c r="G616" s="16">
        <v>75.3</v>
      </c>
      <c r="H616" s="16">
        <v>22.5</v>
      </c>
      <c r="I616" s="16">
        <v>16</v>
      </c>
      <c r="M616" s="19">
        <v>8</v>
      </c>
    </row>
    <row r="617" spans="1:13">
      <c r="A617" s="13" t="s">
        <v>561</v>
      </c>
      <c r="B617" s="13">
        <v>17097866000</v>
      </c>
      <c r="C617" s="13" t="s">
        <v>562</v>
      </c>
      <c r="D617" s="13" t="s">
        <v>896</v>
      </c>
      <c r="E617" s="13"/>
      <c r="F617" s="16">
        <v>27.9</v>
      </c>
      <c r="G617" s="16">
        <v>72.099999999999994</v>
      </c>
      <c r="H617" s="16">
        <v>20.8</v>
      </c>
      <c r="I617" s="16">
        <v>16</v>
      </c>
      <c r="M617" s="16"/>
    </row>
    <row r="618" spans="1:13">
      <c r="A618" s="13" t="s">
        <v>291</v>
      </c>
      <c r="B618" s="13">
        <v>17197881115</v>
      </c>
      <c r="C618" s="13" t="s">
        <v>292</v>
      </c>
      <c r="D618" s="13" t="s">
        <v>363</v>
      </c>
      <c r="E618" s="13" t="s">
        <v>280</v>
      </c>
      <c r="F618" s="16">
        <v>34.1</v>
      </c>
      <c r="G618" s="16">
        <v>65.900000000000006</v>
      </c>
      <c r="H618" s="16">
        <v>16.8</v>
      </c>
      <c r="I618" s="16">
        <v>16</v>
      </c>
      <c r="M618" s="16">
        <v>8</v>
      </c>
    </row>
    <row r="619" spans="1:13">
      <c r="A619" s="13" t="s">
        <v>2023</v>
      </c>
      <c r="B619" s="13">
        <v>17031823903</v>
      </c>
      <c r="C619" s="13" t="s">
        <v>2024</v>
      </c>
      <c r="D619" s="13" t="s">
        <v>4272</v>
      </c>
      <c r="E619" s="13" t="s">
        <v>2018</v>
      </c>
      <c r="F619" s="16">
        <v>16</v>
      </c>
      <c r="G619" s="16">
        <v>84</v>
      </c>
      <c r="H619" s="16">
        <v>27.4</v>
      </c>
      <c r="I619" s="16">
        <v>15.9</v>
      </c>
      <c r="M619" s="19">
        <v>8</v>
      </c>
    </row>
    <row r="620" spans="1:13">
      <c r="A620" s="13" t="s">
        <v>1608</v>
      </c>
      <c r="B620" s="13">
        <v>17031831800</v>
      </c>
      <c r="C620" s="13" t="s">
        <v>1609</v>
      </c>
      <c r="D620" s="13" t="s">
        <v>4272</v>
      </c>
      <c r="E620" s="13"/>
      <c r="F620" s="16">
        <v>19.399999999999999</v>
      </c>
      <c r="G620" s="16">
        <v>80.599999999999994</v>
      </c>
      <c r="H620" s="16">
        <v>23.5</v>
      </c>
      <c r="I620" s="16">
        <v>15.9</v>
      </c>
      <c r="M620" s="16"/>
    </row>
    <row r="621" spans="1:13">
      <c r="A621" s="13" t="s">
        <v>1169</v>
      </c>
      <c r="B621" s="13">
        <v>17043841802</v>
      </c>
      <c r="C621" s="13" t="s">
        <v>1170</v>
      </c>
      <c r="D621" s="13" t="s">
        <v>1522</v>
      </c>
      <c r="E621" s="13" t="s">
        <v>1752</v>
      </c>
      <c r="F621" s="16">
        <v>18</v>
      </c>
      <c r="G621" s="16">
        <v>82</v>
      </c>
      <c r="H621" s="16">
        <v>34.9</v>
      </c>
      <c r="I621" s="16">
        <v>15.8</v>
      </c>
      <c r="M621" s="19">
        <v>10</v>
      </c>
    </row>
    <row r="622" spans="1:13">
      <c r="A622" s="13" t="s">
        <v>1964</v>
      </c>
      <c r="B622" s="13">
        <v>17031803800</v>
      </c>
      <c r="C622" s="13" t="s">
        <v>1965</v>
      </c>
      <c r="D622" s="13" t="s">
        <v>4272</v>
      </c>
      <c r="E622" s="13" t="s">
        <v>1945</v>
      </c>
      <c r="F622" s="16">
        <v>24.2</v>
      </c>
      <c r="G622" s="16">
        <v>75.8</v>
      </c>
      <c r="H622" s="16">
        <v>27.2</v>
      </c>
      <c r="I622" s="16">
        <v>15.8</v>
      </c>
      <c r="M622" s="19">
        <v>8</v>
      </c>
    </row>
    <row r="623" spans="1:13">
      <c r="A623" s="13" t="s">
        <v>2208</v>
      </c>
      <c r="B623" s="13">
        <v>17031808301</v>
      </c>
      <c r="C623" s="13" t="s">
        <v>2209</v>
      </c>
      <c r="D623" s="13" t="s">
        <v>4272</v>
      </c>
      <c r="E623" s="13" t="s">
        <v>2205</v>
      </c>
      <c r="F623" s="16">
        <v>18.8</v>
      </c>
      <c r="G623" s="16">
        <v>81.2</v>
      </c>
      <c r="H623" s="16">
        <v>26.1</v>
      </c>
      <c r="I623" s="16">
        <v>15.8</v>
      </c>
      <c r="M623" s="19">
        <v>8</v>
      </c>
    </row>
    <row r="624" spans="1:13">
      <c r="A624" s="13" t="s">
        <v>2089</v>
      </c>
      <c r="B624" s="13">
        <v>17031822801</v>
      </c>
      <c r="C624" s="13" t="s">
        <v>2090</v>
      </c>
      <c r="D624" s="13" t="s">
        <v>4272</v>
      </c>
      <c r="E624" s="13" t="s">
        <v>2070</v>
      </c>
      <c r="F624" s="16">
        <v>27</v>
      </c>
      <c r="G624" s="16">
        <v>73</v>
      </c>
      <c r="H624" s="16">
        <v>24.7</v>
      </c>
      <c r="I624" s="16">
        <v>15.8</v>
      </c>
      <c r="M624" s="19">
        <v>8</v>
      </c>
    </row>
    <row r="625" spans="1:13">
      <c r="A625" s="13" t="s">
        <v>1774</v>
      </c>
      <c r="B625" s="13">
        <v>17031807400</v>
      </c>
      <c r="C625" s="13" t="s">
        <v>1775</v>
      </c>
      <c r="D625" s="13" t="s">
        <v>4272</v>
      </c>
      <c r="E625" s="13" t="s">
        <v>1871</v>
      </c>
      <c r="F625" s="16">
        <v>22.9</v>
      </c>
      <c r="G625" s="16">
        <v>77.099999999999994</v>
      </c>
      <c r="H625" s="16">
        <v>24.2</v>
      </c>
      <c r="I625" s="16">
        <v>15.8</v>
      </c>
      <c r="M625" s="19">
        <v>9</v>
      </c>
    </row>
    <row r="626" spans="1:13">
      <c r="A626" s="13" t="s">
        <v>4053</v>
      </c>
      <c r="B626" s="13">
        <v>17031020602</v>
      </c>
      <c r="C626" s="13" t="s">
        <v>4054</v>
      </c>
      <c r="D626" s="13" t="s">
        <v>4272</v>
      </c>
      <c r="E626" s="13" t="s">
        <v>4129</v>
      </c>
      <c r="F626" s="16">
        <v>15.4</v>
      </c>
      <c r="G626" s="16">
        <v>84.6</v>
      </c>
      <c r="H626" s="16">
        <v>23.8</v>
      </c>
      <c r="I626" s="16">
        <v>15.8</v>
      </c>
      <c r="M626" s="19">
        <v>6</v>
      </c>
    </row>
    <row r="627" spans="1:13">
      <c r="A627" s="13" t="s">
        <v>2572</v>
      </c>
      <c r="B627" s="13">
        <v>17031806201</v>
      </c>
      <c r="C627" s="13" t="s">
        <v>2573</v>
      </c>
      <c r="D627" s="13" t="s">
        <v>4272</v>
      </c>
      <c r="E627" s="13" t="s">
        <v>2661</v>
      </c>
      <c r="F627" s="16">
        <v>14.6</v>
      </c>
      <c r="G627" s="16">
        <v>85.4</v>
      </c>
      <c r="H627" s="16">
        <v>23.7</v>
      </c>
      <c r="I627" s="16">
        <v>15.8</v>
      </c>
      <c r="M627" s="19">
        <v>6</v>
      </c>
    </row>
    <row r="628" spans="1:13">
      <c r="A628" s="13" t="s">
        <v>3508</v>
      </c>
      <c r="B628" s="13">
        <v>17031240900</v>
      </c>
      <c r="C628" s="13" t="s">
        <v>3509</v>
      </c>
      <c r="D628" s="13" t="s">
        <v>4272</v>
      </c>
      <c r="E628" s="13" t="s">
        <v>4129</v>
      </c>
      <c r="F628" s="16">
        <v>20.3</v>
      </c>
      <c r="G628" s="16">
        <v>79.7</v>
      </c>
      <c r="H628" s="16">
        <v>12.8</v>
      </c>
      <c r="I628" s="16">
        <v>15.8</v>
      </c>
      <c r="M628" s="19">
        <v>1</v>
      </c>
    </row>
    <row r="629" spans="1:13">
      <c r="A629" s="13" t="s">
        <v>1506</v>
      </c>
      <c r="B629" s="13">
        <v>17031839600</v>
      </c>
      <c r="C629" s="13" t="s">
        <v>1507</v>
      </c>
      <c r="D629" s="13" t="s">
        <v>4272</v>
      </c>
      <c r="E629" s="13"/>
      <c r="F629" s="16">
        <v>21.4</v>
      </c>
      <c r="G629" s="16">
        <v>78.599999999999994</v>
      </c>
      <c r="H629" s="16">
        <v>12.6</v>
      </c>
      <c r="I629" s="16">
        <v>15.8</v>
      </c>
      <c r="M629" s="16"/>
    </row>
    <row r="630" spans="1:13">
      <c r="A630" s="13" t="s">
        <v>3539</v>
      </c>
      <c r="B630" s="13">
        <v>17031220400</v>
      </c>
      <c r="C630" s="13" t="s">
        <v>3540</v>
      </c>
      <c r="D630" s="13" t="s">
        <v>4272</v>
      </c>
      <c r="E630" s="13" t="s">
        <v>4129</v>
      </c>
      <c r="F630" s="16">
        <v>17.899999999999999</v>
      </c>
      <c r="G630" s="16">
        <v>82.1</v>
      </c>
      <c r="H630" s="16">
        <v>38.6</v>
      </c>
      <c r="I630" s="16">
        <v>15.7</v>
      </c>
      <c r="M630" s="19">
        <v>5</v>
      </c>
    </row>
    <row r="631" spans="1:13">
      <c r="A631" s="13" t="s">
        <v>1162</v>
      </c>
      <c r="B631" s="13">
        <v>17043845508</v>
      </c>
      <c r="C631" s="13" t="s">
        <v>1163</v>
      </c>
      <c r="D631" s="13" t="s">
        <v>1522</v>
      </c>
      <c r="E631" s="13" t="s">
        <v>1164</v>
      </c>
      <c r="F631" s="16">
        <v>22.8</v>
      </c>
      <c r="G631" s="16">
        <v>77.2</v>
      </c>
      <c r="H631" s="16">
        <v>28.1</v>
      </c>
      <c r="I631" s="16">
        <v>15.7</v>
      </c>
      <c r="M631" s="19">
        <v>9</v>
      </c>
    </row>
    <row r="632" spans="1:13">
      <c r="A632" s="13" t="s">
        <v>3427</v>
      </c>
      <c r="B632" s="13">
        <v>17031242600</v>
      </c>
      <c r="C632" s="13" t="s">
        <v>3428</v>
      </c>
      <c r="D632" s="13" t="s">
        <v>4272</v>
      </c>
      <c r="E632" s="13" t="s">
        <v>4129</v>
      </c>
      <c r="F632" s="16">
        <v>17.600000000000001</v>
      </c>
      <c r="G632" s="16">
        <v>82.4</v>
      </c>
      <c r="H632" s="16">
        <v>24.7</v>
      </c>
      <c r="I632" s="16">
        <v>15.7</v>
      </c>
      <c r="M632" s="19">
        <v>1</v>
      </c>
    </row>
    <row r="633" spans="1:13">
      <c r="A633" s="13" t="s">
        <v>2117</v>
      </c>
      <c r="B633" s="13">
        <v>17031802802</v>
      </c>
      <c r="C633" s="13" t="s">
        <v>2118</v>
      </c>
      <c r="D633" s="13" t="s">
        <v>4272</v>
      </c>
      <c r="E633" s="13" t="s">
        <v>2106</v>
      </c>
      <c r="F633" s="16">
        <v>20.7</v>
      </c>
      <c r="G633" s="16">
        <v>79.3</v>
      </c>
      <c r="H633" s="16">
        <v>24.3</v>
      </c>
      <c r="I633" s="16">
        <v>15.7</v>
      </c>
      <c r="M633" s="19">
        <v>9</v>
      </c>
    </row>
    <row r="634" spans="1:13">
      <c r="A634" s="13" t="s">
        <v>1570</v>
      </c>
      <c r="B634" s="13">
        <v>17031836400</v>
      </c>
      <c r="C634" s="13" t="s">
        <v>1571</v>
      </c>
      <c r="D634" s="13" t="s">
        <v>4272</v>
      </c>
      <c r="E634" s="13"/>
      <c r="F634" s="16">
        <v>19.5</v>
      </c>
      <c r="G634" s="16">
        <v>80.5</v>
      </c>
      <c r="H634" s="16">
        <v>22.1</v>
      </c>
      <c r="I634" s="16">
        <v>15.7</v>
      </c>
      <c r="M634" s="16"/>
    </row>
    <row r="635" spans="1:13">
      <c r="A635" s="13" t="s">
        <v>3127</v>
      </c>
      <c r="B635" s="13">
        <v>17031480100</v>
      </c>
      <c r="C635" s="13" t="s">
        <v>3128</v>
      </c>
      <c r="D635" s="13" t="s">
        <v>4272</v>
      </c>
      <c r="E635" s="13" t="s">
        <v>4129</v>
      </c>
      <c r="F635" s="16">
        <v>24.7</v>
      </c>
      <c r="G635" s="16">
        <v>75.3</v>
      </c>
      <c r="H635" s="16">
        <v>20.100000000000001</v>
      </c>
      <c r="I635" s="16">
        <v>15.7</v>
      </c>
      <c r="M635" s="19">
        <v>4</v>
      </c>
    </row>
    <row r="636" spans="1:13">
      <c r="A636" s="13" t="s">
        <v>3303</v>
      </c>
      <c r="B636" s="13">
        <v>17031380100</v>
      </c>
      <c r="C636" s="13" t="s">
        <v>3304</v>
      </c>
      <c r="D636" s="13" t="s">
        <v>4272</v>
      </c>
      <c r="E636" s="13" t="s">
        <v>4129</v>
      </c>
      <c r="F636" s="16">
        <v>24.3</v>
      </c>
      <c r="G636" s="16">
        <v>75.7</v>
      </c>
      <c r="H636" s="16">
        <v>11.8</v>
      </c>
      <c r="I636" s="16">
        <v>15.7</v>
      </c>
      <c r="M636" s="19">
        <v>1</v>
      </c>
    </row>
    <row r="637" spans="1:13">
      <c r="A637" s="13" t="s">
        <v>682</v>
      </c>
      <c r="B637" s="13">
        <v>17097861009</v>
      </c>
      <c r="C637" s="13" t="s">
        <v>683</v>
      </c>
      <c r="D637" s="13" t="s">
        <v>896</v>
      </c>
      <c r="E637" s="13" t="s">
        <v>684</v>
      </c>
      <c r="F637" s="16">
        <v>14.4</v>
      </c>
      <c r="G637" s="16">
        <v>85.6</v>
      </c>
      <c r="H637" s="16">
        <v>34</v>
      </c>
      <c r="I637" s="16">
        <v>15.6</v>
      </c>
      <c r="M637" s="19">
        <v>10</v>
      </c>
    </row>
    <row r="638" spans="1:13">
      <c r="A638" s="13" t="s">
        <v>1261</v>
      </c>
      <c r="B638" s="13">
        <v>17043843500</v>
      </c>
      <c r="C638" s="13" t="s">
        <v>1262</v>
      </c>
      <c r="D638" s="13" t="s">
        <v>1522</v>
      </c>
      <c r="E638" s="13" t="s">
        <v>2224</v>
      </c>
      <c r="F638" s="16">
        <v>23</v>
      </c>
      <c r="G638" s="16">
        <v>77</v>
      </c>
      <c r="H638" s="16">
        <v>33.9</v>
      </c>
      <c r="I638" s="16">
        <v>15.6</v>
      </c>
      <c r="M638" s="19">
        <v>9</v>
      </c>
    </row>
    <row r="639" spans="1:13">
      <c r="A639" s="13" t="s">
        <v>1759</v>
      </c>
      <c r="B639" s="13">
        <v>17031802402</v>
      </c>
      <c r="C639" s="13" t="s">
        <v>1760</v>
      </c>
      <c r="D639" s="13" t="s">
        <v>4272</v>
      </c>
      <c r="E639" s="13" t="s">
        <v>1761</v>
      </c>
      <c r="F639" s="16">
        <v>23.2</v>
      </c>
      <c r="G639" s="16">
        <v>76.8</v>
      </c>
      <c r="H639" s="16">
        <v>25.4</v>
      </c>
      <c r="I639" s="16">
        <v>15.6</v>
      </c>
      <c r="M639" s="19">
        <v>2</v>
      </c>
    </row>
    <row r="640" spans="1:13">
      <c r="A640" s="13" t="s">
        <v>150</v>
      </c>
      <c r="B640" s="13">
        <v>17197883303</v>
      </c>
      <c r="C640" s="13" t="s">
        <v>151</v>
      </c>
      <c r="D640" s="13" t="s">
        <v>363</v>
      </c>
      <c r="E640" s="13" t="s">
        <v>152</v>
      </c>
      <c r="F640" s="16">
        <v>34.4</v>
      </c>
      <c r="G640" s="16">
        <v>65.599999999999994</v>
      </c>
      <c r="H640" s="16">
        <v>12.8</v>
      </c>
      <c r="I640" s="16">
        <v>15.6</v>
      </c>
      <c r="M640" s="16">
        <v>6</v>
      </c>
    </row>
    <row r="641" spans="1:13">
      <c r="A641" s="13" t="s">
        <v>759</v>
      </c>
      <c r="B641" s="13">
        <v>17097861505</v>
      </c>
      <c r="C641" s="13" t="s">
        <v>760</v>
      </c>
      <c r="D641" s="13" t="s">
        <v>896</v>
      </c>
      <c r="E641" s="13" t="s">
        <v>761</v>
      </c>
      <c r="F641" s="16">
        <v>15.6</v>
      </c>
      <c r="G641" s="16">
        <v>84.4</v>
      </c>
      <c r="H641" s="16">
        <v>31.2</v>
      </c>
      <c r="I641" s="16">
        <v>15.5</v>
      </c>
      <c r="M641" s="19">
        <v>8</v>
      </c>
    </row>
    <row r="642" spans="1:13">
      <c r="A642" s="13" t="s">
        <v>467</v>
      </c>
      <c r="B642" s="13">
        <v>17111871306</v>
      </c>
      <c r="C642" s="13" t="s">
        <v>468</v>
      </c>
      <c r="D642" s="13" t="s">
        <v>571</v>
      </c>
      <c r="E642" s="13" t="s">
        <v>1030</v>
      </c>
      <c r="F642" s="16">
        <v>24.4</v>
      </c>
      <c r="G642" s="16">
        <v>75.599999999999994</v>
      </c>
      <c r="H642" s="16">
        <v>28</v>
      </c>
      <c r="I642" s="16">
        <v>15.5</v>
      </c>
      <c r="M642" s="19">
        <v>9</v>
      </c>
    </row>
    <row r="643" spans="1:13">
      <c r="A643" s="13" t="s">
        <v>3653</v>
      </c>
      <c r="B643" s="13">
        <v>17031160700</v>
      </c>
      <c r="C643" s="13" t="s">
        <v>3654</v>
      </c>
      <c r="D643" s="13" t="s">
        <v>4272</v>
      </c>
      <c r="E643" s="13" t="s">
        <v>4129</v>
      </c>
      <c r="F643" s="16">
        <v>17.8</v>
      </c>
      <c r="G643" s="16">
        <v>82.2</v>
      </c>
      <c r="H643" s="16">
        <v>22.2</v>
      </c>
      <c r="I643" s="16">
        <v>15.5</v>
      </c>
      <c r="M643" s="19">
        <v>4</v>
      </c>
    </row>
    <row r="644" spans="1:13">
      <c r="A644" s="13" t="s">
        <v>1727</v>
      </c>
      <c r="B644" s="13">
        <v>17031843700</v>
      </c>
      <c r="C644" s="13" t="s">
        <v>1728</v>
      </c>
      <c r="D644" s="13" t="s">
        <v>4272</v>
      </c>
      <c r="E644" s="13" t="s">
        <v>1724</v>
      </c>
      <c r="F644" s="16">
        <v>17.100000000000001</v>
      </c>
      <c r="G644" s="16">
        <v>82.9</v>
      </c>
      <c r="H644" s="16">
        <v>41.3</v>
      </c>
      <c r="I644" s="16">
        <v>15.4</v>
      </c>
      <c r="M644" s="19">
        <v>6</v>
      </c>
    </row>
    <row r="645" spans="1:13">
      <c r="A645" s="13" t="s">
        <v>1936</v>
      </c>
      <c r="B645" s="13">
        <v>17031804611</v>
      </c>
      <c r="C645" s="13" t="s">
        <v>1824</v>
      </c>
      <c r="D645" s="13" t="s">
        <v>4272</v>
      </c>
      <c r="E645" s="13" t="s">
        <v>1935</v>
      </c>
      <c r="F645" s="16">
        <v>27.6</v>
      </c>
      <c r="G645" s="16">
        <v>72.400000000000006</v>
      </c>
      <c r="H645" s="16">
        <v>20.7</v>
      </c>
      <c r="I645" s="16">
        <v>15.4</v>
      </c>
      <c r="M645" s="19">
        <v>10</v>
      </c>
    </row>
    <row r="646" spans="1:13">
      <c r="A646" s="13" t="s">
        <v>3759</v>
      </c>
      <c r="B646" s="13">
        <v>17031090100</v>
      </c>
      <c r="C646" s="13" t="s">
        <v>3760</v>
      </c>
      <c r="D646" s="13" t="s">
        <v>4272</v>
      </c>
      <c r="E646" s="13" t="s">
        <v>4129</v>
      </c>
      <c r="F646" s="16">
        <v>21.7</v>
      </c>
      <c r="G646" s="16">
        <v>78.3</v>
      </c>
      <c r="H646" s="16">
        <v>20.3</v>
      </c>
      <c r="I646" s="16">
        <v>15.4</v>
      </c>
      <c r="M646" s="19">
        <v>9</v>
      </c>
    </row>
    <row r="647" spans="1:13">
      <c r="A647" s="13" t="s">
        <v>1267</v>
      </c>
      <c r="B647" s="13">
        <v>17043844202</v>
      </c>
      <c r="C647" s="13" t="s">
        <v>1268</v>
      </c>
      <c r="D647" s="13" t="s">
        <v>1522</v>
      </c>
      <c r="E647" s="13" t="s">
        <v>2224</v>
      </c>
      <c r="F647" s="16">
        <v>26.7</v>
      </c>
      <c r="G647" s="16">
        <v>73.3</v>
      </c>
      <c r="H647" s="16">
        <v>23.7</v>
      </c>
      <c r="I647" s="16">
        <v>15.3</v>
      </c>
      <c r="M647" s="19">
        <v>8</v>
      </c>
    </row>
    <row r="648" spans="1:13">
      <c r="A648" s="13" t="s">
        <v>380</v>
      </c>
      <c r="B648" s="13">
        <v>17197880116</v>
      </c>
      <c r="C648" s="13" t="s">
        <v>381</v>
      </c>
      <c r="D648" s="13" t="s">
        <v>363</v>
      </c>
      <c r="E648" s="13" t="s">
        <v>1485</v>
      </c>
      <c r="F648" s="16">
        <v>31</v>
      </c>
      <c r="G648" s="16">
        <v>69</v>
      </c>
      <c r="H648" s="16">
        <v>21</v>
      </c>
      <c r="I648" s="16">
        <v>15.3</v>
      </c>
      <c r="M648" s="16">
        <v>4</v>
      </c>
    </row>
    <row r="649" spans="1:13">
      <c r="A649" s="13" t="s">
        <v>626</v>
      </c>
      <c r="B649" s="13">
        <v>17097861608</v>
      </c>
      <c r="C649" s="13" t="s">
        <v>627</v>
      </c>
      <c r="D649" s="13" t="s">
        <v>896</v>
      </c>
      <c r="E649" s="13" t="s">
        <v>625</v>
      </c>
      <c r="F649" s="16">
        <v>19</v>
      </c>
      <c r="G649" s="16">
        <v>81</v>
      </c>
      <c r="H649" s="16">
        <v>20.9</v>
      </c>
      <c r="I649" s="16">
        <v>15.3</v>
      </c>
      <c r="M649" s="19">
        <v>9</v>
      </c>
    </row>
    <row r="650" spans="1:13">
      <c r="A650" s="13" t="s">
        <v>469</v>
      </c>
      <c r="B650" s="13">
        <v>17111871310</v>
      </c>
      <c r="C650" s="13" t="s">
        <v>470</v>
      </c>
      <c r="D650" s="13" t="s">
        <v>571</v>
      </c>
      <c r="E650" s="13" t="s">
        <v>1030</v>
      </c>
      <c r="F650" s="16">
        <v>23.6</v>
      </c>
      <c r="G650" s="16">
        <v>76.400000000000006</v>
      </c>
      <c r="H650" s="16">
        <v>18.899999999999999</v>
      </c>
      <c r="I650" s="16">
        <v>15.3</v>
      </c>
      <c r="M650" s="19">
        <v>9</v>
      </c>
    </row>
    <row r="651" spans="1:13">
      <c r="A651" s="13" t="s">
        <v>263</v>
      </c>
      <c r="B651" s="13">
        <v>17197881006</v>
      </c>
      <c r="C651" s="13" t="s">
        <v>264</v>
      </c>
      <c r="D651" s="13" t="s">
        <v>363</v>
      </c>
      <c r="E651" s="13" t="s">
        <v>258</v>
      </c>
      <c r="F651" s="16">
        <v>24.2</v>
      </c>
      <c r="G651" s="16">
        <v>75.8</v>
      </c>
      <c r="H651" s="16">
        <v>18</v>
      </c>
      <c r="I651" s="16">
        <v>15.3</v>
      </c>
      <c r="M651" s="16">
        <v>8</v>
      </c>
    </row>
    <row r="652" spans="1:13">
      <c r="A652" s="13" t="s">
        <v>3410</v>
      </c>
      <c r="B652" s="13">
        <v>17031271500</v>
      </c>
      <c r="C652" s="13" t="s">
        <v>3411</v>
      </c>
      <c r="D652" s="13" t="s">
        <v>4272</v>
      </c>
      <c r="E652" s="13" t="s">
        <v>4129</v>
      </c>
      <c r="F652" s="16">
        <v>31.7</v>
      </c>
      <c r="G652" s="16">
        <v>68.3</v>
      </c>
      <c r="H652" s="16">
        <v>12</v>
      </c>
      <c r="I652" s="16">
        <v>15.3</v>
      </c>
      <c r="M652" s="19">
        <v>3</v>
      </c>
    </row>
    <row r="653" spans="1:13">
      <c r="A653" s="13" t="s">
        <v>3954</v>
      </c>
      <c r="B653" s="13">
        <v>17031060200</v>
      </c>
      <c r="C653" s="13" t="s">
        <v>3955</v>
      </c>
      <c r="D653" s="13" t="s">
        <v>4272</v>
      </c>
      <c r="E653" s="13" t="s">
        <v>4129</v>
      </c>
      <c r="F653" s="16">
        <v>16.600000000000001</v>
      </c>
      <c r="G653" s="16">
        <v>83.4</v>
      </c>
      <c r="H653" s="16">
        <v>30.6</v>
      </c>
      <c r="I653" s="16">
        <v>15.2</v>
      </c>
      <c r="M653" s="19">
        <v>5</v>
      </c>
    </row>
    <row r="654" spans="1:13">
      <c r="A654" s="13" t="s">
        <v>4029</v>
      </c>
      <c r="B654" s="13">
        <v>17031010502</v>
      </c>
      <c r="C654" s="13" t="s">
        <v>4030</v>
      </c>
      <c r="D654" s="13" t="s">
        <v>4272</v>
      </c>
      <c r="E654" s="13" t="s">
        <v>4129</v>
      </c>
      <c r="F654" s="16">
        <v>10.5</v>
      </c>
      <c r="G654" s="16">
        <v>89.5</v>
      </c>
      <c r="H654" s="16">
        <v>28.5</v>
      </c>
      <c r="I654" s="16">
        <v>15.2</v>
      </c>
      <c r="M654" s="19">
        <v>2</v>
      </c>
    </row>
    <row r="655" spans="1:13">
      <c r="A655" s="13" t="s">
        <v>2611</v>
      </c>
      <c r="B655" s="13">
        <v>17031804608</v>
      </c>
      <c r="C655" s="13" t="s">
        <v>2501</v>
      </c>
      <c r="D655" s="13" t="s">
        <v>4272</v>
      </c>
      <c r="E655" s="13" t="s">
        <v>2610</v>
      </c>
      <c r="F655" s="16">
        <v>21.4</v>
      </c>
      <c r="G655" s="16">
        <v>78.599999999999994</v>
      </c>
      <c r="H655" s="16">
        <v>26.7</v>
      </c>
      <c r="I655" s="16">
        <v>15.2</v>
      </c>
      <c r="M655" s="19">
        <v>10</v>
      </c>
    </row>
    <row r="656" spans="1:13">
      <c r="A656" s="13" t="s">
        <v>1223</v>
      </c>
      <c r="B656" s="13">
        <v>17043841104</v>
      </c>
      <c r="C656" s="13" t="s">
        <v>1224</v>
      </c>
      <c r="D656" s="13" t="s">
        <v>1522</v>
      </c>
      <c r="E656" s="13" t="s">
        <v>1935</v>
      </c>
      <c r="F656" s="16">
        <v>29.1</v>
      </c>
      <c r="G656" s="16">
        <v>70.900000000000006</v>
      </c>
      <c r="H656" s="16">
        <v>25.9</v>
      </c>
      <c r="I656" s="16">
        <v>15.2</v>
      </c>
      <c r="M656" s="19">
        <v>9</v>
      </c>
    </row>
    <row r="657" spans="1:13">
      <c r="A657" s="13" t="s">
        <v>3261</v>
      </c>
      <c r="B657" s="13">
        <v>17031420300</v>
      </c>
      <c r="C657" s="13" t="s">
        <v>3154</v>
      </c>
      <c r="D657" s="13" t="s">
        <v>4272</v>
      </c>
      <c r="E657" s="13" t="s">
        <v>4129</v>
      </c>
      <c r="F657" s="16">
        <v>21.9</v>
      </c>
      <c r="G657" s="16">
        <v>78.099999999999994</v>
      </c>
      <c r="H657" s="16">
        <v>25.8</v>
      </c>
      <c r="I657" s="16">
        <v>15.2</v>
      </c>
      <c r="M657" s="19">
        <v>3</v>
      </c>
    </row>
    <row r="658" spans="1:13">
      <c r="A658" s="13" t="s">
        <v>876</v>
      </c>
      <c r="B658" s="13">
        <v>17093890102</v>
      </c>
      <c r="C658" s="13" t="s">
        <v>877</v>
      </c>
      <c r="D658" s="13" t="s">
        <v>874</v>
      </c>
      <c r="E658" s="13" t="s">
        <v>875</v>
      </c>
      <c r="F658" s="16">
        <v>24.9</v>
      </c>
      <c r="G658" s="16">
        <v>75.099999999999994</v>
      </c>
      <c r="H658" s="16">
        <v>25</v>
      </c>
      <c r="I658" s="16">
        <v>15.2</v>
      </c>
      <c r="M658" s="19">
        <v>10</v>
      </c>
    </row>
    <row r="659" spans="1:13">
      <c r="A659" s="13" t="s">
        <v>2413</v>
      </c>
      <c r="B659" s="13">
        <v>17031802004</v>
      </c>
      <c r="C659" s="13" t="s">
        <v>2414</v>
      </c>
      <c r="D659" s="13" t="s">
        <v>4272</v>
      </c>
      <c r="E659" s="13" t="s">
        <v>2401</v>
      </c>
      <c r="F659" s="16">
        <v>26</v>
      </c>
      <c r="G659" s="16">
        <v>74</v>
      </c>
      <c r="H659" s="16">
        <v>24.9</v>
      </c>
      <c r="I659" s="16">
        <v>15.2</v>
      </c>
      <c r="M659" s="19">
        <v>10</v>
      </c>
    </row>
    <row r="660" spans="1:13">
      <c r="A660" s="13" t="s">
        <v>2206</v>
      </c>
      <c r="B660" s="13">
        <v>17031805302</v>
      </c>
      <c r="C660" s="13" t="s">
        <v>2207</v>
      </c>
      <c r="D660" s="13" t="s">
        <v>4272</v>
      </c>
      <c r="E660" s="13" t="s">
        <v>2205</v>
      </c>
      <c r="F660" s="16">
        <v>21.7</v>
      </c>
      <c r="G660" s="16">
        <v>78.3</v>
      </c>
      <c r="H660" s="16">
        <v>24.7</v>
      </c>
      <c r="I660" s="16">
        <v>15.2</v>
      </c>
      <c r="M660" s="19">
        <v>9</v>
      </c>
    </row>
    <row r="661" spans="1:13">
      <c r="A661" s="13" t="s">
        <v>3181</v>
      </c>
      <c r="B661" s="13">
        <v>17031430700</v>
      </c>
      <c r="C661" s="13" t="s">
        <v>3182</v>
      </c>
      <c r="D661" s="13" t="s">
        <v>4272</v>
      </c>
      <c r="E661" s="13" t="s">
        <v>4129</v>
      </c>
      <c r="F661" s="16">
        <v>13.6</v>
      </c>
      <c r="G661" s="16">
        <v>86.4</v>
      </c>
      <c r="H661" s="16">
        <v>20.5</v>
      </c>
      <c r="I661" s="16">
        <v>15.2</v>
      </c>
      <c r="M661" s="19">
        <v>1</v>
      </c>
    </row>
    <row r="662" spans="1:13">
      <c r="A662" s="13" t="s">
        <v>2261</v>
      </c>
      <c r="B662" s="13">
        <v>17031830003</v>
      </c>
      <c r="C662" s="13" t="s">
        <v>2262</v>
      </c>
      <c r="D662" s="13" t="s">
        <v>4272</v>
      </c>
      <c r="E662" s="13" t="s">
        <v>2260</v>
      </c>
      <c r="F662" s="16">
        <v>18.5</v>
      </c>
      <c r="G662" s="16">
        <v>81.5</v>
      </c>
      <c r="H662" s="16">
        <v>16.600000000000001</v>
      </c>
      <c r="I662" s="16">
        <v>15.2</v>
      </c>
      <c r="M662" s="19">
        <v>5</v>
      </c>
    </row>
    <row r="663" spans="1:13">
      <c r="A663" s="13" t="s">
        <v>3183</v>
      </c>
      <c r="B663" s="13">
        <v>17031430800</v>
      </c>
      <c r="C663" s="13" t="s">
        <v>3184</v>
      </c>
      <c r="D663" s="13" t="s">
        <v>4272</v>
      </c>
      <c r="E663" s="13" t="s">
        <v>4129</v>
      </c>
      <c r="F663" s="16">
        <v>25.2</v>
      </c>
      <c r="G663" s="16">
        <v>74.8</v>
      </c>
      <c r="H663" s="16">
        <v>16.2</v>
      </c>
      <c r="I663" s="16">
        <v>15.2</v>
      </c>
      <c r="M663" s="19">
        <v>1</v>
      </c>
    </row>
    <row r="664" spans="1:13">
      <c r="A664" s="13" t="s">
        <v>2763</v>
      </c>
      <c r="B664" s="13">
        <v>17031740200</v>
      </c>
      <c r="C664" s="13" t="s">
        <v>2764</v>
      </c>
      <c r="D664" s="13" t="s">
        <v>4272</v>
      </c>
      <c r="E664" s="13" t="s">
        <v>4129</v>
      </c>
      <c r="F664" s="16">
        <v>31</v>
      </c>
      <c r="G664" s="16">
        <v>69</v>
      </c>
      <c r="H664" s="16">
        <v>15.9</v>
      </c>
      <c r="I664" s="16">
        <v>15.2</v>
      </c>
      <c r="M664" s="19">
        <v>5</v>
      </c>
    </row>
    <row r="665" spans="1:13">
      <c r="A665" s="13" t="s">
        <v>3663</v>
      </c>
      <c r="B665" s="13">
        <v>17031161200</v>
      </c>
      <c r="C665" s="13" t="s">
        <v>3664</v>
      </c>
      <c r="D665" s="13" t="s">
        <v>4272</v>
      </c>
      <c r="E665" s="13" t="s">
        <v>4129</v>
      </c>
      <c r="F665" s="16">
        <v>32.1</v>
      </c>
      <c r="G665" s="16">
        <v>67.900000000000006</v>
      </c>
      <c r="H665" s="16">
        <v>13.9</v>
      </c>
      <c r="I665" s="16">
        <v>15.2</v>
      </c>
      <c r="M665" s="19">
        <v>2</v>
      </c>
    </row>
    <row r="666" spans="1:13">
      <c r="A666" s="13" t="s">
        <v>1125</v>
      </c>
      <c r="B666" s="13">
        <v>17043846315</v>
      </c>
      <c r="C666" s="13" t="s">
        <v>1126</v>
      </c>
      <c r="D666" s="13" t="s">
        <v>1522</v>
      </c>
      <c r="E666" s="13" t="s">
        <v>1114</v>
      </c>
      <c r="F666" s="16">
        <v>19.7</v>
      </c>
      <c r="G666" s="16">
        <v>80.3</v>
      </c>
      <c r="H666" s="16">
        <v>36.700000000000003</v>
      </c>
      <c r="I666" s="16">
        <v>15.1</v>
      </c>
      <c r="M666" s="19">
        <v>6</v>
      </c>
    </row>
    <row r="667" spans="1:13">
      <c r="A667" s="13" t="s">
        <v>1269</v>
      </c>
      <c r="B667" s="13">
        <v>17043844301</v>
      </c>
      <c r="C667" s="13" t="s">
        <v>1270</v>
      </c>
      <c r="D667" s="13" t="s">
        <v>1522</v>
      </c>
      <c r="E667" s="13" t="s">
        <v>2224</v>
      </c>
      <c r="F667" s="16">
        <v>14.8</v>
      </c>
      <c r="G667" s="16">
        <v>85.2</v>
      </c>
      <c r="H667" s="16">
        <v>36.6</v>
      </c>
      <c r="I667" s="16">
        <v>15.1</v>
      </c>
      <c r="M667" s="19">
        <v>9</v>
      </c>
    </row>
    <row r="668" spans="1:13">
      <c r="A668" s="13" t="s">
        <v>1838</v>
      </c>
      <c r="B668" s="13">
        <v>17031804712</v>
      </c>
      <c r="C668" s="13" t="s">
        <v>1839</v>
      </c>
      <c r="D668" s="13" t="s">
        <v>4272</v>
      </c>
      <c r="E668" s="13" t="s">
        <v>1840</v>
      </c>
      <c r="F668" s="16">
        <v>22.6</v>
      </c>
      <c r="G668" s="16">
        <v>77.400000000000006</v>
      </c>
      <c r="H668" s="16">
        <v>29.3</v>
      </c>
      <c r="I668" s="16">
        <v>15.1</v>
      </c>
      <c r="M668" s="19">
        <v>10</v>
      </c>
    </row>
    <row r="669" spans="1:13">
      <c r="A669" s="13" t="s">
        <v>2210</v>
      </c>
      <c r="B669" s="13">
        <v>17031808302</v>
      </c>
      <c r="C669" s="13" t="s">
        <v>2211</v>
      </c>
      <c r="D669" s="13" t="s">
        <v>4272</v>
      </c>
      <c r="E669" s="13" t="s">
        <v>2205</v>
      </c>
      <c r="F669" s="16">
        <v>17.7</v>
      </c>
      <c r="G669" s="16">
        <v>82.3</v>
      </c>
      <c r="H669" s="16">
        <v>26.3</v>
      </c>
      <c r="I669" s="16">
        <v>15.1</v>
      </c>
      <c r="M669" s="19">
        <v>8</v>
      </c>
    </row>
    <row r="670" spans="1:13">
      <c r="A670" s="13" t="s">
        <v>902</v>
      </c>
      <c r="B670" s="13">
        <v>17097860809</v>
      </c>
      <c r="C670" s="13" t="s">
        <v>903</v>
      </c>
      <c r="D670" s="13" t="s">
        <v>896</v>
      </c>
      <c r="E670" s="13" t="s">
        <v>897</v>
      </c>
      <c r="F670" s="16">
        <v>21.8</v>
      </c>
      <c r="G670" s="16">
        <v>78.2</v>
      </c>
      <c r="H670" s="16">
        <v>24.7</v>
      </c>
      <c r="I670" s="16">
        <v>15</v>
      </c>
      <c r="M670" s="19">
        <v>7</v>
      </c>
    </row>
    <row r="671" spans="1:13">
      <c r="A671" s="13" t="s">
        <v>140</v>
      </c>
      <c r="B671" s="13">
        <v>17197883212</v>
      </c>
      <c r="C671" s="13" t="s">
        <v>141</v>
      </c>
      <c r="D671" s="13" t="s">
        <v>363</v>
      </c>
      <c r="E671" s="13" t="s">
        <v>320</v>
      </c>
      <c r="F671" s="16">
        <v>22.1</v>
      </c>
      <c r="G671" s="16">
        <v>77.900000000000006</v>
      </c>
      <c r="H671" s="16">
        <v>23</v>
      </c>
      <c r="I671" s="16">
        <v>15</v>
      </c>
      <c r="M671" s="16">
        <v>6</v>
      </c>
    </row>
    <row r="672" spans="1:13">
      <c r="A672" s="13" t="s">
        <v>1031</v>
      </c>
      <c r="B672" s="13">
        <v>17089850103</v>
      </c>
      <c r="C672" s="13" t="s">
        <v>1032</v>
      </c>
      <c r="D672" s="13" t="s">
        <v>1029</v>
      </c>
      <c r="E672" s="13" t="s">
        <v>1030</v>
      </c>
      <c r="F672" s="16">
        <v>16.8</v>
      </c>
      <c r="G672" s="16">
        <v>83.2</v>
      </c>
      <c r="H672" s="16">
        <v>29.7</v>
      </c>
      <c r="I672" s="16">
        <v>14.9</v>
      </c>
      <c r="M672" s="19">
        <v>9</v>
      </c>
    </row>
    <row r="673" spans="1:13">
      <c r="A673" s="13" t="s">
        <v>169</v>
      </c>
      <c r="B673" s="13">
        <v>17197883504</v>
      </c>
      <c r="C673" s="13" t="s">
        <v>170</v>
      </c>
      <c r="D673" s="13" t="s">
        <v>363</v>
      </c>
      <c r="E673" s="13" t="s">
        <v>171</v>
      </c>
      <c r="F673" s="16">
        <v>30.1</v>
      </c>
      <c r="G673" s="16">
        <v>69.900000000000006</v>
      </c>
      <c r="H673" s="16">
        <v>24.2</v>
      </c>
      <c r="I673" s="16">
        <v>14.9</v>
      </c>
      <c r="M673" s="16">
        <v>10</v>
      </c>
    </row>
    <row r="674" spans="1:13">
      <c r="A674" s="13" t="s">
        <v>2128</v>
      </c>
      <c r="B674" s="13">
        <v>17031805902</v>
      </c>
      <c r="C674" s="13" t="s">
        <v>2129</v>
      </c>
      <c r="D674" s="13" t="s">
        <v>4272</v>
      </c>
      <c r="E674" s="13" t="s">
        <v>2130</v>
      </c>
      <c r="F674" s="16">
        <v>25.2</v>
      </c>
      <c r="G674" s="16">
        <v>74.8</v>
      </c>
      <c r="H674" s="16">
        <v>23.5</v>
      </c>
      <c r="I674" s="16">
        <v>14.9</v>
      </c>
      <c r="M674" s="19">
        <v>10</v>
      </c>
    </row>
    <row r="675" spans="1:13">
      <c r="A675" s="13" t="s">
        <v>3187</v>
      </c>
      <c r="B675" s="13">
        <v>17031431200</v>
      </c>
      <c r="C675" s="13" t="s">
        <v>3188</v>
      </c>
      <c r="D675" s="13" t="s">
        <v>4272</v>
      </c>
      <c r="E675" s="13" t="s">
        <v>4129</v>
      </c>
      <c r="F675" s="16">
        <v>20</v>
      </c>
      <c r="G675" s="16">
        <v>80</v>
      </c>
      <c r="H675" s="16">
        <v>22</v>
      </c>
      <c r="I675" s="16">
        <v>14.9</v>
      </c>
      <c r="M675" s="19">
        <v>2</v>
      </c>
    </row>
    <row r="676" spans="1:13">
      <c r="A676" s="13" t="s">
        <v>1620</v>
      </c>
      <c r="B676" s="13">
        <v>17031832400</v>
      </c>
      <c r="C676" s="13" t="s">
        <v>1621</v>
      </c>
      <c r="D676" s="13" t="s">
        <v>4272</v>
      </c>
      <c r="E676" s="13"/>
      <c r="F676" s="16">
        <v>21.7</v>
      </c>
      <c r="G676" s="16">
        <v>78.3</v>
      </c>
      <c r="H676" s="16">
        <v>34.4</v>
      </c>
      <c r="I676" s="16">
        <v>14.8</v>
      </c>
      <c r="M676" s="16"/>
    </row>
    <row r="677" spans="1:13">
      <c r="A677" s="13" t="s">
        <v>1349</v>
      </c>
      <c r="B677" s="13">
        <v>17043845702</v>
      </c>
      <c r="C677" s="13" t="s">
        <v>1350</v>
      </c>
      <c r="D677" s="13" t="s">
        <v>1522</v>
      </c>
      <c r="E677" s="13" t="s">
        <v>1430</v>
      </c>
      <c r="F677" s="16">
        <v>25.9</v>
      </c>
      <c r="G677" s="16">
        <v>74.099999999999994</v>
      </c>
      <c r="H677" s="16">
        <v>33.299999999999997</v>
      </c>
      <c r="I677" s="16">
        <v>14.8</v>
      </c>
      <c r="M677" s="19">
        <v>8</v>
      </c>
    </row>
    <row r="678" spans="1:13">
      <c r="A678" s="13" t="s">
        <v>2737</v>
      </c>
      <c r="B678" s="13">
        <v>17031720400</v>
      </c>
      <c r="C678" s="13" t="s">
        <v>2738</v>
      </c>
      <c r="D678" s="13" t="s">
        <v>4272</v>
      </c>
      <c r="E678" s="13" t="s">
        <v>4129</v>
      </c>
      <c r="F678" s="16">
        <v>17.399999999999999</v>
      </c>
      <c r="G678" s="16">
        <v>82.6</v>
      </c>
      <c r="H678" s="16">
        <v>27.3</v>
      </c>
      <c r="I678" s="16">
        <v>14.8</v>
      </c>
      <c r="M678" s="19">
        <v>9</v>
      </c>
    </row>
    <row r="679" spans="1:13">
      <c r="A679" s="13" t="s">
        <v>3524</v>
      </c>
      <c r="B679" s="13">
        <v>17031242000</v>
      </c>
      <c r="C679" s="13" t="s">
        <v>3525</v>
      </c>
      <c r="D679" s="13" t="s">
        <v>4272</v>
      </c>
      <c r="E679" s="13" t="s">
        <v>4129</v>
      </c>
      <c r="F679" s="16">
        <v>18.600000000000001</v>
      </c>
      <c r="G679" s="16">
        <v>81.400000000000006</v>
      </c>
      <c r="H679" s="16">
        <v>26.5</v>
      </c>
      <c r="I679" s="16">
        <v>14.8</v>
      </c>
      <c r="M679" s="19">
        <v>2</v>
      </c>
    </row>
    <row r="680" spans="1:13">
      <c r="A680" s="13" t="s">
        <v>492</v>
      </c>
      <c r="B680" s="13">
        <v>17111870809</v>
      </c>
      <c r="C680" s="13" t="s">
        <v>493</v>
      </c>
      <c r="D680" s="13" t="s">
        <v>571</v>
      </c>
      <c r="E680" s="13" t="s">
        <v>489</v>
      </c>
      <c r="F680" s="16">
        <v>23.1</v>
      </c>
      <c r="G680" s="16">
        <v>76.900000000000006</v>
      </c>
      <c r="H680" s="16">
        <v>25.6</v>
      </c>
      <c r="I680" s="16">
        <v>14.8</v>
      </c>
      <c r="M680" s="19">
        <v>8</v>
      </c>
    </row>
    <row r="681" spans="1:13">
      <c r="A681" s="13" t="s">
        <v>2263</v>
      </c>
      <c r="B681" s="13">
        <v>17031830004</v>
      </c>
      <c r="C681" s="13" t="s">
        <v>2264</v>
      </c>
      <c r="D681" s="13" t="s">
        <v>4272</v>
      </c>
      <c r="E681" s="13" t="s">
        <v>2265</v>
      </c>
      <c r="F681" s="16">
        <v>21.6</v>
      </c>
      <c r="G681" s="16">
        <v>78.400000000000006</v>
      </c>
      <c r="H681" s="16">
        <v>22.5</v>
      </c>
      <c r="I681" s="16">
        <v>14.8</v>
      </c>
      <c r="M681" s="19">
        <v>9</v>
      </c>
    </row>
    <row r="682" spans="1:13">
      <c r="A682" s="13" t="s">
        <v>1473</v>
      </c>
      <c r="B682" s="13">
        <v>17043841004</v>
      </c>
      <c r="C682" s="13" t="s">
        <v>1474</v>
      </c>
      <c r="D682" s="13" t="s">
        <v>1522</v>
      </c>
      <c r="E682" s="13" t="s">
        <v>4158</v>
      </c>
      <c r="F682" s="16">
        <v>18.899999999999999</v>
      </c>
      <c r="G682" s="16">
        <v>81.099999999999994</v>
      </c>
      <c r="H682" s="16">
        <v>19.8</v>
      </c>
      <c r="I682" s="16">
        <v>14.8</v>
      </c>
      <c r="M682" s="19">
        <v>8</v>
      </c>
    </row>
    <row r="683" spans="1:13">
      <c r="A683" s="13" t="s">
        <v>273</v>
      </c>
      <c r="B683" s="13">
        <v>17197881012</v>
      </c>
      <c r="C683" s="13" t="s">
        <v>274</v>
      </c>
      <c r="D683" s="13" t="s">
        <v>363</v>
      </c>
      <c r="E683" s="13" t="s">
        <v>258</v>
      </c>
      <c r="F683" s="16">
        <v>26.1</v>
      </c>
      <c r="G683" s="16">
        <v>73.900000000000006</v>
      </c>
      <c r="H683" s="16">
        <v>19.7</v>
      </c>
      <c r="I683" s="16">
        <v>14.8</v>
      </c>
      <c r="M683" s="16">
        <v>8</v>
      </c>
    </row>
    <row r="684" spans="1:13">
      <c r="A684" s="13" t="s">
        <v>293</v>
      </c>
      <c r="B684" s="13">
        <v>17197881116</v>
      </c>
      <c r="C684" s="13" t="s">
        <v>294</v>
      </c>
      <c r="D684" s="13" t="s">
        <v>363</v>
      </c>
      <c r="E684" s="13" t="s">
        <v>280</v>
      </c>
      <c r="F684" s="16">
        <v>27.2</v>
      </c>
      <c r="G684" s="16">
        <v>72.8</v>
      </c>
      <c r="H684" s="16">
        <v>19.3</v>
      </c>
      <c r="I684" s="16">
        <v>14.8</v>
      </c>
      <c r="M684" s="16">
        <v>8</v>
      </c>
    </row>
    <row r="685" spans="1:13">
      <c r="A685" s="13" t="s">
        <v>4152</v>
      </c>
      <c r="B685" s="13">
        <v>17031815400</v>
      </c>
      <c r="C685" s="13" t="s">
        <v>4153</v>
      </c>
      <c r="D685" s="13" t="s">
        <v>4272</v>
      </c>
      <c r="E685" s="13" t="s">
        <v>4137</v>
      </c>
      <c r="F685" s="16">
        <v>25.2</v>
      </c>
      <c r="G685" s="16">
        <v>74.8</v>
      </c>
      <c r="H685" s="16">
        <v>15.6</v>
      </c>
      <c r="I685" s="16">
        <v>14.8</v>
      </c>
      <c r="M685" s="19">
        <v>5</v>
      </c>
    </row>
    <row r="686" spans="1:13">
      <c r="A686" s="13" t="s">
        <v>283</v>
      </c>
      <c r="B686" s="13">
        <v>17197881109</v>
      </c>
      <c r="C686" s="13" t="s">
        <v>284</v>
      </c>
      <c r="D686" s="13" t="s">
        <v>363</v>
      </c>
      <c r="E686" s="13" t="s">
        <v>280</v>
      </c>
      <c r="F686" s="16">
        <v>29.1</v>
      </c>
      <c r="G686" s="16">
        <v>70.900000000000006</v>
      </c>
      <c r="H686" s="16">
        <v>14.1</v>
      </c>
      <c r="I686" s="16">
        <v>14.8</v>
      </c>
      <c r="M686" s="16">
        <v>7</v>
      </c>
    </row>
    <row r="687" spans="1:13">
      <c r="A687" s="13" t="s">
        <v>641</v>
      </c>
      <c r="B687" s="13">
        <v>17097864107</v>
      </c>
      <c r="C687" s="13" t="s">
        <v>642</v>
      </c>
      <c r="D687" s="13" t="s">
        <v>896</v>
      </c>
      <c r="E687" s="13" t="s">
        <v>643</v>
      </c>
      <c r="F687" s="16">
        <v>15.3</v>
      </c>
      <c r="G687" s="16">
        <v>84.7</v>
      </c>
      <c r="H687" s="16">
        <v>28.6</v>
      </c>
      <c r="I687" s="16">
        <v>14.7</v>
      </c>
      <c r="M687" s="19">
        <v>9</v>
      </c>
    </row>
    <row r="688" spans="1:13">
      <c r="A688" s="13" t="s">
        <v>3839</v>
      </c>
      <c r="B688" s="13">
        <v>17031080400</v>
      </c>
      <c r="C688" s="13" t="s">
        <v>3840</v>
      </c>
      <c r="D688" s="13" t="s">
        <v>4272</v>
      </c>
      <c r="E688" s="13" t="s">
        <v>4129</v>
      </c>
      <c r="F688" s="16">
        <v>16.7</v>
      </c>
      <c r="G688" s="16">
        <v>83.3</v>
      </c>
      <c r="H688" s="16">
        <v>28.6</v>
      </c>
      <c r="I688" s="16">
        <v>14.7</v>
      </c>
      <c r="M688" s="19">
        <v>1</v>
      </c>
    </row>
    <row r="689" spans="1:13">
      <c r="A689" s="13" t="s">
        <v>2019</v>
      </c>
      <c r="B689" s="13">
        <v>17031823801</v>
      </c>
      <c r="C689" s="13" t="s">
        <v>2020</v>
      </c>
      <c r="D689" s="13" t="s">
        <v>4272</v>
      </c>
      <c r="E689" s="13" t="s">
        <v>2018</v>
      </c>
      <c r="F689" s="16">
        <v>25.9</v>
      </c>
      <c r="G689" s="16">
        <v>74.099999999999994</v>
      </c>
      <c r="H689" s="16">
        <v>25.7</v>
      </c>
      <c r="I689" s="16">
        <v>14.7</v>
      </c>
      <c r="M689" s="19">
        <v>9</v>
      </c>
    </row>
    <row r="690" spans="1:13">
      <c r="A690" s="13" t="s">
        <v>2301</v>
      </c>
      <c r="B690" s="13">
        <v>17031820103</v>
      </c>
      <c r="C690" s="13" t="s">
        <v>2302</v>
      </c>
      <c r="D690" s="13" t="s">
        <v>4272</v>
      </c>
      <c r="E690" s="13" t="s">
        <v>2298</v>
      </c>
      <c r="F690" s="16">
        <v>27.6</v>
      </c>
      <c r="G690" s="16">
        <v>72.400000000000006</v>
      </c>
      <c r="H690" s="16">
        <v>21.4</v>
      </c>
      <c r="I690" s="16">
        <v>14.7</v>
      </c>
      <c r="M690" s="19">
        <v>10</v>
      </c>
    </row>
    <row r="691" spans="1:13">
      <c r="A691" s="13" t="s">
        <v>3203</v>
      </c>
      <c r="B691" s="13">
        <v>17031440300</v>
      </c>
      <c r="C691" s="13" t="s">
        <v>3204</v>
      </c>
      <c r="D691" s="13" t="s">
        <v>4272</v>
      </c>
      <c r="E691" s="13" t="s">
        <v>4129</v>
      </c>
      <c r="F691" s="16">
        <v>19.5</v>
      </c>
      <c r="G691" s="16">
        <v>80.5</v>
      </c>
      <c r="H691" s="16">
        <v>18.7</v>
      </c>
      <c r="I691" s="16">
        <v>14.7</v>
      </c>
      <c r="M691" s="19">
        <v>2</v>
      </c>
    </row>
    <row r="692" spans="1:13">
      <c r="A692" s="13" t="s">
        <v>2584</v>
      </c>
      <c r="B692" s="13">
        <v>17031806600</v>
      </c>
      <c r="C692" s="13" t="s">
        <v>2585</v>
      </c>
      <c r="D692" s="13" t="s">
        <v>4272</v>
      </c>
      <c r="E692" s="13" t="s">
        <v>2661</v>
      </c>
      <c r="F692" s="16">
        <v>23.3</v>
      </c>
      <c r="G692" s="16">
        <v>76.7</v>
      </c>
      <c r="H692" s="16">
        <v>14.7</v>
      </c>
      <c r="I692" s="16">
        <v>14.7</v>
      </c>
      <c r="M692" s="19">
        <v>6</v>
      </c>
    </row>
    <row r="693" spans="1:13">
      <c r="A693" s="13" t="s">
        <v>390</v>
      </c>
      <c r="B693" s="13">
        <v>17197880121</v>
      </c>
      <c r="C693" s="13" t="s">
        <v>391</v>
      </c>
      <c r="D693" s="13" t="s">
        <v>363</v>
      </c>
      <c r="E693" s="13" t="s">
        <v>1485</v>
      </c>
      <c r="F693" s="16">
        <v>16.600000000000001</v>
      </c>
      <c r="G693" s="16">
        <v>83.4</v>
      </c>
      <c r="H693" s="16">
        <v>29.4</v>
      </c>
      <c r="I693" s="16">
        <v>14.6</v>
      </c>
      <c r="M693" s="16">
        <v>4</v>
      </c>
    </row>
    <row r="694" spans="1:13">
      <c r="A694" s="13" t="s">
        <v>1404</v>
      </c>
      <c r="B694" s="13">
        <v>17043841327</v>
      </c>
      <c r="C694" s="13" t="s">
        <v>1405</v>
      </c>
      <c r="D694" s="13" t="s">
        <v>1522</v>
      </c>
      <c r="E694" s="13" t="s">
        <v>4126</v>
      </c>
      <c r="F694" s="16">
        <v>24</v>
      </c>
      <c r="G694" s="16">
        <v>76</v>
      </c>
      <c r="H694" s="16">
        <v>26</v>
      </c>
      <c r="I694" s="16">
        <v>14.6</v>
      </c>
      <c r="M694" s="19">
        <v>9</v>
      </c>
    </row>
    <row r="695" spans="1:13">
      <c r="A695" s="13" t="s">
        <v>3543</v>
      </c>
      <c r="B695" s="13">
        <v>17031220601</v>
      </c>
      <c r="C695" s="13" t="s">
        <v>3544</v>
      </c>
      <c r="D695" s="13" t="s">
        <v>4272</v>
      </c>
      <c r="E695" s="13" t="s">
        <v>4129</v>
      </c>
      <c r="F695" s="16">
        <v>21</v>
      </c>
      <c r="G695" s="16">
        <v>79</v>
      </c>
      <c r="H695" s="16">
        <v>23.8</v>
      </c>
      <c r="I695" s="16">
        <v>14.6</v>
      </c>
      <c r="M695" s="19">
        <v>2</v>
      </c>
    </row>
    <row r="696" spans="1:13">
      <c r="A696" s="13" t="s">
        <v>2091</v>
      </c>
      <c r="B696" s="13">
        <v>17031822802</v>
      </c>
      <c r="C696" s="13" t="s">
        <v>2092</v>
      </c>
      <c r="D696" s="13" t="s">
        <v>4272</v>
      </c>
      <c r="E696" s="13" t="s">
        <v>2070</v>
      </c>
      <c r="F696" s="16">
        <v>31.8</v>
      </c>
      <c r="G696" s="16">
        <v>68.2</v>
      </c>
      <c r="H696" s="16">
        <v>22.7</v>
      </c>
      <c r="I696" s="16">
        <v>14.5</v>
      </c>
      <c r="M696" s="19">
        <v>8</v>
      </c>
    </row>
    <row r="697" spans="1:13">
      <c r="A697" s="13" t="s">
        <v>2203</v>
      </c>
      <c r="B697" s="13">
        <v>17031805301</v>
      </c>
      <c r="C697" s="13" t="s">
        <v>2204</v>
      </c>
      <c r="D697" s="13" t="s">
        <v>4272</v>
      </c>
      <c r="E697" s="13" t="s">
        <v>2205</v>
      </c>
      <c r="F697" s="16">
        <v>29.8</v>
      </c>
      <c r="G697" s="16">
        <v>70.2</v>
      </c>
      <c r="H697" s="16">
        <v>20.6</v>
      </c>
      <c r="I697" s="16">
        <v>14.5</v>
      </c>
      <c r="M697" s="19">
        <v>9</v>
      </c>
    </row>
    <row r="698" spans="1:13">
      <c r="A698" s="13" t="s">
        <v>1353</v>
      </c>
      <c r="B698" s="13">
        <v>17043845803</v>
      </c>
      <c r="C698" s="13" t="s">
        <v>1354</v>
      </c>
      <c r="D698" s="13" t="s">
        <v>1522</v>
      </c>
      <c r="E698" s="13" t="s">
        <v>1430</v>
      </c>
      <c r="F698" s="16">
        <v>24</v>
      </c>
      <c r="G698" s="16">
        <v>76</v>
      </c>
      <c r="H698" s="16">
        <v>18.100000000000001</v>
      </c>
      <c r="I698" s="16">
        <v>14.5</v>
      </c>
      <c r="M698" s="19">
        <v>8</v>
      </c>
    </row>
    <row r="699" spans="1:13">
      <c r="A699" s="13" t="s">
        <v>91</v>
      </c>
      <c r="B699" s="13">
        <v>17197883605</v>
      </c>
      <c r="C699" s="13" t="s">
        <v>92</v>
      </c>
      <c r="D699" s="13" t="s">
        <v>363</v>
      </c>
      <c r="E699" s="13" t="s">
        <v>93</v>
      </c>
      <c r="F699" s="16">
        <v>20.2</v>
      </c>
      <c r="G699" s="16">
        <v>79.8</v>
      </c>
      <c r="H699" s="16">
        <v>11.8</v>
      </c>
      <c r="I699" s="16">
        <v>14.5</v>
      </c>
      <c r="M699" s="16">
        <v>4</v>
      </c>
    </row>
    <row r="700" spans="1:13">
      <c r="A700" s="13" t="s">
        <v>4076</v>
      </c>
      <c r="B700" s="13">
        <v>17031803013</v>
      </c>
      <c r="C700" s="13" t="s">
        <v>4077</v>
      </c>
      <c r="D700" s="13" t="s">
        <v>4272</v>
      </c>
      <c r="E700" s="13" t="s">
        <v>4078</v>
      </c>
      <c r="F700" s="16">
        <v>21.8</v>
      </c>
      <c r="G700" s="16">
        <v>78.2</v>
      </c>
      <c r="H700" s="16">
        <v>37</v>
      </c>
      <c r="I700" s="16">
        <v>14.4</v>
      </c>
      <c r="M700" s="19">
        <v>5</v>
      </c>
    </row>
    <row r="701" spans="1:13">
      <c r="A701" s="13" t="s">
        <v>1015</v>
      </c>
      <c r="B701" s="13">
        <v>17089852402</v>
      </c>
      <c r="C701" s="13" t="s">
        <v>1016</v>
      </c>
      <c r="D701" s="13" t="s">
        <v>1029</v>
      </c>
      <c r="E701" s="13"/>
      <c r="F701" s="16">
        <v>13.2</v>
      </c>
      <c r="G701" s="16">
        <v>86.8</v>
      </c>
      <c r="H701" s="16">
        <v>36.700000000000003</v>
      </c>
      <c r="I701" s="16">
        <v>14.3</v>
      </c>
      <c r="M701" s="16"/>
    </row>
    <row r="702" spans="1:13">
      <c r="A702" s="13" t="s">
        <v>987</v>
      </c>
      <c r="B702" s="13">
        <v>17089851905</v>
      </c>
      <c r="C702" s="13" t="s">
        <v>988</v>
      </c>
      <c r="D702" s="13" t="s">
        <v>1029</v>
      </c>
      <c r="E702" s="13"/>
      <c r="F702" s="16">
        <v>19.5</v>
      </c>
      <c r="G702" s="16">
        <v>80.5</v>
      </c>
      <c r="H702" s="16">
        <v>29.9</v>
      </c>
      <c r="I702" s="16">
        <v>14.3</v>
      </c>
      <c r="M702" s="16"/>
    </row>
    <row r="703" spans="1:13">
      <c r="A703" s="13" t="s">
        <v>606</v>
      </c>
      <c r="B703" s="13">
        <v>17097861108</v>
      </c>
      <c r="C703" s="13" t="s">
        <v>607</v>
      </c>
      <c r="D703" s="13" t="s">
        <v>896</v>
      </c>
      <c r="E703" s="13" t="s">
        <v>605</v>
      </c>
      <c r="F703" s="16">
        <v>19.3</v>
      </c>
      <c r="G703" s="16">
        <v>80.7</v>
      </c>
      <c r="H703" s="16">
        <v>29.8</v>
      </c>
      <c r="I703" s="16">
        <v>14.3</v>
      </c>
      <c r="M703" s="19">
        <v>10</v>
      </c>
    </row>
    <row r="704" spans="1:13">
      <c r="A704" s="13" t="s">
        <v>2102</v>
      </c>
      <c r="B704" s="13">
        <v>17031808500</v>
      </c>
      <c r="C704" s="13" t="s">
        <v>2103</v>
      </c>
      <c r="D704" s="13" t="s">
        <v>4272</v>
      </c>
      <c r="E704" s="13" t="s">
        <v>2205</v>
      </c>
      <c r="F704" s="16">
        <v>19.5</v>
      </c>
      <c r="G704" s="16">
        <v>80.5</v>
      </c>
      <c r="H704" s="16">
        <v>29.4</v>
      </c>
      <c r="I704" s="16">
        <v>14.3</v>
      </c>
      <c r="M704" s="19">
        <v>8</v>
      </c>
    </row>
    <row r="705" spans="1:13">
      <c r="A705" s="13" t="s">
        <v>1878</v>
      </c>
      <c r="B705" s="13">
        <v>17031807000</v>
      </c>
      <c r="C705" s="13" t="s">
        <v>1767</v>
      </c>
      <c r="D705" s="13" t="s">
        <v>4272</v>
      </c>
      <c r="E705" s="13" t="s">
        <v>1871</v>
      </c>
      <c r="F705" s="16">
        <v>17.7</v>
      </c>
      <c r="G705" s="16">
        <v>82.3</v>
      </c>
      <c r="H705" s="16">
        <v>29.2</v>
      </c>
      <c r="I705" s="16">
        <v>14.3</v>
      </c>
      <c r="M705" s="19">
        <v>7</v>
      </c>
    </row>
    <row r="706" spans="1:13">
      <c r="A706" s="13" t="s">
        <v>1071</v>
      </c>
      <c r="B706" s="13">
        <v>17089850600</v>
      </c>
      <c r="C706" s="13" t="s">
        <v>1072</v>
      </c>
      <c r="D706" s="13" t="s">
        <v>1029</v>
      </c>
      <c r="E706" s="13"/>
      <c r="F706" s="16">
        <v>22.5</v>
      </c>
      <c r="G706" s="16">
        <v>77.5</v>
      </c>
      <c r="H706" s="16">
        <v>27.8</v>
      </c>
      <c r="I706" s="16">
        <v>14.3</v>
      </c>
      <c r="M706" s="16"/>
    </row>
    <row r="707" spans="1:13">
      <c r="A707" s="13" t="s">
        <v>1259</v>
      </c>
      <c r="B707" s="13">
        <v>17043843400</v>
      </c>
      <c r="C707" s="13" t="s">
        <v>1260</v>
      </c>
      <c r="D707" s="13" t="s">
        <v>1522</v>
      </c>
      <c r="E707" s="13" t="s">
        <v>2224</v>
      </c>
      <c r="F707" s="16">
        <v>22.1</v>
      </c>
      <c r="G707" s="16">
        <v>77.900000000000006</v>
      </c>
      <c r="H707" s="16">
        <v>26.8</v>
      </c>
      <c r="I707" s="16">
        <v>14.3</v>
      </c>
      <c r="M707" s="19">
        <v>9</v>
      </c>
    </row>
    <row r="708" spans="1:13">
      <c r="A708" s="13" t="s">
        <v>1413</v>
      </c>
      <c r="B708" s="13">
        <v>17043845502</v>
      </c>
      <c r="C708" s="13" t="s">
        <v>1414</v>
      </c>
      <c r="D708" s="13" t="s">
        <v>1522</v>
      </c>
      <c r="E708" s="13" t="s">
        <v>1410</v>
      </c>
      <c r="F708" s="16">
        <v>22.9</v>
      </c>
      <c r="G708" s="16">
        <v>77.099999999999994</v>
      </c>
      <c r="H708" s="16">
        <v>24.9</v>
      </c>
      <c r="I708" s="16">
        <v>14.3</v>
      </c>
      <c r="M708" s="19">
        <v>10</v>
      </c>
    </row>
    <row r="709" spans="1:13">
      <c r="A709" s="13" t="s">
        <v>1853</v>
      </c>
      <c r="B709" s="13">
        <v>17031804714</v>
      </c>
      <c r="C709" s="13" t="s">
        <v>1854</v>
      </c>
      <c r="D709" s="13" t="s">
        <v>4272</v>
      </c>
      <c r="E709" s="13" t="s">
        <v>1840</v>
      </c>
      <c r="F709" s="16">
        <v>19.399999999999999</v>
      </c>
      <c r="G709" s="16">
        <v>80.599999999999994</v>
      </c>
      <c r="H709" s="16">
        <v>24.7</v>
      </c>
      <c r="I709" s="16">
        <v>14.3</v>
      </c>
      <c r="M709" s="19">
        <v>10</v>
      </c>
    </row>
    <row r="710" spans="1:13">
      <c r="A710" s="13" t="s">
        <v>1984</v>
      </c>
      <c r="B710" s="13">
        <v>17031824004</v>
      </c>
      <c r="C710" s="13" t="s">
        <v>1985</v>
      </c>
      <c r="D710" s="13" t="s">
        <v>4272</v>
      </c>
      <c r="E710" s="13" t="s">
        <v>1986</v>
      </c>
      <c r="F710" s="16">
        <v>25.1</v>
      </c>
      <c r="G710" s="16">
        <v>74.900000000000006</v>
      </c>
      <c r="H710" s="16">
        <v>23.7</v>
      </c>
      <c r="I710" s="16">
        <v>14.3</v>
      </c>
      <c r="M710" s="19">
        <v>10</v>
      </c>
    </row>
    <row r="711" spans="1:13">
      <c r="A711" s="13" t="s">
        <v>2329</v>
      </c>
      <c r="B711" s="13">
        <v>17031824006</v>
      </c>
      <c r="C711" s="13" t="s">
        <v>2214</v>
      </c>
      <c r="D711" s="13" t="s">
        <v>4272</v>
      </c>
      <c r="E711" s="13" t="s">
        <v>2326</v>
      </c>
      <c r="F711" s="16">
        <v>21.8</v>
      </c>
      <c r="G711" s="16">
        <v>78.2</v>
      </c>
      <c r="H711" s="16">
        <v>29.5</v>
      </c>
      <c r="I711" s="16">
        <v>14.2</v>
      </c>
      <c r="M711" s="19">
        <v>9</v>
      </c>
    </row>
    <row r="712" spans="1:13">
      <c r="A712" s="13" t="s">
        <v>1481</v>
      </c>
      <c r="B712" s="13">
        <v>17043841113</v>
      </c>
      <c r="C712" s="13" t="s">
        <v>1482</v>
      </c>
      <c r="D712" s="13" t="s">
        <v>1522</v>
      </c>
      <c r="E712" s="13" t="s">
        <v>4158</v>
      </c>
      <c r="F712" s="16">
        <v>23</v>
      </c>
      <c r="G712" s="16">
        <v>77</v>
      </c>
      <c r="H712" s="16">
        <v>24.4</v>
      </c>
      <c r="I712" s="16">
        <v>14.2</v>
      </c>
      <c r="M712" s="19">
        <v>8</v>
      </c>
    </row>
    <row r="713" spans="1:13">
      <c r="A713" s="13" t="s">
        <v>2042</v>
      </c>
      <c r="B713" s="13">
        <v>17031824119</v>
      </c>
      <c r="C713" s="13" t="s">
        <v>2043</v>
      </c>
      <c r="D713" s="13" t="s">
        <v>4272</v>
      </c>
      <c r="E713" s="13" t="s">
        <v>2018</v>
      </c>
      <c r="F713" s="16">
        <v>25.5</v>
      </c>
      <c r="G713" s="16">
        <v>74.5</v>
      </c>
      <c r="H713" s="16">
        <v>22.7</v>
      </c>
      <c r="I713" s="16">
        <v>14.2</v>
      </c>
      <c r="M713" s="19">
        <v>9</v>
      </c>
    </row>
    <row r="714" spans="1:13">
      <c r="A714" s="13" t="s">
        <v>2576</v>
      </c>
      <c r="B714" s="13">
        <v>17031806300</v>
      </c>
      <c r="C714" s="13" t="s">
        <v>2577</v>
      </c>
      <c r="D714" s="13" t="s">
        <v>4272</v>
      </c>
      <c r="E714" s="13" t="s">
        <v>2661</v>
      </c>
      <c r="F714" s="16">
        <v>27.3</v>
      </c>
      <c r="G714" s="16">
        <v>72.7</v>
      </c>
      <c r="H714" s="16">
        <v>22</v>
      </c>
      <c r="I714" s="16">
        <v>14.2</v>
      </c>
      <c r="M714" s="19">
        <v>8</v>
      </c>
    </row>
    <row r="715" spans="1:13">
      <c r="A715" s="13" t="s">
        <v>2384</v>
      </c>
      <c r="B715" s="13">
        <v>17031804603</v>
      </c>
      <c r="C715" s="13" t="s">
        <v>2385</v>
      </c>
      <c r="D715" s="13" t="s">
        <v>4272</v>
      </c>
      <c r="E715" s="13" t="s">
        <v>2375</v>
      </c>
      <c r="F715" s="16">
        <v>19.600000000000001</v>
      </c>
      <c r="G715" s="16">
        <v>80.400000000000006</v>
      </c>
      <c r="H715" s="16">
        <v>33</v>
      </c>
      <c r="I715" s="16">
        <v>14.1</v>
      </c>
      <c r="M715" s="19">
        <v>10</v>
      </c>
    </row>
    <row r="716" spans="1:13">
      <c r="A716" s="13" t="s">
        <v>2389</v>
      </c>
      <c r="B716" s="13">
        <v>17031842200</v>
      </c>
      <c r="C716" s="13" t="s">
        <v>2390</v>
      </c>
      <c r="D716" s="13" t="s">
        <v>4272</v>
      </c>
      <c r="E716" s="13" t="s">
        <v>2499</v>
      </c>
      <c r="F716" s="16">
        <v>14.9</v>
      </c>
      <c r="G716" s="16">
        <v>85.1</v>
      </c>
      <c r="H716" s="16">
        <v>29.6</v>
      </c>
      <c r="I716" s="16">
        <v>14.1</v>
      </c>
      <c r="M716" s="19">
        <v>10</v>
      </c>
    </row>
    <row r="717" spans="1:13">
      <c r="A717" s="13" t="s">
        <v>4204</v>
      </c>
      <c r="B717" s="13">
        <v>17031805110</v>
      </c>
      <c r="C717" s="13" t="s">
        <v>4205</v>
      </c>
      <c r="D717" s="13" t="s">
        <v>4272</v>
      </c>
      <c r="E717" s="13" t="s">
        <v>4289</v>
      </c>
      <c r="F717" s="16">
        <v>23.4</v>
      </c>
      <c r="G717" s="16">
        <v>76.599999999999994</v>
      </c>
      <c r="H717" s="16">
        <v>25</v>
      </c>
      <c r="I717" s="16">
        <v>14.1</v>
      </c>
      <c r="M717" s="19">
        <v>10</v>
      </c>
    </row>
    <row r="718" spans="1:13">
      <c r="A718" s="13" t="s">
        <v>1739</v>
      </c>
      <c r="B718" s="13">
        <v>17031818100</v>
      </c>
      <c r="C718" s="13" t="s">
        <v>1740</v>
      </c>
      <c r="D718" s="13" t="s">
        <v>4272</v>
      </c>
      <c r="E718" s="13" t="s">
        <v>2365</v>
      </c>
      <c r="F718" s="16">
        <v>21.4</v>
      </c>
      <c r="G718" s="16">
        <v>78.599999999999994</v>
      </c>
      <c r="H718" s="16">
        <v>22.4</v>
      </c>
      <c r="I718" s="16">
        <v>14.1</v>
      </c>
      <c r="M718" s="19">
        <v>7</v>
      </c>
    </row>
    <row r="719" spans="1:13">
      <c r="A719" s="13" t="s">
        <v>2471</v>
      </c>
      <c r="B719" s="13">
        <v>17031821900</v>
      </c>
      <c r="C719" s="13" t="s">
        <v>2472</v>
      </c>
      <c r="D719" s="13" t="s">
        <v>4272</v>
      </c>
      <c r="E719" s="13" t="s">
        <v>2466</v>
      </c>
      <c r="F719" s="16">
        <v>25.7</v>
      </c>
      <c r="G719" s="16">
        <v>74.3</v>
      </c>
      <c r="H719" s="16">
        <v>20</v>
      </c>
      <c r="I719" s="16">
        <v>14.1</v>
      </c>
      <c r="M719" s="19">
        <v>8</v>
      </c>
    </row>
    <row r="720" spans="1:13">
      <c r="A720" s="13" t="s">
        <v>2029</v>
      </c>
      <c r="B720" s="13">
        <v>17031824107</v>
      </c>
      <c r="C720" s="13" t="s">
        <v>2030</v>
      </c>
      <c r="D720" s="13" t="s">
        <v>4272</v>
      </c>
      <c r="E720" s="13" t="s">
        <v>2018</v>
      </c>
      <c r="F720" s="16">
        <v>34.9</v>
      </c>
      <c r="G720" s="16">
        <v>65.099999999999994</v>
      </c>
      <c r="H720" s="16">
        <v>17.7</v>
      </c>
      <c r="I720" s="16">
        <v>14.1</v>
      </c>
      <c r="M720" s="19">
        <v>9</v>
      </c>
    </row>
    <row r="721" spans="1:13">
      <c r="A721" s="13" t="s">
        <v>2399</v>
      </c>
      <c r="B721" s="13">
        <v>17031801603</v>
      </c>
      <c r="C721" s="13" t="s">
        <v>2400</v>
      </c>
      <c r="D721" s="13" t="s">
        <v>4272</v>
      </c>
      <c r="E721" s="13" t="s">
        <v>2401</v>
      </c>
      <c r="F721" s="16">
        <v>23.7</v>
      </c>
      <c r="G721" s="16">
        <v>76.3</v>
      </c>
      <c r="H721" s="16">
        <v>39.200000000000003</v>
      </c>
      <c r="I721" s="16">
        <v>14</v>
      </c>
      <c r="M721" s="19">
        <v>10</v>
      </c>
    </row>
    <row r="722" spans="1:13">
      <c r="A722" s="13" t="s">
        <v>496</v>
      </c>
      <c r="B722" s="13">
        <v>17111871201</v>
      </c>
      <c r="C722" s="13" t="s">
        <v>497</v>
      </c>
      <c r="D722" s="13" t="s">
        <v>571</v>
      </c>
      <c r="E722" s="13" t="s">
        <v>489</v>
      </c>
      <c r="F722" s="16">
        <v>16.7</v>
      </c>
      <c r="G722" s="16">
        <v>83.3</v>
      </c>
      <c r="H722" s="16">
        <v>33.4</v>
      </c>
      <c r="I722" s="16">
        <v>14</v>
      </c>
      <c r="M722" s="19">
        <v>8</v>
      </c>
    </row>
    <row r="723" spans="1:13">
      <c r="A723" s="13" t="s">
        <v>265</v>
      </c>
      <c r="B723" s="13">
        <v>17197881007</v>
      </c>
      <c r="C723" s="13" t="s">
        <v>266</v>
      </c>
      <c r="D723" s="13" t="s">
        <v>363</v>
      </c>
      <c r="E723" s="13" t="s">
        <v>258</v>
      </c>
      <c r="F723" s="16">
        <v>26.8</v>
      </c>
      <c r="G723" s="16">
        <v>73.2</v>
      </c>
      <c r="H723" s="16">
        <v>28.8</v>
      </c>
      <c r="I723" s="16">
        <v>14</v>
      </c>
      <c r="M723" s="16">
        <v>8</v>
      </c>
    </row>
    <row r="724" spans="1:13">
      <c r="A724" s="13" t="s">
        <v>409</v>
      </c>
      <c r="B724" s="13">
        <v>17111871105</v>
      </c>
      <c r="C724" s="13" t="s">
        <v>410</v>
      </c>
      <c r="D724" s="13" t="s">
        <v>571</v>
      </c>
      <c r="E724" s="13" t="s">
        <v>1044</v>
      </c>
      <c r="F724" s="16">
        <v>19</v>
      </c>
      <c r="G724" s="16">
        <v>81</v>
      </c>
      <c r="H724" s="16">
        <v>27.1</v>
      </c>
      <c r="I724" s="16">
        <v>14</v>
      </c>
      <c r="M724" s="19">
        <v>9</v>
      </c>
    </row>
    <row r="725" spans="1:13">
      <c r="A725" s="13" t="s">
        <v>1035</v>
      </c>
      <c r="B725" s="13">
        <v>17089850106</v>
      </c>
      <c r="C725" s="13" t="s">
        <v>1036</v>
      </c>
      <c r="D725" s="13" t="s">
        <v>1029</v>
      </c>
      <c r="E725" s="13" t="s">
        <v>1030</v>
      </c>
      <c r="F725" s="16">
        <v>19.399999999999999</v>
      </c>
      <c r="G725" s="16">
        <v>80.599999999999994</v>
      </c>
      <c r="H725" s="16">
        <v>24.9</v>
      </c>
      <c r="I725" s="16">
        <v>14</v>
      </c>
      <c r="M725" s="19">
        <v>9</v>
      </c>
    </row>
    <row r="726" spans="1:13">
      <c r="A726" s="13" t="s">
        <v>287</v>
      </c>
      <c r="B726" s="13">
        <v>17197881112</v>
      </c>
      <c r="C726" s="13" t="s">
        <v>288</v>
      </c>
      <c r="D726" s="13" t="s">
        <v>363</v>
      </c>
      <c r="E726" s="13" t="s">
        <v>280</v>
      </c>
      <c r="F726" s="16">
        <v>27.6</v>
      </c>
      <c r="G726" s="16">
        <v>72.400000000000006</v>
      </c>
      <c r="H726" s="16">
        <v>20.8</v>
      </c>
      <c r="I726" s="16">
        <v>14</v>
      </c>
      <c r="M726" s="16">
        <v>8</v>
      </c>
    </row>
    <row r="727" spans="1:13">
      <c r="A727" s="13" t="s">
        <v>462</v>
      </c>
      <c r="B727" s="13">
        <v>17111870904</v>
      </c>
      <c r="C727" s="13" t="s">
        <v>463</v>
      </c>
      <c r="D727" s="13" t="s">
        <v>571</v>
      </c>
      <c r="E727" s="13" t="s">
        <v>457</v>
      </c>
      <c r="F727" s="16">
        <v>24.8</v>
      </c>
      <c r="G727" s="16">
        <v>75.2</v>
      </c>
      <c r="H727" s="16">
        <v>20.399999999999999</v>
      </c>
      <c r="I727" s="16">
        <v>14</v>
      </c>
      <c r="M727" s="19">
        <v>6</v>
      </c>
    </row>
    <row r="728" spans="1:13">
      <c r="A728" s="13" t="s">
        <v>269</v>
      </c>
      <c r="B728" s="13">
        <v>17197881010</v>
      </c>
      <c r="C728" s="13" t="s">
        <v>270</v>
      </c>
      <c r="D728" s="13" t="s">
        <v>363</v>
      </c>
      <c r="E728" s="13" t="s">
        <v>258</v>
      </c>
      <c r="F728" s="16">
        <v>25.7</v>
      </c>
      <c r="G728" s="16">
        <v>74.3</v>
      </c>
      <c r="H728" s="16">
        <v>17.3</v>
      </c>
      <c r="I728" s="16">
        <v>14</v>
      </c>
      <c r="M728" s="16">
        <v>8</v>
      </c>
    </row>
    <row r="729" spans="1:13">
      <c r="A729" s="13" t="s">
        <v>3205</v>
      </c>
      <c r="B729" s="13">
        <v>17031440600</v>
      </c>
      <c r="C729" s="13" t="s">
        <v>3206</v>
      </c>
      <c r="D729" s="13" t="s">
        <v>4272</v>
      </c>
      <c r="E729" s="13" t="s">
        <v>4129</v>
      </c>
      <c r="F729" s="16">
        <v>20.6</v>
      </c>
      <c r="G729" s="16">
        <v>79.400000000000006</v>
      </c>
      <c r="H729" s="16">
        <v>30.9</v>
      </c>
      <c r="I729" s="16">
        <v>13.9</v>
      </c>
      <c r="M729" s="19">
        <v>1</v>
      </c>
    </row>
    <row r="730" spans="1:13">
      <c r="A730" s="13" t="s">
        <v>623</v>
      </c>
      <c r="B730" s="13">
        <v>17097861506</v>
      </c>
      <c r="C730" s="13" t="s">
        <v>624</v>
      </c>
      <c r="D730" s="13" t="s">
        <v>896</v>
      </c>
      <c r="E730" s="13" t="s">
        <v>625</v>
      </c>
      <c r="F730" s="16">
        <v>15.1</v>
      </c>
      <c r="G730" s="16">
        <v>84.9</v>
      </c>
      <c r="H730" s="16">
        <v>30.2</v>
      </c>
      <c r="I730" s="16">
        <v>13.9</v>
      </c>
      <c r="M730" s="19">
        <v>4</v>
      </c>
    </row>
    <row r="731" spans="1:13">
      <c r="A731" s="13" t="s">
        <v>449</v>
      </c>
      <c r="B731" s="13">
        <v>17111870803</v>
      </c>
      <c r="C731" s="13" t="s">
        <v>450</v>
      </c>
      <c r="D731" s="13" t="s">
        <v>571</v>
      </c>
      <c r="E731" s="13" t="s">
        <v>451</v>
      </c>
      <c r="F731" s="16">
        <v>24.2</v>
      </c>
      <c r="G731" s="16">
        <v>75.8</v>
      </c>
      <c r="H731" s="16">
        <v>29.7</v>
      </c>
      <c r="I731" s="16">
        <v>13.9</v>
      </c>
      <c r="M731" s="19">
        <v>9</v>
      </c>
    </row>
    <row r="732" spans="1:13">
      <c r="A732" s="13" t="s">
        <v>368</v>
      </c>
      <c r="B732" s="13">
        <v>17197880109</v>
      </c>
      <c r="C732" s="13" t="s">
        <v>369</v>
      </c>
      <c r="D732" s="13" t="s">
        <v>363</v>
      </c>
      <c r="E732" s="13" t="s">
        <v>1485</v>
      </c>
      <c r="F732" s="16">
        <v>21.5</v>
      </c>
      <c r="G732" s="16">
        <v>78.5</v>
      </c>
      <c r="H732" s="16">
        <v>23.1</v>
      </c>
      <c r="I732" s="16">
        <v>13.9</v>
      </c>
      <c r="M732" s="16">
        <v>5</v>
      </c>
    </row>
    <row r="733" spans="1:13">
      <c r="A733" s="13" t="s">
        <v>4037</v>
      </c>
      <c r="B733" s="13">
        <v>17031010702</v>
      </c>
      <c r="C733" s="13" t="s">
        <v>4038</v>
      </c>
      <c r="D733" s="13" t="s">
        <v>4272</v>
      </c>
      <c r="E733" s="13" t="s">
        <v>4129</v>
      </c>
      <c r="F733" s="16">
        <v>22.3</v>
      </c>
      <c r="G733" s="16">
        <v>77.7</v>
      </c>
      <c r="H733" s="16">
        <v>18</v>
      </c>
      <c r="I733" s="16">
        <v>13.9</v>
      </c>
      <c r="M733" s="19">
        <v>1</v>
      </c>
    </row>
    <row r="734" spans="1:13">
      <c r="A734" s="13" t="s">
        <v>465</v>
      </c>
      <c r="B734" s="13">
        <v>17111871206</v>
      </c>
      <c r="C734" s="13" t="s">
        <v>466</v>
      </c>
      <c r="D734" s="13" t="s">
        <v>571</v>
      </c>
      <c r="E734" s="13" t="s">
        <v>1030</v>
      </c>
      <c r="F734" s="16">
        <v>22.7</v>
      </c>
      <c r="G734" s="16">
        <v>77.3</v>
      </c>
      <c r="H734" s="16">
        <v>36</v>
      </c>
      <c r="I734" s="16">
        <v>13.8</v>
      </c>
      <c r="M734" s="19">
        <v>9</v>
      </c>
    </row>
    <row r="735" spans="1:13">
      <c r="A735" s="13" t="s">
        <v>3649</v>
      </c>
      <c r="B735" s="13">
        <v>17031160601</v>
      </c>
      <c r="C735" s="13" t="s">
        <v>3650</v>
      </c>
      <c r="D735" s="13" t="s">
        <v>4272</v>
      </c>
      <c r="E735" s="13" t="s">
        <v>4129</v>
      </c>
      <c r="F735" s="16">
        <v>19.3</v>
      </c>
      <c r="G735" s="16">
        <v>80.7</v>
      </c>
      <c r="H735" s="16">
        <v>27.5</v>
      </c>
      <c r="I735" s="16">
        <v>13.8</v>
      </c>
      <c r="M735" s="19">
        <v>4</v>
      </c>
    </row>
    <row r="736" spans="1:13">
      <c r="A736" s="13" t="s">
        <v>919</v>
      </c>
      <c r="B736" s="13">
        <v>17089852700</v>
      </c>
      <c r="C736" s="13" t="s">
        <v>920</v>
      </c>
      <c r="D736" s="13" t="s">
        <v>1029</v>
      </c>
      <c r="E736" s="13"/>
      <c r="F736" s="16">
        <v>19.600000000000001</v>
      </c>
      <c r="G736" s="16">
        <v>80.400000000000006</v>
      </c>
      <c r="H736" s="16">
        <v>27.4</v>
      </c>
      <c r="I736" s="16">
        <v>13.8</v>
      </c>
      <c r="M736" s="16"/>
    </row>
    <row r="737" spans="1:13">
      <c r="A737" s="13" t="s">
        <v>1408</v>
      </c>
      <c r="B737" s="13">
        <v>17043845000</v>
      </c>
      <c r="C737" s="13" t="s">
        <v>1409</v>
      </c>
      <c r="D737" s="13" t="s">
        <v>1522</v>
      </c>
      <c r="E737" s="13" t="s">
        <v>1410</v>
      </c>
      <c r="F737" s="16">
        <v>29.6</v>
      </c>
      <c r="G737" s="16">
        <v>70.400000000000006</v>
      </c>
      <c r="H737" s="16">
        <v>25.7</v>
      </c>
      <c r="I737" s="16">
        <v>13.8</v>
      </c>
      <c r="M737" s="19">
        <v>10</v>
      </c>
    </row>
    <row r="738" spans="1:13">
      <c r="A738" s="13" t="s">
        <v>2324</v>
      </c>
      <c r="B738" s="13">
        <v>17031824003</v>
      </c>
      <c r="C738" s="13" t="s">
        <v>2325</v>
      </c>
      <c r="D738" s="13" t="s">
        <v>4272</v>
      </c>
      <c r="E738" s="13" t="s">
        <v>2326</v>
      </c>
      <c r="F738" s="16">
        <v>24.7</v>
      </c>
      <c r="G738" s="16">
        <v>75.3</v>
      </c>
      <c r="H738" s="16">
        <v>23.3</v>
      </c>
      <c r="I738" s="16">
        <v>13.8</v>
      </c>
      <c r="M738" s="19">
        <v>9</v>
      </c>
    </row>
    <row r="739" spans="1:13">
      <c r="A739" s="13" t="s">
        <v>2271</v>
      </c>
      <c r="B739" s="13">
        <v>17031804701</v>
      </c>
      <c r="C739" s="13" t="s">
        <v>2272</v>
      </c>
      <c r="D739" s="13" t="s">
        <v>4272</v>
      </c>
      <c r="E739" s="13" t="s">
        <v>2375</v>
      </c>
      <c r="F739" s="16">
        <v>24.9</v>
      </c>
      <c r="G739" s="16">
        <v>75.099999999999994</v>
      </c>
      <c r="H739" s="16">
        <v>22.7</v>
      </c>
      <c r="I739" s="16">
        <v>13.8</v>
      </c>
      <c r="M739" s="19">
        <v>6</v>
      </c>
    </row>
    <row r="740" spans="1:13">
      <c r="A740" s="13" t="s">
        <v>388</v>
      </c>
      <c r="B740" s="13">
        <v>17197880120</v>
      </c>
      <c r="C740" s="13" t="s">
        <v>389</v>
      </c>
      <c r="D740" s="13" t="s">
        <v>363</v>
      </c>
      <c r="E740" s="13" t="s">
        <v>1485</v>
      </c>
      <c r="F740" s="16">
        <v>13.9</v>
      </c>
      <c r="G740" s="16">
        <v>86.1</v>
      </c>
      <c r="H740" s="16">
        <v>31.4</v>
      </c>
      <c r="I740" s="16">
        <v>13.7</v>
      </c>
      <c r="M740" s="16">
        <v>4</v>
      </c>
    </row>
    <row r="741" spans="1:13">
      <c r="A741" s="13" t="s">
        <v>2212</v>
      </c>
      <c r="B741" s="13">
        <v>17031808400</v>
      </c>
      <c r="C741" s="13" t="s">
        <v>2213</v>
      </c>
      <c r="D741" s="13" t="s">
        <v>4272</v>
      </c>
      <c r="E741" s="13" t="s">
        <v>2205</v>
      </c>
      <c r="F741" s="16">
        <v>25.5</v>
      </c>
      <c r="G741" s="16">
        <v>74.5</v>
      </c>
      <c r="H741" s="16">
        <v>22</v>
      </c>
      <c r="I741" s="16">
        <v>13.7</v>
      </c>
      <c r="M741" s="19">
        <v>10</v>
      </c>
    </row>
    <row r="742" spans="1:13">
      <c r="A742" s="13" t="s">
        <v>2368</v>
      </c>
      <c r="B742" s="13">
        <v>17031818500</v>
      </c>
      <c r="C742" s="13" t="s">
        <v>2369</v>
      </c>
      <c r="D742" s="13" t="s">
        <v>4272</v>
      </c>
      <c r="E742" s="13" t="s">
        <v>2365</v>
      </c>
      <c r="F742" s="16">
        <v>27.9</v>
      </c>
      <c r="G742" s="16">
        <v>72.099999999999994</v>
      </c>
      <c r="H742" s="16">
        <v>20</v>
      </c>
      <c r="I742" s="16">
        <v>13.7</v>
      </c>
      <c r="M742" s="19">
        <v>7</v>
      </c>
    </row>
    <row r="743" spans="1:13">
      <c r="A743" s="13" t="s">
        <v>2668</v>
      </c>
      <c r="B743" s="13">
        <v>17031750500</v>
      </c>
      <c r="C743" s="13" t="s">
        <v>2669</v>
      </c>
      <c r="D743" s="13" t="s">
        <v>4272</v>
      </c>
      <c r="E743" s="13" t="s">
        <v>4129</v>
      </c>
      <c r="F743" s="16">
        <v>23.2</v>
      </c>
      <c r="G743" s="16">
        <v>76.8</v>
      </c>
      <c r="H743" s="16">
        <v>11.6</v>
      </c>
      <c r="I743" s="16">
        <v>13.7</v>
      </c>
      <c r="M743" s="19">
        <v>3</v>
      </c>
    </row>
    <row r="744" spans="1:13">
      <c r="A744" s="13" t="s">
        <v>2025</v>
      </c>
      <c r="B744" s="13">
        <v>17031824105</v>
      </c>
      <c r="C744" s="13" t="s">
        <v>2026</v>
      </c>
      <c r="D744" s="13" t="s">
        <v>4272</v>
      </c>
      <c r="E744" s="13" t="s">
        <v>2018</v>
      </c>
      <c r="F744" s="16">
        <v>22</v>
      </c>
      <c r="G744" s="16">
        <v>78</v>
      </c>
      <c r="H744" s="16">
        <v>27.8</v>
      </c>
      <c r="I744" s="16">
        <v>13.6</v>
      </c>
      <c r="M744" s="19">
        <v>8</v>
      </c>
    </row>
    <row r="745" spans="1:13">
      <c r="A745" s="13" t="s">
        <v>1780</v>
      </c>
      <c r="B745" s="13">
        <v>17031807700</v>
      </c>
      <c r="C745" s="13" t="s">
        <v>1781</v>
      </c>
      <c r="D745" s="13" t="s">
        <v>4272</v>
      </c>
      <c r="E745" s="13" t="s">
        <v>1871</v>
      </c>
      <c r="F745" s="16">
        <v>22.7</v>
      </c>
      <c r="G745" s="16">
        <v>77.3</v>
      </c>
      <c r="H745" s="16">
        <v>25.2</v>
      </c>
      <c r="I745" s="16">
        <v>13.6</v>
      </c>
      <c r="M745" s="19">
        <v>10</v>
      </c>
    </row>
    <row r="746" spans="1:13">
      <c r="A746" s="13" t="s">
        <v>999</v>
      </c>
      <c r="B746" s="13">
        <v>17089852002</v>
      </c>
      <c r="C746" s="13" t="s">
        <v>1000</v>
      </c>
      <c r="D746" s="13" t="s">
        <v>1029</v>
      </c>
      <c r="E746" s="13"/>
      <c r="F746" s="16">
        <v>25.8</v>
      </c>
      <c r="G746" s="16">
        <v>74.2</v>
      </c>
      <c r="H746" s="16">
        <v>23.3</v>
      </c>
      <c r="I746" s="16">
        <v>13.6</v>
      </c>
      <c r="M746" s="16"/>
    </row>
    <row r="747" spans="1:13">
      <c r="A747" s="13" t="s">
        <v>3657</v>
      </c>
      <c r="B747" s="13">
        <v>17031160900</v>
      </c>
      <c r="C747" s="13" t="s">
        <v>3658</v>
      </c>
      <c r="D747" s="13" t="s">
        <v>4272</v>
      </c>
      <c r="E747" s="13" t="s">
        <v>4129</v>
      </c>
      <c r="F747" s="16">
        <v>22.6</v>
      </c>
      <c r="G747" s="16">
        <v>77.400000000000006</v>
      </c>
      <c r="H747" s="16">
        <v>16.3</v>
      </c>
      <c r="I747" s="16">
        <v>13.6</v>
      </c>
      <c r="M747" s="19">
        <v>3</v>
      </c>
    </row>
    <row r="748" spans="1:13">
      <c r="A748" s="13" t="s">
        <v>3761</v>
      </c>
      <c r="B748" s="13">
        <v>17031090200</v>
      </c>
      <c r="C748" s="13" t="s">
        <v>3762</v>
      </c>
      <c r="D748" s="13" t="s">
        <v>4272</v>
      </c>
      <c r="E748" s="13" t="s">
        <v>4129</v>
      </c>
      <c r="F748" s="16">
        <v>21</v>
      </c>
      <c r="G748" s="16">
        <v>79</v>
      </c>
      <c r="H748" s="16">
        <v>27.7</v>
      </c>
      <c r="I748" s="16">
        <v>13.5</v>
      </c>
      <c r="M748" s="19">
        <v>9</v>
      </c>
    </row>
    <row r="749" spans="1:13">
      <c r="A749" s="13" t="s">
        <v>1243</v>
      </c>
      <c r="B749" s="13">
        <v>17043846004</v>
      </c>
      <c r="C749" s="13" t="s">
        <v>1244</v>
      </c>
      <c r="D749" s="13" t="s">
        <v>1522</v>
      </c>
      <c r="E749" s="13" t="s">
        <v>1240</v>
      </c>
      <c r="F749" s="16">
        <v>21.7</v>
      </c>
      <c r="G749" s="16">
        <v>78.3</v>
      </c>
      <c r="H749" s="16">
        <v>24.6</v>
      </c>
      <c r="I749" s="16">
        <v>13.5</v>
      </c>
      <c r="M749" s="19">
        <v>9</v>
      </c>
    </row>
    <row r="750" spans="1:13">
      <c r="A750" s="13" t="s">
        <v>4302</v>
      </c>
      <c r="B750" s="13">
        <v>17031803015</v>
      </c>
      <c r="C750" s="13" t="s">
        <v>4303</v>
      </c>
      <c r="D750" s="13" t="s">
        <v>4272</v>
      </c>
      <c r="E750" s="13" t="s">
        <v>4289</v>
      </c>
      <c r="F750" s="16">
        <v>24.2</v>
      </c>
      <c r="G750" s="16">
        <v>75.8</v>
      </c>
      <c r="H750" s="16">
        <v>24.3</v>
      </c>
      <c r="I750" s="16">
        <v>13.5</v>
      </c>
      <c r="M750" s="19">
        <v>8</v>
      </c>
    </row>
    <row r="751" spans="1:13">
      <c r="A751" s="13" t="s">
        <v>1800</v>
      </c>
      <c r="B751" s="13">
        <v>17031827901</v>
      </c>
      <c r="C751" s="13" t="s">
        <v>1801</v>
      </c>
      <c r="D751" s="13" t="s">
        <v>4272</v>
      </c>
      <c r="E751" s="13" t="s">
        <v>1789</v>
      </c>
      <c r="F751" s="16">
        <v>26</v>
      </c>
      <c r="G751" s="16">
        <v>74</v>
      </c>
      <c r="H751" s="16">
        <v>21.5</v>
      </c>
      <c r="I751" s="16">
        <v>13.5</v>
      </c>
      <c r="M751" s="19">
        <v>3</v>
      </c>
    </row>
    <row r="752" spans="1:13">
      <c r="A752" s="13" t="s">
        <v>2664</v>
      </c>
      <c r="B752" s="13">
        <v>17031804902</v>
      </c>
      <c r="C752" s="13" t="s">
        <v>2665</v>
      </c>
      <c r="D752" s="13" t="s">
        <v>4272</v>
      </c>
      <c r="E752" s="13" t="s">
        <v>2661</v>
      </c>
      <c r="F752" s="16">
        <v>29.9</v>
      </c>
      <c r="G752" s="16">
        <v>70.099999999999994</v>
      </c>
      <c r="H752" s="16">
        <v>19.7</v>
      </c>
      <c r="I752" s="16">
        <v>13.5</v>
      </c>
      <c r="M752" s="19">
        <v>8</v>
      </c>
    </row>
    <row r="753" spans="1:13">
      <c r="A753" s="13" t="s">
        <v>427</v>
      </c>
      <c r="B753" s="13">
        <v>17111871208</v>
      </c>
      <c r="C753" s="13" t="s">
        <v>428</v>
      </c>
      <c r="D753" s="13" t="s">
        <v>571</v>
      </c>
      <c r="E753" s="13" t="s">
        <v>424</v>
      </c>
      <c r="F753" s="16">
        <v>18</v>
      </c>
      <c r="G753" s="16">
        <v>82</v>
      </c>
      <c r="H753" s="16">
        <v>31.3</v>
      </c>
      <c r="I753" s="16">
        <v>13.4</v>
      </c>
      <c r="M753" s="19">
        <v>9</v>
      </c>
    </row>
    <row r="754" spans="1:13">
      <c r="A754" s="13" t="s">
        <v>1859</v>
      </c>
      <c r="B754" s="13">
        <v>17031804803</v>
      </c>
      <c r="C754" s="13" t="s">
        <v>1860</v>
      </c>
      <c r="D754" s="13" t="s">
        <v>4272</v>
      </c>
      <c r="E754" s="13" t="s">
        <v>1840</v>
      </c>
      <c r="F754" s="16">
        <v>23.4</v>
      </c>
      <c r="G754" s="16">
        <v>76.599999999999994</v>
      </c>
      <c r="H754" s="16">
        <v>23.8</v>
      </c>
      <c r="I754" s="16">
        <v>13.4</v>
      </c>
      <c r="M754" s="19">
        <v>10</v>
      </c>
    </row>
    <row r="755" spans="1:13">
      <c r="A755" s="13" t="s">
        <v>2273</v>
      </c>
      <c r="B755" s="13">
        <v>17031804705</v>
      </c>
      <c r="C755" s="13" t="s">
        <v>2274</v>
      </c>
      <c r="D755" s="13" t="s">
        <v>4272</v>
      </c>
      <c r="E755" s="13" t="s">
        <v>2375</v>
      </c>
      <c r="F755" s="16">
        <v>21.1</v>
      </c>
      <c r="G755" s="16">
        <v>78.900000000000006</v>
      </c>
      <c r="H755" s="16">
        <v>22.7</v>
      </c>
      <c r="I755" s="16">
        <v>13.4</v>
      </c>
      <c r="M755" s="19">
        <v>7</v>
      </c>
    </row>
    <row r="756" spans="1:13">
      <c r="A756" s="13" t="s">
        <v>3651</v>
      </c>
      <c r="B756" s="13">
        <v>17031160602</v>
      </c>
      <c r="C756" s="13" t="s">
        <v>3652</v>
      </c>
      <c r="D756" s="13" t="s">
        <v>4272</v>
      </c>
      <c r="E756" s="13" t="s">
        <v>4129</v>
      </c>
      <c r="F756" s="16">
        <v>15.5</v>
      </c>
      <c r="G756" s="16">
        <v>84.5</v>
      </c>
      <c r="H756" s="16">
        <v>22.6</v>
      </c>
      <c r="I756" s="16">
        <v>13.4</v>
      </c>
      <c r="M756" s="19">
        <v>4</v>
      </c>
    </row>
    <row r="757" spans="1:13">
      <c r="A757" s="13" t="s">
        <v>4287</v>
      </c>
      <c r="B757" s="13">
        <v>17031802608</v>
      </c>
      <c r="C757" s="13" t="s">
        <v>4288</v>
      </c>
      <c r="D757" s="13" t="s">
        <v>4272</v>
      </c>
      <c r="E757" s="13" t="s">
        <v>4289</v>
      </c>
      <c r="F757" s="16">
        <v>22.5</v>
      </c>
      <c r="G757" s="16">
        <v>77.5</v>
      </c>
      <c r="H757" s="16">
        <v>31.1</v>
      </c>
      <c r="I757" s="16">
        <v>13.3</v>
      </c>
      <c r="M757" s="19">
        <v>6</v>
      </c>
    </row>
    <row r="758" spans="1:13">
      <c r="A758" s="13" t="s">
        <v>1133</v>
      </c>
      <c r="B758" s="13">
        <v>17043844306</v>
      </c>
      <c r="C758" s="13" t="s">
        <v>1134</v>
      </c>
      <c r="D758" s="13" t="s">
        <v>1522</v>
      </c>
      <c r="E758" s="13" t="s">
        <v>1724</v>
      </c>
      <c r="F758" s="16">
        <v>28.2</v>
      </c>
      <c r="G758" s="16">
        <v>71.8</v>
      </c>
      <c r="H758" s="16">
        <v>24.2</v>
      </c>
      <c r="I758" s="16">
        <v>13.3</v>
      </c>
      <c r="M758" s="19">
        <v>8</v>
      </c>
    </row>
    <row r="759" spans="1:13">
      <c r="A759" s="13" t="s">
        <v>3453</v>
      </c>
      <c r="B759" s="13">
        <v>17031250500</v>
      </c>
      <c r="C759" s="13" t="s">
        <v>3454</v>
      </c>
      <c r="D759" s="13" t="s">
        <v>4272</v>
      </c>
      <c r="E759" s="13" t="s">
        <v>4129</v>
      </c>
      <c r="F759" s="16">
        <v>19.2</v>
      </c>
      <c r="G759" s="16">
        <v>80.8</v>
      </c>
      <c r="H759" s="16">
        <v>21.7</v>
      </c>
      <c r="I759" s="16">
        <v>13.3</v>
      </c>
      <c r="M759" s="19">
        <v>3</v>
      </c>
    </row>
    <row r="760" spans="1:13">
      <c r="A760" s="13" t="s">
        <v>1426</v>
      </c>
      <c r="B760" s="13">
        <v>17043845811</v>
      </c>
      <c r="C760" s="13" t="s">
        <v>1427</v>
      </c>
      <c r="D760" s="13" t="s">
        <v>1522</v>
      </c>
      <c r="E760" s="13" t="s">
        <v>1417</v>
      </c>
      <c r="F760" s="16">
        <v>28.4</v>
      </c>
      <c r="G760" s="16">
        <v>71.599999999999994</v>
      </c>
      <c r="H760" s="16">
        <v>17.899999999999999</v>
      </c>
      <c r="I760" s="16">
        <v>13.3</v>
      </c>
      <c r="M760" s="19">
        <v>9</v>
      </c>
    </row>
    <row r="761" spans="1:13">
      <c r="A761" s="13" t="s">
        <v>1042</v>
      </c>
      <c r="B761" s="13">
        <v>17089850701</v>
      </c>
      <c r="C761" s="13" t="s">
        <v>1043</v>
      </c>
      <c r="D761" s="13" t="s">
        <v>1029</v>
      </c>
      <c r="E761" s="13" t="s">
        <v>1044</v>
      </c>
      <c r="F761" s="16">
        <v>20.3</v>
      </c>
      <c r="G761" s="16">
        <v>79.7</v>
      </c>
      <c r="H761" s="16">
        <v>30.2</v>
      </c>
      <c r="I761" s="16">
        <v>13.2</v>
      </c>
      <c r="M761" s="19">
        <v>9</v>
      </c>
    </row>
    <row r="762" spans="1:13">
      <c r="A762" s="13" t="s">
        <v>1968</v>
      </c>
      <c r="B762" s="13">
        <v>17031823604</v>
      </c>
      <c r="C762" s="13" t="s">
        <v>1969</v>
      </c>
      <c r="D762" s="13" t="s">
        <v>4272</v>
      </c>
      <c r="E762" s="13" t="s">
        <v>1970</v>
      </c>
      <c r="F762" s="16">
        <v>29.8</v>
      </c>
      <c r="G762" s="16">
        <v>70.2</v>
      </c>
      <c r="H762" s="16">
        <v>28</v>
      </c>
      <c r="I762" s="16">
        <v>13.2</v>
      </c>
      <c r="M762" s="19">
        <v>10</v>
      </c>
    </row>
    <row r="763" spans="1:13">
      <c r="A763" s="13" t="s">
        <v>313</v>
      </c>
      <c r="B763" s="13">
        <v>17197880404</v>
      </c>
      <c r="C763" s="13" t="s">
        <v>314</v>
      </c>
      <c r="D763" s="13" t="s">
        <v>363</v>
      </c>
      <c r="E763" s="13" t="s">
        <v>875</v>
      </c>
      <c r="F763" s="16">
        <v>24.4</v>
      </c>
      <c r="G763" s="16">
        <v>75.599999999999994</v>
      </c>
      <c r="H763" s="16">
        <v>26.4</v>
      </c>
      <c r="I763" s="16">
        <v>13.2</v>
      </c>
      <c r="M763" s="16">
        <v>10</v>
      </c>
    </row>
    <row r="764" spans="1:13">
      <c r="A764" s="13" t="s">
        <v>848</v>
      </c>
      <c r="B764" s="13">
        <v>17097860906</v>
      </c>
      <c r="C764" s="13" t="s">
        <v>849</v>
      </c>
      <c r="D764" s="13" t="s">
        <v>896</v>
      </c>
      <c r="E764" s="13" t="s">
        <v>843</v>
      </c>
      <c r="F764" s="16">
        <v>20.7</v>
      </c>
      <c r="G764" s="16">
        <v>79.3</v>
      </c>
      <c r="H764" s="16">
        <v>26.1</v>
      </c>
      <c r="I764" s="16">
        <v>13.2</v>
      </c>
      <c r="M764" s="19">
        <v>4</v>
      </c>
    </row>
    <row r="765" spans="1:13">
      <c r="A765" s="13" t="s">
        <v>1189</v>
      </c>
      <c r="B765" s="13">
        <v>17043846311</v>
      </c>
      <c r="C765" s="13" t="s">
        <v>1190</v>
      </c>
      <c r="D765" s="13" t="s">
        <v>1522</v>
      </c>
      <c r="E765" s="13" t="s">
        <v>1275</v>
      </c>
      <c r="F765" s="16">
        <v>23.3</v>
      </c>
      <c r="G765" s="16">
        <v>76.7</v>
      </c>
      <c r="H765" s="16">
        <v>22.2</v>
      </c>
      <c r="I765" s="16">
        <v>13.2</v>
      </c>
      <c r="M765" s="19">
        <v>10</v>
      </c>
    </row>
    <row r="766" spans="1:13">
      <c r="A766" s="13" t="s">
        <v>1562</v>
      </c>
      <c r="B766" s="13">
        <v>17031836000</v>
      </c>
      <c r="C766" s="13" t="s">
        <v>1563</v>
      </c>
      <c r="D766" s="13" t="s">
        <v>4272</v>
      </c>
      <c r="E766" s="13"/>
      <c r="F766" s="16">
        <v>20.7</v>
      </c>
      <c r="G766" s="16">
        <v>79.3</v>
      </c>
      <c r="H766" s="16">
        <v>21.9</v>
      </c>
      <c r="I766" s="16">
        <v>13.2</v>
      </c>
      <c r="M766" s="16"/>
    </row>
    <row r="767" spans="1:13">
      <c r="A767" s="13" t="s">
        <v>3215</v>
      </c>
      <c r="B767" s="13">
        <v>17031390100</v>
      </c>
      <c r="C767" s="13" t="s">
        <v>3216</v>
      </c>
      <c r="D767" s="13" t="s">
        <v>4272</v>
      </c>
      <c r="E767" s="13" t="s">
        <v>4129</v>
      </c>
      <c r="F767" s="16">
        <v>16.100000000000001</v>
      </c>
      <c r="G767" s="16">
        <v>83.9</v>
      </c>
      <c r="H767" s="16">
        <v>17.5</v>
      </c>
      <c r="I767" s="16">
        <v>13.2</v>
      </c>
      <c r="M767" s="19">
        <v>3</v>
      </c>
    </row>
    <row r="768" spans="1:13">
      <c r="A768" s="13" t="s">
        <v>995</v>
      </c>
      <c r="B768" s="13">
        <v>17089851910</v>
      </c>
      <c r="C768" s="13" t="s">
        <v>996</v>
      </c>
      <c r="D768" s="13" t="s">
        <v>1029</v>
      </c>
      <c r="E768" s="13"/>
      <c r="F768" s="16">
        <v>25.2</v>
      </c>
      <c r="G768" s="16">
        <v>74.8</v>
      </c>
      <c r="H768" s="16">
        <v>17.399999999999999</v>
      </c>
      <c r="I768" s="16">
        <v>13.2</v>
      </c>
      <c r="M768" s="16"/>
    </row>
    <row r="769" spans="1:13">
      <c r="A769" s="13" t="s">
        <v>898</v>
      </c>
      <c r="B769" s="13">
        <v>17097860806</v>
      </c>
      <c r="C769" s="13" t="s">
        <v>899</v>
      </c>
      <c r="D769" s="13" t="s">
        <v>896</v>
      </c>
      <c r="E769" s="13" t="s">
        <v>897</v>
      </c>
      <c r="F769" s="16">
        <v>27.5</v>
      </c>
      <c r="G769" s="16">
        <v>72.5</v>
      </c>
      <c r="H769" s="16">
        <v>15.1</v>
      </c>
      <c r="I769" s="16">
        <v>13.2</v>
      </c>
      <c r="M769" s="19">
        <v>7</v>
      </c>
    </row>
    <row r="770" spans="1:13">
      <c r="A770" s="13" t="s">
        <v>2479</v>
      </c>
      <c r="B770" s="13">
        <v>17031816000</v>
      </c>
      <c r="C770" s="13" t="s">
        <v>2480</v>
      </c>
      <c r="D770" s="13" t="s">
        <v>4272</v>
      </c>
      <c r="E770" s="13" t="s">
        <v>2478</v>
      </c>
      <c r="F770" s="16">
        <v>23.1</v>
      </c>
      <c r="G770" s="16">
        <v>76.900000000000006</v>
      </c>
      <c r="H770" s="16">
        <v>28.2</v>
      </c>
      <c r="I770" s="16">
        <v>13.1</v>
      </c>
      <c r="M770" s="19">
        <v>6</v>
      </c>
    </row>
    <row r="771" spans="1:13">
      <c r="A771" s="13" t="s">
        <v>1221</v>
      </c>
      <c r="B771" s="13">
        <v>17043841003</v>
      </c>
      <c r="C771" s="13" t="s">
        <v>1222</v>
      </c>
      <c r="D771" s="13" t="s">
        <v>1522</v>
      </c>
      <c r="E771" s="13" t="s">
        <v>1935</v>
      </c>
      <c r="F771" s="16">
        <v>19.100000000000001</v>
      </c>
      <c r="G771" s="16">
        <v>80.900000000000006</v>
      </c>
      <c r="H771" s="16">
        <v>26.3</v>
      </c>
      <c r="I771" s="16">
        <v>13.1</v>
      </c>
      <c r="M771" s="19">
        <v>8</v>
      </c>
    </row>
    <row r="772" spans="1:13">
      <c r="A772" s="13" t="s">
        <v>1317</v>
      </c>
      <c r="B772" s="13">
        <v>17043841102</v>
      </c>
      <c r="C772" s="13" t="s">
        <v>1318</v>
      </c>
      <c r="D772" s="13" t="s">
        <v>1522</v>
      </c>
      <c r="E772" s="13" t="s">
        <v>2433</v>
      </c>
      <c r="F772" s="16">
        <v>27.3</v>
      </c>
      <c r="G772" s="16">
        <v>72.7</v>
      </c>
      <c r="H772" s="16">
        <v>25.4</v>
      </c>
      <c r="I772" s="16">
        <v>13.1</v>
      </c>
      <c r="M772" s="19">
        <v>6</v>
      </c>
    </row>
    <row r="773" spans="1:13">
      <c r="A773" s="13" t="s">
        <v>1531</v>
      </c>
      <c r="B773" s="13">
        <v>17043841604</v>
      </c>
      <c r="C773" s="13" t="s">
        <v>1532</v>
      </c>
      <c r="D773" s="13" t="s">
        <v>1522</v>
      </c>
      <c r="E773" s="13" t="s">
        <v>1533</v>
      </c>
      <c r="F773" s="16">
        <v>16</v>
      </c>
      <c r="G773" s="16">
        <v>84</v>
      </c>
      <c r="H773" s="16">
        <v>24.2</v>
      </c>
      <c r="I773" s="16">
        <v>13.1</v>
      </c>
      <c r="M773" s="19">
        <v>4</v>
      </c>
    </row>
    <row r="774" spans="1:13">
      <c r="A774" s="13" t="s">
        <v>1321</v>
      </c>
      <c r="B774" s="13">
        <v>17043841112</v>
      </c>
      <c r="C774" s="13" t="s">
        <v>1322</v>
      </c>
      <c r="D774" s="13" t="s">
        <v>1522</v>
      </c>
      <c r="E774" s="13" t="s">
        <v>2433</v>
      </c>
      <c r="F774" s="16">
        <v>30.9</v>
      </c>
      <c r="G774" s="16">
        <v>69.099999999999994</v>
      </c>
      <c r="H774" s="16">
        <v>24.1</v>
      </c>
      <c r="I774" s="16">
        <v>13.1</v>
      </c>
      <c r="M774" s="19">
        <v>5</v>
      </c>
    </row>
    <row r="775" spans="1:13">
      <c r="A775" s="13" t="s">
        <v>1794</v>
      </c>
      <c r="B775" s="13">
        <v>17031827802</v>
      </c>
      <c r="C775" s="13" t="s">
        <v>1795</v>
      </c>
      <c r="D775" s="13" t="s">
        <v>4272</v>
      </c>
      <c r="E775" s="13" t="s">
        <v>1789</v>
      </c>
      <c r="F775" s="16">
        <v>25.6</v>
      </c>
      <c r="G775" s="16">
        <v>74.400000000000006</v>
      </c>
      <c r="H775" s="16">
        <v>23</v>
      </c>
      <c r="I775" s="16">
        <v>13.1</v>
      </c>
      <c r="M775" s="19">
        <v>5</v>
      </c>
    </row>
    <row r="776" spans="1:13">
      <c r="A776" s="13" t="s">
        <v>3969</v>
      </c>
      <c r="B776" s="13">
        <v>17031030300</v>
      </c>
      <c r="C776" s="13" t="s">
        <v>3970</v>
      </c>
      <c r="D776" s="13" t="s">
        <v>4272</v>
      </c>
      <c r="E776" s="13" t="s">
        <v>4129</v>
      </c>
      <c r="F776" s="16">
        <v>29</v>
      </c>
      <c r="G776" s="16">
        <v>71</v>
      </c>
      <c r="H776" s="16">
        <v>22.4</v>
      </c>
      <c r="I776" s="16">
        <v>13.1</v>
      </c>
      <c r="M776" s="19">
        <v>6</v>
      </c>
    </row>
    <row r="777" spans="1:13">
      <c r="A777" s="13" t="s">
        <v>1863</v>
      </c>
      <c r="B777" s="13">
        <v>17031804808</v>
      </c>
      <c r="C777" s="13" t="s">
        <v>1864</v>
      </c>
      <c r="D777" s="13" t="s">
        <v>4272</v>
      </c>
      <c r="E777" s="13" t="s">
        <v>1840</v>
      </c>
      <c r="F777" s="16">
        <v>23.9</v>
      </c>
      <c r="G777" s="16">
        <v>76.099999999999994</v>
      </c>
      <c r="H777" s="16">
        <v>22.2</v>
      </c>
      <c r="I777" s="16">
        <v>13.1</v>
      </c>
      <c r="M777" s="19">
        <v>9</v>
      </c>
    </row>
    <row r="778" spans="1:13">
      <c r="A778" s="13" t="s">
        <v>572</v>
      </c>
      <c r="B778" s="13">
        <v>17111871107</v>
      </c>
      <c r="C778" s="13" t="s">
        <v>573</v>
      </c>
      <c r="D778" s="13" t="s">
        <v>571</v>
      </c>
      <c r="E778" s="13" t="s">
        <v>1030</v>
      </c>
      <c r="F778" s="16">
        <v>18.8</v>
      </c>
      <c r="G778" s="16">
        <v>81.2</v>
      </c>
      <c r="H778" s="16">
        <v>34.299999999999997</v>
      </c>
      <c r="I778" s="16">
        <v>13</v>
      </c>
      <c r="M778" s="19">
        <v>10</v>
      </c>
    </row>
    <row r="779" spans="1:13">
      <c r="A779" s="13" t="s">
        <v>3559</v>
      </c>
      <c r="B779" s="13">
        <v>17031221200</v>
      </c>
      <c r="C779" s="13" t="s">
        <v>3560</v>
      </c>
      <c r="D779" s="13" t="s">
        <v>4272</v>
      </c>
      <c r="E779" s="13" t="s">
        <v>4129</v>
      </c>
      <c r="F779" s="16">
        <v>19.100000000000001</v>
      </c>
      <c r="G779" s="16">
        <v>80.900000000000006</v>
      </c>
      <c r="H779" s="16">
        <v>33.6</v>
      </c>
      <c r="I779" s="16">
        <v>13</v>
      </c>
      <c r="M779" s="19">
        <v>3</v>
      </c>
    </row>
    <row r="780" spans="1:13">
      <c r="A780" s="13" t="s">
        <v>4292</v>
      </c>
      <c r="B780" s="13">
        <v>17031803005</v>
      </c>
      <c r="C780" s="13" t="s">
        <v>4293</v>
      </c>
      <c r="D780" s="13" t="s">
        <v>4272</v>
      </c>
      <c r="E780" s="13" t="s">
        <v>4289</v>
      </c>
      <c r="F780" s="16">
        <v>19.600000000000001</v>
      </c>
      <c r="G780" s="16">
        <v>80.400000000000006</v>
      </c>
      <c r="H780" s="16">
        <v>30.8</v>
      </c>
      <c r="I780" s="16">
        <v>13</v>
      </c>
      <c r="M780" s="19">
        <v>8</v>
      </c>
    </row>
    <row r="781" spans="1:13">
      <c r="A781" s="13" t="s">
        <v>1544</v>
      </c>
      <c r="B781" s="13">
        <v>17043846515</v>
      </c>
      <c r="C781" s="13" t="s">
        <v>1440</v>
      </c>
      <c r="D781" s="13" t="s">
        <v>1522</v>
      </c>
      <c r="E781" s="13" t="s">
        <v>1533</v>
      </c>
      <c r="F781" s="16">
        <v>19.3</v>
      </c>
      <c r="G781" s="16">
        <v>80.7</v>
      </c>
      <c r="H781" s="16">
        <v>23.7</v>
      </c>
      <c r="I781" s="16">
        <v>13</v>
      </c>
      <c r="M781" s="19">
        <v>8</v>
      </c>
    </row>
    <row r="782" spans="1:13">
      <c r="A782" s="13" t="s">
        <v>2564</v>
      </c>
      <c r="B782" s="13">
        <v>17031806002</v>
      </c>
      <c r="C782" s="13" t="s">
        <v>2565</v>
      </c>
      <c r="D782" s="13" t="s">
        <v>4272</v>
      </c>
      <c r="E782" s="13" t="s">
        <v>2661</v>
      </c>
      <c r="F782" s="16">
        <v>22.1</v>
      </c>
      <c r="G782" s="16">
        <v>77.900000000000006</v>
      </c>
      <c r="H782" s="16">
        <v>18.100000000000001</v>
      </c>
      <c r="I782" s="16">
        <v>13</v>
      </c>
      <c r="M782" s="19">
        <v>7</v>
      </c>
    </row>
    <row r="783" spans="1:13">
      <c r="A783" s="13" t="s">
        <v>2723</v>
      </c>
      <c r="B783" s="13">
        <v>17031711200</v>
      </c>
      <c r="C783" s="13" t="s">
        <v>2724</v>
      </c>
      <c r="D783" s="13" t="s">
        <v>4272</v>
      </c>
      <c r="E783" s="13" t="s">
        <v>4129</v>
      </c>
      <c r="F783" s="16">
        <v>27.5</v>
      </c>
      <c r="G783" s="16">
        <v>72.5</v>
      </c>
      <c r="H783" s="16">
        <v>16.7</v>
      </c>
      <c r="I783" s="16">
        <v>13</v>
      </c>
      <c r="M783" s="19">
        <v>2</v>
      </c>
    </row>
    <row r="784" spans="1:13">
      <c r="A784" s="13" t="s">
        <v>787</v>
      </c>
      <c r="B784" s="13">
        <v>17097865200</v>
      </c>
      <c r="C784" s="13" t="s">
        <v>788</v>
      </c>
      <c r="D784" s="13" t="s">
        <v>896</v>
      </c>
      <c r="E784" s="13" t="s">
        <v>786</v>
      </c>
      <c r="F784" s="16">
        <v>27.4</v>
      </c>
      <c r="G784" s="16">
        <v>72.599999999999994</v>
      </c>
      <c r="H784" s="16">
        <v>16.5</v>
      </c>
      <c r="I784" s="16">
        <v>13</v>
      </c>
      <c r="M784" s="19">
        <v>10</v>
      </c>
    </row>
    <row r="785" spans="1:13">
      <c r="A785" s="13" t="s">
        <v>4015</v>
      </c>
      <c r="B785" s="13">
        <v>17031040100</v>
      </c>
      <c r="C785" s="13" t="s">
        <v>4016</v>
      </c>
      <c r="D785" s="13" t="s">
        <v>4272</v>
      </c>
      <c r="E785" s="13" t="s">
        <v>4129</v>
      </c>
      <c r="F785" s="16">
        <v>21.3</v>
      </c>
      <c r="G785" s="16">
        <v>78.7</v>
      </c>
      <c r="H785" s="16">
        <v>33</v>
      </c>
      <c r="I785" s="16">
        <v>12.9</v>
      </c>
      <c r="M785" s="19">
        <v>6</v>
      </c>
    </row>
    <row r="786" spans="1:13">
      <c r="A786" s="13" t="s">
        <v>4196</v>
      </c>
      <c r="B786" s="13">
        <v>17031805106</v>
      </c>
      <c r="C786" s="13" t="s">
        <v>4197</v>
      </c>
      <c r="D786" s="13" t="s">
        <v>4272</v>
      </c>
      <c r="E786" s="13" t="s">
        <v>4289</v>
      </c>
      <c r="F786" s="16">
        <v>24.3</v>
      </c>
      <c r="G786" s="16">
        <v>75.7</v>
      </c>
      <c r="H786" s="16">
        <v>30.8</v>
      </c>
      <c r="I786" s="16">
        <v>12.9</v>
      </c>
      <c r="M786" s="19">
        <v>9</v>
      </c>
    </row>
    <row r="787" spans="1:13">
      <c r="A787" s="13" t="s">
        <v>728</v>
      </c>
      <c r="B787" s="13">
        <v>17097864408</v>
      </c>
      <c r="C787" s="13" t="s">
        <v>729</v>
      </c>
      <c r="D787" s="13" t="s">
        <v>896</v>
      </c>
      <c r="E787" s="13" t="s">
        <v>730</v>
      </c>
      <c r="F787" s="16">
        <v>18.899999999999999</v>
      </c>
      <c r="G787" s="16">
        <v>81.099999999999994</v>
      </c>
      <c r="H787" s="16">
        <v>30.1</v>
      </c>
      <c r="I787" s="16">
        <v>12.9</v>
      </c>
      <c r="M787" s="19">
        <v>9</v>
      </c>
    </row>
    <row r="788" spans="1:13">
      <c r="A788" s="13" t="s">
        <v>2346</v>
      </c>
      <c r="B788" s="13">
        <v>17031825503</v>
      </c>
      <c r="C788" s="13" t="s">
        <v>2347</v>
      </c>
      <c r="D788" s="13" t="s">
        <v>4272</v>
      </c>
      <c r="E788" s="13" t="s">
        <v>2348</v>
      </c>
      <c r="F788" s="16">
        <v>20.399999999999999</v>
      </c>
      <c r="G788" s="16">
        <v>79.599999999999994</v>
      </c>
      <c r="H788" s="16">
        <v>20.9</v>
      </c>
      <c r="I788" s="16">
        <v>12.9</v>
      </c>
      <c r="M788" s="19">
        <v>5</v>
      </c>
    </row>
    <row r="789" spans="1:13">
      <c r="A789" s="13" t="s">
        <v>487</v>
      </c>
      <c r="B789" s="13">
        <v>17111870807</v>
      </c>
      <c r="C789" s="13" t="s">
        <v>488</v>
      </c>
      <c r="D789" s="13" t="s">
        <v>571</v>
      </c>
      <c r="E789" s="13" t="s">
        <v>489</v>
      </c>
      <c r="F789" s="16">
        <v>25.6</v>
      </c>
      <c r="G789" s="16">
        <v>74.400000000000006</v>
      </c>
      <c r="H789" s="16">
        <v>19.600000000000001</v>
      </c>
      <c r="I789" s="16">
        <v>12.9</v>
      </c>
      <c r="M789" s="19">
        <v>8</v>
      </c>
    </row>
    <row r="790" spans="1:13">
      <c r="A790" s="13" t="s">
        <v>904</v>
      </c>
      <c r="B790" s="13">
        <v>17097860810</v>
      </c>
      <c r="C790" s="13" t="s">
        <v>905</v>
      </c>
      <c r="D790" s="13" t="s">
        <v>896</v>
      </c>
      <c r="E790" s="13" t="s">
        <v>897</v>
      </c>
      <c r="F790" s="16">
        <v>28.6</v>
      </c>
      <c r="G790" s="16">
        <v>71.400000000000006</v>
      </c>
      <c r="H790" s="16">
        <v>18.8</v>
      </c>
      <c r="I790" s="16">
        <v>12.9</v>
      </c>
      <c r="M790" s="19">
        <v>7</v>
      </c>
    </row>
    <row r="791" spans="1:13">
      <c r="A791" s="13" t="s">
        <v>2162</v>
      </c>
      <c r="B791" s="13">
        <v>17031830202</v>
      </c>
      <c r="C791" s="13" t="s">
        <v>2163</v>
      </c>
      <c r="D791" s="13" t="s">
        <v>4272</v>
      </c>
      <c r="E791" s="13" t="s">
        <v>2161</v>
      </c>
      <c r="F791" s="16">
        <v>19.3</v>
      </c>
      <c r="G791" s="16">
        <v>80.7</v>
      </c>
      <c r="H791" s="16">
        <v>17.2</v>
      </c>
      <c r="I791" s="16">
        <v>12.9</v>
      </c>
      <c r="M791" s="19">
        <v>6</v>
      </c>
    </row>
    <row r="792" spans="1:13">
      <c r="A792" s="13" t="s">
        <v>2745</v>
      </c>
      <c r="B792" s="13">
        <v>17031730100</v>
      </c>
      <c r="C792" s="13" t="s">
        <v>2746</v>
      </c>
      <c r="D792" s="13" t="s">
        <v>4272</v>
      </c>
      <c r="E792" s="13" t="s">
        <v>4129</v>
      </c>
      <c r="F792" s="16">
        <v>32.700000000000003</v>
      </c>
      <c r="G792" s="16">
        <v>67.3</v>
      </c>
      <c r="H792" s="16">
        <v>6.4</v>
      </c>
      <c r="I792" s="16">
        <v>12.9</v>
      </c>
      <c r="M792" s="19">
        <v>6</v>
      </c>
    </row>
    <row r="793" spans="1:13">
      <c r="A793" s="13" t="s">
        <v>2672</v>
      </c>
      <c r="B793" s="13">
        <v>17031760801</v>
      </c>
      <c r="C793" s="13" t="s">
        <v>2673</v>
      </c>
      <c r="D793" s="13" t="s">
        <v>4272</v>
      </c>
      <c r="E793" s="13" t="s">
        <v>4129</v>
      </c>
      <c r="F793" s="16">
        <v>17.5</v>
      </c>
      <c r="G793" s="16">
        <v>82.5</v>
      </c>
      <c r="H793" s="16">
        <v>38</v>
      </c>
      <c r="I793" s="16">
        <v>12.8</v>
      </c>
      <c r="M793" s="19">
        <v>5</v>
      </c>
    </row>
    <row r="794" spans="1:13">
      <c r="A794" s="13" t="s">
        <v>2678</v>
      </c>
      <c r="B794" s="13">
        <v>17031828601</v>
      </c>
      <c r="C794" s="13" t="s">
        <v>2679</v>
      </c>
      <c r="D794" s="13" t="s">
        <v>4272</v>
      </c>
      <c r="E794" s="13" t="s">
        <v>2680</v>
      </c>
      <c r="F794" s="16">
        <v>34.9</v>
      </c>
      <c r="G794" s="16">
        <v>65.099999999999994</v>
      </c>
      <c r="H794" s="16">
        <v>23.5</v>
      </c>
      <c r="I794" s="16">
        <v>12.8</v>
      </c>
      <c r="M794" s="19">
        <v>6</v>
      </c>
    </row>
    <row r="795" spans="1:13">
      <c r="A795" s="13" t="s">
        <v>3504</v>
      </c>
      <c r="B795" s="13">
        <v>17031240700</v>
      </c>
      <c r="C795" s="13" t="s">
        <v>3505</v>
      </c>
      <c r="D795" s="13" t="s">
        <v>4272</v>
      </c>
      <c r="E795" s="13" t="s">
        <v>4129</v>
      </c>
      <c r="F795" s="16">
        <v>34.1</v>
      </c>
      <c r="G795" s="16">
        <v>65.900000000000006</v>
      </c>
      <c r="H795" s="16">
        <v>15.1</v>
      </c>
      <c r="I795" s="16">
        <v>12.8</v>
      </c>
      <c r="M795" s="19">
        <v>1</v>
      </c>
    </row>
    <row r="796" spans="1:13">
      <c r="A796" s="13" t="s">
        <v>1110</v>
      </c>
      <c r="B796" s="13">
        <v>17043840201</v>
      </c>
      <c r="C796" s="13" t="s">
        <v>1111</v>
      </c>
      <c r="D796" s="13" t="s">
        <v>1522</v>
      </c>
      <c r="E796" s="13" t="s">
        <v>1686</v>
      </c>
      <c r="F796" s="16">
        <v>23.3</v>
      </c>
      <c r="G796" s="16">
        <v>76.7</v>
      </c>
      <c r="H796" s="16">
        <v>33.9</v>
      </c>
      <c r="I796" s="16">
        <v>12.7</v>
      </c>
      <c r="M796" s="19">
        <v>7</v>
      </c>
    </row>
    <row r="797" spans="1:13">
      <c r="A797" s="13" t="s">
        <v>1150</v>
      </c>
      <c r="B797" s="13">
        <v>17043841324</v>
      </c>
      <c r="C797" s="13" t="s">
        <v>1151</v>
      </c>
      <c r="D797" s="13" t="s">
        <v>1522</v>
      </c>
      <c r="E797" s="13" t="s">
        <v>1736</v>
      </c>
      <c r="F797" s="16">
        <v>25.7</v>
      </c>
      <c r="G797" s="16">
        <v>74.3</v>
      </c>
      <c r="H797" s="16">
        <v>27</v>
      </c>
      <c r="I797" s="16">
        <v>12.7</v>
      </c>
      <c r="M797" s="19">
        <v>4</v>
      </c>
    </row>
    <row r="798" spans="1:13">
      <c r="A798" s="13" t="s">
        <v>1778</v>
      </c>
      <c r="B798" s="13">
        <v>17031807600</v>
      </c>
      <c r="C798" s="13" t="s">
        <v>1779</v>
      </c>
      <c r="D798" s="13" t="s">
        <v>4272</v>
      </c>
      <c r="E798" s="13" t="s">
        <v>1871</v>
      </c>
      <c r="F798" s="16">
        <v>24</v>
      </c>
      <c r="G798" s="16">
        <v>76</v>
      </c>
      <c r="H798" s="16">
        <v>26.4</v>
      </c>
      <c r="I798" s="16">
        <v>12.7</v>
      </c>
      <c r="M798" s="19">
        <v>9</v>
      </c>
    </row>
    <row r="799" spans="1:13">
      <c r="A799" s="13" t="s">
        <v>955</v>
      </c>
      <c r="B799" s="13">
        <v>17089854001</v>
      </c>
      <c r="C799" s="13" t="s">
        <v>956</v>
      </c>
      <c r="D799" s="13" t="s">
        <v>1029</v>
      </c>
      <c r="E799" s="13"/>
      <c r="F799" s="16">
        <v>29</v>
      </c>
      <c r="G799" s="16">
        <v>71</v>
      </c>
      <c r="H799" s="16">
        <v>21.4</v>
      </c>
      <c r="I799" s="16">
        <v>12.7</v>
      </c>
      <c r="M799" s="16"/>
    </row>
    <row r="800" spans="1:13">
      <c r="A800" s="13" t="s">
        <v>4200</v>
      </c>
      <c r="B800" s="13">
        <v>17031805108</v>
      </c>
      <c r="C800" s="13" t="s">
        <v>4201</v>
      </c>
      <c r="D800" s="13" t="s">
        <v>4272</v>
      </c>
      <c r="E800" s="13" t="s">
        <v>4289</v>
      </c>
      <c r="F800" s="16">
        <v>25.4</v>
      </c>
      <c r="G800" s="16">
        <v>74.599999999999994</v>
      </c>
      <c r="H800" s="16">
        <v>20.7</v>
      </c>
      <c r="I800" s="16">
        <v>12.7</v>
      </c>
      <c r="M800" s="19">
        <v>7</v>
      </c>
    </row>
    <row r="801" spans="1:13">
      <c r="A801" s="13" t="s">
        <v>3643</v>
      </c>
      <c r="B801" s="13">
        <v>17031160400</v>
      </c>
      <c r="C801" s="13" t="s">
        <v>3644</v>
      </c>
      <c r="D801" s="13" t="s">
        <v>4272</v>
      </c>
      <c r="E801" s="13" t="s">
        <v>4129</v>
      </c>
      <c r="F801" s="16">
        <v>18.600000000000001</v>
      </c>
      <c r="G801" s="16">
        <v>81.400000000000006</v>
      </c>
      <c r="H801" s="16">
        <v>23</v>
      </c>
      <c r="I801" s="16">
        <v>12.6</v>
      </c>
      <c r="M801" s="19">
        <v>3</v>
      </c>
    </row>
    <row r="802" spans="1:13">
      <c r="A802" s="13" t="s">
        <v>185</v>
      </c>
      <c r="B802" s="13">
        <v>17197883514</v>
      </c>
      <c r="C802" s="13" t="s">
        <v>186</v>
      </c>
      <c r="D802" s="13" t="s">
        <v>363</v>
      </c>
      <c r="E802" s="13" t="s">
        <v>171</v>
      </c>
      <c r="F802" s="16">
        <v>27.9</v>
      </c>
      <c r="G802" s="16">
        <v>72.099999999999994</v>
      </c>
      <c r="H802" s="16">
        <v>22.7</v>
      </c>
      <c r="I802" s="16">
        <v>12.6</v>
      </c>
      <c r="M802" s="16">
        <v>10</v>
      </c>
    </row>
    <row r="803" spans="1:13">
      <c r="A803" s="13" t="s">
        <v>726</v>
      </c>
      <c r="B803" s="13">
        <v>17097861013</v>
      </c>
      <c r="C803" s="13" t="s">
        <v>727</v>
      </c>
      <c r="D803" s="13" t="s">
        <v>896</v>
      </c>
      <c r="E803" s="13" t="s">
        <v>721</v>
      </c>
      <c r="F803" s="16">
        <v>31</v>
      </c>
      <c r="G803" s="16">
        <v>69</v>
      </c>
      <c r="H803" s="16">
        <v>22</v>
      </c>
      <c r="I803" s="16">
        <v>12.6</v>
      </c>
      <c r="M803" s="19">
        <v>9</v>
      </c>
    </row>
    <row r="804" spans="1:13">
      <c r="A804" s="13" t="s">
        <v>2536</v>
      </c>
      <c r="B804" s="13">
        <v>17031810900</v>
      </c>
      <c r="C804" s="13" t="s">
        <v>2537</v>
      </c>
      <c r="D804" s="13" t="s">
        <v>4272</v>
      </c>
      <c r="E804" s="13" t="s">
        <v>2531</v>
      </c>
      <c r="F804" s="16">
        <v>25.1</v>
      </c>
      <c r="G804" s="16">
        <v>74.900000000000006</v>
      </c>
      <c r="H804" s="16">
        <v>19.600000000000001</v>
      </c>
      <c r="I804" s="16">
        <v>12.6</v>
      </c>
      <c r="M804" s="19">
        <v>6</v>
      </c>
    </row>
    <row r="805" spans="1:13">
      <c r="A805" s="13" t="s">
        <v>1137</v>
      </c>
      <c r="B805" s="13">
        <v>17043841605</v>
      </c>
      <c r="C805" s="13" t="s">
        <v>1138</v>
      </c>
      <c r="D805" s="13" t="s">
        <v>1522</v>
      </c>
      <c r="E805" s="13" t="s">
        <v>1733</v>
      </c>
      <c r="F805" s="16">
        <v>30.9</v>
      </c>
      <c r="G805" s="16">
        <v>69.099999999999994</v>
      </c>
      <c r="H805" s="16">
        <v>19.399999999999999</v>
      </c>
      <c r="I805" s="16">
        <v>12.6</v>
      </c>
      <c r="M805" s="19">
        <v>9</v>
      </c>
    </row>
    <row r="806" spans="1:13">
      <c r="A806" s="13" t="s">
        <v>1510</v>
      </c>
      <c r="B806" s="13">
        <v>17031839800</v>
      </c>
      <c r="C806" s="13" t="s">
        <v>1511</v>
      </c>
      <c r="D806" s="13" t="s">
        <v>4272</v>
      </c>
      <c r="E806" s="13"/>
      <c r="F806" s="16">
        <v>30.7</v>
      </c>
      <c r="G806" s="16">
        <v>69.3</v>
      </c>
      <c r="H806" s="16">
        <v>17.8</v>
      </c>
      <c r="I806" s="16">
        <v>12.6</v>
      </c>
      <c r="M806" s="16"/>
    </row>
    <row r="807" spans="1:13">
      <c r="A807" s="13" t="s">
        <v>2111</v>
      </c>
      <c r="B807" s="13">
        <v>17031802610</v>
      </c>
      <c r="C807" s="13" t="s">
        <v>2112</v>
      </c>
      <c r="D807" s="13" t="s">
        <v>4272</v>
      </c>
      <c r="E807" s="13" t="s">
        <v>2106</v>
      </c>
      <c r="F807" s="16">
        <v>28.2</v>
      </c>
      <c r="G807" s="16">
        <v>71.8</v>
      </c>
      <c r="H807" s="16">
        <v>25.2</v>
      </c>
      <c r="I807" s="16">
        <v>12.5</v>
      </c>
      <c r="M807" s="19">
        <v>6</v>
      </c>
    </row>
    <row r="808" spans="1:13">
      <c r="A808" s="13" t="s">
        <v>1642</v>
      </c>
      <c r="B808" s="13">
        <v>17031834400</v>
      </c>
      <c r="C808" s="13" t="s">
        <v>1643</v>
      </c>
      <c r="D808" s="13" t="s">
        <v>4272</v>
      </c>
      <c r="E808" s="13"/>
      <c r="F808" s="16">
        <v>14.5</v>
      </c>
      <c r="G808" s="16">
        <v>85.5</v>
      </c>
      <c r="H808" s="16">
        <v>23.7</v>
      </c>
      <c r="I808" s="16">
        <v>12.5</v>
      </c>
      <c r="M808" s="16"/>
    </row>
    <row r="809" spans="1:13">
      <c r="A809" s="13" t="s">
        <v>1782</v>
      </c>
      <c r="B809" s="13">
        <v>17031807800</v>
      </c>
      <c r="C809" s="13" t="s">
        <v>1783</v>
      </c>
      <c r="D809" s="13" t="s">
        <v>4272</v>
      </c>
      <c r="E809" s="13" t="s">
        <v>1871</v>
      </c>
      <c r="F809" s="16">
        <v>26.4</v>
      </c>
      <c r="G809" s="16">
        <v>73.599999999999994</v>
      </c>
      <c r="H809" s="16">
        <v>20.3</v>
      </c>
      <c r="I809" s="16">
        <v>12.5</v>
      </c>
      <c r="M809" s="19">
        <v>10</v>
      </c>
    </row>
    <row r="810" spans="1:13">
      <c r="A810" s="13" t="s">
        <v>1069</v>
      </c>
      <c r="B810" s="13">
        <v>17089850400</v>
      </c>
      <c r="C810" s="13" t="s">
        <v>1070</v>
      </c>
      <c r="D810" s="13" t="s">
        <v>1029</v>
      </c>
      <c r="E810" s="13"/>
      <c r="F810" s="16">
        <v>28.2</v>
      </c>
      <c r="G810" s="16">
        <v>71.8</v>
      </c>
      <c r="H810" s="16">
        <v>18.8</v>
      </c>
      <c r="I810" s="16">
        <v>12.5</v>
      </c>
      <c r="M810" s="16"/>
    </row>
    <row r="811" spans="1:13">
      <c r="A811" s="13" t="s">
        <v>3129</v>
      </c>
      <c r="B811" s="13">
        <v>17031480200</v>
      </c>
      <c r="C811" s="13" t="s">
        <v>3130</v>
      </c>
      <c r="D811" s="13" t="s">
        <v>4272</v>
      </c>
      <c r="E811" s="13" t="s">
        <v>4129</v>
      </c>
      <c r="F811" s="16">
        <v>17.100000000000001</v>
      </c>
      <c r="G811" s="16">
        <v>82.9</v>
      </c>
      <c r="H811" s="16">
        <v>18.3</v>
      </c>
      <c r="I811" s="16">
        <v>12.5</v>
      </c>
      <c r="M811" s="19">
        <v>3</v>
      </c>
    </row>
    <row r="812" spans="1:13">
      <c r="A812" s="13" t="s">
        <v>3765</v>
      </c>
      <c r="B812" s="13">
        <v>17031100100</v>
      </c>
      <c r="C812" s="13" t="s">
        <v>3766</v>
      </c>
      <c r="D812" s="13" t="s">
        <v>4272</v>
      </c>
      <c r="E812" s="13" t="s">
        <v>4129</v>
      </c>
      <c r="F812" s="16">
        <v>22.4</v>
      </c>
      <c r="G812" s="16">
        <v>77.599999999999994</v>
      </c>
      <c r="H812" s="16">
        <v>18.2</v>
      </c>
      <c r="I812" s="16">
        <v>12.5</v>
      </c>
      <c r="M812" s="19">
        <v>8</v>
      </c>
    </row>
    <row r="813" spans="1:13">
      <c r="A813" s="13" t="s">
        <v>2598</v>
      </c>
      <c r="B813" s="13">
        <v>17031828401</v>
      </c>
      <c r="C813" s="13" t="s">
        <v>2599</v>
      </c>
      <c r="D813" s="13" t="s">
        <v>4272</v>
      </c>
      <c r="E813" s="13" t="s">
        <v>2600</v>
      </c>
      <c r="F813" s="16">
        <v>23.8</v>
      </c>
      <c r="G813" s="16">
        <v>76.2</v>
      </c>
      <c r="H813" s="16">
        <v>24</v>
      </c>
      <c r="I813" s="16">
        <v>12.4</v>
      </c>
      <c r="M813" s="19">
        <v>5</v>
      </c>
    </row>
    <row r="814" spans="1:13">
      <c r="A814" s="13" t="s">
        <v>2568</v>
      </c>
      <c r="B814" s="13">
        <v>17031806103</v>
      </c>
      <c r="C814" s="13" t="s">
        <v>2569</v>
      </c>
      <c r="D814" s="13" t="s">
        <v>4272</v>
      </c>
      <c r="E814" s="13" t="s">
        <v>2661</v>
      </c>
      <c r="F814" s="16">
        <v>23.9</v>
      </c>
      <c r="G814" s="16">
        <v>76.099999999999994</v>
      </c>
      <c r="H814" s="16">
        <v>23.8</v>
      </c>
      <c r="I814" s="16">
        <v>12.4</v>
      </c>
      <c r="M814" s="19">
        <v>8</v>
      </c>
    </row>
    <row r="815" spans="1:13">
      <c r="A815" s="13" t="s">
        <v>271</v>
      </c>
      <c r="B815" s="13">
        <v>17197881011</v>
      </c>
      <c r="C815" s="13" t="s">
        <v>272</v>
      </c>
      <c r="D815" s="13" t="s">
        <v>363</v>
      </c>
      <c r="E815" s="13" t="s">
        <v>258</v>
      </c>
      <c r="F815" s="16">
        <v>25</v>
      </c>
      <c r="G815" s="16">
        <v>75</v>
      </c>
      <c r="H815" s="16">
        <v>22.8</v>
      </c>
      <c r="I815" s="16">
        <v>12.4</v>
      </c>
      <c r="M815" s="16">
        <v>8</v>
      </c>
    </row>
    <row r="816" spans="1:13">
      <c r="A816" s="13" t="s">
        <v>3141</v>
      </c>
      <c r="B816" s="13">
        <v>17031490500</v>
      </c>
      <c r="C816" s="13" t="s">
        <v>3142</v>
      </c>
      <c r="D816" s="13" t="s">
        <v>4272</v>
      </c>
      <c r="E816" s="13" t="s">
        <v>4129</v>
      </c>
      <c r="F816" s="16">
        <v>20.3</v>
      </c>
      <c r="G816" s="16">
        <v>79.7</v>
      </c>
      <c r="H816" s="16">
        <v>16.2</v>
      </c>
      <c r="I816" s="16">
        <v>12.4</v>
      </c>
      <c r="M816" s="19">
        <v>1</v>
      </c>
    </row>
    <row r="817" spans="1:13">
      <c r="A817" s="13" t="s">
        <v>483</v>
      </c>
      <c r="B817" s="13">
        <v>17111871307</v>
      </c>
      <c r="C817" s="13" t="s">
        <v>484</v>
      </c>
      <c r="D817" s="13" t="s">
        <v>571</v>
      </c>
      <c r="E817" s="13" t="s">
        <v>482</v>
      </c>
      <c r="F817" s="16">
        <v>23.8</v>
      </c>
      <c r="G817" s="16">
        <v>76.2</v>
      </c>
      <c r="H817" s="16">
        <v>30.8</v>
      </c>
      <c r="I817" s="16">
        <v>12.3</v>
      </c>
      <c r="M817" s="19">
        <v>10</v>
      </c>
    </row>
    <row r="818" spans="1:13">
      <c r="A818" s="13" t="s">
        <v>3757</v>
      </c>
      <c r="B818" s="13">
        <v>17031081900</v>
      </c>
      <c r="C818" s="13" t="s">
        <v>3758</v>
      </c>
      <c r="D818" s="13" t="s">
        <v>4272</v>
      </c>
      <c r="E818" s="13" t="s">
        <v>4129</v>
      </c>
      <c r="F818" s="16">
        <v>21</v>
      </c>
      <c r="G818" s="16">
        <v>79</v>
      </c>
      <c r="H818" s="16">
        <v>30.1</v>
      </c>
      <c r="I818" s="16">
        <v>12.3</v>
      </c>
      <c r="M818" s="19">
        <v>1</v>
      </c>
    </row>
    <row r="819" spans="1:13">
      <c r="A819" s="13" t="s">
        <v>1776</v>
      </c>
      <c r="B819" s="13">
        <v>17031807500</v>
      </c>
      <c r="C819" s="13" t="s">
        <v>1777</v>
      </c>
      <c r="D819" s="13" t="s">
        <v>4272</v>
      </c>
      <c r="E819" s="13" t="s">
        <v>1871</v>
      </c>
      <c r="F819" s="16">
        <v>28</v>
      </c>
      <c r="G819" s="16">
        <v>72</v>
      </c>
      <c r="H819" s="16">
        <v>26.6</v>
      </c>
      <c r="I819" s="16">
        <v>12.3</v>
      </c>
      <c r="M819" s="19">
        <v>9</v>
      </c>
    </row>
    <row r="820" spans="1:13">
      <c r="A820" s="13" t="s">
        <v>1357</v>
      </c>
      <c r="B820" s="13">
        <v>17043846307</v>
      </c>
      <c r="C820" s="13" t="s">
        <v>1358</v>
      </c>
      <c r="D820" s="13" t="s">
        <v>1522</v>
      </c>
      <c r="E820" s="13" t="s">
        <v>1430</v>
      </c>
      <c r="F820" s="16">
        <v>20</v>
      </c>
      <c r="G820" s="16">
        <v>80</v>
      </c>
      <c r="H820" s="16">
        <v>25.7</v>
      </c>
      <c r="I820" s="16">
        <v>12.3</v>
      </c>
      <c r="M820" s="19">
        <v>8</v>
      </c>
    </row>
    <row r="821" spans="1:13">
      <c r="A821" s="13" t="s">
        <v>1400</v>
      </c>
      <c r="B821" s="13">
        <v>17043841325</v>
      </c>
      <c r="C821" s="13" t="s">
        <v>1401</v>
      </c>
      <c r="D821" s="13" t="s">
        <v>1522</v>
      </c>
      <c r="E821" s="13" t="s">
        <v>4126</v>
      </c>
      <c r="F821" s="16">
        <v>25.7</v>
      </c>
      <c r="G821" s="16">
        <v>74.3</v>
      </c>
      <c r="H821" s="16">
        <v>25.4</v>
      </c>
      <c r="I821" s="16">
        <v>12.3</v>
      </c>
      <c r="M821" s="19">
        <v>9</v>
      </c>
    </row>
    <row r="822" spans="1:13">
      <c r="A822" s="13" t="s">
        <v>480</v>
      </c>
      <c r="B822" s="13">
        <v>17111871304</v>
      </c>
      <c r="C822" s="13" t="s">
        <v>481</v>
      </c>
      <c r="D822" s="13" t="s">
        <v>571</v>
      </c>
      <c r="E822" s="13" t="s">
        <v>482</v>
      </c>
      <c r="F822" s="16">
        <v>29.3</v>
      </c>
      <c r="G822" s="16">
        <v>70.7</v>
      </c>
      <c r="H822" s="16">
        <v>25.1</v>
      </c>
      <c r="I822" s="16">
        <v>12.3</v>
      </c>
      <c r="M822" s="19">
        <v>9</v>
      </c>
    </row>
    <row r="823" spans="1:13">
      <c r="A823" s="13" t="s">
        <v>2805</v>
      </c>
      <c r="B823" s="13">
        <v>17031700501</v>
      </c>
      <c r="C823" s="13" t="s">
        <v>2806</v>
      </c>
      <c r="D823" s="13" t="s">
        <v>4272</v>
      </c>
      <c r="E823" s="13" t="s">
        <v>4129</v>
      </c>
      <c r="F823" s="16">
        <v>31.9</v>
      </c>
      <c r="G823" s="16">
        <v>68.099999999999994</v>
      </c>
      <c r="H823" s="16">
        <v>16</v>
      </c>
      <c r="I823" s="16">
        <v>12.3</v>
      </c>
      <c r="M823" s="19">
        <v>4</v>
      </c>
    </row>
    <row r="824" spans="1:13">
      <c r="A824" s="13" t="s">
        <v>4003</v>
      </c>
      <c r="B824" s="13">
        <v>17031031501</v>
      </c>
      <c r="C824" s="13" t="s">
        <v>4004</v>
      </c>
      <c r="D824" s="13" t="s">
        <v>4272</v>
      </c>
      <c r="E824" s="13" t="s">
        <v>4129</v>
      </c>
      <c r="F824" s="16">
        <v>31.3</v>
      </c>
      <c r="G824" s="16">
        <v>68.7</v>
      </c>
      <c r="H824" s="16">
        <v>14.5</v>
      </c>
      <c r="I824" s="16">
        <v>12.3</v>
      </c>
      <c r="M824" s="19">
        <v>1</v>
      </c>
    </row>
    <row r="825" spans="1:13">
      <c r="A825" s="13" t="s">
        <v>2107</v>
      </c>
      <c r="B825" s="13">
        <v>17031802607</v>
      </c>
      <c r="C825" s="13" t="s">
        <v>2108</v>
      </c>
      <c r="D825" s="13" t="s">
        <v>4272</v>
      </c>
      <c r="E825" s="13" t="s">
        <v>2106</v>
      </c>
      <c r="F825" s="16">
        <v>59.4</v>
      </c>
      <c r="G825" s="16">
        <v>40.6</v>
      </c>
      <c r="H825" s="16">
        <v>13.8</v>
      </c>
      <c r="I825" s="16">
        <v>12.3</v>
      </c>
      <c r="M825" s="19">
        <v>6</v>
      </c>
    </row>
    <row r="826" spans="1:13">
      <c r="A826" s="13" t="s">
        <v>3749</v>
      </c>
      <c r="B826" s="13">
        <v>17031160300</v>
      </c>
      <c r="C826" s="13" t="s">
        <v>3642</v>
      </c>
      <c r="D826" s="13" t="s">
        <v>4272</v>
      </c>
      <c r="E826" s="13" t="s">
        <v>4129</v>
      </c>
      <c r="F826" s="16">
        <v>26.4</v>
      </c>
      <c r="G826" s="16">
        <v>73.599999999999994</v>
      </c>
      <c r="H826" s="16">
        <v>23.8</v>
      </c>
      <c r="I826" s="16">
        <v>12.2</v>
      </c>
      <c r="M826" s="19">
        <v>3</v>
      </c>
    </row>
    <row r="827" spans="1:13">
      <c r="A827" s="13" t="s">
        <v>1394</v>
      </c>
      <c r="B827" s="13">
        <v>17043841210</v>
      </c>
      <c r="C827" s="13" t="s">
        <v>1395</v>
      </c>
      <c r="D827" s="13" t="s">
        <v>1522</v>
      </c>
      <c r="E827" s="13" t="s">
        <v>4126</v>
      </c>
      <c r="F827" s="16">
        <v>21.1</v>
      </c>
      <c r="G827" s="16">
        <v>78.900000000000006</v>
      </c>
      <c r="H827" s="16">
        <v>21.9</v>
      </c>
      <c r="I827" s="16">
        <v>12.2</v>
      </c>
      <c r="M827" s="19">
        <v>7</v>
      </c>
    </row>
    <row r="828" spans="1:13">
      <c r="A828" s="13" t="s">
        <v>3745</v>
      </c>
      <c r="B828" s="13">
        <v>17031160100</v>
      </c>
      <c r="C828" s="13" t="s">
        <v>3746</v>
      </c>
      <c r="D828" s="13" t="s">
        <v>4272</v>
      </c>
      <c r="E828" s="13" t="s">
        <v>4129</v>
      </c>
      <c r="F828" s="16">
        <v>23.5</v>
      </c>
      <c r="G828" s="16">
        <v>76.5</v>
      </c>
      <c r="H828" s="16">
        <v>20.399999999999999</v>
      </c>
      <c r="I828" s="16">
        <v>12.2</v>
      </c>
      <c r="M828" s="19">
        <v>6</v>
      </c>
    </row>
    <row r="829" spans="1:13">
      <c r="A829" s="13" t="s">
        <v>1009</v>
      </c>
      <c r="B829" s="13">
        <v>17089852202</v>
      </c>
      <c r="C829" s="13" t="s">
        <v>1010</v>
      </c>
      <c r="D829" s="13" t="s">
        <v>1029</v>
      </c>
      <c r="E829" s="13"/>
      <c r="F829" s="16">
        <v>25.2</v>
      </c>
      <c r="G829" s="16">
        <v>74.8</v>
      </c>
      <c r="H829" s="16">
        <v>20.3</v>
      </c>
      <c r="I829" s="16">
        <v>12.2</v>
      </c>
      <c r="M829" s="16"/>
    </row>
    <row r="830" spans="1:13">
      <c r="A830" s="13" t="s">
        <v>1271</v>
      </c>
      <c r="B830" s="13">
        <v>17043844304</v>
      </c>
      <c r="C830" s="13" t="s">
        <v>1272</v>
      </c>
      <c r="D830" s="13" t="s">
        <v>1522</v>
      </c>
      <c r="E830" s="13" t="s">
        <v>2224</v>
      </c>
      <c r="F830" s="16">
        <v>20.5</v>
      </c>
      <c r="G830" s="16">
        <v>79.5</v>
      </c>
      <c r="H830" s="16">
        <v>34.6</v>
      </c>
      <c r="I830" s="16">
        <v>12.1</v>
      </c>
      <c r="M830" s="19">
        <v>8</v>
      </c>
    </row>
    <row r="831" spans="1:13">
      <c r="A831" s="13" t="s">
        <v>142</v>
      </c>
      <c r="B831" s="13">
        <v>17197883213</v>
      </c>
      <c r="C831" s="13" t="s">
        <v>143</v>
      </c>
      <c r="D831" s="13" t="s">
        <v>363</v>
      </c>
      <c r="E831" s="13" t="s">
        <v>320</v>
      </c>
      <c r="F831" s="16">
        <v>20.100000000000001</v>
      </c>
      <c r="G831" s="16">
        <v>79.900000000000006</v>
      </c>
      <c r="H831" s="16">
        <v>28.9</v>
      </c>
      <c r="I831" s="16">
        <v>12.1</v>
      </c>
      <c r="M831" s="16">
        <v>6</v>
      </c>
    </row>
    <row r="832" spans="1:13">
      <c r="A832" s="13" t="s">
        <v>422</v>
      </c>
      <c r="B832" s="13">
        <v>17111871106</v>
      </c>
      <c r="C832" s="13" t="s">
        <v>423</v>
      </c>
      <c r="D832" s="13" t="s">
        <v>571</v>
      </c>
      <c r="E832" s="13" t="s">
        <v>424</v>
      </c>
      <c r="F832" s="16">
        <v>22.4</v>
      </c>
      <c r="G832" s="16">
        <v>77.599999999999994</v>
      </c>
      <c r="H832" s="16">
        <v>27.7</v>
      </c>
      <c r="I832" s="16">
        <v>12.1</v>
      </c>
      <c r="M832" s="19">
        <v>10</v>
      </c>
    </row>
    <row r="833" spans="1:13">
      <c r="A833" s="13" t="s">
        <v>1019</v>
      </c>
      <c r="B833" s="13">
        <v>17089852500</v>
      </c>
      <c r="C833" s="13" t="s">
        <v>914</v>
      </c>
      <c r="D833" s="13" t="s">
        <v>1029</v>
      </c>
      <c r="E833" s="13"/>
      <c r="F833" s="16">
        <v>18.2</v>
      </c>
      <c r="G833" s="16">
        <v>81.8</v>
      </c>
      <c r="H833" s="16">
        <v>31.5</v>
      </c>
      <c r="I833" s="16">
        <v>12</v>
      </c>
      <c r="M833" s="16"/>
    </row>
    <row r="834" spans="1:13">
      <c r="A834" s="13" t="s">
        <v>722</v>
      </c>
      <c r="B834" s="13">
        <v>17097861011</v>
      </c>
      <c r="C834" s="13" t="s">
        <v>723</v>
      </c>
      <c r="D834" s="13" t="s">
        <v>896</v>
      </c>
      <c r="E834" s="13" t="s">
        <v>721</v>
      </c>
      <c r="F834" s="16">
        <v>21</v>
      </c>
      <c r="G834" s="16">
        <v>79</v>
      </c>
      <c r="H834" s="16">
        <v>31.2</v>
      </c>
      <c r="I834" s="16">
        <v>12</v>
      </c>
      <c r="M834" s="19">
        <v>9</v>
      </c>
    </row>
    <row r="835" spans="1:13">
      <c r="A835" s="13" t="s">
        <v>1396</v>
      </c>
      <c r="B835" s="13">
        <v>17043841307</v>
      </c>
      <c r="C835" s="13" t="s">
        <v>1397</v>
      </c>
      <c r="D835" s="13" t="s">
        <v>1522</v>
      </c>
      <c r="E835" s="13" t="s">
        <v>4126</v>
      </c>
      <c r="F835" s="16">
        <v>23.4</v>
      </c>
      <c r="G835" s="16">
        <v>76.599999999999994</v>
      </c>
      <c r="H835" s="16">
        <v>30.2</v>
      </c>
      <c r="I835" s="16">
        <v>12</v>
      </c>
      <c r="M835" s="19">
        <v>9</v>
      </c>
    </row>
    <row r="836" spans="1:13">
      <c r="A836" s="13" t="s">
        <v>2608</v>
      </c>
      <c r="B836" s="13">
        <v>17031804607</v>
      </c>
      <c r="C836" s="13" t="s">
        <v>2609</v>
      </c>
      <c r="D836" s="13" t="s">
        <v>4272</v>
      </c>
      <c r="E836" s="13" t="s">
        <v>2610</v>
      </c>
      <c r="F836" s="16">
        <v>26.5</v>
      </c>
      <c r="G836" s="16">
        <v>73.5</v>
      </c>
      <c r="H836" s="16">
        <v>28.7</v>
      </c>
      <c r="I836" s="16">
        <v>12</v>
      </c>
      <c r="M836" s="19">
        <v>10</v>
      </c>
    </row>
    <row r="837" spans="1:13">
      <c r="A837" s="13" t="s">
        <v>464</v>
      </c>
      <c r="B837" s="13">
        <v>17111870905</v>
      </c>
      <c r="C837" s="13" t="s">
        <v>356</v>
      </c>
      <c r="D837" s="13" t="s">
        <v>571</v>
      </c>
      <c r="E837" s="13" t="s">
        <v>457</v>
      </c>
      <c r="F837" s="16">
        <v>28.1</v>
      </c>
      <c r="G837" s="16">
        <v>71.900000000000006</v>
      </c>
      <c r="H837" s="16">
        <v>23.1</v>
      </c>
      <c r="I837" s="16">
        <v>12</v>
      </c>
      <c r="M837" s="19">
        <v>6</v>
      </c>
    </row>
    <row r="838" spans="1:13">
      <c r="A838" s="13" t="s">
        <v>2027</v>
      </c>
      <c r="B838" s="13">
        <v>17031824106</v>
      </c>
      <c r="C838" s="13" t="s">
        <v>2028</v>
      </c>
      <c r="D838" s="13" t="s">
        <v>4272</v>
      </c>
      <c r="E838" s="13" t="s">
        <v>2018</v>
      </c>
      <c r="F838" s="16">
        <v>30.6</v>
      </c>
      <c r="G838" s="16">
        <v>69.400000000000006</v>
      </c>
      <c r="H838" s="16">
        <v>22.6</v>
      </c>
      <c r="I838" s="16">
        <v>12</v>
      </c>
      <c r="M838" s="19">
        <v>9</v>
      </c>
    </row>
    <row r="839" spans="1:13">
      <c r="A839" s="13" t="s">
        <v>4023</v>
      </c>
      <c r="B839" s="13">
        <v>17031010300</v>
      </c>
      <c r="C839" s="13" t="s">
        <v>4024</v>
      </c>
      <c r="D839" s="13" t="s">
        <v>4272</v>
      </c>
      <c r="E839" s="13" t="s">
        <v>4129</v>
      </c>
      <c r="F839" s="16">
        <v>20.8</v>
      </c>
      <c r="G839" s="16">
        <v>79.2</v>
      </c>
      <c r="H839" s="16">
        <v>18.2</v>
      </c>
      <c r="I839" s="16">
        <v>12</v>
      </c>
      <c r="M839" s="19">
        <v>1</v>
      </c>
    </row>
    <row r="840" spans="1:13">
      <c r="A840" s="13" t="s">
        <v>315</v>
      </c>
      <c r="B840" s="13">
        <v>17197880408</v>
      </c>
      <c r="C840" s="13" t="s">
        <v>316</v>
      </c>
      <c r="D840" s="13" t="s">
        <v>363</v>
      </c>
      <c r="E840" s="13" t="s">
        <v>317</v>
      </c>
      <c r="F840" s="16">
        <v>27.5</v>
      </c>
      <c r="G840" s="16">
        <v>72.5</v>
      </c>
      <c r="H840" s="16">
        <v>17.8</v>
      </c>
      <c r="I840" s="16">
        <v>12</v>
      </c>
      <c r="M840" s="16">
        <v>7</v>
      </c>
    </row>
    <row r="841" spans="1:13">
      <c r="A841" s="13" t="s">
        <v>731</v>
      </c>
      <c r="B841" s="13">
        <v>17097864409</v>
      </c>
      <c r="C841" s="13" t="s">
        <v>732</v>
      </c>
      <c r="D841" s="13" t="s">
        <v>896</v>
      </c>
      <c r="E841" s="13" t="s">
        <v>730</v>
      </c>
      <c r="F841" s="16">
        <v>15.8</v>
      </c>
      <c r="G841" s="16">
        <v>84.2</v>
      </c>
      <c r="H841" s="16">
        <v>31.6</v>
      </c>
      <c r="I841" s="16">
        <v>11.9</v>
      </c>
      <c r="M841" s="19">
        <v>10</v>
      </c>
    </row>
    <row r="842" spans="1:13">
      <c r="A842" s="13" t="s">
        <v>1301</v>
      </c>
      <c r="B842" s="13">
        <v>17043844201</v>
      </c>
      <c r="C842" s="13" t="s">
        <v>1302</v>
      </c>
      <c r="D842" s="13" t="s">
        <v>1522</v>
      </c>
      <c r="E842" s="13" t="s">
        <v>2499</v>
      </c>
      <c r="F842" s="16">
        <v>28.8</v>
      </c>
      <c r="G842" s="16">
        <v>71.2</v>
      </c>
      <c r="H842" s="16">
        <v>25.1</v>
      </c>
      <c r="I842" s="16">
        <v>11.9</v>
      </c>
      <c r="M842" s="19">
        <v>9</v>
      </c>
    </row>
    <row r="843" spans="1:13">
      <c r="A843" s="13" t="s">
        <v>2464</v>
      </c>
      <c r="B843" s="13">
        <v>17031821600</v>
      </c>
      <c r="C843" s="13" t="s">
        <v>2465</v>
      </c>
      <c r="D843" s="13" t="s">
        <v>4272</v>
      </c>
      <c r="E843" s="13" t="s">
        <v>2466</v>
      </c>
      <c r="F843" s="16">
        <v>31.4</v>
      </c>
      <c r="G843" s="16">
        <v>68.599999999999994</v>
      </c>
      <c r="H843" s="16">
        <v>20.2</v>
      </c>
      <c r="I843" s="16">
        <v>11.9</v>
      </c>
      <c r="M843" s="19">
        <v>5</v>
      </c>
    </row>
    <row r="844" spans="1:13">
      <c r="A844" s="13" t="s">
        <v>444</v>
      </c>
      <c r="B844" s="13">
        <v>17111870810</v>
      </c>
      <c r="C844" s="13" t="s">
        <v>445</v>
      </c>
      <c r="D844" s="13" t="s">
        <v>571</v>
      </c>
      <c r="E844" s="13" t="s">
        <v>446</v>
      </c>
      <c r="F844" s="16">
        <v>34.799999999999997</v>
      </c>
      <c r="G844" s="16">
        <v>65.2</v>
      </c>
      <c r="H844" s="16">
        <v>20.100000000000001</v>
      </c>
      <c r="I844" s="16">
        <v>11.9</v>
      </c>
      <c r="M844" s="19">
        <v>9</v>
      </c>
    </row>
    <row r="845" spans="1:13">
      <c r="A845" s="13" t="s">
        <v>1849</v>
      </c>
      <c r="B845" s="13">
        <v>17031804310</v>
      </c>
      <c r="C845" s="13" t="s">
        <v>1850</v>
      </c>
      <c r="D845" s="13" t="s">
        <v>4272</v>
      </c>
      <c r="E845" s="13" t="s">
        <v>1840</v>
      </c>
      <c r="F845" s="16">
        <v>24.5</v>
      </c>
      <c r="G845" s="16">
        <v>75.5</v>
      </c>
      <c r="H845" s="16">
        <v>28</v>
      </c>
      <c r="I845" s="16">
        <v>11.8</v>
      </c>
      <c r="M845" s="19">
        <v>5</v>
      </c>
    </row>
    <row r="846" spans="1:13">
      <c r="A846" s="13" t="s">
        <v>1937</v>
      </c>
      <c r="B846" s="13">
        <v>17031824121</v>
      </c>
      <c r="C846" s="13" t="s">
        <v>1938</v>
      </c>
      <c r="D846" s="13" t="s">
        <v>4272</v>
      </c>
      <c r="E846" s="13" t="s">
        <v>2018</v>
      </c>
      <c r="F846" s="16">
        <v>29.8</v>
      </c>
      <c r="G846" s="16">
        <v>70.2</v>
      </c>
      <c r="H846" s="16">
        <v>23.6</v>
      </c>
      <c r="I846" s="16">
        <v>11.8</v>
      </c>
      <c r="M846" s="19">
        <v>9</v>
      </c>
    </row>
    <row r="847" spans="1:13">
      <c r="A847" s="13" t="s">
        <v>1253</v>
      </c>
      <c r="B847" s="13">
        <v>17043846308</v>
      </c>
      <c r="C847" s="13" t="s">
        <v>1254</v>
      </c>
      <c r="D847" s="13" t="s">
        <v>1522</v>
      </c>
      <c r="E847" s="13" t="s">
        <v>1240</v>
      </c>
      <c r="F847" s="16">
        <v>22.4</v>
      </c>
      <c r="G847" s="16">
        <v>77.599999999999994</v>
      </c>
      <c r="H847" s="16">
        <v>22</v>
      </c>
      <c r="I847" s="16">
        <v>11.8</v>
      </c>
      <c r="M847" s="19">
        <v>9</v>
      </c>
    </row>
    <row r="848" spans="1:13">
      <c r="A848" s="13" t="s">
        <v>639</v>
      </c>
      <c r="B848" s="13">
        <v>17097861008</v>
      </c>
      <c r="C848" s="13" t="s">
        <v>640</v>
      </c>
      <c r="D848" s="13" t="s">
        <v>896</v>
      </c>
      <c r="E848" s="13" t="s">
        <v>638</v>
      </c>
      <c r="F848" s="16">
        <v>21.2</v>
      </c>
      <c r="G848" s="16">
        <v>78.8</v>
      </c>
      <c r="H848" s="16">
        <v>16.3</v>
      </c>
      <c r="I848" s="16">
        <v>11.8</v>
      </c>
      <c r="M848" s="19">
        <v>10</v>
      </c>
    </row>
    <row r="849" spans="1:13">
      <c r="A849" s="13" t="s">
        <v>4049</v>
      </c>
      <c r="B849" s="13">
        <v>17031020500</v>
      </c>
      <c r="C849" s="13" t="s">
        <v>4050</v>
      </c>
      <c r="D849" s="13" t="s">
        <v>4272</v>
      </c>
      <c r="E849" s="13" t="s">
        <v>4129</v>
      </c>
      <c r="F849" s="16">
        <v>24.6</v>
      </c>
      <c r="G849" s="16">
        <v>75.400000000000006</v>
      </c>
      <c r="H849" s="16">
        <v>13.4</v>
      </c>
      <c r="I849" s="16">
        <v>11.8</v>
      </c>
      <c r="M849" s="19">
        <v>6</v>
      </c>
    </row>
    <row r="850" spans="1:13">
      <c r="A850" s="13" t="s">
        <v>429</v>
      </c>
      <c r="B850" s="13">
        <v>17111871209</v>
      </c>
      <c r="C850" s="13" t="s">
        <v>430</v>
      </c>
      <c r="D850" s="13" t="s">
        <v>571</v>
      </c>
      <c r="E850" s="13" t="s">
        <v>431</v>
      </c>
      <c r="F850" s="16">
        <v>21.7</v>
      </c>
      <c r="G850" s="16">
        <v>78.3</v>
      </c>
      <c r="H850" s="16">
        <v>21.6</v>
      </c>
      <c r="I850" s="16">
        <v>11.7</v>
      </c>
      <c r="M850" s="19">
        <v>9</v>
      </c>
    </row>
    <row r="851" spans="1:13">
      <c r="A851" s="13" t="s">
        <v>1640</v>
      </c>
      <c r="B851" s="13">
        <v>17031834300</v>
      </c>
      <c r="C851" s="13" t="s">
        <v>1641</v>
      </c>
      <c r="D851" s="13" t="s">
        <v>4272</v>
      </c>
      <c r="E851" s="13"/>
      <c r="F851" s="16">
        <v>18</v>
      </c>
      <c r="G851" s="16">
        <v>82</v>
      </c>
      <c r="H851" s="16">
        <v>18.8</v>
      </c>
      <c r="I851" s="16">
        <v>11.7</v>
      </c>
      <c r="M851" s="16"/>
    </row>
    <row r="852" spans="1:13">
      <c r="A852" s="13" t="s">
        <v>3179</v>
      </c>
      <c r="B852" s="13">
        <v>17031430600</v>
      </c>
      <c r="C852" s="13" t="s">
        <v>3180</v>
      </c>
      <c r="D852" s="13" t="s">
        <v>4272</v>
      </c>
      <c r="E852" s="13" t="s">
        <v>4129</v>
      </c>
      <c r="F852" s="16">
        <v>24.6</v>
      </c>
      <c r="G852" s="16">
        <v>75.400000000000006</v>
      </c>
      <c r="H852" s="16">
        <v>17.2</v>
      </c>
      <c r="I852" s="16">
        <v>11.7</v>
      </c>
      <c r="M852" s="19">
        <v>1</v>
      </c>
    </row>
    <row r="853" spans="1:13">
      <c r="A853" s="13" t="s">
        <v>3373</v>
      </c>
      <c r="B853" s="13">
        <v>17031252101</v>
      </c>
      <c r="C853" s="13" t="s">
        <v>3374</v>
      </c>
      <c r="D853" s="13" t="s">
        <v>4272</v>
      </c>
      <c r="E853" s="13" t="s">
        <v>4129</v>
      </c>
      <c r="F853" s="16">
        <v>23.3</v>
      </c>
      <c r="G853" s="16">
        <v>76.7</v>
      </c>
      <c r="H853" s="16">
        <v>12.3</v>
      </c>
      <c r="I853" s="16">
        <v>11.7</v>
      </c>
      <c r="M853" s="19">
        <v>1</v>
      </c>
    </row>
    <row r="854" spans="1:13">
      <c r="A854" s="13" t="s">
        <v>3545</v>
      </c>
      <c r="B854" s="13">
        <v>17031220602</v>
      </c>
      <c r="C854" s="13" t="s">
        <v>3546</v>
      </c>
      <c r="D854" s="13" t="s">
        <v>4272</v>
      </c>
      <c r="E854" s="13" t="s">
        <v>4129</v>
      </c>
      <c r="F854" s="16">
        <v>23.5</v>
      </c>
      <c r="G854" s="16">
        <v>76.5</v>
      </c>
      <c r="H854" s="16">
        <v>32.1</v>
      </c>
      <c r="I854" s="16">
        <v>11.6</v>
      </c>
      <c r="M854" s="19">
        <v>2</v>
      </c>
    </row>
    <row r="855" spans="1:13">
      <c r="A855" s="13" t="s">
        <v>2040</v>
      </c>
      <c r="B855" s="13">
        <v>17031824117</v>
      </c>
      <c r="C855" s="13" t="s">
        <v>2041</v>
      </c>
      <c r="D855" s="13" t="s">
        <v>4272</v>
      </c>
      <c r="E855" s="13" t="s">
        <v>2018</v>
      </c>
      <c r="F855" s="16">
        <v>25.5</v>
      </c>
      <c r="G855" s="16">
        <v>74.5</v>
      </c>
      <c r="H855" s="16">
        <v>26.3</v>
      </c>
      <c r="I855" s="16">
        <v>11.6</v>
      </c>
      <c r="M855" s="19">
        <v>9</v>
      </c>
    </row>
    <row r="856" spans="1:13">
      <c r="A856" s="13" t="s">
        <v>586</v>
      </c>
      <c r="B856" s="13">
        <v>17097861014</v>
      </c>
      <c r="C856" s="13" t="s">
        <v>587</v>
      </c>
      <c r="D856" s="13" t="s">
        <v>896</v>
      </c>
      <c r="E856" s="13" t="s">
        <v>588</v>
      </c>
      <c r="F856" s="16">
        <v>25.2</v>
      </c>
      <c r="G856" s="16">
        <v>74.8</v>
      </c>
      <c r="H856" s="16">
        <v>26.1</v>
      </c>
      <c r="I856" s="16">
        <v>11.6</v>
      </c>
      <c r="M856" s="19">
        <v>2</v>
      </c>
    </row>
    <row r="857" spans="1:13">
      <c r="A857" s="13" t="s">
        <v>1095</v>
      </c>
      <c r="B857" s="13">
        <v>17043841706</v>
      </c>
      <c r="C857" s="13" t="s">
        <v>1096</v>
      </c>
      <c r="D857" s="13" t="s">
        <v>1522</v>
      </c>
      <c r="E857" s="13" t="s">
        <v>1097</v>
      </c>
      <c r="F857" s="16">
        <v>24.4</v>
      </c>
      <c r="G857" s="16">
        <v>75.599999999999994</v>
      </c>
      <c r="H857" s="16">
        <v>24.6</v>
      </c>
      <c r="I857" s="16">
        <v>11.6</v>
      </c>
      <c r="M857" s="19">
        <v>9</v>
      </c>
    </row>
    <row r="858" spans="1:13">
      <c r="A858" s="13" t="s">
        <v>1933</v>
      </c>
      <c r="B858" s="13">
        <v>17031804610</v>
      </c>
      <c r="C858" s="13" t="s">
        <v>1934</v>
      </c>
      <c r="D858" s="13" t="s">
        <v>4272</v>
      </c>
      <c r="E858" s="13" t="s">
        <v>1935</v>
      </c>
      <c r="F858" s="16">
        <v>30.4</v>
      </c>
      <c r="G858" s="16">
        <v>69.599999999999994</v>
      </c>
      <c r="H858" s="16">
        <v>24.5</v>
      </c>
      <c r="I858" s="16">
        <v>11.6</v>
      </c>
      <c r="M858" s="19">
        <v>10</v>
      </c>
    </row>
    <row r="859" spans="1:13">
      <c r="A859" s="13" t="s">
        <v>1213</v>
      </c>
      <c r="B859" s="13">
        <v>17043844501</v>
      </c>
      <c r="C859" s="13" t="s">
        <v>1214</v>
      </c>
      <c r="D859" s="13" t="s">
        <v>1522</v>
      </c>
      <c r="E859" s="13" t="s">
        <v>1215</v>
      </c>
      <c r="F859" s="16">
        <v>30.7</v>
      </c>
      <c r="G859" s="16">
        <v>69.3</v>
      </c>
      <c r="H859" s="16">
        <v>23.7</v>
      </c>
      <c r="I859" s="16">
        <v>11.6</v>
      </c>
      <c r="M859" s="19">
        <v>9</v>
      </c>
    </row>
    <row r="860" spans="1:13">
      <c r="A860" s="13" t="s">
        <v>997</v>
      </c>
      <c r="B860" s="13">
        <v>17089852001</v>
      </c>
      <c r="C860" s="13" t="s">
        <v>998</v>
      </c>
      <c r="D860" s="13" t="s">
        <v>1029</v>
      </c>
      <c r="E860" s="13"/>
      <c r="F860" s="16">
        <v>28.1</v>
      </c>
      <c r="G860" s="16">
        <v>71.900000000000006</v>
      </c>
      <c r="H860" s="16">
        <v>20.9</v>
      </c>
      <c r="I860" s="16">
        <v>11.6</v>
      </c>
      <c r="M860" s="16"/>
    </row>
    <row r="861" spans="1:13">
      <c r="A861" s="13" t="s">
        <v>4183</v>
      </c>
      <c r="B861" s="13">
        <v>17031818700</v>
      </c>
      <c r="C861" s="13" t="s">
        <v>4184</v>
      </c>
      <c r="D861" s="13" t="s">
        <v>4272</v>
      </c>
      <c r="E861" s="13" t="s">
        <v>4182</v>
      </c>
      <c r="F861" s="16">
        <v>26.2</v>
      </c>
      <c r="G861" s="16">
        <v>73.8</v>
      </c>
      <c r="H861" s="16">
        <v>18.899999999999999</v>
      </c>
      <c r="I861" s="16">
        <v>11.6</v>
      </c>
      <c r="M861" s="19">
        <v>8</v>
      </c>
    </row>
    <row r="862" spans="1:13">
      <c r="A862" s="13" t="s">
        <v>504</v>
      </c>
      <c r="B862" s="13">
        <v>17111870102</v>
      </c>
      <c r="C862" s="13" t="s">
        <v>505</v>
      </c>
      <c r="D862" s="13" t="s">
        <v>571</v>
      </c>
      <c r="E862" s="13" t="s">
        <v>843</v>
      </c>
      <c r="F862" s="16">
        <v>24</v>
      </c>
      <c r="G862" s="16">
        <v>76</v>
      </c>
      <c r="H862" s="16">
        <v>18.8</v>
      </c>
      <c r="I862" s="16">
        <v>11.6</v>
      </c>
      <c r="M862" s="19">
        <v>9</v>
      </c>
    </row>
    <row r="863" spans="1:13">
      <c r="A863" s="13" t="s">
        <v>1845</v>
      </c>
      <c r="B863" s="13">
        <v>17031804308</v>
      </c>
      <c r="C863" s="13" t="s">
        <v>1846</v>
      </c>
      <c r="D863" s="13" t="s">
        <v>4272</v>
      </c>
      <c r="E863" s="13" t="s">
        <v>1840</v>
      </c>
      <c r="F863" s="16">
        <v>26.8</v>
      </c>
      <c r="G863" s="16">
        <v>73.2</v>
      </c>
      <c r="H863" s="16">
        <v>28.5</v>
      </c>
      <c r="I863" s="16">
        <v>11.5</v>
      </c>
      <c r="M863" s="19">
        <v>5</v>
      </c>
    </row>
    <row r="864" spans="1:13">
      <c r="A864" s="13" t="s">
        <v>617</v>
      </c>
      <c r="B864" s="13">
        <v>17097864205</v>
      </c>
      <c r="C864" s="13" t="s">
        <v>618</v>
      </c>
      <c r="D864" s="13" t="s">
        <v>896</v>
      </c>
      <c r="E864" s="13" t="s">
        <v>619</v>
      </c>
      <c r="F864" s="16">
        <v>25.2</v>
      </c>
      <c r="G864" s="16">
        <v>74.8</v>
      </c>
      <c r="H864" s="16">
        <v>27.2</v>
      </c>
      <c r="I864" s="16">
        <v>11.5</v>
      </c>
      <c r="M864" s="19">
        <v>8</v>
      </c>
    </row>
    <row r="865" spans="1:13">
      <c r="A865" s="13" t="s">
        <v>860</v>
      </c>
      <c r="B865" s="13">
        <v>17089854503</v>
      </c>
      <c r="C865" s="13" t="s">
        <v>861</v>
      </c>
      <c r="D865" s="13" t="s">
        <v>1029</v>
      </c>
      <c r="E865" s="13"/>
      <c r="F865" s="16">
        <v>19.7</v>
      </c>
      <c r="G865" s="16">
        <v>80.3</v>
      </c>
      <c r="H865" s="16">
        <v>25.9</v>
      </c>
      <c r="I865" s="16">
        <v>11.5</v>
      </c>
      <c r="M865" s="16"/>
    </row>
    <row r="866" spans="1:13">
      <c r="A866" s="13" t="s">
        <v>2044</v>
      </c>
      <c r="B866" s="13">
        <v>17031824120</v>
      </c>
      <c r="C866" s="13" t="s">
        <v>2045</v>
      </c>
      <c r="D866" s="13" t="s">
        <v>4272</v>
      </c>
      <c r="E866" s="13" t="s">
        <v>2018</v>
      </c>
      <c r="F866" s="16">
        <v>31.5</v>
      </c>
      <c r="G866" s="16">
        <v>68.5</v>
      </c>
      <c r="H866" s="16">
        <v>23.6</v>
      </c>
      <c r="I866" s="16">
        <v>11.5</v>
      </c>
      <c r="M866" s="19">
        <v>9</v>
      </c>
    </row>
    <row r="867" spans="1:13">
      <c r="A867" s="13" t="s">
        <v>764</v>
      </c>
      <c r="B867" s="13">
        <v>17097861508</v>
      </c>
      <c r="C867" s="13" t="s">
        <v>765</v>
      </c>
      <c r="D867" s="13" t="s">
        <v>896</v>
      </c>
      <c r="E867" s="13" t="s">
        <v>761</v>
      </c>
      <c r="F867" s="16">
        <v>23.8</v>
      </c>
      <c r="G867" s="16">
        <v>76.2</v>
      </c>
      <c r="H867" s="16">
        <v>22</v>
      </c>
      <c r="I867" s="16">
        <v>11.5</v>
      </c>
      <c r="M867" s="19">
        <v>8</v>
      </c>
    </row>
    <row r="868" spans="1:13">
      <c r="A868" s="13" t="s">
        <v>2504</v>
      </c>
      <c r="B868" s="13">
        <v>17031805002</v>
      </c>
      <c r="C868" s="13" t="s">
        <v>2505</v>
      </c>
      <c r="D868" s="13" t="s">
        <v>4272</v>
      </c>
      <c r="E868" s="13" t="s">
        <v>2610</v>
      </c>
      <c r="F868" s="16">
        <v>27.1</v>
      </c>
      <c r="G868" s="16">
        <v>72.900000000000006</v>
      </c>
      <c r="H868" s="16">
        <v>21.6</v>
      </c>
      <c r="I868" s="16">
        <v>11.5</v>
      </c>
      <c r="M868" s="19">
        <v>5</v>
      </c>
    </row>
    <row r="869" spans="1:13">
      <c r="A869" s="13" t="s">
        <v>3719</v>
      </c>
      <c r="B869" s="13">
        <v>17031150200</v>
      </c>
      <c r="C869" s="13" t="s">
        <v>3720</v>
      </c>
      <c r="D869" s="13" t="s">
        <v>4272</v>
      </c>
      <c r="E869" s="13" t="s">
        <v>4129</v>
      </c>
      <c r="F869" s="16">
        <v>26.4</v>
      </c>
      <c r="G869" s="16">
        <v>73.599999999999994</v>
      </c>
      <c r="H869" s="16">
        <v>20.7</v>
      </c>
      <c r="I869" s="16">
        <v>11.5</v>
      </c>
      <c r="M869" s="19">
        <v>6</v>
      </c>
    </row>
    <row r="870" spans="1:13">
      <c r="A870" s="13" t="s">
        <v>2765</v>
      </c>
      <c r="B870" s="13">
        <v>17031740300</v>
      </c>
      <c r="C870" s="13" t="s">
        <v>2766</v>
      </c>
      <c r="D870" s="13" t="s">
        <v>4272</v>
      </c>
      <c r="E870" s="13" t="s">
        <v>4129</v>
      </c>
      <c r="F870" s="16">
        <v>29</v>
      </c>
      <c r="G870" s="16">
        <v>71</v>
      </c>
      <c r="H870" s="16">
        <v>20.7</v>
      </c>
      <c r="I870" s="16">
        <v>11.5</v>
      </c>
      <c r="M870" s="19">
        <v>5</v>
      </c>
    </row>
    <row r="871" spans="1:13">
      <c r="A871" s="13" t="s">
        <v>993</v>
      </c>
      <c r="B871" s="13">
        <v>17089851909</v>
      </c>
      <c r="C871" s="13" t="s">
        <v>994</v>
      </c>
      <c r="D871" s="13" t="s">
        <v>1029</v>
      </c>
      <c r="E871" s="13"/>
      <c r="F871" s="16">
        <v>33</v>
      </c>
      <c r="G871" s="16">
        <v>67</v>
      </c>
      <c r="H871" s="16">
        <v>17.600000000000001</v>
      </c>
      <c r="I871" s="16">
        <v>11.5</v>
      </c>
      <c r="M871" s="16"/>
    </row>
    <row r="872" spans="1:13">
      <c r="A872" s="13" t="s">
        <v>494</v>
      </c>
      <c r="B872" s="13">
        <v>17111871108</v>
      </c>
      <c r="C872" s="13" t="s">
        <v>495</v>
      </c>
      <c r="D872" s="13" t="s">
        <v>571</v>
      </c>
      <c r="E872" s="13" t="s">
        <v>489</v>
      </c>
      <c r="F872" s="16">
        <v>15.3</v>
      </c>
      <c r="G872" s="16">
        <v>84.7</v>
      </c>
      <c r="H872" s="16">
        <v>33.9</v>
      </c>
      <c r="I872" s="16">
        <v>11.4</v>
      </c>
      <c r="M872" s="19">
        <v>10</v>
      </c>
    </row>
    <row r="873" spans="1:13">
      <c r="A873" s="13" t="s">
        <v>719</v>
      </c>
      <c r="B873" s="13">
        <v>17097860811</v>
      </c>
      <c r="C873" s="13" t="s">
        <v>720</v>
      </c>
      <c r="D873" s="13" t="s">
        <v>896</v>
      </c>
      <c r="E873" s="13" t="s">
        <v>721</v>
      </c>
      <c r="F873" s="16">
        <v>29.8</v>
      </c>
      <c r="G873" s="16">
        <v>70.2</v>
      </c>
      <c r="H873" s="16">
        <v>27.6</v>
      </c>
      <c r="I873" s="16">
        <v>11.4</v>
      </c>
      <c r="M873" s="19">
        <v>8</v>
      </c>
    </row>
    <row r="874" spans="1:13">
      <c r="A874" s="13" t="s">
        <v>3506</v>
      </c>
      <c r="B874" s="13">
        <v>17031240800</v>
      </c>
      <c r="C874" s="13" t="s">
        <v>3507</v>
      </c>
      <c r="D874" s="13" t="s">
        <v>4272</v>
      </c>
      <c r="E874" s="13" t="s">
        <v>4129</v>
      </c>
      <c r="F874" s="16">
        <v>32.200000000000003</v>
      </c>
      <c r="G874" s="16">
        <v>67.8</v>
      </c>
      <c r="H874" s="16">
        <v>25</v>
      </c>
      <c r="I874" s="16">
        <v>11.4</v>
      </c>
      <c r="M874" s="19">
        <v>1</v>
      </c>
    </row>
    <row r="875" spans="1:13">
      <c r="A875" s="13" t="s">
        <v>2306</v>
      </c>
      <c r="B875" s="13">
        <v>17031818600</v>
      </c>
      <c r="C875" s="13" t="s">
        <v>2307</v>
      </c>
      <c r="D875" s="13" t="s">
        <v>4272</v>
      </c>
      <c r="E875" s="13" t="s">
        <v>2308</v>
      </c>
      <c r="F875" s="16">
        <v>22.8</v>
      </c>
      <c r="G875" s="16">
        <v>77.2</v>
      </c>
      <c r="H875" s="16">
        <v>23.9</v>
      </c>
      <c r="I875" s="16">
        <v>11.4</v>
      </c>
      <c r="M875" s="19">
        <v>8</v>
      </c>
    </row>
    <row r="876" spans="1:13">
      <c r="A876" s="13" t="s">
        <v>2363</v>
      </c>
      <c r="B876" s="13">
        <v>17031818401</v>
      </c>
      <c r="C876" s="13" t="s">
        <v>2364</v>
      </c>
      <c r="D876" s="13" t="s">
        <v>4272</v>
      </c>
      <c r="E876" s="13" t="s">
        <v>2365</v>
      </c>
      <c r="F876" s="16">
        <v>19.899999999999999</v>
      </c>
      <c r="G876" s="16">
        <v>80.099999999999994</v>
      </c>
      <c r="H876" s="16">
        <v>22.1</v>
      </c>
      <c r="I876" s="16">
        <v>11.4</v>
      </c>
      <c r="M876" s="19">
        <v>7</v>
      </c>
    </row>
    <row r="877" spans="1:13">
      <c r="A877" s="13" t="s">
        <v>259</v>
      </c>
      <c r="B877" s="13">
        <v>17197881002</v>
      </c>
      <c r="C877" s="13" t="s">
        <v>260</v>
      </c>
      <c r="D877" s="13" t="s">
        <v>363</v>
      </c>
      <c r="E877" s="13" t="s">
        <v>258</v>
      </c>
      <c r="F877" s="16">
        <v>35.1</v>
      </c>
      <c r="G877" s="16">
        <v>64.900000000000006</v>
      </c>
      <c r="H877" s="16">
        <v>18.2</v>
      </c>
      <c r="I877" s="16">
        <v>11.4</v>
      </c>
      <c r="M877" s="16">
        <v>8</v>
      </c>
    </row>
    <row r="878" spans="1:13">
      <c r="A878" s="13" t="s">
        <v>3769</v>
      </c>
      <c r="B878" s="13">
        <v>17031100300</v>
      </c>
      <c r="C878" s="13" t="s">
        <v>3770</v>
      </c>
      <c r="D878" s="13" t="s">
        <v>4272</v>
      </c>
      <c r="E878" s="13" t="s">
        <v>4129</v>
      </c>
      <c r="F878" s="16">
        <v>26.2</v>
      </c>
      <c r="G878" s="16">
        <v>73.8</v>
      </c>
      <c r="H878" s="16">
        <v>17.899999999999999</v>
      </c>
      <c r="I878" s="16">
        <v>11.4</v>
      </c>
      <c r="M878" s="19">
        <v>10</v>
      </c>
    </row>
    <row r="879" spans="1:13">
      <c r="A879" s="13" t="s">
        <v>1980</v>
      </c>
      <c r="B879" s="13">
        <v>17031823805</v>
      </c>
      <c r="C879" s="13" t="s">
        <v>1981</v>
      </c>
      <c r="D879" s="13" t="s">
        <v>4272</v>
      </c>
      <c r="E879" s="13" t="s">
        <v>1975</v>
      </c>
      <c r="F879" s="16">
        <v>24.8</v>
      </c>
      <c r="G879" s="16">
        <v>75.2</v>
      </c>
      <c r="H879" s="16">
        <v>15.5</v>
      </c>
      <c r="I879" s="16">
        <v>11.4</v>
      </c>
      <c r="M879" s="19">
        <v>10</v>
      </c>
    </row>
    <row r="880" spans="1:13">
      <c r="A880" s="13" t="s">
        <v>3725</v>
      </c>
      <c r="B880" s="13">
        <v>17031150402</v>
      </c>
      <c r="C880" s="13" t="s">
        <v>3726</v>
      </c>
      <c r="D880" s="13" t="s">
        <v>4272</v>
      </c>
      <c r="E880" s="13" t="s">
        <v>4129</v>
      </c>
      <c r="F880" s="16">
        <v>31.1</v>
      </c>
      <c r="G880" s="16">
        <v>68.900000000000006</v>
      </c>
      <c r="H880" s="16">
        <v>10.5</v>
      </c>
      <c r="I880" s="16">
        <v>11.4</v>
      </c>
      <c r="M880" s="19">
        <v>7</v>
      </c>
    </row>
    <row r="881" spans="1:13">
      <c r="A881" s="13" t="s">
        <v>3131</v>
      </c>
      <c r="B881" s="13">
        <v>17031480300</v>
      </c>
      <c r="C881" s="13" t="s">
        <v>3132</v>
      </c>
      <c r="D881" s="13" t="s">
        <v>4272</v>
      </c>
      <c r="E881" s="13" t="s">
        <v>4129</v>
      </c>
      <c r="F881" s="16">
        <v>17.2</v>
      </c>
      <c r="G881" s="16">
        <v>82.8</v>
      </c>
      <c r="H881" s="16">
        <v>28.5</v>
      </c>
      <c r="I881" s="16">
        <v>11.3</v>
      </c>
      <c r="M881" s="19">
        <v>5</v>
      </c>
    </row>
    <row r="882" spans="1:13">
      <c r="A882" s="13" t="s">
        <v>1216</v>
      </c>
      <c r="B882" s="13">
        <v>17043844305</v>
      </c>
      <c r="C882" s="13" t="s">
        <v>1217</v>
      </c>
      <c r="D882" s="13" t="s">
        <v>1522</v>
      </c>
      <c r="E882" s="13" t="s">
        <v>1218</v>
      </c>
      <c r="F882" s="16">
        <v>24.7</v>
      </c>
      <c r="G882" s="16">
        <v>75.3</v>
      </c>
      <c r="H882" s="16">
        <v>27.6</v>
      </c>
      <c r="I882" s="16">
        <v>11.3</v>
      </c>
      <c r="M882" s="19">
        <v>7</v>
      </c>
    </row>
    <row r="883" spans="1:13">
      <c r="A883" s="13" t="s">
        <v>4187</v>
      </c>
      <c r="B883" s="13">
        <v>17031819300</v>
      </c>
      <c r="C883" s="13" t="s">
        <v>4188</v>
      </c>
      <c r="D883" s="13" t="s">
        <v>4272</v>
      </c>
      <c r="E883" s="13" t="s">
        <v>4182</v>
      </c>
      <c r="F883" s="16">
        <v>25.8</v>
      </c>
      <c r="G883" s="16">
        <v>74.2</v>
      </c>
      <c r="H883" s="16">
        <v>16.5</v>
      </c>
      <c r="I883" s="16">
        <v>11.3</v>
      </c>
      <c r="M883" s="19">
        <v>8</v>
      </c>
    </row>
    <row r="884" spans="1:13">
      <c r="A884" s="13" t="s">
        <v>1798</v>
      </c>
      <c r="B884" s="13">
        <v>17031827805</v>
      </c>
      <c r="C884" s="13" t="s">
        <v>1799</v>
      </c>
      <c r="D884" s="13" t="s">
        <v>4272</v>
      </c>
      <c r="E884" s="13" t="s">
        <v>1789</v>
      </c>
      <c r="F884" s="16">
        <v>24.8</v>
      </c>
      <c r="G884" s="16">
        <v>75.2</v>
      </c>
      <c r="H884" s="16">
        <v>12.7</v>
      </c>
      <c r="I884" s="16">
        <v>11.3</v>
      </c>
      <c r="M884" s="19">
        <v>6</v>
      </c>
    </row>
    <row r="885" spans="1:13">
      <c r="A885" s="13" t="s">
        <v>4237</v>
      </c>
      <c r="B885" s="13">
        <v>17031817102</v>
      </c>
      <c r="C885" s="13" t="s">
        <v>4238</v>
      </c>
      <c r="D885" s="13" t="s">
        <v>4272</v>
      </c>
      <c r="E885" s="13" t="s">
        <v>4234</v>
      </c>
      <c r="F885" s="16">
        <v>34.1</v>
      </c>
      <c r="G885" s="16">
        <v>65.900000000000006</v>
      </c>
      <c r="H885" s="16">
        <v>9.1</v>
      </c>
      <c r="I885" s="16">
        <v>11.3</v>
      </c>
      <c r="M885" s="19">
        <v>1</v>
      </c>
    </row>
    <row r="886" spans="1:13">
      <c r="A886" s="13" t="s">
        <v>2309</v>
      </c>
      <c r="B886" s="13">
        <v>17031818900</v>
      </c>
      <c r="C886" s="13" t="s">
        <v>2310</v>
      </c>
      <c r="D886" s="13" t="s">
        <v>4272</v>
      </c>
      <c r="E886" s="13" t="s">
        <v>2308</v>
      </c>
      <c r="F886" s="16">
        <v>25.9</v>
      </c>
      <c r="G886" s="16">
        <v>74.099999999999994</v>
      </c>
      <c r="H886" s="16">
        <v>27.8</v>
      </c>
      <c r="I886" s="16">
        <v>11.2</v>
      </c>
      <c r="M886" s="19">
        <v>8</v>
      </c>
    </row>
    <row r="887" spans="1:13">
      <c r="A887" s="13" t="s">
        <v>1867</v>
      </c>
      <c r="B887" s="13">
        <v>17031804810</v>
      </c>
      <c r="C887" s="13" t="s">
        <v>1868</v>
      </c>
      <c r="D887" s="13" t="s">
        <v>4272</v>
      </c>
      <c r="E887" s="13" t="s">
        <v>1840</v>
      </c>
      <c r="F887" s="16">
        <v>24.9</v>
      </c>
      <c r="G887" s="16">
        <v>75.099999999999994</v>
      </c>
      <c r="H887" s="16">
        <v>24.7</v>
      </c>
      <c r="I887" s="16">
        <v>11.2</v>
      </c>
      <c r="M887" s="19">
        <v>10</v>
      </c>
    </row>
    <row r="888" spans="1:13">
      <c r="A888" s="13" t="s">
        <v>275</v>
      </c>
      <c r="B888" s="13">
        <v>17197881105</v>
      </c>
      <c r="C888" s="13" t="s">
        <v>276</v>
      </c>
      <c r="D888" s="13" t="s">
        <v>363</v>
      </c>
      <c r="E888" s="13" t="s">
        <v>277</v>
      </c>
      <c r="F888" s="16">
        <v>26.1</v>
      </c>
      <c r="G888" s="16">
        <v>73.900000000000006</v>
      </c>
      <c r="H888" s="16">
        <v>23.2</v>
      </c>
      <c r="I888" s="16">
        <v>11.2</v>
      </c>
      <c r="M888" s="16">
        <v>9</v>
      </c>
    </row>
    <row r="889" spans="1:13">
      <c r="A889" s="13" t="s">
        <v>2115</v>
      </c>
      <c r="B889" s="13">
        <v>17031802702</v>
      </c>
      <c r="C889" s="13" t="s">
        <v>2116</v>
      </c>
      <c r="D889" s="13" t="s">
        <v>4272</v>
      </c>
      <c r="E889" s="13" t="s">
        <v>2106</v>
      </c>
      <c r="F889" s="16">
        <v>26.9</v>
      </c>
      <c r="G889" s="16">
        <v>73.099999999999994</v>
      </c>
      <c r="H889" s="16">
        <v>21.9</v>
      </c>
      <c r="I889" s="16">
        <v>11.2</v>
      </c>
      <c r="M889" s="19">
        <v>9</v>
      </c>
    </row>
    <row r="890" spans="1:13">
      <c r="A890" s="13" t="s">
        <v>1241</v>
      </c>
      <c r="B890" s="13">
        <v>17043846002</v>
      </c>
      <c r="C890" s="13" t="s">
        <v>1242</v>
      </c>
      <c r="D890" s="13" t="s">
        <v>1522</v>
      </c>
      <c r="E890" s="13" t="s">
        <v>1240</v>
      </c>
      <c r="F890" s="16">
        <v>21.4</v>
      </c>
      <c r="G890" s="16">
        <v>78.599999999999994</v>
      </c>
      <c r="H890" s="16">
        <v>21.2</v>
      </c>
      <c r="I890" s="16">
        <v>11.2</v>
      </c>
      <c r="M890" s="19">
        <v>9</v>
      </c>
    </row>
    <row r="891" spans="1:13">
      <c r="A891" s="13" t="s">
        <v>2641</v>
      </c>
      <c r="B891" s="13">
        <v>17031825505</v>
      </c>
      <c r="C891" s="13" t="s">
        <v>2642</v>
      </c>
      <c r="D891" s="13" t="s">
        <v>4272</v>
      </c>
      <c r="E891" s="13" t="s">
        <v>2638</v>
      </c>
      <c r="F891" s="16">
        <v>20.6</v>
      </c>
      <c r="G891" s="16">
        <v>79.400000000000006</v>
      </c>
      <c r="H891" s="16">
        <v>17.7</v>
      </c>
      <c r="I891" s="16">
        <v>11.2</v>
      </c>
      <c r="M891" s="19">
        <v>2</v>
      </c>
    </row>
    <row r="892" spans="1:13">
      <c r="A892" s="13" t="s">
        <v>1790</v>
      </c>
      <c r="B892" s="13">
        <v>17031826303</v>
      </c>
      <c r="C892" s="13" t="s">
        <v>1791</v>
      </c>
      <c r="D892" s="13" t="s">
        <v>4272</v>
      </c>
      <c r="E892" s="13" t="s">
        <v>1789</v>
      </c>
      <c r="F892" s="16">
        <v>20.3</v>
      </c>
      <c r="G892" s="16">
        <v>79.7</v>
      </c>
      <c r="H892" s="16">
        <v>12.5</v>
      </c>
      <c r="I892" s="16">
        <v>11.2</v>
      </c>
      <c r="M892" s="19">
        <v>2</v>
      </c>
    </row>
    <row r="893" spans="1:13">
      <c r="A893" s="13" t="s">
        <v>2757</v>
      </c>
      <c r="B893" s="13">
        <v>17031730600</v>
      </c>
      <c r="C893" s="13" t="s">
        <v>2758</v>
      </c>
      <c r="D893" s="13" t="s">
        <v>4272</v>
      </c>
      <c r="E893" s="13" t="s">
        <v>4129</v>
      </c>
      <c r="F893" s="16">
        <v>35.200000000000003</v>
      </c>
      <c r="G893" s="16">
        <v>64.8</v>
      </c>
      <c r="H893" s="16">
        <v>10.6</v>
      </c>
      <c r="I893" s="16">
        <v>11.2</v>
      </c>
      <c r="M893" s="19">
        <v>2</v>
      </c>
    </row>
    <row r="894" spans="1:13">
      <c r="A894" s="13" t="s">
        <v>4127</v>
      </c>
      <c r="B894" s="13">
        <v>17031010100</v>
      </c>
      <c r="C894" s="13" t="s">
        <v>4128</v>
      </c>
      <c r="D894" s="13" t="s">
        <v>4272</v>
      </c>
      <c r="E894" s="13" t="s">
        <v>4129</v>
      </c>
      <c r="F894" s="16">
        <v>18.2</v>
      </c>
      <c r="G894" s="16">
        <v>81.8</v>
      </c>
      <c r="H894" s="16">
        <v>23.8</v>
      </c>
      <c r="I894" s="16">
        <v>11.1</v>
      </c>
      <c r="M894" s="19">
        <v>1</v>
      </c>
    </row>
    <row r="895" spans="1:13">
      <c r="A895" s="13" t="s">
        <v>1529</v>
      </c>
      <c r="B895" s="13">
        <v>17043840907</v>
      </c>
      <c r="C895" s="13" t="s">
        <v>1530</v>
      </c>
      <c r="D895" s="13" t="s">
        <v>1522</v>
      </c>
      <c r="E895" s="13" t="s">
        <v>4273</v>
      </c>
      <c r="F895" s="16">
        <v>27.8</v>
      </c>
      <c r="G895" s="16">
        <v>72.2</v>
      </c>
      <c r="H895" s="16">
        <v>22</v>
      </c>
      <c r="I895" s="16">
        <v>11.1</v>
      </c>
      <c r="M895" s="19">
        <v>9</v>
      </c>
    </row>
    <row r="896" spans="1:13">
      <c r="A896" s="13" t="s">
        <v>181</v>
      </c>
      <c r="B896" s="13">
        <v>17197883511</v>
      </c>
      <c r="C896" s="13" t="s">
        <v>182</v>
      </c>
      <c r="D896" s="13" t="s">
        <v>363</v>
      </c>
      <c r="E896" s="13" t="s">
        <v>171</v>
      </c>
      <c r="F896" s="16">
        <v>37</v>
      </c>
      <c r="G896" s="16">
        <v>63</v>
      </c>
      <c r="H896" s="16">
        <v>21.2</v>
      </c>
      <c r="I896" s="16">
        <v>11.1</v>
      </c>
      <c r="M896" s="16">
        <v>10</v>
      </c>
    </row>
    <row r="897" spans="1:13">
      <c r="A897" s="13" t="s">
        <v>3705</v>
      </c>
      <c r="B897" s="13">
        <v>17031140400</v>
      </c>
      <c r="C897" s="13" t="s">
        <v>3706</v>
      </c>
      <c r="D897" s="13" t="s">
        <v>4272</v>
      </c>
      <c r="E897" s="13" t="s">
        <v>4129</v>
      </c>
      <c r="F897" s="16">
        <v>21.9</v>
      </c>
      <c r="G897" s="16">
        <v>78.099999999999994</v>
      </c>
      <c r="H897" s="16">
        <v>18.100000000000001</v>
      </c>
      <c r="I897" s="16">
        <v>11.1</v>
      </c>
      <c r="M897" s="19">
        <v>5</v>
      </c>
    </row>
    <row r="898" spans="1:13">
      <c r="A898" s="13" t="s">
        <v>2643</v>
      </c>
      <c r="B898" s="13">
        <v>17031829901</v>
      </c>
      <c r="C898" s="13" t="s">
        <v>2644</v>
      </c>
      <c r="D898" s="13" t="s">
        <v>4272</v>
      </c>
      <c r="E898" s="13" t="s">
        <v>2638</v>
      </c>
      <c r="F898" s="16">
        <v>35</v>
      </c>
      <c r="G898" s="16">
        <v>65</v>
      </c>
      <c r="H898" s="16">
        <v>17.8</v>
      </c>
      <c r="I898" s="16">
        <v>11.1</v>
      </c>
      <c r="M898" s="19">
        <v>2</v>
      </c>
    </row>
    <row r="899" spans="1:13">
      <c r="A899" s="13" t="s">
        <v>1713</v>
      </c>
      <c r="B899" s="13">
        <v>17031824507</v>
      </c>
      <c r="C899" s="13" t="s">
        <v>1714</v>
      </c>
      <c r="D899" s="13" t="s">
        <v>4272</v>
      </c>
      <c r="E899" s="13" t="s">
        <v>1715</v>
      </c>
      <c r="F899" s="16">
        <v>39.6</v>
      </c>
      <c r="G899" s="16">
        <v>60.4</v>
      </c>
      <c r="H899" s="16">
        <v>14</v>
      </c>
      <c r="I899" s="16">
        <v>11.1</v>
      </c>
      <c r="M899" s="19">
        <v>9</v>
      </c>
    </row>
    <row r="900" spans="1:13">
      <c r="A900" s="13" t="s">
        <v>3733</v>
      </c>
      <c r="B900" s="13">
        <v>17031150700</v>
      </c>
      <c r="C900" s="13" t="s">
        <v>3734</v>
      </c>
      <c r="D900" s="13" t="s">
        <v>4272</v>
      </c>
      <c r="E900" s="13" t="s">
        <v>4129</v>
      </c>
      <c r="F900" s="16">
        <v>34.1</v>
      </c>
      <c r="G900" s="16">
        <v>65.900000000000006</v>
      </c>
      <c r="H900" s="16">
        <v>11.5</v>
      </c>
      <c r="I900" s="16">
        <v>11.1</v>
      </c>
      <c r="M900" s="19">
        <v>5</v>
      </c>
    </row>
    <row r="901" spans="1:13">
      <c r="A901" s="13" t="s">
        <v>1327</v>
      </c>
      <c r="B901" s="13">
        <v>17043841318</v>
      </c>
      <c r="C901" s="13" t="s">
        <v>1328</v>
      </c>
      <c r="D901" s="13" t="s">
        <v>1522</v>
      </c>
      <c r="E901" s="13" t="s">
        <v>2433</v>
      </c>
      <c r="F901" s="16">
        <v>21.4</v>
      </c>
      <c r="G901" s="16">
        <v>78.599999999999994</v>
      </c>
      <c r="H901" s="16">
        <v>39.4</v>
      </c>
      <c r="I901" s="16">
        <v>11</v>
      </c>
      <c r="M901" s="19">
        <v>5</v>
      </c>
    </row>
    <row r="902" spans="1:13">
      <c r="A902" s="13" t="s">
        <v>3431</v>
      </c>
      <c r="B902" s="13">
        <v>17031242800</v>
      </c>
      <c r="C902" s="13" t="s">
        <v>3432</v>
      </c>
      <c r="D902" s="13" t="s">
        <v>4272</v>
      </c>
      <c r="E902" s="13" t="s">
        <v>4129</v>
      </c>
      <c r="F902" s="16">
        <v>25.1</v>
      </c>
      <c r="G902" s="16">
        <v>74.900000000000006</v>
      </c>
      <c r="H902" s="16">
        <v>33.1</v>
      </c>
      <c r="I902" s="16">
        <v>11</v>
      </c>
      <c r="M902" s="19">
        <v>5</v>
      </c>
    </row>
    <row r="903" spans="1:13">
      <c r="A903" s="13" t="s">
        <v>1383</v>
      </c>
      <c r="B903" s="13">
        <v>17043841705</v>
      </c>
      <c r="C903" s="13" t="s">
        <v>1384</v>
      </c>
      <c r="D903" s="13" t="s">
        <v>1522</v>
      </c>
      <c r="E903" s="13" t="s">
        <v>2499</v>
      </c>
      <c r="F903" s="16">
        <v>17.5</v>
      </c>
      <c r="G903" s="16">
        <v>82.5</v>
      </c>
      <c r="H903" s="16">
        <v>28.3</v>
      </c>
      <c r="I903" s="16">
        <v>11</v>
      </c>
      <c r="M903" s="19">
        <v>9</v>
      </c>
    </row>
    <row r="904" spans="1:13">
      <c r="A904" s="13" t="s">
        <v>1455</v>
      </c>
      <c r="B904" s="13">
        <v>17043841320</v>
      </c>
      <c r="C904" s="13" t="s">
        <v>1456</v>
      </c>
      <c r="D904" s="13" t="s">
        <v>1522</v>
      </c>
      <c r="E904" s="13" t="s">
        <v>4214</v>
      </c>
      <c r="F904" s="16">
        <v>22.6</v>
      </c>
      <c r="G904" s="16">
        <v>77.400000000000006</v>
      </c>
      <c r="H904" s="16">
        <v>24</v>
      </c>
      <c r="I904" s="16">
        <v>11</v>
      </c>
      <c r="M904" s="19">
        <v>10</v>
      </c>
    </row>
    <row r="905" spans="1:13">
      <c r="A905" s="13" t="s">
        <v>471</v>
      </c>
      <c r="B905" s="13">
        <v>17111871404</v>
      </c>
      <c r="C905" s="13" t="s">
        <v>472</v>
      </c>
      <c r="D905" s="13" t="s">
        <v>571</v>
      </c>
      <c r="E905" s="13" t="s">
        <v>1030</v>
      </c>
      <c r="F905" s="16">
        <v>26.6</v>
      </c>
      <c r="G905" s="16">
        <v>73.400000000000006</v>
      </c>
      <c r="H905" s="16">
        <v>22.4</v>
      </c>
      <c r="I905" s="16">
        <v>10.9</v>
      </c>
      <c r="M905" s="19">
        <v>9</v>
      </c>
    </row>
    <row r="906" spans="1:13">
      <c r="A906" s="13" t="s">
        <v>1939</v>
      </c>
      <c r="B906" s="13">
        <v>17031824122</v>
      </c>
      <c r="C906" s="13" t="s">
        <v>1940</v>
      </c>
      <c r="D906" s="13" t="s">
        <v>4272</v>
      </c>
      <c r="E906" s="13" t="s">
        <v>2018</v>
      </c>
      <c r="F906" s="16">
        <v>32.5</v>
      </c>
      <c r="G906" s="16">
        <v>67.5</v>
      </c>
      <c r="H906" s="16">
        <v>21.8</v>
      </c>
      <c r="I906" s="16">
        <v>10.9</v>
      </c>
      <c r="M906" s="19">
        <v>9</v>
      </c>
    </row>
    <row r="907" spans="1:13">
      <c r="A907" s="13" t="s">
        <v>1059</v>
      </c>
      <c r="B907" s="13">
        <v>17089852903</v>
      </c>
      <c r="C907" s="13" t="s">
        <v>1060</v>
      </c>
      <c r="D907" s="13" t="s">
        <v>1029</v>
      </c>
      <c r="E907" s="13"/>
      <c r="F907" s="16">
        <v>27</v>
      </c>
      <c r="G907" s="16">
        <v>73</v>
      </c>
      <c r="H907" s="16">
        <v>15.1</v>
      </c>
      <c r="I907" s="16">
        <v>10.9</v>
      </c>
      <c r="M907" s="16"/>
    </row>
    <row r="908" spans="1:13">
      <c r="A908" s="13" t="s">
        <v>100</v>
      </c>
      <c r="B908" s="13">
        <v>17197883804</v>
      </c>
      <c r="C908" s="13" t="s">
        <v>101</v>
      </c>
      <c r="D908" s="13" t="s">
        <v>363</v>
      </c>
      <c r="E908" s="13" t="s">
        <v>102</v>
      </c>
      <c r="F908" s="16">
        <v>18.8</v>
      </c>
      <c r="G908" s="16">
        <v>81.2</v>
      </c>
      <c r="H908" s="16">
        <v>14.3</v>
      </c>
      <c r="I908" s="16">
        <v>10.9</v>
      </c>
      <c r="M908" s="16">
        <v>2</v>
      </c>
    </row>
    <row r="909" spans="1:13">
      <c r="A909" s="13" t="s">
        <v>191</v>
      </c>
      <c r="B909" s="13">
        <v>17197883517</v>
      </c>
      <c r="C909" s="13" t="s">
        <v>192</v>
      </c>
      <c r="D909" s="13" t="s">
        <v>363</v>
      </c>
      <c r="E909" s="13" t="s">
        <v>171</v>
      </c>
      <c r="F909" s="16">
        <v>28.3</v>
      </c>
      <c r="G909" s="16">
        <v>71.7</v>
      </c>
      <c r="H909" s="16">
        <v>28.7</v>
      </c>
      <c r="I909" s="16">
        <v>10.8</v>
      </c>
      <c r="M909" s="16">
        <v>10</v>
      </c>
    </row>
    <row r="910" spans="1:13">
      <c r="A910" s="13" t="s">
        <v>4212</v>
      </c>
      <c r="B910" s="13">
        <v>17031804403</v>
      </c>
      <c r="C910" s="13" t="s">
        <v>4213</v>
      </c>
      <c r="D910" s="13" t="s">
        <v>4272</v>
      </c>
      <c r="E910" s="13" t="s">
        <v>4214</v>
      </c>
      <c r="F910" s="16">
        <v>21.5</v>
      </c>
      <c r="G910" s="16">
        <v>78.5</v>
      </c>
      <c r="H910" s="16">
        <v>22.9</v>
      </c>
      <c r="I910" s="16">
        <v>10.8</v>
      </c>
      <c r="M910" s="19">
        <v>8</v>
      </c>
    </row>
    <row r="911" spans="1:13">
      <c r="A911" s="13" t="s">
        <v>2081</v>
      </c>
      <c r="B911" s="13">
        <v>17031822601</v>
      </c>
      <c r="C911" s="13" t="s">
        <v>2082</v>
      </c>
      <c r="D911" s="13" t="s">
        <v>4272</v>
      </c>
      <c r="E911" s="13" t="s">
        <v>2070</v>
      </c>
      <c r="F911" s="16">
        <v>32.9</v>
      </c>
      <c r="G911" s="16">
        <v>67.099999999999994</v>
      </c>
      <c r="H911" s="16">
        <v>19.399999999999999</v>
      </c>
      <c r="I911" s="16">
        <v>10.8</v>
      </c>
      <c r="M911" s="19">
        <v>7</v>
      </c>
    </row>
    <row r="912" spans="1:13">
      <c r="A912" s="13" t="s">
        <v>1991</v>
      </c>
      <c r="B912" s="13">
        <v>17031830400</v>
      </c>
      <c r="C912" s="13" t="s">
        <v>1879</v>
      </c>
      <c r="D912" s="13" t="s">
        <v>4272</v>
      </c>
      <c r="E912" s="13" t="s">
        <v>2161</v>
      </c>
      <c r="F912" s="16">
        <v>23.1</v>
      </c>
      <c r="G912" s="16">
        <v>76.900000000000006</v>
      </c>
      <c r="H912" s="16">
        <v>13</v>
      </c>
      <c r="I912" s="16">
        <v>10.8</v>
      </c>
      <c r="M912" s="19">
        <v>4</v>
      </c>
    </row>
    <row r="913" spans="1:13">
      <c r="A913" s="13" t="s">
        <v>1047</v>
      </c>
      <c r="B913" s="13">
        <v>17089850703</v>
      </c>
      <c r="C913" s="13" t="s">
        <v>1048</v>
      </c>
      <c r="D913" s="13" t="s">
        <v>1029</v>
      </c>
      <c r="E913" s="13" t="s">
        <v>1044</v>
      </c>
      <c r="F913" s="16">
        <v>38.4</v>
      </c>
      <c r="G913" s="16">
        <v>61.6</v>
      </c>
      <c r="H913" s="16">
        <v>8.8000000000000007</v>
      </c>
      <c r="I913" s="16">
        <v>10.8</v>
      </c>
      <c r="M913" s="19">
        <v>9</v>
      </c>
    </row>
    <row r="914" spans="1:13">
      <c r="A914" s="13" t="s">
        <v>2277</v>
      </c>
      <c r="B914" s="13">
        <v>17031804710</v>
      </c>
      <c r="C914" s="13" t="s">
        <v>2278</v>
      </c>
      <c r="D914" s="13" t="s">
        <v>4272</v>
      </c>
      <c r="E914" s="13" t="s">
        <v>2375</v>
      </c>
      <c r="F914" s="16">
        <v>28.6</v>
      </c>
      <c r="G914" s="16">
        <v>71.400000000000006</v>
      </c>
      <c r="H914" s="16">
        <v>29</v>
      </c>
      <c r="I914" s="16">
        <v>10.7</v>
      </c>
      <c r="M914" s="19">
        <v>7</v>
      </c>
    </row>
    <row r="915" spans="1:13">
      <c r="A915" s="13" t="s">
        <v>3512</v>
      </c>
      <c r="B915" s="13">
        <v>17031241100</v>
      </c>
      <c r="C915" s="13" t="s">
        <v>3513</v>
      </c>
      <c r="D915" s="13" t="s">
        <v>4272</v>
      </c>
      <c r="E915" s="13" t="s">
        <v>4129</v>
      </c>
      <c r="F915" s="16">
        <v>15.3</v>
      </c>
      <c r="G915" s="16">
        <v>84.7</v>
      </c>
      <c r="H915" s="16">
        <v>28.1</v>
      </c>
      <c r="I915" s="16">
        <v>10.7</v>
      </c>
      <c r="M915" s="19">
        <v>2</v>
      </c>
    </row>
    <row r="916" spans="1:13">
      <c r="A916" s="13" t="s">
        <v>2135</v>
      </c>
      <c r="B916" s="13">
        <v>17031808100</v>
      </c>
      <c r="C916" s="13" t="s">
        <v>2136</v>
      </c>
      <c r="D916" s="13" t="s">
        <v>4272</v>
      </c>
      <c r="E916" s="13" t="s">
        <v>2123</v>
      </c>
      <c r="F916" s="16">
        <v>26.3</v>
      </c>
      <c r="G916" s="16">
        <v>73.7</v>
      </c>
      <c r="H916" s="16">
        <v>15</v>
      </c>
      <c r="I916" s="16">
        <v>10.7</v>
      </c>
      <c r="M916" s="19">
        <v>10</v>
      </c>
    </row>
    <row r="917" spans="1:13">
      <c r="A917" s="13" t="s">
        <v>2785</v>
      </c>
      <c r="B917" s="13">
        <v>17031691200</v>
      </c>
      <c r="C917" s="13" t="s">
        <v>2786</v>
      </c>
      <c r="D917" s="13" t="s">
        <v>4272</v>
      </c>
      <c r="E917" s="13" t="s">
        <v>4129</v>
      </c>
      <c r="F917" s="16">
        <v>32.1</v>
      </c>
      <c r="G917" s="16">
        <v>67.900000000000006</v>
      </c>
      <c r="H917" s="16">
        <v>10.1</v>
      </c>
      <c r="I917" s="16">
        <v>10.7</v>
      </c>
      <c r="M917" s="19">
        <v>1</v>
      </c>
    </row>
    <row r="918" spans="1:13">
      <c r="A918" s="13" t="s">
        <v>569</v>
      </c>
      <c r="B918" s="13">
        <v>17111871104</v>
      </c>
      <c r="C918" s="13" t="s">
        <v>570</v>
      </c>
      <c r="D918" s="13" t="s">
        <v>571</v>
      </c>
      <c r="E918" s="13" t="s">
        <v>1030</v>
      </c>
      <c r="F918" s="16">
        <v>23</v>
      </c>
      <c r="G918" s="16">
        <v>77</v>
      </c>
      <c r="H918" s="16">
        <v>31.1</v>
      </c>
      <c r="I918" s="16">
        <v>10.6</v>
      </c>
      <c r="M918" s="19">
        <v>10</v>
      </c>
    </row>
    <row r="919" spans="1:13">
      <c r="A919" s="13" t="s">
        <v>925</v>
      </c>
      <c r="B919" s="13">
        <v>17089852906</v>
      </c>
      <c r="C919" s="13" t="s">
        <v>926</v>
      </c>
      <c r="D919" s="13" t="s">
        <v>1029</v>
      </c>
      <c r="E919" s="13"/>
      <c r="F919" s="16">
        <v>23</v>
      </c>
      <c r="G919" s="16">
        <v>77</v>
      </c>
      <c r="H919" s="16">
        <v>18.899999999999999</v>
      </c>
      <c r="I919" s="16">
        <v>10.6</v>
      </c>
      <c r="M919" s="16"/>
    </row>
    <row r="920" spans="1:13">
      <c r="A920" s="13" t="s">
        <v>2431</v>
      </c>
      <c r="B920" s="13">
        <v>17031804805</v>
      </c>
      <c r="C920" s="13" t="s">
        <v>2432</v>
      </c>
      <c r="D920" s="13" t="s">
        <v>4272</v>
      </c>
      <c r="E920" s="13" t="s">
        <v>2433</v>
      </c>
      <c r="F920" s="16">
        <v>25.7</v>
      </c>
      <c r="G920" s="16">
        <v>74.3</v>
      </c>
      <c r="H920" s="16">
        <v>16.5</v>
      </c>
      <c r="I920" s="16">
        <v>10.6</v>
      </c>
      <c r="M920" s="19">
        <v>7</v>
      </c>
    </row>
    <row r="921" spans="1:13">
      <c r="A921" s="13" t="s">
        <v>1987</v>
      </c>
      <c r="B921" s="13">
        <v>17031829402</v>
      </c>
      <c r="C921" s="13" t="s">
        <v>1988</v>
      </c>
      <c r="D921" s="13" t="s">
        <v>4272</v>
      </c>
      <c r="E921" s="13" t="s">
        <v>2161</v>
      </c>
      <c r="F921" s="16">
        <v>38.700000000000003</v>
      </c>
      <c r="G921" s="16">
        <v>61.3</v>
      </c>
      <c r="H921" s="16">
        <v>12.3</v>
      </c>
      <c r="I921" s="16">
        <v>10.6</v>
      </c>
      <c r="M921" s="19">
        <v>8</v>
      </c>
    </row>
    <row r="922" spans="1:13">
      <c r="A922" s="13" t="s">
        <v>1796</v>
      </c>
      <c r="B922" s="13">
        <v>17031827804</v>
      </c>
      <c r="C922" s="13" t="s">
        <v>1797</v>
      </c>
      <c r="D922" s="13" t="s">
        <v>4272</v>
      </c>
      <c r="E922" s="13" t="s">
        <v>1789</v>
      </c>
      <c r="F922" s="16">
        <v>22.6</v>
      </c>
      <c r="G922" s="16">
        <v>77.400000000000006</v>
      </c>
      <c r="H922" s="16">
        <v>26.2</v>
      </c>
      <c r="I922" s="16">
        <v>10.5</v>
      </c>
      <c r="M922" s="19">
        <v>5</v>
      </c>
    </row>
    <row r="923" spans="1:13">
      <c r="A923" s="13" t="s">
        <v>285</v>
      </c>
      <c r="B923" s="13">
        <v>17197881111</v>
      </c>
      <c r="C923" s="13" t="s">
        <v>286</v>
      </c>
      <c r="D923" s="13" t="s">
        <v>363</v>
      </c>
      <c r="E923" s="13" t="s">
        <v>280</v>
      </c>
      <c r="F923" s="16">
        <v>34.799999999999997</v>
      </c>
      <c r="G923" s="16">
        <v>65.2</v>
      </c>
      <c r="H923" s="16">
        <v>21.2</v>
      </c>
      <c r="I923" s="16">
        <v>10.5</v>
      </c>
      <c r="M923" s="16">
        <v>8</v>
      </c>
    </row>
    <row r="924" spans="1:13">
      <c r="A924" s="13" t="s">
        <v>3713</v>
      </c>
      <c r="B924" s="13">
        <v>17031140701</v>
      </c>
      <c r="C924" s="13" t="s">
        <v>3714</v>
      </c>
      <c r="D924" s="13" t="s">
        <v>4272</v>
      </c>
      <c r="E924" s="13" t="s">
        <v>4129</v>
      </c>
      <c r="F924" s="16">
        <v>20.5</v>
      </c>
      <c r="G924" s="16">
        <v>79.5</v>
      </c>
      <c r="H924" s="16">
        <v>21.1</v>
      </c>
      <c r="I924" s="16">
        <v>10.5</v>
      </c>
      <c r="M924" s="19">
        <v>3</v>
      </c>
    </row>
    <row r="925" spans="1:13">
      <c r="A925" s="13" t="s">
        <v>2356</v>
      </c>
      <c r="B925" s="13">
        <v>17031823704</v>
      </c>
      <c r="C925" s="13" t="s">
        <v>2357</v>
      </c>
      <c r="D925" s="13" t="s">
        <v>4272</v>
      </c>
      <c r="E925" s="13" t="s">
        <v>2353</v>
      </c>
      <c r="F925" s="16">
        <v>33.299999999999997</v>
      </c>
      <c r="G925" s="16">
        <v>66.7</v>
      </c>
      <c r="H925" s="16">
        <v>20.399999999999999</v>
      </c>
      <c r="I925" s="16">
        <v>10.5</v>
      </c>
      <c r="M925" s="19">
        <v>10</v>
      </c>
    </row>
    <row r="926" spans="1:13">
      <c r="A926" s="13" t="s">
        <v>1471</v>
      </c>
      <c r="B926" s="13">
        <v>17043841002</v>
      </c>
      <c r="C926" s="13" t="s">
        <v>1472</v>
      </c>
      <c r="D926" s="13" t="s">
        <v>1522</v>
      </c>
      <c r="E926" s="13" t="s">
        <v>4158</v>
      </c>
      <c r="F926" s="16">
        <v>29.3</v>
      </c>
      <c r="G926" s="16">
        <v>70.7</v>
      </c>
      <c r="H926" s="16">
        <v>20.100000000000001</v>
      </c>
      <c r="I926" s="16">
        <v>10.5</v>
      </c>
      <c r="M926" s="19">
        <v>8</v>
      </c>
    </row>
    <row r="927" spans="1:13">
      <c r="A927" s="13" t="s">
        <v>4130</v>
      </c>
      <c r="B927" s="13">
        <v>17031010201</v>
      </c>
      <c r="C927" s="13" t="s">
        <v>4131</v>
      </c>
      <c r="D927" s="13" t="s">
        <v>4272</v>
      </c>
      <c r="E927" s="13" t="s">
        <v>4129</v>
      </c>
      <c r="F927" s="16">
        <v>23.7</v>
      </c>
      <c r="G927" s="16">
        <v>76.3</v>
      </c>
      <c r="H927" s="16">
        <v>23.6</v>
      </c>
      <c r="I927" s="16">
        <v>10.4</v>
      </c>
      <c r="M927" s="19">
        <v>2</v>
      </c>
    </row>
    <row r="928" spans="1:13">
      <c r="A928" s="13" t="s">
        <v>1390</v>
      </c>
      <c r="B928" s="13">
        <v>17043841206</v>
      </c>
      <c r="C928" s="13" t="s">
        <v>1391</v>
      </c>
      <c r="D928" s="13" t="s">
        <v>1522</v>
      </c>
      <c r="E928" s="13" t="s">
        <v>4126</v>
      </c>
      <c r="F928" s="16">
        <v>21.3</v>
      </c>
      <c r="G928" s="16">
        <v>78.7</v>
      </c>
      <c r="H928" s="16">
        <v>23.1</v>
      </c>
      <c r="I928" s="16">
        <v>10.4</v>
      </c>
      <c r="M928" s="19">
        <v>7</v>
      </c>
    </row>
    <row r="929" spans="1:13">
      <c r="A929" s="13" t="s">
        <v>103</v>
      </c>
      <c r="B929" s="13">
        <v>17197883806</v>
      </c>
      <c r="C929" s="13" t="s">
        <v>104</v>
      </c>
      <c r="D929" s="13" t="s">
        <v>363</v>
      </c>
      <c r="E929" s="13" t="s">
        <v>1088</v>
      </c>
      <c r="F929" s="16">
        <v>28.1</v>
      </c>
      <c r="G929" s="16">
        <v>71.900000000000006</v>
      </c>
      <c r="H929" s="16">
        <v>23</v>
      </c>
      <c r="I929" s="16">
        <v>10.4</v>
      </c>
      <c r="M929" s="16">
        <v>5</v>
      </c>
    </row>
    <row r="930" spans="1:13">
      <c r="A930" s="13" t="s">
        <v>2266</v>
      </c>
      <c r="B930" s="13">
        <v>17031830006</v>
      </c>
      <c r="C930" s="13" t="s">
        <v>2267</v>
      </c>
      <c r="D930" s="13" t="s">
        <v>4272</v>
      </c>
      <c r="E930" s="13" t="s">
        <v>2265</v>
      </c>
      <c r="F930" s="16">
        <v>28.3</v>
      </c>
      <c r="G930" s="16">
        <v>71.7</v>
      </c>
      <c r="H930" s="16">
        <v>20.9</v>
      </c>
      <c r="I930" s="16">
        <v>10.4</v>
      </c>
      <c r="M930" s="19">
        <v>9</v>
      </c>
    </row>
    <row r="931" spans="1:13">
      <c r="A931" s="13" t="s">
        <v>1045</v>
      </c>
      <c r="B931" s="13">
        <v>17089850702</v>
      </c>
      <c r="C931" s="13" t="s">
        <v>1046</v>
      </c>
      <c r="D931" s="13" t="s">
        <v>1029</v>
      </c>
      <c r="E931" s="13" t="s">
        <v>1044</v>
      </c>
      <c r="F931" s="16">
        <v>30.8</v>
      </c>
      <c r="G931" s="16">
        <v>69.2</v>
      </c>
      <c r="H931" s="16">
        <v>17.2</v>
      </c>
      <c r="I931" s="16">
        <v>10.4</v>
      </c>
      <c r="M931" s="19">
        <v>9</v>
      </c>
    </row>
    <row r="932" spans="1:13">
      <c r="A932" s="13" t="s">
        <v>3775</v>
      </c>
      <c r="B932" s="13">
        <v>17031100600</v>
      </c>
      <c r="C932" s="13" t="s">
        <v>3776</v>
      </c>
      <c r="D932" s="13" t="s">
        <v>4272</v>
      </c>
      <c r="E932" s="13" t="s">
        <v>4129</v>
      </c>
      <c r="F932" s="16">
        <v>34.6</v>
      </c>
      <c r="G932" s="16">
        <v>65.400000000000006</v>
      </c>
      <c r="H932" s="16">
        <v>15.3</v>
      </c>
      <c r="I932" s="16">
        <v>10.4</v>
      </c>
      <c r="M932" s="19">
        <v>10</v>
      </c>
    </row>
    <row r="933" spans="1:13">
      <c r="A933" s="13" t="s">
        <v>3675</v>
      </c>
      <c r="B933" s="13">
        <v>17031170500</v>
      </c>
      <c r="C933" s="13" t="s">
        <v>3676</v>
      </c>
      <c r="D933" s="13" t="s">
        <v>4272</v>
      </c>
      <c r="E933" s="13" t="s">
        <v>4129</v>
      </c>
      <c r="F933" s="16">
        <v>32</v>
      </c>
      <c r="G933" s="16">
        <v>68</v>
      </c>
      <c r="H933" s="16">
        <v>13.8</v>
      </c>
      <c r="I933" s="16">
        <v>10.4</v>
      </c>
      <c r="M933" s="19">
        <v>8</v>
      </c>
    </row>
    <row r="934" spans="1:13">
      <c r="A934" s="13" t="s">
        <v>1255</v>
      </c>
      <c r="B934" s="13">
        <v>17043842709</v>
      </c>
      <c r="C934" s="13" t="s">
        <v>1256</v>
      </c>
      <c r="D934" s="13" t="s">
        <v>1522</v>
      </c>
      <c r="E934" s="13" t="s">
        <v>2224</v>
      </c>
      <c r="F934" s="16">
        <v>18.600000000000001</v>
      </c>
      <c r="G934" s="16">
        <v>81.400000000000006</v>
      </c>
      <c r="H934" s="16">
        <v>27.2</v>
      </c>
      <c r="I934" s="16">
        <v>10.3</v>
      </c>
      <c r="M934" s="19">
        <v>8</v>
      </c>
    </row>
    <row r="935" spans="1:13">
      <c r="A935" s="13" t="s">
        <v>2085</v>
      </c>
      <c r="B935" s="13">
        <v>17031822701</v>
      </c>
      <c r="C935" s="13" t="s">
        <v>2086</v>
      </c>
      <c r="D935" s="13" t="s">
        <v>4272</v>
      </c>
      <c r="E935" s="13" t="s">
        <v>2070</v>
      </c>
      <c r="F935" s="16">
        <v>26.3</v>
      </c>
      <c r="G935" s="16">
        <v>73.7</v>
      </c>
      <c r="H935" s="16">
        <v>24.9</v>
      </c>
      <c r="I935" s="16">
        <v>10.3</v>
      </c>
      <c r="M935" s="19">
        <v>8</v>
      </c>
    </row>
    <row r="936" spans="1:13">
      <c r="A936" s="13" t="s">
        <v>1231</v>
      </c>
      <c r="B936" s="13">
        <v>17043843302</v>
      </c>
      <c r="C936" s="13" t="s">
        <v>1128</v>
      </c>
      <c r="D936" s="13" t="s">
        <v>1522</v>
      </c>
      <c r="E936" s="13" t="s">
        <v>1724</v>
      </c>
      <c r="F936" s="16">
        <v>31.2</v>
      </c>
      <c r="G936" s="16">
        <v>68.8</v>
      </c>
      <c r="H936" s="16">
        <v>23.9</v>
      </c>
      <c r="I936" s="16">
        <v>10.3</v>
      </c>
      <c r="M936" s="19">
        <v>6</v>
      </c>
    </row>
    <row r="937" spans="1:13">
      <c r="A937" s="13" t="s">
        <v>2696</v>
      </c>
      <c r="B937" s="13">
        <v>17031829301</v>
      </c>
      <c r="C937" s="13" t="s">
        <v>2697</v>
      </c>
      <c r="D937" s="13" t="s">
        <v>4272</v>
      </c>
      <c r="E937" s="13" t="s">
        <v>2695</v>
      </c>
      <c r="F937" s="16">
        <v>31.9</v>
      </c>
      <c r="G937" s="16">
        <v>68.099999999999994</v>
      </c>
      <c r="H937" s="16">
        <v>18.7</v>
      </c>
      <c r="I937" s="16">
        <v>10.3</v>
      </c>
      <c r="M937" s="19">
        <v>2</v>
      </c>
    </row>
    <row r="938" spans="1:13">
      <c r="A938" s="13" t="s">
        <v>884</v>
      </c>
      <c r="B938" s="13">
        <v>17093890302</v>
      </c>
      <c r="C938" s="13" t="s">
        <v>885</v>
      </c>
      <c r="D938" s="13" t="s">
        <v>874</v>
      </c>
      <c r="E938" s="13"/>
      <c r="F938" s="16">
        <v>24.4</v>
      </c>
      <c r="G938" s="16">
        <v>75.599999999999994</v>
      </c>
      <c r="H938" s="16">
        <v>18.7</v>
      </c>
      <c r="I938" s="16">
        <v>10.3</v>
      </c>
      <c r="M938" s="16"/>
    </row>
    <row r="939" spans="1:13">
      <c r="A939" s="13" t="s">
        <v>177</v>
      </c>
      <c r="B939" s="13">
        <v>17197883509</v>
      </c>
      <c r="C939" s="13" t="s">
        <v>178</v>
      </c>
      <c r="D939" s="13" t="s">
        <v>363</v>
      </c>
      <c r="E939" s="13" t="s">
        <v>171</v>
      </c>
      <c r="F939" s="16">
        <v>21.8</v>
      </c>
      <c r="G939" s="16">
        <v>78.2</v>
      </c>
      <c r="H939" s="16">
        <v>17.2</v>
      </c>
      <c r="I939" s="16">
        <v>10.3</v>
      </c>
      <c r="M939" s="16">
        <v>10</v>
      </c>
    </row>
    <row r="940" spans="1:13">
      <c r="A940" s="13" t="s">
        <v>890</v>
      </c>
      <c r="B940" s="13">
        <v>17093890600</v>
      </c>
      <c r="C940" s="13" t="s">
        <v>891</v>
      </c>
      <c r="D940" s="13" t="s">
        <v>874</v>
      </c>
      <c r="E940" s="13"/>
      <c r="F940" s="16">
        <v>37.4</v>
      </c>
      <c r="G940" s="16">
        <v>62.6</v>
      </c>
      <c r="H940" s="16">
        <v>15.9</v>
      </c>
      <c r="I940" s="16">
        <v>10.3</v>
      </c>
      <c r="M940" s="16"/>
    </row>
    <row r="941" spans="1:13">
      <c r="A941" s="13" t="s">
        <v>971</v>
      </c>
      <c r="B941" s="13">
        <v>17089851102</v>
      </c>
      <c r="C941" s="13" t="s">
        <v>972</v>
      </c>
      <c r="D941" s="13" t="s">
        <v>1029</v>
      </c>
      <c r="E941" s="13"/>
      <c r="F941" s="16">
        <v>25.4</v>
      </c>
      <c r="G941" s="16">
        <v>74.599999999999994</v>
      </c>
      <c r="H941" s="16">
        <v>10.4</v>
      </c>
      <c r="I941" s="16">
        <v>10.3</v>
      </c>
      <c r="M941" s="16"/>
    </row>
    <row r="942" spans="1:13">
      <c r="A942" s="13" t="s">
        <v>333</v>
      </c>
      <c r="B942" s="13">
        <v>17197880418</v>
      </c>
      <c r="C942" s="13" t="s">
        <v>334</v>
      </c>
      <c r="D942" s="13" t="s">
        <v>363</v>
      </c>
      <c r="E942" s="13" t="s">
        <v>875</v>
      </c>
      <c r="F942" s="16">
        <v>21.2</v>
      </c>
      <c r="G942" s="16">
        <v>78.8</v>
      </c>
      <c r="H942" s="16">
        <v>30.1</v>
      </c>
      <c r="I942" s="16">
        <v>10.199999999999999</v>
      </c>
      <c r="M942" s="16">
        <v>7</v>
      </c>
    </row>
    <row r="943" spans="1:13">
      <c r="A943" s="13" t="s">
        <v>2509</v>
      </c>
      <c r="B943" s="13">
        <v>17031770201</v>
      </c>
      <c r="C943" s="13" t="s">
        <v>2510</v>
      </c>
      <c r="D943" s="13" t="s">
        <v>4272</v>
      </c>
      <c r="E943" s="13" t="s">
        <v>2511</v>
      </c>
      <c r="F943" s="16">
        <v>18.899999999999999</v>
      </c>
      <c r="G943" s="16">
        <v>81.099999999999994</v>
      </c>
      <c r="H943" s="16">
        <v>27.8</v>
      </c>
      <c r="I943" s="16">
        <v>10.199999999999999</v>
      </c>
      <c r="M943" s="19">
        <v>5</v>
      </c>
    </row>
    <row r="944" spans="1:13">
      <c r="A944" s="13" t="s">
        <v>3561</v>
      </c>
      <c r="B944" s="13">
        <v>17031221300</v>
      </c>
      <c r="C944" s="13" t="s">
        <v>3562</v>
      </c>
      <c r="D944" s="13" t="s">
        <v>4272</v>
      </c>
      <c r="E944" s="13" t="s">
        <v>4129</v>
      </c>
      <c r="F944" s="16">
        <v>26.3</v>
      </c>
      <c r="G944" s="16">
        <v>73.7</v>
      </c>
      <c r="H944" s="16">
        <v>25.4</v>
      </c>
      <c r="I944" s="16">
        <v>10.199999999999999</v>
      </c>
      <c r="M944" s="19">
        <v>3</v>
      </c>
    </row>
    <row r="945" spans="1:13">
      <c r="A945" s="13" t="s">
        <v>748</v>
      </c>
      <c r="B945" s="13">
        <v>17097861607</v>
      </c>
      <c r="C945" s="13" t="s">
        <v>749</v>
      </c>
      <c r="D945" s="13" t="s">
        <v>896</v>
      </c>
      <c r="E945" s="13" t="s">
        <v>855</v>
      </c>
      <c r="F945" s="16">
        <v>27.3</v>
      </c>
      <c r="G945" s="16">
        <v>72.7</v>
      </c>
      <c r="H945" s="16">
        <v>23</v>
      </c>
      <c r="I945" s="16">
        <v>10.199999999999999</v>
      </c>
      <c r="M945" s="19">
        <v>10</v>
      </c>
    </row>
    <row r="946" spans="1:13">
      <c r="A946" s="13" t="s">
        <v>2270</v>
      </c>
      <c r="B946" s="13">
        <v>17031830008</v>
      </c>
      <c r="C946" s="13" t="s">
        <v>2158</v>
      </c>
      <c r="D946" s="13" t="s">
        <v>4272</v>
      </c>
      <c r="E946" s="13" t="s">
        <v>2265</v>
      </c>
      <c r="F946" s="16">
        <v>14.9</v>
      </c>
      <c r="G946" s="16">
        <v>85.1</v>
      </c>
      <c r="H946" s="16">
        <v>23</v>
      </c>
      <c r="I946" s="16">
        <v>10.199999999999999</v>
      </c>
      <c r="M946" s="19">
        <v>9</v>
      </c>
    </row>
    <row r="947" spans="1:13">
      <c r="A947" s="13" t="s">
        <v>3573</v>
      </c>
      <c r="B947" s="13">
        <v>17031222600</v>
      </c>
      <c r="C947" s="13" t="s">
        <v>3574</v>
      </c>
      <c r="D947" s="13" t="s">
        <v>4272</v>
      </c>
      <c r="E947" s="13" t="s">
        <v>4129</v>
      </c>
      <c r="F947" s="16">
        <v>19.600000000000001</v>
      </c>
      <c r="G947" s="16">
        <v>80.400000000000006</v>
      </c>
      <c r="H947" s="16">
        <v>22.6</v>
      </c>
      <c r="I947" s="16">
        <v>10.199999999999999</v>
      </c>
      <c r="M947" s="19">
        <v>2</v>
      </c>
    </row>
    <row r="948" spans="1:13">
      <c r="A948" s="13" t="s">
        <v>2777</v>
      </c>
      <c r="B948" s="13">
        <v>17031690500</v>
      </c>
      <c r="C948" s="13" t="s">
        <v>2778</v>
      </c>
      <c r="D948" s="13" t="s">
        <v>4272</v>
      </c>
      <c r="E948" s="13" t="s">
        <v>4129</v>
      </c>
      <c r="F948" s="16">
        <v>19.600000000000001</v>
      </c>
      <c r="G948" s="16">
        <v>80.400000000000006</v>
      </c>
      <c r="H948" s="16">
        <v>21.4</v>
      </c>
      <c r="I948" s="16">
        <v>10.199999999999999</v>
      </c>
      <c r="M948" s="19">
        <v>1</v>
      </c>
    </row>
    <row r="949" spans="1:13">
      <c r="A949" s="13" t="s">
        <v>1361</v>
      </c>
      <c r="B949" s="13">
        <v>17043840705</v>
      </c>
      <c r="C949" s="13" t="s">
        <v>1362</v>
      </c>
      <c r="D949" s="13" t="s">
        <v>1522</v>
      </c>
      <c r="E949" s="13" t="s">
        <v>2522</v>
      </c>
      <c r="F949" s="16">
        <v>21.8</v>
      </c>
      <c r="G949" s="16">
        <v>78.2</v>
      </c>
      <c r="H949" s="16">
        <v>28.8</v>
      </c>
      <c r="I949" s="16">
        <v>10.1</v>
      </c>
      <c r="M949" s="19">
        <v>9</v>
      </c>
    </row>
    <row r="950" spans="1:13">
      <c r="A950" s="13" t="s">
        <v>2131</v>
      </c>
      <c r="B950" s="13">
        <v>17031806003</v>
      </c>
      <c r="C950" s="13" t="s">
        <v>2132</v>
      </c>
      <c r="D950" s="13" t="s">
        <v>4272</v>
      </c>
      <c r="E950" s="13" t="s">
        <v>2130</v>
      </c>
      <c r="F950" s="16">
        <v>26.6</v>
      </c>
      <c r="G950" s="16">
        <v>73.400000000000006</v>
      </c>
      <c r="H950" s="16">
        <v>25.9</v>
      </c>
      <c r="I950" s="16">
        <v>10.1</v>
      </c>
      <c r="M950" s="19">
        <v>9</v>
      </c>
    </row>
    <row r="951" spans="1:13">
      <c r="A951" s="13" t="s">
        <v>502</v>
      </c>
      <c r="B951" s="13">
        <v>17111871301</v>
      </c>
      <c r="C951" s="13" t="s">
        <v>503</v>
      </c>
      <c r="D951" s="13" t="s">
        <v>571</v>
      </c>
      <c r="E951" s="13" t="s">
        <v>489</v>
      </c>
      <c r="F951" s="16">
        <v>20.3</v>
      </c>
      <c r="G951" s="16">
        <v>79.7</v>
      </c>
      <c r="H951" s="16">
        <v>25.6</v>
      </c>
      <c r="I951" s="16">
        <v>10.1</v>
      </c>
      <c r="M951" s="19">
        <v>7</v>
      </c>
    </row>
    <row r="952" spans="1:13">
      <c r="A952" s="13" t="s">
        <v>2366</v>
      </c>
      <c r="B952" s="13">
        <v>17031818402</v>
      </c>
      <c r="C952" s="13" t="s">
        <v>2367</v>
      </c>
      <c r="D952" s="13" t="s">
        <v>4272</v>
      </c>
      <c r="E952" s="13" t="s">
        <v>2365</v>
      </c>
      <c r="F952" s="16">
        <v>25.9</v>
      </c>
      <c r="G952" s="16">
        <v>74.099999999999994</v>
      </c>
      <c r="H952" s="16">
        <v>24.1</v>
      </c>
      <c r="I952" s="16">
        <v>10.1</v>
      </c>
      <c r="M952" s="19">
        <v>7</v>
      </c>
    </row>
    <row r="953" spans="1:13">
      <c r="A953" s="13" t="s">
        <v>3535</v>
      </c>
      <c r="B953" s="13">
        <v>17031210900</v>
      </c>
      <c r="C953" s="13" t="s">
        <v>3536</v>
      </c>
      <c r="D953" s="13" t="s">
        <v>4272</v>
      </c>
      <c r="E953" s="13" t="s">
        <v>4129</v>
      </c>
      <c r="F953" s="16">
        <v>20.399999999999999</v>
      </c>
      <c r="G953" s="16">
        <v>79.599999999999994</v>
      </c>
      <c r="H953" s="16">
        <v>22.3</v>
      </c>
      <c r="I953" s="16">
        <v>10.1</v>
      </c>
      <c r="M953" s="19">
        <v>5</v>
      </c>
    </row>
    <row r="954" spans="1:13">
      <c r="A954" s="13" t="s">
        <v>2601</v>
      </c>
      <c r="B954" s="13">
        <v>17031828402</v>
      </c>
      <c r="C954" s="13" t="s">
        <v>2602</v>
      </c>
      <c r="D954" s="13" t="s">
        <v>4272</v>
      </c>
      <c r="E954" s="13" t="s">
        <v>2600</v>
      </c>
      <c r="F954" s="16">
        <v>26.6</v>
      </c>
      <c r="G954" s="16">
        <v>73.400000000000006</v>
      </c>
      <c r="H954" s="16">
        <v>20.3</v>
      </c>
      <c r="I954" s="16">
        <v>10.1</v>
      </c>
      <c r="M954" s="19">
        <v>4</v>
      </c>
    </row>
    <row r="955" spans="1:13">
      <c r="A955" s="13" t="s">
        <v>1941</v>
      </c>
      <c r="B955" s="13">
        <v>17031824123</v>
      </c>
      <c r="C955" s="13" t="s">
        <v>1942</v>
      </c>
      <c r="D955" s="13" t="s">
        <v>4272</v>
      </c>
      <c r="E955" s="13" t="s">
        <v>2018</v>
      </c>
      <c r="F955" s="16">
        <v>26.7</v>
      </c>
      <c r="G955" s="16">
        <v>73.3</v>
      </c>
      <c r="H955" s="16">
        <v>19.100000000000001</v>
      </c>
      <c r="I955" s="16">
        <v>10.1</v>
      </c>
      <c r="M955" s="19">
        <v>9</v>
      </c>
    </row>
    <row r="956" spans="1:13">
      <c r="A956" s="13" t="s">
        <v>2657</v>
      </c>
      <c r="B956" s="13">
        <v>17031824503</v>
      </c>
      <c r="C956" s="13" t="s">
        <v>2658</v>
      </c>
      <c r="D956" s="13" t="s">
        <v>4272</v>
      </c>
      <c r="E956" s="13" t="s">
        <v>2654</v>
      </c>
      <c r="F956" s="16">
        <v>32.4</v>
      </c>
      <c r="G956" s="16">
        <v>67.599999999999994</v>
      </c>
      <c r="H956" s="16">
        <v>17.399999999999999</v>
      </c>
      <c r="I956" s="16">
        <v>10.1</v>
      </c>
      <c r="M956" s="19">
        <v>3</v>
      </c>
    </row>
    <row r="957" spans="1:13">
      <c r="A957" s="13" t="s">
        <v>2676</v>
      </c>
      <c r="B957" s="13">
        <v>17031760803</v>
      </c>
      <c r="C957" s="13" t="s">
        <v>2677</v>
      </c>
      <c r="D957" s="13" t="s">
        <v>4272</v>
      </c>
      <c r="E957" s="13" t="s">
        <v>4129</v>
      </c>
      <c r="F957" s="16">
        <v>37.700000000000003</v>
      </c>
      <c r="G957" s="16">
        <v>62.3</v>
      </c>
      <c r="H957" s="16">
        <v>16.399999999999999</v>
      </c>
      <c r="I957" s="16">
        <v>10.1</v>
      </c>
      <c r="M957" s="19">
        <v>5</v>
      </c>
    </row>
    <row r="958" spans="1:13">
      <c r="A958" s="13" t="s">
        <v>2945</v>
      </c>
      <c r="B958" s="13">
        <v>17031600900</v>
      </c>
      <c r="C958" s="13" t="s">
        <v>2946</v>
      </c>
      <c r="D958" s="13" t="s">
        <v>4272</v>
      </c>
      <c r="E958" s="13" t="s">
        <v>4129</v>
      </c>
      <c r="F958" s="16">
        <v>30.9</v>
      </c>
      <c r="G958" s="16">
        <v>69.099999999999994</v>
      </c>
      <c r="H958" s="16">
        <v>16.3</v>
      </c>
      <c r="I958" s="16">
        <v>10.1</v>
      </c>
      <c r="M958" s="19">
        <v>4</v>
      </c>
    </row>
    <row r="959" spans="1:13">
      <c r="A959" s="13" t="s">
        <v>3727</v>
      </c>
      <c r="B959" s="13">
        <v>17031150501</v>
      </c>
      <c r="C959" s="13" t="s">
        <v>3728</v>
      </c>
      <c r="D959" s="13" t="s">
        <v>4272</v>
      </c>
      <c r="E959" s="13" t="s">
        <v>4129</v>
      </c>
      <c r="F959" s="16">
        <v>34.799999999999997</v>
      </c>
      <c r="G959" s="16">
        <v>65.2</v>
      </c>
      <c r="H959" s="16">
        <v>11.9</v>
      </c>
      <c r="I959" s="16">
        <v>10.1</v>
      </c>
      <c r="M959" s="19">
        <v>8</v>
      </c>
    </row>
    <row r="960" spans="1:13">
      <c r="A960" s="13" t="s">
        <v>2467</v>
      </c>
      <c r="B960" s="13">
        <v>17031821700</v>
      </c>
      <c r="C960" s="13" t="s">
        <v>2468</v>
      </c>
      <c r="D960" s="13" t="s">
        <v>4272</v>
      </c>
      <c r="E960" s="13" t="s">
        <v>2466</v>
      </c>
      <c r="F960" s="16">
        <v>30.8</v>
      </c>
      <c r="G960" s="16">
        <v>69.2</v>
      </c>
      <c r="H960" s="16">
        <v>24.7</v>
      </c>
      <c r="I960" s="16">
        <v>10</v>
      </c>
      <c r="M960" s="19">
        <v>9</v>
      </c>
    </row>
    <row r="961" spans="1:13">
      <c r="A961" s="13" t="s">
        <v>1257</v>
      </c>
      <c r="B961" s="13">
        <v>17043843301</v>
      </c>
      <c r="C961" s="13" t="s">
        <v>1258</v>
      </c>
      <c r="D961" s="13" t="s">
        <v>1522</v>
      </c>
      <c r="E961" s="13" t="s">
        <v>2224</v>
      </c>
      <c r="F961" s="16">
        <v>23.9</v>
      </c>
      <c r="G961" s="16">
        <v>76.099999999999994</v>
      </c>
      <c r="H961" s="16">
        <v>18.7</v>
      </c>
      <c r="I961" s="16">
        <v>10</v>
      </c>
      <c r="M961" s="19">
        <v>8</v>
      </c>
    </row>
    <row r="962" spans="1:13">
      <c r="A962" s="13" t="s">
        <v>1073</v>
      </c>
      <c r="B962" s="13">
        <v>17089850800</v>
      </c>
      <c r="C962" s="13" t="s">
        <v>1074</v>
      </c>
      <c r="D962" s="13" t="s">
        <v>1029</v>
      </c>
      <c r="E962" s="13"/>
      <c r="F962" s="16">
        <v>26.6</v>
      </c>
      <c r="G962" s="16">
        <v>73.400000000000006</v>
      </c>
      <c r="H962" s="16">
        <v>18.600000000000001</v>
      </c>
      <c r="I962" s="16">
        <v>10</v>
      </c>
      <c r="M962" s="16"/>
    </row>
    <row r="963" spans="1:13">
      <c r="A963" s="13" t="s">
        <v>985</v>
      </c>
      <c r="B963" s="13">
        <v>17089851904</v>
      </c>
      <c r="C963" s="13" t="s">
        <v>986</v>
      </c>
      <c r="D963" s="13" t="s">
        <v>1029</v>
      </c>
      <c r="E963" s="13"/>
      <c r="F963" s="16">
        <v>26.6</v>
      </c>
      <c r="G963" s="16">
        <v>73.400000000000006</v>
      </c>
      <c r="H963" s="16">
        <v>18.2</v>
      </c>
      <c r="I963" s="16">
        <v>10</v>
      </c>
      <c r="M963" s="16"/>
    </row>
    <row r="964" spans="1:13">
      <c r="A964" s="13" t="s">
        <v>475</v>
      </c>
      <c r="B964" s="13">
        <v>17111870401</v>
      </c>
      <c r="C964" s="13" t="s">
        <v>476</v>
      </c>
      <c r="D964" s="13" t="s">
        <v>571</v>
      </c>
      <c r="E964" s="13" t="s">
        <v>477</v>
      </c>
      <c r="F964" s="16">
        <v>28.8</v>
      </c>
      <c r="G964" s="16">
        <v>71.2</v>
      </c>
      <c r="H964" s="16">
        <v>16.399999999999999</v>
      </c>
      <c r="I964" s="16">
        <v>10</v>
      </c>
      <c r="M964" s="19">
        <v>6</v>
      </c>
    </row>
    <row r="965" spans="1:13">
      <c r="A965" s="13" t="s">
        <v>361</v>
      </c>
      <c r="B965" s="13">
        <v>17197880105</v>
      </c>
      <c r="C965" s="13" t="s">
        <v>362</v>
      </c>
      <c r="D965" s="13" t="s">
        <v>363</v>
      </c>
      <c r="E965" s="13" t="s">
        <v>1485</v>
      </c>
      <c r="F965" s="16">
        <v>23.5</v>
      </c>
      <c r="G965" s="16">
        <v>76.5</v>
      </c>
      <c r="H965" s="16">
        <v>29.9</v>
      </c>
      <c r="I965" s="16">
        <v>9.9</v>
      </c>
      <c r="M965" s="16">
        <v>6</v>
      </c>
    </row>
    <row r="966" spans="1:13">
      <c r="A966" s="13" t="s">
        <v>267</v>
      </c>
      <c r="B966" s="13">
        <v>17197881009</v>
      </c>
      <c r="C966" s="13" t="s">
        <v>268</v>
      </c>
      <c r="D966" s="13" t="s">
        <v>363</v>
      </c>
      <c r="E966" s="13" t="s">
        <v>258</v>
      </c>
      <c r="F966" s="16">
        <v>17.5</v>
      </c>
      <c r="G966" s="16">
        <v>82.5</v>
      </c>
      <c r="H966" s="16">
        <v>29.8</v>
      </c>
      <c r="I966" s="16">
        <v>9.9</v>
      </c>
      <c r="M966" s="16">
        <v>8</v>
      </c>
    </row>
    <row r="967" spans="1:13">
      <c r="A967" s="13" t="s">
        <v>1475</v>
      </c>
      <c r="B967" s="13">
        <v>17043841103</v>
      </c>
      <c r="C967" s="13" t="s">
        <v>1476</v>
      </c>
      <c r="D967" s="13" t="s">
        <v>1522</v>
      </c>
      <c r="E967" s="13" t="s">
        <v>4158</v>
      </c>
      <c r="F967" s="16">
        <v>22.4</v>
      </c>
      <c r="G967" s="16">
        <v>77.599999999999994</v>
      </c>
      <c r="H967" s="16">
        <v>29.4</v>
      </c>
      <c r="I967" s="16">
        <v>9.9</v>
      </c>
      <c r="M967" s="19">
        <v>9</v>
      </c>
    </row>
    <row r="968" spans="1:13">
      <c r="A968" s="13" t="s">
        <v>359</v>
      </c>
      <c r="B968" s="13">
        <v>17111871600</v>
      </c>
      <c r="C968" s="13" t="s">
        <v>360</v>
      </c>
      <c r="D968" s="13" t="s">
        <v>571</v>
      </c>
      <c r="E968" s="13"/>
      <c r="F968" s="16">
        <v>24.1</v>
      </c>
      <c r="G968" s="16">
        <v>75.900000000000006</v>
      </c>
      <c r="H968" s="16">
        <v>26.3</v>
      </c>
      <c r="I968" s="16">
        <v>9.9</v>
      </c>
      <c r="M968" s="16"/>
    </row>
    <row r="969" spans="1:13">
      <c r="A969" s="13" t="s">
        <v>2574</v>
      </c>
      <c r="B969" s="13">
        <v>17031806202</v>
      </c>
      <c r="C969" s="13" t="s">
        <v>2575</v>
      </c>
      <c r="D969" s="13" t="s">
        <v>4272</v>
      </c>
      <c r="E969" s="13" t="s">
        <v>2661</v>
      </c>
      <c r="F969" s="16">
        <v>30.9</v>
      </c>
      <c r="G969" s="16">
        <v>69.099999999999994</v>
      </c>
      <c r="H969" s="16">
        <v>23.5</v>
      </c>
      <c r="I969" s="16">
        <v>9.9</v>
      </c>
      <c r="M969" s="19">
        <v>6</v>
      </c>
    </row>
    <row r="970" spans="1:13">
      <c r="A970" s="13" t="s">
        <v>183</v>
      </c>
      <c r="B970" s="13">
        <v>17197883513</v>
      </c>
      <c r="C970" s="13" t="s">
        <v>184</v>
      </c>
      <c r="D970" s="13" t="s">
        <v>363</v>
      </c>
      <c r="E970" s="13" t="s">
        <v>171</v>
      </c>
      <c r="F970" s="16">
        <v>30.5</v>
      </c>
      <c r="G970" s="16">
        <v>69.5</v>
      </c>
      <c r="H970" s="16">
        <v>20.9</v>
      </c>
      <c r="I970" s="16">
        <v>9.9</v>
      </c>
      <c r="M970" s="16">
        <v>10</v>
      </c>
    </row>
    <row r="971" spans="1:13">
      <c r="A971" s="13" t="s">
        <v>2659</v>
      </c>
      <c r="B971" s="13">
        <v>17031770601</v>
      </c>
      <c r="C971" s="13" t="s">
        <v>2660</v>
      </c>
      <c r="D971" s="13" t="s">
        <v>4272</v>
      </c>
      <c r="E971" s="13" t="s">
        <v>2661</v>
      </c>
      <c r="F971" s="16">
        <v>32.9</v>
      </c>
      <c r="G971" s="16">
        <v>67.099999999999994</v>
      </c>
      <c r="H971" s="16">
        <v>16.600000000000001</v>
      </c>
      <c r="I971" s="16">
        <v>9.9</v>
      </c>
      <c r="M971" s="19">
        <v>7</v>
      </c>
    </row>
    <row r="972" spans="1:13">
      <c r="A972" s="13" t="s">
        <v>2322</v>
      </c>
      <c r="B972" s="13">
        <v>17031828202</v>
      </c>
      <c r="C972" s="13" t="s">
        <v>2323</v>
      </c>
      <c r="D972" s="13" t="s">
        <v>4272</v>
      </c>
      <c r="E972" s="13" t="s">
        <v>2315</v>
      </c>
      <c r="F972" s="16">
        <v>31.4</v>
      </c>
      <c r="G972" s="16">
        <v>68.599999999999994</v>
      </c>
      <c r="H972" s="16">
        <v>16.3</v>
      </c>
      <c r="I972" s="16">
        <v>9.9</v>
      </c>
      <c r="M972" s="19">
        <v>3</v>
      </c>
    </row>
    <row r="973" spans="1:13">
      <c r="A973" s="13" t="s">
        <v>3429</v>
      </c>
      <c r="B973" s="13">
        <v>17031242700</v>
      </c>
      <c r="C973" s="13" t="s">
        <v>3430</v>
      </c>
      <c r="D973" s="13" t="s">
        <v>4272</v>
      </c>
      <c r="E973" s="13" t="s">
        <v>4129</v>
      </c>
      <c r="F973" s="16">
        <v>25.2</v>
      </c>
      <c r="G973" s="16">
        <v>74.8</v>
      </c>
      <c r="H973" s="16">
        <v>15.8</v>
      </c>
      <c r="I973" s="16">
        <v>9.9</v>
      </c>
      <c r="M973" s="19">
        <v>1</v>
      </c>
    </row>
    <row r="974" spans="1:13">
      <c r="A974" s="13" t="s">
        <v>509</v>
      </c>
      <c r="B974" s="13">
        <v>17111870301</v>
      </c>
      <c r="C974" s="13" t="s">
        <v>510</v>
      </c>
      <c r="D974" s="13" t="s">
        <v>571</v>
      </c>
      <c r="E974" s="13" t="s">
        <v>508</v>
      </c>
      <c r="F974" s="16">
        <v>26.1</v>
      </c>
      <c r="G974" s="16">
        <v>73.900000000000006</v>
      </c>
      <c r="H974" s="16">
        <v>11.6</v>
      </c>
      <c r="I974" s="16">
        <v>9.9</v>
      </c>
      <c r="M974" s="19">
        <v>6</v>
      </c>
    </row>
    <row r="975" spans="1:13">
      <c r="A975" s="13" t="s">
        <v>4189</v>
      </c>
      <c r="B975" s="13">
        <v>17031819400</v>
      </c>
      <c r="C975" s="13" t="s">
        <v>4190</v>
      </c>
      <c r="D975" s="13" t="s">
        <v>4272</v>
      </c>
      <c r="E975" s="13" t="s">
        <v>4182</v>
      </c>
      <c r="F975" s="16">
        <v>30.6</v>
      </c>
      <c r="G975" s="16">
        <v>69.400000000000006</v>
      </c>
      <c r="H975" s="16">
        <v>10.5</v>
      </c>
      <c r="I975" s="16">
        <v>9.9</v>
      </c>
      <c r="M975" s="19">
        <v>7</v>
      </c>
    </row>
    <row r="976" spans="1:13">
      <c r="A976" s="13" t="s">
        <v>506</v>
      </c>
      <c r="B976" s="13">
        <v>17111870200</v>
      </c>
      <c r="C976" s="13" t="s">
        <v>507</v>
      </c>
      <c r="D976" s="13" t="s">
        <v>571</v>
      </c>
      <c r="E976" s="13" t="s">
        <v>508</v>
      </c>
      <c r="F976" s="16">
        <v>35.5</v>
      </c>
      <c r="G976" s="16">
        <v>64.5</v>
      </c>
      <c r="H976" s="16">
        <v>9.5</v>
      </c>
      <c r="I976" s="16">
        <v>9.9</v>
      </c>
      <c r="M976" s="19">
        <v>5</v>
      </c>
    </row>
    <row r="977" spans="1:13">
      <c r="A977" s="13" t="s">
        <v>1915</v>
      </c>
      <c r="B977" s="13">
        <v>17031826600</v>
      </c>
      <c r="C977" s="13" t="s">
        <v>1916</v>
      </c>
      <c r="D977" s="13" t="s">
        <v>4272</v>
      </c>
      <c r="E977" s="13" t="s">
        <v>1914</v>
      </c>
      <c r="F977" s="16">
        <v>29.7</v>
      </c>
      <c r="G977" s="16">
        <v>70.3</v>
      </c>
      <c r="H977" s="16">
        <v>7.2</v>
      </c>
      <c r="I977" s="16">
        <v>9.9</v>
      </c>
      <c r="M977" s="19">
        <v>1</v>
      </c>
    </row>
    <row r="978" spans="1:13">
      <c r="A978" s="13" t="s">
        <v>498</v>
      </c>
      <c r="B978" s="13">
        <v>17111871202</v>
      </c>
      <c r="C978" s="13" t="s">
        <v>499</v>
      </c>
      <c r="D978" s="13" t="s">
        <v>571</v>
      </c>
      <c r="E978" s="13" t="s">
        <v>489</v>
      </c>
      <c r="F978" s="16">
        <v>30.5</v>
      </c>
      <c r="G978" s="16">
        <v>69.5</v>
      </c>
      <c r="H978" s="16">
        <v>25.4</v>
      </c>
      <c r="I978" s="16">
        <v>9.8000000000000007</v>
      </c>
      <c r="M978" s="19">
        <v>7</v>
      </c>
    </row>
    <row r="979" spans="1:13">
      <c r="A979" s="13" t="s">
        <v>4057</v>
      </c>
      <c r="B979" s="13">
        <v>17031020702</v>
      </c>
      <c r="C979" s="13" t="s">
        <v>4058</v>
      </c>
      <c r="D979" s="13" t="s">
        <v>4272</v>
      </c>
      <c r="E979" s="13" t="s">
        <v>4129</v>
      </c>
      <c r="F979" s="16">
        <v>27.6</v>
      </c>
      <c r="G979" s="16">
        <v>72.400000000000006</v>
      </c>
      <c r="H979" s="16">
        <v>17.7</v>
      </c>
      <c r="I979" s="16">
        <v>9.8000000000000007</v>
      </c>
      <c r="M979" s="19">
        <v>6</v>
      </c>
    </row>
    <row r="980" spans="1:13">
      <c r="A980" s="13" t="s">
        <v>432</v>
      </c>
      <c r="B980" s="13">
        <v>17111871003</v>
      </c>
      <c r="C980" s="13" t="s">
        <v>433</v>
      </c>
      <c r="D980" s="13" t="s">
        <v>571</v>
      </c>
      <c r="E980" s="13" t="s">
        <v>434</v>
      </c>
      <c r="F980" s="16">
        <v>28</v>
      </c>
      <c r="G980" s="16">
        <v>72</v>
      </c>
      <c r="H980" s="16">
        <v>17.100000000000001</v>
      </c>
      <c r="I980" s="16">
        <v>9.8000000000000007</v>
      </c>
      <c r="M980" s="19">
        <v>7</v>
      </c>
    </row>
    <row r="981" spans="1:13">
      <c r="A981" s="13" t="s">
        <v>1687</v>
      </c>
      <c r="B981" s="13">
        <v>17031840200</v>
      </c>
      <c r="C981" s="13" t="s">
        <v>1688</v>
      </c>
      <c r="D981" s="13" t="s">
        <v>4272</v>
      </c>
      <c r="E981" s="13" t="s">
        <v>1686</v>
      </c>
      <c r="F981" s="16">
        <v>32.4</v>
      </c>
      <c r="G981" s="16">
        <v>67.599999999999994</v>
      </c>
      <c r="H981" s="16">
        <v>12.7</v>
      </c>
      <c r="I981" s="16">
        <v>9.8000000000000007</v>
      </c>
      <c r="M981" s="19">
        <v>7</v>
      </c>
    </row>
    <row r="982" spans="1:13">
      <c r="A982" s="13" t="s">
        <v>1305</v>
      </c>
      <c r="B982" s="13">
        <v>17043840911</v>
      </c>
      <c r="C982" s="13" t="s">
        <v>1306</v>
      </c>
      <c r="D982" s="13" t="s">
        <v>1522</v>
      </c>
      <c r="E982" s="13" t="s">
        <v>2398</v>
      </c>
      <c r="F982" s="16">
        <v>23.3</v>
      </c>
      <c r="G982" s="16">
        <v>76.7</v>
      </c>
      <c r="H982" s="16">
        <v>27.2</v>
      </c>
      <c r="I982" s="16">
        <v>9.6999999999999993</v>
      </c>
      <c r="M982" s="19">
        <v>4</v>
      </c>
    </row>
    <row r="983" spans="1:13">
      <c r="A983" s="13" t="s">
        <v>2113</v>
      </c>
      <c r="B983" s="13">
        <v>17031802701</v>
      </c>
      <c r="C983" s="13" t="s">
        <v>2114</v>
      </c>
      <c r="D983" s="13" t="s">
        <v>4272</v>
      </c>
      <c r="E983" s="13" t="s">
        <v>2106</v>
      </c>
      <c r="F983" s="16">
        <v>20.3</v>
      </c>
      <c r="G983" s="16">
        <v>79.7</v>
      </c>
      <c r="H983" s="16">
        <v>25.4</v>
      </c>
      <c r="I983" s="16">
        <v>9.6999999999999993</v>
      </c>
      <c r="M983" s="19">
        <v>6</v>
      </c>
    </row>
    <row r="984" spans="1:13">
      <c r="A984" s="13" t="s">
        <v>580</v>
      </c>
      <c r="B984" s="13">
        <v>17097864204</v>
      </c>
      <c r="C984" s="13" t="s">
        <v>581</v>
      </c>
      <c r="D984" s="13" t="s">
        <v>896</v>
      </c>
      <c r="E984" s="13" t="s">
        <v>582</v>
      </c>
      <c r="F984" s="16">
        <v>31.2</v>
      </c>
      <c r="G984" s="16">
        <v>68.8</v>
      </c>
      <c r="H984" s="16">
        <v>21.3</v>
      </c>
      <c r="I984" s="16">
        <v>9.6999999999999993</v>
      </c>
      <c r="M984" s="19">
        <v>6</v>
      </c>
    </row>
    <row r="985" spans="1:13">
      <c r="A985" s="13" t="s">
        <v>458</v>
      </c>
      <c r="B985" s="13">
        <v>17111870902</v>
      </c>
      <c r="C985" s="13" t="s">
        <v>459</v>
      </c>
      <c r="D985" s="13" t="s">
        <v>571</v>
      </c>
      <c r="E985" s="13" t="s">
        <v>457</v>
      </c>
      <c r="F985" s="16">
        <v>29.8</v>
      </c>
      <c r="G985" s="16">
        <v>70.2</v>
      </c>
      <c r="H985" s="16">
        <v>20.6</v>
      </c>
      <c r="I985" s="16">
        <v>9.6999999999999993</v>
      </c>
      <c r="M985" s="19">
        <v>5</v>
      </c>
    </row>
    <row r="986" spans="1:13">
      <c r="A986" s="13" t="s">
        <v>2327</v>
      </c>
      <c r="B986" s="13">
        <v>17031824005</v>
      </c>
      <c r="C986" s="13" t="s">
        <v>2328</v>
      </c>
      <c r="D986" s="13" t="s">
        <v>4272</v>
      </c>
      <c r="E986" s="13" t="s">
        <v>2326</v>
      </c>
      <c r="F986" s="16">
        <v>30.2</v>
      </c>
      <c r="G986" s="16">
        <v>69.8</v>
      </c>
      <c r="H986" s="16">
        <v>19.600000000000001</v>
      </c>
      <c r="I986" s="16">
        <v>9.6999999999999993</v>
      </c>
      <c r="M986" s="19">
        <v>9</v>
      </c>
    </row>
    <row r="987" spans="1:13">
      <c r="A987" s="13" t="s">
        <v>3997</v>
      </c>
      <c r="B987" s="13">
        <v>17031031200</v>
      </c>
      <c r="C987" s="13" t="s">
        <v>3998</v>
      </c>
      <c r="D987" s="13" t="s">
        <v>4272</v>
      </c>
      <c r="E987" s="13" t="s">
        <v>4129</v>
      </c>
      <c r="F987" s="16">
        <v>29.3</v>
      </c>
      <c r="G987" s="16">
        <v>70.7</v>
      </c>
      <c r="H987" s="16">
        <v>18.100000000000001</v>
      </c>
      <c r="I987" s="16">
        <v>9.6999999999999993</v>
      </c>
      <c r="M987" s="19">
        <v>2</v>
      </c>
    </row>
    <row r="988" spans="1:13">
      <c r="A988" s="13" t="s">
        <v>2071</v>
      </c>
      <c r="B988" s="13">
        <v>17031822102</v>
      </c>
      <c r="C988" s="13" t="s">
        <v>2072</v>
      </c>
      <c r="D988" s="13" t="s">
        <v>4272</v>
      </c>
      <c r="E988" s="13" t="s">
        <v>2070</v>
      </c>
      <c r="F988" s="16">
        <v>27</v>
      </c>
      <c r="G988" s="16">
        <v>73</v>
      </c>
      <c r="H988" s="16">
        <v>17.8</v>
      </c>
      <c r="I988" s="16">
        <v>9.6999999999999993</v>
      </c>
      <c r="M988" s="19">
        <v>7</v>
      </c>
    </row>
    <row r="989" spans="1:13">
      <c r="A989" s="13" t="s">
        <v>3777</v>
      </c>
      <c r="B989" s="13">
        <v>17031100700</v>
      </c>
      <c r="C989" s="13" t="s">
        <v>3778</v>
      </c>
      <c r="D989" s="13" t="s">
        <v>4272</v>
      </c>
      <c r="E989" s="13" t="s">
        <v>4129</v>
      </c>
      <c r="F989" s="16">
        <v>32.6</v>
      </c>
      <c r="G989" s="16">
        <v>67.400000000000006</v>
      </c>
      <c r="H989" s="16">
        <v>15.1</v>
      </c>
      <c r="I989" s="16">
        <v>9.6999999999999993</v>
      </c>
      <c r="M989" s="19">
        <v>10</v>
      </c>
    </row>
    <row r="990" spans="1:13">
      <c r="A990" s="13" t="s">
        <v>2803</v>
      </c>
      <c r="B990" s="13">
        <v>17031700402</v>
      </c>
      <c r="C990" s="13" t="s">
        <v>2804</v>
      </c>
      <c r="D990" s="13" t="s">
        <v>4272</v>
      </c>
      <c r="E990" s="13" t="s">
        <v>4129</v>
      </c>
      <c r="F990" s="16">
        <v>28.2</v>
      </c>
      <c r="G990" s="16">
        <v>71.8</v>
      </c>
      <c r="H990" s="16">
        <v>13.5</v>
      </c>
      <c r="I990" s="16">
        <v>9.6999999999999993</v>
      </c>
      <c r="M990" s="19">
        <v>6</v>
      </c>
    </row>
    <row r="991" spans="1:13">
      <c r="A991" s="13" t="s">
        <v>2753</v>
      </c>
      <c r="B991" s="13">
        <v>17031730400</v>
      </c>
      <c r="C991" s="13" t="s">
        <v>2754</v>
      </c>
      <c r="D991" s="13" t="s">
        <v>4272</v>
      </c>
      <c r="E991" s="13" t="s">
        <v>4129</v>
      </c>
      <c r="F991" s="16">
        <v>29.7</v>
      </c>
      <c r="G991" s="16">
        <v>70.3</v>
      </c>
      <c r="H991" s="16">
        <v>12.3</v>
      </c>
      <c r="I991" s="16">
        <v>9.6999999999999993</v>
      </c>
      <c r="M991" s="19">
        <v>4</v>
      </c>
    </row>
    <row r="992" spans="1:13">
      <c r="A992" s="13" t="s">
        <v>1129</v>
      </c>
      <c r="B992" s="13">
        <v>17043843700</v>
      </c>
      <c r="C992" s="13" t="s">
        <v>1130</v>
      </c>
      <c r="D992" s="13" t="s">
        <v>1522</v>
      </c>
      <c r="E992" s="13" t="s">
        <v>1724</v>
      </c>
      <c r="F992" s="16">
        <v>25.5</v>
      </c>
      <c r="G992" s="16">
        <v>74.5</v>
      </c>
      <c r="H992" s="16">
        <v>24.4</v>
      </c>
      <c r="I992" s="16">
        <v>9.6</v>
      </c>
      <c r="M992" s="19">
        <v>6</v>
      </c>
    </row>
    <row r="993" spans="1:13">
      <c r="A993" s="13" t="s">
        <v>2647</v>
      </c>
      <c r="B993" s="13">
        <v>17031820104</v>
      </c>
      <c r="C993" s="13" t="s">
        <v>2648</v>
      </c>
      <c r="D993" s="13" t="s">
        <v>4272</v>
      </c>
      <c r="E993" s="13" t="s">
        <v>2649</v>
      </c>
      <c r="F993" s="16">
        <v>28.2</v>
      </c>
      <c r="G993" s="16">
        <v>71.8</v>
      </c>
      <c r="H993" s="16">
        <v>23.6</v>
      </c>
      <c r="I993" s="16">
        <v>9.6</v>
      </c>
      <c r="M993" s="19">
        <v>6</v>
      </c>
    </row>
    <row r="994" spans="1:13">
      <c r="A994" s="13" t="s">
        <v>1148</v>
      </c>
      <c r="B994" s="13">
        <v>17043841313</v>
      </c>
      <c r="C994" s="13" t="s">
        <v>1149</v>
      </c>
      <c r="D994" s="13" t="s">
        <v>1522</v>
      </c>
      <c r="E994" s="13" t="s">
        <v>1736</v>
      </c>
      <c r="F994" s="16">
        <v>36.200000000000003</v>
      </c>
      <c r="G994" s="16">
        <v>63.8</v>
      </c>
      <c r="H994" s="16">
        <v>23.1</v>
      </c>
      <c r="I994" s="16">
        <v>9.6</v>
      </c>
      <c r="M994" s="19">
        <v>4</v>
      </c>
    </row>
    <row r="995" spans="1:13">
      <c r="A995" s="13" t="s">
        <v>1865</v>
      </c>
      <c r="B995" s="13">
        <v>17031804809</v>
      </c>
      <c r="C995" s="13" t="s">
        <v>1866</v>
      </c>
      <c r="D995" s="13" t="s">
        <v>4272</v>
      </c>
      <c r="E995" s="13" t="s">
        <v>1840</v>
      </c>
      <c r="F995" s="16">
        <v>24.1</v>
      </c>
      <c r="G995" s="16">
        <v>75.900000000000006</v>
      </c>
      <c r="H995" s="16">
        <v>21.5</v>
      </c>
      <c r="I995" s="16">
        <v>9.6</v>
      </c>
      <c r="M995" s="19">
        <v>10</v>
      </c>
    </row>
    <row r="996" spans="1:13">
      <c r="A996" s="13" t="s">
        <v>1039</v>
      </c>
      <c r="B996" s="13">
        <v>17089850500</v>
      </c>
      <c r="C996" s="13" t="s">
        <v>1040</v>
      </c>
      <c r="D996" s="13" t="s">
        <v>1029</v>
      </c>
      <c r="E996" s="13" t="s">
        <v>1041</v>
      </c>
      <c r="F996" s="16">
        <v>30.9</v>
      </c>
      <c r="G996" s="16">
        <v>69.099999999999994</v>
      </c>
      <c r="H996" s="16">
        <v>21.4</v>
      </c>
      <c r="I996" s="16">
        <v>9.6</v>
      </c>
      <c r="M996" s="19">
        <v>2</v>
      </c>
    </row>
    <row r="997" spans="1:13">
      <c r="A997" s="13" t="s">
        <v>2570</v>
      </c>
      <c r="B997" s="13">
        <v>17031806104</v>
      </c>
      <c r="C997" s="13" t="s">
        <v>2571</v>
      </c>
      <c r="D997" s="13" t="s">
        <v>4272</v>
      </c>
      <c r="E997" s="13" t="s">
        <v>2661</v>
      </c>
      <c r="F997" s="16">
        <v>25.8</v>
      </c>
      <c r="G997" s="16">
        <v>74.2</v>
      </c>
      <c r="H997" s="16">
        <v>15.3</v>
      </c>
      <c r="I997" s="16">
        <v>9.6</v>
      </c>
      <c r="M997" s="19">
        <v>8</v>
      </c>
    </row>
    <row r="998" spans="1:13">
      <c r="A998" s="13" t="s">
        <v>2068</v>
      </c>
      <c r="B998" s="13">
        <v>17031822101</v>
      </c>
      <c r="C998" s="13" t="s">
        <v>2069</v>
      </c>
      <c r="D998" s="13" t="s">
        <v>4272</v>
      </c>
      <c r="E998" s="13" t="s">
        <v>2070</v>
      </c>
      <c r="F998" s="16">
        <v>26</v>
      </c>
      <c r="G998" s="16">
        <v>74</v>
      </c>
      <c r="H998" s="16">
        <v>14.7</v>
      </c>
      <c r="I998" s="16">
        <v>9.6</v>
      </c>
      <c r="M998" s="19">
        <v>3</v>
      </c>
    </row>
    <row r="999" spans="1:13">
      <c r="A999" s="13" t="s">
        <v>4132</v>
      </c>
      <c r="B999" s="13">
        <v>17031010202</v>
      </c>
      <c r="C999" s="13" t="s">
        <v>4022</v>
      </c>
      <c r="D999" s="13" t="s">
        <v>4272</v>
      </c>
      <c r="E999" s="13" t="s">
        <v>4129</v>
      </c>
      <c r="F999" s="16">
        <v>19.899999999999999</v>
      </c>
      <c r="G999" s="16">
        <v>80.099999999999994</v>
      </c>
      <c r="H999" s="16">
        <v>13.6</v>
      </c>
      <c r="I999" s="16">
        <v>9.6</v>
      </c>
      <c r="M999" s="19">
        <v>2</v>
      </c>
    </row>
    <row r="1000" spans="1:13">
      <c r="A1000" s="13" t="s">
        <v>3089</v>
      </c>
      <c r="B1000" s="13">
        <v>17031530502</v>
      </c>
      <c r="C1000" s="13" t="s">
        <v>3090</v>
      </c>
      <c r="D1000" s="13" t="s">
        <v>4272</v>
      </c>
      <c r="E1000" s="13" t="s">
        <v>4129</v>
      </c>
      <c r="F1000" s="16">
        <v>35.6</v>
      </c>
      <c r="G1000" s="16">
        <v>64.400000000000006</v>
      </c>
      <c r="H1000" s="16">
        <v>11.2</v>
      </c>
      <c r="I1000" s="16">
        <v>9.6</v>
      </c>
      <c r="M1000" s="19">
        <v>2</v>
      </c>
    </row>
    <row r="1001" spans="1:13">
      <c r="A1001" s="13" t="s">
        <v>2903</v>
      </c>
      <c r="B1001" s="13">
        <v>17031640800</v>
      </c>
      <c r="C1001" s="13" t="s">
        <v>2904</v>
      </c>
      <c r="D1001" s="13" t="s">
        <v>4272</v>
      </c>
      <c r="E1001" s="13" t="s">
        <v>4129</v>
      </c>
      <c r="F1001" s="16">
        <v>43.3</v>
      </c>
      <c r="G1001" s="16">
        <v>56.7</v>
      </c>
      <c r="H1001" s="16">
        <v>6.4</v>
      </c>
      <c r="I1001" s="16">
        <v>9.6</v>
      </c>
      <c r="M1001" s="19">
        <v>4</v>
      </c>
    </row>
    <row r="1002" spans="1:13">
      <c r="A1002" s="13" t="s">
        <v>2979</v>
      </c>
      <c r="B1002" s="13">
        <v>17031620200</v>
      </c>
      <c r="C1002" s="13" t="s">
        <v>2980</v>
      </c>
      <c r="D1002" s="13" t="s">
        <v>4272</v>
      </c>
      <c r="E1002" s="13" t="s">
        <v>4129</v>
      </c>
      <c r="F1002" s="16">
        <v>20.7</v>
      </c>
      <c r="G1002" s="16">
        <v>79.3</v>
      </c>
      <c r="H1002" s="16">
        <v>5.9</v>
      </c>
      <c r="I1002" s="16">
        <v>9.6</v>
      </c>
      <c r="M1002" s="19">
        <v>2</v>
      </c>
    </row>
    <row r="1003" spans="1:13">
      <c r="A1003" s="13" t="s">
        <v>3365</v>
      </c>
      <c r="B1003" s="13">
        <v>17031310300</v>
      </c>
      <c r="C1003" s="13" t="s">
        <v>3366</v>
      </c>
      <c r="D1003" s="13" t="s">
        <v>4272</v>
      </c>
      <c r="E1003" s="13" t="s">
        <v>4129</v>
      </c>
      <c r="F1003" s="16">
        <v>18</v>
      </c>
      <c r="G1003" s="16">
        <v>82</v>
      </c>
      <c r="H1003" s="16">
        <v>38.5</v>
      </c>
      <c r="I1003" s="16">
        <v>9.5</v>
      </c>
      <c r="M1003" s="19">
        <v>1</v>
      </c>
    </row>
    <row r="1004" spans="1:13">
      <c r="A1004" s="13" t="s">
        <v>1766</v>
      </c>
      <c r="B1004" s="13">
        <v>17031802503</v>
      </c>
      <c r="C1004" s="13" t="s">
        <v>1653</v>
      </c>
      <c r="D1004" s="13" t="s">
        <v>4272</v>
      </c>
      <c r="E1004" s="13" t="s">
        <v>1761</v>
      </c>
      <c r="F1004" s="16">
        <v>25</v>
      </c>
      <c r="G1004" s="16">
        <v>75</v>
      </c>
      <c r="H1004" s="16">
        <v>32.4</v>
      </c>
      <c r="I1004" s="16">
        <v>9.5</v>
      </c>
      <c r="M1004" s="19">
        <v>5</v>
      </c>
    </row>
    <row r="1005" spans="1:13">
      <c r="A1005" s="13" t="s">
        <v>261</v>
      </c>
      <c r="B1005" s="13">
        <v>17197881005</v>
      </c>
      <c r="C1005" s="13" t="s">
        <v>262</v>
      </c>
      <c r="D1005" s="13" t="s">
        <v>363</v>
      </c>
      <c r="E1005" s="13" t="s">
        <v>258</v>
      </c>
      <c r="F1005" s="16">
        <v>26.4</v>
      </c>
      <c r="G1005" s="16">
        <v>73.599999999999994</v>
      </c>
      <c r="H1005" s="16">
        <v>26.8</v>
      </c>
      <c r="I1005" s="16">
        <v>9.5</v>
      </c>
      <c r="M1005" s="16">
        <v>8</v>
      </c>
    </row>
    <row r="1006" spans="1:13">
      <c r="A1006" s="13" t="s">
        <v>4005</v>
      </c>
      <c r="B1006" s="13">
        <v>17031031502</v>
      </c>
      <c r="C1006" s="13" t="s">
        <v>4006</v>
      </c>
      <c r="D1006" s="13" t="s">
        <v>4272</v>
      </c>
      <c r="E1006" s="13" t="s">
        <v>4129</v>
      </c>
      <c r="F1006" s="16">
        <v>22.8</v>
      </c>
      <c r="G1006" s="16">
        <v>77.2</v>
      </c>
      <c r="H1006" s="16">
        <v>26</v>
      </c>
      <c r="I1006" s="16">
        <v>9.5</v>
      </c>
      <c r="M1006" s="19">
        <v>1</v>
      </c>
    </row>
    <row r="1007" spans="1:13">
      <c r="A1007" s="13" t="s">
        <v>1861</v>
      </c>
      <c r="B1007" s="13">
        <v>17031804807</v>
      </c>
      <c r="C1007" s="13" t="s">
        <v>1862</v>
      </c>
      <c r="D1007" s="13" t="s">
        <v>4272</v>
      </c>
      <c r="E1007" s="13" t="s">
        <v>1840</v>
      </c>
      <c r="F1007" s="16">
        <v>25.5</v>
      </c>
      <c r="G1007" s="16">
        <v>74.5</v>
      </c>
      <c r="H1007" s="16">
        <v>24</v>
      </c>
      <c r="I1007" s="16">
        <v>9.5</v>
      </c>
      <c r="M1007" s="19">
        <v>10</v>
      </c>
    </row>
    <row r="1008" spans="1:13">
      <c r="A1008" s="13" t="s">
        <v>289</v>
      </c>
      <c r="B1008" s="13">
        <v>17197881113</v>
      </c>
      <c r="C1008" s="13" t="s">
        <v>290</v>
      </c>
      <c r="D1008" s="13" t="s">
        <v>363</v>
      </c>
      <c r="E1008" s="13" t="s">
        <v>280</v>
      </c>
      <c r="F1008" s="16">
        <v>32.299999999999997</v>
      </c>
      <c r="G1008" s="16">
        <v>67.7</v>
      </c>
      <c r="H1008" s="16">
        <v>23.7</v>
      </c>
      <c r="I1008" s="16">
        <v>9.5</v>
      </c>
      <c r="M1008" s="16">
        <v>8</v>
      </c>
    </row>
    <row r="1009" spans="1:13">
      <c r="A1009" s="13" t="s">
        <v>4198</v>
      </c>
      <c r="B1009" s="13">
        <v>17031805107</v>
      </c>
      <c r="C1009" s="13" t="s">
        <v>4199</v>
      </c>
      <c r="D1009" s="13" t="s">
        <v>4272</v>
      </c>
      <c r="E1009" s="13" t="s">
        <v>4289</v>
      </c>
      <c r="F1009" s="16">
        <v>29</v>
      </c>
      <c r="G1009" s="16">
        <v>71</v>
      </c>
      <c r="H1009" s="16">
        <v>20.6</v>
      </c>
      <c r="I1009" s="16">
        <v>9.5</v>
      </c>
      <c r="M1009" s="19">
        <v>7</v>
      </c>
    </row>
    <row r="1010" spans="1:13">
      <c r="A1010" s="13" t="s">
        <v>3787</v>
      </c>
      <c r="B1010" s="13">
        <v>17031110501</v>
      </c>
      <c r="C1010" s="13" t="s">
        <v>3788</v>
      </c>
      <c r="D1010" s="13" t="s">
        <v>4272</v>
      </c>
      <c r="E1010" s="13" t="s">
        <v>4129</v>
      </c>
      <c r="F1010" s="16">
        <v>32.5</v>
      </c>
      <c r="G1010" s="16">
        <v>67.5</v>
      </c>
      <c r="H1010" s="16">
        <v>20.399999999999999</v>
      </c>
      <c r="I1010" s="16">
        <v>9.5</v>
      </c>
      <c r="M1010" s="19">
        <v>8</v>
      </c>
    </row>
    <row r="1011" spans="1:13">
      <c r="A1011" s="13" t="s">
        <v>344</v>
      </c>
      <c r="B1011" s="13">
        <v>17197880503</v>
      </c>
      <c r="C1011" s="13" t="s">
        <v>345</v>
      </c>
      <c r="D1011" s="13" t="s">
        <v>363</v>
      </c>
      <c r="E1011" s="13" t="s">
        <v>317</v>
      </c>
      <c r="F1011" s="16">
        <v>34.1</v>
      </c>
      <c r="G1011" s="16">
        <v>65.900000000000006</v>
      </c>
      <c r="H1011" s="16">
        <v>20.3</v>
      </c>
      <c r="I1011" s="16">
        <v>9.5</v>
      </c>
      <c r="M1011" s="16">
        <v>5</v>
      </c>
    </row>
    <row r="1012" spans="1:13">
      <c r="A1012" s="13" t="s">
        <v>3640</v>
      </c>
      <c r="B1012" s="13">
        <v>17031210800</v>
      </c>
      <c r="C1012" s="13" t="s">
        <v>3641</v>
      </c>
      <c r="D1012" s="13" t="s">
        <v>4272</v>
      </c>
      <c r="E1012" s="13" t="s">
        <v>4129</v>
      </c>
      <c r="F1012" s="16">
        <v>25.8</v>
      </c>
      <c r="G1012" s="16">
        <v>74.2</v>
      </c>
      <c r="H1012" s="16">
        <v>17.3</v>
      </c>
      <c r="I1012" s="16">
        <v>9.5</v>
      </c>
      <c r="M1012" s="19">
        <v>2</v>
      </c>
    </row>
    <row r="1013" spans="1:13">
      <c r="A1013" s="13" t="s">
        <v>3175</v>
      </c>
      <c r="B1013" s="13">
        <v>17031430400</v>
      </c>
      <c r="C1013" s="13" t="s">
        <v>3176</v>
      </c>
      <c r="D1013" s="13" t="s">
        <v>4272</v>
      </c>
      <c r="E1013" s="13" t="s">
        <v>4129</v>
      </c>
      <c r="F1013" s="16">
        <v>24.6</v>
      </c>
      <c r="G1013" s="16">
        <v>75.400000000000006</v>
      </c>
      <c r="H1013" s="16">
        <v>8.8000000000000007</v>
      </c>
      <c r="I1013" s="16">
        <v>9.5</v>
      </c>
      <c r="M1013" s="19">
        <v>1</v>
      </c>
    </row>
    <row r="1014" spans="1:13">
      <c r="A1014" s="13" t="s">
        <v>1145</v>
      </c>
      <c r="B1014" s="13">
        <v>17043841312</v>
      </c>
      <c r="C1014" s="13" t="s">
        <v>1146</v>
      </c>
      <c r="D1014" s="13" t="s">
        <v>1522</v>
      </c>
      <c r="E1014" s="13" t="s">
        <v>1147</v>
      </c>
      <c r="F1014" s="16">
        <v>14.2</v>
      </c>
      <c r="G1014" s="16">
        <v>85.8</v>
      </c>
      <c r="H1014" s="16">
        <v>32.200000000000003</v>
      </c>
      <c r="I1014" s="16">
        <v>9.4</v>
      </c>
      <c r="M1014" s="19">
        <v>10</v>
      </c>
    </row>
    <row r="1015" spans="1:13">
      <c r="A1015" s="13" t="s">
        <v>3771</v>
      </c>
      <c r="B1015" s="13">
        <v>17031100400</v>
      </c>
      <c r="C1015" s="13" t="s">
        <v>3772</v>
      </c>
      <c r="D1015" s="13" t="s">
        <v>4272</v>
      </c>
      <c r="E1015" s="13" t="s">
        <v>4129</v>
      </c>
      <c r="F1015" s="16">
        <v>31.2</v>
      </c>
      <c r="G1015" s="16">
        <v>68.8</v>
      </c>
      <c r="H1015" s="16">
        <v>30.2</v>
      </c>
      <c r="I1015" s="16">
        <v>9.4</v>
      </c>
      <c r="M1015" s="19">
        <v>10</v>
      </c>
    </row>
    <row r="1016" spans="1:13">
      <c r="A1016" s="13" t="s">
        <v>1656</v>
      </c>
      <c r="B1016" s="13">
        <v>17031802505</v>
      </c>
      <c r="C1016" s="13" t="s">
        <v>1657</v>
      </c>
      <c r="D1016" s="13" t="s">
        <v>4272</v>
      </c>
      <c r="E1016" s="13" t="s">
        <v>1761</v>
      </c>
      <c r="F1016" s="16">
        <v>18.3</v>
      </c>
      <c r="G1016" s="16">
        <v>81.7</v>
      </c>
      <c r="H1016" s="16">
        <v>24.4</v>
      </c>
      <c r="I1016" s="16">
        <v>9.4</v>
      </c>
      <c r="M1016" s="19">
        <v>3</v>
      </c>
    </row>
    <row r="1017" spans="1:13">
      <c r="A1017" s="13" t="s">
        <v>2566</v>
      </c>
      <c r="B1017" s="13">
        <v>17031806102</v>
      </c>
      <c r="C1017" s="13" t="s">
        <v>2567</v>
      </c>
      <c r="D1017" s="13" t="s">
        <v>4272</v>
      </c>
      <c r="E1017" s="13" t="s">
        <v>2661</v>
      </c>
      <c r="F1017" s="16">
        <v>25.5</v>
      </c>
      <c r="G1017" s="16">
        <v>74.5</v>
      </c>
      <c r="H1017" s="16">
        <v>22.8</v>
      </c>
      <c r="I1017" s="16">
        <v>9.4</v>
      </c>
      <c r="M1017" s="19">
        <v>8</v>
      </c>
    </row>
    <row r="1018" spans="1:13">
      <c r="A1018" s="13" t="s">
        <v>3785</v>
      </c>
      <c r="B1018" s="13">
        <v>17031110400</v>
      </c>
      <c r="C1018" s="13" t="s">
        <v>3786</v>
      </c>
      <c r="D1018" s="13" t="s">
        <v>4272</v>
      </c>
      <c r="E1018" s="13" t="s">
        <v>4129</v>
      </c>
      <c r="F1018" s="16">
        <v>21.4</v>
      </c>
      <c r="G1018" s="16">
        <v>78.599999999999994</v>
      </c>
      <c r="H1018" s="16">
        <v>21.5</v>
      </c>
      <c r="I1018" s="16">
        <v>9.4</v>
      </c>
      <c r="M1018" s="19">
        <v>7</v>
      </c>
    </row>
    <row r="1019" spans="1:13">
      <c r="A1019" s="13" t="s">
        <v>3671</v>
      </c>
      <c r="B1019" s="13">
        <v>17031170300</v>
      </c>
      <c r="C1019" s="13" t="s">
        <v>3672</v>
      </c>
      <c r="D1019" s="13" t="s">
        <v>4272</v>
      </c>
      <c r="E1019" s="13" t="s">
        <v>4129</v>
      </c>
      <c r="F1019" s="16">
        <v>38.5</v>
      </c>
      <c r="G1019" s="16">
        <v>61.5</v>
      </c>
      <c r="H1019" s="16">
        <v>12.5</v>
      </c>
      <c r="I1019" s="16">
        <v>9.4</v>
      </c>
      <c r="M1019" s="19">
        <v>6</v>
      </c>
    </row>
    <row r="1020" spans="1:13">
      <c r="A1020" s="13" t="s">
        <v>1907</v>
      </c>
      <c r="B1020" s="13">
        <v>17031811100</v>
      </c>
      <c r="C1020" s="13" t="s">
        <v>1908</v>
      </c>
      <c r="D1020" s="13" t="s">
        <v>4272</v>
      </c>
      <c r="E1020" s="13" t="s">
        <v>1909</v>
      </c>
      <c r="F1020" s="16">
        <v>40.6</v>
      </c>
      <c r="G1020" s="16">
        <v>59.4</v>
      </c>
      <c r="H1020" s="16">
        <v>9.9</v>
      </c>
      <c r="I1020" s="16">
        <v>9.4</v>
      </c>
      <c r="M1020" s="19">
        <v>5</v>
      </c>
    </row>
    <row r="1021" spans="1:13">
      <c r="A1021" s="13" t="s">
        <v>84</v>
      </c>
      <c r="B1021" s="13">
        <v>17197883522</v>
      </c>
      <c r="C1021" s="13" t="s">
        <v>85</v>
      </c>
      <c r="D1021" s="13" t="s">
        <v>363</v>
      </c>
      <c r="E1021" s="13" t="s">
        <v>171</v>
      </c>
      <c r="F1021" s="16">
        <v>21.1</v>
      </c>
      <c r="G1021" s="16">
        <v>78.900000000000006</v>
      </c>
      <c r="H1021" s="16">
        <v>28.8</v>
      </c>
      <c r="I1021" s="16">
        <v>9.3000000000000007</v>
      </c>
      <c r="M1021" s="16">
        <v>10</v>
      </c>
    </row>
    <row r="1022" spans="1:13">
      <c r="A1022" s="13" t="s">
        <v>1451</v>
      </c>
      <c r="B1022" s="13">
        <v>17043841314</v>
      </c>
      <c r="C1022" s="13" t="s">
        <v>1452</v>
      </c>
      <c r="D1022" s="13" t="s">
        <v>1522</v>
      </c>
      <c r="E1022" s="13" t="s">
        <v>4214</v>
      </c>
      <c r="F1022" s="16">
        <v>18.7</v>
      </c>
      <c r="G1022" s="16">
        <v>81.3</v>
      </c>
      <c r="H1022" s="16">
        <v>25.3</v>
      </c>
      <c r="I1022" s="16">
        <v>9.3000000000000007</v>
      </c>
      <c r="M1022" s="19">
        <v>10</v>
      </c>
    </row>
    <row r="1023" spans="1:13">
      <c r="A1023" s="13" t="s">
        <v>82</v>
      </c>
      <c r="B1023" s="13">
        <v>17197883521</v>
      </c>
      <c r="C1023" s="13" t="s">
        <v>83</v>
      </c>
      <c r="D1023" s="13" t="s">
        <v>363</v>
      </c>
      <c r="E1023" s="13" t="s">
        <v>171</v>
      </c>
      <c r="F1023" s="16">
        <v>28.2</v>
      </c>
      <c r="G1023" s="16">
        <v>71.8</v>
      </c>
      <c r="H1023" s="16">
        <v>22.9</v>
      </c>
      <c r="I1023" s="16">
        <v>9.3000000000000007</v>
      </c>
      <c r="M1023" s="16">
        <v>10</v>
      </c>
    </row>
    <row r="1024" spans="1:13">
      <c r="A1024" s="13" t="s">
        <v>687</v>
      </c>
      <c r="B1024" s="13">
        <v>17097861504</v>
      </c>
      <c r="C1024" s="13" t="s">
        <v>574</v>
      </c>
      <c r="D1024" s="13" t="s">
        <v>896</v>
      </c>
      <c r="E1024" s="13" t="s">
        <v>575</v>
      </c>
      <c r="F1024" s="16">
        <v>26.3</v>
      </c>
      <c r="G1024" s="16">
        <v>73.7</v>
      </c>
      <c r="H1024" s="16">
        <v>17.2</v>
      </c>
      <c r="I1024" s="16">
        <v>9.3000000000000007</v>
      </c>
      <c r="M1024" s="19">
        <v>7</v>
      </c>
    </row>
    <row r="1025" spans="1:13">
      <c r="A1025" s="13" t="s">
        <v>357</v>
      </c>
      <c r="B1025" s="13">
        <v>17111871500</v>
      </c>
      <c r="C1025" s="13" t="s">
        <v>358</v>
      </c>
      <c r="D1025" s="13" t="s">
        <v>571</v>
      </c>
      <c r="E1025" s="13"/>
      <c r="F1025" s="16">
        <v>36.6</v>
      </c>
      <c r="G1025" s="16">
        <v>63.4</v>
      </c>
      <c r="H1025" s="16">
        <v>17</v>
      </c>
      <c r="I1025" s="16">
        <v>9.3000000000000007</v>
      </c>
      <c r="M1025" s="16"/>
    </row>
    <row r="1026" spans="1:13">
      <c r="A1026" s="13" t="s">
        <v>2083</v>
      </c>
      <c r="B1026" s="13">
        <v>17031822602</v>
      </c>
      <c r="C1026" s="13" t="s">
        <v>2084</v>
      </c>
      <c r="D1026" s="13" t="s">
        <v>4272</v>
      </c>
      <c r="E1026" s="13" t="s">
        <v>2070</v>
      </c>
      <c r="F1026" s="16">
        <v>31.4</v>
      </c>
      <c r="G1026" s="16">
        <v>68.599999999999994</v>
      </c>
      <c r="H1026" s="16">
        <v>16.399999999999999</v>
      </c>
      <c r="I1026" s="16">
        <v>9.3000000000000007</v>
      </c>
      <c r="M1026" s="19">
        <v>8</v>
      </c>
    </row>
    <row r="1027" spans="1:13">
      <c r="A1027" s="13" t="s">
        <v>3583</v>
      </c>
      <c r="B1027" s="13">
        <v>17031230200</v>
      </c>
      <c r="C1027" s="13" t="s">
        <v>3584</v>
      </c>
      <c r="D1027" s="13" t="s">
        <v>4272</v>
      </c>
      <c r="E1027" s="13" t="s">
        <v>4129</v>
      </c>
      <c r="F1027" s="16">
        <v>14.8</v>
      </c>
      <c r="G1027" s="16">
        <v>85.2</v>
      </c>
      <c r="H1027" s="16">
        <v>15.1</v>
      </c>
      <c r="I1027" s="16">
        <v>9.3000000000000007</v>
      </c>
      <c r="M1027" s="19">
        <v>1</v>
      </c>
    </row>
    <row r="1028" spans="1:13">
      <c r="A1028" s="13" t="s">
        <v>2225</v>
      </c>
      <c r="B1028" s="13">
        <v>17031843300</v>
      </c>
      <c r="C1028" s="13" t="s">
        <v>2226</v>
      </c>
      <c r="D1028" s="13" t="s">
        <v>4272</v>
      </c>
      <c r="E1028" s="13" t="s">
        <v>2224</v>
      </c>
      <c r="F1028" s="16">
        <v>44</v>
      </c>
      <c r="G1028" s="16">
        <v>56</v>
      </c>
      <c r="H1028" s="16">
        <v>3.8</v>
      </c>
      <c r="I1028" s="16">
        <v>9.3000000000000007</v>
      </c>
      <c r="M1028" s="19">
        <v>8</v>
      </c>
    </row>
    <row r="1029" spans="1:13">
      <c r="A1029" s="13" t="s">
        <v>2275</v>
      </c>
      <c r="B1029" s="13">
        <v>17031804706</v>
      </c>
      <c r="C1029" s="13" t="s">
        <v>2276</v>
      </c>
      <c r="D1029" s="13" t="s">
        <v>4272</v>
      </c>
      <c r="E1029" s="13" t="s">
        <v>2375</v>
      </c>
      <c r="F1029" s="16">
        <v>23</v>
      </c>
      <c r="G1029" s="16">
        <v>77</v>
      </c>
      <c r="H1029" s="16">
        <v>30.5</v>
      </c>
      <c r="I1029" s="16">
        <v>9.1999999999999993</v>
      </c>
      <c r="M1029" s="19">
        <v>7</v>
      </c>
    </row>
    <row r="1030" spans="1:13">
      <c r="A1030" s="13" t="s">
        <v>768</v>
      </c>
      <c r="B1030" s="13">
        <v>17097861510</v>
      </c>
      <c r="C1030" s="13" t="s">
        <v>769</v>
      </c>
      <c r="D1030" s="13" t="s">
        <v>896</v>
      </c>
      <c r="E1030" s="13" t="s">
        <v>761</v>
      </c>
      <c r="F1030" s="16">
        <v>20.9</v>
      </c>
      <c r="G1030" s="16">
        <v>79.099999999999994</v>
      </c>
      <c r="H1030" s="16">
        <v>26</v>
      </c>
      <c r="I1030" s="16">
        <v>9.1999999999999993</v>
      </c>
      <c r="M1030" s="19">
        <v>7</v>
      </c>
    </row>
    <row r="1031" spans="1:13">
      <c r="A1031" s="13" t="s">
        <v>929</v>
      </c>
      <c r="B1031" s="13">
        <v>17089853001</v>
      </c>
      <c r="C1031" s="13" t="s">
        <v>930</v>
      </c>
      <c r="D1031" s="13" t="s">
        <v>1029</v>
      </c>
      <c r="E1031" s="13"/>
      <c r="F1031" s="16">
        <v>26.5</v>
      </c>
      <c r="G1031" s="16">
        <v>73.5</v>
      </c>
      <c r="H1031" s="16">
        <v>23.5</v>
      </c>
      <c r="I1031" s="16">
        <v>9.1999999999999993</v>
      </c>
      <c r="M1031" s="16"/>
    </row>
    <row r="1032" spans="1:13">
      <c r="A1032" s="13" t="s">
        <v>1956</v>
      </c>
      <c r="B1032" s="13">
        <v>17031803611</v>
      </c>
      <c r="C1032" s="13" t="s">
        <v>1957</v>
      </c>
      <c r="D1032" s="13" t="s">
        <v>4272</v>
      </c>
      <c r="E1032" s="13" t="s">
        <v>1945</v>
      </c>
      <c r="F1032" s="16">
        <v>22.7</v>
      </c>
      <c r="G1032" s="16">
        <v>77.3</v>
      </c>
      <c r="H1032" s="16">
        <v>21.9</v>
      </c>
      <c r="I1032" s="16">
        <v>9.1999999999999993</v>
      </c>
      <c r="M1032" s="19">
        <v>7</v>
      </c>
    </row>
    <row r="1033" spans="1:13">
      <c r="A1033" s="13" t="s">
        <v>658</v>
      </c>
      <c r="B1033" s="13">
        <v>17097864106</v>
      </c>
      <c r="C1033" s="13" t="s">
        <v>659</v>
      </c>
      <c r="D1033" s="13" t="s">
        <v>896</v>
      </c>
      <c r="E1033" s="13" t="s">
        <v>653</v>
      </c>
      <c r="F1033" s="16">
        <v>24.2</v>
      </c>
      <c r="G1033" s="16">
        <v>75.8</v>
      </c>
      <c r="H1033" s="16">
        <v>21.6</v>
      </c>
      <c r="I1033" s="16">
        <v>9.1999999999999993</v>
      </c>
      <c r="M1033" s="19">
        <v>9</v>
      </c>
    </row>
    <row r="1034" spans="1:13">
      <c r="A1034" s="13" t="s">
        <v>485</v>
      </c>
      <c r="B1034" s="13">
        <v>17111871311</v>
      </c>
      <c r="C1034" s="13" t="s">
        <v>486</v>
      </c>
      <c r="D1034" s="13" t="s">
        <v>571</v>
      </c>
      <c r="E1034" s="13" t="s">
        <v>482</v>
      </c>
      <c r="F1034" s="16">
        <v>29.1</v>
      </c>
      <c r="G1034" s="16">
        <v>70.900000000000006</v>
      </c>
      <c r="H1034" s="16">
        <v>20.8</v>
      </c>
      <c r="I1034" s="16">
        <v>9.1999999999999993</v>
      </c>
      <c r="M1034" s="19">
        <v>8</v>
      </c>
    </row>
    <row r="1035" spans="1:13">
      <c r="A1035" s="13" t="s">
        <v>256</v>
      </c>
      <c r="B1035" s="13">
        <v>17197881001</v>
      </c>
      <c r="C1035" s="13" t="s">
        <v>257</v>
      </c>
      <c r="D1035" s="13" t="s">
        <v>363</v>
      </c>
      <c r="E1035" s="13" t="s">
        <v>258</v>
      </c>
      <c r="F1035" s="16">
        <v>33.299999999999997</v>
      </c>
      <c r="G1035" s="16">
        <v>66.7</v>
      </c>
      <c r="H1035" s="16">
        <v>20.8</v>
      </c>
      <c r="I1035" s="16">
        <v>9.1999999999999993</v>
      </c>
      <c r="M1035" s="16">
        <v>8</v>
      </c>
    </row>
    <row r="1036" spans="1:13">
      <c r="A1036" s="13" t="s">
        <v>2036</v>
      </c>
      <c r="B1036" s="13">
        <v>17031824115</v>
      </c>
      <c r="C1036" s="13" t="s">
        <v>2037</v>
      </c>
      <c r="D1036" s="13" t="s">
        <v>4272</v>
      </c>
      <c r="E1036" s="13" t="s">
        <v>2018</v>
      </c>
      <c r="F1036" s="16">
        <v>35.5</v>
      </c>
      <c r="G1036" s="16">
        <v>64.5</v>
      </c>
      <c r="H1036" s="16">
        <v>18.2</v>
      </c>
      <c r="I1036" s="16">
        <v>9.1999999999999993</v>
      </c>
      <c r="M1036" s="19">
        <v>10</v>
      </c>
    </row>
    <row r="1037" spans="1:13">
      <c r="A1037" s="13" t="s">
        <v>2062</v>
      </c>
      <c r="B1037" s="13">
        <v>17031824506</v>
      </c>
      <c r="C1037" s="13" t="s">
        <v>2063</v>
      </c>
      <c r="D1037" s="13" t="s">
        <v>4272</v>
      </c>
      <c r="E1037" s="13" t="s">
        <v>2061</v>
      </c>
      <c r="F1037" s="16">
        <v>33</v>
      </c>
      <c r="G1037" s="16">
        <v>67</v>
      </c>
      <c r="H1037" s="16">
        <v>18.2</v>
      </c>
      <c r="I1037" s="16">
        <v>9.1999999999999993</v>
      </c>
      <c r="M1037" s="19">
        <v>8</v>
      </c>
    </row>
    <row r="1038" spans="1:13">
      <c r="A1038" s="13" t="s">
        <v>1119</v>
      </c>
      <c r="B1038" s="13">
        <v>17043846310</v>
      </c>
      <c r="C1038" s="13" t="s">
        <v>1120</v>
      </c>
      <c r="D1038" s="13" t="s">
        <v>1522</v>
      </c>
      <c r="E1038" s="13" t="s">
        <v>1114</v>
      </c>
      <c r="F1038" s="16">
        <v>31.2</v>
      </c>
      <c r="G1038" s="16">
        <v>68.8</v>
      </c>
      <c r="H1038" s="16">
        <v>15.5</v>
      </c>
      <c r="I1038" s="16">
        <v>9.1999999999999993</v>
      </c>
      <c r="M1038" s="19">
        <v>8</v>
      </c>
    </row>
    <row r="1039" spans="1:13">
      <c r="A1039" s="13" t="s">
        <v>3699</v>
      </c>
      <c r="B1039" s="13">
        <v>17031140200</v>
      </c>
      <c r="C1039" s="13" t="s">
        <v>3700</v>
      </c>
      <c r="D1039" s="13" t="s">
        <v>4272</v>
      </c>
      <c r="E1039" s="13" t="s">
        <v>4129</v>
      </c>
      <c r="F1039" s="16">
        <v>16.399999999999999</v>
      </c>
      <c r="G1039" s="16">
        <v>83.6</v>
      </c>
      <c r="H1039" s="16">
        <v>15.1</v>
      </c>
      <c r="I1039" s="16">
        <v>9.1999999999999993</v>
      </c>
      <c r="M1039" s="19">
        <v>5</v>
      </c>
    </row>
    <row r="1040" spans="1:13">
      <c r="A1040" s="13" t="s">
        <v>249</v>
      </c>
      <c r="B1040" s="13">
        <v>17197880901</v>
      </c>
      <c r="C1040" s="13" t="s">
        <v>250</v>
      </c>
      <c r="D1040" s="13" t="s">
        <v>363</v>
      </c>
      <c r="E1040" s="13" t="s">
        <v>251</v>
      </c>
      <c r="F1040" s="16">
        <v>32.9</v>
      </c>
      <c r="G1040" s="16">
        <v>67.099999999999994</v>
      </c>
      <c r="H1040" s="16">
        <v>14.5</v>
      </c>
      <c r="I1040" s="16">
        <v>9.1999999999999993</v>
      </c>
      <c r="M1040" s="16">
        <v>5</v>
      </c>
    </row>
    <row r="1041" spans="1:13">
      <c r="A1041" s="13" t="s">
        <v>3167</v>
      </c>
      <c r="B1041" s="13">
        <v>17031430101</v>
      </c>
      <c r="C1041" s="13" t="s">
        <v>3168</v>
      </c>
      <c r="D1041" s="13" t="s">
        <v>4272</v>
      </c>
      <c r="E1041" s="13" t="s">
        <v>4129</v>
      </c>
      <c r="F1041" s="16">
        <v>19.100000000000001</v>
      </c>
      <c r="G1041" s="16">
        <v>80.900000000000006</v>
      </c>
      <c r="H1041" s="16">
        <v>14.5</v>
      </c>
      <c r="I1041" s="16">
        <v>9.1999999999999993</v>
      </c>
      <c r="M1041" s="19">
        <v>1</v>
      </c>
    </row>
    <row r="1042" spans="1:13">
      <c r="A1042" s="13" t="s">
        <v>2767</v>
      </c>
      <c r="B1042" s="13">
        <v>17031740400</v>
      </c>
      <c r="C1042" s="13" t="s">
        <v>2768</v>
      </c>
      <c r="D1042" s="13" t="s">
        <v>4272</v>
      </c>
      <c r="E1042" s="13" t="s">
        <v>4129</v>
      </c>
      <c r="F1042" s="16">
        <v>35</v>
      </c>
      <c r="G1042" s="16">
        <v>65</v>
      </c>
      <c r="H1042" s="16">
        <v>13.4</v>
      </c>
      <c r="I1042" s="16">
        <v>9.1999999999999993</v>
      </c>
      <c r="M1042" s="19">
        <v>5</v>
      </c>
    </row>
    <row r="1043" spans="1:13">
      <c r="A1043" s="13" t="s">
        <v>1924</v>
      </c>
      <c r="B1043" s="13">
        <v>17031804000</v>
      </c>
      <c r="C1043" s="13" t="s">
        <v>1925</v>
      </c>
      <c r="D1043" s="13" t="s">
        <v>4272</v>
      </c>
      <c r="E1043" s="13" t="s">
        <v>1923</v>
      </c>
      <c r="F1043" s="16">
        <v>33.9</v>
      </c>
      <c r="G1043" s="16">
        <v>66.099999999999994</v>
      </c>
      <c r="H1043" s="16">
        <v>11.6</v>
      </c>
      <c r="I1043" s="16">
        <v>9.1999999999999993</v>
      </c>
      <c r="M1043" s="19">
        <v>9</v>
      </c>
    </row>
    <row r="1044" spans="1:13">
      <c r="A1044" s="13" t="s">
        <v>2755</v>
      </c>
      <c r="B1044" s="13">
        <v>17031730500</v>
      </c>
      <c r="C1044" s="13" t="s">
        <v>2756</v>
      </c>
      <c r="D1044" s="13" t="s">
        <v>4272</v>
      </c>
      <c r="E1044" s="13" t="s">
        <v>4129</v>
      </c>
      <c r="F1044" s="16">
        <v>29.9</v>
      </c>
      <c r="G1044" s="16">
        <v>70.099999999999994</v>
      </c>
      <c r="H1044" s="16">
        <v>8.8000000000000007</v>
      </c>
      <c r="I1044" s="16">
        <v>9.1999999999999993</v>
      </c>
      <c r="M1044" s="19">
        <v>5</v>
      </c>
    </row>
    <row r="1045" spans="1:13">
      <c r="A1045" s="13" t="s">
        <v>886</v>
      </c>
      <c r="B1045" s="13">
        <v>17093890400</v>
      </c>
      <c r="C1045" s="13" t="s">
        <v>887</v>
      </c>
      <c r="D1045" s="13" t="s">
        <v>874</v>
      </c>
      <c r="E1045" s="13"/>
      <c r="F1045" s="16">
        <v>24.6</v>
      </c>
      <c r="G1045" s="16">
        <v>75.400000000000006</v>
      </c>
      <c r="H1045" s="16">
        <v>23.8</v>
      </c>
      <c r="I1045" s="16">
        <v>9.1</v>
      </c>
      <c r="M1045" s="16"/>
    </row>
    <row r="1046" spans="1:13">
      <c r="A1046" s="13" t="s">
        <v>892</v>
      </c>
      <c r="B1046" s="13">
        <v>17093890700</v>
      </c>
      <c r="C1046" s="13" t="s">
        <v>893</v>
      </c>
      <c r="D1046" s="13" t="s">
        <v>874</v>
      </c>
      <c r="E1046" s="13"/>
      <c r="F1046" s="16">
        <v>26.6</v>
      </c>
      <c r="G1046" s="16">
        <v>73.400000000000006</v>
      </c>
      <c r="H1046" s="16">
        <v>22.6</v>
      </c>
      <c r="I1046" s="16">
        <v>9.1</v>
      </c>
      <c r="M1046" s="16"/>
    </row>
    <row r="1047" spans="1:13">
      <c r="A1047" s="13" t="s">
        <v>597</v>
      </c>
      <c r="B1047" s="13">
        <v>17097861010</v>
      </c>
      <c r="C1047" s="13" t="s">
        <v>598</v>
      </c>
      <c r="D1047" s="13" t="s">
        <v>896</v>
      </c>
      <c r="E1047" s="13" t="s">
        <v>599</v>
      </c>
      <c r="F1047" s="16">
        <v>35.9</v>
      </c>
      <c r="G1047" s="16">
        <v>64.099999999999994</v>
      </c>
      <c r="H1047" s="16">
        <v>16.3</v>
      </c>
      <c r="I1047" s="16">
        <v>9.1</v>
      </c>
      <c r="M1047" s="19">
        <v>5</v>
      </c>
    </row>
    <row r="1048" spans="1:13">
      <c r="A1048" s="13" t="s">
        <v>3281</v>
      </c>
      <c r="B1048" s="13">
        <v>17031340300</v>
      </c>
      <c r="C1048" s="13" t="s">
        <v>3282</v>
      </c>
      <c r="D1048" s="13" t="s">
        <v>4272</v>
      </c>
      <c r="E1048" s="13" t="s">
        <v>4129</v>
      </c>
      <c r="F1048" s="16">
        <v>33.299999999999997</v>
      </c>
      <c r="G1048" s="16">
        <v>66.7</v>
      </c>
      <c r="H1048" s="16">
        <v>8.1</v>
      </c>
      <c r="I1048" s="16">
        <v>9.1</v>
      </c>
      <c r="M1048" s="19">
        <v>8</v>
      </c>
    </row>
    <row r="1049" spans="1:13">
      <c r="A1049" s="13" t="s">
        <v>3783</v>
      </c>
      <c r="B1049" s="13">
        <v>17031110300</v>
      </c>
      <c r="C1049" s="13" t="s">
        <v>3784</v>
      </c>
      <c r="D1049" s="13" t="s">
        <v>4272</v>
      </c>
      <c r="E1049" s="13" t="s">
        <v>4129</v>
      </c>
      <c r="F1049" s="16">
        <v>30.9</v>
      </c>
      <c r="G1049" s="16">
        <v>69.099999999999994</v>
      </c>
      <c r="H1049" s="16">
        <v>23.7</v>
      </c>
      <c r="I1049" s="16">
        <v>9</v>
      </c>
      <c r="M1049" s="19">
        <v>7</v>
      </c>
    </row>
    <row r="1050" spans="1:13">
      <c r="A1050" s="13" t="s">
        <v>2825</v>
      </c>
      <c r="B1050" s="13">
        <v>17031710900</v>
      </c>
      <c r="C1050" s="13" t="s">
        <v>2826</v>
      </c>
      <c r="D1050" s="13" t="s">
        <v>4272</v>
      </c>
      <c r="E1050" s="13" t="s">
        <v>4129</v>
      </c>
      <c r="F1050" s="16">
        <v>27.6</v>
      </c>
      <c r="G1050" s="16">
        <v>72.400000000000006</v>
      </c>
      <c r="H1050" s="16">
        <v>12.7</v>
      </c>
      <c r="I1050" s="16">
        <v>9</v>
      </c>
      <c r="M1050" s="19">
        <v>1</v>
      </c>
    </row>
    <row r="1051" spans="1:13">
      <c r="A1051" s="13" t="s">
        <v>1415</v>
      </c>
      <c r="B1051" s="13">
        <v>17043845506</v>
      </c>
      <c r="C1051" s="13" t="s">
        <v>1416</v>
      </c>
      <c r="D1051" s="13" t="s">
        <v>1522</v>
      </c>
      <c r="E1051" s="13" t="s">
        <v>1417</v>
      </c>
      <c r="F1051" s="16">
        <v>20.100000000000001</v>
      </c>
      <c r="G1051" s="16">
        <v>79.900000000000006</v>
      </c>
      <c r="H1051" s="16">
        <v>26.2</v>
      </c>
      <c r="I1051" s="16">
        <v>8.9</v>
      </c>
      <c r="M1051" s="19">
        <v>9</v>
      </c>
    </row>
    <row r="1052" spans="1:13">
      <c r="A1052" s="13" t="s">
        <v>240</v>
      </c>
      <c r="B1052" s="13">
        <v>17197883206</v>
      </c>
      <c r="C1052" s="13" t="s">
        <v>241</v>
      </c>
      <c r="D1052" s="13" t="s">
        <v>363</v>
      </c>
      <c r="E1052" s="13" t="s">
        <v>320</v>
      </c>
      <c r="F1052" s="16">
        <v>29.1</v>
      </c>
      <c r="G1052" s="16">
        <v>70.900000000000006</v>
      </c>
      <c r="H1052" s="16">
        <v>21</v>
      </c>
      <c r="I1052" s="16">
        <v>8.9</v>
      </c>
      <c r="M1052" s="16">
        <v>5</v>
      </c>
    </row>
    <row r="1053" spans="1:13">
      <c r="A1053" s="13" t="s">
        <v>2133</v>
      </c>
      <c r="B1053" s="13">
        <v>17031806004</v>
      </c>
      <c r="C1053" s="13" t="s">
        <v>2134</v>
      </c>
      <c r="D1053" s="13" t="s">
        <v>4272</v>
      </c>
      <c r="E1053" s="13" t="s">
        <v>2130</v>
      </c>
      <c r="F1053" s="16">
        <v>28.1</v>
      </c>
      <c r="G1053" s="16">
        <v>71.900000000000006</v>
      </c>
      <c r="H1053" s="16">
        <v>20.7</v>
      </c>
      <c r="I1053" s="16">
        <v>8.9</v>
      </c>
      <c r="M1053" s="19">
        <v>9</v>
      </c>
    </row>
    <row r="1054" spans="1:13">
      <c r="A1054" s="13" t="s">
        <v>583</v>
      </c>
      <c r="B1054" s="13">
        <v>17097861402</v>
      </c>
      <c r="C1054" s="13" t="s">
        <v>584</v>
      </c>
      <c r="D1054" s="13" t="s">
        <v>896</v>
      </c>
      <c r="E1054" s="13" t="s">
        <v>585</v>
      </c>
      <c r="F1054" s="16">
        <v>23.4</v>
      </c>
      <c r="G1054" s="16">
        <v>76.599999999999994</v>
      </c>
      <c r="H1054" s="16">
        <v>20.399999999999999</v>
      </c>
      <c r="I1054" s="16">
        <v>8.9</v>
      </c>
      <c r="M1054" s="19">
        <v>4</v>
      </c>
    </row>
    <row r="1055" spans="1:13">
      <c r="A1055" s="13" t="s">
        <v>1313</v>
      </c>
      <c r="B1055" s="13">
        <v>17043841207</v>
      </c>
      <c r="C1055" s="13" t="s">
        <v>1314</v>
      </c>
      <c r="D1055" s="13" t="s">
        <v>1522</v>
      </c>
      <c r="E1055" s="13" t="s">
        <v>2398</v>
      </c>
      <c r="F1055" s="16">
        <v>25.2</v>
      </c>
      <c r="G1055" s="16">
        <v>74.8</v>
      </c>
      <c r="H1055" s="16">
        <v>18.899999999999999</v>
      </c>
      <c r="I1055" s="16">
        <v>8.9</v>
      </c>
      <c r="M1055" s="19">
        <v>5</v>
      </c>
    </row>
    <row r="1056" spans="1:13">
      <c r="A1056" s="13" t="s">
        <v>894</v>
      </c>
      <c r="B1056" s="13">
        <v>17097860805</v>
      </c>
      <c r="C1056" s="13" t="s">
        <v>895</v>
      </c>
      <c r="D1056" s="13" t="s">
        <v>896</v>
      </c>
      <c r="E1056" s="13" t="s">
        <v>897</v>
      </c>
      <c r="F1056" s="16">
        <v>32.4</v>
      </c>
      <c r="G1056" s="16">
        <v>67.599999999999994</v>
      </c>
      <c r="H1056" s="16">
        <v>15.4</v>
      </c>
      <c r="I1056" s="16">
        <v>8.9</v>
      </c>
      <c r="M1056" s="19">
        <v>7</v>
      </c>
    </row>
    <row r="1057" spans="1:13">
      <c r="A1057" s="13" t="s">
        <v>4019</v>
      </c>
      <c r="B1057" s="13">
        <v>17031040202</v>
      </c>
      <c r="C1057" s="13" t="s">
        <v>4020</v>
      </c>
      <c r="D1057" s="13" t="s">
        <v>4272</v>
      </c>
      <c r="E1057" s="13" t="s">
        <v>4129</v>
      </c>
      <c r="F1057" s="16">
        <v>21.2</v>
      </c>
      <c r="G1057" s="16">
        <v>78.8</v>
      </c>
      <c r="H1057" s="16">
        <v>28.1</v>
      </c>
      <c r="I1057" s="16">
        <v>8.8000000000000007</v>
      </c>
      <c r="M1057" s="19">
        <v>6</v>
      </c>
    </row>
    <row r="1058" spans="1:13">
      <c r="A1058" s="13" t="s">
        <v>1139</v>
      </c>
      <c r="B1058" s="13">
        <v>17043841607</v>
      </c>
      <c r="C1058" s="13" t="s">
        <v>1140</v>
      </c>
      <c r="D1058" s="13" t="s">
        <v>1522</v>
      </c>
      <c r="E1058" s="13" t="s">
        <v>1733</v>
      </c>
      <c r="F1058" s="16">
        <v>17.100000000000001</v>
      </c>
      <c r="G1058" s="16">
        <v>82.9</v>
      </c>
      <c r="H1058" s="16">
        <v>27.2</v>
      </c>
      <c r="I1058" s="16">
        <v>8.8000000000000007</v>
      </c>
      <c r="M1058" s="19">
        <v>9</v>
      </c>
    </row>
    <row r="1059" spans="1:13">
      <c r="A1059" s="13" t="s">
        <v>1392</v>
      </c>
      <c r="B1059" s="13">
        <v>17043841208</v>
      </c>
      <c r="C1059" s="13" t="s">
        <v>1393</v>
      </c>
      <c r="D1059" s="13" t="s">
        <v>1522</v>
      </c>
      <c r="E1059" s="13" t="s">
        <v>4126</v>
      </c>
      <c r="F1059" s="16">
        <v>27.4</v>
      </c>
      <c r="G1059" s="16">
        <v>72.599999999999994</v>
      </c>
      <c r="H1059" s="16">
        <v>24.5</v>
      </c>
      <c r="I1059" s="16">
        <v>8.8000000000000007</v>
      </c>
      <c r="M1059" s="19">
        <v>8</v>
      </c>
    </row>
    <row r="1060" spans="1:13">
      <c r="A1060" s="13" t="s">
        <v>746</v>
      </c>
      <c r="B1060" s="13">
        <v>17097861202</v>
      </c>
      <c r="C1060" s="13" t="s">
        <v>747</v>
      </c>
      <c r="D1060" s="13" t="s">
        <v>896</v>
      </c>
      <c r="E1060" s="13" t="s">
        <v>855</v>
      </c>
      <c r="F1060" s="16">
        <v>24.3</v>
      </c>
      <c r="G1060" s="16">
        <v>75.7</v>
      </c>
      <c r="H1060" s="16">
        <v>14.7</v>
      </c>
      <c r="I1060" s="16">
        <v>8.8000000000000007</v>
      </c>
      <c r="M1060" s="19">
        <v>9</v>
      </c>
    </row>
    <row r="1061" spans="1:13">
      <c r="A1061" s="13" t="s">
        <v>1564</v>
      </c>
      <c r="B1061" s="13">
        <v>17031836100</v>
      </c>
      <c r="C1061" s="13" t="s">
        <v>1565</v>
      </c>
      <c r="D1061" s="13" t="s">
        <v>4272</v>
      </c>
      <c r="E1061" s="13"/>
      <c r="F1061" s="16">
        <v>43.1</v>
      </c>
      <c r="G1061" s="16">
        <v>56.9</v>
      </c>
      <c r="H1061" s="16">
        <v>5.8</v>
      </c>
      <c r="I1061" s="16">
        <v>8.8000000000000007</v>
      </c>
      <c r="M1061" s="16"/>
    </row>
    <row r="1062" spans="1:13">
      <c r="A1062" s="13" t="s">
        <v>680</v>
      </c>
      <c r="B1062" s="13">
        <v>17097863201</v>
      </c>
      <c r="C1062" s="13" t="s">
        <v>681</v>
      </c>
      <c r="D1062" s="13" t="s">
        <v>896</v>
      </c>
      <c r="E1062" s="13" t="s">
        <v>665</v>
      </c>
      <c r="F1062" s="16">
        <v>34.700000000000003</v>
      </c>
      <c r="G1062" s="16">
        <v>65.3</v>
      </c>
      <c r="H1062" s="16">
        <v>4.8</v>
      </c>
      <c r="I1062" s="16">
        <v>8.8000000000000007</v>
      </c>
      <c r="M1062" s="19">
        <v>1</v>
      </c>
    </row>
    <row r="1063" spans="1:13">
      <c r="A1063" s="13" t="s">
        <v>1540</v>
      </c>
      <c r="B1063" s="13">
        <v>17043846511</v>
      </c>
      <c r="C1063" s="13" t="s">
        <v>1541</v>
      </c>
      <c r="D1063" s="13" t="s">
        <v>1522</v>
      </c>
      <c r="E1063" s="13" t="s">
        <v>1533</v>
      </c>
      <c r="F1063" s="16">
        <v>19.100000000000001</v>
      </c>
      <c r="G1063" s="16">
        <v>80.900000000000006</v>
      </c>
      <c r="H1063" s="16">
        <v>24.9</v>
      </c>
      <c r="I1063" s="16">
        <v>8.6999999999999993</v>
      </c>
      <c r="M1063" s="19">
        <v>8</v>
      </c>
    </row>
    <row r="1064" spans="1:13">
      <c r="A1064" s="13" t="s">
        <v>3425</v>
      </c>
      <c r="B1064" s="13">
        <v>17031282700</v>
      </c>
      <c r="C1064" s="13" t="s">
        <v>3316</v>
      </c>
      <c r="D1064" s="13" t="s">
        <v>4272</v>
      </c>
      <c r="E1064" s="13" t="s">
        <v>4129</v>
      </c>
      <c r="F1064" s="16">
        <v>28.3</v>
      </c>
      <c r="G1064" s="16">
        <v>71.7</v>
      </c>
      <c r="H1064" s="16">
        <v>24.8</v>
      </c>
      <c r="I1064" s="16">
        <v>8.6999999999999993</v>
      </c>
      <c r="M1064" s="19">
        <v>2</v>
      </c>
    </row>
    <row r="1065" spans="1:13">
      <c r="A1065" s="13" t="s">
        <v>1406</v>
      </c>
      <c r="B1065" s="13">
        <v>17043841703</v>
      </c>
      <c r="C1065" s="13" t="s">
        <v>1407</v>
      </c>
      <c r="D1065" s="13" t="s">
        <v>1522</v>
      </c>
      <c r="E1065" s="13" t="s">
        <v>4126</v>
      </c>
      <c r="F1065" s="16">
        <v>26.6</v>
      </c>
      <c r="G1065" s="16">
        <v>73.400000000000006</v>
      </c>
      <c r="H1065" s="16">
        <v>23.6</v>
      </c>
      <c r="I1065" s="16">
        <v>8.6999999999999993</v>
      </c>
      <c r="M1065" s="19">
        <v>9</v>
      </c>
    </row>
    <row r="1066" spans="1:13">
      <c r="A1066" s="13" t="s">
        <v>644</v>
      </c>
      <c r="B1066" s="13">
        <v>17097864108</v>
      </c>
      <c r="C1066" s="13" t="s">
        <v>645</v>
      </c>
      <c r="D1066" s="13" t="s">
        <v>896</v>
      </c>
      <c r="E1066" s="13" t="s">
        <v>643</v>
      </c>
      <c r="F1066" s="16">
        <v>23.1</v>
      </c>
      <c r="G1066" s="16">
        <v>76.900000000000006</v>
      </c>
      <c r="H1066" s="16">
        <v>23.5</v>
      </c>
      <c r="I1066" s="16">
        <v>8.6999999999999993</v>
      </c>
      <c r="M1066" s="19">
        <v>9</v>
      </c>
    </row>
    <row r="1067" spans="1:13">
      <c r="A1067" s="13" t="s">
        <v>1654</v>
      </c>
      <c r="B1067" s="13">
        <v>17031802504</v>
      </c>
      <c r="C1067" s="13" t="s">
        <v>1655</v>
      </c>
      <c r="D1067" s="13" t="s">
        <v>4272</v>
      </c>
      <c r="E1067" s="13" t="s">
        <v>1761</v>
      </c>
      <c r="F1067" s="16">
        <v>35.1</v>
      </c>
      <c r="G1067" s="16">
        <v>64.900000000000006</v>
      </c>
      <c r="H1067" s="16">
        <v>19.3</v>
      </c>
      <c r="I1067" s="16">
        <v>8.6999999999999993</v>
      </c>
      <c r="M1067" s="19">
        <v>3</v>
      </c>
    </row>
    <row r="1068" spans="1:13">
      <c r="A1068" s="13" t="s">
        <v>935</v>
      </c>
      <c r="B1068" s="13">
        <v>17089853006</v>
      </c>
      <c r="C1068" s="13" t="s">
        <v>936</v>
      </c>
      <c r="D1068" s="13" t="s">
        <v>1029</v>
      </c>
      <c r="E1068" s="13"/>
      <c r="F1068" s="16">
        <v>28</v>
      </c>
      <c r="G1068" s="16">
        <v>72</v>
      </c>
      <c r="H1068" s="16">
        <v>18.7</v>
      </c>
      <c r="I1068" s="16">
        <v>8.6999999999999993</v>
      </c>
      <c r="M1068" s="16"/>
    </row>
    <row r="1069" spans="1:13">
      <c r="A1069" s="13" t="s">
        <v>3219</v>
      </c>
      <c r="B1069" s="13">
        <v>17031390300</v>
      </c>
      <c r="C1069" s="13" t="s">
        <v>3220</v>
      </c>
      <c r="D1069" s="13" t="s">
        <v>4272</v>
      </c>
      <c r="E1069" s="13" t="s">
        <v>4129</v>
      </c>
      <c r="F1069" s="16">
        <v>30.8</v>
      </c>
      <c r="G1069" s="16">
        <v>69.2</v>
      </c>
      <c r="H1069" s="16">
        <v>14.6</v>
      </c>
      <c r="I1069" s="16">
        <v>8.6999999999999993</v>
      </c>
      <c r="M1069" s="19">
        <v>1</v>
      </c>
    </row>
    <row r="1070" spans="1:13">
      <c r="A1070" s="13" t="s">
        <v>1764</v>
      </c>
      <c r="B1070" s="13">
        <v>17031802404</v>
      </c>
      <c r="C1070" s="13" t="s">
        <v>1765</v>
      </c>
      <c r="D1070" s="13" t="s">
        <v>4272</v>
      </c>
      <c r="E1070" s="13" t="s">
        <v>1761</v>
      </c>
      <c r="F1070" s="16">
        <v>23.4</v>
      </c>
      <c r="G1070" s="16">
        <v>76.599999999999994</v>
      </c>
      <c r="H1070" s="16">
        <v>26.2</v>
      </c>
      <c r="I1070" s="16">
        <v>8.6</v>
      </c>
      <c r="M1070" s="19">
        <v>2</v>
      </c>
    </row>
    <row r="1071" spans="1:13">
      <c r="A1071" s="13" t="s">
        <v>3767</v>
      </c>
      <c r="B1071" s="13">
        <v>17031100200</v>
      </c>
      <c r="C1071" s="13" t="s">
        <v>3768</v>
      </c>
      <c r="D1071" s="13" t="s">
        <v>4272</v>
      </c>
      <c r="E1071" s="13" t="s">
        <v>4129</v>
      </c>
      <c r="F1071" s="16">
        <v>30.2</v>
      </c>
      <c r="G1071" s="16">
        <v>69.8</v>
      </c>
      <c r="H1071" s="16">
        <v>24.9</v>
      </c>
      <c r="I1071" s="16">
        <v>8.6</v>
      </c>
      <c r="M1071" s="19">
        <v>10</v>
      </c>
    </row>
    <row r="1072" spans="1:13">
      <c r="A1072" s="13" t="s">
        <v>2124</v>
      </c>
      <c r="B1072" s="13">
        <v>17031805401</v>
      </c>
      <c r="C1072" s="13" t="s">
        <v>2125</v>
      </c>
      <c r="D1072" s="13" t="s">
        <v>4272</v>
      </c>
      <c r="E1072" s="13" t="s">
        <v>2123</v>
      </c>
      <c r="F1072" s="16">
        <v>31.5</v>
      </c>
      <c r="G1072" s="16">
        <v>68.5</v>
      </c>
      <c r="H1072" s="16">
        <v>18.8</v>
      </c>
      <c r="I1072" s="16">
        <v>8.6</v>
      </c>
      <c r="M1072" s="19">
        <v>7</v>
      </c>
    </row>
    <row r="1073" spans="1:13">
      <c r="A1073" s="13" t="s">
        <v>989</v>
      </c>
      <c r="B1073" s="13">
        <v>17089851907</v>
      </c>
      <c r="C1073" s="13" t="s">
        <v>990</v>
      </c>
      <c r="D1073" s="13" t="s">
        <v>1029</v>
      </c>
      <c r="E1073" s="13"/>
      <c r="F1073" s="16">
        <v>27.4</v>
      </c>
      <c r="G1073" s="16">
        <v>72.599999999999994</v>
      </c>
      <c r="H1073" s="16">
        <v>18.600000000000001</v>
      </c>
      <c r="I1073" s="16">
        <v>8.6</v>
      </c>
      <c r="M1073" s="16"/>
    </row>
    <row r="1074" spans="1:13">
      <c r="A1074" s="13" t="s">
        <v>4156</v>
      </c>
      <c r="B1074" s="13">
        <v>17031841000</v>
      </c>
      <c r="C1074" s="13" t="s">
        <v>4157</v>
      </c>
      <c r="D1074" s="13" t="s">
        <v>4272</v>
      </c>
      <c r="E1074" s="13" t="s">
        <v>4158</v>
      </c>
      <c r="F1074" s="16">
        <v>23.7</v>
      </c>
      <c r="G1074" s="16">
        <v>76.3</v>
      </c>
      <c r="H1074" s="16">
        <v>18.5</v>
      </c>
      <c r="I1074" s="16">
        <v>8.6</v>
      </c>
      <c r="M1074" s="19">
        <v>8</v>
      </c>
    </row>
    <row r="1075" spans="1:13">
      <c r="A1075" s="13" t="s">
        <v>1741</v>
      </c>
      <c r="B1075" s="13">
        <v>17031818200</v>
      </c>
      <c r="C1075" s="13" t="s">
        <v>1742</v>
      </c>
      <c r="D1075" s="13" t="s">
        <v>4272</v>
      </c>
      <c r="E1075" s="13" t="s">
        <v>2365</v>
      </c>
      <c r="F1075" s="16">
        <v>22.3</v>
      </c>
      <c r="G1075" s="16">
        <v>77.7</v>
      </c>
      <c r="H1075" s="16">
        <v>23.1</v>
      </c>
      <c r="I1075" s="16">
        <v>8.5</v>
      </c>
      <c r="M1075" s="19">
        <v>7</v>
      </c>
    </row>
    <row r="1076" spans="1:13">
      <c r="A1076" s="13" t="s">
        <v>4059</v>
      </c>
      <c r="B1076" s="13">
        <v>17031020801</v>
      </c>
      <c r="C1076" s="13" t="s">
        <v>4060</v>
      </c>
      <c r="D1076" s="13" t="s">
        <v>4272</v>
      </c>
      <c r="E1076" s="13" t="s">
        <v>4129</v>
      </c>
      <c r="F1076" s="16">
        <v>21</v>
      </c>
      <c r="G1076" s="16">
        <v>79</v>
      </c>
      <c r="H1076" s="16">
        <v>21.6</v>
      </c>
      <c r="I1076" s="16">
        <v>8.5</v>
      </c>
      <c r="M1076" s="19">
        <v>7</v>
      </c>
    </row>
    <row r="1077" spans="1:13">
      <c r="A1077" s="13" t="s">
        <v>3677</v>
      </c>
      <c r="B1077" s="13">
        <v>17031170600</v>
      </c>
      <c r="C1077" s="13" t="s">
        <v>3678</v>
      </c>
      <c r="D1077" s="13" t="s">
        <v>4272</v>
      </c>
      <c r="E1077" s="13" t="s">
        <v>4129</v>
      </c>
      <c r="F1077" s="16">
        <v>30</v>
      </c>
      <c r="G1077" s="16">
        <v>70</v>
      </c>
      <c r="H1077" s="16">
        <v>21</v>
      </c>
      <c r="I1077" s="16">
        <v>8.5</v>
      </c>
      <c r="M1077" s="19">
        <v>8</v>
      </c>
    </row>
    <row r="1078" spans="1:13">
      <c r="A1078" s="13" t="s">
        <v>1263</v>
      </c>
      <c r="B1078" s="13">
        <v>17043843601</v>
      </c>
      <c r="C1078" s="13" t="s">
        <v>1264</v>
      </c>
      <c r="D1078" s="13" t="s">
        <v>1522</v>
      </c>
      <c r="E1078" s="13" t="s">
        <v>2224</v>
      </c>
      <c r="F1078" s="16">
        <v>25.9</v>
      </c>
      <c r="G1078" s="16">
        <v>74.099999999999994</v>
      </c>
      <c r="H1078" s="16">
        <v>18.5</v>
      </c>
      <c r="I1078" s="16">
        <v>8.5</v>
      </c>
      <c r="M1078" s="19">
        <v>7</v>
      </c>
    </row>
    <row r="1079" spans="1:13">
      <c r="A1079" s="13" t="s">
        <v>2079</v>
      </c>
      <c r="B1079" s="13">
        <v>17031822500</v>
      </c>
      <c r="C1079" s="13" t="s">
        <v>2080</v>
      </c>
      <c r="D1079" s="13" t="s">
        <v>4272</v>
      </c>
      <c r="E1079" s="13" t="s">
        <v>2070</v>
      </c>
      <c r="F1079" s="16">
        <v>39.6</v>
      </c>
      <c r="G1079" s="16">
        <v>60.4</v>
      </c>
      <c r="H1079" s="16">
        <v>17.8</v>
      </c>
      <c r="I1079" s="16">
        <v>8.5</v>
      </c>
      <c r="M1079" s="19">
        <v>7</v>
      </c>
    </row>
    <row r="1080" spans="1:13">
      <c r="A1080" s="13" t="s">
        <v>228</v>
      </c>
      <c r="B1080" s="13">
        <v>17197882702</v>
      </c>
      <c r="C1080" s="13" t="s">
        <v>229</v>
      </c>
      <c r="D1080" s="13" t="s">
        <v>363</v>
      </c>
      <c r="E1080" s="13" t="s">
        <v>320</v>
      </c>
      <c r="F1080" s="16">
        <v>32.1</v>
      </c>
      <c r="G1080" s="16">
        <v>67.900000000000006</v>
      </c>
      <c r="H1080" s="16">
        <v>13.7</v>
      </c>
      <c r="I1080" s="16">
        <v>8.5</v>
      </c>
      <c r="M1080" s="16">
        <v>4</v>
      </c>
    </row>
    <row r="1081" spans="1:13">
      <c r="A1081" s="13" t="s">
        <v>3741</v>
      </c>
      <c r="B1081" s="13">
        <v>17031151100</v>
      </c>
      <c r="C1081" s="13" t="s">
        <v>3742</v>
      </c>
      <c r="D1081" s="13" t="s">
        <v>4272</v>
      </c>
      <c r="E1081" s="13" t="s">
        <v>4129</v>
      </c>
      <c r="F1081" s="16">
        <v>35.6</v>
      </c>
      <c r="G1081" s="16">
        <v>64.400000000000006</v>
      </c>
      <c r="H1081" s="16">
        <v>13.6</v>
      </c>
      <c r="I1081" s="16">
        <v>8.5</v>
      </c>
      <c r="M1081" s="19">
        <v>4</v>
      </c>
    </row>
    <row r="1082" spans="1:13">
      <c r="A1082" s="13" t="s">
        <v>3475</v>
      </c>
      <c r="B1082" s="13">
        <v>17031251700</v>
      </c>
      <c r="C1082" s="13" t="s">
        <v>3476</v>
      </c>
      <c r="D1082" s="13" t="s">
        <v>4272</v>
      </c>
      <c r="E1082" s="13" t="s">
        <v>4129</v>
      </c>
      <c r="F1082" s="16">
        <v>33.299999999999997</v>
      </c>
      <c r="G1082" s="16">
        <v>66.7</v>
      </c>
      <c r="H1082" s="16">
        <v>12.3</v>
      </c>
      <c r="I1082" s="16">
        <v>8.5</v>
      </c>
      <c r="M1082" s="19">
        <v>1</v>
      </c>
    </row>
    <row r="1083" spans="1:13">
      <c r="A1083" s="13" t="s">
        <v>1989</v>
      </c>
      <c r="B1083" s="13">
        <v>17031830300</v>
      </c>
      <c r="C1083" s="13" t="s">
        <v>1990</v>
      </c>
      <c r="D1083" s="13" t="s">
        <v>4272</v>
      </c>
      <c r="E1083" s="13" t="s">
        <v>2161</v>
      </c>
      <c r="F1083" s="16">
        <v>30.2</v>
      </c>
      <c r="G1083" s="16">
        <v>69.8</v>
      </c>
      <c r="H1083" s="16">
        <v>11.1</v>
      </c>
      <c r="I1083" s="16">
        <v>8.5</v>
      </c>
      <c r="M1083" s="19">
        <v>6</v>
      </c>
    </row>
    <row r="1084" spans="1:13">
      <c r="A1084" s="13" t="s">
        <v>2551</v>
      </c>
      <c r="B1084" s="13">
        <v>17031809200</v>
      </c>
      <c r="C1084" s="13" t="s">
        <v>2552</v>
      </c>
      <c r="D1084" s="13" t="s">
        <v>4272</v>
      </c>
      <c r="E1084" s="13" t="s">
        <v>2542</v>
      </c>
      <c r="F1084" s="16">
        <v>32.1</v>
      </c>
      <c r="G1084" s="16">
        <v>67.900000000000006</v>
      </c>
      <c r="H1084" s="16">
        <v>10.7</v>
      </c>
      <c r="I1084" s="16">
        <v>8.5</v>
      </c>
      <c r="M1084" s="19">
        <v>8</v>
      </c>
    </row>
    <row r="1085" spans="1:13">
      <c r="A1085" s="13" t="s">
        <v>1453</v>
      </c>
      <c r="B1085" s="13">
        <v>17043841316</v>
      </c>
      <c r="C1085" s="13" t="s">
        <v>1454</v>
      </c>
      <c r="D1085" s="13" t="s">
        <v>1522</v>
      </c>
      <c r="E1085" s="13" t="s">
        <v>4214</v>
      </c>
      <c r="F1085" s="16">
        <v>27.7</v>
      </c>
      <c r="G1085" s="16">
        <v>72.3</v>
      </c>
      <c r="H1085" s="16">
        <v>26.3</v>
      </c>
      <c r="I1085" s="16">
        <v>8.4</v>
      </c>
      <c r="M1085" s="19">
        <v>10</v>
      </c>
    </row>
    <row r="1086" spans="1:13">
      <c r="A1086" s="13" t="s">
        <v>3789</v>
      </c>
      <c r="B1086" s="13">
        <v>17031110502</v>
      </c>
      <c r="C1086" s="13" t="s">
        <v>3790</v>
      </c>
      <c r="D1086" s="13" t="s">
        <v>4272</v>
      </c>
      <c r="E1086" s="13" t="s">
        <v>4129</v>
      </c>
      <c r="F1086" s="16">
        <v>34</v>
      </c>
      <c r="G1086" s="16">
        <v>66</v>
      </c>
      <c r="H1086" s="16">
        <v>18.8</v>
      </c>
      <c r="I1086" s="16">
        <v>8.4</v>
      </c>
      <c r="M1086" s="19">
        <v>8</v>
      </c>
    </row>
    <row r="1087" spans="1:13">
      <c r="A1087" s="13" t="s">
        <v>544</v>
      </c>
      <c r="B1087" s="13">
        <v>17097860103</v>
      </c>
      <c r="C1087" s="13" t="s">
        <v>545</v>
      </c>
      <c r="D1087" s="13" t="s">
        <v>896</v>
      </c>
      <c r="E1087" s="13" t="s">
        <v>543</v>
      </c>
      <c r="F1087" s="16">
        <v>28</v>
      </c>
      <c r="G1087" s="16">
        <v>72</v>
      </c>
      <c r="H1087" s="16">
        <v>17.899999999999999</v>
      </c>
      <c r="I1087" s="16">
        <v>8.4</v>
      </c>
      <c r="M1087" s="19">
        <v>8</v>
      </c>
    </row>
    <row r="1088" spans="1:13">
      <c r="A1088" s="13" t="s">
        <v>3626</v>
      </c>
      <c r="B1088" s="13">
        <v>17031210100</v>
      </c>
      <c r="C1088" s="13" t="s">
        <v>3627</v>
      </c>
      <c r="D1088" s="13" t="s">
        <v>4272</v>
      </c>
      <c r="E1088" s="13" t="s">
        <v>4129</v>
      </c>
      <c r="F1088" s="16">
        <v>25.9</v>
      </c>
      <c r="G1088" s="16">
        <v>74.099999999999994</v>
      </c>
      <c r="H1088" s="16">
        <v>17.100000000000001</v>
      </c>
      <c r="I1088" s="16">
        <v>8.4</v>
      </c>
      <c r="M1088" s="19">
        <v>3</v>
      </c>
    </row>
    <row r="1089" spans="1:13">
      <c r="A1089" s="13" t="s">
        <v>107</v>
      </c>
      <c r="B1089" s="13">
        <v>17197883809</v>
      </c>
      <c r="C1089" s="13" t="s">
        <v>108</v>
      </c>
      <c r="D1089" s="13" t="s">
        <v>363</v>
      </c>
      <c r="E1089" s="13" t="s">
        <v>1088</v>
      </c>
      <c r="F1089" s="16">
        <v>34.1</v>
      </c>
      <c r="G1089" s="16">
        <v>65.900000000000006</v>
      </c>
      <c r="H1089" s="16">
        <v>14</v>
      </c>
      <c r="I1089" s="16">
        <v>8.4</v>
      </c>
      <c r="M1089" s="16">
        <v>5</v>
      </c>
    </row>
    <row r="1090" spans="1:13">
      <c r="A1090" s="13" t="s">
        <v>1461</v>
      </c>
      <c r="B1090" s="13">
        <v>17043840703</v>
      </c>
      <c r="C1090" s="13" t="s">
        <v>1462</v>
      </c>
      <c r="D1090" s="13" t="s">
        <v>1522</v>
      </c>
      <c r="E1090" s="13" t="s">
        <v>2522</v>
      </c>
      <c r="F1090" s="16">
        <v>35.4</v>
      </c>
      <c r="G1090" s="16">
        <v>64.599999999999994</v>
      </c>
      <c r="H1090" s="16">
        <v>10.8</v>
      </c>
      <c r="I1090" s="16">
        <v>8.4</v>
      </c>
      <c r="M1090" s="19">
        <v>9</v>
      </c>
    </row>
    <row r="1091" spans="1:13">
      <c r="A1091" s="13" t="s">
        <v>2231</v>
      </c>
      <c r="B1091" s="13">
        <v>17031843600</v>
      </c>
      <c r="C1091" s="13" t="s">
        <v>2232</v>
      </c>
      <c r="D1091" s="13" t="s">
        <v>4272</v>
      </c>
      <c r="E1091" s="13" t="s">
        <v>2224</v>
      </c>
      <c r="F1091" s="16">
        <v>24.8</v>
      </c>
      <c r="G1091" s="16">
        <v>75.2</v>
      </c>
      <c r="H1091" s="16">
        <v>10.7</v>
      </c>
      <c r="I1091" s="16">
        <v>8.4</v>
      </c>
      <c r="M1091" s="19">
        <v>7</v>
      </c>
    </row>
    <row r="1092" spans="1:13">
      <c r="A1092" s="13" t="s">
        <v>3015</v>
      </c>
      <c r="B1092" s="13">
        <v>17031570200</v>
      </c>
      <c r="C1092" s="13" t="s">
        <v>3016</v>
      </c>
      <c r="D1092" s="13" t="s">
        <v>4272</v>
      </c>
      <c r="E1092" s="13" t="s">
        <v>4129</v>
      </c>
      <c r="F1092" s="16">
        <v>29.3</v>
      </c>
      <c r="G1092" s="16">
        <v>70.7</v>
      </c>
      <c r="H1092" s="16">
        <v>10</v>
      </c>
      <c r="I1092" s="16">
        <v>8.4</v>
      </c>
      <c r="M1092" s="19">
        <v>1</v>
      </c>
    </row>
    <row r="1093" spans="1:13">
      <c r="A1093" s="13" t="s">
        <v>2137</v>
      </c>
      <c r="B1093" s="13">
        <v>17031808200</v>
      </c>
      <c r="C1093" s="13" t="s">
        <v>2138</v>
      </c>
      <c r="D1093" s="13" t="s">
        <v>4272</v>
      </c>
      <c r="E1093" s="13" t="s">
        <v>2123</v>
      </c>
      <c r="F1093" s="16">
        <v>27.3</v>
      </c>
      <c r="G1093" s="16">
        <v>72.7</v>
      </c>
      <c r="H1093" s="16">
        <v>27.9</v>
      </c>
      <c r="I1093" s="16">
        <v>8.3000000000000007</v>
      </c>
      <c r="M1093" s="19">
        <v>10</v>
      </c>
    </row>
    <row r="1094" spans="1:13">
      <c r="A1094" s="13" t="s">
        <v>3557</v>
      </c>
      <c r="B1094" s="13">
        <v>17031221100</v>
      </c>
      <c r="C1094" s="13" t="s">
        <v>3558</v>
      </c>
      <c r="D1094" s="13" t="s">
        <v>4272</v>
      </c>
      <c r="E1094" s="13" t="s">
        <v>4129</v>
      </c>
      <c r="F1094" s="16">
        <v>25.1</v>
      </c>
      <c r="G1094" s="16">
        <v>74.900000000000006</v>
      </c>
      <c r="H1094" s="16">
        <v>19.100000000000001</v>
      </c>
      <c r="I1094" s="16">
        <v>8.3000000000000007</v>
      </c>
      <c r="M1094" s="19">
        <v>1</v>
      </c>
    </row>
    <row r="1095" spans="1:13">
      <c r="A1095" s="13" t="s">
        <v>129</v>
      </c>
      <c r="B1095" s="13">
        <v>17197884101</v>
      </c>
      <c r="C1095" s="13" t="s">
        <v>130</v>
      </c>
      <c r="D1095" s="13" t="s">
        <v>363</v>
      </c>
      <c r="E1095" s="13"/>
      <c r="F1095" s="16">
        <v>23.5</v>
      </c>
      <c r="G1095" s="16">
        <v>76.5</v>
      </c>
      <c r="H1095" s="16">
        <v>16.7</v>
      </c>
      <c r="I1095" s="16">
        <v>8.3000000000000007</v>
      </c>
      <c r="M1095" s="16"/>
    </row>
    <row r="1096" spans="1:13">
      <c r="A1096" s="13" t="s">
        <v>500</v>
      </c>
      <c r="B1096" s="13">
        <v>17111871207</v>
      </c>
      <c r="C1096" s="13" t="s">
        <v>501</v>
      </c>
      <c r="D1096" s="13" t="s">
        <v>571</v>
      </c>
      <c r="E1096" s="13" t="s">
        <v>489</v>
      </c>
      <c r="F1096" s="16">
        <v>38.4</v>
      </c>
      <c r="G1096" s="16">
        <v>61.6</v>
      </c>
      <c r="H1096" s="16">
        <v>16.600000000000001</v>
      </c>
      <c r="I1096" s="16">
        <v>8.3000000000000007</v>
      </c>
      <c r="M1096" s="19">
        <v>10</v>
      </c>
    </row>
    <row r="1097" spans="1:13">
      <c r="A1097" s="13" t="s">
        <v>452</v>
      </c>
      <c r="B1097" s="13">
        <v>17111870703</v>
      </c>
      <c r="C1097" s="13" t="s">
        <v>453</v>
      </c>
      <c r="D1097" s="13" t="s">
        <v>571</v>
      </c>
      <c r="E1097" s="13" t="s">
        <v>454</v>
      </c>
      <c r="F1097" s="16">
        <v>34.4</v>
      </c>
      <c r="G1097" s="16">
        <v>65.599999999999994</v>
      </c>
      <c r="H1097" s="16">
        <v>15.9</v>
      </c>
      <c r="I1097" s="16">
        <v>8.3000000000000007</v>
      </c>
      <c r="M1097" s="19">
        <v>7</v>
      </c>
    </row>
    <row r="1098" spans="1:13">
      <c r="A1098" s="13" t="s">
        <v>3667</v>
      </c>
      <c r="B1098" s="13">
        <v>17031170100</v>
      </c>
      <c r="C1098" s="13" t="s">
        <v>3668</v>
      </c>
      <c r="D1098" s="13" t="s">
        <v>4272</v>
      </c>
      <c r="E1098" s="13" t="s">
        <v>4129</v>
      </c>
      <c r="F1098" s="16">
        <v>27.2</v>
      </c>
      <c r="G1098" s="16">
        <v>72.8</v>
      </c>
      <c r="H1098" s="16">
        <v>15.6</v>
      </c>
      <c r="I1098" s="16">
        <v>8.3000000000000007</v>
      </c>
      <c r="M1098" s="19">
        <v>8</v>
      </c>
    </row>
    <row r="1099" spans="1:13">
      <c r="A1099" s="13" t="s">
        <v>2192</v>
      </c>
      <c r="B1099" s="13">
        <v>17031824601</v>
      </c>
      <c r="C1099" s="13" t="s">
        <v>2193</v>
      </c>
      <c r="D1099" s="13" t="s">
        <v>4272</v>
      </c>
      <c r="E1099" s="13" t="s">
        <v>2194</v>
      </c>
      <c r="F1099" s="16">
        <v>33.799999999999997</v>
      </c>
      <c r="G1099" s="16">
        <v>66.2</v>
      </c>
      <c r="H1099" s="16">
        <v>13.9</v>
      </c>
      <c r="I1099" s="16">
        <v>8.3000000000000007</v>
      </c>
      <c r="M1099" s="19">
        <v>6</v>
      </c>
    </row>
    <row r="1100" spans="1:13">
      <c r="A1100" s="13" t="s">
        <v>3313</v>
      </c>
      <c r="B1100" s="13">
        <v>17031381400</v>
      </c>
      <c r="C1100" s="13" t="s">
        <v>3314</v>
      </c>
      <c r="D1100" s="13" t="s">
        <v>4272</v>
      </c>
      <c r="E1100" s="13" t="s">
        <v>4129</v>
      </c>
      <c r="F1100" s="16">
        <v>38.9</v>
      </c>
      <c r="G1100" s="16">
        <v>61.1</v>
      </c>
      <c r="H1100" s="16">
        <v>12.5</v>
      </c>
      <c r="I1100" s="16">
        <v>8.3000000000000007</v>
      </c>
      <c r="M1100" s="19">
        <v>1</v>
      </c>
    </row>
    <row r="1101" spans="1:13">
      <c r="A1101" s="13" t="s">
        <v>841</v>
      </c>
      <c r="B1101" s="13">
        <v>17097860807</v>
      </c>
      <c r="C1101" s="13" t="s">
        <v>842</v>
      </c>
      <c r="D1101" s="13" t="s">
        <v>896</v>
      </c>
      <c r="E1101" s="13" t="s">
        <v>843</v>
      </c>
      <c r="F1101" s="16">
        <v>39.299999999999997</v>
      </c>
      <c r="G1101" s="16">
        <v>60.7</v>
      </c>
      <c r="H1101" s="16">
        <v>11</v>
      </c>
      <c r="I1101" s="16">
        <v>8.3000000000000007</v>
      </c>
      <c r="M1101" s="19">
        <v>9</v>
      </c>
    </row>
    <row r="1102" spans="1:13">
      <c r="A1102" s="13" t="s">
        <v>3157</v>
      </c>
      <c r="B1102" s="13">
        <v>17031420500</v>
      </c>
      <c r="C1102" s="13" t="s">
        <v>3158</v>
      </c>
      <c r="D1102" s="13" t="s">
        <v>4272</v>
      </c>
      <c r="E1102" s="13" t="s">
        <v>4129</v>
      </c>
      <c r="F1102" s="16">
        <v>37.799999999999997</v>
      </c>
      <c r="G1102" s="16">
        <v>62.2</v>
      </c>
      <c r="H1102" s="16">
        <v>8.1999999999999993</v>
      </c>
      <c r="I1102" s="16">
        <v>8.3000000000000007</v>
      </c>
      <c r="M1102" s="19">
        <v>1</v>
      </c>
    </row>
    <row r="1103" spans="1:13">
      <c r="A1103" s="13" t="s">
        <v>411</v>
      </c>
      <c r="B1103" s="13">
        <v>17111871109</v>
      </c>
      <c r="C1103" s="13" t="s">
        <v>412</v>
      </c>
      <c r="D1103" s="13" t="s">
        <v>571</v>
      </c>
      <c r="E1103" s="13" t="s">
        <v>1044</v>
      </c>
      <c r="F1103" s="16">
        <v>27.2</v>
      </c>
      <c r="G1103" s="16">
        <v>72.8</v>
      </c>
      <c r="H1103" s="16">
        <v>28.5</v>
      </c>
      <c r="I1103" s="16">
        <v>8.1999999999999993</v>
      </c>
      <c r="M1103" s="19">
        <v>10</v>
      </c>
    </row>
    <row r="1104" spans="1:13">
      <c r="A1104" s="13" t="s">
        <v>3747</v>
      </c>
      <c r="B1104" s="13">
        <v>17031160200</v>
      </c>
      <c r="C1104" s="13" t="s">
        <v>3748</v>
      </c>
      <c r="D1104" s="13" t="s">
        <v>4272</v>
      </c>
      <c r="E1104" s="13" t="s">
        <v>4129</v>
      </c>
      <c r="F1104" s="16">
        <v>25.1</v>
      </c>
      <c r="G1104" s="16">
        <v>74.900000000000006</v>
      </c>
      <c r="H1104" s="16">
        <v>21.7</v>
      </c>
      <c r="I1104" s="16">
        <v>8.1999999999999993</v>
      </c>
      <c r="M1104" s="19">
        <v>4</v>
      </c>
    </row>
    <row r="1105" spans="1:13">
      <c r="A1105" s="13" t="s">
        <v>174</v>
      </c>
      <c r="B1105" s="13">
        <v>17197883507</v>
      </c>
      <c r="C1105" s="13" t="s">
        <v>175</v>
      </c>
      <c r="D1105" s="13" t="s">
        <v>363</v>
      </c>
      <c r="E1105" s="13" t="s">
        <v>176</v>
      </c>
      <c r="F1105" s="16">
        <v>25.8</v>
      </c>
      <c r="G1105" s="16">
        <v>74.2</v>
      </c>
      <c r="H1105" s="16">
        <v>20.100000000000001</v>
      </c>
      <c r="I1105" s="16">
        <v>8.1999999999999993</v>
      </c>
      <c r="M1105" s="16">
        <v>9</v>
      </c>
    </row>
    <row r="1106" spans="1:13">
      <c r="A1106" s="13" t="s">
        <v>1508</v>
      </c>
      <c r="B1106" s="13">
        <v>17031839700</v>
      </c>
      <c r="C1106" s="13" t="s">
        <v>1509</v>
      </c>
      <c r="D1106" s="13" t="s">
        <v>4272</v>
      </c>
      <c r="E1106" s="13"/>
      <c r="F1106" s="16">
        <v>33</v>
      </c>
      <c r="G1106" s="16">
        <v>67</v>
      </c>
      <c r="H1106" s="16">
        <v>18.3</v>
      </c>
      <c r="I1106" s="16">
        <v>8.1999999999999993</v>
      </c>
      <c r="M1106" s="16"/>
    </row>
    <row r="1107" spans="1:13">
      <c r="A1107" s="13" t="s">
        <v>3085</v>
      </c>
      <c r="B1107" s="13">
        <v>17031530400</v>
      </c>
      <c r="C1107" s="13" t="s">
        <v>3086</v>
      </c>
      <c r="D1107" s="13" t="s">
        <v>4272</v>
      </c>
      <c r="E1107" s="13" t="s">
        <v>4129</v>
      </c>
      <c r="F1107" s="16">
        <v>30.7</v>
      </c>
      <c r="G1107" s="16">
        <v>69.3</v>
      </c>
      <c r="H1107" s="16">
        <v>16.899999999999999</v>
      </c>
      <c r="I1107" s="16">
        <v>8.1999999999999993</v>
      </c>
      <c r="M1107" s="19">
        <v>1</v>
      </c>
    </row>
    <row r="1108" spans="1:13">
      <c r="A1108" s="13" t="s">
        <v>118</v>
      </c>
      <c r="B1108" s="13">
        <v>17197883904</v>
      </c>
      <c r="C1108" s="13" t="s">
        <v>119</v>
      </c>
      <c r="D1108" s="13" t="s">
        <v>363</v>
      </c>
      <c r="E1108" s="13" t="s">
        <v>115</v>
      </c>
      <c r="F1108" s="16">
        <v>24.5</v>
      </c>
      <c r="G1108" s="16">
        <v>75.5</v>
      </c>
      <c r="H1108" s="16">
        <v>16.399999999999999</v>
      </c>
      <c r="I1108" s="16">
        <v>8.1999999999999993</v>
      </c>
      <c r="M1108" s="16">
        <v>5</v>
      </c>
    </row>
    <row r="1109" spans="1:13">
      <c r="A1109" s="13" t="s">
        <v>3103</v>
      </c>
      <c r="B1109" s="13">
        <v>17031440900</v>
      </c>
      <c r="C1109" s="13" t="s">
        <v>3104</v>
      </c>
      <c r="D1109" s="13" t="s">
        <v>4272</v>
      </c>
      <c r="E1109" s="13" t="s">
        <v>4129</v>
      </c>
      <c r="F1109" s="16">
        <v>27</v>
      </c>
      <c r="G1109" s="16">
        <v>73</v>
      </c>
      <c r="H1109" s="16">
        <v>12.6</v>
      </c>
      <c r="I1109" s="16">
        <v>8.1999999999999993</v>
      </c>
      <c r="M1109" s="19">
        <v>6</v>
      </c>
    </row>
    <row r="1110" spans="1:13">
      <c r="A1110" s="13" t="s">
        <v>1820</v>
      </c>
      <c r="B1110" s="13">
        <v>17031820300</v>
      </c>
      <c r="C1110" s="13" t="s">
        <v>1821</v>
      </c>
      <c r="D1110" s="13" t="s">
        <v>4272</v>
      </c>
      <c r="E1110" s="13" t="s">
        <v>1822</v>
      </c>
      <c r="F1110" s="16">
        <v>30.1</v>
      </c>
      <c r="G1110" s="16">
        <v>69.900000000000006</v>
      </c>
      <c r="H1110" s="16">
        <v>9.3000000000000007</v>
      </c>
      <c r="I1110" s="16">
        <v>8.1999999999999993</v>
      </c>
      <c r="M1110" s="19">
        <v>4</v>
      </c>
    </row>
    <row r="1111" spans="1:13">
      <c r="A1111" s="13" t="s">
        <v>230</v>
      </c>
      <c r="B1111" s="13">
        <v>17197882801</v>
      </c>
      <c r="C1111" s="13" t="s">
        <v>231</v>
      </c>
      <c r="D1111" s="13" t="s">
        <v>363</v>
      </c>
      <c r="E1111" s="13" t="s">
        <v>320</v>
      </c>
      <c r="F1111" s="16">
        <v>40.1</v>
      </c>
      <c r="G1111" s="16">
        <v>59.9</v>
      </c>
      <c r="H1111" s="16">
        <v>7.6</v>
      </c>
      <c r="I1111" s="16">
        <v>8.1999999999999993</v>
      </c>
      <c r="M1111" s="16">
        <v>5</v>
      </c>
    </row>
    <row r="1112" spans="1:13">
      <c r="A1112" s="13" t="s">
        <v>2142</v>
      </c>
      <c r="B1112" s="13">
        <v>17031815600</v>
      </c>
      <c r="C1112" s="13" t="s">
        <v>2143</v>
      </c>
      <c r="D1112" s="13" t="s">
        <v>4272</v>
      </c>
      <c r="E1112" s="13" t="s">
        <v>2144</v>
      </c>
      <c r="F1112" s="16">
        <v>28.4</v>
      </c>
      <c r="G1112" s="16">
        <v>71.599999999999994</v>
      </c>
      <c r="H1112" s="16">
        <v>16.7</v>
      </c>
      <c r="I1112" s="16">
        <v>8.1</v>
      </c>
      <c r="M1112" s="19">
        <v>9</v>
      </c>
    </row>
    <row r="1113" spans="1:13">
      <c r="A1113" s="13" t="s">
        <v>2425</v>
      </c>
      <c r="B1113" s="13">
        <v>17031828702</v>
      </c>
      <c r="C1113" s="13" t="s">
        <v>2426</v>
      </c>
      <c r="D1113" s="13" t="s">
        <v>4272</v>
      </c>
      <c r="E1113" s="13" t="s">
        <v>2427</v>
      </c>
      <c r="F1113" s="16">
        <v>23.4</v>
      </c>
      <c r="G1113" s="16">
        <v>76.599999999999994</v>
      </c>
      <c r="H1113" s="16">
        <v>15.9</v>
      </c>
      <c r="I1113" s="16">
        <v>8.1</v>
      </c>
      <c r="M1113" s="19">
        <v>5</v>
      </c>
    </row>
    <row r="1114" spans="1:13">
      <c r="A1114" s="13" t="s">
        <v>4061</v>
      </c>
      <c r="B1114" s="13">
        <v>17031020802</v>
      </c>
      <c r="C1114" s="13" t="s">
        <v>4062</v>
      </c>
      <c r="D1114" s="13" t="s">
        <v>4272</v>
      </c>
      <c r="E1114" s="13" t="s">
        <v>4129</v>
      </c>
      <c r="F1114" s="16">
        <v>18.7</v>
      </c>
      <c r="G1114" s="16">
        <v>81.3</v>
      </c>
      <c r="H1114" s="16">
        <v>24.2</v>
      </c>
      <c r="I1114" s="16">
        <v>8</v>
      </c>
      <c r="M1114" s="19">
        <v>7</v>
      </c>
    </row>
    <row r="1115" spans="1:13">
      <c r="A1115" s="13" t="s">
        <v>3723</v>
      </c>
      <c r="B1115" s="13">
        <v>17031150401</v>
      </c>
      <c r="C1115" s="13" t="s">
        <v>3724</v>
      </c>
      <c r="D1115" s="13" t="s">
        <v>4272</v>
      </c>
      <c r="E1115" s="13" t="s">
        <v>4129</v>
      </c>
      <c r="F1115" s="16">
        <v>29.4</v>
      </c>
      <c r="G1115" s="16">
        <v>70.599999999999994</v>
      </c>
      <c r="H1115" s="16">
        <v>20.9</v>
      </c>
      <c r="I1115" s="16">
        <v>8</v>
      </c>
      <c r="M1115" s="19">
        <v>7</v>
      </c>
    </row>
    <row r="1116" spans="1:13">
      <c r="A1116" s="13" t="s">
        <v>1718</v>
      </c>
      <c r="B1116" s="13">
        <v>17031825304</v>
      </c>
      <c r="C1116" s="13" t="s">
        <v>1719</v>
      </c>
      <c r="D1116" s="13" t="s">
        <v>4272</v>
      </c>
      <c r="E1116" s="13" t="s">
        <v>1715</v>
      </c>
      <c r="F1116" s="16">
        <v>33.6</v>
      </c>
      <c r="G1116" s="16">
        <v>66.400000000000006</v>
      </c>
      <c r="H1116" s="16">
        <v>19</v>
      </c>
      <c r="I1116" s="16">
        <v>8</v>
      </c>
      <c r="M1116" s="19">
        <v>9</v>
      </c>
    </row>
    <row r="1117" spans="1:13">
      <c r="A1117" s="13" t="s">
        <v>364</v>
      </c>
      <c r="B1117" s="13">
        <v>17197880106</v>
      </c>
      <c r="C1117" s="13" t="s">
        <v>365</v>
      </c>
      <c r="D1117" s="13" t="s">
        <v>363</v>
      </c>
      <c r="E1117" s="13" t="s">
        <v>1485</v>
      </c>
      <c r="F1117" s="16">
        <v>31.2</v>
      </c>
      <c r="G1117" s="16">
        <v>68.8</v>
      </c>
      <c r="H1117" s="16">
        <v>17.600000000000001</v>
      </c>
      <c r="I1117" s="16">
        <v>8</v>
      </c>
      <c r="M1117" s="16">
        <v>6</v>
      </c>
    </row>
    <row r="1118" spans="1:13">
      <c r="A1118" s="13" t="s">
        <v>341</v>
      </c>
      <c r="B1118" s="13">
        <v>17197880502</v>
      </c>
      <c r="C1118" s="13" t="s">
        <v>342</v>
      </c>
      <c r="D1118" s="13" t="s">
        <v>363</v>
      </c>
      <c r="E1118" s="13" t="s">
        <v>343</v>
      </c>
      <c r="F1118" s="16">
        <v>32.799999999999997</v>
      </c>
      <c r="G1118" s="16">
        <v>67.2</v>
      </c>
      <c r="H1118" s="16">
        <v>15.9</v>
      </c>
      <c r="I1118" s="16">
        <v>8</v>
      </c>
      <c r="M1118" s="16">
        <v>8</v>
      </c>
    </row>
    <row r="1119" spans="1:13">
      <c r="A1119" s="13" t="s">
        <v>1931</v>
      </c>
      <c r="B1119" s="13">
        <v>17031805105</v>
      </c>
      <c r="C1119" s="13" t="s">
        <v>1932</v>
      </c>
      <c r="D1119" s="13" t="s">
        <v>4272</v>
      </c>
      <c r="E1119" s="13" t="s">
        <v>1923</v>
      </c>
      <c r="F1119" s="16">
        <v>26.5</v>
      </c>
      <c r="G1119" s="16">
        <v>73.5</v>
      </c>
      <c r="H1119" s="16">
        <v>15.5</v>
      </c>
      <c r="I1119" s="16">
        <v>8</v>
      </c>
      <c r="M1119" s="19">
        <v>9</v>
      </c>
    </row>
    <row r="1120" spans="1:13">
      <c r="A1120" s="13" t="s">
        <v>113</v>
      </c>
      <c r="B1120" s="13">
        <v>17197883902</v>
      </c>
      <c r="C1120" s="13" t="s">
        <v>114</v>
      </c>
      <c r="D1120" s="13" t="s">
        <v>363</v>
      </c>
      <c r="E1120" s="13" t="s">
        <v>115</v>
      </c>
      <c r="F1120" s="16">
        <v>34.1</v>
      </c>
      <c r="G1120" s="16">
        <v>65.900000000000006</v>
      </c>
      <c r="H1120" s="16">
        <v>15.2</v>
      </c>
      <c r="I1120" s="16">
        <v>8</v>
      </c>
      <c r="M1120" s="16">
        <v>5</v>
      </c>
    </row>
    <row r="1121" spans="1:13">
      <c r="A1121" s="13" t="s">
        <v>1479</v>
      </c>
      <c r="B1121" s="13">
        <v>17043841110</v>
      </c>
      <c r="C1121" s="13" t="s">
        <v>1480</v>
      </c>
      <c r="D1121" s="13" t="s">
        <v>1522</v>
      </c>
      <c r="E1121" s="13" t="s">
        <v>4158</v>
      </c>
      <c r="F1121" s="16">
        <v>31.5</v>
      </c>
      <c r="G1121" s="16">
        <v>68.5</v>
      </c>
      <c r="H1121" s="16">
        <v>14.3</v>
      </c>
      <c r="I1121" s="16">
        <v>8</v>
      </c>
      <c r="M1121" s="19">
        <v>10</v>
      </c>
    </row>
    <row r="1122" spans="1:13">
      <c r="A1122" s="13" t="s">
        <v>3735</v>
      </c>
      <c r="B1122" s="13">
        <v>17031150800</v>
      </c>
      <c r="C1122" s="13" t="s">
        <v>3736</v>
      </c>
      <c r="D1122" s="13" t="s">
        <v>4272</v>
      </c>
      <c r="E1122" s="13" t="s">
        <v>4129</v>
      </c>
      <c r="F1122" s="16">
        <v>32.4</v>
      </c>
      <c r="G1122" s="16">
        <v>67.599999999999994</v>
      </c>
      <c r="H1122" s="16">
        <v>13.2</v>
      </c>
      <c r="I1122" s="16">
        <v>8</v>
      </c>
      <c r="M1122" s="19">
        <v>5</v>
      </c>
    </row>
    <row r="1123" spans="1:13">
      <c r="A1123" s="13" t="s">
        <v>1512</v>
      </c>
      <c r="B1123" s="13">
        <v>17031839900</v>
      </c>
      <c r="C1123" s="13" t="s">
        <v>1513</v>
      </c>
      <c r="D1123" s="13" t="s">
        <v>4272</v>
      </c>
      <c r="E1123" s="13"/>
      <c r="F1123" s="16">
        <v>33.1</v>
      </c>
      <c r="G1123" s="16">
        <v>66.900000000000006</v>
      </c>
      <c r="H1123" s="16">
        <v>13</v>
      </c>
      <c r="I1123" s="16">
        <v>8</v>
      </c>
      <c r="M1123" s="16"/>
    </row>
    <row r="1124" spans="1:13">
      <c r="A1124" s="13" t="s">
        <v>1477</v>
      </c>
      <c r="B1124" s="13">
        <v>17043841109</v>
      </c>
      <c r="C1124" s="13" t="s">
        <v>1478</v>
      </c>
      <c r="D1124" s="13" t="s">
        <v>1522</v>
      </c>
      <c r="E1124" s="13" t="s">
        <v>4158</v>
      </c>
      <c r="F1124" s="16">
        <v>19.100000000000001</v>
      </c>
      <c r="G1124" s="16">
        <v>80.900000000000006</v>
      </c>
      <c r="H1124" s="16">
        <v>31.4</v>
      </c>
      <c r="I1124" s="16">
        <v>7.9</v>
      </c>
      <c r="M1124" s="19">
        <v>9</v>
      </c>
    </row>
    <row r="1125" spans="1:13">
      <c r="A1125" s="13" t="s">
        <v>2434</v>
      </c>
      <c r="B1125" s="13">
        <v>17031804806</v>
      </c>
      <c r="C1125" s="13" t="s">
        <v>2435</v>
      </c>
      <c r="D1125" s="13" t="s">
        <v>4272</v>
      </c>
      <c r="E1125" s="13" t="s">
        <v>2433</v>
      </c>
      <c r="F1125" s="16">
        <v>31.5</v>
      </c>
      <c r="G1125" s="16">
        <v>68.5</v>
      </c>
      <c r="H1125" s="16">
        <v>22.5</v>
      </c>
      <c r="I1125" s="16">
        <v>7.9</v>
      </c>
      <c r="M1125" s="19">
        <v>9</v>
      </c>
    </row>
    <row r="1126" spans="1:13">
      <c r="A1126" s="13" t="s">
        <v>281</v>
      </c>
      <c r="B1126" s="13">
        <v>17197881108</v>
      </c>
      <c r="C1126" s="13" t="s">
        <v>282</v>
      </c>
      <c r="D1126" s="13" t="s">
        <v>363</v>
      </c>
      <c r="E1126" s="13" t="s">
        <v>280</v>
      </c>
      <c r="F1126" s="16">
        <v>24</v>
      </c>
      <c r="G1126" s="16">
        <v>76</v>
      </c>
      <c r="H1126" s="16">
        <v>21</v>
      </c>
      <c r="I1126" s="16">
        <v>7.9</v>
      </c>
      <c r="M1126" s="16">
        <v>8</v>
      </c>
    </row>
    <row r="1127" spans="1:13">
      <c r="A1127" s="13" t="s">
        <v>513</v>
      </c>
      <c r="B1127" s="13">
        <v>17111870101</v>
      </c>
      <c r="C1127" s="13" t="s">
        <v>514</v>
      </c>
      <c r="D1127" s="13" t="s">
        <v>571</v>
      </c>
      <c r="E1127" s="13" t="s">
        <v>515</v>
      </c>
      <c r="F1127" s="16">
        <v>27.3</v>
      </c>
      <c r="G1127" s="16">
        <v>72.7</v>
      </c>
      <c r="H1127" s="16">
        <v>21</v>
      </c>
      <c r="I1127" s="16">
        <v>7.9</v>
      </c>
      <c r="M1127" s="19">
        <v>5</v>
      </c>
    </row>
    <row r="1128" spans="1:13">
      <c r="A1128" s="13" t="s">
        <v>1227</v>
      </c>
      <c r="B1128" s="13">
        <v>17043843100</v>
      </c>
      <c r="C1128" s="13" t="s">
        <v>1228</v>
      </c>
      <c r="D1128" s="13" t="s">
        <v>1522</v>
      </c>
      <c r="E1128" s="13" t="s">
        <v>1724</v>
      </c>
      <c r="F1128" s="16">
        <v>32.6</v>
      </c>
      <c r="G1128" s="16">
        <v>67.400000000000006</v>
      </c>
      <c r="H1128" s="16">
        <v>17.3</v>
      </c>
      <c r="I1128" s="16">
        <v>7.9</v>
      </c>
      <c r="M1128" s="19">
        <v>6</v>
      </c>
    </row>
    <row r="1129" spans="1:13">
      <c r="A1129" s="13" t="s">
        <v>2787</v>
      </c>
      <c r="B1129" s="13">
        <v>17031691300</v>
      </c>
      <c r="C1129" s="13" t="s">
        <v>2788</v>
      </c>
      <c r="D1129" s="13" t="s">
        <v>4272</v>
      </c>
      <c r="E1129" s="13" t="s">
        <v>4129</v>
      </c>
      <c r="F1129" s="16">
        <v>32.700000000000003</v>
      </c>
      <c r="G1129" s="16">
        <v>67.3</v>
      </c>
      <c r="H1129" s="16">
        <v>14</v>
      </c>
      <c r="I1129" s="16">
        <v>7.9</v>
      </c>
      <c r="M1129" s="19">
        <v>1</v>
      </c>
    </row>
    <row r="1130" spans="1:13">
      <c r="A1130" s="13" t="s">
        <v>1753</v>
      </c>
      <c r="B1130" s="13">
        <v>17031842400</v>
      </c>
      <c r="C1130" s="13" t="s">
        <v>1754</v>
      </c>
      <c r="D1130" s="13" t="s">
        <v>4272</v>
      </c>
      <c r="E1130" s="13" t="s">
        <v>1752</v>
      </c>
      <c r="F1130" s="16">
        <v>38</v>
      </c>
      <c r="G1130" s="16">
        <v>62</v>
      </c>
      <c r="H1130" s="16">
        <v>10.4</v>
      </c>
      <c r="I1130" s="16">
        <v>7.9</v>
      </c>
      <c r="M1130" s="19">
        <v>10</v>
      </c>
    </row>
    <row r="1131" spans="1:13">
      <c r="A1131" s="13" t="s">
        <v>4185</v>
      </c>
      <c r="B1131" s="13">
        <v>17031818800</v>
      </c>
      <c r="C1131" s="13" t="s">
        <v>4186</v>
      </c>
      <c r="D1131" s="13" t="s">
        <v>4272</v>
      </c>
      <c r="E1131" s="13" t="s">
        <v>4182</v>
      </c>
      <c r="F1131" s="16">
        <v>27.4</v>
      </c>
      <c r="G1131" s="16">
        <v>72.599999999999994</v>
      </c>
      <c r="H1131" s="16">
        <v>26.1</v>
      </c>
      <c r="I1131" s="16">
        <v>7.8</v>
      </c>
      <c r="M1131" s="19">
        <v>7</v>
      </c>
    </row>
    <row r="1132" spans="1:13">
      <c r="A1132" s="13" t="s">
        <v>1388</v>
      </c>
      <c r="B1132" s="13">
        <v>17043841205</v>
      </c>
      <c r="C1132" s="13" t="s">
        <v>1389</v>
      </c>
      <c r="D1132" s="13" t="s">
        <v>1522</v>
      </c>
      <c r="E1132" s="13" t="s">
        <v>4126</v>
      </c>
      <c r="F1132" s="16">
        <v>33</v>
      </c>
      <c r="G1132" s="16">
        <v>67</v>
      </c>
      <c r="H1132" s="16">
        <v>25.3</v>
      </c>
      <c r="I1132" s="16">
        <v>7.8</v>
      </c>
      <c r="M1132" s="19">
        <v>8</v>
      </c>
    </row>
    <row r="1133" spans="1:13">
      <c r="A1133" s="13" t="s">
        <v>2373</v>
      </c>
      <c r="B1133" s="13">
        <v>17031804709</v>
      </c>
      <c r="C1133" s="13" t="s">
        <v>2374</v>
      </c>
      <c r="D1133" s="13" t="s">
        <v>4272</v>
      </c>
      <c r="E1133" s="13" t="s">
        <v>2375</v>
      </c>
      <c r="F1133" s="16">
        <v>29.8</v>
      </c>
      <c r="G1133" s="16">
        <v>70.2</v>
      </c>
      <c r="H1133" s="16">
        <v>20.7</v>
      </c>
      <c r="I1133" s="16">
        <v>7.8</v>
      </c>
      <c r="M1133" s="19">
        <v>9</v>
      </c>
    </row>
    <row r="1134" spans="1:13">
      <c r="A1134" s="13" t="s">
        <v>146</v>
      </c>
      <c r="B1134" s="13">
        <v>17197883215</v>
      </c>
      <c r="C1134" s="13" t="s">
        <v>147</v>
      </c>
      <c r="D1134" s="13" t="s">
        <v>363</v>
      </c>
      <c r="E1134" s="13" t="s">
        <v>320</v>
      </c>
      <c r="F1134" s="16">
        <v>24</v>
      </c>
      <c r="G1134" s="16">
        <v>76</v>
      </c>
      <c r="H1134" s="16">
        <v>19.5</v>
      </c>
      <c r="I1134" s="16">
        <v>7.8</v>
      </c>
      <c r="M1134" s="16">
        <v>6</v>
      </c>
    </row>
    <row r="1135" spans="1:13">
      <c r="A1135" s="13" t="s">
        <v>2236</v>
      </c>
      <c r="B1135" s="13">
        <v>17031828505</v>
      </c>
      <c r="C1135" s="13" t="s">
        <v>2237</v>
      </c>
      <c r="D1135" s="13" t="s">
        <v>4272</v>
      </c>
      <c r="E1135" s="13" t="s">
        <v>2235</v>
      </c>
      <c r="F1135" s="16">
        <v>34.700000000000003</v>
      </c>
      <c r="G1135" s="16">
        <v>65.3</v>
      </c>
      <c r="H1135" s="16">
        <v>18.3</v>
      </c>
      <c r="I1135" s="16">
        <v>7.8</v>
      </c>
      <c r="M1135" s="19">
        <v>2</v>
      </c>
    </row>
    <row r="1136" spans="1:13">
      <c r="A1136" s="13" t="s">
        <v>3199</v>
      </c>
      <c r="B1136" s="13">
        <v>17031440201</v>
      </c>
      <c r="C1136" s="13" t="s">
        <v>3200</v>
      </c>
      <c r="D1136" s="13" t="s">
        <v>4272</v>
      </c>
      <c r="E1136" s="13" t="s">
        <v>4129</v>
      </c>
      <c r="F1136" s="16">
        <v>26.9</v>
      </c>
      <c r="G1136" s="16">
        <v>73.099999999999994</v>
      </c>
      <c r="H1136" s="16">
        <v>16.100000000000001</v>
      </c>
      <c r="I1136" s="16">
        <v>7.8</v>
      </c>
      <c r="M1136" s="19">
        <v>2</v>
      </c>
    </row>
    <row r="1137" spans="1:13">
      <c r="A1137" s="13" t="s">
        <v>3731</v>
      </c>
      <c r="B1137" s="13">
        <v>17031150600</v>
      </c>
      <c r="C1137" s="13" t="s">
        <v>3732</v>
      </c>
      <c r="D1137" s="13" t="s">
        <v>4272</v>
      </c>
      <c r="E1137" s="13" t="s">
        <v>4129</v>
      </c>
      <c r="F1137" s="16">
        <v>33.200000000000003</v>
      </c>
      <c r="G1137" s="16">
        <v>66.8</v>
      </c>
      <c r="H1137" s="16">
        <v>15.7</v>
      </c>
      <c r="I1137" s="16">
        <v>7.8</v>
      </c>
      <c r="M1137" s="19">
        <v>8</v>
      </c>
    </row>
    <row r="1138" spans="1:13">
      <c r="A1138" s="13" t="s">
        <v>967</v>
      </c>
      <c r="B1138" s="13">
        <v>17089851000</v>
      </c>
      <c r="C1138" s="13" t="s">
        <v>968</v>
      </c>
      <c r="D1138" s="13" t="s">
        <v>1029</v>
      </c>
      <c r="E1138" s="13"/>
      <c r="F1138" s="16">
        <v>30.5</v>
      </c>
      <c r="G1138" s="16">
        <v>69.5</v>
      </c>
      <c r="H1138" s="16">
        <v>15.7</v>
      </c>
      <c r="I1138" s="16">
        <v>7.8</v>
      </c>
      <c r="M1138" s="16"/>
    </row>
    <row r="1139" spans="1:13">
      <c r="A1139" s="13" t="s">
        <v>4073</v>
      </c>
      <c r="B1139" s="13">
        <v>17031030104</v>
      </c>
      <c r="C1139" s="13" t="s">
        <v>4074</v>
      </c>
      <c r="D1139" s="13" t="s">
        <v>4272</v>
      </c>
      <c r="E1139" s="13" t="s">
        <v>4129</v>
      </c>
      <c r="F1139" s="16">
        <v>31.9</v>
      </c>
      <c r="G1139" s="16">
        <v>68.099999999999994</v>
      </c>
      <c r="H1139" s="16">
        <v>12.6</v>
      </c>
      <c r="I1139" s="16">
        <v>7.8</v>
      </c>
      <c r="M1139" s="19">
        <v>4</v>
      </c>
    </row>
    <row r="1140" spans="1:13">
      <c r="A1140" s="13" t="s">
        <v>2749</v>
      </c>
      <c r="B1140" s="13">
        <v>17031730202</v>
      </c>
      <c r="C1140" s="13" t="s">
        <v>2750</v>
      </c>
      <c r="D1140" s="13" t="s">
        <v>4272</v>
      </c>
      <c r="E1140" s="13" t="s">
        <v>4129</v>
      </c>
      <c r="F1140" s="16">
        <v>43.6</v>
      </c>
      <c r="G1140" s="16">
        <v>56.4</v>
      </c>
      <c r="H1140" s="16">
        <v>8.1</v>
      </c>
      <c r="I1140" s="16">
        <v>7.8</v>
      </c>
      <c r="M1140" s="19">
        <v>3</v>
      </c>
    </row>
    <row r="1141" spans="1:13">
      <c r="A1141" s="13" t="s">
        <v>4055</v>
      </c>
      <c r="B1141" s="13">
        <v>17031020701</v>
      </c>
      <c r="C1141" s="13" t="s">
        <v>4056</v>
      </c>
      <c r="D1141" s="13" t="s">
        <v>4272</v>
      </c>
      <c r="E1141" s="13" t="s">
        <v>4129</v>
      </c>
      <c r="F1141" s="16">
        <v>32.200000000000003</v>
      </c>
      <c r="G1141" s="16">
        <v>67.8</v>
      </c>
      <c r="H1141" s="16">
        <v>29.1</v>
      </c>
      <c r="I1141" s="16">
        <v>7.7</v>
      </c>
      <c r="M1141" s="19">
        <v>6</v>
      </c>
    </row>
    <row r="1142" spans="1:13">
      <c r="A1142" s="13" t="s">
        <v>2344</v>
      </c>
      <c r="B1142" s="13">
        <v>17031810600</v>
      </c>
      <c r="C1142" s="13" t="s">
        <v>2345</v>
      </c>
      <c r="D1142" s="13" t="s">
        <v>4272</v>
      </c>
      <c r="E1142" s="13" t="s">
        <v>2339</v>
      </c>
      <c r="F1142" s="16">
        <v>33.6</v>
      </c>
      <c r="G1142" s="16">
        <v>66.400000000000006</v>
      </c>
      <c r="H1142" s="16">
        <v>20.399999999999999</v>
      </c>
      <c r="I1142" s="16">
        <v>7.7</v>
      </c>
      <c r="M1142" s="19">
        <v>9</v>
      </c>
    </row>
    <row r="1143" spans="1:13">
      <c r="A1143" s="13" t="s">
        <v>329</v>
      </c>
      <c r="B1143" s="13">
        <v>17197880416</v>
      </c>
      <c r="C1143" s="13" t="s">
        <v>330</v>
      </c>
      <c r="D1143" s="13" t="s">
        <v>363</v>
      </c>
      <c r="E1143" s="13" t="s">
        <v>875</v>
      </c>
      <c r="F1143" s="16">
        <v>27.3</v>
      </c>
      <c r="G1143" s="16">
        <v>72.7</v>
      </c>
      <c r="H1143" s="16">
        <v>19.2</v>
      </c>
      <c r="I1143" s="16">
        <v>7.7</v>
      </c>
      <c r="M1143" s="16">
        <v>7</v>
      </c>
    </row>
    <row r="1144" spans="1:13">
      <c r="A1144" s="13" t="s">
        <v>1021</v>
      </c>
      <c r="B1144" s="13">
        <v>17043846604</v>
      </c>
      <c r="C1144" s="13" t="s">
        <v>1022</v>
      </c>
      <c r="D1144" s="13" t="s">
        <v>1522</v>
      </c>
      <c r="E1144" s="13"/>
      <c r="F1144" s="16">
        <v>31.2</v>
      </c>
      <c r="G1144" s="16">
        <v>68.8</v>
      </c>
      <c r="H1144" s="16">
        <v>19</v>
      </c>
      <c r="I1144" s="16">
        <v>7.7</v>
      </c>
      <c r="M1144" s="16"/>
    </row>
    <row r="1145" spans="1:13">
      <c r="A1145" s="13" t="s">
        <v>3638</v>
      </c>
      <c r="B1145" s="13">
        <v>17031210700</v>
      </c>
      <c r="C1145" s="13" t="s">
        <v>3639</v>
      </c>
      <c r="D1145" s="13" t="s">
        <v>4272</v>
      </c>
      <c r="E1145" s="13" t="s">
        <v>4129</v>
      </c>
      <c r="F1145" s="16">
        <v>26.6</v>
      </c>
      <c r="G1145" s="16">
        <v>73.400000000000006</v>
      </c>
      <c r="H1145" s="16">
        <v>18.5</v>
      </c>
      <c r="I1145" s="16">
        <v>7.7</v>
      </c>
      <c r="M1145" s="19">
        <v>2</v>
      </c>
    </row>
    <row r="1146" spans="1:13">
      <c r="A1146" s="13" t="s">
        <v>2534</v>
      </c>
      <c r="B1146" s="13">
        <v>17031810800</v>
      </c>
      <c r="C1146" s="13" t="s">
        <v>2535</v>
      </c>
      <c r="D1146" s="13" t="s">
        <v>4272</v>
      </c>
      <c r="E1146" s="13" t="s">
        <v>2531</v>
      </c>
      <c r="F1146" s="16">
        <v>39</v>
      </c>
      <c r="G1146" s="16">
        <v>61</v>
      </c>
      <c r="H1146" s="16">
        <v>18.3</v>
      </c>
      <c r="I1146" s="16">
        <v>7.7</v>
      </c>
      <c r="M1146" s="19">
        <v>6</v>
      </c>
    </row>
    <row r="1147" spans="1:13">
      <c r="A1147" s="13" t="s">
        <v>983</v>
      </c>
      <c r="B1147" s="13">
        <v>17089851801</v>
      </c>
      <c r="C1147" s="13" t="s">
        <v>984</v>
      </c>
      <c r="D1147" s="13" t="s">
        <v>1029</v>
      </c>
      <c r="E1147" s="13"/>
      <c r="F1147" s="16">
        <v>31.3</v>
      </c>
      <c r="G1147" s="16">
        <v>68.7</v>
      </c>
      <c r="H1147" s="16">
        <v>17.7</v>
      </c>
      <c r="I1147" s="16">
        <v>7.7</v>
      </c>
      <c r="M1147" s="16"/>
    </row>
    <row r="1148" spans="1:13">
      <c r="A1148" s="13" t="s">
        <v>1590</v>
      </c>
      <c r="B1148" s="13">
        <v>17031837800</v>
      </c>
      <c r="C1148" s="13" t="s">
        <v>1591</v>
      </c>
      <c r="D1148" s="13" t="s">
        <v>4272</v>
      </c>
      <c r="E1148" s="13"/>
      <c r="F1148" s="16">
        <v>30.4</v>
      </c>
      <c r="G1148" s="16">
        <v>69.599999999999994</v>
      </c>
      <c r="H1148" s="16">
        <v>16.8</v>
      </c>
      <c r="I1148" s="16">
        <v>7.7</v>
      </c>
      <c r="M1148" s="16"/>
    </row>
    <row r="1149" spans="1:13">
      <c r="A1149" s="13" t="s">
        <v>3301</v>
      </c>
      <c r="B1149" s="13">
        <v>17031360200</v>
      </c>
      <c r="C1149" s="13" t="s">
        <v>3302</v>
      </c>
      <c r="D1149" s="13" t="s">
        <v>4272</v>
      </c>
      <c r="E1149" s="13" t="s">
        <v>4129</v>
      </c>
      <c r="F1149" s="16">
        <v>26.8</v>
      </c>
      <c r="G1149" s="16">
        <v>73.2</v>
      </c>
      <c r="H1149" s="16">
        <v>16.100000000000001</v>
      </c>
      <c r="I1149" s="16">
        <v>7.7</v>
      </c>
      <c r="M1149" s="19">
        <v>1</v>
      </c>
    </row>
    <row r="1150" spans="1:13">
      <c r="A1150" s="13" t="s">
        <v>3007</v>
      </c>
      <c r="B1150" s="13">
        <v>17031560900</v>
      </c>
      <c r="C1150" s="13" t="s">
        <v>3008</v>
      </c>
      <c r="D1150" s="13" t="s">
        <v>4272</v>
      </c>
      <c r="E1150" s="13" t="s">
        <v>4129</v>
      </c>
      <c r="F1150" s="16">
        <v>34.9</v>
      </c>
      <c r="G1150" s="16">
        <v>65.099999999999994</v>
      </c>
      <c r="H1150" s="16">
        <v>13.5</v>
      </c>
      <c r="I1150" s="16">
        <v>7.7</v>
      </c>
      <c r="M1150" s="19">
        <v>8</v>
      </c>
    </row>
    <row r="1151" spans="1:13">
      <c r="A1151" s="13" t="s">
        <v>628</v>
      </c>
      <c r="B1151" s="13">
        <v>17097861702</v>
      </c>
      <c r="C1151" s="13" t="s">
        <v>629</v>
      </c>
      <c r="D1151" s="13" t="s">
        <v>896</v>
      </c>
      <c r="E1151" s="13" t="s">
        <v>625</v>
      </c>
      <c r="F1151" s="16">
        <v>39.5</v>
      </c>
      <c r="G1151" s="16">
        <v>60.5</v>
      </c>
      <c r="H1151" s="16">
        <v>13.2</v>
      </c>
      <c r="I1151" s="16">
        <v>7.7</v>
      </c>
      <c r="M1151" s="19">
        <v>4</v>
      </c>
    </row>
    <row r="1152" spans="1:13">
      <c r="A1152" s="13" t="s">
        <v>672</v>
      </c>
      <c r="B1152" s="13">
        <v>17097863004</v>
      </c>
      <c r="C1152" s="13" t="s">
        <v>673</v>
      </c>
      <c r="D1152" s="13" t="s">
        <v>896</v>
      </c>
      <c r="E1152" s="13" t="s">
        <v>665</v>
      </c>
      <c r="F1152" s="16">
        <v>23.2</v>
      </c>
      <c r="G1152" s="16">
        <v>76.8</v>
      </c>
      <c r="H1152" s="16">
        <v>13.1</v>
      </c>
      <c r="I1152" s="16">
        <v>7.7</v>
      </c>
      <c r="M1152" s="19">
        <v>1</v>
      </c>
    </row>
    <row r="1153" spans="1:13">
      <c r="A1153" s="13" t="s">
        <v>1236</v>
      </c>
      <c r="B1153" s="13">
        <v>17043840904</v>
      </c>
      <c r="C1153" s="13" t="s">
        <v>1237</v>
      </c>
      <c r="D1153" s="13" t="s">
        <v>1522</v>
      </c>
      <c r="E1153" s="13" t="s">
        <v>1235</v>
      </c>
      <c r="F1153" s="16">
        <v>26.8</v>
      </c>
      <c r="G1153" s="16">
        <v>73.2</v>
      </c>
      <c r="H1153" s="16">
        <v>26.2</v>
      </c>
      <c r="I1153" s="16">
        <v>7.6</v>
      </c>
      <c r="M1153" s="19">
        <v>10</v>
      </c>
    </row>
    <row r="1154" spans="1:13">
      <c r="A1154" s="13" t="s">
        <v>335</v>
      </c>
      <c r="B1154" s="13">
        <v>17197880419</v>
      </c>
      <c r="C1154" s="13" t="s">
        <v>336</v>
      </c>
      <c r="D1154" s="13" t="s">
        <v>363</v>
      </c>
      <c r="E1154" s="13" t="s">
        <v>317</v>
      </c>
      <c r="F1154" s="16">
        <v>19.899999999999999</v>
      </c>
      <c r="G1154" s="16">
        <v>80.099999999999994</v>
      </c>
      <c r="H1154" s="16">
        <v>22.9</v>
      </c>
      <c r="I1154" s="16">
        <v>7.6</v>
      </c>
      <c r="M1154" s="16">
        <v>7</v>
      </c>
    </row>
    <row r="1155" spans="1:13">
      <c r="A1155" s="13" t="s">
        <v>882</v>
      </c>
      <c r="B1155" s="13">
        <v>17093890301</v>
      </c>
      <c r="C1155" s="13" t="s">
        <v>883</v>
      </c>
      <c r="D1155" s="13" t="s">
        <v>874</v>
      </c>
      <c r="E1155" s="13"/>
      <c r="F1155" s="16">
        <v>26.8</v>
      </c>
      <c r="G1155" s="16">
        <v>73.2</v>
      </c>
      <c r="H1155" s="16">
        <v>22.8</v>
      </c>
      <c r="I1155" s="16">
        <v>7.6</v>
      </c>
      <c r="M1155" s="16"/>
    </row>
    <row r="1156" spans="1:13">
      <c r="A1156" s="13" t="s">
        <v>1325</v>
      </c>
      <c r="B1156" s="13">
        <v>17043841315</v>
      </c>
      <c r="C1156" s="13" t="s">
        <v>1326</v>
      </c>
      <c r="D1156" s="13" t="s">
        <v>1522</v>
      </c>
      <c r="E1156" s="13" t="s">
        <v>2433</v>
      </c>
      <c r="F1156" s="16">
        <v>33.299999999999997</v>
      </c>
      <c r="G1156" s="16">
        <v>66.7</v>
      </c>
      <c r="H1156" s="16">
        <v>22.3</v>
      </c>
      <c r="I1156" s="16">
        <v>7.6</v>
      </c>
      <c r="M1156" s="19">
        <v>6</v>
      </c>
    </row>
    <row r="1157" spans="1:13">
      <c r="A1157" s="13" t="s">
        <v>4217</v>
      </c>
      <c r="B1157" s="13">
        <v>17031804505</v>
      </c>
      <c r="C1157" s="13" t="s">
        <v>4218</v>
      </c>
      <c r="D1157" s="13" t="s">
        <v>4272</v>
      </c>
      <c r="E1157" s="13" t="s">
        <v>4214</v>
      </c>
      <c r="F1157" s="16">
        <v>30</v>
      </c>
      <c r="G1157" s="16">
        <v>70</v>
      </c>
      <c r="H1157" s="16">
        <v>21.7</v>
      </c>
      <c r="I1157" s="16">
        <v>7.6</v>
      </c>
      <c r="M1157" s="19">
        <v>10</v>
      </c>
    </row>
    <row r="1158" spans="1:13">
      <c r="A1158" s="13" t="s">
        <v>1435</v>
      </c>
      <c r="B1158" s="13">
        <v>17043844701</v>
      </c>
      <c r="C1158" s="13" t="s">
        <v>1436</v>
      </c>
      <c r="D1158" s="13" t="s">
        <v>1522</v>
      </c>
      <c r="E1158" s="13" t="s">
        <v>1430</v>
      </c>
      <c r="F1158" s="16">
        <v>30.1</v>
      </c>
      <c r="G1158" s="16">
        <v>69.900000000000006</v>
      </c>
      <c r="H1158" s="16">
        <v>20.2</v>
      </c>
      <c r="I1158" s="16">
        <v>7.6</v>
      </c>
      <c r="M1158" s="19">
        <v>10</v>
      </c>
    </row>
    <row r="1159" spans="1:13">
      <c r="A1159" s="13" t="s">
        <v>762</v>
      </c>
      <c r="B1159" s="13">
        <v>17097861507</v>
      </c>
      <c r="C1159" s="13" t="s">
        <v>763</v>
      </c>
      <c r="D1159" s="13" t="s">
        <v>896</v>
      </c>
      <c r="E1159" s="13" t="s">
        <v>761</v>
      </c>
      <c r="F1159" s="16">
        <v>29.1</v>
      </c>
      <c r="G1159" s="16">
        <v>70.900000000000006</v>
      </c>
      <c r="H1159" s="16">
        <v>15.7</v>
      </c>
      <c r="I1159" s="16">
        <v>7.6</v>
      </c>
      <c r="M1159" s="19">
        <v>8</v>
      </c>
    </row>
    <row r="1160" spans="1:13">
      <c r="A1160" s="13" t="s">
        <v>1978</v>
      </c>
      <c r="B1160" s="13">
        <v>17031823803</v>
      </c>
      <c r="C1160" s="13" t="s">
        <v>1979</v>
      </c>
      <c r="D1160" s="13" t="s">
        <v>4272</v>
      </c>
      <c r="E1160" s="13" t="s">
        <v>1975</v>
      </c>
      <c r="F1160" s="16">
        <v>30</v>
      </c>
      <c r="G1160" s="16">
        <v>70</v>
      </c>
      <c r="H1160" s="16">
        <v>11</v>
      </c>
      <c r="I1160" s="16">
        <v>7.6</v>
      </c>
      <c r="M1160" s="19">
        <v>10</v>
      </c>
    </row>
    <row r="1161" spans="1:13">
      <c r="A1161" s="13" t="s">
        <v>1684</v>
      </c>
      <c r="B1161" s="13">
        <v>17031840100</v>
      </c>
      <c r="C1161" s="13" t="s">
        <v>1685</v>
      </c>
      <c r="D1161" s="13" t="s">
        <v>4272</v>
      </c>
      <c r="E1161" s="13" t="s">
        <v>1686</v>
      </c>
      <c r="F1161" s="16">
        <v>31.5</v>
      </c>
      <c r="G1161" s="16">
        <v>68.5</v>
      </c>
      <c r="H1161" s="16">
        <v>10.3</v>
      </c>
      <c r="I1161" s="16">
        <v>7.6</v>
      </c>
      <c r="M1161" s="19">
        <v>7</v>
      </c>
    </row>
    <row r="1162" spans="1:13">
      <c r="A1162" s="13" t="s">
        <v>1592</v>
      </c>
      <c r="B1162" s="13">
        <v>17031838000</v>
      </c>
      <c r="C1162" s="13" t="s">
        <v>1593</v>
      </c>
      <c r="D1162" s="13" t="s">
        <v>4272</v>
      </c>
      <c r="E1162" s="13"/>
      <c r="F1162" s="16">
        <v>14.1</v>
      </c>
      <c r="G1162" s="16">
        <v>85.9</v>
      </c>
      <c r="H1162" s="16">
        <v>22.6</v>
      </c>
      <c r="I1162" s="16">
        <v>7.5</v>
      </c>
      <c r="M1162" s="16"/>
    </row>
    <row r="1163" spans="1:13">
      <c r="A1163" s="13" t="s">
        <v>1704</v>
      </c>
      <c r="B1163" s="13">
        <v>17031831100</v>
      </c>
      <c r="C1163" s="13" t="s">
        <v>1705</v>
      </c>
      <c r="D1163" s="13" t="s">
        <v>4272</v>
      </c>
      <c r="E1163" s="13"/>
      <c r="F1163" s="16">
        <v>21</v>
      </c>
      <c r="G1163" s="16">
        <v>79</v>
      </c>
      <c r="H1163" s="16">
        <v>17.8</v>
      </c>
      <c r="I1163" s="16">
        <v>7.5</v>
      </c>
      <c r="M1163" s="16"/>
    </row>
    <row r="1164" spans="1:13">
      <c r="A1164" s="13" t="s">
        <v>1229</v>
      </c>
      <c r="B1164" s="13">
        <v>17043843200</v>
      </c>
      <c r="C1164" s="13" t="s">
        <v>1230</v>
      </c>
      <c r="D1164" s="13" t="s">
        <v>1522</v>
      </c>
      <c r="E1164" s="13" t="s">
        <v>1724</v>
      </c>
      <c r="F1164" s="16">
        <v>36.200000000000003</v>
      </c>
      <c r="G1164" s="16">
        <v>63.8</v>
      </c>
      <c r="H1164" s="16">
        <v>17.2</v>
      </c>
      <c r="I1164" s="16">
        <v>7.5</v>
      </c>
      <c r="M1164" s="19">
        <v>6</v>
      </c>
    </row>
    <row r="1165" spans="1:13">
      <c r="A1165" s="13" t="s">
        <v>733</v>
      </c>
      <c r="B1165" s="13">
        <v>17097860904</v>
      </c>
      <c r="C1165" s="13" t="s">
        <v>734</v>
      </c>
      <c r="D1165" s="13" t="s">
        <v>896</v>
      </c>
      <c r="E1165" s="13" t="s">
        <v>735</v>
      </c>
      <c r="F1165" s="16">
        <v>31.2</v>
      </c>
      <c r="G1165" s="16">
        <v>68.8</v>
      </c>
      <c r="H1165" s="16">
        <v>16.600000000000001</v>
      </c>
      <c r="I1165" s="16">
        <v>7.5</v>
      </c>
      <c r="M1165" s="19">
        <v>6</v>
      </c>
    </row>
    <row r="1166" spans="1:13">
      <c r="A1166" s="13" t="s">
        <v>2512</v>
      </c>
      <c r="B1166" s="13">
        <v>17031770202</v>
      </c>
      <c r="C1166" s="13" t="s">
        <v>2513</v>
      </c>
      <c r="D1166" s="13" t="s">
        <v>4272</v>
      </c>
      <c r="E1166" s="13" t="s">
        <v>2511</v>
      </c>
      <c r="F1166" s="16">
        <v>32.6</v>
      </c>
      <c r="G1166" s="16">
        <v>67.400000000000006</v>
      </c>
      <c r="H1166" s="16">
        <v>16.2</v>
      </c>
      <c r="I1166" s="16">
        <v>7.5</v>
      </c>
      <c r="M1166" s="19">
        <v>5</v>
      </c>
    </row>
    <row r="1167" spans="1:13">
      <c r="A1167" s="13" t="s">
        <v>2674</v>
      </c>
      <c r="B1167" s="13">
        <v>17031760802</v>
      </c>
      <c r="C1167" s="13" t="s">
        <v>2675</v>
      </c>
      <c r="D1167" s="13" t="s">
        <v>4272</v>
      </c>
      <c r="E1167" s="13" t="s">
        <v>4129</v>
      </c>
      <c r="F1167" s="16">
        <v>32.9</v>
      </c>
      <c r="G1167" s="16">
        <v>67.099999999999994</v>
      </c>
      <c r="H1167" s="16">
        <v>15.7</v>
      </c>
      <c r="I1167" s="16">
        <v>7.5</v>
      </c>
      <c r="M1167" s="19">
        <v>5</v>
      </c>
    </row>
    <row r="1168" spans="1:13">
      <c r="A1168" s="13" t="s">
        <v>1720</v>
      </c>
      <c r="B1168" s="13">
        <v>17031825400</v>
      </c>
      <c r="C1168" s="13" t="s">
        <v>1721</v>
      </c>
      <c r="D1168" s="13" t="s">
        <v>4272</v>
      </c>
      <c r="E1168" s="13" t="s">
        <v>1715</v>
      </c>
      <c r="F1168" s="16">
        <v>30.6</v>
      </c>
      <c r="G1168" s="16">
        <v>69.400000000000006</v>
      </c>
      <c r="H1168" s="16">
        <v>15.6</v>
      </c>
      <c r="I1168" s="16">
        <v>7.5</v>
      </c>
      <c r="M1168" s="19">
        <v>9</v>
      </c>
    </row>
    <row r="1169" spans="1:13">
      <c r="A1169" s="13" t="s">
        <v>3685</v>
      </c>
      <c r="B1169" s="13">
        <v>17031171000</v>
      </c>
      <c r="C1169" s="13" t="s">
        <v>3686</v>
      </c>
      <c r="D1169" s="13" t="s">
        <v>4272</v>
      </c>
      <c r="E1169" s="13" t="s">
        <v>4129</v>
      </c>
      <c r="F1169" s="16">
        <v>36.200000000000003</v>
      </c>
      <c r="G1169" s="16">
        <v>63.8</v>
      </c>
      <c r="H1169" s="16">
        <v>15.1</v>
      </c>
      <c r="I1169" s="16">
        <v>7.5</v>
      </c>
      <c r="M1169" s="19">
        <v>6</v>
      </c>
    </row>
    <row r="1170" spans="1:13">
      <c r="A1170" s="13" t="s">
        <v>2238</v>
      </c>
      <c r="B1170" s="13">
        <v>17031828506</v>
      </c>
      <c r="C1170" s="13" t="s">
        <v>2239</v>
      </c>
      <c r="D1170" s="13" t="s">
        <v>4272</v>
      </c>
      <c r="E1170" s="13" t="s">
        <v>2235</v>
      </c>
      <c r="F1170" s="16">
        <v>33.1</v>
      </c>
      <c r="G1170" s="16">
        <v>66.900000000000006</v>
      </c>
      <c r="H1170" s="16">
        <v>12.5</v>
      </c>
      <c r="I1170" s="16">
        <v>7.5</v>
      </c>
      <c r="M1170" s="19">
        <v>2</v>
      </c>
    </row>
    <row r="1171" spans="1:13">
      <c r="A1171" s="13" t="s">
        <v>2603</v>
      </c>
      <c r="B1171" s="13">
        <v>17031804405</v>
      </c>
      <c r="C1171" s="13" t="s">
        <v>2604</v>
      </c>
      <c r="D1171" s="13" t="s">
        <v>4272</v>
      </c>
      <c r="E1171" s="13" t="s">
        <v>2605</v>
      </c>
      <c r="F1171" s="16">
        <v>19.5</v>
      </c>
      <c r="G1171" s="16">
        <v>80.5</v>
      </c>
      <c r="H1171" s="16">
        <v>10.199999999999999</v>
      </c>
      <c r="I1171" s="16">
        <v>7.5</v>
      </c>
      <c r="M1171" s="19">
        <v>4</v>
      </c>
    </row>
    <row r="1172" spans="1:13">
      <c r="A1172" s="13" t="s">
        <v>2761</v>
      </c>
      <c r="B1172" s="13">
        <v>17031740100</v>
      </c>
      <c r="C1172" s="13" t="s">
        <v>2762</v>
      </c>
      <c r="D1172" s="13" t="s">
        <v>4272</v>
      </c>
      <c r="E1172" s="13" t="s">
        <v>4129</v>
      </c>
      <c r="F1172" s="16">
        <v>32.4</v>
      </c>
      <c r="G1172" s="16">
        <v>67.599999999999994</v>
      </c>
      <c r="H1172" s="16">
        <v>22.9</v>
      </c>
      <c r="I1172" s="16">
        <v>7.4</v>
      </c>
      <c r="M1172" s="19">
        <v>9</v>
      </c>
    </row>
    <row r="1173" spans="1:13">
      <c r="A1173" s="13" t="s">
        <v>3779</v>
      </c>
      <c r="B1173" s="13">
        <v>17031110100</v>
      </c>
      <c r="C1173" s="13" t="s">
        <v>3780</v>
      </c>
      <c r="D1173" s="13" t="s">
        <v>4272</v>
      </c>
      <c r="E1173" s="13" t="s">
        <v>4129</v>
      </c>
      <c r="F1173" s="16">
        <v>27.7</v>
      </c>
      <c r="G1173" s="16">
        <v>72.3</v>
      </c>
      <c r="H1173" s="16">
        <v>17.899999999999999</v>
      </c>
      <c r="I1173" s="16">
        <v>7.4</v>
      </c>
      <c r="M1173" s="19">
        <v>8</v>
      </c>
    </row>
    <row r="1174" spans="1:13">
      <c r="A1174" s="13" t="s">
        <v>555</v>
      </c>
      <c r="B1174" s="13">
        <v>17097860400</v>
      </c>
      <c r="C1174" s="13" t="s">
        <v>556</v>
      </c>
      <c r="D1174" s="13" t="s">
        <v>896</v>
      </c>
      <c r="E1174" s="13" t="s">
        <v>548</v>
      </c>
      <c r="F1174" s="16">
        <v>24.6</v>
      </c>
      <c r="G1174" s="16">
        <v>75.400000000000006</v>
      </c>
      <c r="H1174" s="16">
        <v>17.399999999999999</v>
      </c>
      <c r="I1174" s="16">
        <v>7.4</v>
      </c>
      <c r="M1174" s="19">
        <v>3</v>
      </c>
    </row>
    <row r="1175" spans="1:13">
      <c r="A1175" s="13" t="s">
        <v>3645</v>
      </c>
      <c r="B1175" s="13">
        <v>17031160501</v>
      </c>
      <c r="C1175" s="13" t="s">
        <v>3646</v>
      </c>
      <c r="D1175" s="13" t="s">
        <v>4272</v>
      </c>
      <c r="E1175" s="13" t="s">
        <v>4129</v>
      </c>
      <c r="F1175" s="16">
        <v>20.5</v>
      </c>
      <c r="G1175" s="16">
        <v>79.5</v>
      </c>
      <c r="H1175" s="16">
        <v>16.7</v>
      </c>
      <c r="I1175" s="16">
        <v>7.4</v>
      </c>
      <c r="M1175" s="19">
        <v>4</v>
      </c>
    </row>
    <row r="1176" spans="1:13">
      <c r="A1176" s="13" t="s">
        <v>478</v>
      </c>
      <c r="B1176" s="13">
        <v>17111870500</v>
      </c>
      <c r="C1176" s="13" t="s">
        <v>479</v>
      </c>
      <c r="D1176" s="13" t="s">
        <v>571</v>
      </c>
      <c r="E1176" s="13" t="s">
        <v>477</v>
      </c>
      <c r="F1176" s="16">
        <v>28.8</v>
      </c>
      <c r="G1176" s="16">
        <v>71.2</v>
      </c>
      <c r="H1176" s="16">
        <v>16.5</v>
      </c>
      <c r="I1176" s="16">
        <v>7.4</v>
      </c>
      <c r="M1176" s="19">
        <v>6</v>
      </c>
    </row>
    <row r="1177" spans="1:13">
      <c r="A1177" s="13" t="s">
        <v>156</v>
      </c>
      <c r="B1177" s="13">
        <v>17197883305</v>
      </c>
      <c r="C1177" s="13" t="s">
        <v>157</v>
      </c>
      <c r="D1177" s="13" t="s">
        <v>363</v>
      </c>
      <c r="E1177" s="13" t="s">
        <v>158</v>
      </c>
      <c r="F1177" s="16">
        <v>41</v>
      </c>
      <c r="G1177" s="16">
        <v>59</v>
      </c>
      <c r="H1177" s="16">
        <v>16.3</v>
      </c>
      <c r="I1177" s="16">
        <v>7.4</v>
      </c>
      <c r="M1177" s="16">
        <v>6</v>
      </c>
    </row>
    <row r="1178" spans="1:13">
      <c r="A1178" s="13" t="s">
        <v>3171</v>
      </c>
      <c r="B1178" s="13">
        <v>17031430200</v>
      </c>
      <c r="C1178" s="13" t="s">
        <v>3172</v>
      </c>
      <c r="D1178" s="13" t="s">
        <v>4272</v>
      </c>
      <c r="E1178" s="13" t="s">
        <v>4129</v>
      </c>
      <c r="F1178" s="16">
        <v>19.100000000000001</v>
      </c>
      <c r="G1178" s="16">
        <v>80.900000000000006</v>
      </c>
      <c r="H1178" s="16">
        <v>13.1</v>
      </c>
      <c r="I1178" s="16">
        <v>7.4</v>
      </c>
      <c r="M1178" s="19">
        <v>1</v>
      </c>
    </row>
    <row r="1179" spans="1:13">
      <c r="A1179" s="13" t="s">
        <v>378</v>
      </c>
      <c r="B1179" s="13">
        <v>17197880115</v>
      </c>
      <c r="C1179" s="13" t="s">
        <v>379</v>
      </c>
      <c r="D1179" s="13" t="s">
        <v>363</v>
      </c>
      <c r="E1179" s="13" t="s">
        <v>1485</v>
      </c>
      <c r="F1179" s="16">
        <v>27.8</v>
      </c>
      <c r="G1179" s="16">
        <v>72.2</v>
      </c>
      <c r="H1179" s="16">
        <v>12.3</v>
      </c>
      <c r="I1179" s="16">
        <v>7.4</v>
      </c>
      <c r="M1179" s="16">
        <v>4</v>
      </c>
    </row>
    <row r="1180" spans="1:13">
      <c r="A1180" s="13" t="s">
        <v>1787</v>
      </c>
      <c r="B1180" s="13">
        <v>17031826301</v>
      </c>
      <c r="C1180" s="13" t="s">
        <v>1788</v>
      </c>
      <c r="D1180" s="13" t="s">
        <v>4272</v>
      </c>
      <c r="E1180" s="13" t="s">
        <v>1789</v>
      </c>
      <c r="F1180" s="16">
        <v>24.8</v>
      </c>
      <c r="G1180" s="16">
        <v>75.2</v>
      </c>
      <c r="H1180" s="16">
        <v>8.6999999999999993</v>
      </c>
      <c r="I1180" s="16">
        <v>7.4</v>
      </c>
      <c r="M1180" s="19">
        <v>2</v>
      </c>
    </row>
    <row r="1181" spans="1:13">
      <c r="A1181" s="13" t="s">
        <v>4142</v>
      </c>
      <c r="B1181" s="13">
        <v>17031814900</v>
      </c>
      <c r="C1181" s="13" t="s">
        <v>4143</v>
      </c>
      <c r="D1181" s="13" t="s">
        <v>4272</v>
      </c>
      <c r="E1181" s="13" t="s">
        <v>4137</v>
      </c>
      <c r="F1181" s="16">
        <v>33.200000000000003</v>
      </c>
      <c r="G1181" s="16">
        <v>66.8</v>
      </c>
      <c r="H1181" s="16">
        <v>7.7</v>
      </c>
      <c r="I1181" s="16">
        <v>7.4</v>
      </c>
      <c r="M1181" s="19">
        <v>4</v>
      </c>
    </row>
    <row r="1182" spans="1:13">
      <c r="A1182" s="13" t="s">
        <v>3579</v>
      </c>
      <c r="B1182" s="13">
        <v>17031222900</v>
      </c>
      <c r="C1182" s="13" t="s">
        <v>3580</v>
      </c>
      <c r="D1182" s="13" t="s">
        <v>4272</v>
      </c>
      <c r="E1182" s="13" t="s">
        <v>4129</v>
      </c>
      <c r="F1182" s="16">
        <v>20.7</v>
      </c>
      <c r="G1182" s="16">
        <v>79.3</v>
      </c>
      <c r="H1182" s="16">
        <v>3.8</v>
      </c>
      <c r="I1182" s="16">
        <v>7.4</v>
      </c>
      <c r="M1182" s="19">
        <v>2</v>
      </c>
    </row>
    <row r="1183" spans="1:13">
      <c r="A1183" s="13" t="s">
        <v>2525</v>
      </c>
      <c r="B1183" s="13">
        <v>17031843000</v>
      </c>
      <c r="C1183" s="13" t="s">
        <v>2526</v>
      </c>
      <c r="D1183" s="13" t="s">
        <v>4272</v>
      </c>
      <c r="E1183" s="13" t="s">
        <v>2522</v>
      </c>
      <c r="F1183" s="16">
        <v>19.899999999999999</v>
      </c>
      <c r="G1183" s="16">
        <v>80.099999999999994</v>
      </c>
      <c r="H1183" s="16">
        <v>3.4</v>
      </c>
      <c r="I1183" s="16">
        <v>7.4</v>
      </c>
      <c r="M1183" s="19">
        <v>10</v>
      </c>
    </row>
    <row r="1184" spans="1:13">
      <c r="A1184" s="13" t="s">
        <v>3977</v>
      </c>
      <c r="B1184" s="13">
        <v>17031030603</v>
      </c>
      <c r="C1184" s="13" t="s">
        <v>3978</v>
      </c>
      <c r="D1184" s="13" t="s">
        <v>4272</v>
      </c>
      <c r="E1184" s="13" t="s">
        <v>4129</v>
      </c>
      <c r="F1184" s="16">
        <v>8.9</v>
      </c>
      <c r="G1184" s="16">
        <v>91.1</v>
      </c>
      <c r="H1184" s="16">
        <v>36.1</v>
      </c>
      <c r="I1184" s="16">
        <v>7.3</v>
      </c>
      <c r="M1184" s="19">
        <v>5</v>
      </c>
    </row>
    <row r="1185" spans="1:13">
      <c r="A1185" s="13" t="s">
        <v>348</v>
      </c>
      <c r="B1185" s="13">
        <v>17197880507</v>
      </c>
      <c r="C1185" s="13" t="s">
        <v>349</v>
      </c>
      <c r="D1185" s="13" t="s">
        <v>363</v>
      </c>
      <c r="E1185" s="13" t="s">
        <v>317</v>
      </c>
      <c r="F1185" s="16">
        <v>18.2</v>
      </c>
      <c r="G1185" s="16">
        <v>81.8</v>
      </c>
      <c r="H1185" s="16">
        <v>28.2</v>
      </c>
      <c r="I1185" s="16">
        <v>7.3</v>
      </c>
      <c r="M1185" s="16">
        <v>5</v>
      </c>
    </row>
    <row r="1186" spans="1:13">
      <c r="A1186" s="13" t="s">
        <v>4150</v>
      </c>
      <c r="B1186" s="13">
        <v>17031815300</v>
      </c>
      <c r="C1186" s="13" t="s">
        <v>4151</v>
      </c>
      <c r="D1186" s="13" t="s">
        <v>4272</v>
      </c>
      <c r="E1186" s="13" t="s">
        <v>4137</v>
      </c>
      <c r="F1186" s="16">
        <v>30.3</v>
      </c>
      <c r="G1186" s="16">
        <v>69.7</v>
      </c>
      <c r="H1186" s="16">
        <v>24.7</v>
      </c>
      <c r="I1186" s="16">
        <v>7.3</v>
      </c>
      <c r="M1186" s="19">
        <v>6</v>
      </c>
    </row>
    <row r="1187" spans="1:13">
      <c r="A1187" s="13" t="s">
        <v>1027</v>
      </c>
      <c r="B1187" s="13">
        <v>17089850101</v>
      </c>
      <c r="C1187" s="13" t="s">
        <v>1028</v>
      </c>
      <c r="D1187" s="13" t="s">
        <v>1029</v>
      </c>
      <c r="E1187" s="13" t="s">
        <v>1030</v>
      </c>
      <c r="F1187" s="16">
        <v>24.1</v>
      </c>
      <c r="G1187" s="16">
        <v>75.900000000000006</v>
      </c>
      <c r="H1187" s="16">
        <v>19.7</v>
      </c>
      <c r="I1187" s="16">
        <v>7.3</v>
      </c>
      <c r="M1187" s="19">
        <v>9</v>
      </c>
    </row>
    <row r="1188" spans="1:13">
      <c r="A1188" s="13" t="s">
        <v>1067</v>
      </c>
      <c r="B1188" s="13">
        <v>17089850302</v>
      </c>
      <c r="C1188" s="13" t="s">
        <v>1068</v>
      </c>
      <c r="D1188" s="13" t="s">
        <v>1029</v>
      </c>
      <c r="E1188" s="13"/>
      <c r="F1188" s="16">
        <v>31.3</v>
      </c>
      <c r="G1188" s="16">
        <v>68.7</v>
      </c>
      <c r="H1188" s="16">
        <v>16.2</v>
      </c>
      <c r="I1188" s="16">
        <v>7.3</v>
      </c>
      <c r="M1188" s="16"/>
    </row>
    <row r="1189" spans="1:13">
      <c r="A1189" s="13" t="s">
        <v>321</v>
      </c>
      <c r="B1189" s="13">
        <v>17197880411</v>
      </c>
      <c r="C1189" s="13" t="s">
        <v>322</v>
      </c>
      <c r="D1189" s="13" t="s">
        <v>363</v>
      </c>
      <c r="E1189" s="13" t="s">
        <v>875</v>
      </c>
      <c r="F1189" s="16">
        <v>38.799999999999997</v>
      </c>
      <c r="G1189" s="16">
        <v>61.2</v>
      </c>
      <c r="H1189" s="16">
        <v>16.100000000000001</v>
      </c>
      <c r="I1189" s="16">
        <v>7.3</v>
      </c>
      <c r="M1189" s="19">
        <v>7</v>
      </c>
    </row>
    <row r="1190" spans="1:13">
      <c r="A1190" s="13" t="s">
        <v>3201</v>
      </c>
      <c r="B1190" s="13">
        <v>17031440202</v>
      </c>
      <c r="C1190" s="13" t="s">
        <v>3202</v>
      </c>
      <c r="D1190" s="13" t="s">
        <v>4272</v>
      </c>
      <c r="E1190" s="13" t="s">
        <v>4129</v>
      </c>
      <c r="F1190" s="16">
        <v>23.2</v>
      </c>
      <c r="G1190" s="16">
        <v>76.8</v>
      </c>
      <c r="H1190" s="16">
        <v>13.8</v>
      </c>
      <c r="I1190" s="16">
        <v>7.3</v>
      </c>
      <c r="M1190" s="19">
        <v>2</v>
      </c>
    </row>
    <row r="1191" spans="1:13">
      <c r="A1191" s="13" t="s">
        <v>1463</v>
      </c>
      <c r="B1191" s="13">
        <v>17043840704</v>
      </c>
      <c r="C1191" s="13" t="s">
        <v>1464</v>
      </c>
      <c r="D1191" s="13" t="s">
        <v>1522</v>
      </c>
      <c r="E1191" s="13" t="s">
        <v>2522</v>
      </c>
      <c r="F1191" s="16">
        <v>40.6</v>
      </c>
      <c r="G1191" s="16">
        <v>59.4</v>
      </c>
      <c r="H1191" s="16">
        <v>12.2</v>
      </c>
      <c r="I1191" s="16">
        <v>7.3</v>
      </c>
      <c r="M1191" s="19">
        <v>9</v>
      </c>
    </row>
    <row r="1192" spans="1:13">
      <c r="A1192" s="13" t="s">
        <v>86</v>
      </c>
      <c r="B1192" s="13">
        <v>17197883602</v>
      </c>
      <c r="C1192" s="13" t="s">
        <v>87</v>
      </c>
      <c r="D1192" s="13" t="s">
        <v>363</v>
      </c>
      <c r="E1192" s="13" t="s">
        <v>88</v>
      </c>
      <c r="F1192" s="16">
        <v>40.200000000000003</v>
      </c>
      <c r="G1192" s="16">
        <v>59.8</v>
      </c>
      <c r="H1192" s="16">
        <v>12.1</v>
      </c>
      <c r="I1192" s="16">
        <v>7.3</v>
      </c>
      <c r="M1192" s="16">
        <v>5</v>
      </c>
    </row>
    <row r="1193" spans="1:13">
      <c r="A1193" s="13" t="s">
        <v>1469</v>
      </c>
      <c r="B1193" s="13">
        <v>17043840908</v>
      </c>
      <c r="C1193" s="13" t="s">
        <v>1470</v>
      </c>
      <c r="D1193" s="13" t="s">
        <v>1522</v>
      </c>
      <c r="E1193" s="13" t="s">
        <v>4158</v>
      </c>
      <c r="F1193" s="16">
        <v>31</v>
      </c>
      <c r="G1193" s="16">
        <v>69</v>
      </c>
      <c r="H1193" s="16">
        <v>18.7</v>
      </c>
      <c r="I1193" s="16">
        <v>7.2</v>
      </c>
      <c r="M1193" s="19">
        <v>8</v>
      </c>
    </row>
    <row r="1194" spans="1:13">
      <c r="A1194" s="13" t="s">
        <v>1025</v>
      </c>
      <c r="B1194" s="13">
        <v>17043846702</v>
      </c>
      <c r="C1194" s="13" t="s">
        <v>1026</v>
      </c>
      <c r="D1194" s="13" t="s">
        <v>1522</v>
      </c>
      <c r="E1194" s="13"/>
      <c r="F1194" s="16">
        <v>25.5</v>
      </c>
      <c r="G1194" s="16">
        <v>74.5</v>
      </c>
      <c r="H1194" s="16">
        <v>16.3</v>
      </c>
      <c r="I1194" s="16">
        <v>7.2</v>
      </c>
      <c r="M1194" s="16"/>
    </row>
    <row r="1195" spans="1:13">
      <c r="A1195" s="13" t="s">
        <v>242</v>
      </c>
      <c r="B1195" s="13">
        <v>17197883208</v>
      </c>
      <c r="C1195" s="13" t="s">
        <v>243</v>
      </c>
      <c r="D1195" s="13" t="s">
        <v>363</v>
      </c>
      <c r="E1195" s="13" t="s">
        <v>320</v>
      </c>
      <c r="F1195" s="16">
        <v>37.1</v>
      </c>
      <c r="G1195" s="16">
        <v>62.9</v>
      </c>
      <c r="H1195" s="16">
        <v>14.9</v>
      </c>
      <c r="I1195" s="16">
        <v>7.2</v>
      </c>
      <c r="M1195" s="16">
        <v>6</v>
      </c>
    </row>
    <row r="1196" spans="1:13">
      <c r="A1196" s="13" t="s">
        <v>3687</v>
      </c>
      <c r="B1196" s="13">
        <v>17031171100</v>
      </c>
      <c r="C1196" s="13" t="s">
        <v>3688</v>
      </c>
      <c r="D1196" s="13" t="s">
        <v>4272</v>
      </c>
      <c r="E1196" s="13" t="s">
        <v>4129</v>
      </c>
      <c r="F1196" s="16">
        <v>35.5</v>
      </c>
      <c r="G1196" s="16">
        <v>64.5</v>
      </c>
      <c r="H1196" s="16">
        <v>14.4</v>
      </c>
      <c r="I1196" s="16">
        <v>7.2</v>
      </c>
      <c r="M1196" s="19">
        <v>9</v>
      </c>
    </row>
    <row r="1197" spans="1:13">
      <c r="A1197" s="13" t="s">
        <v>2038</v>
      </c>
      <c r="B1197" s="13">
        <v>17031824116</v>
      </c>
      <c r="C1197" s="13" t="s">
        <v>2039</v>
      </c>
      <c r="D1197" s="13" t="s">
        <v>4272</v>
      </c>
      <c r="E1197" s="13" t="s">
        <v>2018</v>
      </c>
      <c r="F1197" s="16">
        <v>36</v>
      </c>
      <c r="G1197" s="16">
        <v>64</v>
      </c>
      <c r="H1197" s="16">
        <v>13.1</v>
      </c>
      <c r="I1197" s="16">
        <v>7.2</v>
      </c>
      <c r="M1197" s="19">
        <v>9</v>
      </c>
    </row>
    <row r="1198" spans="1:13">
      <c r="A1198" s="13" t="s">
        <v>3285</v>
      </c>
      <c r="B1198" s="13">
        <v>17031340500</v>
      </c>
      <c r="C1198" s="13" t="s">
        <v>3286</v>
      </c>
      <c r="D1198" s="13" t="s">
        <v>4272</v>
      </c>
      <c r="E1198" s="13" t="s">
        <v>4129</v>
      </c>
      <c r="F1198" s="16">
        <v>39</v>
      </c>
      <c r="G1198" s="16">
        <v>61</v>
      </c>
      <c r="H1198" s="16">
        <v>12.4</v>
      </c>
      <c r="I1198" s="16">
        <v>7.2</v>
      </c>
      <c r="M1198" s="19">
        <v>3</v>
      </c>
    </row>
    <row r="1199" spans="1:13">
      <c r="A1199" s="13" t="s">
        <v>2245</v>
      </c>
      <c r="B1199" s="13">
        <v>17031819100</v>
      </c>
      <c r="C1199" s="13" t="s">
        <v>2246</v>
      </c>
      <c r="D1199" s="13" t="s">
        <v>4272</v>
      </c>
      <c r="E1199" s="13" t="s">
        <v>2242</v>
      </c>
      <c r="F1199" s="16">
        <v>31.4</v>
      </c>
      <c r="G1199" s="16">
        <v>68.599999999999994</v>
      </c>
      <c r="H1199" s="16">
        <v>11.7</v>
      </c>
      <c r="I1199" s="16">
        <v>7.2</v>
      </c>
      <c r="M1199" s="19">
        <v>5</v>
      </c>
    </row>
    <row r="1200" spans="1:13">
      <c r="A1200" s="13" t="s">
        <v>435</v>
      </c>
      <c r="B1200" s="13">
        <v>17111871004</v>
      </c>
      <c r="C1200" s="13" t="s">
        <v>436</v>
      </c>
      <c r="D1200" s="13" t="s">
        <v>571</v>
      </c>
      <c r="E1200" s="13" t="s">
        <v>434</v>
      </c>
      <c r="F1200" s="16">
        <v>38.299999999999997</v>
      </c>
      <c r="G1200" s="16">
        <v>61.7</v>
      </c>
      <c r="H1200" s="16">
        <v>11</v>
      </c>
      <c r="I1200" s="16">
        <v>7.2</v>
      </c>
      <c r="M1200" s="19">
        <v>7</v>
      </c>
    </row>
    <row r="1201" spans="1:13">
      <c r="A1201" s="13" t="s">
        <v>3147</v>
      </c>
      <c r="B1201" s="13">
        <v>17031490800</v>
      </c>
      <c r="C1201" s="13" t="s">
        <v>3148</v>
      </c>
      <c r="D1201" s="13" t="s">
        <v>4272</v>
      </c>
      <c r="E1201" s="13" t="s">
        <v>4129</v>
      </c>
      <c r="F1201" s="16">
        <v>27.7</v>
      </c>
      <c r="G1201" s="16">
        <v>72.3</v>
      </c>
      <c r="H1201" s="16">
        <v>10.8</v>
      </c>
      <c r="I1201" s="16">
        <v>7.2</v>
      </c>
      <c r="M1201" s="19">
        <v>1</v>
      </c>
    </row>
    <row r="1202" spans="1:13">
      <c r="A1202" s="13" t="s">
        <v>2799</v>
      </c>
      <c r="B1202" s="13">
        <v>17031700302</v>
      </c>
      <c r="C1202" s="13" t="s">
        <v>2800</v>
      </c>
      <c r="D1202" s="13" t="s">
        <v>4272</v>
      </c>
      <c r="E1202" s="13" t="s">
        <v>4129</v>
      </c>
      <c r="F1202" s="16">
        <v>28.4</v>
      </c>
      <c r="G1202" s="16">
        <v>71.599999999999994</v>
      </c>
      <c r="H1202" s="16">
        <v>10.7</v>
      </c>
      <c r="I1202" s="16">
        <v>7.2</v>
      </c>
      <c r="M1202" s="19">
        <v>4</v>
      </c>
    </row>
    <row r="1203" spans="1:13">
      <c r="A1203" s="13" t="s">
        <v>3041</v>
      </c>
      <c r="B1203" s="13">
        <v>17031590500</v>
      </c>
      <c r="C1203" s="13" t="s">
        <v>3042</v>
      </c>
      <c r="D1203" s="13" t="s">
        <v>4272</v>
      </c>
      <c r="E1203" s="13" t="s">
        <v>4129</v>
      </c>
      <c r="F1203" s="16">
        <v>33.299999999999997</v>
      </c>
      <c r="G1203" s="16">
        <v>66.7</v>
      </c>
      <c r="H1203" s="16">
        <v>7.1</v>
      </c>
      <c r="I1203" s="16">
        <v>7.2</v>
      </c>
      <c r="M1203" s="19">
        <v>4</v>
      </c>
    </row>
    <row r="1204" spans="1:13">
      <c r="A1204" s="13" t="s">
        <v>3763</v>
      </c>
      <c r="B1204" s="13">
        <v>17031090300</v>
      </c>
      <c r="C1204" s="13" t="s">
        <v>3764</v>
      </c>
      <c r="D1204" s="13" t="s">
        <v>4272</v>
      </c>
      <c r="E1204" s="13" t="s">
        <v>4129</v>
      </c>
      <c r="F1204" s="16">
        <v>27.2</v>
      </c>
      <c r="G1204" s="16">
        <v>72.8</v>
      </c>
      <c r="H1204" s="16">
        <v>29.7</v>
      </c>
      <c r="I1204" s="16">
        <v>7.1</v>
      </c>
      <c r="M1204" s="19">
        <v>9</v>
      </c>
    </row>
    <row r="1205" spans="1:13">
      <c r="A1205" s="13" t="s">
        <v>1973</v>
      </c>
      <c r="B1205" s="13">
        <v>17031823702</v>
      </c>
      <c r="C1205" s="13" t="s">
        <v>1974</v>
      </c>
      <c r="D1205" s="13" t="s">
        <v>4272</v>
      </c>
      <c r="E1205" s="13" t="s">
        <v>1975</v>
      </c>
      <c r="F1205" s="16">
        <v>28.5</v>
      </c>
      <c r="G1205" s="16">
        <v>71.5</v>
      </c>
      <c r="H1205" s="16">
        <v>17.8</v>
      </c>
      <c r="I1205" s="16">
        <v>7.1</v>
      </c>
      <c r="M1205" s="19">
        <v>10</v>
      </c>
    </row>
    <row r="1206" spans="1:13">
      <c r="A1206" s="13" t="s">
        <v>2685</v>
      </c>
      <c r="B1206" s="13">
        <v>17031828802</v>
      </c>
      <c r="C1206" s="13" t="s">
        <v>2686</v>
      </c>
      <c r="D1206" s="13" t="s">
        <v>4272</v>
      </c>
      <c r="E1206" s="13" t="s">
        <v>2680</v>
      </c>
      <c r="F1206" s="16">
        <v>28.3</v>
      </c>
      <c r="G1206" s="16">
        <v>71.7</v>
      </c>
      <c r="H1206" s="16">
        <v>17.5</v>
      </c>
      <c r="I1206" s="16">
        <v>7.1</v>
      </c>
      <c r="M1206" s="19">
        <v>5</v>
      </c>
    </row>
    <row r="1207" spans="1:13">
      <c r="A1207" s="13" t="s">
        <v>1716</v>
      </c>
      <c r="B1207" s="13">
        <v>17031825303</v>
      </c>
      <c r="C1207" s="13" t="s">
        <v>1717</v>
      </c>
      <c r="D1207" s="13" t="s">
        <v>4272</v>
      </c>
      <c r="E1207" s="13" t="s">
        <v>1715</v>
      </c>
      <c r="F1207" s="16">
        <v>31.6</v>
      </c>
      <c r="G1207" s="16">
        <v>68.400000000000006</v>
      </c>
      <c r="H1207" s="16">
        <v>16.3</v>
      </c>
      <c r="I1207" s="16">
        <v>7.1</v>
      </c>
      <c r="M1207" s="19">
        <v>9</v>
      </c>
    </row>
    <row r="1208" spans="1:13">
      <c r="A1208" s="13" t="s">
        <v>94</v>
      </c>
      <c r="B1208" s="13">
        <v>17197883606</v>
      </c>
      <c r="C1208" s="13" t="s">
        <v>95</v>
      </c>
      <c r="D1208" s="13" t="s">
        <v>363</v>
      </c>
      <c r="E1208" s="13" t="s">
        <v>93</v>
      </c>
      <c r="F1208" s="16">
        <v>24.5</v>
      </c>
      <c r="G1208" s="16">
        <v>75.5</v>
      </c>
      <c r="H1208" s="16">
        <v>16</v>
      </c>
      <c r="I1208" s="16">
        <v>7.1</v>
      </c>
      <c r="M1208" s="16">
        <v>4</v>
      </c>
    </row>
    <row r="1209" spans="1:13">
      <c r="A1209" s="13" t="s">
        <v>2558</v>
      </c>
      <c r="B1209" s="13">
        <v>17031805112</v>
      </c>
      <c r="C1209" s="13" t="s">
        <v>2559</v>
      </c>
      <c r="D1209" s="13" t="s">
        <v>4272</v>
      </c>
      <c r="E1209" s="13" t="s">
        <v>2661</v>
      </c>
      <c r="F1209" s="16">
        <v>26.6</v>
      </c>
      <c r="G1209" s="16">
        <v>73.400000000000006</v>
      </c>
      <c r="H1209" s="16">
        <v>15.5</v>
      </c>
      <c r="I1209" s="16">
        <v>7.1</v>
      </c>
      <c r="M1209" s="19">
        <v>8</v>
      </c>
    </row>
    <row r="1210" spans="1:13">
      <c r="A1210" s="13" t="s">
        <v>2139</v>
      </c>
      <c r="B1210" s="13">
        <v>17031810501</v>
      </c>
      <c r="C1210" s="13" t="s">
        <v>2140</v>
      </c>
      <c r="D1210" s="13" t="s">
        <v>4272</v>
      </c>
      <c r="E1210" s="13" t="s">
        <v>2141</v>
      </c>
      <c r="F1210" s="16">
        <v>35.1</v>
      </c>
      <c r="G1210" s="16">
        <v>64.900000000000006</v>
      </c>
      <c r="H1210" s="16">
        <v>11.6</v>
      </c>
      <c r="I1210" s="16">
        <v>7.1</v>
      </c>
      <c r="M1210" s="19">
        <v>9</v>
      </c>
    </row>
    <row r="1211" spans="1:13">
      <c r="A1211" s="13" t="s">
        <v>3488</v>
      </c>
      <c r="B1211" s="13">
        <v>17031230900</v>
      </c>
      <c r="C1211" s="13" t="s">
        <v>3489</v>
      </c>
      <c r="D1211" s="13" t="s">
        <v>4272</v>
      </c>
      <c r="E1211" s="13" t="s">
        <v>4129</v>
      </c>
      <c r="F1211" s="16">
        <v>23.1</v>
      </c>
      <c r="G1211" s="16">
        <v>76.900000000000006</v>
      </c>
      <c r="H1211" s="16">
        <v>11.3</v>
      </c>
      <c r="I1211" s="16">
        <v>7.1</v>
      </c>
      <c r="M1211" s="19">
        <v>1</v>
      </c>
    </row>
    <row r="1212" spans="1:13">
      <c r="A1212" s="13" t="s">
        <v>2169</v>
      </c>
      <c r="B1212" s="13">
        <v>17031817400</v>
      </c>
      <c r="C1212" s="13" t="s">
        <v>2170</v>
      </c>
      <c r="D1212" s="13" t="s">
        <v>4272</v>
      </c>
      <c r="E1212" s="13" t="s">
        <v>2166</v>
      </c>
      <c r="F1212" s="16">
        <v>26.4</v>
      </c>
      <c r="G1212" s="16">
        <v>73.599999999999994</v>
      </c>
      <c r="H1212" s="16">
        <v>5.6</v>
      </c>
      <c r="I1212" s="16">
        <v>7.1</v>
      </c>
      <c r="M1212" s="19">
        <v>3</v>
      </c>
    </row>
    <row r="1213" spans="1:13">
      <c r="A1213" s="13" t="s">
        <v>1329</v>
      </c>
      <c r="B1213" s="13">
        <v>17043841322</v>
      </c>
      <c r="C1213" s="13" t="s">
        <v>1330</v>
      </c>
      <c r="D1213" s="13" t="s">
        <v>1522</v>
      </c>
      <c r="E1213" s="13" t="s">
        <v>2433</v>
      </c>
      <c r="F1213" s="16">
        <v>23.3</v>
      </c>
      <c r="G1213" s="16">
        <v>76.7</v>
      </c>
      <c r="H1213" s="16">
        <v>22.9</v>
      </c>
      <c r="I1213" s="16">
        <v>7</v>
      </c>
      <c r="M1213" s="19">
        <v>5</v>
      </c>
    </row>
    <row r="1214" spans="1:13">
      <c r="A1214" s="13" t="s">
        <v>425</v>
      </c>
      <c r="B1214" s="13">
        <v>17111871205</v>
      </c>
      <c r="C1214" s="13" t="s">
        <v>426</v>
      </c>
      <c r="D1214" s="13" t="s">
        <v>571</v>
      </c>
      <c r="E1214" s="13" t="s">
        <v>424</v>
      </c>
      <c r="F1214" s="16">
        <v>34.700000000000003</v>
      </c>
      <c r="G1214" s="16">
        <v>65.3</v>
      </c>
      <c r="H1214" s="16">
        <v>18.100000000000001</v>
      </c>
      <c r="I1214" s="16">
        <v>7</v>
      </c>
      <c r="M1214" s="19">
        <v>9</v>
      </c>
    </row>
    <row r="1215" spans="1:13">
      <c r="A1215" s="13" t="s">
        <v>2087</v>
      </c>
      <c r="B1215" s="13">
        <v>17031822702</v>
      </c>
      <c r="C1215" s="13" t="s">
        <v>2088</v>
      </c>
      <c r="D1215" s="13" t="s">
        <v>4272</v>
      </c>
      <c r="E1215" s="13" t="s">
        <v>2070</v>
      </c>
      <c r="F1215" s="16">
        <v>34.200000000000003</v>
      </c>
      <c r="G1215" s="16">
        <v>65.8</v>
      </c>
      <c r="H1215" s="16">
        <v>17.100000000000001</v>
      </c>
      <c r="I1215" s="16">
        <v>7</v>
      </c>
      <c r="M1215" s="19">
        <v>8</v>
      </c>
    </row>
    <row r="1216" spans="1:13">
      <c r="A1216" s="13" t="s">
        <v>878</v>
      </c>
      <c r="B1216" s="13">
        <v>17093890201</v>
      </c>
      <c r="C1216" s="13" t="s">
        <v>879</v>
      </c>
      <c r="D1216" s="13" t="s">
        <v>874</v>
      </c>
      <c r="E1216" s="13"/>
      <c r="F1216" s="16">
        <v>34.299999999999997</v>
      </c>
      <c r="G1216" s="16">
        <v>65.7</v>
      </c>
      <c r="H1216" s="16">
        <v>16.899999999999999</v>
      </c>
      <c r="I1216" s="16">
        <v>7</v>
      </c>
      <c r="M1216" s="16"/>
    </row>
    <row r="1217" spans="1:13">
      <c r="A1217" s="13" t="s">
        <v>2358</v>
      </c>
      <c r="B1217" s="13">
        <v>17031823705</v>
      </c>
      <c r="C1217" s="13" t="s">
        <v>2359</v>
      </c>
      <c r="D1217" s="13" t="s">
        <v>4272</v>
      </c>
      <c r="E1217" s="13" t="s">
        <v>2353</v>
      </c>
      <c r="F1217" s="16">
        <v>34.299999999999997</v>
      </c>
      <c r="G1217" s="16">
        <v>65.7</v>
      </c>
      <c r="H1217" s="16">
        <v>14.8</v>
      </c>
      <c r="I1217" s="16">
        <v>7</v>
      </c>
      <c r="M1217" s="19">
        <v>10</v>
      </c>
    </row>
    <row r="1218" spans="1:13">
      <c r="A1218" s="13" t="s">
        <v>116</v>
      </c>
      <c r="B1218" s="13">
        <v>17197883903</v>
      </c>
      <c r="C1218" s="13" t="s">
        <v>117</v>
      </c>
      <c r="D1218" s="13" t="s">
        <v>363</v>
      </c>
      <c r="E1218" s="13" t="s">
        <v>115</v>
      </c>
      <c r="F1218" s="16">
        <v>38.200000000000003</v>
      </c>
      <c r="G1218" s="16">
        <v>61.8</v>
      </c>
      <c r="H1218" s="16">
        <v>14.6</v>
      </c>
      <c r="I1218" s="16">
        <v>7</v>
      </c>
      <c r="M1218" s="16">
        <v>5</v>
      </c>
    </row>
    <row r="1219" spans="1:13">
      <c r="A1219" s="13" t="s">
        <v>519</v>
      </c>
      <c r="B1219" s="13">
        <v>17097861902</v>
      </c>
      <c r="C1219" s="13" t="s">
        <v>520</v>
      </c>
      <c r="D1219" s="13" t="s">
        <v>896</v>
      </c>
      <c r="E1219" s="13" t="s">
        <v>625</v>
      </c>
      <c r="F1219" s="16">
        <v>25.9</v>
      </c>
      <c r="G1219" s="16">
        <v>74.099999999999994</v>
      </c>
      <c r="H1219" s="16">
        <v>12.3</v>
      </c>
      <c r="I1219" s="16">
        <v>7</v>
      </c>
      <c r="M1219" s="19">
        <v>2</v>
      </c>
    </row>
    <row r="1220" spans="1:13">
      <c r="A1220" s="13" t="s">
        <v>3047</v>
      </c>
      <c r="B1220" s="13">
        <v>17031491100</v>
      </c>
      <c r="C1220" s="13" t="s">
        <v>3048</v>
      </c>
      <c r="D1220" s="13" t="s">
        <v>4272</v>
      </c>
      <c r="E1220" s="13" t="s">
        <v>4129</v>
      </c>
      <c r="F1220" s="16">
        <v>25.6</v>
      </c>
      <c r="G1220" s="16">
        <v>74.400000000000006</v>
      </c>
      <c r="H1220" s="16">
        <v>9.1999999999999993</v>
      </c>
      <c r="I1220" s="16">
        <v>7</v>
      </c>
      <c r="M1220" s="19">
        <v>1</v>
      </c>
    </row>
    <row r="1221" spans="1:13">
      <c r="A1221" s="13" t="s">
        <v>4079</v>
      </c>
      <c r="B1221" s="13">
        <v>17031803014</v>
      </c>
      <c r="C1221" s="13" t="s">
        <v>4080</v>
      </c>
      <c r="D1221" s="13" t="s">
        <v>4272</v>
      </c>
      <c r="E1221" s="13" t="s">
        <v>4078</v>
      </c>
      <c r="F1221" s="16">
        <v>23.2</v>
      </c>
      <c r="G1221" s="16">
        <v>76.8</v>
      </c>
      <c r="H1221" s="16">
        <v>34.5</v>
      </c>
      <c r="I1221" s="16">
        <v>6.9</v>
      </c>
      <c r="M1221" s="19">
        <v>5</v>
      </c>
    </row>
    <row r="1222" spans="1:13">
      <c r="A1222" s="13" t="s">
        <v>724</v>
      </c>
      <c r="B1222" s="13">
        <v>17097861012</v>
      </c>
      <c r="C1222" s="13" t="s">
        <v>725</v>
      </c>
      <c r="D1222" s="13" t="s">
        <v>896</v>
      </c>
      <c r="E1222" s="13" t="s">
        <v>721</v>
      </c>
      <c r="F1222" s="16">
        <v>28.4</v>
      </c>
      <c r="G1222" s="16">
        <v>71.599999999999994</v>
      </c>
      <c r="H1222" s="16">
        <v>27.5</v>
      </c>
      <c r="I1222" s="16">
        <v>6.9</v>
      </c>
      <c r="M1222" s="19">
        <v>9</v>
      </c>
    </row>
    <row r="1223" spans="1:13">
      <c r="A1223" s="13" t="s">
        <v>198</v>
      </c>
      <c r="B1223" s="13">
        <v>17197881601</v>
      </c>
      <c r="C1223" s="13" t="s">
        <v>199</v>
      </c>
      <c r="D1223" s="13" t="s">
        <v>363</v>
      </c>
      <c r="E1223" s="13" t="s">
        <v>320</v>
      </c>
      <c r="F1223" s="16">
        <v>20.7</v>
      </c>
      <c r="G1223" s="16">
        <v>79.3</v>
      </c>
      <c r="H1223" s="16">
        <v>18.8</v>
      </c>
      <c r="I1223" s="16">
        <v>6.9</v>
      </c>
      <c r="M1223" s="16">
        <v>5</v>
      </c>
    </row>
    <row r="1224" spans="1:13">
      <c r="A1224" s="13" t="s">
        <v>3681</v>
      </c>
      <c r="B1224" s="13">
        <v>17031170800</v>
      </c>
      <c r="C1224" s="13" t="s">
        <v>3682</v>
      </c>
      <c r="D1224" s="13" t="s">
        <v>4272</v>
      </c>
      <c r="E1224" s="13" t="s">
        <v>4129</v>
      </c>
      <c r="F1224" s="16">
        <v>33.9</v>
      </c>
      <c r="G1224" s="16">
        <v>66.099999999999994</v>
      </c>
      <c r="H1224" s="16">
        <v>15.8</v>
      </c>
      <c r="I1224" s="16">
        <v>6.9</v>
      </c>
      <c r="M1224" s="19">
        <v>7</v>
      </c>
    </row>
    <row r="1225" spans="1:13">
      <c r="A1225" s="13" t="s">
        <v>144</v>
      </c>
      <c r="B1225" s="13">
        <v>17197883214</v>
      </c>
      <c r="C1225" s="13" t="s">
        <v>145</v>
      </c>
      <c r="D1225" s="13" t="s">
        <v>363</v>
      </c>
      <c r="E1225" s="13" t="s">
        <v>320</v>
      </c>
      <c r="F1225" s="16">
        <v>33.9</v>
      </c>
      <c r="G1225" s="16">
        <v>66.099999999999994</v>
      </c>
      <c r="H1225" s="16">
        <v>15.3</v>
      </c>
      <c r="I1225" s="16">
        <v>6.9</v>
      </c>
      <c r="M1225" s="16">
        <v>6</v>
      </c>
    </row>
    <row r="1226" spans="1:13">
      <c r="A1226" s="13" t="s">
        <v>2807</v>
      </c>
      <c r="B1226" s="13">
        <v>17031700502</v>
      </c>
      <c r="C1226" s="13" t="s">
        <v>2808</v>
      </c>
      <c r="D1226" s="13" t="s">
        <v>4272</v>
      </c>
      <c r="E1226" s="13" t="s">
        <v>4129</v>
      </c>
      <c r="F1226" s="16">
        <v>19.899999999999999</v>
      </c>
      <c r="G1226" s="16">
        <v>80.099999999999994</v>
      </c>
      <c r="H1226" s="16">
        <v>28.9</v>
      </c>
      <c r="I1226" s="16">
        <v>6.8</v>
      </c>
      <c r="M1226" s="19">
        <v>4</v>
      </c>
    </row>
    <row r="1227" spans="1:13">
      <c r="A1227" s="13" t="s">
        <v>3185</v>
      </c>
      <c r="B1227" s="13">
        <v>17031430900</v>
      </c>
      <c r="C1227" s="13" t="s">
        <v>3186</v>
      </c>
      <c r="D1227" s="13" t="s">
        <v>4272</v>
      </c>
      <c r="E1227" s="13" t="s">
        <v>4129</v>
      </c>
      <c r="F1227" s="16">
        <v>22.8</v>
      </c>
      <c r="G1227" s="16">
        <v>77.2</v>
      </c>
      <c r="H1227" s="16">
        <v>23.7</v>
      </c>
      <c r="I1227" s="16">
        <v>6.8</v>
      </c>
      <c r="M1227" s="19">
        <v>1</v>
      </c>
    </row>
    <row r="1228" spans="1:13">
      <c r="A1228" s="13" t="s">
        <v>440</v>
      </c>
      <c r="B1228" s="13">
        <v>17111870605</v>
      </c>
      <c r="C1228" s="13" t="s">
        <v>441</v>
      </c>
      <c r="D1228" s="13" t="s">
        <v>571</v>
      </c>
      <c r="E1228" s="13" t="s">
        <v>571</v>
      </c>
      <c r="F1228" s="16">
        <v>30.7</v>
      </c>
      <c r="G1228" s="16">
        <v>69.3</v>
      </c>
      <c r="H1228" s="16">
        <v>21.4</v>
      </c>
      <c r="I1228" s="16">
        <v>6.8</v>
      </c>
      <c r="M1228" s="19">
        <v>8</v>
      </c>
    </row>
    <row r="1229" spans="1:13">
      <c r="A1229" s="13" t="s">
        <v>2666</v>
      </c>
      <c r="B1229" s="13">
        <v>17031805111</v>
      </c>
      <c r="C1229" s="13" t="s">
        <v>2557</v>
      </c>
      <c r="D1229" s="13" t="s">
        <v>4272</v>
      </c>
      <c r="E1229" s="13" t="s">
        <v>2661</v>
      </c>
      <c r="F1229" s="16">
        <v>33.6</v>
      </c>
      <c r="G1229" s="16">
        <v>66.400000000000006</v>
      </c>
      <c r="H1229" s="16">
        <v>21.2</v>
      </c>
      <c r="I1229" s="16">
        <v>6.8</v>
      </c>
      <c r="M1229" s="19">
        <v>8</v>
      </c>
    </row>
    <row r="1230" spans="1:13">
      <c r="A1230" s="13" t="s">
        <v>3143</v>
      </c>
      <c r="B1230" s="13">
        <v>17031490600</v>
      </c>
      <c r="C1230" s="13" t="s">
        <v>3144</v>
      </c>
      <c r="D1230" s="13" t="s">
        <v>4272</v>
      </c>
      <c r="E1230" s="13" t="s">
        <v>4129</v>
      </c>
      <c r="F1230" s="16">
        <v>19.899999999999999</v>
      </c>
      <c r="G1230" s="16">
        <v>80.099999999999994</v>
      </c>
      <c r="H1230" s="16">
        <v>20</v>
      </c>
      <c r="I1230" s="16">
        <v>6.8</v>
      </c>
      <c r="M1230" s="19">
        <v>2</v>
      </c>
    </row>
    <row r="1231" spans="1:13">
      <c r="A1231" s="13" t="s">
        <v>1948</v>
      </c>
      <c r="B1231" s="13">
        <v>17031803606</v>
      </c>
      <c r="C1231" s="13" t="s">
        <v>1949</v>
      </c>
      <c r="D1231" s="13" t="s">
        <v>4272</v>
      </c>
      <c r="E1231" s="13" t="s">
        <v>1945</v>
      </c>
      <c r="F1231" s="16">
        <v>26.6</v>
      </c>
      <c r="G1231" s="16">
        <v>73.400000000000006</v>
      </c>
      <c r="H1231" s="16">
        <v>18.100000000000001</v>
      </c>
      <c r="I1231" s="16">
        <v>6.8</v>
      </c>
      <c r="M1231" s="19">
        <v>5</v>
      </c>
    </row>
    <row r="1232" spans="1:13">
      <c r="A1232" s="13" t="s">
        <v>80</v>
      </c>
      <c r="B1232" s="13">
        <v>17197883519</v>
      </c>
      <c r="C1232" s="13" t="s">
        <v>81</v>
      </c>
      <c r="D1232" s="13" t="s">
        <v>363</v>
      </c>
      <c r="E1232" s="13" t="s">
        <v>171</v>
      </c>
      <c r="F1232" s="16">
        <v>36.799999999999997</v>
      </c>
      <c r="G1232" s="16">
        <v>63.2</v>
      </c>
      <c r="H1232" s="16">
        <v>17.899999999999999</v>
      </c>
      <c r="I1232" s="16">
        <v>6.8</v>
      </c>
      <c r="M1232" s="16">
        <v>10</v>
      </c>
    </row>
    <row r="1233" spans="1:13">
      <c r="A1233" s="13" t="s">
        <v>1319</v>
      </c>
      <c r="B1233" s="13">
        <v>17043841108</v>
      </c>
      <c r="C1233" s="13" t="s">
        <v>1320</v>
      </c>
      <c r="D1233" s="13" t="s">
        <v>1522</v>
      </c>
      <c r="E1233" s="13" t="s">
        <v>2433</v>
      </c>
      <c r="F1233" s="16">
        <v>32.5</v>
      </c>
      <c r="G1233" s="16">
        <v>67.5</v>
      </c>
      <c r="H1233" s="16">
        <v>17.899999999999999</v>
      </c>
      <c r="I1233" s="16">
        <v>6.8</v>
      </c>
      <c r="M1233" s="19">
        <v>6</v>
      </c>
    </row>
    <row r="1234" spans="1:13">
      <c r="A1234" s="13" t="s">
        <v>2093</v>
      </c>
      <c r="B1234" s="13">
        <v>17031822900</v>
      </c>
      <c r="C1234" s="13" t="s">
        <v>2094</v>
      </c>
      <c r="D1234" s="13" t="s">
        <v>4272</v>
      </c>
      <c r="E1234" s="13" t="s">
        <v>2070</v>
      </c>
      <c r="F1234" s="16">
        <v>34.799999999999997</v>
      </c>
      <c r="G1234" s="16">
        <v>65.2</v>
      </c>
      <c r="H1234" s="16">
        <v>10.8</v>
      </c>
      <c r="I1234" s="16">
        <v>6.8</v>
      </c>
      <c r="M1234" s="19">
        <v>6</v>
      </c>
    </row>
    <row r="1235" spans="1:13">
      <c r="A1235" s="13" t="s">
        <v>2779</v>
      </c>
      <c r="B1235" s="13">
        <v>17031690900</v>
      </c>
      <c r="C1235" s="13" t="s">
        <v>2780</v>
      </c>
      <c r="D1235" s="13" t="s">
        <v>4272</v>
      </c>
      <c r="E1235" s="13" t="s">
        <v>4129</v>
      </c>
      <c r="F1235" s="16">
        <v>14.7</v>
      </c>
      <c r="G1235" s="16">
        <v>85.3</v>
      </c>
      <c r="H1235" s="16">
        <v>6.4</v>
      </c>
      <c r="I1235" s="16">
        <v>6.8</v>
      </c>
      <c r="M1235" s="19">
        <v>1</v>
      </c>
    </row>
    <row r="1236" spans="1:13">
      <c r="A1236" s="13" t="s">
        <v>2859</v>
      </c>
      <c r="B1236" s="13">
        <v>17031671800</v>
      </c>
      <c r="C1236" s="13" t="s">
        <v>2860</v>
      </c>
      <c r="D1236" s="13" t="s">
        <v>4272</v>
      </c>
      <c r="E1236" s="13" t="s">
        <v>4129</v>
      </c>
      <c r="F1236" s="16">
        <v>31.7</v>
      </c>
      <c r="G1236" s="16">
        <v>68.3</v>
      </c>
      <c r="H1236" s="16">
        <v>2.5</v>
      </c>
      <c r="I1236" s="16">
        <v>6.8</v>
      </c>
      <c r="M1236" s="19">
        <v>1</v>
      </c>
    </row>
    <row r="1237" spans="1:13">
      <c r="A1237" s="13" t="s">
        <v>2016</v>
      </c>
      <c r="B1237" s="13">
        <v>17031824108</v>
      </c>
      <c r="C1237" s="13" t="s">
        <v>2017</v>
      </c>
      <c r="D1237" s="13" t="s">
        <v>4272</v>
      </c>
      <c r="E1237" s="13" t="s">
        <v>2018</v>
      </c>
      <c r="F1237" s="16">
        <v>33.700000000000003</v>
      </c>
      <c r="G1237" s="16">
        <v>66.3</v>
      </c>
      <c r="H1237" s="16">
        <v>23.4</v>
      </c>
      <c r="I1237" s="16">
        <v>6.7</v>
      </c>
      <c r="M1237" s="19">
        <v>9</v>
      </c>
    </row>
    <row r="1238" spans="1:13">
      <c r="A1238" s="13" t="s">
        <v>3367</v>
      </c>
      <c r="B1238" s="13">
        <v>17031310400</v>
      </c>
      <c r="C1238" s="13" t="s">
        <v>3368</v>
      </c>
      <c r="D1238" s="13" t="s">
        <v>4272</v>
      </c>
      <c r="E1238" s="13" t="s">
        <v>4129</v>
      </c>
      <c r="F1238" s="16">
        <v>20.100000000000001</v>
      </c>
      <c r="G1238" s="16">
        <v>79.900000000000006</v>
      </c>
      <c r="H1238" s="16">
        <v>16</v>
      </c>
      <c r="I1238" s="16">
        <v>6.7</v>
      </c>
      <c r="M1238" s="19">
        <v>1</v>
      </c>
    </row>
    <row r="1239" spans="1:13">
      <c r="A1239" s="13" t="s">
        <v>1560</v>
      </c>
      <c r="B1239" s="13">
        <v>17031835900</v>
      </c>
      <c r="C1239" s="13" t="s">
        <v>1561</v>
      </c>
      <c r="D1239" s="13" t="s">
        <v>4272</v>
      </c>
      <c r="E1239" s="13"/>
      <c r="F1239" s="16">
        <v>26</v>
      </c>
      <c r="G1239" s="16">
        <v>74</v>
      </c>
      <c r="H1239" s="16">
        <v>14.7</v>
      </c>
      <c r="I1239" s="16">
        <v>6.7</v>
      </c>
      <c r="M1239" s="16"/>
    </row>
    <row r="1240" spans="1:13">
      <c r="A1240" s="13" t="s">
        <v>1976</v>
      </c>
      <c r="B1240" s="13">
        <v>17031823703</v>
      </c>
      <c r="C1240" s="13" t="s">
        <v>1977</v>
      </c>
      <c r="D1240" s="13" t="s">
        <v>4272</v>
      </c>
      <c r="E1240" s="13" t="s">
        <v>1975</v>
      </c>
      <c r="F1240" s="16">
        <v>40.1</v>
      </c>
      <c r="G1240" s="16">
        <v>59.9</v>
      </c>
      <c r="H1240" s="16">
        <v>13</v>
      </c>
      <c r="I1240" s="16">
        <v>6.7</v>
      </c>
      <c r="M1240" s="19">
        <v>10</v>
      </c>
    </row>
    <row r="1241" spans="1:13">
      <c r="A1241" s="13" t="s">
        <v>1757</v>
      </c>
      <c r="B1241" s="13">
        <v>17031842600</v>
      </c>
      <c r="C1241" s="13" t="s">
        <v>1758</v>
      </c>
      <c r="D1241" s="13" t="s">
        <v>4272</v>
      </c>
      <c r="E1241" s="13" t="s">
        <v>1752</v>
      </c>
      <c r="F1241" s="16">
        <v>29.2</v>
      </c>
      <c r="G1241" s="16">
        <v>70.8</v>
      </c>
      <c r="H1241" s="16">
        <v>12</v>
      </c>
      <c r="I1241" s="16">
        <v>6.7</v>
      </c>
      <c r="M1241" s="19">
        <v>10</v>
      </c>
    </row>
    <row r="1242" spans="1:13">
      <c r="A1242" s="13" t="s">
        <v>4242</v>
      </c>
      <c r="B1242" s="13">
        <v>17031840700</v>
      </c>
      <c r="C1242" s="13" t="s">
        <v>4243</v>
      </c>
      <c r="D1242" s="13" t="s">
        <v>4272</v>
      </c>
      <c r="E1242" s="13" t="s">
        <v>4241</v>
      </c>
      <c r="F1242" s="16">
        <v>17.5</v>
      </c>
      <c r="G1242" s="16">
        <v>82.5</v>
      </c>
      <c r="H1242" s="16">
        <v>7.1</v>
      </c>
      <c r="I1242" s="16">
        <v>6.7</v>
      </c>
      <c r="M1242" s="19">
        <v>7</v>
      </c>
    </row>
    <row r="1243" spans="1:13">
      <c r="A1243" s="13" t="s">
        <v>3257</v>
      </c>
      <c r="B1243" s="13">
        <v>17031420100</v>
      </c>
      <c r="C1243" s="13" t="s">
        <v>3258</v>
      </c>
      <c r="D1243" s="13" t="s">
        <v>4272</v>
      </c>
      <c r="E1243" s="13" t="s">
        <v>4129</v>
      </c>
      <c r="F1243" s="16">
        <v>23.6</v>
      </c>
      <c r="G1243" s="16">
        <v>76.400000000000006</v>
      </c>
      <c r="H1243" s="16">
        <v>6.7</v>
      </c>
      <c r="I1243" s="16">
        <v>6.7</v>
      </c>
      <c r="M1243" s="19">
        <v>2</v>
      </c>
    </row>
    <row r="1244" spans="1:13">
      <c r="A1244" s="13" t="s">
        <v>2681</v>
      </c>
      <c r="B1244" s="13">
        <v>17031828701</v>
      </c>
      <c r="C1244" s="13" t="s">
        <v>2682</v>
      </c>
      <c r="D1244" s="13" t="s">
        <v>4272</v>
      </c>
      <c r="E1244" s="13" t="s">
        <v>2680</v>
      </c>
      <c r="F1244" s="16">
        <v>19.3</v>
      </c>
      <c r="G1244" s="16">
        <v>80.7</v>
      </c>
      <c r="H1244" s="16">
        <v>24</v>
      </c>
      <c r="I1244" s="16">
        <v>6.6</v>
      </c>
      <c r="M1244" s="19">
        <v>5</v>
      </c>
    </row>
    <row r="1245" spans="1:13">
      <c r="A1245" s="13" t="s">
        <v>3721</v>
      </c>
      <c r="B1245" s="13">
        <v>17031150300</v>
      </c>
      <c r="C1245" s="13" t="s">
        <v>3722</v>
      </c>
      <c r="D1245" s="13" t="s">
        <v>4272</v>
      </c>
      <c r="E1245" s="13" t="s">
        <v>4129</v>
      </c>
      <c r="F1245" s="16">
        <v>34.200000000000003</v>
      </c>
      <c r="G1245" s="16">
        <v>65.8</v>
      </c>
      <c r="H1245" s="16">
        <v>20.9</v>
      </c>
      <c r="I1245" s="16">
        <v>6.6</v>
      </c>
      <c r="M1245" s="19">
        <v>7</v>
      </c>
    </row>
    <row r="1246" spans="1:13">
      <c r="A1246" s="13" t="s">
        <v>3565</v>
      </c>
      <c r="B1246" s="13">
        <v>17031221500</v>
      </c>
      <c r="C1246" s="13" t="s">
        <v>3566</v>
      </c>
      <c r="D1246" s="13" t="s">
        <v>4272</v>
      </c>
      <c r="E1246" s="13" t="s">
        <v>4129</v>
      </c>
      <c r="F1246" s="16">
        <v>23.2</v>
      </c>
      <c r="G1246" s="16">
        <v>76.8</v>
      </c>
      <c r="H1246" s="16">
        <v>19.899999999999999</v>
      </c>
      <c r="I1246" s="16">
        <v>6.6</v>
      </c>
      <c r="M1246" s="19">
        <v>5</v>
      </c>
    </row>
    <row r="1247" spans="1:13">
      <c r="A1247" s="13" t="s">
        <v>3193</v>
      </c>
      <c r="B1247" s="13">
        <v>17031431400</v>
      </c>
      <c r="C1247" s="13" t="s">
        <v>3194</v>
      </c>
      <c r="D1247" s="13" t="s">
        <v>4272</v>
      </c>
      <c r="E1247" s="13" t="s">
        <v>4129</v>
      </c>
      <c r="F1247" s="16">
        <v>27.6</v>
      </c>
      <c r="G1247" s="16">
        <v>72.400000000000006</v>
      </c>
      <c r="H1247" s="16">
        <v>17.899999999999999</v>
      </c>
      <c r="I1247" s="16">
        <v>6.6</v>
      </c>
      <c r="M1247" s="19">
        <v>1</v>
      </c>
    </row>
    <row r="1248" spans="1:13">
      <c r="A1248" s="13" t="s">
        <v>352</v>
      </c>
      <c r="B1248" s="13">
        <v>17197880602</v>
      </c>
      <c r="C1248" s="13" t="s">
        <v>353</v>
      </c>
      <c r="D1248" s="13" t="s">
        <v>363</v>
      </c>
      <c r="E1248" s="13" t="s">
        <v>343</v>
      </c>
      <c r="F1248" s="16">
        <v>40.4</v>
      </c>
      <c r="G1248" s="16">
        <v>59.6</v>
      </c>
      <c r="H1248" s="16">
        <v>17.3</v>
      </c>
      <c r="I1248" s="16">
        <v>6.6</v>
      </c>
      <c r="M1248" s="16">
        <v>7</v>
      </c>
    </row>
    <row r="1249" spans="1:13">
      <c r="A1249" s="13" t="s">
        <v>3647</v>
      </c>
      <c r="B1249" s="13">
        <v>17031160502</v>
      </c>
      <c r="C1249" s="13" t="s">
        <v>3648</v>
      </c>
      <c r="D1249" s="13" t="s">
        <v>4272</v>
      </c>
      <c r="E1249" s="13" t="s">
        <v>4129</v>
      </c>
      <c r="F1249" s="16">
        <v>15.9</v>
      </c>
      <c r="G1249" s="16">
        <v>84.1</v>
      </c>
      <c r="H1249" s="16">
        <v>16.7</v>
      </c>
      <c r="I1249" s="16">
        <v>6.6</v>
      </c>
      <c r="M1249" s="19">
        <v>4</v>
      </c>
    </row>
    <row r="1250" spans="1:13">
      <c r="A1250" s="13" t="s">
        <v>196</v>
      </c>
      <c r="B1250" s="13">
        <v>17197881500</v>
      </c>
      <c r="C1250" s="13" t="s">
        <v>197</v>
      </c>
      <c r="D1250" s="13" t="s">
        <v>363</v>
      </c>
      <c r="E1250" s="13" t="s">
        <v>320</v>
      </c>
      <c r="F1250" s="16">
        <v>42.2</v>
      </c>
      <c r="G1250" s="16">
        <v>57.8</v>
      </c>
      <c r="H1250" s="16">
        <v>11.4</v>
      </c>
      <c r="I1250" s="16">
        <v>6.6</v>
      </c>
      <c r="M1250" s="16">
        <v>4</v>
      </c>
    </row>
    <row r="1251" spans="1:13">
      <c r="A1251" s="13" t="s">
        <v>301</v>
      </c>
      <c r="B1251" s="13">
        <v>17197881401</v>
      </c>
      <c r="C1251" s="13" t="s">
        <v>193</v>
      </c>
      <c r="D1251" s="13" t="s">
        <v>363</v>
      </c>
      <c r="E1251" s="13" t="s">
        <v>320</v>
      </c>
      <c r="F1251" s="16">
        <v>37.1</v>
      </c>
      <c r="G1251" s="16">
        <v>62.9</v>
      </c>
      <c r="H1251" s="16">
        <v>6.7</v>
      </c>
      <c r="I1251" s="16">
        <v>6.6</v>
      </c>
      <c r="M1251" s="16">
        <v>4</v>
      </c>
    </row>
    <row r="1252" spans="1:13">
      <c r="A1252" s="13" t="s">
        <v>1307</v>
      </c>
      <c r="B1252" s="13">
        <v>17043841111</v>
      </c>
      <c r="C1252" s="13" t="s">
        <v>1308</v>
      </c>
      <c r="D1252" s="13" t="s">
        <v>1522</v>
      </c>
      <c r="E1252" s="13" t="s">
        <v>2398</v>
      </c>
      <c r="F1252" s="16">
        <v>30.7</v>
      </c>
      <c r="G1252" s="16">
        <v>69.3</v>
      </c>
      <c r="H1252" s="16">
        <v>21.5</v>
      </c>
      <c r="I1252" s="16">
        <v>6.5</v>
      </c>
      <c r="M1252" s="19">
        <v>5</v>
      </c>
    </row>
    <row r="1253" spans="1:13">
      <c r="A1253" s="13" t="s">
        <v>413</v>
      </c>
      <c r="B1253" s="13">
        <v>17111870812</v>
      </c>
      <c r="C1253" s="13" t="s">
        <v>414</v>
      </c>
      <c r="D1253" s="13" t="s">
        <v>571</v>
      </c>
      <c r="E1253" s="13" t="s">
        <v>692</v>
      </c>
      <c r="F1253" s="16">
        <v>29.6</v>
      </c>
      <c r="G1253" s="16">
        <v>70.400000000000006</v>
      </c>
      <c r="H1253" s="16">
        <v>21.4</v>
      </c>
      <c r="I1253" s="16">
        <v>6.5</v>
      </c>
      <c r="M1253" s="19">
        <v>9</v>
      </c>
    </row>
    <row r="1254" spans="1:13">
      <c r="A1254" s="13" t="s">
        <v>2126</v>
      </c>
      <c r="B1254" s="13">
        <v>17031805402</v>
      </c>
      <c r="C1254" s="13" t="s">
        <v>2127</v>
      </c>
      <c r="D1254" s="13" t="s">
        <v>4272</v>
      </c>
      <c r="E1254" s="13" t="s">
        <v>2123</v>
      </c>
      <c r="F1254" s="16">
        <v>26.5</v>
      </c>
      <c r="G1254" s="16">
        <v>73.5</v>
      </c>
      <c r="H1254" s="16">
        <v>21.1</v>
      </c>
      <c r="I1254" s="16">
        <v>6.5</v>
      </c>
      <c r="M1254" s="19">
        <v>9</v>
      </c>
    </row>
    <row r="1255" spans="1:13">
      <c r="A1255" s="13" t="s">
        <v>4063</v>
      </c>
      <c r="B1255" s="13">
        <v>17031020901</v>
      </c>
      <c r="C1255" s="13" t="s">
        <v>4064</v>
      </c>
      <c r="D1255" s="13" t="s">
        <v>4272</v>
      </c>
      <c r="E1255" s="13" t="s">
        <v>4129</v>
      </c>
      <c r="F1255" s="16">
        <v>23.5</v>
      </c>
      <c r="G1255" s="16">
        <v>76.5</v>
      </c>
      <c r="H1255" s="16">
        <v>19.399999999999999</v>
      </c>
      <c r="I1255" s="16">
        <v>6.5</v>
      </c>
      <c r="M1255" s="19">
        <v>6</v>
      </c>
    </row>
    <row r="1256" spans="1:13">
      <c r="A1256" s="13" t="s">
        <v>2469</v>
      </c>
      <c r="B1256" s="13">
        <v>17031821800</v>
      </c>
      <c r="C1256" s="13" t="s">
        <v>2470</v>
      </c>
      <c r="D1256" s="13" t="s">
        <v>4272</v>
      </c>
      <c r="E1256" s="13" t="s">
        <v>2466</v>
      </c>
      <c r="F1256" s="16">
        <v>33.700000000000003</v>
      </c>
      <c r="G1256" s="16">
        <v>66.3</v>
      </c>
      <c r="H1256" s="16">
        <v>17.899999999999999</v>
      </c>
      <c r="I1256" s="16">
        <v>6.5</v>
      </c>
      <c r="M1256" s="19">
        <v>7</v>
      </c>
    </row>
    <row r="1257" spans="1:13">
      <c r="A1257" s="13" t="s">
        <v>2636</v>
      </c>
      <c r="B1257" s="13">
        <v>17031825501</v>
      </c>
      <c r="C1257" s="13" t="s">
        <v>2637</v>
      </c>
      <c r="D1257" s="13" t="s">
        <v>4272</v>
      </c>
      <c r="E1257" s="13" t="s">
        <v>2638</v>
      </c>
      <c r="F1257" s="16">
        <v>29.1</v>
      </c>
      <c r="G1257" s="16">
        <v>70.900000000000006</v>
      </c>
      <c r="H1257" s="16">
        <v>16.600000000000001</v>
      </c>
      <c r="I1257" s="16">
        <v>6.5</v>
      </c>
      <c r="M1257" s="19">
        <v>2</v>
      </c>
    </row>
    <row r="1258" spans="1:13">
      <c r="A1258" s="13" t="s">
        <v>2670</v>
      </c>
      <c r="B1258" s="13">
        <v>17031750600</v>
      </c>
      <c r="C1258" s="13" t="s">
        <v>2671</v>
      </c>
      <c r="D1258" s="13" t="s">
        <v>4272</v>
      </c>
      <c r="E1258" s="13" t="s">
        <v>4129</v>
      </c>
      <c r="F1258" s="16">
        <v>35.5</v>
      </c>
      <c r="G1258" s="16">
        <v>64.5</v>
      </c>
      <c r="H1258" s="16">
        <v>14.7</v>
      </c>
      <c r="I1258" s="16">
        <v>6.5</v>
      </c>
      <c r="M1258" s="19">
        <v>2</v>
      </c>
    </row>
    <row r="1259" spans="1:13">
      <c r="A1259" s="13" t="s">
        <v>3701</v>
      </c>
      <c r="B1259" s="13">
        <v>17031140301</v>
      </c>
      <c r="C1259" s="13" t="s">
        <v>3702</v>
      </c>
      <c r="D1259" s="13" t="s">
        <v>4272</v>
      </c>
      <c r="E1259" s="13" t="s">
        <v>4129</v>
      </c>
      <c r="F1259" s="16">
        <v>17.5</v>
      </c>
      <c r="G1259" s="16">
        <v>82.5</v>
      </c>
      <c r="H1259" s="16">
        <v>12.9</v>
      </c>
      <c r="I1259" s="16">
        <v>6.5</v>
      </c>
      <c r="M1259" s="19">
        <v>2</v>
      </c>
    </row>
    <row r="1260" spans="1:13">
      <c r="A1260" s="13" t="s">
        <v>2340</v>
      </c>
      <c r="B1260" s="13">
        <v>17031770902</v>
      </c>
      <c r="C1260" s="13" t="s">
        <v>2341</v>
      </c>
      <c r="D1260" s="13" t="s">
        <v>4272</v>
      </c>
      <c r="E1260" s="13" t="s">
        <v>2339</v>
      </c>
      <c r="F1260" s="16">
        <v>42.1</v>
      </c>
      <c r="G1260" s="16">
        <v>57.9</v>
      </c>
      <c r="H1260" s="16">
        <v>12.6</v>
      </c>
      <c r="I1260" s="16">
        <v>6.5</v>
      </c>
      <c r="M1260" s="19">
        <v>9</v>
      </c>
    </row>
    <row r="1261" spans="1:13">
      <c r="A1261" s="13" t="s">
        <v>2287</v>
      </c>
      <c r="B1261" s="13">
        <v>17031820604</v>
      </c>
      <c r="C1261" s="13" t="s">
        <v>2288</v>
      </c>
      <c r="D1261" s="13" t="s">
        <v>4272</v>
      </c>
      <c r="E1261" s="13" t="s">
        <v>2289</v>
      </c>
      <c r="F1261" s="16">
        <v>39</v>
      </c>
      <c r="G1261" s="16">
        <v>61</v>
      </c>
      <c r="H1261" s="16">
        <v>8.8000000000000007</v>
      </c>
      <c r="I1261" s="16">
        <v>6.5</v>
      </c>
      <c r="M1261" s="19">
        <v>5</v>
      </c>
    </row>
    <row r="1262" spans="1:13">
      <c r="A1262" s="13" t="s">
        <v>2713</v>
      </c>
      <c r="B1262" s="13">
        <v>17031813301</v>
      </c>
      <c r="C1262" s="13" t="s">
        <v>2714</v>
      </c>
      <c r="D1262" s="13" t="s">
        <v>4272</v>
      </c>
      <c r="E1262" s="13" t="s">
        <v>2715</v>
      </c>
      <c r="F1262" s="16">
        <v>15.5</v>
      </c>
      <c r="G1262" s="16">
        <v>84.5</v>
      </c>
      <c r="H1262" s="16">
        <v>8.1999999999999993</v>
      </c>
      <c r="I1262" s="16">
        <v>6.5</v>
      </c>
      <c r="M1262" s="19">
        <v>2</v>
      </c>
    </row>
    <row r="1263" spans="1:13">
      <c r="A1263" s="13" t="s">
        <v>3739</v>
      </c>
      <c r="B1263" s="13">
        <v>17031151002</v>
      </c>
      <c r="C1263" s="13" t="s">
        <v>3740</v>
      </c>
      <c r="D1263" s="13" t="s">
        <v>4272</v>
      </c>
      <c r="E1263" s="13" t="s">
        <v>4129</v>
      </c>
      <c r="F1263" s="16">
        <v>34.4</v>
      </c>
      <c r="G1263" s="16">
        <v>65.599999999999994</v>
      </c>
      <c r="H1263" s="16">
        <v>7.6</v>
      </c>
      <c r="I1263" s="16">
        <v>6.5</v>
      </c>
      <c r="M1263" s="19">
        <v>3</v>
      </c>
    </row>
    <row r="1264" spans="1:13">
      <c r="A1264" s="13" t="s">
        <v>3073</v>
      </c>
      <c r="B1264" s="13">
        <v>17031520400</v>
      </c>
      <c r="C1264" s="13" t="s">
        <v>3074</v>
      </c>
      <c r="D1264" s="13" t="s">
        <v>4272</v>
      </c>
      <c r="E1264" s="13" t="s">
        <v>4129</v>
      </c>
      <c r="F1264" s="16">
        <v>32.799999999999997</v>
      </c>
      <c r="G1264" s="16">
        <v>67.2</v>
      </c>
      <c r="H1264" s="16">
        <v>6.6</v>
      </c>
      <c r="I1264" s="16">
        <v>6.5</v>
      </c>
      <c r="M1264" s="19">
        <v>4</v>
      </c>
    </row>
    <row r="1265" spans="1:13">
      <c r="A1265" s="13" t="s">
        <v>179</v>
      </c>
      <c r="B1265" s="13">
        <v>17197883510</v>
      </c>
      <c r="C1265" s="13" t="s">
        <v>180</v>
      </c>
      <c r="D1265" s="13" t="s">
        <v>363</v>
      </c>
      <c r="E1265" s="13" t="s">
        <v>171</v>
      </c>
      <c r="F1265" s="16">
        <v>37.1</v>
      </c>
      <c r="G1265" s="16">
        <v>62.9</v>
      </c>
      <c r="H1265" s="16">
        <v>20.6</v>
      </c>
      <c r="I1265" s="16">
        <v>6.4</v>
      </c>
      <c r="M1265" s="16">
        <v>10</v>
      </c>
    </row>
    <row r="1266" spans="1:13">
      <c r="A1266" s="13" t="s">
        <v>131</v>
      </c>
      <c r="B1266" s="13">
        <v>17197884103</v>
      </c>
      <c r="C1266" s="13" t="s">
        <v>132</v>
      </c>
      <c r="D1266" s="13" t="s">
        <v>363</v>
      </c>
      <c r="E1266" s="13"/>
      <c r="F1266" s="16">
        <v>33.5</v>
      </c>
      <c r="G1266" s="16">
        <v>66.5</v>
      </c>
      <c r="H1266" s="16">
        <v>17.899999999999999</v>
      </c>
      <c r="I1266" s="16">
        <v>6.4</v>
      </c>
      <c r="M1266" s="16"/>
    </row>
    <row r="1267" spans="1:13">
      <c r="A1267" s="13" t="s">
        <v>337</v>
      </c>
      <c r="B1267" s="13">
        <v>17197880420</v>
      </c>
      <c r="C1267" s="13" t="s">
        <v>338</v>
      </c>
      <c r="D1267" s="13" t="s">
        <v>363</v>
      </c>
      <c r="E1267" s="13" t="s">
        <v>875</v>
      </c>
      <c r="F1267" s="16">
        <v>35.4</v>
      </c>
      <c r="G1267" s="16">
        <v>64.599999999999994</v>
      </c>
      <c r="H1267" s="16">
        <v>17.7</v>
      </c>
      <c r="I1267" s="16">
        <v>6.4</v>
      </c>
      <c r="M1267" s="16">
        <v>7</v>
      </c>
    </row>
    <row r="1268" spans="1:13">
      <c r="A1268" s="13" t="s">
        <v>670</v>
      </c>
      <c r="B1268" s="13">
        <v>17097863003</v>
      </c>
      <c r="C1268" s="13" t="s">
        <v>671</v>
      </c>
      <c r="D1268" s="13" t="s">
        <v>896</v>
      </c>
      <c r="E1268" s="13" t="s">
        <v>665</v>
      </c>
      <c r="F1268" s="16">
        <v>28.2</v>
      </c>
      <c r="G1268" s="16">
        <v>71.8</v>
      </c>
      <c r="H1268" s="16">
        <v>16.7</v>
      </c>
      <c r="I1268" s="16">
        <v>6.4</v>
      </c>
      <c r="M1268" s="19">
        <v>1</v>
      </c>
    </row>
    <row r="1269" spans="1:13">
      <c r="A1269" s="13" t="s">
        <v>2268</v>
      </c>
      <c r="B1269" s="13">
        <v>17031830007</v>
      </c>
      <c r="C1269" s="13" t="s">
        <v>2269</v>
      </c>
      <c r="D1269" s="13" t="s">
        <v>4272</v>
      </c>
      <c r="E1269" s="13" t="s">
        <v>2265</v>
      </c>
      <c r="F1269" s="16">
        <v>20.7</v>
      </c>
      <c r="G1269" s="16">
        <v>79.3</v>
      </c>
      <c r="H1269" s="16">
        <v>14.3</v>
      </c>
      <c r="I1269" s="16">
        <v>6.4</v>
      </c>
      <c r="M1269" s="19">
        <v>9</v>
      </c>
    </row>
    <row r="1270" spans="1:13">
      <c r="A1270" s="13" t="s">
        <v>3011</v>
      </c>
      <c r="B1270" s="13">
        <v>17031561100</v>
      </c>
      <c r="C1270" s="13" t="s">
        <v>3012</v>
      </c>
      <c r="D1270" s="13" t="s">
        <v>4272</v>
      </c>
      <c r="E1270" s="13" t="s">
        <v>4129</v>
      </c>
      <c r="F1270" s="16">
        <v>38</v>
      </c>
      <c r="G1270" s="16">
        <v>62</v>
      </c>
      <c r="H1270" s="16">
        <v>14</v>
      </c>
      <c r="I1270" s="16">
        <v>6.4</v>
      </c>
      <c r="M1270" s="19">
        <v>7</v>
      </c>
    </row>
    <row r="1271" spans="1:13">
      <c r="A1271" s="13" t="s">
        <v>3549</v>
      </c>
      <c r="B1271" s="13">
        <v>17031220702</v>
      </c>
      <c r="C1271" s="13" t="s">
        <v>3550</v>
      </c>
      <c r="D1271" s="13" t="s">
        <v>4272</v>
      </c>
      <c r="E1271" s="13" t="s">
        <v>4129</v>
      </c>
      <c r="F1271" s="16">
        <v>39.299999999999997</v>
      </c>
      <c r="G1271" s="16">
        <v>60.7</v>
      </c>
      <c r="H1271" s="16">
        <v>11.9</v>
      </c>
      <c r="I1271" s="16">
        <v>6.4</v>
      </c>
      <c r="M1271" s="19">
        <v>2</v>
      </c>
    </row>
    <row r="1272" spans="1:13">
      <c r="A1272" s="13" t="s">
        <v>2596</v>
      </c>
      <c r="B1272" s="13">
        <v>17031826500</v>
      </c>
      <c r="C1272" s="13" t="s">
        <v>2597</v>
      </c>
      <c r="D1272" s="13" t="s">
        <v>4272</v>
      </c>
      <c r="E1272" s="13" t="s">
        <v>2591</v>
      </c>
      <c r="F1272" s="16">
        <v>26.6</v>
      </c>
      <c r="G1272" s="16">
        <v>73.400000000000006</v>
      </c>
      <c r="H1272" s="16">
        <v>10.199999999999999</v>
      </c>
      <c r="I1272" s="16">
        <v>6.4</v>
      </c>
      <c r="M1272" s="19">
        <v>3</v>
      </c>
    </row>
    <row r="1273" spans="1:13">
      <c r="A1273" s="13" t="s">
        <v>2580</v>
      </c>
      <c r="B1273" s="13">
        <v>17031806501</v>
      </c>
      <c r="C1273" s="13" t="s">
        <v>2581</v>
      </c>
      <c r="D1273" s="13" t="s">
        <v>4272</v>
      </c>
      <c r="E1273" s="13" t="s">
        <v>2661</v>
      </c>
      <c r="F1273" s="16">
        <v>33.700000000000003</v>
      </c>
      <c r="G1273" s="16">
        <v>66.3</v>
      </c>
      <c r="H1273" s="16">
        <v>8.4</v>
      </c>
      <c r="I1273" s="16">
        <v>6.4</v>
      </c>
      <c r="M1273" s="19">
        <v>7</v>
      </c>
    </row>
    <row r="1274" spans="1:13">
      <c r="A1274" s="13" t="s">
        <v>1323</v>
      </c>
      <c r="B1274" s="13">
        <v>17043841209</v>
      </c>
      <c r="C1274" s="13" t="s">
        <v>1324</v>
      </c>
      <c r="D1274" s="13" t="s">
        <v>1522</v>
      </c>
      <c r="E1274" s="13" t="s">
        <v>2433</v>
      </c>
      <c r="F1274" s="16">
        <v>22.1</v>
      </c>
      <c r="G1274" s="16">
        <v>77.900000000000006</v>
      </c>
      <c r="H1274" s="16">
        <v>27</v>
      </c>
      <c r="I1274" s="16">
        <v>6.3</v>
      </c>
      <c r="M1274" s="19">
        <v>5</v>
      </c>
    </row>
    <row r="1275" spans="1:13">
      <c r="A1275" s="13" t="s">
        <v>1131</v>
      </c>
      <c r="B1275" s="13">
        <v>17043843800</v>
      </c>
      <c r="C1275" s="13" t="s">
        <v>1132</v>
      </c>
      <c r="D1275" s="13" t="s">
        <v>1522</v>
      </c>
      <c r="E1275" s="13" t="s">
        <v>1724</v>
      </c>
      <c r="F1275" s="16">
        <v>22.4</v>
      </c>
      <c r="G1275" s="16">
        <v>77.599999999999994</v>
      </c>
      <c r="H1275" s="16">
        <v>26.6</v>
      </c>
      <c r="I1275" s="16">
        <v>6.3</v>
      </c>
      <c r="M1275" s="19">
        <v>6</v>
      </c>
    </row>
    <row r="1276" spans="1:13">
      <c r="A1276" s="13" t="s">
        <v>1311</v>
      </c>
      <c r="B1276" s="13">
        <v>17043841204</v>
      </c>
      <c r="C1276" s="13" t="s">
        <v>1312</v>
      </c>
      <c r="D1276" s="13" t="s">
        <v>1522</v>
      </c>
      <c r="E1276" s="13" t="s">
        <v>2398</v>
      </c>
      <c r="F1276" s="16">
        <v>20.2</v>
      </c>
      <c r="G1276" s="16">
        <v>79.8</v>
      </c>
      <c r="H1276" s="16">
        <v>24.4</v>
      </c>
      <c r="I1276" s="16">
        <v>6.3</v>
      </c>
      <c r="M1276" s="19">
        <v>5</v>
      </c>
    </row>
    <row r="1277" spans="1:13">
      <c r="A1277" s="13" t="s">
        <v>3781</v>
      </c>
      <c r="B1277" s="13">
        <v>17031110200</v>
      </c>
      <c r="C1277" s="13" t="s">
        <v>3782</v>
      </c>
      <c r="D1277" s="13" t="s">
        <v>4272</v>
      </c>
      <c r="E1277" s="13" t="s">
        <v>4129</v>
      </c>
      <c r="F1277" s="16">
        <v>35.200000000000003</v>
      </c>
      <c r="G1277" s="16">
        <v>64.8</v>
      </c>
      <c r="H1277" s="16">
        <v>21.4</v>
      </c>
      <c r="I1277" s="16">
        <v>6.3</v>
      </c>
      <c r="M1277" s="19">
        <v>7</v>
      </c>
    </row>
    <row r="1278" spans="1:13">
      <c r="A1278" s="13" t="s">
        <v>1152</v>
      </c>
      <c r="B1278" s="13">
        <v>17043841401</v>
      </c>
      <c r="C1278" s="13" t="s">
        <v>1153</v>
      </c>
      <c r="D1278" s="13" t="s">
        <v>1522</v>
      </c>
      <c r="E1278" s="13" t="s">
        <v>1736</v>
      </c>
      <c r="F1278" s="16">
        <v>20.399999999999999</v>
      </c>
      <c r="G1278" s="16">
        <v>79.599999999999994</v>
      </c>
      <c r="H1278" s="16">
        <v>17.8</v>
      </c>
      <c r="I1278" s="16">
        <v>6.3</v>
      </c>
      <c r="M1278" s="19">
        <v>3</v>
      </c>
    </row>
    <row r="1279" spans="1:13">
      <c r="A1279" s="13" t="s">
        <v>418</v>
      </c>
      <c r="B1279" s="13">
        <v>17111870702</v>
      </c>
      <c r="C1279" s="13" t="s">
        <v>419</v>
      </c>
      <c r="D1279" s="13" t="s">
        <v>571</v>
      </c>
      <c r="E1279" s="13" t="s">
        <v>417</v>
      </c>
      <c r="F1279" s="16">
        <v>36.1</v>
      </c>
      <c r="G1279" s="16">
        <v>63.9</v>
      </c>
      <c r="H1279" s="16">
        <v>17.600000000000001</v>
      </c>
      <c r="I1279" s="16">
        <v>6.3</v>
      </c>
      <c r="M1279" s="19">
        <v>9</v>
      </c>
    </row>
    <row r="1280" spans="1:13">
      <c r="A1280" s="13" t="s">
        <v>3135</v>
      </c>
      <c r="B1280" s="13">
        <v>17031480500</v>
      </c>
      <c r="C1280" s="13" t="s">
        <v>3136</v>
      </c>
      <c r="D1280" s="13" t="s">
        <v>4272</v>
      </c>
      <c r="E1280" s="13" t="s">
        <v>4129</v>
      </c>
      <c r="F1280" s="16">
        <v>25.3</v>
      </c>
      <c r="G1280" s="16">
        <v>74.7</v>
      </c>
      <c r="H1280" s="16">
        <v>17.3</v>
      </c>
      <c r="I1280" s="16">
        <v>6.3</v>
      </c>
      <c r="M1280" s="19">
        <v>2</v>
      </c>
    </row>
    <row r="1281" spans="1:13">
      <c r="A1281" s="13" t="s">
        <v>654</v>
      </c>
      <c r="B1281" s="13">
        <v>17097864002</v>
      </c>
      <c r="C1281" s="13" t="s">
        <v>655</v>
      </c>
      <c r="D1281" s="13" t="s">
        <v>896</v>
      </c>
      <c r="E1281" s="13" t="s">
        <v>653</v>
      </c>
      <c r="F1281" s="16">
        <v>21.6</v>
      </c>
      <c r="G1281" s="16">
        <v>78.400000000000006</v>
      </c>
      <c r="H1281" s="16">
        <v>17.100000000000001</v>
      </c>
      <c r="I1281" s="16">
        <v>6.3</v>
      </c>
      <c r="M1281" s="19">
        <v>8</v>
      </c>
    </row>
    <row r="1282" spans="1:13">
      <c r="A1282" s="13" t="s">
        <v>2337</v>
      </c>
      <c r="B1282" s="13">
        <v>17031770901</v>
      </c>
      <c r="C1282" s="13" t="s">
        <v>2338</v>
      </c>
      <c r="D1282" s="13" t="s">
        <v>4272</v>
      </c>
      <c r="E1282" s="13" t="s">
        <v>2339</v>
      </c>
      <c r="F1282" s="16">
        <v>38.299999999999997</v>
      </c>
      <c r="G1282" s="16">
        <v>61.7</v>
      </c>
      <c r="H1282" s="16">
        <v>16.2</v>
      </c>
      <c r="I1282" s="16">
        <v>6.3</v>
      </c>
      <c r="M1282" s="19">
        <v>9</v>
      </c>
    </row>
    <row r="1283" spans="1:13">
      <c r="A1283" s="13" t="s">
        <v>3673</v>
      </c>
      <c r="B1283" s="13">
        <v>17031170400</v>
      </c>
      <c r="C1283" s="13" t="s">
        <v>3674</v>
      </c>
      <c r="D1283" s="13" t="s">
        <v>4272</v>
      </c>
      <c r="E1283" s="13" t="s">
        <v>4129</v>
      </c>
      <c r="F1283" s="16">
        <v>37.299999999999997</v>
      </c>
      <c r="G1283" s="16">
        <v>62.7</v>
      </c>
      <c r="H1283" s="16">
        <v>15.2</v>
      </c>
      <c r="I1283" s="16">
        <v>6.3</v>
      </c>
      <c r="M1283" s="19">
        <v>7</v>
      </c>
    </row>
    <row r="1284" spans="1:13">
      <c r="A1284" s="13" t="s">
        <v>4175</v>
      </c>
      <c r="B1284" s="13">
        <v>17031817900</v>
      </c>
      <c r="C1284" s="13" t="s">
        <v>4176</v>
      </c>
      <c r="D1284" s="13" t="s">
        <v>4272</v>
      </c>
      <c r="E1284" s="13" t="s">
        <v>4177</v>
      </c>
      <c r="F1284" s="16">
        <v>26.3</v>
      </c>
      <c r="G1284" s="16">
        <v>73.7</v>
      </c>
      <c r="H1284" s="16">
        <v>12.3</v>
      </c>
      <c r="I1284" s="16">
        <v>6.3</v>
      </c>
      <c r="M1284" s="19">
        <v>3</v>
      </c>
    </row>
    <row r="1285" spans="1:13">
      <c r="A1285" s="13" t="s">
        <v>1154</v>
      </c>
      <c r="B1285" s="13">
        <v>17043841501</v>
      </c>
      <c r="C1285" s="13" t="s">
        <v>1155</v>
      </c>
      <c r="D1285" s="13" t="s">
        <v>1522</v>
      </c>
      <c r="E1285" s="13" t="s">
        <v>1736</v>
      </c>
      <c r="F1285" s="16">
        <v>31.3</v>
      </c>
      <c r="G1285" s="16">
        <v>68.7</v>
      </c>
      <c r="H1285" s="16">
        <v>10.3</v>
      </c>
      <c r="I1285" s="16">
        <v>6.3</v>
      </c>
      <c r="M1285" s="19">
        <v>2</v>
      </c>
    </row>
    <row r="1286" spans="1:13">
      <c r="A1286" s="13" t="s">
        <v>3581</v>
      </c>
      <c r="B1286" s="13">
        <v>17031230100</v>
      </c>
      <c r="C1286" s="13" t="s">
        <v>3582</v>
      </c>
      <c r="D1286" s="13" t="s">
        <v>4272</v>
      </c>
      <c r="E1286" s="13" t="s">
        <v>4129</v>
      </c>
      <c r="F1286" s="16">
        <v>25.9</v>
      </c>
      <c r="G1286" s="16">
        <v>74.099999999999994</v>
      </c>
      <c r="H1286" s="16">
        <v>9.6999999999999993</v>
      </c>
      <c r="I1286" s="16">
        <v>6.3</v>
      </c>
      <c r="M1286" s="19">
        <v>1</v>
      </c>
    </row>
    <row r="1287" spans="1:13">
      <c r="A1287" s="13" t="s">
        <v>3305</v>
      </c>
      <c r="B1287" s="13">
        <v>17031380200</v>
      </c>
      <c r="C1287" s="13" t="s">
        <v>3306</v>
      </c>
      <c r="D1287" s="13" t="s">
        <v>4272</v>
      </c>
      <c r="E1287" s="13" t="s">
        <v>4129</v>
      </c>
      <c r="F1287" s="16">
        <v>26.1</v>
      </c>
      <c r="G1287" s="16">
        <v>73.900000000000006</v>
      </c>
      <c r="H1287" s="16">
        <v>8.5</v>
      </c>
      <c r="I1287" s="16">
        <v>6.3</v>
      </c>
      <c r="M1287" s="19">
        <v>1</v>
      </c>
    </row>
    <row r="1288" spans="1:13">
      <c r="A1288" s="13" t="s">
        <v>3169</v>
      </c>
      <c r="B1288" s="13">
        <v>17031430102</v>
      </c>
      <c r="C1288" s="13" t="s">
        <v>3170</v>
      </c>
      <c r="D1288" s="13" t="s">
        <v>4272</v>
      </c>
      <c r="E1288" s="13" t="s">
        <v>4129</v>
      </c>
      <c r="F1288" s="16">
        <v>23.1</v>
      </c>
      <c r="G1288" s="16">
        <v>76.900000000000006</v>
      </c>
      <c r="H1288" s="16">
        <v>22.8</v>
      </c>
      <c r="I1288" s="16">
        <v>6.2</v>
      </c>
      <c r="M1288" s="19">
        <v>1</v>
      </c>
    </row>
    <row r="1289" spans="1:13">
      <c r="A1289" s="13" t="s">
        <v>2318</v>
      </c>
      <c r="B1289" s="13">
        <v>17031828100</v>
      </c>
      <c r="C1289" s="13" t="s">
        <v>2319</v>
      </c>
      <c r="D1289" s="13" t="s">
        <v>4272</v>
      </c>
      <c r="E1289" s="13" t="s">
        <v>2315</v>
      </c>
      <c r="F1289" s="16">
        <v>35.1</v>
      </c>
      <c r="G1289" s="16">
        <v>64.900000000000006</v>
      </c>
      <c r="H1289" s="16">
        <v>22</v>
      </c>
      <c r="I1289" s="16">
        <v>6.2</v>
      </c>
      <c r="M1289" s="19">
        <v>3</v>
      </c>
    </row>
    <row r="1290" spans="1:13">
      <c r="A1290" s="13" t="s">
        <v>2781</v>
      </c>
      <c r="B1290" s="13">
        <v>17031691000</v>
      </c>
      <c r="C1290" s="13" t="s">
        <v>2782</v>
      </c>
      <c r="D1290" s="13" t="s">
        <v>4272</v>
      </c>
      <c r="E1290" s="13" t="s">
        <v>4129</v>
      </c>
      <c r="F1290" s="16">
        <v>21.7</v>
      </c>
      <c r="G1290" s="16">
        <v>78.3</v>
      </c>
      <c r="H1290" s="16">
        <v>20.100000000000001</v>
      </c>
      <c r="I1290" s="16">
        <v>6.2</v>
      </c>
      <c r="M1290" s="19">
        <v>1</v>
      </c>
    </row>
    <row r="1291" spans="1:13">
      <c r="A1291" s="13" t="s">
        <v>3655</v>
      </c>
      <c r="B1291" s="13">
        <v>17031160800</v>
      </c>
      <c r="C1291" s="13" t="s">
        <v>3656</v>
      </c>
      <c r="D1291" s="13" t="s">
        <v>4272</v>
      </c>
      <c r="E1291" s="13" t="s">
        <v>4129</v>
      </c>
      <c r="F1291" s="16">
        <v>26</v>
      </c>
      <c r="G1291" s="16">
        <v>74</v>
      </c>
      <c r="H1291" s="16">
        <v>19.600000000000001</v>
      </c>
      <c r="I1291" s="16">
        <v>6.2</v>
      </c>
      <c r="M1291" s="19">
        <v>4</v>
      </c>
    </row>
    <row r="1292" spans="1:13">
      <c r="A1292" s="13" t="s">
        <v>226</v>
      </c>
      <c r="B1292" s="13">
        <v>17197882701</v>
      </c>
      <c r="C1292" s="13" t="s">
        <v>227</v>
      </c>
      <c r="D1292" s="13" t="s">
        <v>363</v>
      </c>
      <c r="E1292" s="13" t="s">
        <v>320</v>
      </c>
      <c r="F1292" s="16">
        <v>35.299999999999997</v>
      </c>
      <c r="G1292" s="16">
        <v>64.7</v>
      </c>
      <c r="H1292" s="16">
        <v>19.3</v>
      </c>
      <c r="I1292" s="16">
        <v>6.2</v>
      </c>
      <c r="M1292" s="16">
        <v>4</v>
      </c>
    </row>
    <row r="1293" spans="1:13">
      <c r="A1293" s="13" t="s">
        <v>1910</v>
      </c>
      <c r="B1293" s="13">
        <v>17031811200</v>
      </c>
      <c r="C1293" s="13" t="s">
        <v>1911</v>
      </c>
      <c r="D1293" s="13" t="s">
        <v>4272</v>
      </c>
      <c r="E1293" s="13" t="s">
        <v>1909</v>
      </c>
      <c r="F1293" s="16">
        <v>32.799999999999997</v>
      </c>
      <c r="G1293" s="16">
        <v>67.2</v>
      </c>
      <c r="H1293" s="16">
        <v>18.2</v>
      </c>
      <c r="I1293" s="16">
        <v>6.2</v>
      </c>
      <c r="M1293" s="19">
        <v>5</v>
      </c>
    </row>
    <row r="1294" spans="1:13">
      <c r="A1294" s="13" t="s">
        <v>327</v>
      </c>
      <c r="B1294" s="13">
        <v>17197880415</v>
      </c>
      <c r="C1294" s="13" t="s">
        <v>328</v>
      </c>
      <c r="D1294" s="13" t="s">
        <v>363</v>
      </c>
      <c r="E1294" s="13" t="s">
        <v>317</v>
      </c>
      <c r="F1294" s="16">
        <v>33.200000000000003</v>
      </c>
      <c r="G1294" s="16">
        <v>66.8</v>
      </c>
      <c r="H1294" s="16">
        <v>17.5</v>
      </c>
      <c r="I1294" s="16">
        <v>6.2</v>
      </c>
      <c r="M1294" s="16">
        <v>7</v>
      </c>
    </row>
    <row r="1295" spans="1:13">
      <c r="A1295" s="13" t="s">
        <v>3117</v>
      </c>
      <c r="B1295" s="13">
        <v>17031460500</v>
      </c>
      <c r="C1295" s="13" t="s">
        <v>3118</v>
      </c>
      <c r="D1295" s="13" t="s">
        <v>4272</v>
      </c>
      <c r="E1295" s="13" t="s">
        <v>4129</v>
      </c>
      <c r="F1295" s="16">
        <v>29.2</v>
      </c>
      <c r="G1295" s="16">
        <v>70.8</v>
      </c>
      <c r="H1295" s="16">
        <v>17.3</v>
      </c>
      <c r="I1295" s="16">
        <v>6.2</v>
      </c>
      <c r="M1295" s="19">
        <v>3</v>
      </c>
    </row>
    <row r="1296" spans="1:13">
      <c r="A1296" s="13" t="s">
        <v>3743</v>
      </c>
      <c r="B1296" s="13">
        <v>17031151200</v>
      </c>
      <c r="C1296" s="13" t="s">
        <v>3744</v>
      </c>
      <c r="D1296" s="13" t="s">
        <v>4272</v>
      </c>
      <c r="E1296" s="13" t="s">
        <v>4129</v>
      </c>
      <c r="F1296" s="16">
        <v>34.5</v>
      </c>
      <c r="G1296" s="16">
        <v>65.5</v>
      </c>
      <c r="H1296" s="16">
        <v>14.1</v>
      </c>
      <c r="I1296" s="16">
        <v>6.2</v>
      </c>
      <c r="M1296" s="19">
        <v>8</v>
      </c>
    </row>
    <row r="1297" spans="1:13">
      <c r="A1297" s="13" t="s">
        <v>3263</v>
      </c>
      <c r="B1297" s="13">
        <v>17031310600</v>
      </c>
      <c r="C1297" s="13" t="s">
        <v>3264</v>
      </c>
      <c r="D1297" s="13" t="s">
        <v>4272</v>
      </c>
      <c r="E1297" s="13" t="s">
        <v>4129</v>
      </c>
      <c r="F1297" s="16">
        <v>21</v>
      </c>
      <c r="G1297" s="16">
        <v>79</v>
      </c>
      <c r="H1297" s="16">
        <v>13.7</v>
      </c>
      <c r="I1297" s="16">
        <v>6.2</v>
      </c>
      <c r="M1297" s="19">
        <v>1</v>
      </c>
    </row>
    <row r="1298" spans="1:13">
      <c r="A1298" s="13" t="s">
        <v>1584</v>
      </c>
      <c r="B1298" s="13">
        <v>17031837100</v>
      </c>
      <c r="C1298" s="13" t="s">
        <v>1585</v>
      </c>
      <c r="D1298" s="13" t="s">
        <v>4272</v>
      </c>
      <c r="E1298" s="13"/>
      <c r="F1298" s="16">
        <v>14.6</v>
      </c>
      <c r="G1298" s="16">
        <v>85.4</v>
      </c>
      <c r="H1298" s="16">
        <v>12.2</v>
      </c>
      <c r="I1298" s="16">
        <v>6.2</v>
      </c>
      <c r="M1298" s="16"/>
    </row>
    <row r="1299" spans="1:13">
      <c r="A1299" s="13" t="s">
        <v>2941</v>
      </c>
      <c r="B1299" s="13">
        <v>17031600600</v>
      </c>
      <c r="C1299" s="13" t="s">
        <v>2942</v>
      </c>
      <c r="D1299" s="13" t="s">
        <v>4272</v>
      </c>
      <c r="E1299" s="13" t="s">
        <v>4129</v>
      </c>
      <c r="F1299" s="16">
        <v>44.3</v>
      </c>
      <c r="G1299" s="16">
        <v>55.7</v>
      </c>
      <c r="H1299" s="16">
        <v>9.9</v>
      </c>
      <c r="I1299" s="16">
        <v>6.2</v>
      </c>
      <c r="M1299" s="19">
        <v>2</v>
      </c>
    </row>
    <row r="1300" spans="1:13">
      <c r="A1300" s="13" t="s">
        <v>3231</v>
      </c>
      <c r="B1300" s="13">
        <v>17031400400</v>
      </c>
      <c r="C1300" s="13" t="s">
        <v>3232</v>
      </c>
      <c r="D1300" s="13" t="s">
        <v>4272</v>
      </c>
      <c r="E1300" s="13" t="s">
        <v>4129</v>
      </c>
      <c r="F1300" s="16">
        <v>32.299999999999997</v>
      </c>
      <c r="G1300" s="16">
        <v>67.7</v>
      </c>
      <c r="H1300" s="16">
        <v>9.4</v>
      </c>
      <c r="I1300" s="16">
        <v>6.2</v>
      </c>
      <c r="M1300" s="19">
        <v>1</v>
      </c>
    </row>
    <row r="1301" spans="1:13">
      <c r="A1301" s="13" t="s">
        <v>1520</v>
      </c>
      <c r="B1301" s="13">
        <v>17043840202</v>
      </c>
      <c r="C1301" s="13" t="s">
        <v>1521</v>
      </c>
      <c r="D1301" s="13" t="s">
        <v>1522</v>
      </c>
      <c r="E1301" s="13" t="s">
        <v>4273</v>
      </c>
      <c r="F1301" s="16">
        <v>27.7</v>
      </c>
      <c r="G1301" s="16">
        <v>72.3</v>
      </c>
      <c r="H1301" s="16">
        <v>21.4</v>
      </c>
      <c r="I1301" s="16">
        <v>6.1</v>
      </c>
      <c r="M1301" s="19">
        <v>7</v>
      </c>
    </row>
    <row r="1302" spans="1:13">
      <c r="A1302" s="13" t="s">
        <v>3773</v>
      </c>
      <c r="B1302" s="13">
        <v>17031100500</v>
      </c>
      <c r="C1302" s="13" t="s">
        <v>3774</v>
      </c>
      <c r="D1302" s="13" t="s">
        <v>4272</v>
      </c>
      <c r="E1302" s="13" t="s">
        <v>4129</v>
      </c>
      <c r="F1302" s="16">
        <v>31.3</v>
      </c>
      <c r="G1302" s="16">
        <v>68.7</v>
      </c>
      <c r="H1302" s="16">
        <v>17.8</v>
      </c>
      <c r="I1302" s="16">
        <v>6.1</v>
      </c>
      <c r="M1302" s="19">
        <v>10</v>
      </c>
    </row>
    <row r="1303" spans="1:13">
      <c r="A1303" s="13" t="s">
        <v>3669</v>
      </c>
      <c r="B1303" s="13">
        <v>17031170200</v>
      </c>
      <c r="C1303" s="13" t="s">
        <v>3670</v>
      </c>
      <c r="D1303" s="13" t="s">
        <v>4272</v>
      </c>
      <c r="E1303" s="13" t="s">
        <v>4129</v>
      </c>
      <c r="F1303" s="16">
        <v>26.8</v>
      </c>
      <c r="G1303" s="16">
        <v>73.2</v>
      </c>
      <c r="H1303" s="16">
        <v>15</v>
      </c>
      <c r="I1303" s="16">
        <v>6.1</v>
      </c>
      <c r="M1303" s="19">
        <v>8</v>
      </c>
    </row>
    <row r="1304" spans="1:13">
      <c r="A1304" s="13" t="s">
        <v>2789</v>
      </c>
      <c r="B1304" s="13">
        <v>17031691400</v>
      </c>
      <c r="C1304" s="13" t="s">
        <v>2790</v>
      </c>
      <c r="D1304" s="13" t="s">
        <v>4272</v>
      </c>
      <c r="E1304" s="13" t="s">
        <v>4129</v>
      </c>
      <c r="F1304" s="16">
        <v>28.1</v>
      </c>
      <c r="G1304" s="16">
        <v>71.900000000000006</v>
      </c>
      <c r="H1304" s="16">
        <v>14.8</v>
      </c>
      <c r="I1304" s="16">
        <v>6.1</v>
      </c>
      <c r="M1304" s="19">
        <v>1</v>
      </c>
    </row>
    <row r="1305" spans="1:13">
      <c r="A1305" s="13" t="s">
        <v>937</v>
      </c>
      <c r="B1305" s="13">
        <v>17089853007</v>
      </c>
      <c r="C1305" s="13" t="s">
        <v>938</v>
      </c>
      <c r="D1305" s="13" t="s">
        <v>1029</v>
      </c>
      <c r="E1305" s="13"/>
      <c r="F1305" s="16">
        <v>36</v>
      </c>
      <c r="G1305" s="16">
        <v>64</v>
      </c>
      <c r="H1305" s="16">
        <v>9.5</v>
      </c>
      <c r="I1305" s="16">
        <v>6.1</v>
      </c>
      <c r="M1305" s="16"/>
    </row>
    <row r="1306" spans="1:13">
      <c r="A1306" s="13" t="s">
        <v>3421</v>
      </c>
      <c r="B1306" s="13">
        <v>17031280900</v>
      </c>
      <c r="C1306" s="13" t="s">
        <v>3422</v>
      </c>
      <c r="D1306" s="13" t="s">
        <v>4272</v>
      </c>
      <c r="E1306" s="13" t="s">
        <v>4129</v>
      </c>
      <c r="F1306" s="16">
        <v>54.5</v>
      </c>
      <c r="G1306" s="16">
        <v>45.5</v>
      </c>
      <c r="H1306" s="16">
        <v>4.8</v>
      </c>
      <c r="I1306" s="16">
        <v>6.1</v>
      </c>
      <c r="M1306" s="19">
        <v>2</v>
      </c>
    </row>
    <row r="1307" spans="1:13">
      <c r="A1307" s="13" t="s">
        <v>202</v>
      </c>
      <c r="B1307" s="13">
        <v>17197881604</v>
      </c>
      <c r="C1307" s="13" t="s">
        <v>203</v>
      </c>
      <c r="D1307" s="13" t="s">
        <v>363</v>
      </c>
      <c r="E1307" s="13" t="s">
        <v>320</v>
      </c>
      <c r="F1307" s="16">
        <v>27.9</v>
      </c>
      <c r="G1307" s="16">
        <v>72.099999999999994</v>
      </c>
      <c r="H1307" s="16">
        <v>19.399999999999999</v>
      </c>
      <c r="I1307" s="16">
        <v>6</v>
      </c>
      <c r="M1307" s="16">
        <v>5</v>
      </c>
    </row>
    <row r="1308" spans="1:13">
      <c r="A1308" s="13" t="s">
        <v>1106</v>
      </c>
      <c r="B1308" s="13">
        <v>17043840103</v>
      </c>
      <c r="C1308" s="13" t="s">
        <v>1107</v>
      </c>
      <c r="D1308" s="13" t="s">
        <v>1522</v>
      </c>
      <c r="E1308" s="13" t="s">
        <v>1686</v>
      </c>
      <c r="F1308" s="16">
        <v>31.9</v>
      </c>
      <c r="G1308" s="16">
        <v>68.099999999999994</v>
      </c>
      <c r="H1308" s="16">
        <v>16.8</v>
      </c>
      <c r="I1308" s="16">
        <v>6</v>
      </c>
      <c r="M1308" s="19">
        <v>7</v>
      </c>
    </row>
    <row r="1309" spans="1:13">
      <c r="A1309" s="13" t="s">
        <v>2059</v>
      </c>
      <c r="B1309" s="13">
        <v>17031824505</v>
      </c>
      <c r="C1309" s="13" t="s">
        <v>2060</v>
      </c>
      <c r="D1309" s="13" t="s">
        <v>4272</v>
      </c>
      <c r="E1309" s="13" t="s">
        <v>2061</v>
      </c>
      <c r="F1309" s="16">
        <v>32.799999999999997</v>
      </c>
      <c r="G1309" s="16">
        <v>67.2</v>
      </c>
      <c r="H1309" s="16">
        <v>16.3</v>
      </c>
      <c r="I1309" s="16">
        <v>6</v>
      </c>
      <c r="M1309" s="19">
        <v>8</v>
      </c>
    </row>
    <row r="1310" spans="1:13">
      <c r="A1310" s="13" t="s">
        <v>3571</v>
      </c>
      <c r="B1310" s="13">
        <v>17031222500</v>
      </c>
      <c r="C1310" s="13" t="s">
        <v>3572</v>
      </c>
      <c r="D1310" s="13" t="s">
        <v>4272</v>
      </c>
      <c r="E1310" s="13" t="s">
        <v>4129</v>
      </c>
      <c r="F1310" s="16">
        <v>21.4</v>
      </c>
      <c r="G1310" s="16">
        <v>78.599999999999994</v>
      </c>
      <c r="H1310" s="16">
        <v>12.2</v>
      </c>
      <c r="I1310" s="16">
        <v>6</v>
      </c>
      <c r="M1310" s="19">
        <v>2</v>
      </c>
    </row>
    <row r="1311" spans="1:13">
      <c r="A1311" s="13" t="s">
        <v>2073</v>
      </c>
      <c r="B1311" s="13">
        <v>17031822200</v>
      </c>
      <c r="C1311" s="13" t="s">
        <v>2074</v>
      </c>
      <c r="D1311" s="13" t="s">
        <v>4272</v>
      </c>
      <c r="E1311" s="13" t="s">
        <v>2070</v>
      </c>
      <c r="F1311" s="16">
        <v>39.9</v>
      </c>
      <c r="G1311" s="16">
        <v>60.1</v>
      </c>
      <c r="H1311" s="16">
        <v>10.8</v>
      </c>
      <c r="I1311" s="16">
        <v>6</v>
      </c>
      <c r="M1311" s="19">
        <v>8</v>
      </c>
    </row>
    <row r="1312" spans="1:13">
      <c r="A1312" s="13" t="s">
        <v>2249</v>
      </c>
      <c r="B1312" s="13">
        <v>17031824900</v>
      </c>
      <c r="C1312" s="13" t="s">
        <v>2250</v>
      </c>
      <c r="D1312" s="13" t="s">
        <v>4272</v>
      </c>
      <c r="E1312" s="13" t="s">
        <v>2251</v>
      </c>
      <c r="F1312" s="16">
        <v>33.4</v>
      </c>
      <c r="G1312" s="16">
        <v>66.599999999999994</v>
      </c>
      <c r="H1312" s="16">
        <v>10.1</v>
      </c>
      <c r="I1312" s="16">
        <v>6</v>
      </c>
      <c r="M1312" s="19">
        <v>5</v>
      </c>
    </row>
    <row r="1313" spans="1:13">
      <c r="A1313" s="13" t="s">
        <v>3063</v>
      </c>
      <c r="B1313" s="13">
        <v>17031510200</v>
      </c>
      <c r="C1313" s="13" t="s">
        <v>3064</v>
      </c>
      <c r="D1313" s="13" t="s">
        <v>4272</v>
      </c>
      <c r="E1313" s="13" t="s">
        <v>4129</v>
      </c>
      <c r="F1313" s="16">
        <v>41.5</v>
      </c>
      <c r="G1313" s="16">
        <v>58.5</v>
      </c>
      <c r="H1313" s="16">
        <v>8.6999999999999993</v>
      </c>
      <c r="I1313" s="16">
        <v>6</v>
      </c>
      <c r="M1313" s="19">
        <v>2</v>
      </c>
    </row>
    <row r="1314" spans="1:13">
      <c r="A1314" s="13" t="s">
        <v>3091</v>
      </c>
      <c r="B1314" s="13">
        <v>17031530503</v>
      </c>
      <c r="C1314" s="13" t="s">
        <v>3092</v>
      </c>
      <c r="D1314" s="13" t="s">
        <v>4272</v>
      </c>
      <c r="E1314" s="13" t="s">
        <v>4129</v>
      </c>
      <c r="F1314" s="16">
        <v>24.6</v>
      </c>
      <c r="G1314" s="16">
        <v>75.400000000000006</v>
      </c>
      <c r="H1314" s="16">
        <v>7.9</v>
      </c>
      <c r="I1314" s="16">
        <v>6</v>
      </c>
      <c r="M1314" s="19">
        <v>2</v>
      </c>
    </row>
    <row r="1315" spans="1:13">
      <c r="A1315" s="13" t="s">
        <v>2720</v>
      </c>
      <c r="B1315" s="13">
        <v>17031813500</v>
      </c>
      <c r="C1315" s="13" t="s">
        <v>2721</v>
      </c>
      <c r="D1315" s="13" t="s">
        <v>4272</v>
      </c>
      <c r="E1315" s="13" t="s">
        <v>2715</v>
      </c>
      <c r="F1315" s="16">
        <v>28.4</v>
      </c>
      <c r="G1315" s="16">
        <v>71.599999999999994</v>
      </c>
      <c r="H1315" s="16">
        <v>7</v>
      </c>
      <c r="I1315" s="16">
        <v>6</v>
      </c>
      <c r="M1315" s="19">
        <v>3</v>
      </c>
    </row>
    <row r="1316" spans="1:13">
      <c r="A1316" s="13" t="s">
        <v>1550</v>
      </c>
      <c r="B1316" s="13">
        <v>17031835200</v>
      </c>
      <c r="C1316" s="13" t="s">
        <v>1551</v>
      </c>
      <c r="D1316" s="13" t="s">
        <v>4272</v>
      </c>
      <c r="E1316" s="13"/>
      <c r="F1316" s="16">
        <v>28.6</v>
      </c>
      <c r="G1316" s="16">
        <v>71.400000000000006</v>
      </c>
      <c r="H1316" s="16">
        <v>6.5</v>
      </c>
      <c r="I1316" s="16">
        <v>6</v>
      </c>
      <c r="M1316" s="16"/>
    </row>
    <row r="1317" spans="1:13">
      <c r="A1317" s="13" t="s">
        <v>2109</v>
      </c>
      <c r="B1317" s="13">
        <v>17031802609</v>
      </c>
      <c r="C1317" s="13" t="s">
        <v>2110</v>
      </c>
      <c r="D1317" s="13" t="s">
        <v>4272</v>
      </c>
      <c r="E1317" s="13" t="s">
        <v>2106</v>
      </c>
      <c r="F1317" s="16">
        <v>25.2</v>
      </c>
      <c r="G1317" s="16">
        <v>74.8</v>
      </c>
      <c r="H1317" s="16">
        <v>20.100000000000001</v>
      </c>
      <c r="I1317" s="16">
        <v>5.9</v>
      </c>
      <c r="M1317" s="19">
        <v>6</v>
      </c>
    </row>
    <row r="1318" spans="1:13">
      <c r="A1318" s="13" t="s">
        <v>1233</v>
      </c>
      <c r="B1318" s="13">
        <v>17043840901</v>
      </c>
      <c r="C1318" s="13" t="s">
        <v>1234</v>
      </c>
      <c r="D1318" s="13" t="s">
        <v>1522</v>
      </c>
      <c r="E1318" s="13" t="s">
        <v>1235</v>
      </c>
      <c r="F1318" s="16">
        <v>26.5</v>
      </c>
      <c r="G1318" s="16">
        <v>73.5</v>
      </c>
      <c r="H1318" s="16">
        <v>19.899999999999999</v>
      </c>
      <c r="I1318" s="16">
        <v>5.9</v>
      </c>
      <c r="M1318" s="19">
        <v>10</v>
      </c>
    </row>
    <row r="1319" spans="1:13">
      <c r="A1319" s="13" t="s">
        <v>4225</v>
      </c>
      <c r="B1319" s="13">
        <v>17031804509</v>
      </c>
      <c r="C1319" s="13" t="s">
        <v>4226</v>
      </c>
      <c r="D1319" s="13" t="s">
        <v>4272</v>
      </c>
      <c r="E1319" s="13" t="s">
        <v>4214</v>
      </c>
      <c r="F1319" s="16">
        <v>24.1</v>
      </c>
      <c r="G1319" s="16">
        <v>75.900000000000006</v>
      </c>
      <c r="H1319" s="16">
        <v>15.8</v>
      </c>
      <c r="I1319" s="16">
        <v>5.9</v>
      </c>
      <c r="M1319" s="19">
        <v>10</v>
      </c>
    </row>
    <row r="1320" spans="1:13">
      <c r="A1320" s="13" t="s">
        <v>1104</v>
      </c>
      <c r="B1320" s="13">
        <v>17043840102</v>
      </c>
      <c r="C1320" s="13" t="s">
        <v>1105</v>
      </c>
      <c r="D1320" s="13" t="s">
        <v>1522</v>
      </c>
      <c r="E1320" s="13" t="s">
        <v>1686</v>
      </c>
      <c r="F1320" s="16">
        <v>41.9</v>
      </c>
      <c r="G1320" s="16">
        <v>58.1</v>
      </c>
      <c r="H1320" s="16">
        <v>13.4</v>
      </c>
      <c r="I1320" s="16">
        <v>5.9</v>
      </c>
      <c r="M1320" s="19">
        <v>7</v>
      </c>
    </row>
    <row r="1321" spans="1:13">
      <c r="A1321" s="13" t="s">
        <v>1158</v>
      </c>
      <c r="B1321" s="13">
        <v>17043841504</v>
      </c>
      <c r="C1321" s="13" t="s">
        <v>1159</v>
      </c>
      <c r="D1321" s="13" t="s">
        <v>1522</v>
      </c>
      <c r="E1321" s="13" t="s">
        <v>1736</v>
      </c>
      <c r="F1321" s="16">
        <v>27.4</v>
      </c>
      <c r="G1321" s="16">
        <v>72.599999999999994</v>
      </c>
      <c r="H1321" s="16">
        <v>12.2</v>
      </c>
      <c r="I1321" s="16">
        <v>5.9</v>
      </c>
      <c r="M1321" s="19">
        <v>3</v>
      </c>
    </row>
    <row r="1322" spans="1:13">
      <c r="A1322" s="13" t="s">
        <v>870</v>
      </c>
      <c r="B1322" s="13">
        <v>17089854900</v>
      </c>
      <c r="C1322" s="13" t="s">
        <v>871</v>
      </c>
      <c r="D1322" s="13" t="s">
        <v>1029</v>
      </c>
      <c r="E1322" s="13"/>
      <c r="F1322" s="16">
        <v>33.1</v>
      </c>
      <c r="G1322" s="16">
        <v>66.900000000000006</v>
      </c>
      <c r="H1322" s="16">
        <v>11.9</v>
      </c>
      <c r="I1322" s="16">
        <v>5.9</v>
      </c>
      <c r="M1322" s="16"/>
    </row>
    <row r="1323" spans="1:13">
      <c r="A1323" s="13" t="s">
        <v>3510</v>
      </c>
      <c r="B1323" s="13">
        <v>17031241000</v>
      </c>
      <c r="C1323" s="13" t="s">
        <v>3511</v>
      </c>
      <c r="D1323" s="13" t="s">
        <v>4272</v>
      </c>
      <c r="E1323" s="13" t="s">
        <v>4129</v>
      </c>
      <c r="F1323" s="16">
        <v>26.8</v>
      </c>
      <c r="G1323" s="16">
        <v>73.2</v>
      </c>
      <c r="H1323" s="16">
        <v>11</v>
      </c>
      <c r="I1323" s="16">
        <v>5.9</v>
      </c>
      <c r="M1323" s="19">
        <v>1</v>
      </c>
    </row>
    <row r="1324" spans="1:13">
      <c r="A1324" s="13" t="s">
        <v>923</v>
      </c>
      <c r="B1324" s="13">
        <v>17089852905</v>
      </c>
      <c r="C1324" s="13" t="s">
        <v>924</v>
      </c>
      <c r="D1324" s="13" t="s">
        <v>1029</v>
      </c>
      <c r="E1324" s="13"/>
      <c r="F1324" s="16">
        <v>31.2</v>
      </c>
      <c r="G1324" s="16">
        <v>68.8</v>
      </c>
      <c r="H1324" s="16">
        <v>10.8</v>
      </c>
      <c r="I1324" s="16">
        <v>5.9</v>
      </c>
      <c r="M1324" s="16"/>
    </row>
    <row r="1325" spans="1:13">
      <c r="A1325" s="13" t="s">
        <v>125</v>
      </c>
      <c r="B1325" s="13">
        <v>17197884005</v>
      </c>
      <c r="C1325" s="13" t="s">
        <v>126</v>
      </c>
      <c r="D1325" s="13" t="s">
        <v>363</v>
      </c>
      <c r="E1325" s="13" t="s">
        <v>161</v>
      </c>
      <c r="F1325" s="16">
        <v>39.4</v>
      </c>
      <c r="G1325" s="16">
        <v>60.6</v>
      </c>
      <c r="H1325" s="16">
        <v>8.1999999999999993</v>
      </c>
      <c r="I1325" s="16">
        <v>5.9</v>
      </c>
      <c r="M1325" s="16">
        <v>9</v>
      </c>
    </row>
    <row r="1326" spans="1:13">
      <c r="A1326" s="13" t="s">
        <v>120</v>
      </c>
      <c r="B1326" s="13">
        <v>17197884003</v>
      </c>
      <c r="C1326" s="13" t="s">
        <v>121</v>
      </c>
      <c r="D1326" s="13" t="s">
        <v>363</v>
      </c>
      <c r="E1326" s="13" t="s">
        <v>161</v>
      </c>
      <c r="F1326" s="16">
        <v>44.6</v>
      </c>
      <c r="G1326" s="16">
        <v>55.4</v>
      </c>
      <c r="H1326" s="16">
        <v>7.5</v>
      </c>
      <c r="I1326" s="16">
        <v>5.9</v>
      </c>
      <c r="M1326" s="16">
        <v>9</v>
      </c>
    </row>
    <row r="1327" spans="1:13">
      <c r="A1327" s="13" t="s">
        <v>98</v>
      </c>
      <c r="B1327" s="13">
        <v>17197883803</v>
      </c>
      <c r="C1327" s="13" t="s">
        <v>99</v>
      </c>
      <c r="D1327" s="13" t="s">
        <v>363</v>
      </c>
      <c r="E1327" s="13" t="s">
        <v>2161</v>
      </c>
      <c r="F1327" s="16">
        <v>31.2</v>
      </c>
      <c r="G1327" s="16">
        <v>68.8</v>
      </c>
      <c r="H1327" s="16">
        <v>4.8</v>
      </c>
      <c r="I1327" s="16">
        <v>5.9</v>
      </c>
      <c r="M1327" s="16">
        <v>5</v>
      </c>
    </row>
    <row r="1328" spans="1:13">
      <c r="A1328" s="13" t="s">
        <v>2845</v>
      </c>
      <c r="B1328" s="13">
        <v>17031670900</v>
      </c>
      <c r="C1328" s="13" t="s">
        <v>2846</v>
      </c>
      <c r="D1328" s="13" t="s">
        <v>4272</v>
      </c>
      <c r="E1328" s="13" t="s">
        <v>4129</v>
      </c>
      <c r="F1328" s="16">
        <v>37.5</v>
      </c>
      <c r="G1328" s="16">
        <v>62.5</v>
      </c>
      <c r="H1328" s="16">
        <v>3.3</v>
      </c>
      <c r="I1328" s="16">
        <v>5.9</v>
      </c>
      <c r="M1328" s="19">
        <v>1</v>
      </c>
    </row>
    <row r="1329" spans="1:13">
      <c r="A1329" s="13" t="s">
        <v>3417</v>
      </c>
      <c r="B1329" s="13">
        <v>17031280400</v>
      </c>
      <c r="C1329" s="13" t="s">
        <v>3418</v>
      </c>
      <c r="D1329" s="13" t="s">
        <v>4272</v>
      </c>
      <c r="E1329" s="13" t="s">
        <v>4129</v>
      </c>
      <c r="F1329" s="16">
        <v>23.9</v>
      </c>
      <c r="G1329" s="16">
        <v>76.099999999999994</v>
      </c>
      <c r="H1329" s="16">
        <v>11.5</v>
      </c>
      <c r="I1329" s="16">
        <v>5.8</v>
      </c>
      <c r="M1329" s="19">
        <v>3</v>
      </c>
    </row>
    <row r="1330" spans="1:13">
      <c r="A1330" s="13" t="s">
        <v>557</v>
      </c>
      <c r="B1330" s="13">
        <v>17097860500</v>
      </c>
      <c r="C1330" s="13" t="s">
        <v>558</v>
      </c>
      <c r="D1330" s="13" t="s">
        <v>896</v>
      </c>
      <c r="E1330" s="13" t="s">
        <v>548</v>
      </c>
      <c r="F1330" s="16">
        <v>32.6</v>
      </c>
      <c r="G1330" s="16">
        <v>67.400000000000006</v>
      </c>
      <c r="H1330" s="16">
        <v>10.8</v>
      </c>
      <c r="I1330" s="16">
        <v>5.8</v>
      </c>
      <c r="M1330" s="19">
        <v>3</v>
      </c>
    </row>
    <row r="1331" spans="1:13">
      <c r="A1331" s="13" t="s">
        <v>382</v>
      </c>
      <c r="B1331" s="13">
        <v>17197880117</v>
      </c>
      <c r="C1331" s="13" t="s">
        <v>383</v>
      </c>
      <c r="D1331" s="13" t="s">
        <v>363</v>
      </c>
      <c r="E1331" s="13" t="s">
        <v>1485</v>
      </c>
      <c r="F1331" s="16">
        <v>33.1</v>
      </c>
      <c r="G1331" s="16">
        <v>66.900000000000006</v>
      </c>
      <c r="H1331" s="16">
        <v>10.7</v>
      </c>
      <c r="I1331" s="16">
        <v>5.8</v>
      </c>
      <c r="M1331" s="16">
        <v>4</v>
      </c>
    </row>
    <row r="1332" spans="1:13">
      <c r="A1332" s="13" t="s">
        <v>4122</v>
      </c>
      <c r="B1332" s="13">
        <v>17031821402</v>
      </c>
      <c r="C1332" s="13" t="s">
        <v>4123</v>
      </c>
      <c r="D1332" s="13" t="s">
        <v>4272</v>
      </c>
      <c r="E1332" s="13" t="s">
        <v>4121</v>
      </c>
      <c r="F1332" s="16">
        <v>38.299999999999997</v>
      </c>
      <c r="G1332" s="16">
        <v>61.7</v>
      </c>
      <c r="H1332" s="16">
        <v>9.5</v>
      </c>
      <c r="I1332" s="16">
        <v>5.8</v>
      </c>
      <c r="M1332" s="19">
        <v>1</v>
      </c>
    </row>
    <row r="1333" spans="1:13">
      <c r="A1333" s="13" t="s">
        <v>525</v>
      </c>
      <c r="B1333" s="13">
        <v>17097862200</v>
      </c>
      <c r="C1333" s="13" t="s">
        <v>526</v>
      </c>
      <c r="D1333" s="13" t="s">
        <v>896</v>
      </c>
      <c r="E1333" s="13" t="s">
        <v>625</v>
      </c>
      <c r="F1333" s="16">
        <v>34.5</v>
      </c>
      <c r="G1333" s="16">
        <v>65.5</v>
      </c>
      <c r="H1333" s="16">
        <v>9</v>
      </c>
      <c r="I1333" s="16">
        <v>5.8</v>
      </c>
      <c r="M1333" s="19">
        <v>4</v>
      </c>
    </row>
    <row r="1334" spans="1:13">
      <c r="A1334" s="13" t="s">
        <v>2516</v>
      </c>
      <c r="B1334" s="13">
        <v>17031770400</v>
      </c>
      <c r="C1334" s="13" t="s">
        <v>2517</v>
      </c>
      <c r="D1334" s="13" t="s">
        <v>4272</v>
      </c>
      <c r="E1334" s="13" t="s">
        <v>2511</v>
      </c>
      <c r="F1334" s="16">
        <v>31.9</v>
      </c>
      <c r="G1334" s="16">
        <v>68.099999999999994</v>
      </c>
      <c r="H1334" s="16">
        <v>18.899999999999999</v>
      </c>
      <c r="I1334" s="16">
        <v>5.7</v>
      </c>
      <c r="M1334" s="19">
        <v>8</v>
      </c>
    </row>
    <row r="1335" spans="1:13">
      <c r="A1335" s="13" t="s">
        <v>2290</v>
      </c>
      <c r="B1335" s="13">
        <v>17031820606</v>
      </c>
      <c r="C1335" s="13" t="s">
        <v>2291</v>
      </c>
      <c r="D1335" s="13" t="s">
        <v>4272</v>
      </c>
      <c r="E1335" s="13" t="s">
        <v>2353</v>
      </c>
      <c r="F1335" s="16">
        <v>31.3</v>
      </c>
      <c r="G1335" s="16">
        <v>68.7</v>
      </c>
      <c r="H1335" s="16">
        <v>14</v>
      </c>
      <c r="I1335" s="16">
        <v>5.7</v>
      </c>
      <c r="M1335" s="19">
        <v>10</v>
      </c>
    </row>
    <row r="1336" spans="1:13">
      <c r="A1336" s="13" t="s">
        <v>89</v>
      </c>
      <c r="B1336" s="13">
        <v>17197883603</v>
      </c>
      <c r="C1336" s="13" t="s">
        <v>90</v>
      </c>
      <c r="D1336" s="13" t="s">
        <v>363</v>
      </c>
      <c r="E1336" s="13" t="s">
        <v>2161</v>
      </c>
      <c r="F1336" s="16">
        <v>36.5</v>
      </c>
      <c r="G1336" s="16">
        <v>63.5</v>
      </c>
      <c r="H1336" s="16">
        <v>13.9</v>
      </c>
      <c r="I1336" s="16">
        <v>5.7</v>
      </c>
      <c r="M1336" s="19">
        <v>4</v>
      </c>
    </row>
    <row r="1337" spans="1:13">
      <c r="A1337" s="13" t="s">
        <v>3001</v>
      </c>
      <c r="B1337" s="13">
        <v>17031560400</v>
      </c>
      <c r="C1337" s="13" t="s">
        <v>3002</v>
      </c>
      <c r="D1337" s="13" t="s">
        <v>4272</v>
      </c>
      <c r="E1337" s="13" t="s">
        <v>4129</v>
      </c>
      <c r="F1337" s="16">
        <v>27.2</v>
      </c>
      <c r="G1337" s="16">
        <v>72.8</v>
      </c>
      <c r="H1337" s="16">
        <v>12.1</v>
      </c>
      <c r="I1337" s="16">
        <v>5.7</v>
      </c>
      <c r="M1337" s="19">
        <v>1</v>
      </c>
    </row>
    <row r="1338" spans="1:13">
      <c r="A1338" s="13" t="s">
        <v>3009</v>
      </c>
      <c r="B1338" s="13">
        <v>17031561000</v>
      </c>
      <c r="C1338" s="13" t="s">
        <v>3010</v>
      </c>
      <c r="D1338" s="13" t="s">
        <v>4272</v>
      </c>
      <c r="E1338" s="13" t="s">
        <v>4129</v>
      </c>
      <c r="F1338" s="16">
        <v>35.200000000000003</v>
      </c>
      <c r="G1338" s="16">
        <v>64.8</v>
      </c>
      <c r="H1338" s="16">
        <v>10.9</v>
      </c>
      <c r="I1338" s="16">
        <v>5.7</v>
      </c>
      <c r="M1338" s="19">
        <v>8</v>
      </c>
    </row>
    <row r="1339" spans="1:13">
      <c r="A1339" s="13" t="s">
        <v>2064</v>
      </c>
      <c r="B1339" s="13">
        <v>17031825200</v>
      </c>
      <c r="C1339" s="13" t="s">
        <v>2065</v>
      </c>
      <c r="D1339" s="13" t="s">
        <v>4272</v>
      </c>
      <c r="E1339" s="13" t="s">
        <v>2061</v>
      </c>
      <c r="F1339" s="16">
        <v>38.1</v>
      </c>
      <c r="G1339" s="16">
        <v>61.9</v>
      </c>
      <c r="H1339" s="16">
        <v>10.6</v>
      </c>
      <c r="I1339" s="16">
        <v>5.7</v>
      </c>
      <c r="M1339" s="19">
        <v>3</v>
      </c>
    </row>
    <row r="1340" spans="1:13">
      <c r="A1340" s="13" t="s">
        <v>4115</v>
      </c>
      <c r="B1340" s="13">
        <v>17031826201</v>
      </c>
      <c r="C1340" s="13" t="s">
        <v>4116</v>
      </c>
      <c r="D1340" s="13" t="s">
        <v>4272</v>
      </c>
      <c r="E1340" s="13" t="s">
        <v>4104</v>
      </c>
      <c r="F1340" s="16">
        <v>40.200000000000003</v>
      </c>
      <c r="G1340" s="16">
        <v>59.8</v>
      </c>
      <c r="H1340" s="16">
        <v>10.3</v>
      </c>
      <c r="I1340" s="16">
        <v>5.7</v>
      </c>
      <c r="M1340" s="19">
        <v>2</v>
      </c>
    </row>
    <row r="1341" spans="1:13">
      <c r="A1341" s="13" t="s">
        <v>3177</v>
      </c>
      <c r="B1341" s="13">
        <v>17031430500</v>
      </c>
      <c r="C1341" s="13" t="s">
        <v>3178</v>
      </c>
      <c r="D1341" s="13" t="s">
        <v>4272</v>
      </c>
      <c r="E1341" s="13" t="s">
        <v>4129</v>
      </c>
      <c r="F1341" s="16">
        <v>30.5</v>
      </c>
      <c r="G1341" s="16">
        <v>69.5</v>
      </c>
      <c r="H1341" s="16">
        <v>9.4</v>
      </c>
      <c r="I1341" s="16">
        <v>5.7</v>
      </c>
      <c r="M1341" s="19">
        <v>1</v>
      </c>
    </row>
    <row r="1342" spans="1:13">
      <c r="A1342" s="13" t="s">
        <v>1731</v>
      </c>
      <c r="B1342" s="13">
        <v>17031841600</v>
      </c>
      <c r="C1342" s="13" t="s">
        <v>1732</v>
      </c>
      <c r="D1342" s="13" t="s">
        <v>4272</v>
      </c>
      <c r="E1342" s="13" t="s">
        <v>1733</v>
      </c>
      <c r="F1342" s="16">
        <v>38.299999999999997</v>
      </c>
      <c r="G1342" s="16">
        <v>61.7</v>
      </c>
      <c r="H1342" s="16">
        <v>9.1999999999999993</v>
      </c>
      <c r="I1342" s="16">
        <v>5.7</v>
      </c>
      <c r="M1342" s="19">
        <v>9</v>
      </c>
    </row>
    <row r="1343" spans="1:13">
      <c r="A1343" s="13" t="s">
        <v>3003</v>
      </c>
      <c r="B1343" s="13">
        <v>17031560700</v>
      </c>
      <c r="C1343" s="13" t="s">
        <v>3004</v>
      </c>
      <c r="D1343" s="13" t="s">
        <v>4272</v>
      </c>
      <c r="E1343" s="13" t="s">
        <v>4129</v>
      </c>
      <c r="F1343" s="16">
        <v>33.200000000000003</v>
      </c>
      <c r="G1343" s="16">
        <v>66.8</v>
      </c>
      <c r="H1343" s="16">
        <v>8.5</v>
      </c>
      <c r="I1343" s="16">
        <v>5.7</v>
      </c>
      <c r="M1343" s="19">
        <v>3</v>
      </c>
    </row>
    <row r="1344" spans="1:13">
      <c r="A1344" s="13" t="s">
        <v>3151</v>
      </c>
      <c r="B1344" s="13">
        <v>17031490902</v>
      </c>
      <c r="C1344" s="13" t="s">
        <v>3152</v>
      </c>
      <c r="D1344" s="13" t="s">
        <v>4272</v>
      </c>
      <c r="E1344" s="13" t="s">
        <v>4129</v>
      </c>
      <c r="F1344" s="16">
        <v>30.8</v>
      </c>
      <c r="G1344" s="16">
        <v>69.2</v>
      </c>
      <c r="H1344" s="16">
        <v>8.1999999999999993</v>
      </c>
      <c r="I1344" s="16">
        <v>5.7</v>
      </c>
      <c r="M1344" s="19">
        <v>5</v>
      </c>
    </row>
    <row r="1345" spans="1:13">
      <c r="A1345" s="13" t="s">
        <v>3087</v>
      </c>
      <c r="B1345" s="13">
        <v>17031530501</v>
      </c>
      <c r="C1345" s="13" t="s">
        <v>3088</v>
      </c>
      <c r="D1345" s="13" t="s">
        <v>4272</v>
      </c>
      <c r="E1345" s="13" t="s">
        <v>4129</v>
      </c>
      <c r="F1345" s="16">
        <v>23.6</v>
      </c>
      <c r="G1345" s="16">
        <v>76.400000000000006</v>
      </c>
      <c r="H1345" s="16">
        <v>7.1</v>
      </c>
      <c r="I1345" s="16">
        <v>5.7</v>
      </c>
      <c r="M1345" s="19">
        <v>2</v>
      </c>
    </row>
    <row r="1346" spans="1:13">
      <c r="A1346" s="13" t="s">
        <v>3600</v>
      </c>
      <c r="B1346" s="13">
        <v>17031190702</v>
      </c>
      <c r="C1346" s="13" t="s">
        <v>3601</v>
      </c>
      <c r="D1346" s="13" t="s">
        <v>4272</v>
      </c>
      <c r="E1346" s="13" t="s">
        <v>4129</v>
      </c>
      <c r="F1346" s="16">
        <v>37.799999999999997</v>
      </c>
      <c r="G1346" s="16">
        <v>62.2</v>
      </c>
      <c r="H1346" s="16">
        <v>4</v>
      </c>
      <c r="I1346" s="16">
        <v>5.7</v>
      </c>
      <c r="M1346" s="19">
        <v>2</v>
      </c>
    </row>
    <row r="1347" spans="1:13">
      <c r="A1347" s="13" t="s">
        <v>318</v>
      </c>
      <c r="B1347" s="13">
        <v>17197880410</v>
      </c>
      <c r="C1347" s="13" t="s">
        <v>319</v>
      </c>
      <c r="D1347" s="13" t="s">
        <v>363</v>
      </c>
      <c r="E1347" s="13" t="s">
        <v>320</v>
      </c>
      <c r="F1347" s="16">
        <v>28.1</v>
      </c>
      <c r="G1347" s="16">
        <v>71.900000000000006</v>
      </c>
      <c r="H1347" s="16">
        <v>27.4</v>
      </c>
      <c r="I1347" s="16">
        <v>5.6</v>
      </c>
      <c r="M1347" s="19">
        <v>7</v>
      </c>
    </row>
    <row r="1348" spans="1:13">
      <c r="A1348" s="13" t="s">
        <v>1958</v>
      </c>
      <c r="B1348" s="13">
        <v>17031803612</v>
      </c>
      <c r="C1348" s="13" t="s">
        <v>1959</v>
      </c>
      <c r="D1348" s="13" t="s">
        <v>4272</v>
      </c>
      <c r="E1348" s="13" t="s">
        <v>1945</v>
      </c>
      <c r="F1348" s="16">
        <v>26.9</v>
      </c>
      <c r="G1348" s="16">
        <v>73.099999999999994</v>
      </c>
      <c r="H1348" s="16">
        <v>17.5</v>
      </c>
      <c r="I1348" s="16">
        <v>5.6</v>
      </c>
      <c r="M1348" s="19">
        <v>7</v>
      </c>
    </row>
    <row r="1349" spans="1:13">
      <c r="A1349" s="13" t="s">
        <v>3283</v>
      </c>
      <c r="B1349" s="13">
        <v>17031340400</v>
      </c>
      <c r="C1349" s="13" t="s">
        <v>3284</v>
      </c>
      <c r="D1349" s="13" t="s">
        <v>4272</v>
      </c>
      <c r="E1349" s="13" t="s">
        <v>4129</v>
      </c>
      <c r="F1349" s="16">
        <v>40.4</v>
      </c>
      <c r="G1349" s="16">
        <v>59.6</v>
      </c>
      <c r="H1349" s="16">
        <v>15.1</v>
      </c>
      <c r="I1349" s="16">
        <v>5.6</v>
      </c>
      <c r="M1349" s="19">
        <v>4</v>
      </c>
    </row>
    <row r="1350" spans="1:13">
      <c r="A1350" s="13" t="s">
        <v>1750</v>
      </c>
      <c r="B1350" s="13">
        <v>17031841800</v>
      </c>
      <c r="C1350" s="13" t="s">
        <v>1751</v>
      </c>
      <c r="D1350" s="13" t="s">
        <v>4272</v>
      </c>
      <c r="E1350" s="13" t="s">
        <v>1752</v>
      </c>
      <c r="F1350" s="16">
        <v>21.3</v>
      </c>
      <c r="G1350" s="16">
        <v>78.7</v>
      </c>
      <c r="H1350" s="16">
        <v>11.9</v>
      </c>
      <c r="I1350" s="16">
        <v>5.6</v>
      </c>
      <c r="M1350" s="19">
        <v>9</v>
      </c>
    </row>
    <row r="1351" spans="1:13">
      <c r="A1351" s="13" t="s">
        <v>774</v>
      </c>
      <c r="B1351" s="13">
        <v>17097861404</v>
      </c>
      <c r="C1351" s="13" t="s">
        <v>775</v>
      </c>
      <c r="D1351" s="13" t="s">
        <v>896</v>
      </c>
      <c r="E1351" s="13" t="s">
        <v>776</v>
      </c>
      <c r="F1351" s="16">
        <v>37.299999999999997</v>
      </c>
      <c r="G1351" s="16">
        <v>62.7</v>
      </c>
      <c r="H1351" s="16">
        <v>11.7</v>
      </c>
      <c r="I1351" s="16">
        <v>5.6</v>
      </c>
      <c r="M1351" s="19">
        <v>7</v>
      </c>
    </row>
    <row r="1352" spans="1:13">
      <c r="A1352" s="13" t="s">
        <v>1825</v>
      </c>
      <c r="B1352" s="13">
        <v>17031770602</v>
      </c>
      <c r="C1352" s="13" t="s">
        <v>1826</v>
      </c>
      <c r="D1352" s="13" t="s">
        <v>4272</v>
      </c>
      <c r="E1352" s="13" t="s">
        <v>1827</v>
      </c>
      <c r="F1352" s="16">
        <v>39.1</v>
      </c>
      <c r="G1352" s="16">
        <v>60.9</v>
      </c>
      <c r="H1352" s="16">
        <v>11</v>
      </c>
      <c r="I1352" s="16">
        <v>5.6</v>
      </c>
      <c r="M1352" s="19">
        <v>6</v>
      </c>
    </row>
    <row r="1353" spans="1:13">
      <c r="A1353" s="13" t="s">
        <v>3053</v>
      </c>
      <c r="B1353" s="13">
        <v>17031491400</v>
      </c>
      <c r="C1353" s="13" t="s">
        <v>3054</v>
      </c>
      <c r="D1353" s="13" t="s">
        <v>4272</v>
      </c>
      <c r="E1353" s="13" t="s">
        <v>4129</v>
      </c>
      <c r="F1353" s="16">
        <v>35.5</v>
      </c>
      <c r="G1353" s="16">
        <v>64.5</v>
      </c>
      <c r="H1353" s="16">
        <v>10.9</v>
      </c>
      <c r="I1353" s="16">
        <v>5.6</v>
      </c>
      <c r="M1353" s="19">
        <v>1</v>
      </c>
    </row>
    <row r="1354" spans="1:13">
      <c r="A1354" s="13" t="s">
        <v>933</v>
      </c>
      <c r="B1354" s="13">
        <v>17089853005</v>
      </c>
      <c r="C1354" s="13" t="s">
        <v>934</v>
      </c>
      <c r="D1354" s="13" t="s">
        <v>1029</v>
      </c>
      <c r="E1354" s="13"/>
      <c r="F1354" s="16">
        <v>33</v>
      </c>
      <c r="G1354" s="16">
        <v>67</v>
      </c>
      <c r="H1354" s="16">
        <v>10.5</v>
      </c>
      <c r="I1354" s="16">
        <v>5.6</v>
      </c>
      <c r="M1354" s="16"/>
    </row>
    <row r="1355" spans="1:13">
      <c r="A1355" s="13" t="s">
        <v>165</v>
      </c>
      <c r="B1355" s="13">
        <v>17197883401</v>
      </c>
      <c r="C1355" s="13" t="s">
        <v>166</v>
      </c>
      <c r="D1355" s="13" t="s">
        <v>363</v>
      </c>
      <c r="E1355" s="13" t="s">
        <v>161</v>
      </c>
      <c r="F1355" s="16">
        <v>42.6</v>
      </c>
      <c r="G1355" s="16">
        <v>57.4</v>
      </c>
      <c r="H1355" s="16">
        <v>10.3</v>
      </c>
      <c r="I1355" s="16">
        <v>5.6</v>
      </c>
      <c r="M1355" s="16">
        <v>9</v>
      </c>
    </row>
    <row r="1356" spans="1:13">
      <c r="A1356" s="13" t="s">
        <v>559</v>
      </c>
      <c r="B1356" s="13">
        <v>17097860600</v>
      </c>
      <c r="C1356" s="13" t="s">
        <v>560</v>
      </c>
      <c r="D1356" s="13" t="s">
        <v>896</v>
      </c>
      <c r="E1356" s="13" t="s">
        <v>548</v>
      </c>
      <c r="F1356" s="16">
        <v>40.6</v>
      </c>
      <c r="G1356" s="16">
        <v>59.4</v>
      </c>
      <c r="H1356" s="16">
        <v>10.3</v>
      </c>
      <c r="I1356" s="16">
        <v>5.6</v>
      </c>
      <c r="M1356" s="19">
        <v>3</v>
      </c>
    </row>
    <row r="1357" spans="1:13">
      <c r="A1357" s="13" t="s">
        <v>1600</v>
      </c>
      <c r="B1357" s="13">
        <v>17031831400</v>
      </c>
      <c r="C1357" s="13" t="s">
        <v>1601</v>
      </c>
      <c r="D1357" s="13" t="s">
        <v>4272</v>
      </c>
      <c r="E1357" s="13"/>
      <c r="F1357" s="16">
        <v>24.4</v>
      </c>
      <c r="G1357" s="16">
        <v>75.599999999999994</v>
      </c>
      <c r="H1357" s="16">
        <v>8</v>
      </c>
      <c r="I1357" s="16">
        <v>5.6</v>
      </c>
      <c r="M1357" s="16"/>
    </row>
    <row r="1358" spans="1:13">
      <c r="A1358" s="13" t="s">
        <v>3233</v>
      </c>
      <c r="B1358" s="13">
        <v>17031400500</v>
      </c>
      <c r="C1358" s="13" t="s">
        <v>3234</v>
      </c>
      <c r="D1358" s="13" t="s">
        <v>4272</v>
      </c>
      <c r="E1358" s="13" t="s">
        <v>4129</v>
      </c>
      <c r="F1358" s="16">
        <v>35.700000000000003</v>
      </c>
      <c r="G1358" s="16">
        <v>64.3</v>
      </c>
      <c r="H1358" s="16">
        <v>6.5</v>
      </c>
      <c r="I1358" s="16">
        <v>5.6</v>
      </c>
      <c r="M1358" s="19">
        <v>1</v>
      </c>
    </row>
    <row r="1359" spans="1:13">
      <c r="A1359" s="13" t="s">
        <v>138</v>
      </c>
      <c r="B1359" s="13">
        <v>17197883211</v>
      </c>
      <c r="C1359" s="13" t="s">
        <v>139</v>
      </c>
      <c r="D1359" s="13" t="s">
        <v>363</v>
      </c>
      <c r="E1359" s="13" t="s">
        <v>320</v>
      </c>
      <c r="F1359" s="16">
        <v>27.4</v>
      </c>
      <c r="G1359" s="16">
        <v>72.599999999999994</v>
      </c>
      <c r="H1359" s="16">
        <v>18.399999999999999</v>
      </c>
      <c r="I1359" s="16">
        <v>5.5</v>
      </c>
      <c r="M1359" s="16">
        <v>6</v>
      </c>
    </row>
    <row r="1360" spans="1:13">
      <c r="A1360" s="13" t="s">
        <v>2066</v>
      </c>
      <c r="B1360" s="13">
        <v>17031825302</v>
      </c>
      <c r="C1360" s="13" t="s">
        <v>2067</v>
      </c>
      <c r="D1360" s="13" t="s">
        <v>4272</v>
      </c>
      <c r="E1360" s="13" t="s">
        <v>2061</v>
      </c>
      <c r="F1360" s="16">
        <v>33</v>
      </c>
      <c r="G1360" s="16">
        <v>67</v>
      </c>
      <c r="H1360" s="16">
        <v>18.100000000000001</v>
      </c>
      <c r="I1360" s="16">
        <v>5.5</v>
      </c>
      <c r="M1360" s="19">
        <v>3</v>
      </c>
    </row>
    <row r="1361" spans="1:13">
      <c r="A1361" s="13" t="s">
        <v>396</v>
      </c>
      <c r="B1361" s="13">
        <v>17197880204</v>
      </c>
      <c r="C1361" s="13" t="s">
        <v>397</v>
      </c>
      <c r="D1361" s="13" t="s">
        <v>363</v>
      </c>
      <c r="E1361" s="13" t="s">
        <v>1485</v>
      </c>
      <c r="F1361" s="16">
        <v>32.9</v>
      </c>
      <c r="G1361" s="16">
        <v>67.099999999999994</v>
      </c>
      <c r="H1361" s="16">
        <v>15.7</v>
      </c>
      <c r="I1361" s="16">
        <v>5.5</v>
      </c>
      <c r="M1361" s="16">
        <v>4</v>
      </c>
    </row>
    <row r="1362" spans="1:13">
      <c r="A1362" s="13" t="s">
        <v>3005</v>
      </c>
      <c r="B1362" s="13">
        <v>17031560800</v>
      </c>
      <c r="C1362" s="13" t="s">
        <v>3006</v>
      </c>
      <c r="D1362" s="13" t="s">
        <v>4272</v>
      </c>
      <c r="E1362" s="13" t="s">
        <v>4129</v>
      </c>
      <c r="F1362" s="16">
        <v>40.799999999999997</v>
      </c>
      <c r="G1362" s="16">
        <v>59.2</v>
      </c>
      <c r="H1362" s="16">
        <v>15.2</v>
      </c>
      <c r="I1362" s="16">
        <v>5.5</v>
      </c>
      <c r="M1362" s="19">
        <v>7</v>
      </c>
    </row>
    <row r="1363" spans="1:13">
      <c r="A1363" s="13" t="s">
        <v>804</v>
      </c>
      <c r="B1363" s="13">
        <v>17097861701</v>
      </c>
      <c r="C1363" s="13" t="s">
        <v>805</v>
      </c>
      <c r="D1363" s="13" t="s">
        <v>896</v>
      </c>
      <c r="E1363" s="13" t="s">
        <v>806</v>
      </c>
      <c r="F1363" s="16">
        <v>34.4</v>
      </c>
      <c r="G1363" s="16">
        <v>65.599999999999994</v>
      </c>
      <c r="H1363" s="16">
        <v>13.6</v>
      </c>
      <c r="I1363" s="16">
        <v>5.5</v>
      </c>
      <c r="M1363" s="19">
        <v>6</v>
      </c>
    </row>
    <row r="1364" spans="1:13">
      <c r="A1364" s="13" t="s">
        <v>1836</v>
      </c>
      <c r="B1364" s="13">
        <v>17031811600</v>
      </c>
      <c r="C1364" s="13" t="s">
        <v>1837</v>
      </c>
      <c r="D1364" s="13" t="s">
        <v>4272</v>
      </c>
      <c r="E1364" s="13" t="s">
        <v>1835</v>
      </c>
      <c r="F1364" s="16">
        <v>36.1</v>
      </c>
      <c r="G1364" s="16">
        <v>63.9</v>
      </c>
      <c r="H1364" s="16">
        <v>13.3</v>
      </c>
      <c r="I1364" s="16">
        <v>5.5</v>
      </c>
      <c r="M1364" s="19">
        <v>7</v>
      </c>
    </row>
    <row r="1365" spans="1:13">
      <c r="A1365" s="13" t="s">
        <v>4178</v>
      </c>
      <c r="B1365" s="13">
        <v>17031818000</v>
      </c>
      <c r="C1365" s="13" t="s">
        <v>4179</v>
      </c>
      <c r="D1365" s="13" t="s">
        <v>4272</v>
      </c>
      <c r="E1365" s="13" t="s">
        <v>4177</v>
      </c>
      <c r="F1365" s="16">
        <v>38.5</v>
      </c>
      <c r="G1365" s="16">
        <v>61.5</v>
      </c>
      <c r="H1365" s="16">
        <v>11.5</v>
      </c>
      <c r="I1365" s="16">
        <v>5.5</v>
      </c>
      <c r="M1365" s="19">
        <v>8</v>
      </c>
    </row>
    <row r="1366" spans="1:13">
      <c r="A1366" s="13" t="s">
        <v>1467</v>
      </c>
      <c r="B1366" s="13">
        <v>17043840802</v>
      </c>
      <c r="C1366" s="13" t="s">
        <v>1468</v>
      </c>
      <c r="D1366" s="13" t="s">
        <v>1522</v>
      </c>
      <c r="E1366" s="13" t="s">
        <v>4241</v>
      </c>
      <c r="F1366" s="16">
        <v>26.6</v>
      </c>
      <c r="G1366" s="16">
        <v>73.400000000000006</v>
      </c>
      <c r="H1366" s="16">
        <v>11.5</v>
      </c>
      <c r="I1366" s="16">
        <v>5.5</v>
      </c>
      <c r="M1366" s="19">
        <v>7</v>
      </c>
    </row>
    <row r="1367" spans="1:13">
      <c r="A1367" s="13" t="s">
        <v>620</v>
      </c>
      <c r="B1367" s="13">
        <v>17097864206</v>
      </c>
      <c r="C1367" s="13" t="s">
        <v>621</v>
      </c>
      <c r="D1367" s="13" t="s">
        <v>896</v>
      </c>
      <c r="E1367" s="13" t="s">
        <v>622</v>
      </c>
      <c r="F1367" s="16">
        <v>39.9</v>
      </c>
      <c r="G1367" s="16">
        <v>60.1</v>
      </c>
      <c r="H1367" s="16">
        <v>9.8000000000000007</v>
      </c>
      <c r="I1367" s="16">
        <v>5.5</v>
      </c>
      <c r="M1367" s="19">
        <v>8</v>
      </c>
    </row>
    <row r="1368" spans="1:13">
      <c r="A1368" s="13" t="s">
        <v>1725</v>
      </c>
      <c r="B1368" s="13">
        <v>17031843200</v>
      </c>
      <c r="C1368" s="13" t="s">
        <v>1726</v>
      </c>
      <c r="D1368" s="13" t="s">
        <v>4272</v>
      </c>
      <c r="E1368" s="13" t="s">
        <v>1724</v>
      </c>
      <c r="F1368" s="16">
        <v>23.2</v>
      </c>
      <c r="G1368" s="16">
        <v>76.8</v>
      </c>
      <c r="H1368" s="16">
        <v>8.6999999999999993</v>
      </c>
      <c r="I1368" s="16">
        <v>5.5</v>
      </c>
      <c r="M1368" s="19">
        <v>6</v>
      </c>
    </row>
    <row r="1369" spans="1:13">
      <c r="A1369" s="13" t="s">
        <v>162</v>
      </c>
      <c r="B1369" s="13">
        <v>17197883307</v>
      </c>
      <c r="C1369" s="13" t="s">
        <v>163</v>
      </c>
      <c r="D1369" s="13" t="s">
        <v>363</v>
      </c>
      <c r="E1369" s="13" t="s">
        <v>164</v>
      </c>
      <c r="F1369" s="16">
        <v>37.799999999999997</v>
      </c>
      <c r="G1369" s="16">
        <v>62.2</v>
      </c>
      <c r="H1369" s="16">
        <v>8.6999999999999993</v>
      </c>
      <c r="I1369" s="16">
        <v>5.5</v>
      </c>
      <c r="M1369" s="16">
        <v>6</v>
      </c>
    </row>
    <row r="1370" spans="1:13">
      <c r="A1370" s="13" t="s">
        <v>4107</v>
      </c>
      <c r="B1370" s="13">
        <v>17031825803</v>
      </c>
      <c r="C1370" s="13" t="s">
        <v>4108</v>
      </c>
      <c r="D1370" s="13" t="s">
        <v>4272</v>
      </c>
      <c r="E1370" s="13" t="s">
        <v>4104</v>
      </c>
      <c r="F1370" s="16">
        <v>28.6</v>
      </c>
      <c r="G1370" s="16">
        <v>71.400000000000006</v>
      </c>
      <c r="H1370" s="16">
        <v>8</v>
      </c>
      <c r="I1370" s="16">
        <v>5.5</v>
      </c>
      <c r="M1370" s="19">
        <v>1</v>
      </c>
    </row>
    <row r="1371" spans="1:13">
      <c r="A1371" s="13" t="s">
        <v>3327</v>
      </c>
      <c r="B1371" s="13">
        <v>17031291200</v>
      </c>
      <c r="C1371" s="13" t="s">
        <v>3328</v>
      </c>
      <c r="D1371" s="13" t="s">
        <v>4272</v>
      </c>
      <c r="E1371" s="13" t="s">
        <v>4129</v>
      </c>
      <c r="F1371" s="16">
        <v>30.1</v>
      </c>
      <c r="G1371" s="16">
        <v>69.900000000000006</v>
      </c>
      <c r="H1371" s="16">
        <v>7.7</v>
      </c>
      <c r="I1371" s="16">
        <v>5.5</v>
      </c>
      <c r="M1371" s="19">
        <v>1</v>
      </c>
    </row>
    <row r="1372" spans="1:13">
      <c r="A1372" s="13" t="s">
        <v>3045</v>
      </c>
      <c r="B1372" s="13">
        <v>17031590700</v>
      </c>
      <c r="C1372" s="13" t="s">
        <v>2938</v>
      </c>
      <c r="D1372" s="13" t="s">
        <v>4272</v>
      </c>
      <c r="E1372" s="13" t="s">
        <v>4129</v>
      </c>
      <c r="F1372" s="16">
        <v>27</v>
      </c>
      <c r="G1372" s="16">
        <v>73</v>
      </c>
      <c r="H1372" s="16">
        <v>6.5</v>
      </c>
      <c r="I1372" s="16">
        <v>5.5</v>
      </c>
      <c r="M1372" s="19">
        <v>4</v>
      </c>
    </row>
    <row r="1373" spans="1:13">
      <c r="A1373" s="13" t="s">
        <v>2523</v>
      </c>
      <c r="B1373" s="13">
        <v>17031842900</v>
      </c>
      <c r="C1373" s="13" t="s">
        <v>2524</v>
      </c>
      <c r="D1373" s="13" t="s">
        <v>4272</v>
      </c>
      <c r="E1373" s="13" t="s">
        <v>2522</v>
      </c>
      <c r="F1373" s="16">
        <v>24.4</v>
      </c>
      <c r="G1373" s="16">
        <v>75.599999999999994</v>
      </c>
      <c r="H1373" s="16">
        <v>5</v>
      </c>
      <c r="I1373" s="16">
        <v>5.5</v>
      </c>
      <c r="M1373" s="19">
        <v>10</v>
      </c>
    </row>
    <row r="1374" spans="1:13">
      <c r="A1374" s="13" t="s">
        <v>1843</v>
      </c>
      <c r="B1374" s="13">
        <v>17031804804</v>
      </c>
      <c r="C1374" s="13" t="s">
        <v>1844</v>
      </c>
      <c r="D1374" s="13" t="s">
        <v>4272</v>
      </c>
      <c r="E1374" s="13" t="s">
        <v>1840</v>
      </c>
      <c r="F1374" s="16">
        <v>32.200000000000003</v>
      </c>
      <c r="G1374" s="16">
        <v>67.8</v>
      </c>
      <c r="H1374" s="16">
        <v>25.7</v>
      </c>
      <c r="I1374" s="16">
        <v>5.4</v>
      </c>
      <c r="M1374" s="19">
        <v>10</v>
      </c>
    </row>
    <row r="1375" spans="1:13">
      <c r="A1375" s="13" t="s">
        <v>2354</v>
      </c>
      <c r="B1375" s="13">
        <v>17031820605</v>
      </c>
      <c r="C1375" s="13" t="s">
        <v>2355</v>
      </c>
      <c r="D1375" s="13" t="s">
        <v>4272</v>
      </c>
      <c r="E1375" s="13" t="s">
        <v>2353</v>
      </c>
      <c r="F1375" s="16">
        <v>19.8</v>
      </c>
      <c r="G1375" s="16">
        <v>80.2</v>
      </c>
      <c r="H1375" s="16">
        <v>25.3</v>
      </c>
      <c r="I1375" s="16">
        <v>5.4</v>
      </c>
      <c r="M1375" s="19">
        <v>10</v>
      </c>
    </row>
    <row r="1376" spans="1:13">
      <c r="A1376" s="13" t="s">
        <v>1638</v>
      </c>
      <c r="B1376" s="13">
        <v>17031834200</v>
      </c>
      <c r="C1376" s="13" t="s">
        <v>1639</v>
      </c>
      <c r="D1376" s="13" t="s">
        <v>4272</v>
      </c>
      <c r="E1376" s="13"/>
      <c r="F1376" s="16">
        <v>28</v>
      </c>
      <c r="G1376" s="16">
        <v>72</v>
      </c>
      <c r="H1376" s="16">
        <v>19.600000000000001</v>
      </c>
      <c r="I1376" s="16">
        <v>5.4</v>
      </c>
      <c r="M1376" s="16"/>
    </row>
    <row r="1377" spans="1:13">
      <c r="A1377" s="13" t="s">
        <v>888</v>
      </c>
      <c r="B1377" s="13">
        <v>17093890500</v>
      </c>
      <c r="C1377" s="13" t="s">
        <v>889</v>
      </c>
      <c r="D1377" s="13" t="s">
        <v>874</v>
      </c>
      <c r="E1377" s="13"/>
      <c r="F1377" s="16">
        <v>32.4</v>
      </c>
      <c r="G1377" s="16">
        <v>67.599999999999994</v>
      </c>
      <c r="H1377" s="16">
        <v>16.2</v>
      </c>
      <c r="I1377" s="16">
        <v>5.4</v>
      </c>
      <c r="M1377" s="16"/>
    </row>
    <row r="1378" spans="1:13">
      <c r="A1378" s="13" t="s">
        <v>3115</v>
      </c>
      <c r="B1378" s="13">
        <v>17031460400</v>
      </c>
      <c r="C1378" s="13" t="s">
        <v>3116</v>
      </c>
      <c r="D1378" s="13" t="s">
        <v>4272</v>
      </c>
      <c r="E1378" s="13" t="s">
        <v>4129</v>
      </c>
      <c r="F1378" s="16">
        <v>32.799999999999997</v>
      </c>
      <c r="G1378" s="16">
        <v>67.2</v>
      </c>
      <c r="H1378" s="16">
        <v>14.3</v>
      </c>
      <c r="I1378" s="16">
        <v>5.4</v>
      </c>
      <c r="M1378" s="19">
        <v>4</v>
      </c>
    </row>
    <row r="1379" spans="1:13">
      <c r="A1379" s="13" t="s">
        <v>2709</v>
      </c>
      <c r="B1379" s="13">
        <v>17031823002</v>
      </c>
      <c r="C1379" s="13" t="s">
        <v>2710</v>
      </c>
      <c r="D1379" s="13" t="s">
        <v>4272</v>
      </c>
      <c r="E1379" s="13" t="s">
        <v>2706</v>
      </c>
      <c r="F1379" s="16">
        <v>31.9</v>
      </c>
      <c r="G1379" s="16">
        <v>68.099999999999994</v>
      </c>
      <c r="H1379" s="16">
        <v>14.1</v>
      </c>
      <c r="I1379" s="16">
        <v>5.4</v>
      </c>
      <c r="M1379" s="19">
        <v>5</v>
      </c>
    </row>
    <row r="1380" spans="1:13">
      <c r="A1380" s="13" t="s">
        <v>3697</v>
      </c>
      <c r="B1380" s="13">
        <v>17031140100</v>
      </c>
      <c r="C1380" s="13" t="s">
        <v>3698</v>
      </c>
      <c r="D1380" s="13" t="s">
        <v>4272</v>
      </c>
      <c r="E1380" s="13" t="s">
        <v>4129</v>
      </c>
      <c r="F1380" s="16">
        <v>25</v>
      </c>
      <c r="G1380" s="16">
        <v>75</v>
      </c>
      <c r="H1380" s="16">
        <v>13.4</v>
      </c>
      <c r="I1380" s="16">
        <v>5.4</v>
      </c>
      <c r="M1380" s="19">
        <v>4</v>
      </c>
    </row>
    <row r="1381" spans="1:13">
      <c r="A1381" s="13" t="s">
        <v>2320</v>
      </c>
      <c r="B1381" s="13">
        <v>17031828201</v>
      </c>
      <c r="C1381" s="13" t="s">
        <v>2321</v>
      </c>
      <c r="D1381" s="13" t="s">
        <v>4272</v>
      </c>
      <c r="E1381" s="13" t="s">
        <v>2315</v>
      </c>
      <c r="F1381" s="16">
        <v>36</v>
      </c>
      <c r="G1381" s="16">
        <v>64</v>
      </c>
      <c r="H1381" s="16">
        <v>12.9</v>
      </c>
      <c r="I1381" s="16">
        <v>5.4</v>
      </c>
      <c r="M1381" s="19">
        <v>4</v>
      </c>
    </row>
    <row r="1382" spans="1:13">
      <c r="A1382" s="13" t="s">
        <v>864</v>
      </c>
      <c r="B1382" s="13">
        <v>17089854600</v>
      </c>
      <c r="C1382" s="13" t="s">
        <v>865</v>
      </c>
      <c r="D1382" s="13" t="s">
        <v>1029</v>
      </c>
      <c r="E1382" s="13"/>
      <c r="F1382" s="16">
        <v>31.6</v>
      </c>
      <c r="G1382" s="16">
        <v>68.400000000000006</v>
      </c>
      <c r="H1382" s="16">
        <v>12.8</v>
      </c>
      <c r="I1382" s="16">
        <v>5.4</v>
      </c>
      <c r="M1382" s="16"/>
    </row>
    <row r="1383" spans="1:13">
      <c r="A1383" s="13" t="s">
        <v>437</v>
      </c>
      <c r="B1383" s="13">
        <v>17111870603</v>
      </c>
      <c r="C1383" s="13" t="s">
        <v>438</v>
      </c>
      <c r="D1383" s="13" t="s">
        <v>571</v>
      </c>
      <c r="E1383" s="13" t="s">
        <v>439</v>
      </c>
      <c r="F1383" s="16">
        <v>31.9</v>
      </c>
      <c r="G1383" s="16">
        <v>68.099999999999994</v>
      </c>
      <c r="H1383" s="16">
        <v>9.9</v>
      </c>
      <c r="I1383" s="16">
        <v>5.4</v>
      </c>
      <c r="M1383" s="19">
        <v>7</v>
      </c>
    </row>
    <row r="1384" spans="1:13">
      <c r="A1384" s="13" t="s">
        <v>206</v>
      </c>
      <c r="B1384" s="13">
        <v>17197881800</v>
      </c>
      <c r="C1384" s="13" t="s">
        <v>207</v>
      </c>
      <c r="D1384" s="13" t="s">
        <v>363</v>
      </c>
      <c r="E1384" s="13" t="s">
        <v>320</v>
      </c>
      <c r="F1384" s="16">
        <v>32.9</v>
      </c>
      <c r="G1384" s="16">
        <v>67.099999999999994</v>
      </c>
      <c r="H1384" s="16">
        <v>9.4</v>
      </c>
      <c r="I1384" s="16">
        <v>5.4</v>
      </c>
      <c r="M1384" s="16">
        <v>4</v>
      </c>
    </row>
    <row r="1385" spans="1:13">
      <c r="A1385" s="13" t="s">
        <v>563</v>
      </c>
      <c r="B1385" s="13">
        <v>17097866100</v>
      </c>
      <c r="C1385" s="13" t="s">
        <v>564</v>
      </c>
      <c r="D1385" s="13" t="s">
        <v>896</v>
      </c>
      <c r="E1385" s="13"/>
      <c r="F1385" s="16">
        <v>30.6</v>
      </c>
      <c r="G1385" s="16">
        <v>69.400000000000006</v>
      </c>
      <c r="H1385" s="16">
        <v>4.3</v>
      </c>
      <c r="I1385" s="16">
        <v>5.4</v>
      </c>
      <c r="M1385" s="16"/>
    </row>
    <row r="1386" spans="1:13">
      <c r="A1386" s="13" t="s">
        <v>2652</v>
      </c>
      <c r="B1386" s="13">
        <v>17031823602</v>
      </c>
      <c r="C1386" s="13" t="s">
        <v>2653</v>
      </c>
      <c r="D1386" s="13" t="s">
        <v>4272</v>
      </c>
      <c r="E1386" s="13" t="s">
        <v>2654</v>
      </c>
      <c r="F1386" s="16">
        <v>42.7</v>
      </c>
      <c r="G1386" s="16">
        <v>57.3</v>
      </c>
      <c r="H1386" s="16">
        <v>14.8</v>
      </c>
      <c r="I1386" s="16">
        <v>5.3</v>
      </c>
      <c r="M1386" s="19">
        <v>4</v>
      </c>
    </row>
    <row r="1387" spans="1:13">
      <c r="A1387" s="13" t="s">
        <v>541</v>
      </c>
      <c r="B1387" s="13">
        <v>17097860101</v>
      </c>
      <c r="C1387" s="13" t="s">
        <v>542</v>
      </c>
      <c r="D1387" s="13" t="s">
        <v>896</v>
      </c>
      <c r="E1387" s="13" t="s">
        <v>543</v>
      </c>
      <c r="F1387" s="16">
        <v>24.5</v>
      </c>
      <c r="G1387" s="16">
        <v>75.5</v>
      </c>
      <c r="H1387" s="16">
        <v>14.6</v>
      </c>
      <c r="I1387" s="16">
        <v>5.3</v>
      </c>
      <c r="M1387" s="19">
        <v>8</v>
      </c>
    </row>
    <row r="1388" spans="1:13">
      <c r="A1388" s="13" t="s">
        <v>2915</v>
      </c>
      <c r="B1388" s="13">
        <v>17031650500</v>
      </c>
      <c r="C1388" s="13" t="s">
        <v>2916</v>
      </c>
      <c r="D1388" s="13" t="s">
        <v>4272</v>
      </c>
      <c r="E1388" s="13" t="s">
        <v>4129</v>
      </c>
      <c r="F1388" s="16">
        <v>30.4</v>
      </c>
      <c r="G1388" s="16">
        <v>69.599999999999994</v>
      </c>
      <c r="H1388" s="16">
        <v>14.3</v>
      </c>
      <c r="I1388" s="16">
        <v>5.3</v>
      </c>
      <c r="M1388" s="19">
        <v>4</v>
      </c>
    </row>
    <row r="1389" spans="1:13">
      <c r="A1389" s="13" t="s">
        <v>2769</v>
      </c>
      <c r="B1389" s="13">
        <v>17031750100</v>
      </c>
      <c r="C1389" s="13" t="s">
        <v>2770</v>
      </c>
      <c r="D1389" s="13" t="s">
        <v>4272</v>
      </c>
      <c r="E1389" s="13" t="s">
        <v>4129</v>
      </c>
      <c r="F1389" s="16">
        <v>30.7</v>
      </c>
      <c r="G1389" s="16">
        <v>69.3</v>
      </c>
      <c r="H1389" s="16">
        <v>12.2</v>
      </c>
      <c r="I1389" s="16">
        <v>5.3</v>
      </c>
      <c r="M1389" s="19">
        <v>2</v>
      </c>
    </row>
    <row r="1390" spans="1:13">
      <c r="A1390" s="13" t="s">
        <v>2993</v>
      </c>
      <c r="B1390" s="13">
        <v>17031550200</v>
      </c>
      <c r="C1390" s="13" t="s">
        <v>2994</v>
      </c>
      <c r="D1390" s="13" t="s">
        <v>4272</v>
      </c>
      <c r="E1390" s="13" t="s">
        <v>4129</v>
      </c>
      <c r="F1390" s="16">
        <v>36.700000000000003</v>
      </c>
      <c r="G1390" s="16">
        <v>63.3</v>
      </c>
      <c r="H1390" s="16">
        <v>9.4</v>
      </c>
      <c r="I1390" s="16">
        <v>5.3</v>
      </c>
      <c r="M1390" s="19">
        <v>4</v>
      </c>
    </row>
    <row r="1391" spans="1:13">
      <c r="A1391" s="13" t="s">
        <v>3061</v>
      </c>
      <c r="B1391" s="13">
        <v>17031510100</v>
      </c>
      <c r="C1391" s="13" t="s">
        <v>3062</v>
      </c>
      <c r="D1391" s="13" t="s">
        <v>4272</v>
      </c>
      <c r="E1391" s="13" t="s">
        <v>4129</v>
      </c>
      <c r="F1391" s="16">
        <v>35.1</v>
      </c>
      <c r="G1391" s="16">
        <v>64.900000000000006</v>
      </c>
      <c r="H1391" s="16">
        <v>7.7</v>
      </c>
      <c r="I1391" s="16">
        <v>5.3</v>
      </c>
      <c r="M1391" s="19">
        <v>4</v>
      </c>
    </row>
    <row r="1392" spans="1:13">
      <c r="A1392" s="13" t="s">
        <v>1830</v>
      </c>
      <c r="B1392" s="13">
        <v>17031828504</v>
      </c>
      <c r="C1392" s="13" t="s">
        <v>1831</v>
      </c>
      <c r="D1392" s="13" t="s">
        <v>4272</v>
      </c>
      <c r="E1392" s="13" t="s">
        <v>1832</v>
      </c>
      <c r="F1392" s="16">
        <v>32.9</v>
      </c>
      <c r="G1392" s="16">
        <v>67.099999999999994</v>
      </c>
      <c r="H1392" s="16">
        <v>6.6</v>
      </c>
      <c r="I1392" s="16">
        <v>5.3</v>
      </c>
      <c r="M1392" s="19">
        <v>1</v>
      </c>
    </row>
    <row r="1393" spans="1:13">
      <c r="A1393" s="13" t="s">
        <v>1363</v>
      </c>
      <c r="B1393" s="13">
        <v>17043840706</v>
      </c>
      <c r="C1393" s="13" t="s">
        <v>1364</v>
      </c>
      <c r="D1393" s="13" t="s">
        <v>1522</v>
      </c>
      <c r="E1393" s="13" t="s">
        <v>2522</v>
      </c>
      <c r="F1393" s="16">
        <v>29.6</v>
      </c>
      <c r="G1393" s="16">
        <v>70.400000000000006</v>
      </c>
      <c r="H1393" s="16">
        <v>20.7</v>
      </c>
      <c r="I1393" s="16">
        <v>5.2</v>
      </c>
      <c r="M1393" s="19">
        <v>9</v>
      </c>
    </row>
    <row r="1394" spans="1:13">
      <c r="A1394" s="13" t="s">
        <v>991</v>
      </c>
      <c r="B1394" s="13">
        <v>17089851908</v>
      </c>
      <c r="C1394" s="13" t="s">
        <v>992</v>
      </c>
      <c r="D1394" s="13" t="s">
        <v>1029</v>
      </c>
      <c r="E1394" s="13"/>
      <c r="F1394" s="16">
        <v>25.4</v>
      </c>
      <c r="G1394" s="16">
        <v>74.599999999999994</v>
      </c>
      <c r="H1394" s="16">
        <v>18.899999999999999</v>
      </c>
      <c r="I1394" s="16">
        <v>5.2</v>
      </c>
      <c r="M1394" s="16"/>
    </row>
    <row r="1395" spans="1:13">
      <c r="A1395" s="13" t="s">
        <v>1037</v>
      </c>
      <c r="B1395" s="13">
        <v>17089854400</v>
      </c>
      <c r="C1395" s="13" t="s">
        <v>1038</v>
      </c>
      <c r="D1395" s="13" t="s">
        <v>1029</v>
      </c>
      <c r="E1395" s="13" t="s">
        <v>1533</v>
      </c>
      <c r="F1395" s="16">
        <v>22.8</v>
      </c>
      <c r="G1395" s="16">
        <v>77.2</v>
      </c>
      <c r="H1395" s="16">
        <v>18.399999999999999</v>
      </c>
      <c r="I1395" s="16">
        <v>5.2</v>
      </c>
      <c r="M1395" s="19">
        <v>3</v>
      </c>
    </row>
    <row r="1396" spans="1:13">
      <c r="A1396" s="13" t="s">
        <v>1921</v>
      </c>
      <c r="B1396" s="13">
        <v>17031803902</v>
      </c>
      <c r="C1396" s="13" t="s">
        <v>1922</v>
      </c>
      <c r="D1396" s="13" t="s">
        <v>4272</v>
      </c>
      <c r="E1396" s="13" t="s">
        <v>1923</v>
      </c>
      <c r="F1396" s="16">
        <v>36.9</v>
      </c>
      <c r="G1396" s="16">
        <v>63.1</v>
      </c>
      <c r="H1396" s="16">
        <v>17</v>
      </c>
      <c r="I1396" s="16">
        <v>5.2</v>
      </c>
      <c r="M1396" s="19">
        <v>9</v>
      </c>
    </row>
    <row r="1397" spans="1:13">
      <c r="A1397" s="13" t="s">
        <v>2592</v>
      </c>
      <c r="B1397" s="13">
        <v>17031826401</v>
      </c>
      <c r="C1397" s="13" t="s">
        <v>2593</v>
      </c>
      <c r="D1397" s="13" t="s">
        <v>4272</v>
      </c>
      <c r="E1397" s="13" t="s">
        <v>2591</v>
      </c>
      <c r="F1397" s="16">
        <v>26.1</v>
      </c>
      <c r="G1397" s="16">
        <v>73.900000000000006</v>
      </c>
      <c r="H1397" s="16">
        <v>14</v>
      </c>
      <c r="I1397" s="16">
        <v>5.2</v>
      </c>
      <c r="M1397" s="19">
        <v>2</v>
      </c>
    </row>
    <row r="1398" spans="1:13">
      <c r="A1398" s="13" t="s">
        <v>3101</v>
      </c>
      <c r="B1398" s="13">
        <v>17031440800</v>
      </c>
      <c r="C1398" s="13" t="s">
        <v>3102</v>
      </c>
      <c r="D1398" s="13" t="s">
        <v>4272</v>
      </c>
      <c r="E1398" s="13" t="s">
        <v>4129</v>
      </c>
      <c r="F1398" s="16">
        <v>33.299999999999997</v>
      </c>
      <c r="G1398" s="16">
        <v>66.7</v>
      </c>
      <c r="H1398" s="16">
        <v>12.7</v>
      </c>
      <c r="I1398" s="16">
        <v>5.2</v>
      </c>
      <c r="M1398" s="19">
        <v>2</v>
      </c>
    </row>
    <row r="1399" spans="1:13">
      <c r="A1399" s="13" t="s">
        <v>3065</v>
      </c>
      <c r="B1399" s="13">
        <v>17031510300</v>
      </c>
      <c r="C1399" s="13" t="s">
        <v>3066</v>
      </c>
      <c r="D1399" s="13" t="s">
        <v>4272</v>
      </c>
      <c r="E1399" s="13" t="s">
        <v>4129</v>
      </c>
      <c r="F1399" s="16">
        <v>26.3</v>
      </c>
      <c r="G1399" s="16">
        <v>73.7</v>
      </c>
      <c r="H1399" s="16">
        <v>12.3</v>
      </c>
      <c r="I1399" s="16">
        <v>5.2</v>
      </c>
      <c r="M1399" s="19">
        <v>2</v>
      </c>
    </row>
    <row r="1400" spans="1:13">
      <c r="A1400" s="13" t="s">
        <v>2486</v>
      </c>
      <c r="B1400" s="13">
        <v>17031811401</v>
      </c>
      <c r="C1400" s="13" t="s">
        <v>2487</v>
      </c>
      <c r="D1400" s="13" t="s">
        <v>4272</v>
      </c>
      <c r="E1400" s="13" t="s">
        <v>2488</v>
      </c>
      <c r="F1400" s="16">
        <v>31.1</v>
      </c>
      <c r="G1400" s="16">
        <v>68.900000000000006</v>
      </c>
      <c r="H1400" s="16">
        <v>11.1</v>
      </c>
      <c r="I1400" s="16">
        <v>5.2</v>
      </c>
      <c r="M1400" s="19">
        <v>7</v>
      </c>
    </row>
    <row r="1401" spans="1:13">
      <c r="A1401" s="13" t="s">
        <v>3391</v>
      </c>
      <c r="B1401" s="13">
        <v>17031260600</v>
      </c>
      <c r="C1401" s="13" t="s">
        <v>3392</v>
      </c>
      <c r="D1401" s="13" t="s">
        <v>4272</v>
      </c>
      <c r="E1401" s="13" t="s">
        <v>4129</v>
      </c>
      <c r="F1401" s="16">
        <v>28</v>
      </c>
      <c r="G1401" s="16">
        <v>72</v>
      </c>
      <c r="H1401" s="16">
        <v>10.199999999999999</v>
      </c>
      <c r="I1401" s="16">
        <v>5.2</v>
      </c>
      <c r="M1401" s="19">
        <v>1</v>
      </c>
    </row>
    <row r="1402" spans="1:13">
      <c r="A1402" s="13" t="s">
        <v>2981</v>
      </c>
      <c r="B1402" s="13">
        <v>17031620300</v>
      </c>
      <c r="C1402" s="13" t="s">
        <v>2982</v>
      </c>
      <c r="D1402" s="13" t="s">
        <v>4272</v>
      </c>
      <c r="E1402" s="13" t="s">
        <v>4129</v>
      </c>
      <c r="F1402" s="16">
        <v>26.6</v>
      </c>
      <c r="G1402" s="16">
        <v>73.400000000000006</v>
      </c>
      <c r="H1402" s="16">
        <v>9.8000000000000007</v>
      </c>
      <c r="I1402" s="16">
        <v>5.2</v>
      </c>
      <c r="M1402" s="19">
        <v>3</v>
      </c>
    </row>
    <row r="1403" spans="1:13">
      <c r="A1403" s="13" t="s">
        <v>2704</v>
      </c>
      <c r="B1403" s="13">
        <v>17031822400</v>
      </c>
      <c r="C1403" s="13" t="s">
        <v>2705</v>
      </c>
      <c r="D1403" s="13" t="s">
        <v>4272</v>
      </c>
      <c r="E1403" s="13" t="s">
        <v>2706</v>
      </c>
      <c r="F1403" s="16">
        <v>37.1</v>
      </c>
      <c r="G1403" s="16">
        <v>62.9</v>
      </c>
      <c r="H1403" s="16">
        <v>8.6999999999999993</v>
      </c>
      <c r="I1403" s="16">
        <v>5.2</v>
      </c>
      <c r="M1403" s="19">
        <v>7</v>
      </c>
    </row>
    <row r="1404" spans="1:13">
      <c r="A1404" s="13" t="s">
        <v>247</v>
      </c>
      <c r="B1404" s="13">
        <v>17197880702</v>
      </c>
      <c r="C1404" s="13" t="s">
        <v>248</v>
      </c>
      <c r="D1404" s="13" t="s">
        <v>363</v>
      </c>
      <c r="E1404" s="13" t="s">
        <v>343</v>
      </c>
      <c r="F1404" s="16">
        <v>33.299999999999997</v>
      </c>
      <c r="G1404" s="16">
        <v>66.7</v>
      </c>
      <c r="H1404" s="16">
        <v>7.3</v>
      </c>
      <c r="I1404" s="16">
        <v>5.2</v>
      </c>
      <c r="M1404" s="16">
        <v>7</v>
      </c>
    </row>
    <row r="1405" spans="1:13">
      <c r="A1405" s="13" t="s">
        <v>2931</v>
      </c>
      <c r="B1405" s="13">
        <v>17031660900</v>
      </c>
      <c r="C1405" s="13" t="s">
        <v>2932</v>
      </c>
      <c r="D1405" s="13" t="s">
        <v>4272</v>
      </c>
      <c r="E1405" s="13" t="s">
        <v>4129</v>
      </c>
      <c r="F1405" s="16">
        <v>25.7</v>
      </c>
      <c r="G1405" s="16">
        <v>74.3</v>
      </c>
      <c r="H1405" s="16">
        <v>6.1</v>
      </c>
      <c r="I1405" s="16">
        <v>5.2</v>
      </c>
      <c r="M1405" s="19">
        <v>1</v>
      </c>
    </row>
    <row r="1406" spans="1:13">
      <c r="A1406" s="13" t="s">
        <v>2827</v>
      </c>
      <c r="B1406" s="13">
        <v>17031711000</v>
      </c>
      <c r="C1406" s="13" t="s">
        <v>2828</v>
      </c>
      <c r="D1406" s="13" t="s">
        <v>4272</v>
      </c>
      <c r="E1406" s="13" t="s">
        <v>4129</v>
      </c>
      <c r="F1406" s="16">
        <v>41.1</v>
      </c>
      <c r="G1406" s="16">
        <v>58.9</v>
      </c>
      <c r="H1406" s="16">
        <v>1.6</v>
      </c>
      <c r="I1406" s="16">
        <v>5.2</v>
      </c>
      <c r="M1406" s="19">
        <v>2</v>
      </c>
    </row>
    <row r="1407" spans="1:13">
      <c r="A1407" s="13" t="s">
        <v>2883</v>
      </c>
      <c r="B1407" s="13">
        <v>17031690400</v>
      </c>
      <c r="C1407" s="13" t="s">
        <v>2776</v>
      </c>
      <c r="D1407" s="13" t="s">
        <v>4272</v>
      </c>
      <c r="E1407" s="13" t="s">
        <v>4129</v>
      </c>
      <c r="F1407" s="16">
        <v>31.9</v>
      </c>
      <c r="G1407" s="16">
        <v>68.099999999999994</v>
      </c>
      <c r="H1407" s="16">
        <v>13</v>
      </c>
      <c r="I1407" s="16">
        <v>5.0999999999999996</v>
      </c>
      <c r="M1407" s="19">
        <v>1</v>
      </c>
    </row>
    <row r="1408" spans="1:13">
      <c r="A1408" s="13" t="s">
        <v>3049</v>
      </c>
      <c r="B1408" s="13">
        <v>17031491200</v>
      </c>
      <c r="C1408" s="13" t="s">
        <v>3050</v>
      </c>
      <c r="D1408" s="13" t="s">
        <v>4272</v>
      </c>
      <c r="E1408" s="13" t="s">
        <v>4129</v>
      </c>
      <c r="F1408" s="16">
        <v>31.5</v>
      </c>
      <c r="G1408" s="16">
        <v>68.5</v>
      </c>
      <c r="H1408" s="16">
        <v>7.2</v>
      </c>
      <c r="I1408" s="16">
        <v>5.0999999999999996</v>
      </c>
      <c r="M1408" s="19">
        <v>1</v>
      </c>
    </row>
    <row r="1409" spans="1:13">
      <c r="A1409" s="13" t="s">
        <v>1017</v>
      </c>
      <c r="B1409" s="13">
        <v>17089852403</v>
      </c>
      <c r="C1409" s="13" t="s">
        <v>1018</v>
      </c>
      <c r="D1409" s="13" t="s">
        <v>1029</v>
      </c>
      <c r="E1409" s="13"/>
      <c r="F1409" s="16">
        <v>32.299999999999997</v>
      </c>
      <c r="G1409" s="16">
        <v>67.7</v>
      </c>
      <c r="H1409" s="16">
        <v>20.9</v>
      </c>
      <c r="I1409" s="16">
        <v>5</v>
      </c>
      <c r="M1409" s="16"/>
    </row>
    <row r="1410" spans="1:13">
      <c r="A1410" s="13" t="s">
        <v>331</v>
      </c>
      <c r="B1410" s="13">
        <v>17197880417</v>
      </c>
      <c r="C1410" s="13" t="s">
        <v>332</v>
      </c>
      <c r="D1410" s="13" t="s">
        <v>363</v>
      </c>
      <c r="E1410" s="13" t="s">
        <v>317</v>
      </c>
      <c r="F1410" s="16">
        <v>37</v>
      </c>
      <c r="G1410" s="16">
        <v>63</v>
      </c>
      <c r="H1410" s="16">
        <v>16</v>
      </c>
      <c r="I1410" s="16">
        <v>5</v>
      </c>
      <c r="M1410" s="16">
        <v>7</v>
      </c>
    </row>
    <row r="1411" spans="1:13">
      <c r="A1411" s="13" t="s">
        <v>2995</v>
      </c>
      <c r="B1411" s="13">
        <v>17031560100</v>
      </c>
      <c r="C1411" s="13" t="s">
        <v>2996</v>
      </c>
      <c r="D1411" s="13" t="s">
        <v>4272</v>
      </c>
      <c r="E1411" s="13" t="s">
        <v>4129</v>
      </c>
      <c r="F1411" s="16">
        <v>16.2</v>
      </c>
      <c r="G1411" s="16">
        <v>83.8</v>
      </c>
      <c r="H1411" s="16">
        <v>15.8</v>
      </c>
      <c r="I1411" s="16">
        <v>5</v>
      </c>
      <c r="M1411" s="19">
        <v>1</v>
      </c>
    </row>
    <row r="1412" spans="1:13">
      <c r="A1412" s="13" t="s">
        <v>2939</v>
      </c>
      <c r="B1412" s="13">
        <v>17031600400</v>
      </c>
      <c r="C1412" s="13" t="s">
        <v>2940</v>
      </c>
      <c r="D1412" s="13" t="s">
        <v>4272</v>
      </c>
      <c r="E1412" s="13" t="s">
        <v>4129</v>
      </c>
      <c r="F1412" s="16">
        <v>36.299999999999997</v>
      </c>
      <c r="G1412" s="16">
        <v>63.7</v>
      </c>
      <c r="H1412" s="16">
        <v>12.5</v>
      </c>
      <c r="I1412" s="16">
        <v>5</v>
      </c>
      <c r="M1412" s="19">
        <v>8</v>
      </c>
    </row>
    <row r="1413" spans="1:13">
      <c r="A1413" s="13" t="s">
        <v>4154</v>
      </c>
      <c r="B1413" s="13">
        <v>17031815500</v>
      </c>
      <c r="C1413" s="13" t="s">
        <v>4155</v>
      </c>
      <c r="D1413" s="13" t="s">
        <v>4272</v>
      </c>
      <c r="E1413" s="13" t="s">
        <v>4137</v>
      </c>
      <c r="F1413" s="16">
        <v>36.6</v>
      </c>
      <c r="G1413" s="16">
        <v>63.4</v>
      </c>
      <c r="H1413" s="16">
        <v>10.3</v>
      </c>
      <c r="I1413" s="16">
        <v>5</v>
      </c>
      <c r="M1413" s="19">
        <v>4</v>
      </c>
    </row>
    <row r="1414" spans="1:13">
      <c r="A1414" s="13" t="s">
        <v>2190</v>
      </c>
      <c r="B1414" s="13">
        <v>17031816500</v>
      </c>
      <c r="C1414" s="13" t="s">
        <v>2191</v>
      </c>
      <c r="D1414" s="13" t="s">
        <v>4272</v>
      </c>
      <c r="E1414" s="13" t="s">
        <v>2179</v>
      </c>
      <c r="F1414" s="16">
        <v>38.5</v>
      </c>
      <c r="G1414" s="16">
        <v>61.5</v>
      </c>
      <c r="H1414" s="16">
        <v>3.2</v>
      </c>
      <c r="I1414" s="16">
        <v>5</v>
      </c>
      <c r="M1414" s="19">
        <v>2</v>
      </c>
    </row>
    <row r="1415" spans="1:13">
      <c r="A1415" s="13" t="s">
        <v>1814</v>
      </c>
      <c r="B1415" s="13">
        <v>17031804511</v>
      </c>
      <c r="C1415" s="13" t="s">
        <v>1815</v>
      </c>
      <c r="D1415" s="13" t="s">
        <v>4272</v>
      </c>
      <c r="E1415" s="13" t="s">
        <v>1804</v>
      </c>
      <c r="F1415" s="16">
        <v>27</v>
      </c>
      <c r="G1415" s="16">
        <v>73</v>
      </c>
      <c r="H1415" s="16">
        <v>24.5</v>
      </c>
      <c r="I1415" s="16">
        <v>4.9000000000000004</v>
      </c>
      <c r="M1415" s="19">
        <v>4</v>
      </c>
    </row>
    <row r="1416" spans="1:13">
      <c r="A1416" s="13" t="s">
        <v>3703</v>
      </c>
      <c r="B1416" s="13">
        <v>17031140302</v>
      </c>
      <c r="C1416" s="13" t="s">
        <v>3704</v>
      </c>
      <c r="D1416" s="13" t="s">
        <v>4272</v>
      </c>
      <c r="E1416" s="13" t="s">
        <v>4129</v>
      </c>
      <c r="F1416" s="16">
        <v>17.600000000000001</v>
      </c>
      <c r="G1416" s="16">
        <v>82.4</v>
      </c>
      <c r="H1416" s="16">
        <v>21.5</v>
      </c>
      <c r="I1416" s="16">
        <v>4.9000000000000004</v>
      </c>
      <c r="M1416" s="19">
        <v>2</v>
      </c>
    </row>
    <row r="1417" spans="1:13">
      <c r="A1417" s="13" t="s">
        <v>690</v>
      </c>
      <c r="B1417" s="13">
        <v>17097864203</v>
      </c>
      <c r="C1417" s="13" t="s">
        <v>691</v>
      </c>
      <c r="D1417" s="13" t="s">
        <v>896</v>
      </c>
      <c r="E1417" s="13" t="s">
        <v>692</v>
      </c>
      <c r="F1417" s="16">
        <v>30.5</v>
      </c>
      <c r="G1417" s="16">
        <v>69.5</v>
      </c>
      <c r="H1417" s="16">
        <v>18.399999999999999</v>
      </c>
      <c r="I1417" s="16">
        <v>4.9000000000000004</v>
      </c>
      <c r="M1417" s="19">
        <v>9</v>
      </c>
    </row>
    <row r="1418" spans="1:13">
      <c r="A1418" s="13" t="s">
        <v>111</v>
      </c>
      <c r="B1418" s="13">
        <v>17197883811</v>
      </c>
      <c r="C1418" s="13" t="s">
        <v>112</v>
      </c>
      <c r="D1418" s="13" t="s">
        <v>363</v>
      </c>
      <c r="E1418" s="13" t="s">
        <v>1088</v>
      </c>
      <c r="F1418" s="16">
        <v>33.200000000000003</v>
      </c>
      <c r="G1418" s="16">
        <v>66.8</v>
      </c>
      <c r="H1418" s="16">
        <v>18</v>
      </c>
      <c r="I1418" s="16">
        <v>4.9000000000000004</v>
      </c>
      <c r="M1418" s="16">
        <v>5</v>
      </c>
    </row>
    <row r="1419" spans="1:13">
      <c r="A1419" s="13" t="s">
        <v>455</v>
      </c>
      <c r="B1419" s="13">
        <v>17111870402</v>
      </c>
      <c r="C1419" s="13" t="s">
        <v>456</v>
      </c>
      <c r="D1419" s="13" t="s">
        <v>571</v>
      </c>
      <c r="E1419" s="13" t="s">
        <v>457</v>
      </c>
      <c r="F1419" s="16">
        <v>28</v>
      </c>
      <c r="G1419" s="16">
        <v>72</v>
      </c>
      <c r="H1419" s="16">
        <v>17.3</v>
      </c>
      <c r="I1419" s="16">
        <v>4.9000000000000004</v>
      </c>
      <c r="M1419" s="19">
        <v>5</v>
      </c>
    </row>
    <row r="1420" spans="1:13">
      <c r="A1420" s="13" t="s">
        <v>4140</v>
      </c>
      <c r="B1420" s="13">
        <v>17031814800</v>
      </c>
      <c r="C1420" s="13" t="s">
        <v>4141</v>
      </c>
      <c r="D1420" s="13" t="s">
        <v>4272</v>
      </c>
      <c r="E1420" s="13" t="s">
        <v>4137</v>
      </c>
      <c r="F1420" s="16">
        <v>29.9</v>
      </c>
      <c r="G1420" s="16">
        <v>70.099999999999994</v>
      </c>
      <c r="H1420" s="16">
        <v>16.399999999999999</v>
      </c>
      <c r="I1420" s="16">
        <v>4.9000000000000004</v>
      </c>
      <c r="M1420" s="19">
        <v>4</v>
      </c>
    </row>
    <row r="1421" spans="1:13">
      <c r="A1421" s="13" t="s">
        <v>2801</v>
      </c>
      <c r="B1421" s="13">
        <v>17031700401</v>
      </c>
      <c r="C1421" s="13" t="s">
        <v>2802</v>
      </c>
      <c r="D1421" s="13" t="s">
        <v>4272</v>
      </c>
      <c r="E1421" s="13" t="s">
        <v>4129</v>
      </c>
      <c r="F1421" s="16">
        <v>31.4</v>
      </c>
      <c r="G1421" s="16">
        <v>68.599999999999994</v>
      </c>
      <c r="H1421" s="16">
        <v>15.2</v>
      </c>
      <c r="I1421" s="16">
        <v>4.9000000000000004</v>
      </c>
      <c r="M1421" s="19">
        <v>6</v>
      </c>
    </row>
    <row r="1422" spans="1:13">
      <c r="A1422" s="13" t="s">
        <v>537</v>
      </c>
      <c r="B1422" s="13">
        <v>17097862603</v>
      </c>
      <c r="C1422" s="13" t="s">
        <v>538</v>
      </c>
      <c r="D1422" s="13" t="s">
        <v>896</v>
      </c>
      <c r="E1422" s="13" t="s">
        <v>625</v>
      </c>
      <c r="F1422" s="16">
        <v>33.1</v>
      </c>
      <c r="G1422" s="16">
        <v>66.900000000000006</v>
      </c>
      <c r="H1422" s="16">
        <v>10.1</v>
      </c>
      <c r="I1422" s="16">
        <v>4.9000000000000004</v>
      </c>
      <c r="M1422" s="19">
        <v>4</v>
      </c>
    </row>
    <row r="1423" spans="1:13">
      <c r="A1423" s="13" t="s">
        <v>4166</v>
      </c>
      <c r="B1423" s="13">
        <v>17031823500</v>
      </c>
      <c r="C1423" s="13" t="s">
        <v>4167</v>
      </c>
      <c r="D1423" s="13" t="s">
        <v>4272</v>
      </c>
      <c r="E1423" s="13" t="s">
        <v>4163</v>
      </c>
      <c r="F1423" s="16">
        <v>38.5</v>
      </c>
      <c r="G1423" s="16">
        <v>61.5</v>
      </c>
      <c r="H1423" s="16">
        <v>9.3000000000000007</v>
      </c>
      <c r="I1423" s="16">
        <v>4.9000000000000004</v>
      </c>
      <c r="M1423" s="19">
        <v>3</v>
      </c>
    </row>
    <row r="1424" spans="1:13">
      <c r="A1424" s="13" t="s">
        <v>2951</v>
      </c>
      <c r="B1424" s="13">
        <v>17031610800</v>
      </c>
      <c r="C1424" s="13" t="s">
        <v>2952</v>
      </c>
      <c r="D1424" s="13" t="s">
        <v>4272</v>
      </c>
      <c r="E1424" s="13" t="s">
        <v>4129</v>
      </c>
      <c r="F1424" s="16">
        <v>46.4</v>
      </c>
      <c r="G1424" s="16">
        <v>53.6</v>
      </c>
      <c r="H1424" s="16">
        <v>9</v>
      </c>
      <c r="I1424" s="16">
        <v>4.9000000000000004</v>
      </c>
      <c r="M1424" s="19">
        <v>2</v>
      </c>
    </row>
    <row r="1425" spans="1:13">
      <c r="A1425" s="13" t="s">
        <v>4102</v>
      </c>
      <c r="B1425" s="13">
        <v>17031825801</v>
      </c>
      <c r="C1425" s="13" t="s">
        <v>4103</v>
      </c>
      <c r="D1425" s="13" t="s">
        <v>4272</v>
      </c>
      <c r="E1425" s="13" t="s">
        <v>4104</v>
      </c>
      <c r="F1425" s="16">
        <v>27.9</v>
      </c>
      <c r="G1425" s="16">
        <v>72.099999999999994</v>
      </c>
      <c r="H1425" s="16">
        <v>8.9</v>
      </c>
      <c r="I1425" s="16">
        <v>4.9000000000000004</v>
      </c>
      <c r="M1425" s="19">
        <v>2</v>
      </c>
    </row>
    <row r="1426" spans="1:13">
      <c r="A1426" s="13" t="s">
        <v>220</v>
      </c>
      <c r="B1426" s="13">
        <v>17197882500</v>
      </c>
      <c r="C1426" s="13" t="s">
        <v>221</v>
      </c>
      <c r="D1426" s="13" t="s">
        <v>363</v>
      </c>
      <c r="E1426" s="13" t="s">
        <v>320</v>
      </c>
      <c r="F1426" s="16">
        <v>22.5</v>
      </c>
      <c r="G1426" s="16">
        <v>77.5</v>
      </c>
      <c r="H1426" s="16">
        <v>5</v>
      </c>
      <c r="I1426" s="16">
        <v>4.9000000000000004</v>
      </c>
      <c r="M1426" s="16">
        <v>2</v>
      </c>
    </row>
    <row r="1427" spans="1:13">
      <c r="A1427" s="13" t="s">
        <v>4146</v>
      </c>
      <c r="B1427" s="13">
        <v>17031815100</v>
      </c>
      <c r="C1427" s="13" t="s">
        <v>4147</v>
      </c>
      <c r="D1427" s="13" t="s">
        <v>4272</v>
      </c>
      <c r="E1427" s="13" t="s">
        <v>4137</v>
      </c>
      <c r="F1427" s="16">
        <v>31.2</v>
      </c>
      <c r="G1427" s="16">
        <v>68.8</v>
      </c>
      <c r="H1427" s="16">
        <v>3.1</v>
      </c>
      <c r="I1427" s="16">
        <v>4.9000000000000004</v>
      </c>
      <c r="M1427" s="19">
        <v>4</v>
      </c>
    </row>
    <row r="1428" spans="1:13">
      <c r="A1428" s="13" t="s">
        <v>3211</v>
      </c>
      <c r="B1428" s="13">
        <v>17031381800</v>
      </c>
      <c r="C1428" s="13" t="s">
        <v>3212</v>
      </c>
      <c r="D1428" s="13" t="s">
        <v>4272</v>
      </c>
      <c r="E1428" s="13" t="s">
        <v>4129</v>
      </c>
      <c r="F1428" s="16">
        <v>38</v>
      </c>
      <c r="G1428" s="16">
        <v>62</v>
      </c>
      <c r="H1428" s="16">
        <v>17.8</v>
      </c>
      <c r="I1428" s="16">
        <v>4.8</v>
      </c>
      <c r="M1428" s="19">
        <v>2</v>
      </c>
    </row>
    <row r="1429" spans="1:13">
      <c r="A1429" s="13" t="s">
        <v>4159</v>
      </c>
      <c r="B1429" s="13">
        <v>17031841100</v>
      </c>
      <c r="C1429" s="13" t="s">
        <v>4160</v>
      </c>
      <c r="D1429" s="13" t="s">
        <v>4272</v>
      </c>
      <c r="E1429" s="13" t="s">
        <v>4158</v>
      </c>
      <c r="F1429" s="16">
        <v>26.6</v>
      </c>
      <c r="G1429" s="16">
        <v>73.400000000000006</v>
      </c>
      <c r="H1429" s="16">
        <v>15.8</v>
      </c>
      <c r="I1429" s="16">
        <v>4.8</v>
      </c>
      <c r="M1429" s="19">
        <v>9</v>
      </c>
    </row>
    <row r="1430" spans="1:13">
      <c r="A1430" s="13" t="s">
        <v>105</v>
      </c>
      <c r="B1430" s="13">
        <v>17197883808</v>
      </c>
      <c r="C1430" s="13" t="s">
        <v>106</v>
      </c>
      <c r="D1430" s="13" t="s">
        <v>363</v>
      </c>
      <c r="E1430" s="13" t="s">
        <v>1088</v>
      </c>
      <c r="F1430" s="16">
        <v>33.700000000000003</v>
      </c>
      <c r="G1430" s="16">
        <v>66.3</v>
      </c>
      <c r="H1430" s="16">
        <v>15.8</v>
      </c>
      <c r="I1430" s="16">
        <v>4.8</v>
      </c>
      <c r="M1430" s="16">
        <v>5</v>
      </c>
    </row>
    <row r="1431" spans="1:13">
      <c r="A1431" s="13" t="s">
        <v>1102</v>
      </c>
      <c r="B1431" s="13">
        <v>17043840101</v>
      </c>
      <c r="C1431" s="13" t="s">
        <v>1103</v>
      </c>
      <c r="D1431" s="13" t="s">
        <v>1522</v>
      </c>
      <c r="E1431" s="13" t="s">
        <v>1686</v>
      </c>
      <c r="F1431" s="16">
        <v>35.1</v>
      </c>
      <c r="G1431" s="16">
        <v>64.900000000000006</v>
      </c>
      <c r="H1431" s="16">
        <v>14.6</v>
      </c>
      <c r="I1431" s="16">
        <v>4.8</v>
      </c>
      <c r="M1431" s="19">
        <v>7</v>
      </c>
    </row>
    <row r="1432" spans="1:13">
      <c r="A1432" s="13" t="s">
        <v>252</v>
      </c>
      <c r="B1432" s="13">
        <v>17197880903</v>
      </c>
      <c r="C1432" s="13" t="s">
        <v>253</v>
      </c>
      <c r="D1432" s="13" t="s">
        <v>363</v>
      </c>
      <c r="E1432" s="13" t="s">
        <v>251</v>
      </c>
      <c r="F1432" s="16">
        <v>32.200000000000003</v>
      </c>
      <c r="G1432" s="16">
        <v>67.8</v>
      </c>
      <c r="H1432" s="16">
        <v>13.5</v>
      </c>
      <c r="I1432" s="16">
        <v>4.8</v>
      </c>
      <c r="M1432" s="16">
        <v>5</v>
      </c>
    </row>
    <row r="1433" spans="1:13">
      <c r="A1433" s="13" t="s">
        <v>2075</v>
      </c>
      <c r="B1433" s="13">
        <v>17031822301</v>
      </c>
      <c r="C1433" s="13" t="s">
        <v>2076</v>
      </c>
      <c r="D1433" s="13" t="s">
        <v>4272</v>
      </c>
      <c r="E1433" s="13" t="s">
        <v>2070</v>
      </c>
      <c r="F1433" s="16">
        <v>38.200000000000003</v>
      </c>
      <c r="G1433" s="16">
        <v>61.8</v>
      </c>
      <c r="H1433" s="16">
        <v>11.6</v>
      </c>
      <c r="I1433" s="16">
        <v>4.8</v>
      </c>
      <c r="M1433" s="19">
        <v>7</v>
      </c>
    </row>
    <row r="1434" spans="1:13">
      <c r="A1434" s="13" t="s">
        <v>2532</v>
      </c>
      <c r="B1434" s="13">
        <v>17031810702</v>
      </c>
      <c r="C1434" s="13" t="s">
        <v>2533</v>
      </c>
      <c r="D1434" s="13" t="s">
        <v>4272</v>
      </c>
      <c r="E1434" s="13" t="s">
        <v>2531</v>
      </c>
      <c r="F1434" s="16">
        <v>39.5</v>
      </c>
      <c r="G1434" s="16">
        <v>60.5</v>
      </c>
      <c r="H1434" s="16">
        <v>11.2</v>
      </c>
      <c r="I1434" s="16">
        <v>4.8</v>
      </c>
      <c r="M1434" s="19">
        <v>6</v>
      </c>
    </row>
    <row r="1435" spans="1:13">
      <c r="A1435" s="13" t="s">
        <v>323</v>
      </c>
      <c r="B1435" s="13">
        <v>17197880412</v>
      </c>
      <c r="C1435" s="13" t="s">
        <v>324</v>
      </c>
      <c r="D1435" s="13" t="s">
        <v>363</v>
      </c>
      <c r="E1435" s="13" t="s">
        <v>320</v>
      </c>
      <c r="F1435" s="16">
        <v>35.700000000000003</v>
      </c>
      <c r="G1435" s="16">
        <v>64.3</v>
      </c>
      <c r="H1435" s="16">
        <v>10.9</v>
      </c>
      <c r="I1435" s="16">
        <v>4.8</v>
      </c>
      <c r="M1435" s="16">
        <v>7</v>
      </c>
    </row>
    <row r="1436" spans="1:13">
      <c r="A1436" s="13" t="s">
        <v>2747</v>
      </c>
      <c r="B1436" s="13">
        <v>17031730201</v>
      </c>
      <c r="C1436" s="13" t="s">
        <v>2748</v>
      </c>
      <c r="D1436" s="13" t="s">
        <v>4272</v>
      </c>
      <c r="E1436" s="13" t="s">
        <v>4129</v>
      </c>
      <c r="F1436" s="16">
        <v>37.299999999999997</v>
      </c>
      <c r="G1436" s="16">
        <v>62.7</v>
      </c>
      <c r="H1436" s="16">
        <v>9</v>
      </c>
      <c r="I1436" s="16">
        <v>4.8</v>
      </c>
      <c r="M1436" s="19">
        <v>3</v>
      </c>
    </row>
    <row r="1437" spans="1:13">
      <c r="A1437" s="13" t="s">
        <v>3149</v>
      </c>
      <c r="B1437" s="13">
        <v>17031490901</v>
      </c>
      <c r="C1437" s="13" t="s">
        <v>3150</v>
      </c>
      <c r="D1437" s="13" t="s">
        <v>4272</v>
      </c>
      <c r="E1437" s="13" t="s">
        <v>4129</v>
      </c>
      <c r="F1437" s="16">
        <v>32.6</v>
      </c>
      <c r="G1437" s="16">
        <v>67.400000000000006</v>
      </c>
      <c r="H1437" s="16">
        <v>8.8000000000000007</v>
      </c>
      <c r="I1437" s="16">
        <v>4.8</v>
      </c>
      <c r="M1437" s="19">
        <v>5</v>
      </c>
    </row>
    <row r="1438" spans="1:13">
      <c r="A1438" s="13" t="s">
        <v>4229</v>
      </c>
      <c r="B1438" s="13">
        <v>17031820501</v>
      </c>
      <c r="C1438" s="13" t="s">
        <v>4230</v>
      </c>
      <c r="D1438" s="13" t="s">
        <v>4272</v>
      </c>
      <c r="E1438" s="13" t="s">
        <v>4231</v>
      </c>
      <c r="F1438" s="16">
        <v>37.4</v>
      </c>
      <c r="G1438" s="16">
        <v>62.6</v>
      </c>
      <c r="H1438" s="16">
        <v>8.6</v>
      </c>
      <c r="I1438" s="16">
        <v>4.8</v>
      </c>
      <c r="M1438" s="19">
        <v>4</v>
      </c>
    </row>
    <row r="1439" spans="1:13">
      <c r="A1439" s="13" t="s">
        <v>3043</v>
      </c>
      <c r="B1439" s="13">
        <v>17031590600</v>
      </c>
      <c r="C1439" s="13" t="s">
        <v>3044</v>
      </c>
      <c r="D1439" s="13" t="s">
        <v>4272</v>
      </c>
      <c r="E1439" s="13" t="s">
        <v>4129</v>
      </c>
      <c r="F1439" s="16">
        <v>39.5</v>
      </c>
      <c r="G1439" s="16">
        <v>60.5</v>
      </c>
      <c r="H1439" s="16">
        <v>7.8</v>
      </c>
      <c r="I1439" s="16">
        <v>4.8</v>
      </c>
      <c r="M1439" s="19">
        <v>4</v>
      </c>
    </row>
    <row r="1440" spans="1:13">
      <c r="A1440" s="13" t="s">
        <v>325</v>
      </c>
      <c r="B1440" s="13">
        <v>17197880414</v>
      </c>
      <c r="C1440" s="13" t="s">
        <v>326</v>
      </c>
      <c r="D1440" s="13" t="s">
        <v>363</v>
      </c>
      <c r="E1440" s="13" t="s">
        <v>875</v>
      </c>
      <c r="F1440" s="16">
        <v>29.5</v>
      </c>
      <c r="G1440" s="16">
        <v>70.5</v>
      </c>
      <c r="H1440" s="16">
        <v>7.3</v>
      </c>
      <c r="I1440" s="16">
        <v>4.8</v>
      </c>
      <c r="M1440" s="16">
        <v>10</v>
      </c>
    </row>
    <row r="1441" spans="1:13">
      <c r="A1441" s="13" t="s">
        <v>200</v>
      </c>
      <c r="B1441" s="13">
        <v>17197881603</v>
      </c>
      <c r="C1441" s="13" t="s">
        <v>201</v>
      </c>
      <c r="D1441" s="13" t="s">
        <v>363</v>
      </c>
      <c r="E1441" s="13" t="s">
        <v>320</v>
      </c>
      <c r="F1441" s="16">
        <v>36.799999999999997</v>
      </c>
      <c r="G1441" s="16">
        <v>63.2</v>
      </c>
      <c r="H1441" s="16">
        <v>7.1</v>
      </c>
      <c r="I1441" s="16">
        <v>4.8</v>
      </c>
      <c r="M1441" s="16">
        <v>5</v>
      </c>
    </row>
    <row r="1442" spans="1:13">
      <c r="A1442" s="13" t="s">
        <v>2895</v>
      </c>
      <c r="B1442" s="13">
        <v>17031640400</v>
      </c>
      <c r="C1442" s="13" t="s">
        <v>2896</v>
      </c>
      <c r="D1442" s="13" t="s">
        <v>4272</v>
      </c>
      <c r="E1442" s="13" t="s">
        <v>4129</v>
      </c>
      <c r="F1442" s="16">
        <v>34.799999999999997</v>
      </c>
      <c r="G1442" s="16">
        <v>65.2</v>
      </c>
      <c r="H1442" s="16">
        <v>6.3</v>
      </c>
      <c r="I1442" s="16">
        <v>4.8</v>
      </c>
      <c r="M1442" s="19">
        <v>7</v>
      </c>
    </row>
    <row r="1443" spans="1:13">
      <c r="A1443" s="13" t="s">
        <v>3017</v>
      </c>
      <c r="B1443" s="13">
        <v>17031570300</v>
      </c>
      <c r="C1443" s="13" t="s">
        <v>3018</v>
      </c>
      <c r="D1443" s="13" t="s">
        <v>4272</v>
      </c>
      <c r="E1443" s="13" t="s">
        <v>4129</v>
      </c>
      <c r="F1443" s="16">
        <v>32.5</v>
      </c>
      <c r="G1443" s="16">
        <v>67.5</v>
      </c>
      <c r="H1443" s="16">
        <v>3.2</v>
      </c>
      <c r="I1443" s="16">
        <v>4.8</v>
      </c>
      <c r="M1443" s="19">
        <v>1</v>
      </c>
    </row>
    <row r="1444" spans="1:13">
      <c r="A1444" s="13" t="s">
        <v>668</v>
      </c>
      <c r="B1444" s="13">
        <v>17097862902</v>
      </c>
      <c r="C1444" s="13" t="s">
        <v>669</v>
      </c>
      <c r="D1444" s="13" t="s">
        <v>896</v>
      </c>
      <c r="E1444" s="13" t="s">
        <v>665</v>
      </c>
      <c r="F1444" s="16">
        <v>38.200000000000003</v>
      </c>
      <c r="G1444" s="16">
        <v>61.8</v>
      </c>
      <c r="H1444" s="16">
        <v>3.1</v>
      </c>
      <c r="I1444" s="16">
        <v>4.8</v>
      </c>
      <c r="M1444" s="19">
        <v>1</v>
      </c>
    </row>
    <row r="1445" spans="1:13">
      <c r="A1445" s="13" t="s">
        <v>159</v>
      </c>
      <c r="B1445" s="13">
        <v>17197883306</v>
      </c>
      <c r="C1445" s="13" t="s">
        <v>160</v>
      </c>
      <c r="D1445" s="13" t="s">
        <v>363</v>
      </c>
      <c r="E1445" s="13" t="s">
        <v>161</v>
      </c>
      <c r="F1445" s="16">
        <v>35.799999999999997</v>
      </c>
      <c r="G1445" s="16">
        <v>64.2</v>
      </c>
      <c r="H1445" s="16">
        <v>16.100000000000001</v>
      </c>
      <c r="I1445" s="16">
        <v>4.7</v>
      </c>
      <c r="M1445" s="16">
        <v>9</v>
      </c>
    </row>
    <row r="1446" spans="1:13">
      <c r="A1446" s="13" t="s">
        <v>3707</v>
      </c>
      <c r="B1446" s="13">
        <v>17031140500</v>
      </c>
      <c r="C1446" s="13" t="s">
        <v>3708</v>
      </c>
      <c r="D1446" s="13" t="s">
        <v>4272</v>
      </c>
      <c r="E1446" s="13" t="s">
        <v>4129</v>
      </c>
      <c r="F1446" s="16">
        <v>26.5</v>
      </c>
      <c r="G1446" s="16">
        <v>73.5</v>
      </c>
      <c r="H1446" s="16">
        <v>14.9</v>
      </c>
      <c r="I1446" s="16">
        <v>4.7</v>
      </c>
      <c r="M1446" s="19">
        <v>3</v>
      </c>
    </row>
    <row r="1447" spans="1:13">
      <c r="A1447" s="13" t="s">
        <v>3105</v>
      </c>
      <c r="B1447" s="13">
        <v>17031450300</v>
      </c>
      <c r="C1447" s="13" t="s">
        <v>3106</v>
      </c>
      <c r="D1447" s="13" t="s">
        <v>4272</v>
      </c>
      <c r="E1447" s="13" t="s">
        <v>4129</v>
      </c>
      <c r="F1447" s="16">
        <v>34.200000000000003</v>
      </c>
      <c r="G1447" s="16">
        <v>65.8</v>
      </c>
      <c r="H1447" s="16">
        <v>14.4</v>
      </c>
      <c r="I1447" s="16">
        <v>4.7</v>
      </c>
      <c r="M1447" s="19">
        <v>3</v>
      </c>
    </row>
    <row r="1448" spans="1:13">
      <c r="A1448" s="13" t="s">
        <v>4274</v>
      </c>
      <c r="B1448" s="13">
        <v>17031823200</v>
      </c>
      <c r="C1448" s="13" t="s">
        <v>4275</v>
      </c>
      <c r="D1448" s="13" t="s">
        <v>4272</v>
      </c>
      <c r="E1448" s="13" t="s">
        <v>4276</v>
      </c>
      <c r="F1448" s="16">
        <v>37.5</v>
      </c>
      <c r="G1448" s="16">
        <v>62.5</v>
      </c>
      <c r="H1448" s="16">
        <v>12.8</v>
      </c>
      <c r="I1448" s="16">
        <v>4.7</v>
      </c>
      <c r="M1448" s="19">
        <v>5</v>
      </c>
    </row>
    <row r="1449" spans="1:13">
      <c r="A1449" s="13" t="s">
        <v>4148</v>
      </c>
      <c r="B1449" s="13">
        <v>17031815200</v>
      </c>
      <c r="C1449" s="13" t="s">
        <v>4149</v>
      </c>
      <c r="D1449" s="13" t="s">
        <v>4272</v>
      </c>
      <c r="E1449" s="13" t="s">
        <v>4137</v>
      </c>
      <c r="F1449" s="16">
        <v>27.5</v>
      </c>
      <c r="G1449" s="16">
        <v>72.5</v>
      </c>
      <c r="H1449" s="16">
        <v>12.4</v>
      </c>
      <c r="I1449" s="16">
        <v>4.7</v>
      </c>
      <c r="M1449" s="19">
        <v>6</v>
      </c>
    </row>
    <row r="1450" spans="1:13">
      <c r="A1450" s="13" t="s">
        <v>2529</v>
      </c>
      <c r="B1450" s="13">
        <v>17031810701</v>
      </c>
      <c r="C1450" s="13" t="s">
        <v>2530</v>
      </c>
      <c r="D1450" s="13" t="s">
        <v>4272</v>
      </c>
      <c r="E1450" s="13" t="s">
        <v>2531</v>
      </c>
      <c r="F1450" s="16">
        <v>35.5</v>
      </c>
      <c r="G1450" s="16">
        <v>64.5</v>
      </c>
      <c r="H1450" s="16">
        <v>10.6</v>
      </c>
      <c r="I1450" s="16">
        <v>4.7</v>
      </c>
      <c r="M1450" s="19">
        <v>6</v>
      </c>
    </row>
    <row r="1451" spans="1:13">
      <c r="A1451" s="13" t="s">
        <v>4111</v>
      </c>
      <c r="B1451" s="13">
        <v>17031826000</v>
      </c>
      <c r="C1451" s="13" t="s">
        <v>4112</v>
      </c>
      <c r="D1451" s="13" t="s">
        <v>4272</v>
      </c>
      <c r="E1451" s="13" t="s">
        <v>4104</v>
      </c>
      <c r="F1451" s="16">
        <v>38.4</v>
      </c>
      <c r="G1451" s="16">
        <v>61.6</v>
      </c>
      <c r="H1451" s="16">
        <v>10.1</v>
      </c>
      <c r="I1451" s="16">
        <v>4.7</v>
      </c>
      <c r="M1451" s="19">
        <v>1</v>
      </c>
    </row>
    <row r="1452" spans="1:13">
      <c r="A1452" s="13" t="s">
        <v>3695</v>
      </c>
      <c r="B1452" s="13">
        <v>17031190300</v>
      </c>
      <c r="C1452" s="13" t="s">
        <v>3589</v>
      </c>
      <c r="D1452" s="13" t="s">
        <v>4272</v>
      </c>
      <c r="E1452" s="13" t="s">
        <v>4129</v>
      </c>
      <c r="F1452" s="16">
        <v>38.799999999999997</v>
      </c>
      <c r="G1452" s="16">
        <v>61.2</v>
      </c>
      <c r="H1452" s="16">
        <v>9.6</v>
      </c>
      <c r="I1452" s="16">
        <v>4.7</v>
      </c>
      <c r="M1452" s="19">
        <v>3</v>
      </c>
    </row>
    <row r="1453" spans="1:13">
      <c r="A1453" s="13" t="s">
        <v>3715</v>
      </c>
      <c r="B1453" s="13">
        <v>17031140702</v>
      </c>
      <c r="C1453" s="13" t="s">
        <v>3716</v>
      </c>
      <c r="D1453" s="13" t="s">
        <v>4272</v>
      </c>
      <c r="E1453" s="13" t="s">
        <v>4129</v>
      </c>
      <c r="F1453" s="16">
        <v>24.2</v>
      </c>
      <c r="G1453" s="16">
        <v>75.8</v>
      </c>
      <c r="H1453" s="16">
        <v>16.2</v>
      </c>
      <c r="I1453" s="16">
        <v>4.5999999999999996</v>
      </c>
      <c r="M1453" s="19">
        <v>3</v>
      </c>
    </row>
    <row r="1454" spans="1:13">
      <c r="A1454" s="13" t="s">
        <v>1792</v>
      </c>
      <c r="B1454" s="13">
        <v>17031827801</v>
      </c>
      <c r="C1454" s="13" t="s">
        <v>1793</v>
      </c>
      <c r="D1454" s="13" t="s">
        <v>4272</v>
      </c>
      <c r="E1454" s="13" t="s">
        <v>1789</v>
      </c>
      <c r="F1454" s="16">
        <v>24.2</v>
      </c>
      <c r="G1454" s="16">
        <v>75.8</v>
      </c>
      <c r="H1454" s="16">
        <v>15.1</v>
      </c>
      <c r="I1454" s="16">
        <v>4.5999999999999996</v>
      </c>
      <c r="M1454" s="19">
        <v>5</v>
      </c>
    </row>
    <row r="1455" spans="1:13">
      <c r="A1455" s="13" t="s">
        <v>354</v>
      </c>
      <c r="B1455" s="13">
        <v>17197880701</v>
      </c>
      <c r="C1455" s="13" t="s">
        <v>355</v>
      </c>
      <c r="D1455" s="13" t="s">
        <v>363</v>
      </c>
      <c r="E1455" s="13" t="s">
        <v>246</v>
      </c>
      <c r="F1455" s="16">
        <v>41.5</v>
      </c>
      <c r="G1455" s="16">
        <v>58.5</v>
      </c>
      <c r="H1455" s="16">
        <v>14.1</v>
      </c>
      <c r="I1455" s="16">
        <v>4.5999999999999996</v>
      </c>
      <c r="M1455" s="16">
        <v>1</v>
      </c>
    </row>
    <row r="1456" spans="1:13">
      <c r="A1456" s="13" t="s">
        <v>3159</v>
      </c>
      <c r="B1456" s="13">
        <v>17031420600</v>
      </c>
      <c r="C1456" s="13" t="s">
        <v>3160</v>
      </c>
      <c r="D1456" s="13" t="s">
        <v>4272</v>
      </c>
      <c r="E1456" s="13" t="s">
        <v>4129</v>
      </c>
      <c r="F1456" s="16">
        <v>21.6</v>
      </c>
      <c r="G1456" s="16">
        <v>78.400000000000006</v>
      </c>
      <c r="H1456" s="16">
        <v>13.3</v>
      </c>
      <c r="I1456" s="16">
        <v>4.5999999999999996</v>
      </c>
      <c r="M1456" s="19">
        <v>1</v>
      </c>
    </row>
    <row r="1457" spans="1:13">
      <c r="A1457" s="13" t="s">
        <v>1023</v>
      </c>
      <c r="B1457" s="13">
        <v>17043846701</v>
      </c>
      <c r="C1457" s="13" t="s">
        <v>1024</v>
      </c>
      <c r="D1457" s="13" t="s">
        <v>1522</v>
      </c>
      <c r="E1457" s="13"/>
      <c r="F1457" s="16">
        <v>35.9</v>
      </c>
      <c r="G1457" s="16">
        <v>64.099999999999994</v>
      </c>
      <c r="H1457" s="16">
        <v>11.4</v>
      </c>
      <c r="I1457" s="16">
        <v>4.5999999999999996</v>
      </c>
      <c r="M1457" s="16"/>
    </row>
    <row r="1458" spans="1:13">
      <c r="A1458" s="13" t="s">
        <v>3195</v>
      </c>
      <c r="B1458" s="13">
        <v>17031440101</v>
      </c>
      <c r="C1458" s="13" t="s">
        <v>3196</v>
      </c>
      <c r="D1458" s="13" t="s">
        <v>4272</v>
      </c>
      <c r="E1458" s="13" t="s">
        <v>4129</v>
      </c>
      <c r="F1458" s="16">
        <v>28.3</v>
      </c>
      <c r="G1458" s="16">
        <v>71.7</v>
      </c>
      <c r="H1458" s="16">
        <v>10.4</v>
      </c>
      <c r="I1458" s="16">
        <v>4.5999999999999996</v>
      </c>
      <c r="M1458" s="19">
        <v>2</v>
      </c>
    </row>
    <row r="1459" spans="1:13">
      <c r="A1459" s="13" t="s">
        <v>939</v>
      </c>
      <c r="B1459" s="13">
        <v>17089853008</v>
      </c>
      <c r="C1459" s="13" t="s">
        <v>940</v>
      </c>
      <c r="D1459" s="13" t="s">
        <v>1029</v>
      </c>
      <c r="E1459" s="13"/>
      <c r="F1459" s="16">
        <v>28.2</v>
      </c>
      <c r="G1459" s="16">
        <v>71.8</v>
      </c>
      <c r="H1459" s="16">
        <v>9.5</v>
      </c>
      <c r="I1459" s="16">
        <v>4.5999999999999996</v>
      </c>
      <c r="M1459" s="16"/>
    </row>
    <row r="1460" spans="1:13">
      <c r="A1460" s="13" t="s">
        <v>3492</v>
      </c>
      <c r="B1460" s="13">
        <v>17031231200</v>
      </c>
      <c r="C1460" s="13" t="s">
        <v>3493</v>
      </c>
      <c r="D1460" s="13" t="s">
        <v>4272</v>
      </c>
      <c r="E1460" s="13" t="s">
        <v>4129</v>
      </c>
      <c r="F1460" s="16">
        <v>33</v>
      </c>
      <c r="G1460" s="16">
        <v>67</v>
      </c>
      <c r="H1460" s="16">
        <v>6.1</v>
      </c>
      <c r="I1460" s="16">
        <v>4.5999999999999996</v>
      </c>
      <c r="M1460" s="19">
        <v>1</v>
      </c>
    </row>
    <row r="1461" spans="1:13">
      <c r="A1461" s="13" t="s">
        <v>3737</v>
      </c>
      <c r="B1461" s="13">
        <v>17031151001</v>
      </c>
      <c r="C1461" s="13" t="s">
        <v>3738</v>
      </c>
      <c r="D1461" s="13" t="s">
        <v>4272</v>
      </c>
      <c r="E1461" s="13" t="s">
        <v>4129</v>
      </c>
      <c r="F1461" s="16">
        <v>44.2</v>
      </c>
      <c r="G1461" s="16">
        <v>55.8</v>
      </c>
      <c r="H1461" s="16">
        <v>5.7</v>
      </c>
      <c r="I1461" s="16">
        <v>4.5999999999999996</v>
      </c>
      <c r="M1461" s="19">
        <v>3</v>
      </c>
    </row>
    <row r="1462" spans="1:13">
      <c r="A1462" s="13" t="s">
        <v>3385</v>
      </c>
      <c r="B1462" s="13">
        <v>17031260300</v>
      </c>
      <c r="C1462" s="13" t="s">
        <v>3386</v>
      </c>
      <c r="D1462" s="13" t="s">
        <v>4272</v>
      </c>
      <c r="E1462" s="13" t="s">
        <v>4129</v>
      </c>
      <c r="F1462" s="16">
        <v>34</v>
      </c>
      <c r="G1462" s="16">
        <v>66</v>
      </c>
      <c r="H1462" s="16">
        <v>5.2</v>
      </c>
      <c r="I1462" s="16">
        <v>4.5999999999999996</v>
      </c>
      <c r="M1462" s="19">
        <v>2</v>
      </c>
    </row>
    <row r="1463" spans="1:13">
      <c r="A1463" s="13" t="s">
        <v>3461</v>
      </c>
      <c r="B1463" s="13">
        <v>17031251000</v>
      </c>
      <c r="C1463" s="13" t="s">
        <v>3462</v>
      </c>
      <c r="D1463" s="13" t="s">
        <v>4272</v>
      </c>
      <c r="E1463" s="13" t="s">
        <v>4129</v>
      </c>
      <c r="F1463" s="16">
        <v>23.8</v>
      </c>
      <c r="G1463" s="16">
        <v>76.2</v>
      </c>
      <c r="H1463" s="16">
        <v>1.9</v>
      </c>
      <c r="I1463" s="16">
        <v>4.5999999999999996</v>
      </c>
      <c r="M1463" s="19">
        <v>1</v>
      </c>
    </row>
    <row r="1464" spans="1:13">
      <c r="A1464" s="13" t="s">
        <v>1899</v>
      </c>
      <c r="B1464" s="13">
        <v>17031830201</v>
      </c>
      <c r="C1464" s="13" t="s">
        <v>1900</v>
      </c>
      <c r="D1464" s="13" t="s">
        <v>4272</v>
      </c>
      <c r="E1464" s="13" t="s">
        <v>1901</v>
      </c>
      <c r="F1464" s="16">
        <v>23.5</v>
      </c>
      <c r="G1464" s="16">
        <v>76.5</v>
      </c>
      <c r="H1464" s="16">
        <v>24.3</v>
      </c>
      <c r="I1464" s="16">
        <v>4.5</v>
      </c>
      <c r="M1464" s="19">
        <v>7</v>
      </c>
    </row>
    <row r="1465" spans="1:13">
      <c r="A1465" s="13" t="s">
        <v>1525</v>
      </c>
      <c r="B1465" s="13">
        <v>17043840304</v>
      </c>
      <c r="C1465" s="13" t="s">
        <v>1526</v>
      </c>
      <c r="D1465" s="13" t="s">
        <v>1522</v>
      </c>
      <c r="E1465" s="13" t="s">
        <v>4273</v>
      </c>
      <c r="F1465" s="16">
        <v>26.8</v>
      </c>
      <c r="G1465" s="16">
        <v>73.2</v>
      </c>
      <c r="H1465" s="16">
        <v>17.5</v>
      </c>
      <c r="I1465" s="16">
        <v>4.5</v>
      </c>
      <c r="M1465" s="19">
        <v>5</v>
      </c>
    </row>
    <row r="1466" spans="1:13">
      <c r="A1466" s="13" t="s">
        <v>2342</v>
      </c>
      <c r="B1466" s="13">
        <v>17031810502</v>
      </c>
      <c r="C1466" s="13" t="s">
        <v>2343</v>
      </c>
      <c r="D1466" s="13" t="s">
        <v>4272</v>
      </c>
      <c r="E1466" s="13" t="s">
        <v>2339</v>
      </c>
      <c r="F1466" s="16">
        <v>31.2</v>
      </c>
      <c r="G1466" s="16">
        <v>68.8</v>
      </c>
      <c r="H1466" s="16">
        <v>15.5</v>
      </c>
      <c r="I1466" s="16">
        <v>4.5</v>
      </c>
      <c r="M1466" s="19">
        <v>9</v>
      </c>
    </row>
    <row r="1467" spans="1:13">
      <c r="A1467" s="13" t="s">
        <v>2589</v>
      </c>
      <c r="B1467" s="13">
        <v>17031826304</v>
      </c>
      <c r="C1467" s="13" t="s">
        <v>2590</v>
      </c>
      <c r="D1467" s="13" t="s">
        <v>4272</v>
      </c>
      <c r="E1467" s="13" t="s">
        <v>2591</v>
      </c>
      <c r="F1467" s="16">
        <v>36.5</v>
      </c>
      <c r="G1467" s="16">
        <v>63.5</v>
      </c>
      <c r="H1467" s="16">
        <v>13.5</v>
      </c>
      <c r="I1467" s="16">
        <v>4.5</v>
      </c>
      <c r="M1467" s="19">
        <v>2</v>
      </c>
    </row>
    <row r="1468" spans="1:13">
      <c r="A1468" s="13" t="s">
        <v>2582</v>
      </c>
      <c r="B1468" s="13">
        <v>17031806502</v>
      </c>
      <c r="C1468" s="13" t="s">
        <v>2583</v>
      </c>
      <c r="D1468" s="13" t="s">
        <v>4272</v>
      </c>
      <c r="E1468" s="13" t="s">
        <v>2661</v>
      </c>
      <c r="F1468" s="16">
        <v>37.200000000000003</v>
      </c>
      <c r="G1468" s="16">
        <v>62.8</v>
      </c>
      <c r="H1468" s="16">
        <v>12.1</v>
      </c>
      <c r="I1468" s="16">
        <v>4.5</v>
      </c>
      <c r="M1468" s="19">
        <v>6</v>
      </c>
    </row>
    <row r="1469" spans="1:13">
      <c r="A1469" s="13" t="s">
        <v>1805</v>
      </c>
      <c r="B1469" s="13">
        <v>17031829600</v>
      </c>
      <c r="C1469" s="13" t="s">
        <v>1806</v>
      </c>
      <c r="D1469" s="13" t="s">
        <v>4272</v>
      </c>
      <c r="E1469" s="13" t="s">
        <v>1807</v>
      </c>
      <c r="F1469" s="16">
        <v>49.2</v>
      </c>
      <c r="G1469" s="16">
        <v>50.8</v>
      </c>
      <c r="H1469" s="16">
        <v>8.4</v>
      </c>
      <c r="I1469" s="16">
        <v>4.5</v>
      </c>
      <c r="M1469" s="19">
        <v>5</v>
      </c>
    </row>
    <row r="1470" spans="1:13">
      <c r="A1470" s="13" t="s">
        <v>549</v>
      </c>
      <c r="B1470" s="13">
        <v>17097860200</v>
      </c>
      <c r="C1470" s="13" t="s">
        <v>550</v>
      </c>
      <c r="D1470" s="13" t="s">
        <v>896</v>
      </c>
      <c r="E1470" s="13" t="s">
        <v>548</v>
      </c>
      <c r="F1470" s="16">
        <v>33.9</v>
      </c>
      <c r="G1470" s="16">
        <v>66.099999999999994</v>
      </c>
      <c r="H1470" s="16">
        <v>7.8</v>
      </c>
      <c r="I1470" s="16">
        <v>4.5</v>
      </c>
      <c r="M1470" s="19">
        <v>3</v>
      </c>
    </row>
    <row r="1471" spans="1:13">
      <c r="A1471" s="13" t="s">
        <v>3369</v>
      </c>
      <c r="B1471" s="13">
        <v>17031310500</v>
      </c>
      <c r="C1471" s="13" t="s">
        <v>3262</v>
      </c>
      <c r="D1471" s="13" t="s">
        <v>4272</v>
      </c>
      <c r="E1471" s="13" t="s">
        <v>4129</v>
      </c>
      <c r="F1471" s="16">
        <v>31.2</v>
      </c>
      <c r="G1471" s="16">
        <v>68.8</v>
      </c>
      <c r="H1471" s="16">
        <v>1.8</v>
      </c>
      <c r="I1471" s="16">
        <v>4.5</v>
      </c>
      <c r="M1471" s="19">
        <v>1</v>
      </c>
    </row>
    <row r="1472" spans="1:13">
      <c r="A1472" s="13" t="s">
        <v>2578</v>
      </c>
      <c r="B1472" s="13">
        <v>17031806400</v>
      </c>
      <c r="C1472" s="13" t="s">
        <v>2579</v>
      </c>
      <c r="D1472" s="13" t="s">
        <v>4272</v>
      </c>
      <c r="E1472" s="13" t="s">
        <v>2661</v>
      </c>
      <c r="F1472" s="16">
        <v>34.700000000000003</v>
      </c>
      <c r="G1472" s="16">
        <v>65.3</v>
      </c>
      <c r="H1472" s="16">
        <v>24</v>
      </c>
      <c r="I1472" s="16">
        <v>4.4000000000000004</v>
      </c>
      <c r="M1472" s="19">
        <v>6</v>
      </c>
    </row>
    <row r="1473" spans="1:13">
      <c r="A1473" s="13" t="s">
        <v>2514</v>
      </c>
      <c r="B1473" s="13">
        <v>17031770300</v>
      </c>
      <c r="C1473" s="13" t="s">
        <v>2515</v>
      </c>
      <c r="D1473" s="13" t="s">
        <v>4272</v>
      </c>
      <c r="E1473" s="13" t="s">
        <v>2511</v>
      </c>
      <c r="F1473" s="16">
        <v>35.6</v>
      </c>
      <c r="G1473" s="16">
        <v>64.400000000000006</v>
      </c>
      <c r="H1473" s="16">
        <v>18.5</v>
      </c>
      <c r="I1473" s="16">
        <v>4.4000000000000004</v>
      </c>
      <c r="M1473" s="19">
        <v>8</v>
      </c>
    </row>
    <row r="1474" spans="1:13">
      <c r="A1474" s="13" t="s">
        <v>460</v>
      </c>
      <c r="B1474" s="13">
        <v>17111870903</v>
      </c>
      <c r="C1474" s="13" t="s">
        <v>461</v>
      </c>
      <c r="D1474" s="13" t="s">
        <v>571</v>
      </c>
      <c r="E1474" s="13" t="s">
        <v>457</v>
      </c>
      <c r="F1474" s="16">
        <v>30.8</v>
      </c>
      <c r="G1474" s="16">
        <v>69.2</v>
      </c>
      <c r="H1474" s="16">
        <v>14.6</v>
      </c>
      <c r="I1474" s="16">
        <v>4.4000000000000004</v>
      </c>
      <c r="M1474" s="19">
        <v>5</v>
      </c>
    </row>
    <row r="1475" spans="1:13">
      <c r="A1475" s="13" t="s">
        <v>2935</v>
      </c>
      <c r="B1475" s="13">
        <v>17031661100</v>
      </c>
      <c r="C1475" s="13" t="s">
        <v>2936</v>
      </c>
      <c r="D1475" s="13" t="s">
        <v>4272</v>
      </c>
      <c r="E1475" s="13" t="s">
        <v>4129</v>
      </c>
      <c r="F1475" s="16">
        <v>30.4</v>
      </c>
      <c r="G1475" s="16">
        <v>69.599999999999994</v>
      </c>
      <c r="H1475" s="16">
        <v>11.7</v>
      </c>
      <c r="I1475" s="16">
        <v>4.4000000000000004</v>
      </c>
      <c r="M1475" s="19">
        <v>1</v>
      </c>
    </row>
    <row r="1476" spans="1:13">
      <c r="A1476" s="13" t="s">
        <v>591</v>
      </c>
      <c r="B1476" s="13">
        <v>17097861301</v>
      </c>
      <c r="C1476" s="13" t="s">
        <v>592</v>
      </c>
      <c r="D1476" s="13" t="s">
        <v>896</v>
      </c>
      <c r="E1476" s="13" t="s">
        <v>588</v>
      </c>
      <c r="F1476" s="16">
        <v>32</v>
      </c>
      <c r="G1476" s="16">
        <v>68</v>
      </c>
      <c r="H1476" s="16">
        <v>9.3000000000000007</v>
      </c>
      <c r="I1476" s="16">
        <v>4.4000000000000004</v>
      </c>
      <c r="M1476" s="19">
        <v>2</v>
      </c>
    </row>
    <row r="1477" spans="1:13">
      <c r="A1477" s="13" t="s">
        <v>2316</v>
      </c>
      <c r="B1477" s="13">
        <v>17031828000</v>
      </c>
      <c r="C1477" s="13" t="s">
        <v>2317</v>
      </c>
      <c r="D1477" s="13" t="s">
        <v>4272</v>
      </c>
      <c r="E1477" s="13" t="s">
        <v>2315</v>
      </c>
      <c r="F1477" s="16">
        <v>34.200000000000003</v>
      </c>
      <c r="G1477" s="16">
        <v>65.8</v>
      </c>
      <c r="H1477" s="16">
        <v>9.1999999999999993</v>
      </c>
      <c r="I1477" s="16">
        <v>4.4000000000000004</v>
      </c>
      <c r="M1477" s="19">
        <v>3</v>
      </c>
    </row>
    <row r="1478" spans="1:13">
      <c r="A1478" s="13" t="s">
        <v>1818</v>
      </c>
      <c r="B1478" s="13">
        <v>17031804306</v>
      </c>
      <c r="C1478" s="13" t="s">
        <v>1819</v>
      </c>
      <c r="D1478" s="13" t="s">
        <v>4272</v>
      </c>
      <c r="E1478" s="13" t="s">
        <v>1804</v>
      </c>
      <c r="F1478" s="16">
        <v>30.2</v>
      </c>
      <c r="G1478" s="16">
        <v>69.8</v>
      </c>
      <c r="H1478" s="16">
        <v>8.8000000000000007</v>
      </c>
      <c r="I1478" s="16">
        <v>4.4000000000000004</v>
      </c>
      <c r="M1478" s="19">
        <v>5</v>
      </c>
    </row>
    <row r="1479" spans="1:13">
      <c r="A1479" s="13" t="s">
        <v>4138</v>
      </c>
      <c r="B1479" s="13">
        <v>17031814700</v>
      </c>
      <c r="C1479" s="13" t="s">
        <v>4139</v>
      </c>
      <c r="D1479" s="13" t="s">
        <v>4272</v>
      </c>
      <c r="E1479" s="13" t="s">
        <v>4137</v>
      </c>
      <c r="F1479" s="16">
        <v>31.1</v>
      </c>
      <c r="G1479" s="16">
        <v>68.900000000000006</v>
      </c>
      <c r="H1479" s="16">
        <v>7.1</v>
      </c>
      <c r="I1479" s="16">
        <v>4.4000000000000004</v>
      </c>
      <c r="M1479" s="19">
        <v>4</v>
      </c>
    </row>
    <row r="1480" spans="1:13">
      <c r="A1480" s="13" t="s">
        <v>2929</v>
      </c>
      <c r="B1480" s="13">
        <v>17031660800</v>
      </c>
      <c r="C1480" s="13" t="s">
        <v>2930</v>
      </c>
      <c r="D1480" s="13" t="s">
        <v>4272</v>
      </c>
      <c r="E1480" s="13" t="s">
        <v>4129</v>
      </c>
      <c r="F1480" s="16">
        <v>28.5</v>
      </c>
      <c r="G1480" s="16">
        <v>71.5</v>
      </c>
      <c r="H1480" s="16">
        <v>5.9</v>
      </c>
      <c r="I1480" s="16">
        <v>4.4000000000000004</v>
      </c>
      <c r="M1480" s="19">
        <v>1</v>
      </c>
    </row>
    <row r="1481" spans="1:13">
      <c r="A1481" s="13" t="s">
        <v>2821</v>
      </c>
      <c r="B1481" s="13">
        <v>17031710700</v>
      </c>
      <c r="C1481" s="13" t="s">
        <v>2822</v>
      </c>
      <c r="D1481" s="13" t="s">
        <v>4272</v>
      </c>
      <c r="E1481" s="13" t="s">
        <v>4129</v>
      </c>
      <c r="F1481" s="16">
        <v>29.4</v>
      </c>
      <c r="G1481" s="16">
        <v>70.599999999999994</v>
      </c>
      <c r="H1481" s="16">
        <v>5.7</v>
      </c>
      <c r="I1481" s="16">
        <v>4.4000000000000004</v>
      </c>
      <c r="M1481" s="19">
        <v>3</v>
      </c>
    </row>
    <row r="1482" spans="1:13">
      <c r="A1482" s="13" t="s">
        <v>122</v>
      </c>
      <c r="B1482" s="13">
        <v>17197884004</v>
      </c>
      <c r="C1482" s="13" t="s">
        <v>123</v>
      </c>
      <c r="D1482" s="13" t="s">
        <v>363</v>
      </c>
      <c r="E1482" s="13" t="s">
        <v>124</v>
      </c>
      <c r="F1482" s="16">
        <v>33.799999999999997</v>
      </c>
      <c r="G1482" s="16">
        <v>66.2</v>
      </c>
      <c r="H1482" s="16">
        <v>4.5</v>
      </c>
      <c r="I1482" s="16">
        <v>4.4000000000000004</v>
      </c>
      <c r="M1482" s="16">
        <v>9</v>
      </c>
    </row>
    <row r="1483" spans="1:13">
      <c r="A1483" s="13" t="s">
        <v>3563</v>
      </c>
      <c r="B1483" s="13">
        <v>17031221400</v>
      </c>
      <c r="C1483" s="13" t="s">
        <v>3564</v>
      </c>
      <c r="D1483" s="13" t="s">
        <v>4272</v>
      </c>
      <c r="E1483" s="13" t="s">
        <v>4129</v>
      </c>
      <c r="F1483" s="16">
        <v>41.3</v>
      </c>
      <c r="G1483" s="16">
        <v>58.7</v>
      </c>
      <c r="H1483" s="16">
        <v>17.5</v>
      </c>
      <c r="I1483" s="16">
        <v>4.3</v>
      </c>
      <c r="M1483" s="19">
        <v>3</v>
      </c>
    </row>
    <row r="1484" spans="1:13">
      <c r="A1484" s="13" t="s">
        <v>3711</v>
      </c>
      <c r="B1484" s="13">
        <v>17031140602</v>
      </c>
      <c r="C1484" s="13" t="s">
        <v>3712</v>
      </c>
      <c r="D1484" s="13" t="s">
        <v>4272</v>
      </c>
      <c r="E1484" s="13" t="s">
        <v>4129</v>
      </c>
      <c r="F1484" s="16">
        <v>16.3</v>
      </c>
      <c r="G1484" s="16">
        <v>83.7</v>
      </c>
      <c r="H1484" s="16">
        <v>16.100000000000001</v>
      </c>
      <c r="I1484" s="16">
        <v>4.3</v>
      </c>
      <c r="M1484" s="19">
        <v>2</v>
      </c>
    </row>
    <row r="1485" spans="1:13">
      <c r="A1485" s="13" t="s">
        <v>3309</v>
      </c>
      <c r="B1485" s="13">
        <v>17031380700</v>
      </c>
      <c r="C1485" s="13" t="s">
        <v>3310</v>
      </c>
      <c r="D1485" s="13" t="s">
        <v>4272</v>
      </c>
      <c r="E1485" s="13" t="s">
        <v>4129</v>
      </c>
      <c r="F1485" s="16">
        <v>28.9</v>
      </c>
      <c r="G1485" s="16">
        <v>71.099999999999994</v>
      </c>
      <c r="H1485" s="16">
        <v>13.3</v>
      </c>
      <c r="I1485" s="16">
        <v>4.3</v>
      </c>
      <c r="M1485" s="19">
        <v>2</v>
      </c>
    </row>
    <row r="1486" spans="1:13">
      <c r="A1486" s="13" t="s">
        <v>1855</v>
      </c>
      <c r="B1486" s="13">
        <v>17031804715</v>
      </c>
      <c r="C1486" s="13" t="s">
        <v>1856</v>
      </c>
      <c r="D1486" s="13" t="s">
        <v>4272</v>
      </c>
      <c r="E1486" s="13" t="s">
        <v>1840</v>
      </c>
      <c r="F1486" s="16">
        <v>31.3</v>
      </c>
      <c r="G1486" s="16">
        <v>68.7</v>
      </c>
      <c r="H1486" s="16">
        <v>13.1</v>
      </c>
      <c r="I1486" s="16">
        <v>4.3</v>
      </c>
      <c r="M1486" s="19">
        <v>10</v>
      </c>
    </row>
    <row r="1487" spans="1:13">
      <c r="A1487" s="13" t="s">
        <v>3679</v>
      </c>
      <c r="B1487" s="13">
        <v>17031170700</v>
      </c>
      <c r="C1487" s="13" t="s">
        <v>3680</v>
      </c>
      <c r="D1487" s="13" t="s">
        <v>4272</v>
      </c>
      <c r="E1487" s="13" t="s">
        <v>4129</v>
      </c>
      <c r="F1487" s="16">
        <v>37.700000000000003</v>
      </c>
      <c r="G1487" s="16">
        <v>62.3</v>
      </c>
      <c r="H1487" s="16">
        <v>10.3</v>
      </c>
      <c r="I1487" s="16">
        <v>4.3</v>
      </c>
      <c r="M1487" s="19">
        <v>8</v>
      </c>
    </row>
    <row r="1488" spans="1:13">
      <c r="A1488" s="13" t="s">
        <v>3269</v>
      </c>
      <c r="B1488" s="13">
        <v>17031310900</v>
      </c>
      <c r="C1488" s="13" t="s">
        <v>3270</v>
      </c>
      <c r="D1488" s="13" t="s">
        <v>4272</v>
      </c>
      <c r="E1488" s="13" t="s">
        <v>4129</v>
      </c>
      <c r="F1488" s="16">
        <v>15.9</v>
      </c>
      <c r="G1488" s="16">
        <v>84.1</v>
      </c>
      <c r="H1488" s="16">
        <v>10.3</v>
      </c>
      <c r="I1488" s="16">
        <v>4.3</v>
      </c>
      <c r="M1488" s="19">
        <v>1</v>
      </c>
    </row>
    <row r="1489" spans="1:13">
      <c r="A1489" s="13" t="s">
        <v>236</v>
      </c>
      <c r="B1489" s="13">
        <v>17197883000</v>
      </c>
      <c r="C1489" s="13" t="s">
        <v>237</v>
      </c>
      <c r="D1489" s="13" t="s">
        <v>363</v>
      </c>
      <c r="E1489" s="13" t="s">
        <v>320</v>
      </c>
      <c r="F1489" s="16">
        <v>34.6</v>
      </c>
      <c r="G1489" s="16">
        <v>65.400000000000006</v>
      </c>
      <c r="H1489" s="16">
        <v>9.3000000000000007</v>
      </c>
      <c r="I1489" s="16">
        <v>4.3</v>
      </c>
      <c r="M1489" s="16">
        <v>3</v>
      </c>
    </row>
    <row r="1490" spans="1:13">
      <c r="A1490" s="13" t="s">
        <v>1644</v>
      </c>
      <c r="B1490" s="13">
        <v>17031834500</v>
      </c>
      <c r="C1490" s="13" t="s">
        <v>1645</v>
      </c>
      <c r="D1490" s="13" t="s">
        <v>4272</v>
      </c>
      <c r="E1490" s="13"/>
      <c r="F1490" s="16">
        <v>36.4</v>
      </c>
      <c r="G1490" s="16">
        <v>63.6</v>
      </c>
      <c r="H1490" s="16">
        <v>9</v>
      </c>
      <c r="I1490" s="16">
        <v>4.3</v>
      </c>
      <c r="M1490" s="16"/>
    </row>
    <row r="1491" spans="1:13">
      <c r="A1491" s="13" t="s">
        <v>295</v>
      </c>
      <c r="B1491" s="13">
        <v>17197881200</v>
      </c>
      <c r="C1491" s="13" t="s">
        <v>296</v>
      </c>
      <c r="D1491" s="13" t="s">
        <v>363</v>
      </c>
      <c r="E1491" s="13" t="s">
        <v>320</v>
      </c>
      <c r="F1491" s="16">
        <v>38.200000000000003</v>
      </c>
      <c r="G1491" s="16">
        <v>61.8</v>
      </c>
      <c r="H1491" s="16">
        <v>8.4</v>
      </c>
      <c r="I1491" s="16">
        <v>4.3</v>
      </c>
      <c r="M1491" s="16">
        <v>5</v>
      </c>
    </row>
    <row r="1492" spans="1:13">
      <c r="A1492" s="13" t="s">
        <v>372</v>
      </c>
      <c r="B1492" s="13">
        <v>17197880112</v>
      </c>
      <c r="C1492" s="13" t="s">
        <v>373</v>
      </c>
      <c r="D1492" s="13" t="s">
        <v>363</v>
      </c>
      <c r="E1492" s="13" t="s">
        <v>1485</v>
      </c>
      <c r="F1492" s="16">
        <v>33.700000000000003</v>
      </c>
      <c r="G1492" s="16">
        <v>66.3</v>
      </c>
      <c r="H1492" s="16">
        <v>19.899999999999999</v>
      </c>
      <c r="I1492" s="16">
        <v>4.2</v>
      </c>
      <c r="M1492" s="16">
        <v>4</v>
      </c>
    </row>
    <row r="1493" spans="1:13">
      <c r="A1493" s="13" t="s">
        <v>3709</v>
      </c>
      <c r="B1493" s="13">
        <v>17031140601</v>
      </c>
      <c r="C1493" s="13" t="s">
        <v>3710</v>
      </c>
      <c r="D1493" s="13" t="s">
        <v>4272</v>
      </c>
      <c r="E1493" s="13" t="s">
        <v>4129</v>
      </c>
      <c r="F1493" s="16">
        <v>19.3</v>
      </c>
      <c r="G1493" s="16">
        <v>80.7</v>
      </c>
      <c r="H1493" s="16">
        <v>17.7</v>
      </c>
      <c r="I1493" s="16">
        <v>4.2</v>
      </c>
      <c r="M1493" s="19">
        <v>2</v>
      </c>
    </row>
    <row r="1494" spans="1:13">
      <c r="A1494" s="13" t="s">
        <v>442</v>
      </c>
      <c r="B1494" s="13">
        <v>17111870606</v>
      </c>
      <c r="C1494" s="13" t="s">
        <v>443</v>
      </c>
      <c r="D1494" s="13" t="s">
        <v>571</v>
      </c>
      <c r="E1494" s="13" t="s">
        <v>571</v>
      </c>
      <c r="F1494" s="16">
        <v>40.4</v>
      </c>
      <c r="G1494" s="16">
        <v>59.6</v>
      </c>
      <c r="H1494" s="16">
        <v>16.2</v>
      </c>
      <c r="I1494" s="16">
        <v>4.2</v>
      </c>
      <c r="M1494" s="19">
        <v>8</v>
      </c>
    </row>
    <row r="1495" spans="1:13">
      <c r="A1495" s="13" t="s">
        <v>1828</v>
      </c>
      <c r="B1495" s="13">
        <v>17031770700</v>
      </c>
      <c r="C1495" s="13" t="s">
        <v>1829</v>
      </c>
      <c r="D1495" s="13" t="s">
        <v>4272</v>
      </c>
      <c r="E1495" s="13" t="s">
        <v>1827</v>
      </c>
      <c r="F1495" s="16">
        <v>32.9</v>
      </c>
      <c r="G1495" s="16">
        <v>67.099999999999994</v>
      </c>
      <c r="H1495" s="16">
        <v>16.100000000000001</v>
      </c>
      <c r="I1495" s="16">
        <v>4.2</v>
      </c>
      <c r="M1495" s="19">
        <v>9</v>
      </c>
    </row>
    <row r="1496" spans="1:13">
      <c r="A1496" s="13" t="s">
        <v>2182</v>
      </c>
      <c r="B1496" s="13">
        <v>17031816200</v>
      </c>
      <c r="C1496" s="13" t="s">
        <v>2183</v>
      </c>
      <c r="D1496" s="13" t="s">
        <v>4272</v>
      </c>
      <c r="E1496" s="13" t="s">
        <v>2179</v>
      </c>
      <c r="F1496" s="16">
        <v>37.5</v>
      </c>
      <c r="G1496" s="16">
        <v>62.5</v>
      </c>
      <c r="H1496" s="16">
        <v>11.6</v>
      </c>
      <c r="I1496" s="16">
        <v>4.2</v>
      </c>
      <c r="M1496" s="19">
        <v>5</v>
      </c>
    </row>
    <row r="1497" spans="1:13">
      <c r="A1497" s="13" t="s">
        <v>866</v>
      </c>
      <c r="B1497" s="13">
        <v>17089854700</v>
      </c>
      <c r="C1497" s="13" t="s">
        <v>867</v>
      </c>
      <c r="D1497" s="13" t="s">
        <v>1029</v>
      </c>
      <c r="E1497" s="13"/>
      <c r="F1497" s="16">
        <v>32.9</v>
      </c>
      <c r="G1497" s="16">
        <v>67.099999999999994</v>
      </c>
      <c r="H1497" s="16">
        <v>10.1</v>
      </c>
      <c r="I1497" s="16">
        <v>4.2</v>
      </c>
      <c r="M1497" s="16"/>
    </row>
    <row r="1498" spans="1:13">
      <c r="A1498" s="13" t="s">
        <v>2793</v>
      </c>
      <c r="B1498" s="13">
        <v>17031700100</v>
      </c>
      <c r="C1498" s="13" t="s">
        <v>2794</v>
      </c>
      <c r="D1498" s="13" t="s">
        <v>4272</v>
      </c>
      <c r="E1498" s="13" t="s">
        <v>4129</v>
      </c>
      <c r="F1498" s="16">
        <v>35.799999999999997</v>
      </c>
      <c r="G1498" s="16">
        <v>64.2</v>
      </c>
      <c r="H1498" s="16">
        <v>9.9</v>
      </c>
      <c r="I1498" s="16">
        <v>4.2</v>
      </c>
      <c r="M1498" s="19">
        <v>3</v>
      </c>
    </row>
    <row r="1499" spans="1:13">
      <c r="A1499" s="13" t="s">
        <v>3469</v>
      </c>
      <c r="B1499" s="13">
        <v>17031251400</v>
      </c>
      <c r="C1499" s="13" t="s">
        <v>3470</v>
      </c>
      <c r="D1499" s="13" t="s">
        <v>4272</v>
      </c>
      <c r="E1499" s="13" t="s">
        <v>4129</v>
      </c>
      <c r="F1499" s="16">
        <v>38.799999999999997</v>
      </c>
      <c r="G1499" s="16">
        <v>61.2</v>
      </c>
      <c r="H1499" s="16">
        <v>9.6999999999999993</v>
      </c>
      <c r="I1499" s="16">
        <v>4.2</v>
      </c>
      <c r="M1499" s="19">
        <v>1</v>
      </c>
    </row>
    <row r="1500" spans="1:13">
      <c r="A1500" s="13" t="s">
        <v>3598</v>
      </c>
      <c r="B1500" s="13">
        <v>17031190701</v>
      </c>
      <c r="C1500" s="13" t="s">
        <v>3599</v>
      </c>
      <c r="D1500" s="13" t="s">
        <v>4272</v>
      </c>
      <c r="E1500" s="13" t="s">
        <v>4129</v>
      </c>
      <c r="F1500" s="16">
        <v>32.299999999999997</v>
      </c>
      <c r="G1500" s="16">
        <v>67.7</v>
      </c>
      <c r="H1500" s="16">
        <v>9.5</v>
      </c>
      <c r="I1500" s="16">
        <v>4.2</v>
      </c>
      <c r="M1500" s="19">
        <v>2</v>
      </c>
    </row>
    <row r="1501" spans="1:13">
      <c r="A1501" s="13" t="s">
        <v>4235</v>
      </c>
      <c r="B1501" s="13">
        <v>17031817101</v>
      </c>
      <c r="C1501" s="13" t="s">
        <v>4236</v>
      </c>
      <c r="D1501" s="13" t="s">
        <v>4272</v>
      </c>
      <c r="E1501" s="13" t="s">
        <v>4234</v>
      </c>
      <c r="F1501" s="16">
        <v>31.7</v>
      </c>
      <c r="G1501" s="16">
        <v>68.3</v>
      </c>
      <c r="H1501" s="16">
        <v>9.1999999999999993</v>
      </c>
      <c r="I1501" s="16">
        <v>4.2</v>
      </c>
      <c r="M1501" s="19">
        <v>2</v>
      </c>
    </row>
    <row r="1502" spans="1:13">
      <c r="A1502" s="13" t="s">
        <v>3693</v>
      </c>
      <c r="B1502" s="13">
        <v>17031190200</v>
      </c>
      <c r="C1502" s="13" t="s">
        <v>3694</v>
      </c>
      <c r="D1502" s="13" t="s">
        <v>4272</v>
      </c>
      <c r="E1502" s="13" t="s">
        <v>4129</v>
      </c>
      <c r="F1502" s="16">
        <v>38</v>
      </c>
      <c r="G1502" s="16">
        <v>62</v>
      </c>
      <c r="H1502" s="16">
        <v>9</v>
      </c>
      <c r="I1502" s="16">
        <v>4.2</v>
      </c>
      <c r="M1502" s="19">
        <v>2</v>
      </c>
    </row>
    <row r="1503" spans="1:13">
      <c r="A1503" s="13" t="s">
        <v>1582</v>
      </c>
      <c r="B1503" s="13">
        <v>17031837000</v>
      </c>
      <c r="C1503" s="13" t="s">
        <v>1583</v>
      </c>
      <c r="D1503" s="13" t="s">
        <v>4272</v>
      </c>
      <c r="E1503" s="13"/>
      <c r="F1503" s="16">
        <v>35.1</v>
      </c>
      <c r="G1503" s="16">
        <v>64.900000000000006</v>
      </c>
      <c r="H1503" s="16">
        <v>8.5</v>
      </c>
      <c r="I1503" s="16">
        <v>4.2</v>
      </c>
      <c r="M1503" s="16"/>
    </row>
    <row r="1504" spans="1:13">
      <c r="A1504" s="13" t="s">
        <v>3267</v>
      </c>
      <c r="B1504" s="13">
        <v>17031310800</v>
      </c>
      <c r="C1504" s="13" t="s">
        <v>3268</v>
      </c>
      <c r="D1504" s="13" t="s">
        <v>4272</v>
      </c>
      <c r="E1504" s="13" t="s">
        <v>4129</v>
      </c>
      <c r="F1504" s="16">
        <v>24.4</v>
      </c>
      <c r="G1504" s="16">
        <v>75.599999999999994</v>
      </c>
      <c r="H1504" s="16">
        <v>8.4</v>
      </c>
      <c r="I1504" s="16">
        <v>4.2</v>
      </c>
      <c r="M1504" s="19">
        <v>1</v>
      </c>
    </row>
    <row r="1505" spans="1:13">
      <c r="A1505" s="13" t="s">
        <v>1722</v>
      </c>
      <c r="B1505" s="13">
        <v>17031843100</v>
      </c>
      <c r="C1505" s="13" t="s">
        <v>1723</v>
      </c>
      <c r="D1505" s="13" t="s">
        <v>4272</v>
      </c>
      <c r="E1505" s="13" t="s">
        <v>1724</v>
      </c>
      <c r="F1505" s="16">
        <v>39</v>
      </c>
      <c r="G1505" s="16">
        <v>61</v>
      </c>
      <c r="H1505" s="16">
        <v>7.7</v>
      </c>
      <c r="I1505" s="16">
        <v>4.2</v>
      </c>
      <c r="M1505" s="19">
        <v>6</v>
      </c>
    </row>
    <row r="1506" spans="1:13">
      <c r="A1506" s="13" t="s">
        <v>3555</v>
      </c>
      <c r="B1506" s="13">
        <v>17031221000</v>
      </c>
      <c r="C1506" s="13" t="s">
        <v>3556</v>
      </c>
      <c r="D1506" s="13" t="s">
        <v>4272</v>
      </c>
      <c r="E1506" s="13" t="s">
        <v>4129</v>
      </c>
      <c r="F1506" s="16">
        <v>27.2</v>
      </c>
      <c r="G1506" s="16">
        <v>72.8</v>
      </c>
      <c r="H1506" s="16">
        <v>19.600000000000001</v>
      </c>
      <c r="I1506" s="16">
        <v>4.0999999999999996</v>
      </c>
      <c r="M1506" s="19">
        <v>1</v>
      </c>
    </row>
    <row r="1507" spans="1:13">
      <c r="A1507" s="13" t="s">
        <v>3083</v>
      </c>
      <c r="B1507" s="13">
        <v>17031530300</v>
      </c>
      <c r="C1507" s="13" t="s">
        <v>3084</v>
      </c>
      <c r="D1507" s="13" t="s">
        <v>4272</v>
      </c>
      <c r="E1507" s="13" t="s">
        <v>4129</v>
      </c>
      <c r="F1507" s="16">
        <v>29.9</v>
      </c>
      <c r="G1507" s="16">
        <v>70.099999999999994</v>
      </c>
      <c r="H1507" s="16">
        <v>11.4</v>
      </c>
      <c r="I1507" s="16">
        <v>4.0999999999999996</v>
      </c>
      <c r="M1507" s="19">
        <v>3</v>
      </c>
    </row>
    <row r="1508" spans="1:13">
      <c r="A1508" s="13" t="s">
        <v>3075</v>
      </c>
      <c r="B1508" s="13">
        <v>17031520500</v>
      </c>
      <c r="C1508" s="13" t="s">
        <v>3076</v>
      </c>
      <c r="D1508" s="13" t="s">
        <v>4272</v>
      </c>
      <c r="E1508" s="13" t="s">
        <v>4129</v>
      </c>
      <c r="F1508" s="16">
        <v>41.1</v>
      </c>
      <c r="G1508" s="16">
        <v>58.9</v>
      </c>
      <c r="H1508" s="16">
        <v>8.9</v>
      </c>
      <c r="I1508" s="16">
        <v>4.0999999999999996</v>
      </c>
      <c r="M1508" s="19">
        <v>1</v>
      </c>
    </row>
    <row r="1509" spans="1:13">
      <c r="A1509" s="13" t="s">
        <v>2201</v>
      </c>
      <c r="B1509" s="13">
        <v>17031825000</v>
      </c>
      <c r="C1509" s="13" t="s">
        <v>2202</v>
      </c>
      <c r="D1509" s="13" t="s">
        <v>4272</v>
      </c>
      <c r="E1509" s="13" t="s">
        <v>2194</v>
      </c>
      <c r="F1509" s="16">
        <v>31.1</v>
      </c>
      <c r="G1509" s="16">
        <v>68.900000000000006</v>
      </c>
      <c r="H1509" s="16">
        <v>8.1999999999999993</v>
      </c>
      <c r="I1509" s="16">
        <v>4.0999999999999996</v>
      </c>
      <c r="M1509" s="19">
        <v>4</v>
      </c>
    </row>
    <row r="1510" spans="1:13">
      <c r="A1510" s="13" t="s">
        <v>254</v>
      </c>
      <c r="B1510" s="13">
        <v>17197880905</v>
      </c>
      <c r="C1510" s="13" t="s">
        <v>255</v>
      </c>
      <c r="D1510" s="13" t="s">
        <v>363</v>
      </c>
      <c r="E1510" s="13" t="s">
        <v>251</v>
      </c>
      <c r="F1510" s="16">
        <v>44.9</v>
      </c>
      <c r="G1510" s="16">
        <v>55.1</v>
      </c>
      <c r="H1510" s="16">
        <v>8</v>
      </c>
      <c r="I1510" s="16">
        <v>4.0999999999999996</v>
      </c>
      <c r="M1510" s="16">
        <v>5</v>
      </c>
    </row>
    <row r="1511" spans="1:13">
      <c r="A1511" s="13" t="s">
        <v>3125</v>
      </c>
      <c r="B1511" s="13">
        <v>17031470100</v>
      </c>
      <c r="C1511" s="13" t="s">
        <v>3126</v>
      </c>
      <c r="D1511" s="13" t="s">
        <v>4272</v>
      </c>
      <c r="E1511" s="13" t="s">
        <v>4129</v>
      </c>
      <c r="F1511" s="16">
        <v>35.4</v>
      </c>
      <c r="G1511" s="16">
        <v>64.599999999999994</v>
      </c>
      <c r="H1511" s="16">
        <v>6.8</v>
      </c>
      <c r="I1511" s="16">
        <v>4.0999999999999996</v>
      </c>
      <c r="M1511" s="19">
        <v>2</v>
      </c>
    </row>
    <row r="1512" spans="1:13">
      <c r="A1512" s="13" t="s">
        <v>2586</v>
      </c>
      <c r="B1512" s="13">
        <v>17031826800</v>
      </c>
      <c r="C1512" s="13" t="s">
        <v>2587</v>
      </c>
      <c r="D1512" s="13" t="s">
        <v>4272</v>
      </c>
      <c r="E1512" s="13" t="s">
        <v>2588</v>
      </c>
      <c r="F1512" s="16">
        <v>40.9</v>
      </c>
      <c r="G1512" s="16">
        <v>59.1</v>
      </c>
      <c r="H1512" s="16">
        <v>5.7</v>
      </c>
      <c r="I1512" s="16">
        <v>4.0999999999999996</v>
      </c>
      <c r="M1512" s="19">
        <v>2</v>
      </c>
    </row>
    <row r="1513" spans="1:13">
      <c r="A1513" s="13" t="s">
        <v>3139</v>
      </c>
      <c r="B1513" s="13">
        <v>17031490400</v>
      </c>
      <c r="C1513" s="13" t="s">
        <v>3140</v>
      </c>
      <c r="D1513" s="13" t="s">
        <v>4272</v>
      </c>
      <c r="E1513" s="13" t="s">
        <v>4129</v>
      </c>
      <c r="F1513" s="16">
        <v>24.9</v>
      </c>
      <c r="G1513" s="16">
        <v>75.099999999999994</v>
      </c>
      <c r="H1513" s="16">
        <v>20.5</v>
      </c>
      <c r="I1513" s="16">
        <v>4</v>
      </c>
      <c r="M1513" s="19">
        <v>2</v>
      </c>
    </row>
    <row r="1514" spans="1:13">
      <c r="A1514" s="13" t="s">
        <v>4065</v>
      </c>
      <c r="B1514" s="13">
        <v>17031020902</v>
      </c>
      <c r="C1514" s="13" t="s">
        <v>4066</v>
      </c>
      <c r="D1514" s="13" t="s">
        <v>4272</v>
      </c>
      <c r="E1514" s="13" t="s">
        <v>4129</v>
      </c>
      <c r="F1514" s="16">
        <v>39.299999999999997</v>
      </c>
      <c r="G1514" s="16">
        <v>60.7</v>
      </c>
      <c r="H1514" s="16">
        <v>18.3</v>
      </c>
      <c r="I1514" s="16">
        <v>4</v>
      </c>
      <c r="M1514" s="19">
        <v>6</v>
      </c>
    </row>
    <row r="1515" spans="1:13">
      <c r="A1515" s="13" t="s">
        <v>846</v>
      </c>
      <c r="B1515" s="13">
        <v>17097860905</v>
      </c>
      <c r="C1515" s="13" t="s">
        <v>847</v>
      </c>
      <c r="D1515" s="13" t="s">
        <v>896</v>
      </c>
      <c r="E1515" s="13" t="s">
        <v>843</v>
      </c>
      <c r="F1515" s="16">
        <v>28.7</v>
      </c>
      <c r="G1515" s="16">
        <v>71.3</v>
      </c>
      <c r="H1515" s="16">
        <v>14.4</v>
      </c>
      <c r="I1515" s="16">
        <v>4</v>
      </c>
      <c r="M1515" s="19">
        <v>9</v>
      </c>
    </row>
    <row r="1516" spans="1:13">
      <c r="A1516" s="13" t="s">
        <v>4279</v>
      </c>
      <c r="B1516" s="13">
        <v>17031823303</v>
      </c>
      <c r="C1516" s="13" t="s">
        <v>4280</v>
      </c>
      <c r="D1516" s="13" t="s">
        <v>4272</v>
      </c>
      <c r="E1516" s="13" t="s">
        <v>4276</v>
      </c>
      <c r="F1516" s="16">
        <v>39.1</v>
      </c>
      <c r="G1516" s="16">
        <v>60.9</v>
      </c>
      <c r="H1516" s="16">
        <v>12.4</v>
      </c>
      <c r="I1516" s="16">
        <v>4</v>
      </c>
      <c r="M1516" s="19">
        <v>5</v>
      </c>
    </row>
    <row r="1517" spans="1:13">
      <c r="A1517" s="13" t="s">
        <v>3163</v>
      </c>
      <c r="B1517" s="13">
        <v>17031420800</v>
      </c>
      <c r="C1517" s="13" t="s">
        <v>3164</v>
      </c>
      <c r="D1517" s="13" t="s">
        <v>4272</v>
      </c>
      <c r="E1517" s="13" t="s">
        <v>4129</v>
      </c>
      <c r="F1517" s="16">
        <v>30.2</v>
      </c>
      <c r="G1517" s="16">
        <v>69.8</v>
      </c>
      <c r="H1517" s="16">
        <v>10.8</v>
      </c>
      <c r="I1517" s="16">
        <v>4</v>
      </c>
      <c r="M1517" s="19">
        <v>1</v>
      </c>
    </row>
    <row r="1518" spans="1:13">
      <c r="A1518" s="13" t="s">
        <v>2360</v>
      </c>
      <c r="B1518" s="13">
        <v>17031818300</v>
      </c>
      <c r="C1518" s="13" t="s">
        <v>2361</v>
      </c>
      <c r="D1518" s="13" t="s">
        <v>4272</v>
      </c>
      <c r="E1518" s="13" t="s">
        <v>2362</v>
      </c>
      <c r="F1518" s="16">
        <v>32.700000000000003</v>
      </c>
      <c r="G1518" s="16">
        <v>67.3</v>
      </c>
      <c r="H1518" s="16">
        <v>10.7</v>
      </c>
      <c r="I1518" s="16">
        <v>4</v>
      </c>
      <c r="M1518" s="19">
        <v>6</v>
      </c>
    </row>
    <row r="1519" spans="1:13">
      <c r="A1519" s="13" t="s">
        <v>957</v>
      </c>
      <c r="B1519" s="13">
        <v>17089854002</v>
      </c>
      <c r="C1519" s="13" t="s">
        <v>958</v>
      </c>
      <c r="D1519" s="13" t="s">
        <v>1029</v>
      </c>
      <c r="E1519" s="13"/>
      <c r="F1519" s="16">
        <v>34</v>
      </c>
      <c r="G1519" s="16">
        <v>66</v>
      </c>
      <c r="H1519" s="16">
        <v>10.199999999999999</v>
      </c>
      <c r="I1519" s="16">
        <v>4</v>
      </c>
      <c r="M1519" s="16"/>
    </row>
    <row r="1520" spans="1:13">
      <c r="A1520" s="13" t="s">
        <v>4277</v>
      </c>
      <c r="B1520" s="13">
        <v>17031823302</v>
      </c>
      <c r="C1520" s="13" t="s">
        <v>4278</v>
      </c>
      <c r="D1520" s="13" t="s">
        <v>4272</v>
      </c>
      <c r="E1520" s="13" t="s">
        <v>4276</v>
      </c>
      <c r="F1520" s="16">
        <v>40.4</v>
      </c>
      <c r="G1520" s="16">
        <v>59.6</v>
      </c>
      <c r="H1520" s="16">
        <v>7.1</v>
      </c>
      <c r="I1520" s="16">
        <v>4</v>
      </c>
      <c r="M1520" s="19">
        <v>5</v>
      </c>
    </row>
    <row r="1521" spans="1:13">
      <c r="A1521" s="13" t="s">
        <v>2655</v>
      </c>
      <c r="B1521" s="13">
        <v>17031824400</v>
      </c>
      <c r="C1521" s="13" t="s">
        <v>2656</v>
      </c>
      <c r="D1521" s="13" t="s">
        <v>4272</v>
      </c>
      <c r="E1521" s="13" t="s">
        <v>2654</v>
      </c>
      <c r="F1521" s="16">
        <v>40.799999999999997</v>
      </c>
      <c r="G1521" s="16">
        <v>59.2</v>
      </c>
      <c r="H1521" s="16">
        <v>6.2</v>
      </c>
      <c r="I1521" s="16">
        <v>4</v>
      </c>
      <c r="M1521" s="19">
        <v>3</v>
      </c>
    </row>
    <row r="1522" spans="1:13">
      <c r="A1522" s="13" t="s">
        <v>3408</v>
      </c>
      <c r="B1522" s="13">
        <v>17031271400</v>
      </c>
      <c r="C1522" s="13" t="s">
        <v>3409</v>
      </c>
      <c r="D1522" s="13" t="s">
        <v>4272</v>
      </c>
      <c r="E1522" s="13" t="s">
        <v>4129</v>
      </c>
      <c r="F1522" s="16">
        <v>40.9</v>
      </c>
      <c r="G1522" s="16">
        <v>59.1</v>
      </c>
      <c r="H1522" s="16">
        <v>5.5</v>
      </c>
      <c r="I1522" s="16">
        <v>4</v>
      </c>
      <c r="M1522" s="19">
        <v>1</v>
      </c>
    </row>
    <row r="1523" spans="1:13">
      <c r="A1523" s="13" t="s">
        <v>3397</v>
      </c>
      <c r="B1523" s="13">
        <v>17031260900</v>
      </c>
      <c r="C1523" s="13" t="s">
        <v>3398</v>
      </c>
      <c r="D1523" s="13" t="s">
        <v>4272</v>
      </c>
      <c r="E1523" s="13" t="s">
        <v>4129</v>
      </c>
      <c r="F1523" s="16">
        <v>37</v>
      </c>
      <c r="G1523" s="16">
        <v>63</v>
      </c>
      <c r="H1523" s="16">
        <v>4.5999999999999996</v>
      </c>
      <c r="I1523" s="16">
        <v>4</v>
      </c>
      <c r="M1523" s="19">
        <v>3</v>
      </c>
    </row>
    <row r="1524" spans="1:13">
      <c r="A1524" s="13" t="s">
        <v>2875</v>
      </c>
      <c r="B1524" s="13">
        <v>17031681200</v>
      </c>
      <c r="C1524" s="13" t="s">
        <v>2876</v>
      </c>
      <c r="D1524" s="13" t="s">
        <v>4272</v>
      </c>
      <c r="E1524" s="13" t="s">
        <v>4129</v>
      </c>
      <c r="F1524" s="16">
        <v>30</v>
      </c>
      <c r="G1524" s="16">
        <v>70</v>
      </c>
      <c r="H1524" s="16">
        <v>3.6</v>
      </c>
      <c r="I1524" s="16">
        <v>4</v>
      </c>
      <c r="M1524" s="19">
        <v>1</v>
      </c>
    </row>
    <row r="1525" spans="1:13">
      <c r="A1525" s="13" t="s">
        <v>1606</v>
      </c>
      <c r="B1525" s="13">
        <v>17031831700</v>
      </c>
      <c r="C1525" s="13" t="s">
        <v>1607</v>
      </c>
      <c r="D1525" s="13" t="s">
        <v>4272</v>
      </c>
      <c r="E1525" s="13"/>
      <c r="F1525" s="16">
        <v>31.4</v>
      </c>
      <c r="G1525" s="16">
        <v>68.599999999999994</v>
      </c>
      <c r="H1525" s="16">
        <v>16.5</v>
      </c>
      <c r="I1525" s="16">
        <v>3.9</v>
      </c>
      <c r="M1525" s="16"/>
    </row>
    <row r="1526" spans="1:13">
      <c r="A1526" s="13" t="s">
        <v>1847</v>
      </c>
      <c r="B1526" s="13">
        <v>17031804309</v>
      </c>
      <c r="C1526" s="13" t="s">
        <v>1848</v>
      </c>
      <c r="D1526" s="13" t="s">
        <v>4272</v>
      </c>
      <c r="E1526" s="13" t="s">
        <v>1840</v>
      </c>
      <c r="F1526" s="16">
        <v>36.700000000000003</v>
      </c>
      <c r="G1526" s="16">
        <v>63.3</v>
      </c>
      <c r="H1526" s="16">
        <v>14</v>
      </c>
      <c r="I1526" s="16">
        <v>3.9</v>
      </c>
      <c r="M1526" s="19">
        <v>5</v>
      </c>
    </row>
    <row r="1527" spans="1:13">
      <c r="A1527" s="13" t="s">
        <v>1816</v>
      </c>
      <c r="B1527" s="13">
        <v>17031804305</v>
      </c>
      <c r="C1527" s="13" t="s">
        <v>1817</v>
      </c>
      <c r="D1527" s="13" t="s">
        <v>4272</v>
      </c>
      <c r="E1527" s="13" t="s">
        <v>1804</v>
      </c>
      <c r="F1527" s="16">
        <v>30.5</v>
      </c>
      <c r="G1527" s="16">
        <v>69.5</v>
      </c>
      <c r="H1527" s="16">
        <v>13.5</v>
      </c>
      <c r="I1527" s="16">
        <v>3.9</v>
      </c>
      <c r="M1527" s="19">
        <v>5</v>
      </c>
    </row>
    <row r="1528" spans="1:13">
      <c r="A1528" s="13" t="s">
        <v>516</v>
      </c>
      <c r="B1528" s="13">
        <v>17111870811</v>
      </c>
      <c r="C1528" s="13" t="s">
        <v>517</v>
      </c>
      <c r="D1528" s="13" t="s">
        <v>571</v>
      </c>
      <c r="E1528" s="13" t="s">
        <v>518</v>
      </c>
      <c r="F1528" s="16">
        <v>35.700000000000003</v>
      </c>
      <c r="G1528" s="16">
        <v>64.3</v>
      </c>
      <c r="H1528" s="16">
        <v>12.5</v>
      </c>
      <c r="I1528" s="16">
        <v>3.9</v>
      </c>
      <c r="M1528" s="19">
        <v>7</v>
      </c>
    </row>
    <row r="1529" spans="1:13">
      <c r="A1529" s="13" t="s">
        <v>4144</v>
      </c>
      <c r="B1529" s="13">
        <v>17031815000</v>
      </c>
      <c r="C1529" s="13" t="s">
        <v>4145</v>
      </c>
      <c r="D1529" s="13" t="s">
        <v>4272</v>
      </c>
      <c r="E1529" s="13" t="s">
        <v>4137</v>
      </c>
      <c r="F1529" s="16">
        <v>37.700000000000003</v>
      </c>
      <c r="G1529" s="16">
        <v>62.3</v>
      </c>
      <c r="H1529" s="16">
        <v>12.5</v>
      </c>
      <c r="I1529" s="16">
        <v>3.9</v>
      </c>
      <c r="M1529" s="19">
        <v>4</v>
      </c>
    </row>
    <row r="1530" spans="1:13">
      <c r="A1530" s="13" t="s">
        <v>3665</v>
      </c>
      <c r="B1530" s="13">
        <v>17031161300</v>
      </c>
      <c r="C1530" s="13" t="s">
        <v>3666</v>
      </c>
      <c r="D1530" s="13" t="s">
        <v>4272</v>
      </c>
      <c r="E1530" s="13" t="s">
        <v>4129</v>
      </c>
      <c r="F1530" s="16">
        <v>30.6</v>
      </c>
      <c r="G1530" s="16">
        <v>69.400000000000006</v>
      </c>
      <c r="H1530" s="16">
        <v>11.1</v>
      </c>
      <c r="I1530" s="16">
        <v>3.9</v>
      </c>
      <c r="M1530" s="19">
        <v>2</v>
      </c>
    </row>
    <row r="1531" spans="1:13">
      <c r="A1531" s="13" t="s">
        <v>1578</v>
      </c>
      <c r="B1531" s="13">
        <v>17031836800</v>
      </c>
      <c r="C1531" s="13" t="s">
        <v>1579</v>
      </c>
      <c r="D1531" s="13" t="s">
        <v>4272</v>
      </c>
      <c r="E1531" s="13"/>
      <c r="F1531" s="16">
        <v>46.3</v>
      </c>
      <c r="G1531" s="16">
        <v>53.7</v>
      </c>
      <c r="H1531" s="16">
        <v>7</v>
      </c>
      <c r="I1531" s="16">
        <v>3.9</v>
      </c>
      <c r="M1531" s="16"/>
    </row>
    <row r="1532" spans="1:13">
      <c r="A1532" s="13" t="s">
        <v>194</v>
      </c>
      <c r="B1532" s="13">
        <v>17197881402</v>
      </c>
      <c r="C1532" s="13" t="s">
        <v>195</v>
      </c>
      <c r="D1532" s="13" t="s">
        <v>363</v>
      </c>
      <c r="E1532" s="13" t="s">
        <v>320</v>
      </c>
      <c r="F1532" s="16">
        <v>49.3</v>
      </c>
      <c r="G1532" s="16">
        <v>50.7</v>
      </c>
      <c r="H1532" s="16">
        <v>5.9</v>
      </c>
      <c r="I1532" s="16">
        <v>3.9</v>
      </c>
      <c r="M1532" s="16">
        <v>4</v>
      </c>
    </row>
    <row r="1533" spans="1:13">
      <c r="A1533" s="13" t="s">
        <v>2909</v>
      </c>
      <c r="B1533" s="13">
        <v>17031650301</v>
      </c>
      <c r="C1533" s="13" t="s">
        <v>2910</v>
      </c>
      <c r="D1533" s="13" t="s">
        <v>4272</v>
      </c>
      <c r="E1533" s="13" t="s">
        <v>4129</v>
      </c>
      <c r="F1533" s="16">
        <v>27.7</v>
      </c>
      <c r="G1533" s="16">
        <v>72.3</v>
      </c>
      <c r="H1533" s="16">
        <v>4.2</v>
      </c>
      <c r="I1533" s="16">
        <v>3.9</v>
      </c>
      <c r="M1533" s="19">
        <v>3</v>
      </c>
    </row>
    <row r="1534" spans="1:13">
      <c r="A1534" s="13" t="s">
        <v>2711</v>
      </c>
      <c r="B1534" s="13">
        <v>17031823101</v>
      </c>
      <c r="C1534" s="13" t="s">
        <v>2712</v>
      </c>
      <c r="D1534" s="13" t="s">
        <v>4272</v>
      </c>
      <c r="E1534" s="13" t="s">
        <v>2706</v>
      </c>
      <c r="F1534" s="16">
        <v>46.4</v>
      </c>
      <c r="G1534" s="16">
        <v>53.6</v>
      </c>
      <c r="H1534" s="16">
        <v>13.8</v>
      </c>
      <c r="I1534" s="16">
        <v>3.8</v>
      </c>
      <c r="M1534" s="19">
        <v>6</v>
      </c>
    </row>
    <row r="1535" spans="1:13">
      <c r="A1535" s="13" t="s">
        <v>2233</v>
      </c>
      <c r="B1535" s="13">
        <v>17031828503</v>
      </c>
      <c r="C1535" s="13" t="s">
        <v>2234</v>
      </c>
      <c r="D1535" s="13" t="s">
        <v>4272</v>
      </c>
      <c r="E1535" s="13" t="s">
        <v>2235</v>
      </c>
      <c r="F1535" s="16">
        <v>29.3</v>
      </c>
      <c r="G1535" s="16">
        <v>70.7</v>
      </c>
      <c r="H1535" s="16">
        <v>12.6</v>
      </c>
      <c r="I1535" s="16">
        <v>3.8</v>
      </c>
      <c r="M1535" s="19">
        <v>2</v>
      </c>
    </row>
    <row r="1536" spans="1:13">
      <c r="A1536" s="13" t="s">
        <v>2707</v>
      </c>
      <c r="B1536" s="13">
        <v>17031823001</v>
      </c>
      <c r="C1536" s="13" t="s">
        <v>2708</v>
      </c>
      <c r="D1536" s="13" t="s">
        <v>4272</v>
      </c>
      <c r="E1536" s="13" t="s">
        <v>2706</v>
      </c>
      <c r="F1536" s="16">
        <v>34.200000000000003</v>
      </c>
      <c r="G1536" s="16">
        <v>65.8</v>
      </c>
      <c r="H1536" s="16">
        <v>10.9</v>
      </c>
      <c r="I1536" s="16">
        <v>3.8</v>
      </c>
      <c r="M1536" s="19">
        <v>6</v>
      </c>
    </row>
    <row r="1537" spans="1:13">
      <c r="A1537" s="13" t="s">
        <v>809</v>
      </c>
      <c r="B1537" s="13">
        <v>17097861901</v>
      </c>
      <c r="C1537" s="13" t="s">
        <v>810</v>
      </c>
      <c r="D1537" s="13" t="s">
        <v>896</v>
      </c>
      <c r="E1537" s="13" t="s">
        <v>806</v>
      </c>
      <c r="F1537" s="16">
        <v>31</v>
      </c>
      <c r="G1537" s="16">
        <v>69</v>
      </c>
      <c r="H1537" s="16">
        <v>10.8</v>
      </c>
      <c r="I1537" s="16">
        <v>3.8</v>
      </c>
      <c r="M1537" s="19">
        <v>6</v>
      </c>
    </row>
    <row r="1538" spans="1:13">
      <c r="A1538" s="13" t="s">
        <v>4088</v>
      </c>
      <c r="B1538" s="13">
        <v>17031821002</v>
      </c>
      <c r="C1538" s="13" t="s">
        <v>4089</v>
      </c>
      <c r="D1538" s="13" t="s">
        <v>4272</v>
      </c>
      <c r="E1538" s="13" t="s">
        <v>4083</v>
      </c>
      <c r="F1538" s="16">
        <v>41.5</v>
      </c>
      <c r="G1538" s="16">
        <v>58.5</v>
      </c>
      <c r="H1538" s="16">
        <v>9.5</v>
      </c>
      <c r="I1538" s="16">
        <v>3.8</v>
      </c>
      <c r="M1538" s="19">
        <v>6</v>
      </c>
    </row>
    <row r="1539" spans="1:13">
      <c r="A1539" s="13" t="s">
        <v>1636</v>
      </c>
      <c r="B1539" s="13">
        <v>17031834000</v>
      </c>
      <c r="C1539" s="13" t="s">
        <v>1637</v>
      </c>
      <c r="D1539" s="13" t="s">
        <v>4272</v>
      </c>
      <c r="E1539" s="13"/>
      <c r="F1539" s="16">
        <v>31.6</v>
      </c>
      <c r="G1539" s="16">
        <v>68.400000000000006</v>
      </c>
      <c r="H1539" s="16">
        <v>9.5</v>
      </c>
      <c r="I1539" s="16">
        <v>3.8</v>
      </c>
      <c r="M1539" s="16"/>
    </row>
    <row r="1540" spans="1:13">
      <c r="A1540" s="13" t="s">
        <v>2199</v>
      </c>
      <c r="B1540" s="13">
        <v>17031824702</v>
      </c>
      <c r="C1540" s="13" t="s">
        <v>2200</v>
      </c>
      <c r="D1540" s="13" t="s">
        <v>4272</v>
      </c>
      <c r="E1540" s="13" t="s">
        <v>2194</v>
      </c>
      <c r="F1540" s="16">
        <v>38.5</v>
      </c>
      <c r="G1540" s="16">
        <v>61.5</v>
      </c>
      <c r="H1540" s="16">
        <v>9.1999999999999993</v>
      </c>
      <c r="I1540" s="16">
        <v>3.8</v>
      </c>
      <c r="M1540" s="19">
        <v>4</v>
      </c>
    </row>
    <row r="1541" spans="1:13">
      <c r="A1541" s="13" t="s">
        <v>4092</v>
      </c>
      <c r="B1541" s="13">
        <v>17031821102</v>
      </c>
      <c r="C1541" s="13" t="s">
        <v>4093</v>
      </c>
      <c r="D1541" s="13" t="s">
        <v>4272</v>
      </c>
      <c r="E1541" s="13" t="s">
        <v>4083</v>
      </c>
      <c r="F1541" s="16">
        <v>37.4</v>
      </c>
      <c r="G1541" s="16">
        <v>62.6</v>
      </c>
      <c r="H1541" s="16">
        <v>8.1999999999999993</v>
      </c>
      <c r="I1541" s="16">
        <v>3.8</v>
      </c>
      <c r="M1541" s="19">
        <v>7</v>
      </c>
    </row>
    <row r="1542" spans="1:13">
      <c r="A1542" s="13" t="s">
        <v>4109</v>
      </c>
      <c r="B1542" s="13">
        <v>17031825900</v>
      </c>
      <c r="C1542" s="13" t="s">
        <v>4110</v>
      </c>
      <c r="D1542" s="13" t="s">
        <v>4272</v>
      </c>
      <c r="E1542" s="13" t="s">
        <v>4104</v>
      </c>
      <c r="F1542" s="16">
        <v>30.6</v>
      </c>
      <c r="G1542" s="16">
        <v>69.400000000000006</v>
      </c>
      <c r="H1542" s="16">
        <v>6.4</v>
      </c>
      <c r="I1542" s="16">
        <v>3.8</v>
      </c>
      <c r="M1542" s="19">
        <v>1</v>
      </c>
    </row>
    <row r="1543" spans="1:13">
      <c r="A1543" s="13" t="s">
        <v>3093</v>
      </c>
      <c r="B1543" s="13">
        <v>17031530600</v>
      </c>
      <c r="C1543" s="13" t="s">
        <v>3094</v>
      </c>
      <c r="D1543" s="13" t="s">
        <v>4272</v>
      </c>
      <c r="E1543" s="13" t="s">
        <v>4129</v>
      </c>
      <c r="F1543" s="16">
        <v>29.7</v>
      </c>
      <c r="G1543" s="16">
        <v>70.3</v>
      </c>
      <c r="H1543" s="16">
        <v>4.8</v>
      </c>
      <c r="I1543" s="16">
        <v>3.8</v>
      </c>
      <c r="M1543" s="19">
        <v>1</v>
      </c>
    </row>
    <row r="1544" spans="1:13">
      <c r="A1544" s="13" t="s">
        <v>3229</v>
      </c>
      <c r="B1544" s="13">
        <v>17031400300</v>
      </c>
      <c r="C1544" s="13" t="s">
        <v>3230</v>
      </c>
      <c r="D1544" s="13" t="s">
        <v>4272</v>
      </c>
      <c r="E1544" s="13" t="s">
        <v>4129</v>
      </c>
      <c r="F1544" s="16">
        <v>15.7</v>
      </c>
      <c r="G1544" s="16">
        <v>84.3</v>
      </c>
      <c r="H1544" s="16">
        <v>17.8</v>
      </c>
      <c r="I1544" s="16">
        <v>3.7</v>
      </c>
      <c r="M1544" s="19">
        <v>1</v>
      </c>
    </row>
    <row r="1545" spans="1:13">
      <c r="A1545" s="13" t="s">
        <v>1108</v>
      </c>
      <c r="B1545" s="13">
        <v>17043840104</v>
      </c>
      <c r="C1545" s="13" t="s">
        <v>1109</v>
      </c>
      <c r="D1545" s="13" t="s">
        <v>1522</v>
      </c>
      <c r="E1545" s="13" t="s">
        <v>1686</v>
      </c>
      <c r="F1545" s="16">
        <v>31.5</v>
      </c>
      <c r="G1545" s="16">
        <v>68.5</v>
      </c>
      <c r="H1545" s="16">
        <v>13.7</v>
      </c>
      <c r="I1545" s="16">
        <v>3.7</v>
      </c>
      <c r="M1545" s="19">
        <v>7</v>
      </c>
    </row>
    <row r="1546" spans="1:13">
      <c r="A1546" s="13" t="s">
        <v>1303</v>
      </c>
      <c r="B1546" s="13">
        <v>17043840910</v>
      </c>
      <c r="C1546" s="13" t="s">
        <v>1304</v>
      </c>
      <c r="D1546" s="13" t="s">
        <v>1522</v>
      </c>
      <c r="E1546" s="13" t="s">
        <v>2398</v>
      </c>
      <c r="F1546" s="16">
        <v>42.1</v>
      </c>
      <c r="G1546" s="16">
        <v>57.9</v>
      </c>
      <c r="H1546" s="16">
        <v>10.3</v>
      </c>
      <c r="I1546" s="16">
        <v>3.7</v>
      </c>
      <c r="M1546" s="19">
        <v>5</v>
      </c>
    </row>
    <row r="1547" spans="1:13">
      <c r="A1547" s="13" t="s">
        <v>2489</v>
      </c>
      <c r="B1547" s="13">
        <v>17031811402</v>
      </c>
      <c r="C1547" s="13" t="s">
        <v>2490</v>
      </c>
      <c r="D1547" s="13" t="s">
        <v>4272</v>
      </c>
      <c r="E1547" s="13" t="s">
        <v>2488</v>
      </c>
      <c r="F1547" s="16">
        <v>37</v>
      </c>
      <c r="G1547" s="16">
        <v>63</v>
      </c>
      <c r="H1547" s="16">
        <v>9.6999999999999993</v>
      </c>
      <c r="I1547" s="16">
        <v>3.7</v>
      </c>
      <c r="M1547" s="19">
        <v>7</v>
      </c>
    </row>
    <row r="1548" spans="1:13">
      <c r="A1548" s="13" t="s">
        <v>2650</v>
      </c>
      <c r="B1548" s="13">
        <v>17031820202</v>
      </c>
      <c r="C1548" s="13" t="s">
        <v>2651</v>
      </c>
      <c r="D1548" s="13" t="s">
        <v>4272</v>
      </c>
      <c r="E1548" s="13" t="s">
        <v>2649</v>
      </c>
      <c r="F1548" s="16">
        <v>34.299999999999997</v>
      </c>
      <c r="G1548" s="16">
        <v>65.7</v>
      </c>
      <c r="H1548" s="16">
        <v>8</v>
      </c>
      <c r="I1548" s="16">
        <v>3.7</v>
      </c>
      <c r="M1548" s="19">
        <v>9</v>
      </c>
    </row>
    <row r="1549" spans="1:13">
      <c r="A1549" s="13" t="s">
        <v>2953</v>
      </c>
      <c r="B1549" s="13">
        <v>17031611000</v>
      </c>
      <c r="C1549" s="13" t="s">
        <v>2954</v>
      </c>
      <c r="D1549" s="13" t="s">
        <v>4272</v>
      </c>
      <c r="E1549" s="13" t="s">
        <v>4129</v>
      </c>
      <c r="F1549" s="16">
        <v>22.3</v>
      </c>
      <c r="G1549" s="16">
        <v>77.7</v>
      </c>
      <c r="H1549" s="16">
        <v>3.7</v>
      </c>
      <c r="I1549" s="16">
        <v>3.7</v>
      </c>
      <c r="M1549" s="19">
        <v>1</v>
      </c>
    </row>
    <row r="1550" spans="1:13">
      <c r="A1550" s="13" t="s">
        <v>2281</v>
      </c>
      <c r="B1550" s="13">
        <v>17031822000</v>
      </c>
      <c r="C1550" s="13" t="s">
        <v>2282</v>
      </c>
      <c r="D1550" s="13" t="s">
        <v>4272</v>
      </c>
      <c r="E1550" s="13" t="s">
        <v>2283</v>
      </c>
      <c r="F1550" s="16">
        <v>37</v>
      </c>
      <c r="G1550" s="16">
        <v>63</v>
      </c>
      <c r="H1550" s="16">
        <v>14.1</v>
      </c>
      <c r="I1550" s="16">
        <v>3.6</v>
      </c>
      <c r="M1550" s="19">
        <v>3</v>
      </c>
    </row>
    <row r="1551" spans="1:13">
      <c r="A1551" s="13" t="s">
        <v>2893</v>
      </c>
      <c r="B1551" s="13">
        <v>17031640300</v>
      </c>
      <c r="C1551" s="13" t="s">
        <v>2894</v>
      </c>
      <c r="D1551" s="13" t="s">
        <v>4272</v>
      </c>
      <c r="E1551" s="13" t="s">
        <v>4129</v>
      </c>
      <c r="F1551" s="16">
        <v>34.799999999999997</v>
      </c>
      <c r="G1551" s="16">
        <v>65.2</v>
      </c>
      <c r="H1551" s="16">
        <v>13.7</v>
      </c>
      <c r="I1551" s="16">
        <v>3.6</v>
      </c>
      <c r="M1551" s="19">
        <v>6</v>
      </c>
    </row>
    <row r="1552" spans="1:13">
      <c r="A1552" s="13" t="s">
        <v>2077</v>
      </c>
      <c r="B1552" s="13">
        <v>17031822302</v>
      </c>
      <c r="C1552" s="13" t="s">
        <v>2078</v>
      </c>
      <c r="D1552" s="13" t="s">
        <v>4272</v>
      </c>
      <c r="E1552" s="13" t="s">
        <v>2070</v>
      </c>
      <c r="F1552" s="16">
        <v>39.6</v>
      </c>
      <c r="G1552" s="16">
        <v>60.4</v>
      </c>
      <c r="H1552" s="16">
        <v>11.7</v>
      </c>
      <c r="I1552" s="16">
        <v>3.6</v>
      </c>
      <c r="M1552" s="19">
        <v>8</v>
      </c>
    </row>
    <row r="1553" spans="1:13">
      <c r="A1553" s="13" t="s">
        <v>2396</v>
      </c>
      <c r="B1553" s="13">
        <v>17031841200</v>
      </c>
      <c r="C1553" s="13" t="s">
        <v>2397</v>
      </c>
      <c r="D1553" s="13" t="s">
        <v>4272</v>
      </c>
      <c r="E1553" s="13" t="s">
        <v>2398</v>
      </c>
      <c r="F1553" s="16">
        <v>25.1</v>
      </c>
      <c r="G1553" s="16">
        <v>74.900000000000006</v>
      </c>
      <c r="H1553" s="16">
        <v>11.7</v>
      </c>
      <c r="I1553" s="16">
        <v>3.6</v>
      </c>
      <c r="M1553" s="19">
        <v>5</v>
      </c>
    </row>
    <row r="1554" spans="1:13">
      <c r="A1554" s="13" t="s">
        <v>4113</v>
      </c>
      <c r="B1554" s="13">
        <v>17031826100</v>
      </c>
      <c r="C1554" s="13" t="s">
        <v>4114</v>
      </c>
      <c r="D1554" s="13" t="s">
        <v>4272</v>
      </c>
      <c r="E1554" s="13" t="s">
        <v>4104</v>
      </c>
      <c r="F1554" s="16">
        <v>32</v>
      </c>
      <c r="G1554" s="16">
        <v>68</v>
      </c>
      <c r="H1554" s="16">
        <v>11.7</v>
      </c>
      <c r="I1554" s="16">
        <v>3.6</v>
      </c>
      <c r="M1554" s="19">
        <v>1</v>
      </c>
    </row>
    <row r="1555" spans="1:13">
      <c r="A1555" s="13" t="s">
        <v>4090</v>
      </c>
      <c r="B1555" s="13">
        <v>17031821101</v>
      </c>
      <c r="C1555" s="13" t="s">
        <v>4091</v>
      </c>
      <c r="D1555" s="13" t="s">
        <v>4272</v>
      </c>
      <c r="E1555" s="13" t="s">
        <v>4083</v>
      </c>
      <c r="F1555" s="16">
        <v>33.9</v>
      </c>
      <c r="G1555" s="16">
        <v>66.099999999999994</v>
      </c>
      <c r="H1555" s="16">
        <v>10.4</v>
      </c>
      <c r="I1555" s="16">
        <v>3.6</v>
      </c>
      <c r="M1555" s="19">
        <v>8</v>
      </c>
    </row>
    <row r="1556" spans="1:13">
      <c r="A1556" s="13" t="s">
        <v>3173</v>
      </c>
      <c r="B1556" s="13">
        <v>17031430300</v>
      </c>
      <c r="C1556" s="13" t="s">
        <v>3174</v>
      </c>
      <c r="D1556" s="13" t="s">
        <v>4272</v>
      </c>
      <c r="E1556" s="13" t="s">
        <v>4129</v>
      </c>
      <c r="F1556" s="16">
        <v>39.5</v>
      </c>
      <c r="G1556" s="16">
        <v>60.5</v>
      </c>
      <c r="H1556" s="16">
        <v>9.5</v>
      </c>
      <c r="I1556" s="16">
        <v>3.6</v>
      </c>
      <c r="M1556" s="19">
        <v>1</v>
      </c>
    </row>
    <row r="1557" spans="1:13">
      <c r="A1557" s="13" t="s">
        <v>4086</v>
      </c>
      <c r="B1557" s="13">
        <v>17031821001</v>
      </c>
      <c r="C1557" s="13" t="s">
        <v>4087</v>
      </c>
      <c r="D1557" s="13" t="s">
        <v>4272</v>
      </c>
      <c r="E1557" s="13" t="s">
        <v>4083</v>
      </c>
      <c r="F1557" s="16">
        <v>39</v>
      </c>
      <c r="G1557" s="16">
        <v>61</v>
      </c>
      <c r="H1557" s="16">
        <v>8.1999999999999993</v>
      </c>
      <c r="I1557" s="16">
        <v>3.6</v>
      </c>
      <c r="M1557" s="19">
        <v>6</v>
      </c>
    </row>
    <row r="1558" spans="1:13">
      <c r="A1558" s="13" t="s">
        <v>96</v>
      </c>
      <c r="B1558" s="13">
        <v>17197883700</v>
      </c>
      <c r="C1558" s="13" t="s">
        <v>97</v>
      </c>
      <c r="D1558" s="13" t="s">
        <v>363</v>
      </c>
      <c r="E1558" s="13" t="s">
        <v>1807</v>
      </c>
      <c r="F1558" s="16">
        <v>32.4</v>
      </c>
      <c r="G1558" s="16">
        <v>67.599999999999994</v>
      </c>
      <c r="H1558" s="16">
        <v>8.1</v>
      </c>
      <c r="I1558" s="16">
        <v>3.6</v>
      </c>
      <c r="M1558" s="16">
        <v>5</v>
      </c>
    </row>
    <row r="1559" spans="1:13">
      <c r="A1559" s="13" t="s">
        <v>4161</v>
      </c>
      <c r="B1559" s="13">
        <v>17031821200</v>
      </c>
      <c r="C1559" s="13" t="s">
        <v>4162</v>
      </c>
      <c r="D1559" s="13" t="s">
        <v>4272</v>
      </c>
      <c r="E1559" s="13" t="s">
        <v>4163</v>
      </c>
      <c r="F1559" s="16">
        <v>35.700000000000003</v>
      </c>
      <c r="G1559" s="16">
        <v>64.3</v>
      </c>
      <c r="H1559" s="16">
        <v>7.9</v>
      </c>
      <c r="I1559" s="16">
        <v>3.6</v>
      </c>
      <c r="M1559" s="19">
        <v>3</v>
      </c>
    </row>
    <row r="1560" spans="1:13">
      <c r="A1560" s="13" t="s">
        <v>2687</v>
      </c>
      <c r="B1560" s="13">
        <v>17031828900</v>
      </c>
      <c r="C1560" s="13" t="s">
        <v>2688</v>
      </c>
      <c r="D1560" s="13" t="s">
        <v>4272</v>
      </c>
      <c r="E1560" s="13" t="s">
        <v>2680</v>
      </c>
      <c r="F1560" s="16">
        <v>32.299999999999997</v>
      </c>
      <c r="G1560" s="16">
        <v>67.7</v>
      </c>
      <c r="H1560" s="16">
        <v>7.7</v>
      </c>
      <c r="I1560" s="16">
        <v>3.6</v>
      </c>
      <c r="M1560" s="19">
        <v>2</v>
      </c>
    </row>
    <row r="1561" spans="1:13">
      <c r="A1561" s="13" t="s">
        <v>961</v>
      </c>
      <c r="B1561" s="13">
        <v>17089854200</v>
      </c>
      <c r="C1561" s="13" t="s">
        <v>962</v>
      </c>
      <c r="D1561" s="13" t="s">
        <v>1029</v>
      </c>
      <c r="E1561" s="13"/>
      <c r="F1561" s="16">
        <v>31.1</v>
      </c>
      <c r="G1561" s="16">
        <v>68.900000000000006</v>
      </c>
      <c r="H1561" s="16">
        <v>7.3</v>
      </c>
      <c r="I1561" s="16">
        <v>3.6</v>
      </c>
      <c r="M1561" s="16"/>
    </row>
    <row r="1562" spans="1:13">
      <c r="A1562" s="13" t="s">
        <v>2443</v>
      </c>
      <c r="B1562" s="13">
        <v>17031827000</v>
      </c>
      <c r="C1562" s="13" t="s">
        <v>2330</v>
      </c>
      <c r="D1562" s="13" t="s">
        <v>4272</v>
      </c>
      <c r="E1562" s="13" t="s">
        <v>2438</v>
      </c>
      <c r="F1562" s="16">
        <v>37.1</v>
      </c>
      <c r="G1562" s="16">
        <v>62.9</v>
      </c>
      <c r="H1562" s="16">
        <v>5</v>
      </c>
      <c r="I1562" s="16">
        <v>3.6</v>
      </c>
      <c r="M1562" s="19">
        <v>2</v>
      </c>
    </row>
    <row r="1563" spans="1:13">
      <c r="A1563" s="13" t="s">
        <v>3077</v>
      </c>
      <c r="B1563" s="13">
        <v>17031520600</v>
      </c>
      <c r="C1563" s="13" t="s">
        <v>3078</v>
      </c>
      <c r="D1563" s="13" t="s">
        <v>4272</v>
      </c>
      <c r="E1563" s="13" t="s">
        <v>4129</v>
      </c>
      <c r="F1563" s="16">
        <v>26.4</v>
      </c>
      <c r="G1563" s="16">
        <v>73.599999999999994</v>
      </c>
      <c r="H1563" s="16">
        <v>4.8</v>
      </c>
      <c r="I1563" s="16">
        <v>3.6</v>
      </c>
      <c r="M1563" s="19">
        <v>1</v>
      </c>
    </row>
    <row r="1564" spans="1:13">
      <c r="A1564" s="13" t="s">
        <v>3341</v>
      </c>
      <c r="B1564" s="13">
        <v>17031300700</v>
      </c>
      <c r="C1564" s="13" t="s">
        <v>3342</v>
      </c>
      <c r="D1564" s="13" t="s">
        <v>4272</v>
      </c>
      <c r="E1564" s="13" t="s">
        <v>4129</v>
      </c>
      <c r="F1564" s="16">
        <v>22.5</v>
      </c>
      <c r="G1564" s="16">
        <v>77.5</v>
      </c>
      <c r="H1564" s="16">
        <v>4.5999999999999996</v>
      </c>
      <c r="I1564" s="16">
        <v>3.6</v>
      </c>
      <c r="M1564" s="19">
        <v>1</v>
      </c>
    </row>
    <row r="1565" spans="1:13">
      <c r="A1565" s="13" t="s">
        <v>153</v>
      </c>
      <c r="B1565" s="13">
        <v>17197883304</v>
      </c>
      <c r="C1565" s="13" t="s">
        <v>154</v>
      </c>
      <c r="D1565" s="13" t="s">
        <v>363</v>
      </c>
      <c r="E1565" s="13" t="s">
        <v>155</v>
      </c>
      <c r="F1565" s="16">
        <v>44.8</v>
      </c>
      <c r="G1565" s="16">
        <v>55.2</v>
      </c>
      <c r="H1565" s="16">
        <v>2.4</v>
      </c>
      <c r="I1565" s="16">
        <v>3.6</v>
      </c>
      <c r="M1565" s="16">
        <v>9</v>
      </c>
    </row>
    <row r="1566" spans="1:13">
      <c r="A1566" s="13" t="s">
        <v>900</v>
      </c>
      <c r="B1566" s="13">
        <v>17097860808</v>
      </c>
      <c r="C1566" s="13" t="s">
        <v>901</v>
      </c>
      <c r="D1566" s="13" t="s">
        <v>896</v>
      </c>
      <c r="E1566" s="13" t="s">
        <v>897</v>
      </c>
      <c r="F1566" s="16">
        <v>32.5</v>
      </c>
      <c r="G1566" s="16">
        <v>67.5</v>
      </c>
      <c r="H1566" s="16">
        <v>23.4</v>
      </c>
      <c r="I1566" s="16">
        <v>3.5</v>
      </c>
      <c r="M1566" s="19">
        <v>7</v>
      </c>
    </row>
    <row r="1567" spans="1:13">
      <c r="A1567" s="13" t="s">
        <v>1523</v>
      </c>
      <c r="B1567" s="13">
        <v>17043840303</v>
      </c>
      <c r="C1567" s="13" t="s">
        <v>1524</v>
      </c>
      <c r="D1567" s="13" t="s">
        <v>1522</v>
      </c>
      <c r="E1567" s="13" t="s">
        <v>4273</v>
      </c>
      <c r="F1567" s="16">
        <v>40.9</v>
      </c>
      <c r="G1567" s="16">
        <v>59.1</v>
      </c>
      <c r="H1567" s="16">
        <v>20.2</v>
      </c>
      <c r="I1567" s="16">
        <v>3.5</v>
      </c>
      <c r="M1567" s="19">
        <v>5</v>
      </c>
    </row>
    <row r="1568" spans="1:13">
      <c r="A1568" s="13" t="s">
        <v>415</v>
      </c>
      <c r="B1568" s="13">
        <v>17111870604</v>
      </c>
      <c r="C1568" s="13" t="s">
        <v>416</v>
      </c>
      <c r="D1568" s="13" t="s">
        <v>571</v>
      </c>
      <c r="E1568" s="13" t="s">
        <v>417</v>
      </c>
      <c r="F1568" s="16">
        <v>32.6</v>
      </c>
      <c r="G1568" s="16">
        <v>67.400000000000006</v>
      </c>
      <c r="H1568" s="16">
        <v>19.600000000000001</v>
      </c>
      <c r="I1568" s="16">
        <v>3.5</v>
      </c>
      <c r="M1568" s="19">
        <v>8</v>
      </c>
    </row>
    <row r="1569" spans="1:13">
      <c r="A1569" s="13" t="s">
        <v>931</v>
      </c>
      <c r="B1569" s="13">
        <v>17089853004</v>
      </c>
      <c r="C1569" s="13" t="s">
        <v>932</v>
      </c>
      <c r="D1569" s="13" t="s">
        <v>1029</v>
      </c>
      <c r="E1569" s="13"/>
      <c r="F1569" s="16">
        <v>33.799999999999997</v>
      </c>
      <c r="G1569" s="16">
        <v>66.2</v>
      </c>
      <c r="H1569" s="16">
        <v>16.8</v>
      </c>
      <c r="I1569" s="16">
        <v>3.5</v>
      </c>
      <c r="M1569" s="16"/>
    </row>
    <row r="1570" spans="1:13">
      <c r="A1570" s="13" t="s">
        <v>663</v>
      </c>
      <c r="B1570" s="13">
        <v>17097862800</v>
      </c>
      <c r="C1570" s="13" t="s">
        <v>664</v>
      </c>
      <c r="D1570" s="13" t="s">
        <v>896</v>
      </c>
      <c r="E1570" s="13" t="s">
        <v>665</v>
      </c>
      <c r="F1570" s="16">
        <v>23.4</v>
      </c>
      <c r="G1570" s="16">
        <v>76.599999999999994</v>
      </c>
      <c r="H1570" s="16">
        <v>15.1</v>
      </c>
      <c r="I1570" s="16">
        <v>3.5</v>
      </c>
      <c r="M1570" s="19">
        <v>1</v>
      </c>
    </row>
    <row r="1571" spans="1:13">
      <c r="A1571" s="13" t="s">
        <v>1604</v>
      </c>
      <c r="B1571" s="13">
        <v>17031831600</v>
      </c>
      <c r="C1571" s="13" t="s">
        <v>1605</v>
      </c>
      <c r="D1571" s="13" t="s">
        <v>4272</v>
      </c>
      <c r="E1571" s="13"/>
      <c r="F1571" s="16">
        <v>29.4</v>
      </c>
      <c r="G1571" s="16">
        <v>70.599999999999994</v>
      </c>
      <c r="H1571" s="16">
        <v>10.199999999999999</v>
      </c>
      <c r="I1571" s="16">
        <v>3.5</v>
      </c>
      <c r="M1571" s="16"/>
    </row>
    <row r="1572" spans="1:13">
      <c r="A1572" s="13" t="s">
        <v>2164</v>
      </c>
      <c r="B1572" s="13">
        <v>17031817200</v>
      </c>
      <c r="C1572" s="13" t="s">
        <v>2165</v>
      </c>
      <c r="D1572" s="13" t="s">
        <v>4272</v>
      </c>
      <c r="E1572" s="13" t="s">
        <v>2166</v>
      </c>
      <c r="F1572" s="16">
        <v>39.299999999999997</v>
      </c>
      <c r="G1572" s="16">
        <v>60.7</v>
      </c>
      <c r="H1572" s="16">
        <v>10</v>
      </c>
      <c r="I1572" s="16">
        <v>3.5</v>
      </c>
      <c r="M1572" s="19">
        <v>2</v>
      </c>
    </row>
    <row r="1573" spans="1:13">
      <c r="A1573" s="13" t="s">
        <v>4227</v>
      </c>
      <c r="B1573" s="13">
        <v>17031841300</v>
      </c>
      <c r="C1573" s="13" t="s">
        <v>4228</v>
      </c>
      <c r="D1573" s="13" t="s">
        <v>4272</v>
      </c>
      <c r="E1573" s="13" t="s">
        <v>4214</v>
      </c>
      <c r="F1573" s="16">
        <v>28.1</v>
      </c>
      <c r="G1573" s="16">
        <v>71.900000000000006</v>
      </c>
      <c r="H1573" s="16">
        <v>8.1999999999999993</v>
      </c>
      <c r="I1573" s="16">
        <v>3.5</v>
      </c>
      <c r="M1573" s="19">
        <v>8</v>
      </c>
    </row>
    <row r="1574" spans="1:13">
      <c r="A1574" s="13" t="s">
        <v>3575</v>
      </c>
      <c r="B1574" s="13">
        <v>17031222700</v>
      </c>
      <c r="C1574" s="13" t="s">
        <v>3576</v>
      </c>
      <c r="D1574" s="13" t="s">
        <v>4272</v>
      </c>
      <c r="E1574" s="13" t="s">
        <v>4129</v>
      </c>
      <c r="F1574" s="16">
        <v>38.6</v>
      </c>
      <c r="G1574" s="16">
        <v>61.4</v>
      </c>
      <c r="H1574" s="16">
        <v>7.5</v>
      </c>
      <c r="I1574" s="16">
        <v>3.5</v>
      </c>
      <c r="M1574" s="19">
        <v>1</v>
      </c>
    </row>
    <row r="1575" spans="1:13">
      <c r="A1575" s="13" t="s">
        <v>2693</v>
      </c>
      <c r="B1575" s="13">
        <v>17031829200</v>
      </c>
      <c r="C1575" s="13" t="s">
        <v>2694</v>
      </c>
      <c r="D1575" s="13" t="s">
        <v>4272</v>
      </c>
      <c r="E1575" s="13" t="s">
        <v>2695</v>
      </c>
      <c r="F1575" s="16">
        <v>44.2</v>
      </c>
      <c r="G1575" s="16">
        <v>55.8</v>
      </c>
      <c r="H1575" s="16">
        <v>6.9</v>
      </c>
      <c r="I1575" s="16">
        <v>3.5</v>
      </c>
      <c r="M1575" s="19">
        <v>1</v>
      </c>
    </row>
    <row r="1576" spans="1:13">
      <c r="A1576" s="13" t="s">
        <v>975</v>
      </c>
      <c r="B1576" s="13">
        <v>17089851302</v>
      </c>
      <c r="C1576" s="13" t="s">
        <v>976</v>
      </c>
      <c r="D1576" s="13" t="s">
        <v>1029</v>
      </c>
      <c r="E1576" s="13"/>
      <c r="F1576" s="16">
        <v>34.9</v>
      </c>
      <c r="G1576" s="16">
        <v>65.099999999999994</v>
      </c>
      <c r="H1576" s="16">
        <v>6.5</v>
      </c>
      <c r="I1576" s="16">
        <v>3.5</v>
      </c>
      <c r="M1576" s="16"/>
    </row>
    <row r="1577" spans="1:13">
      <c r="A1577" s="13" t="s">
        <v>3021</v>
      </c>
      <c r="B1577" s="13">
        <v>17031570500</v>
      </c>
      <c r="C1577" s="13" t="s">
        <v>3022</v>
      </c>
      <c r="D1577" s="13" t="s">
        <v>4272</v>
      </c>
      <c r="E1577" s="13" t="s">
        <v>4129</v>
      </c>
      <c r="F1577" s="16">
        <v>29.5</v>
      </c>
      <c r="G1577" s="16">
        <v>70.5</v>
      </c>
      <c r="H1577" s="16">
        <v>4.3</v>
      </c>
      <c r="I1577" s="16">
        <v>3.5</v>
      </c>
      <c r="M1577" s="19">
        <v>1</v>
      </c>
    </row>
    <row r="1578" spans="1:13">
      <c r="A1578" s="13" t="s">
        <v>3628</v>
      </c>
      <c r="B1578" s="13">
        <v>17031210400</v>
      </c>
      <c r="C1578" s="13" t="s">
        <v>3629</v>
      </c>
      <c r="D1578" s="13" t="s">
        <v>4272</v>
      </c>
      <c r="E1578" s="13" t="s">
        <v>4129</v>
      </c>
      <c r="F1578" s="16">
        <v>36.9</v>
      </c>
      <c r="G1578" s="16">
        <v>63.1</v>
      </c>
      <c r="H1578" s="16">
        <v>16</v>
      </c>
      <c r="I1578" s="16">
        <v>3.4</v>
      </c>
      <c r="M1578" s="19">
        <v>2</v>
      </c>
    </row>
    <row r="1579" spans="1:13">
      <c r="A1579" s="13" t="s">
        <v>2899</v>
      </c>
      <c r="B1579" s="13">
        <v>17031640600</v>
      </c>
      <c r="C1579" s="13" t="s">
        <v>2900</v>
      </c>
      <c r="D1579" s="13" t="s">
        <v>4272</v>
      </c>
      <c r="E1579" s="13" t="s">
        <v>4129</v>
      </c>
      <c r="F1579" s="16">
        <v>34.200000000000003</v>
      </c>
      <c r="G1579" s="16">
        <v>65.8</v>
      </c>
      <c r="H1579" s="16">
        <v>15.6</v>
      </c>
      <c r="I1579" s="16">
        <v>3.4</v>
      </c>
      <c r="M1579" s="19">
        <v>6</v>
      </c>
    </row>
    <row r="1580" spans="1:13">
      <c r="A1580" s="13" t="s">
        <v>1917</v>
      </c>
      <c r="B1580" s="13">
        <v>17031826700</v>
      </c>
      <c r="C1580" s="13" t="s">
        <v>1918</v>
      </c>
      <c r="D1580" s="13" t="s">
        <v>4272</v>
      </c>
      <c r="E1580" s="13" t="s">
        <v>1914</v>
      </c>
      <c r="F1580" s="16">
        <v>32.4</v>
      </c>
      <c r="G1580" s="16">
        <v>67.599999999999994</v>
      </c>
      <c r="H1580" s="16">
        <v>12.9</v>
      </c>
      <c r="I1580" s="16">
        <v>3.4</v>
      </c>
      <c r="M1580" s="19">
        <v>1</v>
      </c>
    </row>
    <row r="1581" spans="1:13">
      <c r="A1581" s="13" t="s">
        <v>630</v>
      </c>
      <c r="B1581" s="13">
        <v>17097861804</v>
      </c>
      <c r="C1581" s="13" t="s">
        <v>631</v>
      </c>
      <c r="D1581" s="13" t="s">
        <v>896</v>
      </c>
      <c r="E1581" s="13" t="s">
        <v>625</v>
      </c>
      <c r="F1581" s="16">
        <v>37.700000000000003</v>
      </c>
      <c r="G1581" s="16">
        <v>62.3</v>
      </c>
      <c r="H1581" s="16">
        <v>11.9</v>
      </c>
      <c r="I1581" s="16">
        <v>3.4</v>
      </c>
      <c r="M1581" s="19">
        <v>2</v>
      </c>
    </row>
    <row r="1582" spans="1:13">
      <c r="A1582" s="13" t="s">
        <v>2727</v>
      </c>
      <c r="B1582" s="13">
        <v>17031711400</v>
      </c>
      <c r="C1582" s="13" t="s">
        <v>2728</v>
      </c>
      <c r="D1582" s="13" t="s">
        <v>4272</v>
      </c>
      <c r="E1582" s="13" t="s">
        <v>4129</v>
      </c>
      <c r="F1582" s="16">
        <v>31.5</v>
      </c>
      <c r="G1582" s="16">
        <v>68.5</v>
      </c>
      <c r="H1582" s="16">
        <v>9.1999999999999993</v>
      </c>
      <c r="I1582" s="16">
        <v>3.4</v>
      </c>
      <c r="M1582" s="19">
        <v>2</v>
      </c>
    </row>
    <row r="1583" spans="1:13">
      <c r="A1583" s="13" t="s">
        <v>3618</v>
      </c>
      <c r="B1583" s="13">
        <v>17031200200</v>
      </c>
      <c r="C1583" s="13" t="s">
        <v>3619</v>
      </c>
      <c r="D1583" s="13" t="s">
        <v>4272</v>
      </c>
      <c r="E1583" s="13" t="s">
        <v>4129</v>
      </c>
      <c r="F1583" s="16">
        <v>33.6</v>
      </c>
      <c r="G1583" s="16">
        <v>66.400000000000006</v>
      </c>
      <c r="H1583" s="16">
        <v>8.1</v>
      </c>
      <c r="I1583" s="16">
        <v>3.4</v>
      </c>
      <c r="M1583" s="19">
        <v>2</v>
      </c>
    </row>
    <row r="1584" spans="1:13">
      <c r="A1584" s="13" t="s">
        <v>374</v>
      </c>
      <c r="B1584" s="13">
        <v>17197880113</v>
      </c>
      <c r="C1584" s="13" t="s">
        <v>375</v>
      </c>
      <c r="D1584" s="13" t="s">
        <v>363</v>
      </c>
      <c r="E1584" s="13" t="s">
        <v>1485</v>
      </c>
      <c r="F1584" s="16">
        <v>36.1</v>
      </c>
      <c r="G1584" s="16">
        <v>63.9</v>
      </c>
      <c r="H1584" s="16">
        <v>8</v>
      </c>
      <c r="I1584" s="16">
        <v>3.4</v>
      </c>
      <c r="M1584" s="16">
        <v>4</v>
      </c>
    </row>
    <row r="1585" spans="1:13">
      <c r="A1585" s="13" t="s">
        <v>2252</v>
      </c>
      <c r="B1585" s="13">
        <v>17031825600</v>
      </c>
      <c r="C1585" s="13" t="s">
        <v>2253</v>
      </c>
      <c r="D1585" s="13" t="s">
        <v>4272</v>
      </c>
      <c r="E1585" s="13" t="s">
        <v>2251</v>
      </c>
      <c r="F1585" s="16">
        <v>35.299999999999997</v>
      </c>
      <c r="G1585" s="16">
        <v>64.7</v>
      </c>
      <c r="H1585" s="16">
        <v>6</v>
      </c>
      <c r="I1585" s="16">
        <v>3.4</v>
      </c>
      <c r="M1585" s="19">
        <v>5</v>
      </c>
    </row>
    <row r="1586" spans="1:13">
      <c r="A1586" s="13" t="s">
        <v>2783</v>
      </c>
      <c r="B1586" s="13">
        <v>17031691100</v>
      </c>
      <c r="C1586" s="13" t="s">
        <v>2784</v>
      </c>
      <c r="D1586" s="13" t="s">
        <v>4272</v>
      </c>
      <c r="E1586" s="13" t="s">
        <v>4129</v>
      </c>
      <c r="F1586" s="16">
        <v>35</v>
      </c>
      <c r="G1586" s="16">
        <v>65</v>
      </c>
      <c r="H1586" s="16">
        <v>4.7</v>
      </c>
      <c r="I1586" s="16">
        <v>3.4</v>
      </c>
      <c r="M1586" s="19">
        <v>1</v>
      </c>
    </row>
    <row r="1587" spans="1:13">
      <c r="A1587" s="13" t="s">
        <v>3113</v>
      </c>
      <c r="B1587" s="13">
        <v>17031460302</v>
      </c>
      <c r="C1587" s="13" t="s">
        <v>3114</v>
      </c>
      <c r="D1587" s="13" t="s">
        <v>4272</v>
      </c>
      <c r="E1587" s="13" t="s">
        <v>4129</v>
      </c>
      <c r="F1587" s="16">
        <v>28.9</v>
      </c>
      <c r="G1587" s="16">
        <v>71.099999999999994</v>
      </c>
      <c r="H1587" s="16">
        <v>2.8</v>
      </c>
      <c r="I1587" s="16">
        <v>3.4</v>
      </c>
      <c r="M1587" s="19">
        <v>1</v>
      </c>
    </row>
    <row r="1588" spans="1:13">
      <c r="A1588" s="13" t="s">
        <v>4223</v>
      </c>
      <c r="B1588" s="13">
        <v>17031804508</v>
      </c>
      <c r="C1588" s="13" t="s">
        <v>4224</v>
      </c>
      <c r="D1588" s="13" t="s">
        <v>4272</v>
      </c>
      <c r="E1588" s="13" t="s">
        <v>4214</v>
      </c>
      <c r="F1588" s="16">
        <v>18.899999999999999</v>
      </c>
      <c r="G1588" s="16">
        <v>81.099999999999994</v>
      </c>
      <c r="H1588" s="16">
        <v>22.7</v>
      </c>
      <c r="I1588" s="16">
        <v>3.3</v>
      </c>
      <c r="M1588" s="19">
        <v>10</v>
      </c>
    </row>
    <row r="1589" spans="1:13">
      <c r="A1589" s="13" t="s">
        <v>1658</v>
      </c>
      <c r="B1589" s="13">
        <v>17031802506</v>
      </c>
      <c r="C1589" s="13" t="s">
        <v>1659</v>
      </c>
      <c r="D1589" s="13" t="s">
        <v>4272</v>
      </c>
      <c r="E1589" s="13" t="s">
        <v>1761</v>
      </c>
      <c r="F1589" s="16">
        <v>38.700000000000003</v>
      </c>
      <c r="G1589" s="16">
        <v>61.3</v>
      </c>
      <c r="H1589" s="16">
        <v>15.7</v>
      </c>
      <c r="I1589" s="16">
        <v>3.3</v>
      </c>
      <c r="M1589" s="19">
        <v>3</v>
      </c>
    </row>
    <row r="1590" spans="1:13">
      <c r="A1590" s="13" t="s">
        <v>2639</v>
      </c>
      <c r="B1590" s="13">
        <v>17031825504</v>
      </c>
      <c r="C1590" s="13" t="s">
        <v>2640</v>
      </c>
      <c r="D1590" s="13" t="s">
        <v>4272</v>
      </c>
      <c r="E1590" s="13" t="s">
        <v>2638</v>
      </c>
      <c r="F1590" s="16">
        <v>23</v>
      </c>
      <c r="G1590" s="16">
        <v>77</v>
      </c>
      <c r="H1590" s="16">
        <v>13.1</v>
      </c>
      <c r="I1590" s="16">
        <v>3.3</v>
      </c>
      <c r="M1590" s="19">
        <v>3</v>
      </c>
    </row>
    <row r="1591" spans="1:13">
      <c r="A1591" s="13" t="s">
        <v>4135</v>
      </c>
      <c r="B1591" s="13">
        <v>17031814600</v>
      </c>
      <c r="C1591" s="13" t="s">
        <v>4136</v>
      </c>
      <c r="D1591" s="13" t="s">
        <v>4272</v>
      </c>
      <c r="E1591" s="13" t="s">
        <v>4137</v>
      </c>
      <c r="F1591" s="16">
        <v>30.5</v>
      </c>
      <c r="G1591" s="16">
        <v>69.5</v>
      </c>
      <c r="H1591" s="16">
        <v>10.3</v>
      </c>
      <c r="I1591" s="16">
        <v>3.3</v>
      </c>
      <c r="M1591" s="19">
        <v>3</v>
      </c>
    </row>
    <row r="1592" spans="1:13">
      <c r="A1592" s="13" t="s">
        <v>973</v>
      </c>
      <c r="B1592" s="13">
        <v>17089851301</v>
      </c>
      <c r="C1592" s="13" t="s">
        <v>974</v>
      </c>
      <c r="D1592" s="13" t="s">
        <v>1029</v>
      </c>
      <c r="E1592" s="13"/>
      <c r="F1592" s="16">
        <v>29.3</v>
      </c>
      <c r="G1592" s="16">
        <v>70.7</v>
      </c>
      <c r="H1592" s="16">
        <v>10</v>
      </c>
      <c r="I1592" s="16">
        <v>3.3</v>
      </c>
      <c r="M1592" s="16"/>
    </row>
    <row r="1593" spans="1:13">
      <c r="A1593" s="13" t="s">
        <v>2175</v>
      </c>
      <c r="B1593" s="13">
        <v>17031817700</v>
      </c>
      <c r="C1593" s="13" t="s">
        <v>2176</v>
      </c>
      <c r="D1593" s="13" t="s">
        <v>4272</v>
      </c>
      <c r="E1593" s="13" t="s">
        <v>2166</v>
      </c>
      <c r="F1593" s="16">
        <v>38.5</v>
      </c>
      <c r="G1593" s="16">
        <v>61.5</v>
      </c>
      <c r="H1593" s="16">
        <v>9.6</v>
      </c>
      <c r="I1593" s="16">
        <v>3.3</v>
      </c>
      <c r="M1593" s="19">
        <v>1</v>
      </c>
    </row>
    <row r="1594" spans="1:13">
      <c r="A1594" s="13" t="s">
        <v>3189</v>
      </c>
      <c r="B1594" s="13">
        <v>17031431301</v>
      </c>
      <c r="C1594" s="13" t="s">
        <v>3190</v>
      </c>
      <c r="D1594" s="13" t="s">
        <v>4272</v>
      </c>
      <c r="E1594" s="13" t="s">
        <v>4129</v>
      </c>
      <c r="F1594" s="16">
        <v>37.700000000000003</v>
      </c>
      <c r="G1594" s="16">
        <v>62.3</v>
      </c>
      <c r="H1594" s="16">
        <v>9.1</v>
      </c>
      <c r="I1594" s="16">
        <v>3.3</v>
      </c>
      <c r="M1594" s="19">
        <v>2</v>
      </c>
    </row>
    <row r="1595" spans="1:13">
      <c r="A1595" s="13" t="s">
        <v>3331</v>
      </c>
      <c r="B1595" s="13">
        <v>17031292200</v>
      </c>
      <c r="C1595" s="13" t="s">
        <v>3332</v>
      </c>
      <c r="D1595" s="13" t="s">
        <v>4272</v>
      </c>
      <c r="E1595" s="13" t="s">
        <v>4129</v>
      </c>
      <c r="F1595" s="16">
        <v>39</v>
      </c>
      <c r="G1595" s="16">
        <v>61</v>
      </c>
      <c r="H1595" s="16">
        <v>7.8</v>
      </c>
      <c r="I1595" s="16">
        <v>3.3</v>
      </c>
      <c r="M1595" s="19">
        <v>1</v>
      </c>
    </row>
    <row r="1596" spans="1:13">
      <c r="A1596" s="13" t="s">
        <v>1784</v>
      </c>
      <c r="B1596" s="13">
        <v>17031829500</v>
      </c>
      <c r="C1596" s="13" t="s">
        <v>1785</v>
      </c>
      <c r="D1596" s="13" t="s">
        <v>4272</v>
      </c>
      <c r="E1596" s="13" t="s">
        <v>1786</v>
      </c>
      <c r="F1596" s="16">
        <v>37.299999999999997</v>
      </c>
      <c r="G1596" s="16">
        <v>62.7</v>
      </c>
      <c r="H1596" s="16">
        <v>7.2</v>
      </c>
      <c r="I1596" s="16">
        <v>3.3</v>
      </c>
      <c r="M1596" s="19">
        <v>4</v>
      </c>
    </row>
    <row r="1597" spans="1:13">
      <c r="A1597" s="13" t="s">
        <v>2869</v>
      </c>
      <c r="B1597" s="13">
        <v>17031680900</v>
      </c>
      <c r="C1597" s="13" t="s">
        <v>2870</v>
      </c>
      <c r="D1597" s="13" t="s">
        <v>4272</v>
      </c>
      <c r="E1597" s="13" t="s">
        <v>4129</v>
      </c>
      <c r="F1597" s="16">
        <v>26.8</v>
      </c>
      <c r="G1597" s="16">
        <v>73.2</v>
      </c>
      <c r="H1597" s="16">
        <v>6.8</v>
      </c>
      <c r="I1597" s="16">
        <v>3.3</v>
      </c>
      <c r="M1597" s="19">
        <v>1</v>
      </c>
    </row>
    <row r="1598" spans="1:13">
      <c r="A1598" s="13" t="s">
        <v>3371</v>
      </c>
      <c r="B1598" s="13">
        <v>17031252000</v>
      </c>
      <c r="C1598" s="13" t="s">
        <v>3372</v>
      </c>
      <c r="D1598" s="13" t="s">
        <v>4272</v>
      </c>
      <c r="E1598" s="13" t="s">
        <v>4129</v>
      </c>
      <c r="F1598" s="16">
        <v>27.8</v>
      </c>
      <c r="G1598" s="16">
        <v>72.2</v>
      </c>
      <c r="H1598" s="16">
        <v>6.4</v>
      </c>
      <c r="I1598" s="16">
        <v>3.3</v>
      </c>
      <c r="M1598" s="19">
        <v>1</v>
      </c>
    </row>
    <row r="1599" spans="1:13">
      <c r="A1599" s="13" t="s">
        <v>3025</v>
      </c>
      <c r="B1599" s="13">
        <v>17031580200</v>
      </c>
      <c r="C1599" s="13" t="s">
        <v>3026</v>
      </c>
      <c r="D1599" s="13" t="s">
        <v>4272</v>
      </c>
      <c r="E1599" s="13" t="s">
        <v>4129</v>
      </c>
      <c r="F1599" s="16">
        <v>36.1</v>
      </c>
      <c r="G1599" s="16">
        <v>63.9</v>
      </c>
      <c r="H1599" s="16">
        <v>3.7</v>
      </c>
      <c r="I1599" s="16">
        <v>3.3</v>
      </c>
      <c r="M1599" s="19">
        <v>4</v>
      </c>
    </row>
    <row r="1600" spans="1:13">
      <c r="A1600" s="13" t="s">
        <v>3393</v>
      </c>
      <c r="B1600" s="13">
        <v>17031260700</v>
      </c>
      <c r="C1600" s="13" t="s">
        <v>3394</v>
      </c>
      <c r="D1600" s="13" t="s">
        <v>4272</v>
      </c>
      <c r="E1600" s="13" t="s">
        <v>4129</v>
      </c>
      <c r="F1600" s="16">
        <v>53.4</v>
      </c>
      <c r="G1600" s="16">
        <v>46.6</v>
      </c>
      <c r="H1600" s="16">
        <v>3.7</v>
      </c>
      <c r="I1600" s="16">
        <v>3.3</v>
      </c>
      <c r="M1600" s="19">
        <v>1</v>
      </c>
    </row>
    <row r="1601" spans="1:13">
      <c r="A1601" s="13" t="s">
        <v>244</v>
      </c>
      <c r="B1601" s="13">
        <v>17197883209</v>
      </c>
      <c r="C1601" s="13" t="s">
        <v>245</v>
      </c>
      <c r="D1601" s="13" t="s">
        <v>363</v>
      </c>
      <c r="E1601" s="13" t="s">
        <v>320</v>
      </c>
      <c r="F1601" s="16">
        <v>35.200000000000003</v>
      </c>
      <c r="G1601" s="16">
        <v>64.8</v>
      </c>
      <c r="H1601" s="16">
        <v>21</v>
      </c>
      <c r="I1601" s="16">
        <v>3.2</v>
      </c>
      <c r="M1601" s="16">
        <v>6</v>
      </c>
    </row>
    <row r="1602" spans="1:13">
      <c r="A1602" s="13" t="s">
        <v>392</v>
      </c>
      <c r="B1602" s="13">
        <v>17197880202</v>
      </c>
      <c r="C1602" s="13" t="s">
        <v>393</v>
      </c>
      <c r="D1602" s="13" t="s">
        <v>363</v>
      </c>
      <c r="E1602" s="13" t="s">
        <v>1485</v>
      </c>
      <c r="F1602" s="16">
        <v>34.200000000000003</v>
      </c>
      <c r="G1602" s="16">
        <v>65.8</v>
      </c>
      <c r="H1602" s="16">
        <v>17.7</v>
      </c>
      <c r="I1602" s="16">
        <v>3.2</v>
      </c>
      <c r="M1602" s="16">
        <v>4</v>
      </c>
    </row>
    <row r="1603" spans="1:13">
      <c r="A1603" s="13" t="s">
        <v>2313</v>
      </c>
      <c r="B1603" s="13">
        <v>17031827902</v>
      </c>
      <c r="C1603" s="13" t="s">
        <v>2314</v>
      </c>
      <c r="D1603" s="13" t="s">
        <v>4272</v>
      </c>
      <c r="E1603" s="13" t="s">
        <v>2315</v>
      </c>
      <c r="F1603" s="16">
        <v>29.6</v>
      </c>
      <c r="G1603" s="16">
        <v>70.400000000000006</v>
      </c>
      <c r="H1603" s="16">
        <v>16.100000000000001</v>
      </c>
      <c r="I1603" s="16">
        <v>3.2</v>
      </c>
      <c r="M1603" s="19">
        <v>4</v>
      </c>
    </row>
    <row r="1604" spans="1:13">
      <c r="A1604" s="13" t="s">
        <v>2897</v>
      </c>
      <c r="B1604" s="13">
        <v>17031640500</v>
      </c>
      <c r="C1604" s="13" t="s">
        <v>2898</v>
      </c>
      <c r="D1604" s="13" t="s">
        <v>4272</v>
      </c>
      <c r="E1604" s="13" t="s">
        <v>4129</v>
      </c>
      <c r="F1604" s="16">
        <v>33.200000000000003</v>
      </c>
      <c r="G1604" s="16">
        <v>66.8</v>
      </c>
      <c r="H1604" s="16">
        <v>11.5</v>
      </c>
      <c r="I1604" s="16">
        <v>3.2</v>
      </c>
      <c r="M1604" s="19">
        <v>7</v>
      </c>
    </row>
    <row r="1605" spans="1:13">
      <c r="A1605" s="13" t="s">
        <v>3634</v>
      </c>
      <c r="B1605" s="13">
        <v>17031210601</v>
      </c>
      <c r="C1605" s="13" t="s">
        <v>3635</v>
      </c>
      <c r="D1605" s="13" t="s">
        <v>4272</v>
      </c>
      <c r="E1605" s="13" t="s">
        <v>4129</v>
      </c>
      <c r="F1605" s="16">
        <v>39.1</v>
      </c>
      <c r="G1605" s="16">
        <v>60.9</v>
      </c>
      <c r="H1605" s="16">
        <v>11.3</v>
      </c>
      <c r="I1605" s="16">
        <v>3.2</v>
      </c>
      <c r="M1605" s="19">
        <v>2</v>
      </c>
    </row>
    <row r="1606" spans="1:13">
      <c r="A1606" s="13" t="s">
        <v>553</v>
      </c>
      <c r="B1606" s="13">
        <v>17097860302</v>
      </c>
      <c r="C1606" s="13" t="s">
        <v>554</v>
      </c>
      <c r="D1606" s="13" t="s">
        <v>896</v>
      </c>
      <c r="E1606" s="13" t="s">
        <v>548</v>
      </c>
      <c r="F1606" s="16">
        <v>40.9</v>
      </c>
      <c r="G1606" s="16">
        <v>59.1</v>
      </c>
      <c r="H1606" s="16">
        <v>9.6999999999999993</v>
      </c>
      <c r="I1606" s="16">
        <v>3.2</v>
      </c>
      <c r="M1606" s="19">
        <v>3</v>
      </c>
    </row>
    <row r="1607" spans="1:13">
      <c r="A1607" s="13" t="s">
        <v>4124</v>
      </c>
      <c r="B1607" s="13">
        <v>17031841700</v>
      </c>
      <c r="C1607" s="13" t="s">
        <v>4125</v>
      </c>
      <c r="D1607" s="13" t="s">
        <v>4272</v>
      </c>
      <c r="E1607" s="13" t="s">
        <v>4126</v>
      </c>
      <c r="F1607" s="16">
        <v>27.6</v>
      </c>
      <c r="G1607" s="16">
        <v>72.400000000000006</v>
      </c>
      <c r="H1607" s="16">
        <v>9.6</v>
      </c>
      <c r="I1607" s="16">
        <v>3.2</v>
      </c>
      <c r="M1607" s="19">
        <v>9</v>
      </c>
    </row>
    <row r="1608" spans="1:13">
      <c r="A1608" s="13" t="s">
        <v>546</v>
      </c>
      <c r="B1608" s="13">
        <v>17097860104</v>
      </c>
      <c r="C1608" s="13" t="s">
        <v>547</v>
      </c>
      <c r="D1608" s="13" t="s">
        <v>896</v>
      </c>
      <c r="E1608" s="13" t="s">
        <v>548</v>
      </c>
      <c r="F1608" s="16">
        <v>38.799999999999997</v>
      </c>
      <c r="G1608" s="16">
        <v>61.2</v>
      </c>
      <c r="H1608" s="16">
        <v>9.5</v>
      </c>
      <c r="I1608" s="16">
        <v>3.2</v>
      </c>
      <c r="M1608" s="19">
        <v>4</v>
      </c>
    </row>
    <row r="1609" spans="1:13">
      <c r="A1609" s="13" t="s">
        <v>2819</v>
      </c>
      <c r="B1609" s="13">
        <v>17031710600</v>
      </c>
      <c r="C1609" s="13" t="s">
        <v>2820</v>
      </c>
      <c r="D1609" s="13" t="s">
        <v>4272</v>
      </c>
      <c r="E1609" s="13" t="s">
        <v>4129</v>
      </c>
      <c r="F1609" s="16">
        <v>36.700000000000003</v>
      </c>
      <c r="G1609" s="16">
        <v>63.3</v>
      </c>
      <c r="H1609" s="16">
        <v>7.8</v>
      </c>
      <c r="I1609" s="16">
        <v>3.2</v>
      </c>
      <c r="M1609" s="19">
        <v>3</v>
      </c>
    </row>
    <row r="1610" spans="1:13">
      <c r="A1610" s="13" t="s">
        <v>3465</v>
      </c>
      <c r="B1610" s="13">
        <v>17031251200</v>
      </c>
      <c r="C1610" s="13" t="s">
        <v>3466</v>
      </c>
      <c r="D1610" s="13" t="s">
        <v>4272</v>
      </c>
      <c r="E1610" s="13" t="s">
        <v>4129</v>
      </c>
      <c r="F1610" s="16">
        <v>35.1</v>
      </c>
      <c r="G1610" s="16">
        <v>64.900000000000006</v>
      </c>
      <c r="H1610" s="16">
        <v>4.5</v>
      </c>
      <c r="I1610" s="16">
        <v>3.2</v>
      </c>
      <c r="M1610" s="19">
        <v>1</v>
      </c>
    </row>
    <row r="1611" spans="1:13">
      <c r="A1611" s="13" t="s">
        <v>3019</v>
      </c>
      <c r="B1611" s="13">
        <v>17031570400</v>
      </c>
      <c r="C1611" s="13" t="s">
        <v>3020</v>
      </c>
      <c r="D1611" s="13" t="s">
        <v>4272</v>
      </c>
      <c r="E1611" s="13" t="s">
        <v>4129</v>
      </c>
      <c r="F1611" s="16">
        <v>42.9</v>
      </c>
      <c r="G1611" s="16">
        <v>57.1</v>
      </c>
      <c r="H1611" s="16">
        <v>17.399999999999999</v>
      </c>
      <c r="I1611" s="16">
        <v>3.1</v>
      </c>
      <c r="M1611" s="19">
        <v>2</v>
      </c>
    </row>
    <row r="1612" spans="1:13">
      <c r="A1612" s="13" t="s">
        <v>3729</v>
      </c>
      <c r="B1612" s="13">
        <v>17031150502</v>
      </c>
      <c r="C1612" s="13" t="s">
        <v>3730</v>
      </c>
      <c r="D1612" s="13" t="s">
        <v>4272</v>
      </c>
      <c r="E1612" s="13" t="s">
        <v>4129</v>
      </c>
      <c r="F1612" s="16">
        <v>33.9</v>
      </c>
      <c r="G1612" s="16">
        <v>66.099999999999994</v>
      </c>
      <c r="H1612" s="16">
        <v>13.6</v>
      </c>
      <c r="I1612" s="16">
        <v>3.1</v>
      </c>
      <c r="M1612" s="19">
        <v>8</v>
      </c>
    </row>
    <row r="1613" spans="1:13">
      <c r="A1613" s="13" t="s">
        <v>3551</v>
      </c>
      <c r="B1613" s="13">
        <v>17031220901</v>
      </c>
      <c r="C1613" s="13" t="s">
        <v>3552</v>
      </c>
      <c r="D1613" s="13" t="s">
        <v>4272</v>
      </c>
      <c r="E1613" s="13" t="s">
        <v>4129</v>
      </c>
      <c r="F1613" s="16">
        <v>32.700000000000003</v>
      </c>
      <c r="G1613" s="16">
        <v>67.3</v>
      </c>
      <c r="H1613" s="16">
        <v>12</v>
      </c>
      <c r="I1613" s="16">
        <v>3.1</v>
      </c>
      <c r="M1613" s="19">
        <v>2</v>
      </c>
    </row>
    <row r="1614" spans="1:13">
      <c r="A1614" s="13" t="s">
        <v>3161</v>
      </c>
      <c r="B1614" s="13">
        <v>17031420700</v>
      </c>
      <c r="C1614" s="13" t="s">
        <v>3162</v>
      </c>
      <c r="D1614" s="13" t="s">
        <v>4272</v>
      </c>
      <c r="E1614" s="13" t="s">
        <v>4129</v>
      </c>
      <c r="F1614" s="16">
        <v>35.200000000000003</v>
      </c>
      <c r="G1614" s="16">
        <v>64.8</v>
      </c>
      <c r="H1614" s="16">
        <v>11.6</v>
      </c>
      <c r="I1614" s="16">
        <v>3.1</v>
      </c>
      <c r="M1614" s="19">
        <v>1</v>
      </c>
    </row>
    <row r="1615" spans="1:13">
      <c r="A1615" s="13" t="s">
        <v>3197</v>
      </c>
      <c r="B1615" s="13">
        <v>17031440102</v>
      </c>
      <c r="C1615" s="13" t="s">
        <v>3198</v>
      </c>
      <c r="D1615" s="13" t="s">
        <v>4272</v>
      </c>
      <c r="E1615" s="13" t="s">
        <v>4129</v>
      </c>
      <c r="F1615" s="16">
        <v>29</v>
      </c>
      <c r="G1615" s="16">
        <v>71</v>
      </c>
      <c r="H1615" s="16">
        <v>10.199999999999999</v>
      </c>
      <c r="I1615" s="16">
        <v>3.1</v>
      </c>
      <c r="M1615" s="19">
        <v>2</v>
      </c>
    </row>
    <row r="1616" spans="1:13">
      <c r="A1616" s="13" t="s">
        <v>3596</v>
      </c>
      <c r="B1616" s="13">
        <v>17031190602</v>
      </c>
      <c r="C1616" s="13" t="s">
        <v>3597</v>
      </c>
      <c r="D1616" s="13" t="s">
        <v>4272</v>
      </c>
      <c r="E1616" s="13" t="s">
        <v>4129</v>
      </c>
      <c r="F1616" s="16">
        <v>39</v>
      </c>
      <c r="G1616" s="16">
        <v>61</v>
      </c>
      <c r="H1616" s="16">
        <v>8.3000000000000007</v>
      </c>
      <c r="I1616" s="16">
        <v>3.1</v>
      </c>
      <c r="M1616" s="19">
        <v>3</v>
      </c>
    </row>
    <row r="1617" spans="1:13">
      <c r="A1617" s="13" t="s">
        <v>376</v>
      </c>
      <c r="B1617" s="13">
        <v>17197880114</v>
      </c>
      <c r="C1617" s="13" t="s">
        <v>377</v>
      </c>
      <c r="D1617" s="13" t="s">
        <v>363</v>
      </c>
      <c r="E1617" s="13" t="s">
        <v>1485</v>
      </c>
      <c r="F1617" s="16">
        <v>32</v>
      </c>
      <c r="G1617" s="16">
        <v>68</v>
      </c>
      <c r="H1617" s="16">
        <v>7.7</v>
      </c>
      <c r="I1617" s="16">
        <v>3.1</v>
      </c>
      <c r="M1617" s="16">
        <v>4</v>
      </c>
    </row>
    <row r="1618" spans="1:13">
      <c r="A1618" s="13" t="s">
        <v>2829</v>
      </c>
      <c r="B1618" s="13">
        <v>17031711100</v>
      </c>
      <c r="C1618" s="13" t="s">
        <v>2722</v>
      </c>
      <c r="D1618" s="13" t="s">
        <v>4272</v>
      </c>
      <c r="E1618" s="13" t="s">
        <v>4129</v>
      </c>
      <c r="F1618" s="16">
        <v>39.5</v>
      </c>
      <c r="G1618" s="16">
        <v>60.5</v>
      </c>
      <c r="H1618" s="16">
        <v>7.1</v>
      </c>
      <c r="I1618" s="16">
        <v>3.1</v>
      </c>
      <c r="M1618" s="19">
        <v>3</v>
      </c>
    </row>
    <row r="1619" spans="1:13">
      <c r="A1619" s="13" t="s">
        <v>3455</v>
      </c>
      <c r="B1619" s="13">
        <v>17031250600</v>
      </c>
      <c r="C1619" s="13" t="s">
        <v>3456</v>
      </c>
      <c r="D1619" s="13" t="s">
        <v>4272</v>
      </c>
      <c r="E1619" s="13" t="s">
        <v>4129</v>
      </c>
      <c r="F1619" s="16">
        <v>32.299999999999997</v>
      </c>
      <c r="G1619" s="16">
        <v>67.7</v>
      </c>
      <c r="H1619" s="16">
        <v>7</v>
      </c>
      <c r="I1619" s="16">
        <v>3.1</v>
      </c>
      <c r="M1619" s="19">
        <v>1</v>
      </c>
    </row>
    <row r="1620" spans="1:13">
      <c r="A1620" s="13" t="s">
        <v>370</v>
      </c>
      <c r="B1620" s="13">
        <v>17197880111</v>
      </c>
      <c r="C1620" s="13" t="s">
        <v>371</v>
      </c>
      <c r="D1620" s="13" t="s">
        <v>363</v>
      </c>
      <c r="E1620" s="13" t="s">
        <v>1485</v>
      </c>
      <c r="F1620" s="16">
        <v>40</v>
      </c>
      <c r="G1620" s="16">
        <v>60</v>
      </c>
      <c r="H1620" s="16">
        <v>17.3</v>
      </c>
      <c r="I1620" s="16">
        <v>3</v>
      </c>
      <c r="M1620" s="16">
        <v>4</v>
      </c>
    </row>
    <row r="1621" spans="1:13">
      <c r="A1621" s="13" t="s">
        <v>4246</v>
      </c>
      <c r="B1621" s="13">
        <v>17031816800</v>
      </c>
      <c r="C1621" s="13" t="s">
        <v>4133</v>
      </c>
      <c r="D1621" s="13" t="s">
        <v>4272</v>
      </c>
      <c r="E1621" s="13" t="s">
        <v>4134</v>
      </c>
      <c r="F1621" s="16">
        <v>34.200000000000003</v>
      </c>
      <c r="G1621" s="16">
        <v>65.8</v>
      </c>
      <c r="H1621" s="16">
        <v>16</v>
      </c>
      <c r="I1621" s="16">
        <v>3</v>
      </c>
      <c r="M1621" s="19">
        <v>5</v>
      </c>
    </row>
    <row r="1622" spans="1:13">
      <c r="A1622" s="13" t="s">
        <v>3683</v>
      </c>
      <c r="B1622" s="13">
        <v>17031170900</v>
      </c>
      <c r="C1622" s="13" t="s">
        <v>3684</v>
      </c>
      <c r="D1622" s="13" t="s">
        <v>4272</v>
      </c>
      <c r="E1622" s="13" t="s">
        <v>4129</v>
      </c>
      <c r="F1622" s="16">
        <v>26.6</v>
      </c>
      <c r="G1622" s="16">
        <v>73.400000000000006</v>
      </c>
      <c r="H1622" s="16">
        <v>14.5</v>
      </c>
      <c r="I1622" s="16">
        <v>3</v>
      </c>
      <c r="M1622" s="19">
        <v>6</v>
      </c>
    </row>
    <row r="1623" spans="1:13">
      <c r="A1623" s="13" t="s">
        <v>2197</v>
      </c>
      <c r="B1623" s="13">
        <v>17031824701</v>
      </c>
      <c r="C1623" s="13" t="s">
        <v>2198</v>
      </c>
      <c r="D1623" s="13" t="s">
        <v>4272</v>
      </c>
      <c r="E1623" s="13" t="s">
        <v>2194</v>
      </c>
      <c r="F1623" s="16">
        <v>32.700000000000003</v>
      </c>
      <c r="G1623" s="16">
        <v>67.3</v>
      </c>
      <c r="H1623" s="16">
        <v>11.4</v>
      </c>
      <c r="I1623" s="16">
        <v>3</v>
      </c>
      <c r="M1623" s="19">
        <v>3</v>
      </c>
    </row>
    <row r="1624" spans="1:13">
      <c r="A1624" s="13" t="s">
        <v>1833</v>
      </c>
      <c r="B1624" s="13">
        <v>17031770800</v>
      </c>
      <c r="C1624" s="13" t="s">
        <v>1834</v>
      </c>
      <c r="D1624" s="13" t="s">
        <v>4272</v>
      </c>
      <c r="E1624" s="13" t="s">
        <v>1835</v>
      </c>
      <c r="F1624" s="16">
        <v>41.1</v>
      </c>
      <c r="G1624" s="16">
        <v>58.9</v>
      </c>
      <c r="H1624" s="16">
        <v>11.1</v>
      </c>
      <c r="I1624" s="16">
        <v>3</v>
      </c>
      <c r="M1624" s="19">
        <v>7</v>
      </c>
    </row>
    <row r="1625" spans="1:13">
      <c r="A1625" s="13" t="s">
        <v>1554</v>
      </c>
      <c r="B1625" s="13">
        <v>17031835600</v>
      </c>
      <c r="C1625" s="13" t="s">
        <v>1555</v>
      </c>
      <c r="D1625" s="13" t="s">
        <v>4272</v>
      </c>
      <c r="E1625" s="13"/>
      <c r="F1625" s="16">
        <v>21.8</v>
      </c>
      <c r="G1625" s="16">
        <v>78.2</v>
      </c>
      <c r="H1625" s="16">
        <v>9.9</v>
      </c>
      <c r="I1625" s="16">
        <v>3</v>
      </c>
      <c r="M1625" s="16"/>
    </row>
    <row r="1626" spans="1:13">
      <c r="A1626" s="13" t="s">
        <v>2867</v>
      </c>
      <c r="B1626" s="13">
        <v>17031680600</v>
      </c>
      <c r="C1626" s="13" t="s">
        <v>2868</v>
      </c>
      <c r="D1626" s="13" t="s">
        <v>4272</v>
      </c>
      <c r="E1626" s="13" t="s">
        <v>4129</v>
      </c>
      <c r="F1626" s="16">
        <v>48.8</v>
      </c>
      <c r="G1626" s="16">
        <v>51.2</v>
      </c>
      <c r="H1626" s="16">
        <v>8.6</v>
      </c>
      <c r="I1626" s="16">
        <v>3</v>
      </c>
      <c r="M1626" s="19">
        <v>1</v>
      </c>
    </row>
    <row r="1627" spans="1:13">
      <c r="A1627" s="13" t="s">
        <v>1734</v>
      </c>
      <c r="B1627" s="13">
        <v>17031841400</v>
      </c>
      <c r="C1627" s="13" t="s">
        <v>1735</v>
      </c>
      <c r="D1627" s="13" t="s">
        <v>4272</v>
      </c>
      <c r="E1627" s="13" t="s">
        <v>1736</v>
      </c>
      <c r="F1627" s="16">
        <v>50.4</v>
      </c>
      <c r="G1627" s="16">
        <v>49.6</v>
      </c>
      <c r="H1627" s="16">
        <v>8.3000000000000007</v>
      </c>
      <c r="I1627" s="16">
        <v>3</v>
      </c>
      <c r="M1627" s="19">
        <v>3</v>
      </c>
    </row>
    <row r="1628" spans="1:13">
      <c r="A1628" s="13" t="s">
        <v>943</v>
      </c>
      <c r="B1628" s="13">
        <v>17089853200</v>
      </c>
      <c r="C1628" s="13" t="s">
        <v>944</v>
      </c>
      <c r="D1628" s="13" t="s">
        <v>1029</v>
      </c>
      <c r="E1628" s="13"/>
      <c r="F1628" s="16">
        <v>36</v>
      </c>
      <c r="G1628" s="16">
        <v>64</v>
      </c>
      <c r="H1628" s="16">
        <v>7.4</v>
      </c>
      <c r="I1628" s="16">
        <v>3</v>
      </c>
      <c r="M1628" s="16"/>
    </row>
    <row r="1629" spans="1:13">
      <c r="A1629" s="13" t="s">
        <v>3109</v>
      </c>
      <c r="B1629" s="13">
        <v>17031460200</v>
      </c>
      <c r="C1629" s="13" t="s">
        <v>3110</v>
      </c>
      <c r="D1629" s="13" t="s">
        <v>4272</v>
      </c>
      <c r="E1629" s="13" t="s">
        <v>4129</v>
      </c>
      <c r="F1629" s="16">
        <v>28.7</v>
      </c>
      <c r="G1629" s="16">
        <v>71.3</v>
      </c>
      <c r="H1629" s="16">
        <v>7.3</v>
      </c>
      <c r="I1629" s="16">
        <v>3</v>
      </c>
      <c r="M1629" s="19">
        <v>1</v>
      </c>
    </row>
    <row r="1630" spans="1:13">
      <c r="A1630" s="13" t="s">
        <v>2702</v>
      </c>
      <c r="B1630" s="13">
        <v>17031829700</v>
      </c>
      <c r="C1630" s="13" t="s">
        <v>2703</v>
      </c>
      <c r="D1630" s="13" t="s">
        <v>4272</v>
      </c>
      <c r="E1630" s="13" t="s">
        <v>2680</v>
      </c>
      <c r="F1630" s="16">
        <v>38.200000000000003</v>
      </c>
      <c r="G1630" s="16">
        <v>61.8</v>
      </c>
      <c r="H1630" s="16">
        <v>6.7</v>
      </c>
      <c r="I1630" s="16">
        <v>3</v>
      </c>
      <c r="M1630" s="19">
        <v>1</v>
      </c>
    </row>
    <row r="1631" spans="1:13">
      <c r="A1631" s="13" t="s">
        <v>880</v>
      </c>
      <c r="B1631" s="13">
        <v>17093890202</v>
      </c>
      <c r="C1631" s="13" t="s">
        <v>881</v>
      </c>
      <c r="D1631" s="13" t="s">
        <v>874</v>
      </c>
      <c r="E1631" s="13"/>
      <c r="F1631" s="16">
        <v>36.9</v>
      </c>
      <c r="G1631" s="16">
        <v>63.1</v>
      </c>
      <c r="H1631" s="16">
        <v>6.1</v>
      </c>
      <c r="I1631" s="16">
        <v>3</v>
      </c>
      <c r="M1631" s="16"/>
    </row>
    <row r="1632" spans="1:13">
      <c r="A1632" s="13" t="s">
        <v>2759</v>
      </c>
      <c r="B1632" s="13">
        <v>17031730700</v>
      </c>
      <c r="C1632" s="13" t="s">
        <v>2760</v>
      </c>
      <c r="D1632" s="13" t="s">
        <v>4272</v>
      </c>
      <c r="E1632" s="13" t="s">
        <v>4129</v>
      </c>
      <c r="F1632" s="16">
        <v>47.9</v>
      </c>
      <c r="G1632" s="16">
        <v>52.1</v>
      </c>
      <c r="H1632" s="16">
        <v>6</v>
      </c>
      <c r="I1632" s="16">
        <v>3</v>
      </c>
      <c r="M1632" s="19">
        <v>2</v>
      </c>
    </row>
    <row r="1633" spans="1:13">
      <c r="A1633" s="13" t="s">
        <v>234</v>
      </c>
      <c r="B1633" s="13">
        <v>17197882900</v>
      </c>
      <c r="C1633" s="13" t="s">
        <v>235</v>
      </c>
      <c r="D1633" s="13" t="s">
        <v>363</v>
      </c>
      <c r="E1633" s="13" t="s">
        <v>320</v>
      </c>
      <c r="F1633" s="16">
        <v>41.4</v>
      </c>
      <c r="G1633" s="16">
        <v>58.6</v>
      </c>
      <c r="H1633" s="16">
        <v>3.5</v>
      </c>
      <c r="I1633" s="16">
        <v>3</v>
      </c>
      <c r="M1633" s="16">
        <v>4</v>
      </c>
    </row>
    <row r="1634" spans="1:13">
      <c r="A1634" s="13" t="s">
        <v>1706</v>
      </c>
      <c r="B1634" s="13">
        <v>17031831200</v>
      </c>
      <c r="C1634" s="13" t="s">
        <v>1707</v>
      </c>
      <c r="D1634" s="13" t="s">
        <v>4272</v>
      </c>
      <c r="E1634" s="13"/>
      <c r="F1634" s="16">
        <v>30.8</v>
      </c>
      <c r="G1634" s="16">
        <v>69.2</v>
      </c>
      <c r="H1634" s="16">
        <v>2.8</v>
      </c>
      <c r="I1634" s="16">
        <v>3</v>
      </c>
      <c r="M1634" s="16"/>
    </row>
    <row r="1635" spans="1:13">
      <c r="A1635" s="13" t="s">
        <v>2857</v>
      </c>
      <c r="B1635" s="13">
        <v>17031671600</v>
      </c>
      <c r="C1635" s="13" t="s">
        <v>2858</v>
      </c>
      <c r="D1635" s="13" t="s">
        <v>4272</v>
      </c>
      <c r="E1635" s="13" t="s">
        <v>4129</v>
      </c>
      <c r="F1635" s="16">
        <v>39.700000000000003</v>
      </c>
      <c r="G1635" s="16">
        <v>60.3</v>
      </c>
      <c r="H1635" s="16">
        <v>2.4</v>
      </c>
      <c r="I1635" s="16">
        <v>3</v>
      </c>
      <c r="M1635" s="19">
        <v>2</v>
      </c>
    </row>
    <row r="1636" spans="1:13">
      <c r="A1636" s="13" t="s">
        <v>2947</v>
      </c>
      <c r="B1636" s="13">
        <v>17031610300</v>
      </c>
      <c r="C1636" s="13" t="s">
        <v>2948</v>
      </c>
      <c r="D1636" s="13" t="s">
        <v>4272</v>
      </c>
      <c r="E1636" s="13" t="s">
        <v>4129</v>
      </c>
      <c r="F1636" s="16">
        <v>25.8</v>
      </c>
      <c r="G1636" s="16">
        <v>74.2</v>
      </c>
      <c r="H1636" s="16">
        <v>2.4</v>
      </c>
      <c r="I1636" s="16">
        <v>3</v>
      </c>
      <c r="M1636" s="19">
        <v>1</v>
      </c>
    </row>
    <row r="1637" spans="1:13">
      <c r="A1637" s="13" t="s">
        <v>366</v>
      </c>
      <c r="B1637" s="13">
        <v>17197880107</v>
      </c>
      <c r="C1637" s="13" t="s">
        <v>367</v>
      </c>
      <c r="D1637" s="13" t="s">
        <v>363</v>
      </c>
      <c r="E1637" s="13" t="s">
        <v>1485</v>
      </c>
      <c r="F1637" s="16">
        <v>28.9</v>
      </c>
      <c r="G1637" s="16">
        <v>71.099999999999994</v>
      </c>
      <c r="H1637" s="16">
        <v>16.7</v>
      </c>
      <c r="I1637" s="16">
        <v>2.9</v>
      </c>
      <c r="M1637" s="16">
        <v>4</v>
      </c>
    </row>
    <row r="1638" spans="1:13">
      <c r="A1638" s="13" t="s">
        <v>3207</v>
      </c>
      <c r="B1638" s="13">
        <v>17031440700</v>
      </c>
      <c r="C1638" s="13" t="s">
        <v>3100</v>
      </c>
      <c r="D1638" s="13" t="s">
        <v>4272</v>
      </c>
      <c r="E1638" s="13" t="s">
        <v>4129</v>
      </c>
      <c r="F1638" s="16">
        <v>25.2</v>
      </c>
      <c r="G1638" s="16">
        <v>74.8</v>
      </c>
      <c r="H1638" s="16">
        <v>15.9</v>
      </c>
      <c r="I1638" s="16">
        <v>2.9</v>
      </c>
      <c r="M1638" s="19">
        <v>3</v>
      </c>
    </row>
    <row r="1639" spans="1:13">
      <c r="A1639" s="13" t="s">
        <v>2823</v>
      </c>
      <c r="B1639" s="13">
        <v>17031710800</v>
      </c>
      <c r="C1639" s="13" t="s">
        <v>2824</v>
      </c>
      <c r="D1639" s="13" t="s">
        <v>4272</v>
      </c>
      <c r="E1639" s="13" t="s">
        <v>4129</v>
      </c>
      <c r="F1639" s="16">
        <v>28.1</v>
      </c>
      <c r="G1639" s="16">
        <v>71.900000000000006</v>
      </c>
      <c r="H1639" s="16">
        <v>11.8</v>
      </c>
      <c r="I1639" s="16">
        <v>2.9</v>
      </c>
      <c r="M1639" s="19">
        <v>2</v>
      </c>
    </row>
    <row r="1640" spans="1:13">
      <c r="A1640" s="13" t="s">
        <v>3145</v>
      </c>
      <c r="B1640" s="13">
        <v>17031490700</v>
      </c>
      <c r="C1640" s="13" t="s">
        <v>3146</v>
      </c>
      <c r="D1640" s="13" t="s">
        <v>4272</v>
      </c>
      <c r="E1640" s="13" t="s">
        <v>4129</v>
      </c>
      <c r="F1640" s="16">
        <v>31.6</v>
      </c>
      <c r="G1640" s="16">
        <v>68.400000000000006</v>
      </c>
      <c r="H1640" s="16">
        <v>11.7</v>
      </c>
      <c r="I1640" s="16">
        <v>2.9</v>
      </c>
      <c r="M1640" s="19">
        <v>1</v>
      </c>
    </row>
    <row r="1641" spans="1:13">
      <c r="A1641" s="13" t="s">
        <v>4215</v>
      </c>
      <c r="B1641" s="13">
        <v>17031804404</v>
      </c>
      <c r="C1641" s="13" t="s">
        <v>4216</v>
      </c>
      <c r="D1641" s="13" t="s">
        <v>4272</v>
      </c>
      <c r="E1641" s="13" t="s">
        <v>4214</v>
      </c>
      <c r="F1641" s="16">
        <v>31.9</v>
      </c>
      <c r="G1641" s="16">
        <v>68.099999999999994</v>
      </c>
      <c r="H1641" s="16">
        <v>10.9</v>
      </c>
      <c r="I1641" s="16">
        <v>2.9</v>
      </c>
      <c r="M1641" s="19">
        <v>8</v>
      </c>
    </row>
    <row r="1642" spans="1:13">
      <c r="A1642" s="13" t="s">
        <v>3029</v>
      </c>
      <c r="B1642" s="13">
        <v>17031580400</v>
      </c>
      <c r="C1642" s="13" t="s">
        <v>3030</v>
      </c>
      <c r="D1642" s="13" t="s">
        <v>4272</v>
      </c>
      <c r="E1642" s="13" t="s">
        <v>4129</v>
      </c>
      <c r="F1642" s="16">
        <v>29.9</v>
      </c>
      <c r="G1642" s="16">
        <v>70.099999999999994</v>
      </c>
      <c r="H1642" s="16">
        <v>9.1999999999999993</v>
      </c>
      <c r="I1642" s="16">
        <v>2.9</v>
      </c>
      <c r="M1642" s="19">
        <v>2</v>
      </c>
    </row>
    <row r="1643" spans="1:13">
      <c r="A1643" s="13" t="s">
        <v>3055</v>
      </c>
      <c r="B1643" s="13">
        <v>17031500100</v>
      </c>
      <c r="C1643" s="13" t="s">
        <v>3056</v>
      </c>
      <c r="D1643" s="13" t="s">
        <v>4272</v>
      </c>
      <c r="E1643" s="13" t="s">
        <v>4129</v>
      </c>
      <c r="F1643" s="16">
        <v>29.6</v>
      </c>
      <c r="G1643" s="16">
        <v>70.400000000000006</v>
      </c>
      <c r="H1643" s="16">
        <v>8.8000000000000007</v>
      </c>
      <c r="I1643" s="16">
        <v>2.9</v>
      </c>
      <c r="M1643" s="19">
        <v>2</v>
      </c>
    </row>
    <row r="1644" spans="1:13">
      <c r="A1644" s="13" t="s">
        <v>2815</v>
      </c>
      <c r="B1644" s="13">
        <v>17031710400</v>
      </c>
      <c r="C1644" s="13" t="s">
        <v>2816</v>
      </c>
      <c r="D1644" s="13" t="s">
        <v>4272</v>
      </c>
      <c r="E1644" s="13" t="s">
        <v>4129</v>
      </c>
      <c r="F1644" s="16">
        <v>35.700000000000003</v>
      </c>
      <c r="G1644" s="16">
        <v>64.3</v>
      </c>
      <c r="H1644" s="16">
        <v>8.3000000000000007</v>
      </c>
      <c r="I1644" s="16">
        <v>2.9</v>
      </c>
      <c r="M1644" s="19">
        <v>1</v>
      </c>
    </row>
    <row r="1645" spans="1:13">
      <c r="A1645" s="13" t="s">
        <v>2052</v>
      </c>
      <c r="B1645" s="13">
        <v>17031811800</v>
      </c>
      <c r="C1645" s="13" t="s">
        <v>2053</v>
      </c>
      <c r="D1645" s="13" t="s">
        <v>4272</v>
      </c>
      <c r="E1645" s="13" t="s">
        <v>2054</v>
      </c>
      <c r="F1645" s="16">
        <v>34.1</v>
      </c>
      <c r="G1645" s="16">
        <v>65.900000000000006</v>
      </c>
      <c r="H1645" s="16">
        <v>7.5</v>
      </c>
      <c r="I1645" s="16">
        <v>2.9</v>
      </c>
      <c r="M1645" s="19">
        <v>5</v>
      </c>
    </row>
    <row r="1646" spans="1:13">
      <c r="A1646" s="13" t="s">
        <v>1546</v>
      </c>
      <c r="B1646" s="13">
        <v>17031835000</v>
      </c>
      <c r="C1646" s="13" t="s">
        <v>1547</v>
      </c>
      <c r="D1646" s="13" t="s">
        <v>4272</v>
      </c>
      <c r="E1646" s="13"/>
      <c r="F1646" s="16">
        <v>36.4</v>
      </c>
      <c r="G1646" s="16">
        <v>63.6</v>
      </c>
      <c r="H1646" s="16">
        <v>7</v>
      </c>
      <c r="I1646" s="16">
        <v>2.9</v>
      </c>
      <c r="M1646" s="16"/>
    </row>
    <row r="1647" spans="1:13">
      <c r="A1647" s="13" t="s">
        <v>1808</v>
      </c>
      <c r="B1647" s="13">
        <v>17031820700</v>
      </c>
      <c r="C1647" s="13" t="s">
        <v>1809</v>
      </c>
      <c r="D1647" s="13" t="s">
        <v>4272</v>
      </c>
      <c r="E1647" s="13" t="s">
        <v>1810</v>
      </c>
      <c r="F1647" s="16">
        <v>42.8</v>
      </c>
      <c r="G1647" s="16">
        <v>57.2</v>
      </c>
      <c r="H1647" s="16">
        <v>6.2</v>
      </c>
      <c r="I1647" s="16">
        <v>2.9</v>
      </c>
      <c r="M1647" s="19">
        <v>7</v>
      </c>
    </row>
    <row r="1648" spans="1:13">
      <c r="A1648" s="13" t="s">
        <v>1646</v>
      </c>
      <c r="B1648" s="13">
        <v>17031834600</v>
      </c>
      <c r="C1648" s="13" t="s">
        <v>1647</v>
      </c>
      <c r="D1648" s="13" t="s">
        <v>4272</v>
      </c>
      <c r="E1648" s="13"/>
      <c r="F1648" s="16">
        <v>36.200000000000003</v>
      </c>
      <c r="G1648" s="16">
        <v>63.8</v>
      </c>
      <c r="H1648" s="16">
        <v>5.4</v>
      </c>
      <c r="I1648" s="16">
        <v>2.9</v>
      </c>
      <c r="M1648" s="16"/>
    </row>
    <row r="1649" spans="1:13">
      <c r="A1649" s="13" t="s">
        <v>2847</v>
      </c>
      <c r="B1649" s="13">
        <v>17031671100</v>
      </c>
      <c r="C1649" s="13" t="s">
        <v>2848</v>
      </c>
      <c r="D1649" s="13" t="s">
        <v>4272</v>
      </c>
      <c r="E1649" s="13" t="s">
        <v>4129</v>
      </c>
      <c r="F1649" s="16">
        <v>39</v>
      </c>
      <c r="G1649" s="16">
        <v>61</v>
      </c>
      <c r="H1649" s="16">
        <v>3</v>
      </c>
      <c r="I1649" s="16">
        <v>2.9</v>
      </c>
      <c r="M1649" s="19">
        <v>1</v>
      </c>
    </row>
    <row r="1650" spans="1:13">
      <c r="A1650" s="13" t="s">
        <v>2877</v>
      </c>
      <c r="B1650" s="13">
        <v>17031681300</v>
      </c>
      <c r="C1650" s="13" t="s">
        <v>2878</v>
      </c>
      <c r="D1650" s="13" t="s">
        <v>4272</v>
      </c>
      <c r="E1650" s="13" t="s">
        <v>4129</v>
      </c>
      <c r="F1650" s="16">
        <v>38.299999999999997</v>
      </c>
      <c r="G1650" s="16">
        <v>61.7</v>
      </c>
      <c r="H1650" s="16">
        <v>3</v>
      </c>
      <c r="I1650" s="16">
        <v>2.9</v>
      </c>
      <c r="M1650" s="19">
        <v>1</v>
      </c>
    </row>
    <row r="1651" spans="1:13">
      <c r="A1651" s="13" t="s">
        <v>2606</v>
      </c>
      <c r="B1651" s="13">
        <v>17031804406</v>
      </c>
      <c r="C1651" s="13" t="s">
        <v>2607</v>
      </c>
      <c r="D1651" s="13" t="s">
        <v>4272</v>
      </c>
      <c r="E1651" s="13" t="s">
        <v>2605</v>
      </c>
      <c r="F1651" s="16">
        <v>24.9</v>
      </c>
      <c r="G1651" s="16">
        <v>75.099999999999994</v>
      </c>
      <c r="H1651" s="16">
        <v>22.4</v>
      </c>
      <c r="I1651" s="16">
        <v>2.8</v>
      </c>
      <c r="M1651" s="19">
        <v>4</v>
      </c>
    </row>
    <row r="1652" spans="1:13">
      <c r="A1652" s="13" t="s">
        <v>1457</v>
      </c>
      <c r="B1652" s="13">
        <v>17043841323</v>
      </c>
      <c r="C1652" s="13" t="s">
        <v>1458</v>
      </c>
      <c r="D1652" s="13" t="s">
        <v>1522</v>
      </c>
      <c r="E1652" s="13" t="s">
        <v>4214</v>
      </c>
      <c r="F1652" s="16">
        <v>23.6</v>
      </c>
      <c r="G1652" s="16">
        <v>76.400000000000006</v>
      </c>
      <c r="H1652" s="16">
        <v>22.3</v>
      </c>
      <c r="I1652" s="16">
        <v>2.8</v>
      </c>
      <c r="M1652" s="19">
        <v>10</v>
      </c>
    </row>
    <row r="1653" spans="1:13">
      <c r="A1653" s="13" t="s">
        <v>4281</v>
      </c>
      <c r="B1653" s="13">
        <v>17031823304</v>
      </c>
      <c r="C1653" s="13" t="s">
        <v>4282</v>
      </c>
      <c r="D1653" s="13" t="s">
        <v>4272</v>
      </c>
      <c r="E1653" s="13" t="s">
        <v>4276</v>
      </c>
      <c r="F1653" s="16">
        <v>40.700000000000003</v>
      </c>
      <c r="G1653" s="16">
        <v>59.3</v>
      </c>
      <c r="H1653" s="16">
        <v>11.9</v>
      </c>
      <c r="I1653" s="16">
        <v>2.8</v>
      </c>
      <c r="M1653" s="19">
        <v>5</v>
      </c>
    </row>
    <row r="1654" spans="1:13">
      <c r="A1654" s="13" t="s">
        <v>3547</v>
      </c>
      <c r="B1654" s="13">
        <v>17031220701</v>
      </c>
      <c r="C1654" s="13" t="s">
        <v>3548</v>
      </c>
      <c r="D1654" s="13" t="s">
        <v>4272</v>
      </c>
      <c r="E1654" s="13" t="s">
        <v>4129</v>
      </c>
      <c r="F1654" s="16">
        <v>35.700000000000003</v>
      </c>
      <c r="G1654" s="16">
        <v>64.3</v>
      </c>
      <c r="H1654" s="16">
        <v>11.8</v>
      </c>
      <c r="I1654" s="16">
        <v>2.8</v>
      </c>
      <c r="M1654" s="19">
        <v>2</v>
      </c>
    </row>
    <row r="1655" spans="1:13">
      <c r="A1655" s="13" t="s">
        <v>3057</v>
      </c>
      <c r="B1655" s="13">
        <v>17031500200</v>
      </c>
      <c r="C1655" s="13" t="s">
        <v>3058</v>
      </c>
      <c r="D1655" s="13" t="s">
        <v>4272</v>
      </c>
      <c r="E1655" s="13" t="s">
        <v>4129</v>
      </c>
      <c r="F1655" s="16">
        <v>33.299999999999997</v>
      </c>
      <c r="G1655" s="16">
        <v>66.7</v>
      </c>
      <c r="H1655" s="16">
        <v>9.1999999999999993</v>
      </c>
      <c r="I1655" s="16">
        <v>2.8</v>
      </c>
      <c r="M1655" s="19">
        <v>5</v>
      </c>
    </row>
    <row r="1656" spans="1:13">
      <c r="A1656" s="13" t="s">
        <v>3079</v>
      </c>
      <c r="B1656" s="13">
        <v>17031530100</v>
      </c>
      <c r="C1656" s="13" t="s">
        <v>3080</v>
      </c>
      <c r="D1656" s="13" t="s">
        <v>4272</v>
      </c>
      <c r="E1656" s="13" t="s">
        <v>4129</v>
      </c>
      <c r="F1656" s="16">
        <v>18.600000000000001</v>
      </c>
      <c r="G1656" s="16">
        <v>81.400000000000006</v>
      </c>
      <c r="H1656" s="16">
        <v>7.3</v>
      </c>
      <c r="I1656" s="16">
        <v>2.8</v>
      </c>
      <c r="M1656" s="19">
        <v>1</v>
      </c>
    </row>
    <row r="1657" spans="1:13">
      <c r="A1657" s="13" t="s">
        <v>1894</v>
      </c>
      <c r="B1657" s="13">
        <v>17031827200</v>
      </c>
      <c r="C1657" s="13" t="s">
        <v>1895</v>
      </c>
      <c r="D1657" s="13" t="s">
        <v>4272</v>
      </c>
      <c r="E1657" s="13" t="s">
        <v>2438</v>
      </c>
      <c r="F1657" s="16">
        <v>28.9</v>
      </c>
      <c r="G1657" s="16">
        <v>71.099999999999994</v>
      </c>
      <c r="H1657" s="16">
        <v>7.1</v>
      </c>
      <c r="I1657" s="16">
        <v>2.8</v>
      </c>
      <c r="M1657" s="19">
        <v>2</v>
      </c>
    </row>
    <row r="1658" spans="1:13">
      <c r="A1658" s="13" t="s">
        <v>3153</v>
      </c>
      <c r="B1658" s="13">
        <v>17031491000</v>
      </c>
      <c r="C1658" s="13" t="s">
        <v>3046</v>
      </c>
      <c r="D1658" s="13" t="s">
        <v>4272</v>
      </c>
      <c r="E1658" s="13" t="s">
        <v>4129</v>
      </c>
      <c r="F1658" s="16">
        <v>36.799999999999997</v>
      </c>
      <c r="G1658" s="16">
        <v>63.2</v>
      </c>
      <c r="H1658" s="16">
        <v>5.4</v>
      </c>
      <c r="I1658" s="16">
        <v>2.8</v>
      </c>
      <c r="M1658" s="19">
        <v>1</v>
      </c>
    </row>
    <row r="1659" spans="1:13">
      <c r="A1659" s="13" t="s">
        <v>4094</v>
      </c>
      <c r="B1659" s="13">
        <v>17031825700</v>
      </c>
      <c r="C1659" s="13" t="s">
        <v>4095</v>
      </c>
      <c r="D1659" s="13" t="s">
        <v>4272</v>
      </c>
      <c r="E1659" s="13" t="s">
        <v>4096</v>
      </c>
      <c r="F1659" s="16">
        <v>36.1</v>
      </c>
      <c r="G1659" s="16">
        <v>63.9</v>
      </c>
      <c r="H1659" s="16">
        <v>5</v>
      </c>
      <c r="I1659" s="16">
        <v>2.8</v>
      </c>
      <c r="M1659" s="19">
        <v>2</v>
      </c>
    </row>
    <row r="1660" spans="1:13">
      <c r="A1660" s="13" t="s">
        <v>969</v>
      </c>
      <c r="B1660" s="13">
        <v>17089851101</v>
      </c>
      <c r="C1660" s="13" t="s">
        <v>970</v>
      </c>
      <c r="D1660" s="13" t="s">
        <v>1029</v>
      </c>
      <c r="E1660" s="13"/>
      <c r="F1660" s="16">
        <v>33.799999999999997</v>
      </c>
      <c r="G1660" s="16">
        <v>66.2</v>
      </c>
      <c r="H1660" s="16">
        <v>14.9</v>
      </c>
      <c r="I1660" s="16">
        <v>2.7</v>
      </c>
      <c r="M1660" s="16"/>
    </row>
    <row r="1661" spans="1:13">
      <c r="A1661" s="13" t="s">
        <v>3604</v>
      </c>
      <c r="B1661" s="13">
        <v>17031190900</v>
      </c>
      <c r="C1661" s="13" t="s">
        <v>3605</v>
      </c>
      <c r="D1661" s="13" t="s">
        <v>4272</v>
      </c>
      <c r="E1661" s="13" t="s">
        <v>4129</v>
      </c>
      <c r="F1661" s="16">
        <v>22.8</v>
      </c>
      <c r="G1661" s="16">
        <v>77.2</v>
      </c>
      <c r="H1661" s="16">
        <v>14.1</v>
      </c>
      <c r="I1661" s="16">
        <v>2.7</v>
      </c>
      <c r="M1661" s="19">
        <v>2</v>
      </c>
    </row>
    <row r="1662" spans="1:13">
      <c r="A1662" s="13" t="s">
        <v>977</v>
      </c>
      <c r="B1662" s="13">
        <v>17089851400</v>
      </c>
      <c r="C1662" s="13" t="s">
        <v>978</v>
      </c>
      <c r="D1662" s="13" t="s">
        <v>1029</v>
      </c>
      <c r="E1662" s="13"/>
      <c r="F1662" s="16">
        <v>30.8</v>
      </c>
      <c r="G1662" s="16">
        <v>69.2</v>
      </c>
      <c r="H1662" s="16">
        <v>9.9</v>
      </c>
      <c r="I1662" s="16">
        <v>2.7</v>
      </c>
      <c r="M1662" s="16"/>
    </row>
    <row r="1663" spans="1:13">
      <c r="A1663" s="13" t="s">
        <v>2817</v>
      </c>
      <c r="B1663" s="13">
        <v>17031710500</v>
      </c>
      <c r="C1663" s="13" t="s">
        <v>2818</v>
      </c>
      <c r="D1663" s="13" t="s">
        <v>4272</v>
      </c>
      <c r="E1663" s="13" t="s">
        <v>4129</v>
      </c>
      <c r="F1663" s="16">
        <v>32.5</v>
      </c>
      <c r="G1663" s="16">
        <v>67.5</v>
      </c>
      <c r="H1663" s="16">
        <v>9.6</v>
      </c>
      <c r="I1663" s="16">
        <v>2.7</v>
      </c>
      <c r="M1663" s="19">
        <v>2</v>
      </c>
    </row>
    <row r="1664" spans="1:13">
      <c r="A1664" s="13" t="s">
        <v>3553</v>
      </c>
      <c r="B1664" s="13">
        <v>17031220902</v>
      </c>
      <c r="C1664" s="13" t="s">
        <v>3554</v>
      </c>
      <c r="D1664" s="13" t="s">
        <v>4272</v>
      </c>
      <c r="E1664" s="13" t="s">
        <v>4129</v>
      </c>
      <c r="F1664" s="16">
        <v>49.7</v>
      </c>
      <c r="G1664" s="16">
        <v>50.3</v>
      </c>
      <c r="H1664" s="16">
        <v>9.1</v>
      </c>
      <c r="I1664" s="16">
        <v>2.7</v>
      </c>
      <c r="M1664" s="19">
        <v>2</v>
      </c>
    </row>
    <row r="1665" spans="1:13">
      <c r="A1665" s="13" t="s">
        <v>3624</v>
      </c>
      <c r="B1665" s="13">
        <v>17031200402</v>
      </c>
      <c r="C1665" s="13" t="s">
        <v>3625</v>
      </c>
      <c r="D1665" s="13" t="s">
        <v>4272</v>
      </c>
      <c r="E1665" s="13" t="s">
        <v>4129</v>
      </c>
      <c r="F1665" s="16">
        <v>24.4</v>
      </c>
      <c r="G1665" s="16">
        <v>75.599999999999994</v>
      </c>
      <c r="H1665" s="16">
        <v>7.8</v>
      </c>
      <c r="I1665" s="16">
        <v>2.7</v>
      </c>
      <c r="M1665" s="19">
        <v>1</v>
      </c>
    </row>
    <row r="1666" spans="1:13">
      <c r="A1666" s="13" t="s">
        <v>589</v>
      </c>
      <c r="B1666" s="13">
        <v>17097861201</v>
      </c>
      <c r="C1666" s="13" t="s">
        <v>590</v>
      </c>
      <c r="D1666" s="13" t="s">
        <v>896</v>
      </c>
      <c r="E1666" s="13" t="s">
        <v>588</v>
      </c>
      <c r="F1666" s="16">
        <v>40.799999999999997</v>
      </c>
      <c r="G1666" s="16">
        <v>59.2</v>
      </c>
      <c r="H1666" s="16">
        <v>7.2</v>
      </c>
      <c r="I1666" s="16">
        <v>2.7</v>
      </c>
      <c r="M1666" s="19">
        <v>2</v>
      </c>
    </row>
    <row r="1667" spans="1:13">
      <c r="A1667" s="13" t="s">
        <v>1574</v>
      </c>
      <c r="B1667" s="13">
        <v>17031836600</v>
      </c>
      <c r="C1667" s="13" t="s">
        <v>1575</v>
      </c>
      <c r="D1667" s="13" t="s">
        <v>4272</v>
      </c>
      <c r="E1667" s="13"/>
      <c r="F1667" s="16">
        <v>28.8</v>
      </c>
      <c r="G1667" s="16">
        <v>71.2</v>
      </c>
      <c r="H1667" s="16">
        <v>5.9</v>
      </c>
      <c r="I1667" s="16">
        <v>2.7</v>
      </c>
      <c r="M1667" s="16"/>
    </row>
    <row r="1668" spans="1:13">
      <c r="A1668" s="13" t="s">
        <v>3479</v>
      </c>
      <c r="B1668" s="13">
        <v>17031251900</v>
      </c>
      <c r="C1668" s="13" t="s">
        <v>3370</v>
      </c>
      <c r="D1668" s="13" t="s">
        <v>4272</v>
      </c>
      <c r="E1668" s="13" t="s">
        <v>4129</v>
      </c>
      <c r="F1668" s="16">
        <v>40.299999999999997</v>
      </c>
      <c r="G1668" s="16">
        <v>59.7</v>
      </c>
      <c r="H1668" s="16">
        <v>5.4</v>
      </c>
      <c r="I1668" s="16">
        <v>2.7</v>
      </c>
      <c r="M1668" s="19">
        <v>1</v>
      </c>
    </row>
    <row r="1669" spans="1:13">
      <c r="A1669" s="13" t="s">
        <v>4119</v>
      </c>
      <c r="B1669" s="13">
        <v>17031821401</v>
      </c>
      <c r="C1669" s="13" t="s">
        <v>4120</v>
      </c>
      <c r="D1669" s="13" t="s">
        <v>4272</v>
      </c>
      <c r="E1669" s="13" t="s">
        <v>4121</v>
      </c>
      <c r="F1669" s="16">
        <v>34.6</v>
      </c>
      <c r="G1669" s="16">
        <v>65.400000000000006</v>
      </c>
      <c r="H1669" s="16">
        <v>5.2</v>
      </c>
      <c r="I1669" s="16">
        <v>2.7</v>
      </c>
      <c r="M1669" s="19">
        <v>1</v>
      </c>
    </row>
    <row r="1670" spans="1:13">
      <c r="A1670" s="13" t="s">
        <v>3123</v>
      </c>
      <c r="B1670" s="13">
        <v>17031461000</v>
      </c>
      <c r="C1670" s="13" t="s">
        <v>3124</v>
      </c>
      <c r="D1670" s="13" t="s">
        <v>4272</v>
      </c>
      <c r="E1670" s="13" t="s">
        <v>4129</v>
      </c>
      <c r="F1670" s="16">
        <v>36.6</v>
      </c>
      <c r="G1670" s="16">
        <v>63.4</v>
      </c>
      <c r="H1670" s="16">
        <v>4.5999999999999996</v>
      </c>
      <c r="I1670" s="16">
        <v>2.7</v>
      </c>
      <c r="M1670" s="19">
        <v>2</v>
      </c>
    </row>
    <row r="1671" spans="1:13">
      <c r="A1671" s="13" t="s">
        <v>3471</v>
      </c>
      <c r="B1671" s="13">
        <v>17031251500</v>
      </c>
      <c r="C1671" s="13" t="s">
        <v>3472</v>
      </c>
      <c r="D1671" s="13" t="s">
        <v>4272</v>
      </c>
      <c r="E1671" s="13" t="s">
        <v>4129</v>
      </c>
      <c r="F1671" s="16">
        <v>38.1</v>
      </c>
      <c r="G1671" s="16">
        <v>61.9</v>
      </c>
      <c r="H1671" s="16">
        <v>4.5</v>
      </c>
      <c r="I1671" s="16">
        <v>2.7</v>
      </c>
      <c r="M1671" s="19">
        <v>1</v>
      </c>
    </row>
    <row r="1672" spans="1:13">
      <c r="A1672" s="13" t="s">
        <v>593</v>
      </c>
      <c r="B1672" s="13">
        <v>17097861303</v>
      </c>
      <c r="C1672" s="13" t="s">
        <v>594</v>
      </c>
      <c r="D1672" s="13" t="s">
        <v>896</v>
      </c>
      <c r="E1672" s="13" t="s">
        <v>588</v>
      </c>
      <c r="F1672" s="16">
        <v>38.6</v>
      </c>
      <c r="G1672" s="16">
        <v>61.4</v>
      </c>
      <c r="H1672" s="16">
        <v>4.4000000000000004</v>
      </c>
      <c r="I1672" s="16">
        <v>2.7</v>
      </c>
      <c r="M1672" s="19">
        <v>2</v>
      </c>
    </row>
    <row r="1673" spans="1:13">
      <c r="A1673" s="13" t="s">
        <v>1494</v>
      </c>
      <c r="B1673" s="13">
        <v>17031838700</v>
      </c>
      <c r="C1673" s="13" t="s">
        <v>1495</v>
      </c>
      <c r="D1673" s="13" t="s">
        <v>4272</v>
      </c>
      <c r="E1673" s="13"/>
      <c r="F1673" s="16">
        <v>35.700000000000003</v>
      </c>
      <c r="G1673" s="16">
        <v>64.3</v>
      </c>
      <c r="H1673" s="16">
        <v>4.3</v>
      </c>
      <c r="I1673" s="16">
        <v>2.7</v>
      </c>
      <c r="M1673" s="16"/>
    </row>
    <row r="1674" spans="1:13">
      <c r="A1674" s="13" t="s">
        <v>2853</v>
      </c>
      <c r="B1674" s="13">
        <v>17031671400</v>
      </c>
      <c r="C1674" s="13" t="s">
        <v>2854</v>
      </c>
      <c r="D1674" s="13" t="s">
        <v>4272</v>
      </c>
      <c r="E1674" s="13" t="s">
        <v>4129</v>
      </c>
      <c r="F1674" s="16">
        <v>38.1</v>
      </c>
      <c r="G1674" s="16">
        <v>61.9</v>
      </c>
      <c r="H1674" s="16">
        <v>4</v>
      </c>
      <c r="I1674" s="16">
        <v>2.7</v>
      </c>
      <c r="M1674" s="19">
        <v>1</v>
      </c>
    </row>
    <row r="1675" spans="1:13">
      <c r="A1675" s="13" t="s">
        <v>1634</v>
      </c>
      <c r="B1675" s="13">
        <v>17031833900</v>
      </c>
      <c r="C1675" s="13" t="s">
        <v>1635</v>
      </c>
      <c r="D1675" s="13" t="s">
        <v>4272</v>
      </c>
      <c r="E1675" s="13"/>
      <c r="F1675" s="16">
        <v>26.3</v>
      </c>
      <c r="G1675" s="16">
        <v>73.7</v>
      </c>
      <c r="H1675" s="16">
        <v>3.8</v>
      </c>
      <c r="I1675" s="16">
        <v>2.7</v>
      </c>
      <c r="M1675" s="16"/>
    </row>
    <row r="1676" spans="1:13">
      <c r="A1676" s="13" t="s">
        <v>4105</v>
      </c>
      <c r="B1676" s="13">
        <v>17031825802</v>
      </c>
      <c r="C1676" s="13" t="s">
        <v>4106</v>
      </c>
      <c r="D1676" s="13" t="s">
        <v>4272</v>
      </c>
      <c r="E1676" s="13" t="s">
        <v>4104</v>
      </c>
      <c r="F1676" s="16">
        <v>29.8</v>
      </c>
      <c r="G1676" s="16">
        <v>70.2</v>
      </c>
      <c r="H1676" s="16">
        <v>20.5</v>
      </c>
      <c r="I1676" s="16">
        <v>2.6</v>
      </c>
      <c r="M1676" s="19">
        <v>1</v>
      </c>
    </row>
    <row r="1677" spans="1:13">
      <c r="A1677" s="13" t="s">
        <v>2195</v>
      </c>
      <c r="B1677" s="13">
        <v>17031824602</v>
      </c>
      <c r="C1677" s="13" t="s">
        <v>2196</v>
      </c>
      <c r="D1677" s="13" t="s">
        <v>4272</v>
      </c>
      <c r="E1677" s="13" t="s">
        <v>2194</v>
      </c>
      <c r="F1677" s="16">
        <v>34.1</v>
      </c>
      <c r="G1677" s="16">
        <v>65.900000000000006</v>
      </c>
      <c r="H1677" s="16">
        <v>12.9</v>
      </c>
      <c r="I1677" s="16">
        <v>2.6</v>
      </c>
      <c r="M1677" s="19">
        <v>3</v>
      </c>
    </row>
    <row r="1678" spans="1:13">
      <c r="A1678" s="13" t="s">
        <v>2594</v>
      </c>
      <c r="B1678" s="13">
        <v>17031826402</v>
      </c>
      <c r="C1678" s="13" t="s">
        <v>2595</v>
      </c>
      <c r="D1678" s="13" t="s">
        <v>4272</v>
      </c>
      <c r="E1678" s="13" t="s">
        <v>2591</v>
      </c>
      <c r="F1678" s="16">
        <v>28.7</v>
      </c>
      <c r="G1678" s="16">
        <v>71.3</v>
      </c>
      <c r="H1678" s="16">
        <v>11.8</v>
      </c>
      <c r="I1678" s="16">
        <v>2.6</v>
      </c>
      <c r="M1678" s="19">
        <v>2</v>
      </c>
    </row>
    <row r="1679" spans="1:13">
      <c r="A1679" s="13" t="s">
        <v>4283</v>
      </c>
      <c r="B1679" s="13">
        <v>17031823400</v>
      </c>
      <c r="C1679" s="13" t="s">
        <v>4284</v>
      </c>
      <c r="D1679" s="13" t="s">
        <v>4272</v>
      </c>
      <c r="E1679" s="13" t="s">
        <v>4276</v>
      </c>
      <c r="F1679" s="16">
        <v>32.799999999999997</v>
      </c>
      <c r="G1679" s="16">
        <v>67.2</v>
      </c>
      <c r="H1679" s="16">
        <v>11.3</v>
      </c>
      <c r="I1679" s="16">
        <v>2.6</v>
      </c>
      <c r="M1679" s="19">
        <v>4</v>
      </c>
    </row>
    <row r="1680" spans="1:13">
      <c r="A1680" s="13" t="s">
        <v>2436</v>
      </c>
      <c r="B1680" s="13">
        <v>17031824800</v>
      </c>
      <c r="C1680" s="13" t="s">
        <v>2437</v>
      </c>
      <c r="D1680" s="13" t="s">
        <v>4272</v>
      </c>
      <c r="E1680" s="13" t="s">
        <v>2438</v>
      </c>
      <c r="F1680" s="16">
        <v>40.200000000000003</v>
      </c>
      <c r="G1680" s="16">
        <v>59.8</v>
      </c>
      <c r="H1680" s="16">
        <v>7.7</v>
      </c>
      <c r="I1680" s="16">
        <v>2.6</v>
      </c>
      <c r="M1680" s="19">
        <v>2</v>
      </c>
    </row>
    <row r="1681" spans="1:13">
      <c r="A1681" s="13" t="s">
        <v>3632</v>
      </c>
      <c r="B1681" s="13">
        <v>17031210502</v>
      </c>
      <c r="C1681" s="13" t="s">
        <v>3633</v>
      </c>
      <c r="D1681" s="13" t="s">
        <v>4272</v>
      </c>
      <c r="E1681" s="13" t="s">
        <v>4129</v>
      </c>
      <c r="F1681" s="16">
        <v>37.5</v>
      </c>
      <c r="G1681" s="16">
        <v>62.5</v>
      </c>
      <c r="H1681" s="16">
        <v>6.4</v>
      </c>
      <c r="I1681" s="16">
        <v>2.6</v>
      </c>
      <c r="M1681" s="19">
        <v>2</v>
      </c>
    </row>
    <row r="1682" spans="1:13">
      <c r="A1682" s="13" t="s">
        <v>3608</v>
      </c>
      <c r="B1682" s="13">
        <v>17031191100</v>
      </c>
      <c r="C1682" s="13" t="s">
        <v>3609</v>
      </c>
      <c r="D1682" s="13" t="s">
        <v>4272</v>
      </c>
      <c r="E1682" s="13" t="s">
        <v>4129</v>
      </c>
      <c r="F1682" s="16">
        <v>29.8</v>
      </c>
      <c r="G1682" s="16">
        <v>70.2</v>
      </c>
      <c r="H1682" s="16">
        <v>5.4</v>
      </c>
      <c r="I1682" s="16">
        <v>2.6</v>
      </c>
      <c r="M1682" s="19">
        <v>1</v>
      </c>
    </row>
    <row r="1683" spans="1:13">
      <c r="A1683" s="13" t="s">
        <v>2985</v>
      </c>
      <c r="B1683" s="13">
        <v>17031630100</v>
      </c>
      <c r="C1683" s="13" t="s">
        <v>2986</v>
      </c>
      <c r="D1683" s="13" t="s">
        <v>4272</v>
      </c>
      <c r="E1683" s="13" t="s">
        <v>4129</v>
      </c>
      <c r="F1683" s="16">
        <v>24.7</v>
      </c>
      <c r="G1683" s="16">
        <v>75.3</v>
      </c>
      <c r="H1683" s="16">
        <v>5.2</v>
      </c>
      <c r="I1683" s="16">
        <v>2.6</v>
      </c>
      <c r="M1683" s="19">
        <v>2</v>
      </c>
    </row>
    <row r="1684" spans="1:13">
      <c r="A1684" s="13" t="s">
        <v>531</v>
      </c>
      <c r="B1684" s="13">
        <v>17097862402</v>
      </c>
      <c r="C1684" s="13" t="s">
        <v>532</v>
      </c>
      <c r="D1684" s="13" t="s">
        <v>896</v>
      </c>
      <c r="E1684" s="13" t="s">
        <v>625</v>
      </c>
      <c r="F1684" s="16">
        <v>26.4</v>
      </c>
      <c r="G1684" s="16">
        <v>73.599999999999994</v>
      </c>
      <c r="H1684" s="16">
        <v>3</v>
      </c>
      <c r="I1684" s="16">
        <v>2.6</v>
      </c>
      <c r="M1684" s="19">
        <v>2</v>
      </c>
    </row>
    <row r="1685" spans="1:13">
      <c r="A1685" s="13" t="s">
        <v>2911</v>
      </c>
      <c r="B1685" s="13">
        <v>17031650302</v>
      </c>
      <c r="C1685" s="13" t="s">
        <v>2912</v>
      </c>
      <c r="D1685" s="13" t="s">
        <v>4272</v>
      </c>
      <c r="E1685" s="13" t="s">
        <v>4129</v>
      </c>
      <c r="F1685" s="16">
        <v>38.6</v>
      </c>
      <c r="G1685" s="16">
        <v>61.4</v>
      </c>
      <c r="H1685" s="16">
        <v>1</v>
      </c>
      <c r="I1685" s="16">
        <v>2.6</v>
      </c>
      <c r="M1685" s="19">
        <v>3</v>
      </c>
    </row>
    <row r="1686" spans="1:13">
      <c r="A1686" s="13" t="s">
        <v>3033</v>
      </c>
      <c r="B1686" s="13">
        <v>17031580502</v>
      </c>
      <c r="C1686" s="13" t="s">
        <v>3034</v>
      </c>
      <c r="D1686" s="13" t="s">
        <v>4272</v>
      </c>
      <c r="E1686" s="13" t="s">
        <v>4129</v>
      </c>
      <c r="F1686" s="16">
        <v>23.3</v>
      </c>
      <c r="G1686" s="16">
        <v>76.7</v>
      </c>
      <c r="H1686" s="16">
        <v>15.4</v>
      </c>
      <c r="I1686" s="16">
        <v>2.5</v>
      </c>
      <c r="M1686" s="19">
        <v>2</v>
      </c>
    </row>
    <row r="1687" spans="1:13">
      <c r="A1687" s="13" t="s">
        <v>3689</v>
      </c>
      <c r="B1687" s="13">
        <v>17031180100</v>
      </c>
      <c r="C1687" s="13" t="s">
        <v>3690</v>
      </c>
      <c r="D1687" s="13" t="s">
        <v>4272</v>
      </c>
      <c r="E1687" s="13" t="s">
        <v>4129</v>
      </c>
      <c r="F1687" s="16">
        <v>32.5</v>
      </c>
      <c r="G1687" s="16">
        <v>67.5</v>
      </c>
      <c r="H1687" s="16">
        <v>13.6</v>
      </c>
      <c r="I1687" s="16">
        <v>2.5</v>
      </c>
      <c r="M1687" s="19">
        <v>6</v>
      </c>
    </row>
    <row r="1688" spans="1:13">
      <c r="A1688" s="13" t="s">
        <v>3459</v>
      </c>
      <c r="B1688" s="13">
        <v>17031250800</v>
      </c>
      <c r="C1688" s="13" t="s">
        <v>3460</v>
      </c>
      <c r="D1688" s="13" t="s">
        <v>4272</v>
      </c>
      <c r="E1688" s="13" t="s">
        <v>4129</v>
      </c>
      <c r="F1688" s="16">
        <v>40.1</v>
      </c>
      <c r="G1688" s="16">
        <v>59.9</v>
      </c>
      <c r="H1688" s="16">
        <v>9.1999999999999993</v>
      </c>
      <c r="I1688" s="16">
        <v>2.5</v>
      </c>
      <c r="M1688" s="19">
        <v>1</v>
      </c>
    </row>
    <row r="1689" spans="1:13">
      <c r="A1689" s="13" t="s">
        <v>208</v>
      </c>
      <c r="B1689" s="13">
        <v>17197881900</v>
      </c>
      <c r="C1689" s="13" t="s">
        <v>209</v>
      </c>
      <c r="D1689" s="13" t="s">
        <v>363</v>
      </c>
      <c r="E1689" s="13" t="s">
        <v>320</v>
      </c>
      <c r="F1689" s="16">
        <v>33.9</v>
      </c>
      <c r="G1689" s="16">
        <v>66.099999999999994</v>
      </c>
      <c r="H1689" s="16">
        <v>8.6999999999999993</v>
      </c>
      <c r="I1689" s="16">
        <v>2.5</v>
      </c>
      <c r="M1689" s="16">
        <v>3</v>
      </c>
    </row>
    <row r="1690" spans="1:13">
      <c r="A1690" s="13" t="s">
        <v>539</v>
      </c>
      <c r="B1690" s="13">
        <v>17097862700</v>
      </c>
      <c r="C1690" s="13" t="s">
        <v>540</v>
      </c>
      <c r="D1690" s="13" t="s">
        <v>896</v>
      </c>
      <c r="E1690" s="13" t="s">
        <v>625</v>
      </c>
      <c r="F1690" s="16">
        <v>29.7</v>
      </c>
      <c r="G1690" s="16">
        <v>70.3</v>
      </c>
      <c r="H1690" s="16">
        <v>5.9</v>
      </c>
      <c r="I1690" s="16">
        <v>2.5</v>
      </c>
      <c r="M1690" s="19">
        <v>2</v>
      </c>
    </row>
    <row r="1691" spans="1:13">
      <c r="A1691" s="13" t="s">
        <v>527</v>
      </c>
      <c r="B1691" s="13">
        <v>17097862300</v>
      </c>
      <c r="C1691" s="13" t="s">
        <v>528</v>
      </c>
      <c r="D1691" s="13" t="s">
        <v>896</v>
      </c>
      <c r="E1691" s="13" t="s">
        <v>625</v>
      </c>
      <c r="F1691" s="16">
        <v>27.6</v>
      </c>
      <c r="G1691" s="16">
        <v>72.400000000000006</v>
      </c>
      <c r="H1691" s="16">
        <v>4.7</v>
      </c>
      <c r="I1691" s="16">
        <v>2.5</v>
      </c>
      <c r="M1691" s="19">
        <v>2</v>
      </c>
    </row>
    <row r="1692" spans="1:13">
      <c r="A1692" s="13" t="s">
        <v>3610</v>
      </c>
      <c r="B1692" s="13">
        <v>17031191200</v>
      </c>
      <c r="C1692" s="13" t="s">
        <v>3611</v>
      </c>
      <c r="D1692" s="13" t="s">
        <v>4272</v>
      </c>
      <c r="E1692" s="13" t="s">
        <v>4129</v>
      </c>
      <c r="F1692" s="16">
        <v>32.4</v>
      </c>
      <c r="G1692" s="16">
        <v>67.599999999999994</v>
      </c>
      <c r="H1692" s="16">
        <v>4.2</v>
      </c>
      <c r="I1692" s="16">
        <v>2.5</v>
      </c>
      <c r="M1692" s="19">
        <v>2</v>
      </c>
    </row>
    <row r="1693" spans="1:13">
      <c r="A1693" s="13" t="s">
        <v>127</v>
      </c>
      <c r="B1693" s="13">
        <v>17197884006</v>
      </c>
      <c r="C1693" s="13" t="s">
        <v>128</v>
      </c>
      <c r="D1693" s="13" t="s">
        <v>363</v>
      </c>
      <c r="E1693" s="13" t="s">
        <v>161</v>
      </c>
      <c r="F1693" s="16">
        <v>43.8</v>
      </c>
      <c r="G1693" s="16">
        <v>56.2</v>
      </c>
      <c r="H1693" s="16">
        <v>4.0999999999999996</v>
      </c>
      <c r="I1693" s="16">
        <v>2.5</v>
      </c>
      <c r="M1693" s="16">
        <v>9</v>
      </c>
    </row>
    <row r="1694" spans="1:13">
      <c r="A1694" s="13" t="s">
        <v>218</v>
      </c>
      <c r="B1694" s="13">
        <v>17197882400</v>
      </c>
      <c r="C1694" s="13" t="s">
        <v>219</v>
      </c>
      <c r="D1694" s="13" t="s">
        <v>363</v>
      </c>
      <c r="E1694" s="13" t="s">
        <v>320</v>
      </c>
      <c r="F1694" s="16">
        <v>33.6</v>
      </c>
      <c r="G1694" s="16">
        <v>66.400000000000006</v>
      </c>
      <c r="H1694" s="16">
        <v>4</v>
      </c>
      <c r="I1694" s="16">
        <v>2.5</v>
      </c>
      <c r="M1694" s="16">
        <v>2</v>
      </c>
    </row>
    <row r="1695" spans="1:13">
      <c r="A1695" s="13" t="s">
        <v>2729</v>
      </c>
      <c r="B1695" s="13">
        <v>17031711500</v>
      </c>
      <c r="C1695" s="13" t="s">
        <v>2730</v>
      </c>
      <c r="D1695" s="13" t="s">
        <v>4272</v>
      </c>
      <c r="E1695" s="13" t="s">
        <v>4129</v>
      </c>
      <c r="F1695" s="16">
        <v>26.4</v>
      </c>
      <c r="G1695" s="16">
        <v>73.599999999999994</v>
      </c>
      <c r="H1695" s="16">
        <v>13.4</v>
      </c>
      <c r="I1695" s="16">
        <v>2.4</v>
      </c>
      <c r="M1695" s="19">
        <v>2</v>
      </c>
    </row>
    <row r="1696" spans="1:13">
      <c r="A1696" s="13" t="s">
        <v>3013</v>
      </c>
      <c r="B1696" s="13">
        <v>17031570100</v>
      </c>
      <c r="C1696" s="13" t="s">
        <v>3014</v>
      </c>
      <c r="D1696" s="13" t="s">
        <v>4272</v>
      </c>
      <c r="E1696" s="13" t="s">
        <v>4129</v>
      </c>
      <c r="F1696" s="16">
        <v>31.1</v>
      </c>
      <c r="G1696" s="16">
        <v>68.900000000000006</v>
      </c>
      <c r="H1696" s="16">
        <v>10.4</v>
      </c>
      <c r="I1696" s="16">
        <v>2.4</v>
      </c>
      <c r="M1696" s="19">
        <v>3</v>
      </c>
    </row>
    <row r="1697" spans="1:13">
      <c r="A1697" s="13" t="s">
        <v>1061</v>
      </c>
      <c r="B1697" s="13">
        <v>17089850201</v>
      </c>
      <c r="C1697" s="13" t="s">
        <v>1062</v>
      </c>
      <c r="D1697" s="13" t="s">
        <v>1029</v>
      </c>
      <c r="E1697" s="13"/>
      <c r="F1697" s="16">
        <v>28</v>
      </c>
      <c r="G1697" s="16">
        <v>72</v>
      </c>
      <c r="H1697" s="16">
        <v>10.3</v>
      </c>
      <c r="I1697" s="16">
        <v>2.4</v>
      </c>
      <c r="M1697" s="16"/>
    </row>
    <row r="1698" spans="1:13">
      <c r="A1698" s="13" t="s">
        <v>523</v>
      </c>
      <c r="B1698" s="13">
        <v>17097862100</v>
      </c>
      <c r="C1698" s="13" t="s">
        <v>524</v>
      </c>
      <c r="D1698" s="13" t="s">
        <v>896</v>
      </c>
      <c r="E1698" s="13" t="s">
        <v>625</v>
      </c>
      <c r="F1698" s="16">
        <v>30</v>
      </c>
      <c r="G1698" s="16">
        <v>70</v>
      </c>
      <c r="H1698" s="16">
        <v>9.8000000000000007</v>
      </c>
      <c r="I1698" s="16">
        <v>2.4</v>
      </c>
      <c r="M1698" s="19">
        <v>4</v>
      </c>
    </row>
    <row r="1699" spans="1:13">
      <c r="A1699" s="13" t="s">
        <v>1156</v>
      </c>
      <c r="B1699" s="13">
        <v>17043841503</v>
      </c>
      <c r="C1699" s="13" t="s">
        <v>1157</v>
      </c>
      <c r="D1699" s="13" t="s">
        <v>1522</v>
      </c>
      <c r="E1699" s="13" t="s">
        <v>1736</v>
      </c>
      <c r="F1699" s="16">
        <v>32.1</v>
      </c>
      <c r="G1699" s="16">
        <v>67.900000000000006</v>
      </c>
      <c r="H1699" s="16">
        <v>9.8000000000000007</v>
      </c>
      <c r="I1699" s="16">
        <v>2.4</v>
      </c>
      <c r="M1699" s="19">
        <v>3</v>
      </c>
    </row>
    <row r="1700" spans="1:13">
      <c r="A1700" s="13" t="s">
        <v>3636</v>
      </c>
      <c r="B1700" s="13">
        <v>17031210602</v>
      </c>
      <c r="C1700" s="13" t="s">
        <v>3637</v>
      </c>
      <c r="D1700" s="13" t="s">
        <v>4272</v>
      </c>
      <c r="E1700" s="13" t="s">
        <v>4129</v>
      </c>
      <c r="F1700" s="16">
        <v>38.299999999999997</v>
      </c>
      <c r="G1700" s="16">
        <v>61.7</v>
      </c>
      <c r="H1700" s="16">
        <v>9.6999999999999993</v>
      </c>
      <c r="I1700" s="16">
        <v>2.4</v>
      </c>
      <c r="M1700" s="19">
        <v>2</v>
      </c>
    </row>
    <row r="1701" spans="1:13">
      <c r="A1701" s="13" t="s">
        <v>2057</v>
      </c>
      <c r="B1701" s="13">
        <v>17031816900</v>
      </c>
      <c r="C1701" s="13" t="s">
        <v>2058</v>
      </c>
      <c r="D1701" s="13" t="s">
        <v>4272</v>
      </c>
      <c r="E1701" s="13" t="s">
        <v>2054</v>
      </c>
      <c r="F1701" s="16">
        <v>34.200000000000003</v>
      </c>
      <c r="G1701" s="16">
        <v>65.8</v>
      </c>
      <c r="H1701" s="16">
        <v>9.1999999999999993</v>
      </c>
      <c r="I1701" s="16">
        <v>2.4</v>
      </c>
      <c r="M1701" s="19">
        <v>2</v>
      </c>
    </row>
    <row r="1702" spans="1:13">
      <c r="A1702" s="13" t="s">
        <v>1465</v>
      </c>
      <c r="B1702" s="13">
        <v>17043840801</v>
      </c>
      <c r="C1702" s="13" t="s">
        <v>1466</v>
      </c>
      <c r="D1702" s="13" t="s">
        <v>1522</v>
      </c>
      <c r="E1702" s="13" t="s">
        <v>4241</v>
      </c>
      <c r="F1702" s="16">
        <v>36.299999999999997</v>
      </c>
      <c r="G1702" s="16">
        <v>63.7</v>
      </c>
      <c r="H1702" s="16">
        <v>8.6</v>
      </c>
      <c r="I1702" s="16">
        <v>2.4</v>
      </c>
      <c r="M1702" s="19">
        <v>7</v>
      </c>
    </row>
    <row r="1703" spans="1:13">
      <c r="A1703" s="13" t="s">
        <v>2177</v>
      </c>
      <c r="B1703" s="13">
        <v>17031811301</v>
      </c>
      <c r="C1703" s="13" t="s">
        <v>2178</v>
      </c>
      <c r="D1703" s="13" t="s">
        <v>4272</v>
      </c>
      <c r="E1703" s="13" t="s">
        <v>2179</v>
      </c>
      <c r="F1703" s="16">
        <v>35.799999999999997</v>
      </c>
      <c r="G1703" s="16">
        <v>64.2</v>
      </c>
      <c r="H1703" s="16">
        <v>8.3000000000000007</v>
      </c>
      <c r="I1703" s="16">
        <v>2.4</v>
      </c>
      <c r="M1703" s="19">
        <v>2</v>
      </c>
    </row>
    <row r="1704" spans="1:13">
      <c r="A1704" s="13" t="s">
        <v>4232</v>
      </c>
      <c r="B1704" s="13">
        <v>17031817000</v>
      </c>
      <c r="C1704" s="13" t="s">
        <v>4233</v>
      </c>
      <c r="D1704" s="13" t="s">
        <v>4272</v>
      </c>
      <c r="E1704" s="13" t="s">
        <v>4234</v>
      </c>
      <c r="F1704" s="16">
        <v>31.1</v>
      </c>
      <c r="G1704" s="16">
        <v>68.900000000000006</v>
      </c>
      <c r="H1704" s="16">
        <v>6.8</v>
      </c>
      <c r="I1704" s="16">
        <v>2.4</v>
      </c>
      <c r="M1704" s="19">
        <v>1</v>
      </c>
    </row>
    <row r="1705" spans="1:13">
      <c r="A1705" s="13" t="s">
        <v>2698</v>
      </c>
      <c r="B1705" s="13">
        <v>17031829302</v>
      </c>
      <c r="C1705" s="13" t="s">
        <v>2699</v>
      </c>
      <c r="D1705" s="13" t="s">
        <v>4272</v>
      </c>
      <c r="E1705" s="13" t="s">
        <v>2680</v>
      </c>
      <c r="F1705" s="16">
        <v>24.2</v>
      </c>
      <c r="G1705" s="16">
        <v>75.8</v>
      </c>
      <c r="H1705" s="16">
        <v>5.5</v>
      </c>
      <c r="I1705" s="16">
        <v>2.4</v>
      </c>
      <c r="M1705" s="19">
        <v>4</v>
      </c>
    </row>
    <row r="1706" spans="1:13">
      <c r="A1706" s="13" t="s">
        <v>3235</v>
      </c>
      <c r="B1706" s="13">
        <v>17031400800</v>
      </c>
      <c r="C1706" s="13" t="s">
        <v>3236</v>
      </c>
      <c r="D1706" s="13" t="s">
        <v>4272</v>
      </c>
      <c r="E1706" s="13" t="s">
        <v>4129</v>
      </c>
      <c r="F1706" s="16">
        <v>18</v>
      </c>
      <c r="G1706" s="16">
        <v>82</v>
      </c>
      <c r="H1706" s="16">
        <v>5.3</v>
      </c>
      <c r="I1706" s="16">
        <v>2.4</v>
      </c>
      <c r="M1706" s="19">
        <v>1</v>
      </c>
    </row>
    <row r="1707" spans="1:13">
      <c r="A1707" s="13" t="s">
        <v>2957</v>
      </c>
      <c r="B1707" s="13">
        <v>17031611200</v>
      </c>
      <c r="C1707" s="13" t="s">
        <v>2958</v>
      </c>
      <c r="D1707" s="13" t="s">
        <v>4272</v>
      </c>
      <c r="E1707" s="13" t="s">
        <v>4129</v>
      </c>
      <c r="F1707" s="16">
        <v>27.9</v>
      </c>
      <c r="G1707" s="16">
        <v>72.099999999999994</v>
      </c>
      <c r="H1707" s="16">
        <v>3.8</v>
      </c>
      <c r="I1707" s="16">
        <v>2.4</v>
      </c>
      <c r="M1707" s="19">
        <v>1</v>
      </c>
    </row>
    <row r="1708" spans="1:13">
      <c r="A1708" s="13" t="s">
        <v>3107</v>
      </c>
      <c r="B1708" s="13">
        <v>17031460100</v>
      </c>
      <c r="C1708" s="13" t="s">
        <v>3108</v>
      </c>
      <c r="D1708" s="13" t="s">
        <v>4272</v>
      </c>
      <c r="E1708" s="13" t="s">
        <v>4129</v>
      </c>
      <c r="F1708" s="16">
        <v>34.9</v>
      </c>
      <c r="G1708" s="16">
        <v>65.099999999999994</v>
      </c>
      <c r="H1708" s="16">
        <v>12</v>
      </c>
      <c r="I1708" s="16">
        <v>2.2999999999999998</v>
      </c>
      <c r="M1708" s="19">
        <v>1</v>
      </c>
    </row>
    <row r="1709" spans="1:13">
      <c r="A1709" s="13" t="s">
        <v>394</v>
      </c>
      <c r="B1709" s="13">
        <v>17197880203</v>
      </c>
      <c r="C1709" s="13" t="s">
        <v>395</v>
      </c>
      <c r="D1709" s="13" t="s">
        <v>363</v>
      </c>
      <c r="E1709" s="13" t="s">
        <v>1485</v>
      </c>
      <c r="F1709" s="16">
        <v>35</v>
      </c>
      <c r="G1709" s="16">
        <v>65</v>
      </c>
      <c r="H1709" s="16">
        <v>10.7</v>
      </c>
      <c r="I1709" s="16">
        <v>2.2999999999999998</v>
      </c>
      <c r="M1709" s="16">
        <v>4</v>
      </c>
    </row>
    <row r="1710" spans="1:13">
      <c r="A1710" s="13" t="s">
        <v>551</v>
      </c>
      <c r="B1710" s="13">
        <v>17097860301</v>
      </c>
      <c r="C1710" s="13" t="s">
        <v>552</v>
      </c>
      <c r="D1710" s="13" t="s">
        <v>896</v>
      </c>
      <c r="E1710" s="13" t="s">
        <v>548</v>
      </c>
      <c r="F1710" s="16">
        <v>34.1</v>
      </c>
      <c r="G1710" s="16">
        <v>65.900000000000006</v>
      </c>
      <c r="H1710" s="16">
        <v>9.5</v>
      </c>
      <c r="I1710" s="16">
        <v>2.2999999999999998</v>
      </c>
      <c r="M1710" s="19">
        <v>3</v>
      </c>
    </row>
    <row r="1711" spans="1:13">
      <c r="A1711" s="13" t="s">
        <v>2628</v>
      </c>
      <c r="B1711" s="13">
        <v>17031814200</v>
      </c>
      <c r="C1711" s="13" t="s">
        <v>2629</v>
      </c>
      <c r="D1711" s="13" t="s">
        <v>4272</v>
      </c>
      <c r="E1711" s="13" t="s">
        <v>2715</v>
      </c>
      <c r="F1711" s="16">
        <v>37</v>
      </c>
      <c r="G1711" s="16">
        <v>63</v>
      </c>
      <c r="H1711" s="16">
        <v>8.6999999999999993</v>
      </c>
      <c r="I1711" s="16">
        <v>2.2999999999999998</v>
      </c>
      <c r="M1711" s="19">
        <v>1</v>
      </c>
    </row>
    <row r="1712" spans="1:13">
      <c r="A1712" s="13" t="s">
        <v>3347</v>
      </c>
      <c r="B1712" s="13">
        <v>17031301100</v>
      </c>
      <c r="C1712" s="13" t="s">
        <v>3348</v>
      </c>
      <c r="D1712" s="13" t="s">
        <v>4272</v>
      </c>
      <c r="E1712" s="13" t="s">
        <v>4129</v>
      </c>
      <c r="F1712" s="16">
        <v>25.9</v>
      </c>
      <c r="G1712" s="16">
        <v>74.099999999999994</v>
      </c>
      <c r="H1712" s="16">
        <v>8.3000000000000007</v>
      </c>
      <c r="I1712" s="16">
        <v>2.2999999999999998</v>
      </c>
      <c r="M1712" s="19">
        <v>2</v>
      </c>
    </row>
    <row r="1713" spans="1:13">
      <c r="A1713" s="13" t="s">
        <v>807</v>
      </c>
      <c r="B1713" s="13">
        <v>17097861803</v>
      </c>
      <c r="C1713" s="13" t="s">
        <v>808</v>
      </c>
      <c r="D1713" s="13" t="s">
        <v>896</v>
      </c>
      <c r="E1713" s="13" t="s">
        <v>806</v>
      </c>
      <c r="F1713" s="16">
        <v>38.200000000000003</v>
      </c>
      <c r="G1713" s="16">
        <v>61.8</v>
      </c>
      <c r="H1713" s="16">
        <v>8.1999999999999993</v>
      </c>
      <c r="I1713" s="16">
        <v>2.2999999999999998</v>
      </c>
      <c r="M1713" s="19">
        <v>5</v>
      </c>
    </row>
    <row r="1714" spans="1:13">
      <c r="A1714" s="13" t="s">
        <v>1576</v>
      </c>
      <c r="B1714" s="13">
        <v>17031836700</v>
      </c>
      <c r="C1714" s="13" t="s">
        <v>1577</v>
      </c>
      <c r="D1714" s="13" t="s">
        <v>4272</v>
      </c>
      <c r="E1714" s="13"/>
      <c r="F1714" s="16">
        <v>36.299999999999997</v>
      </c>
      <c r="G1714" s="16">
        <v>63.7</v>
      </c>
      <c r="H1714" s="16">
        <v>6.8</v>
      </c>
      <c r="I1714" s="16">
        <v>2.2999999999999998</v>
      </c>
      <c r="M1714" s="16"/>
    </row>
    <row r="1715" spans="1:13">
      <c r="A1715" s="13" t="s">
        <v>3381</v>
      </c>
      <c r="B1715" s="13">
        <v>17031260100</v>
      </c>
      <c r="C1715" s="13" t="s">
        <v>3382</v>
      </c>
      <c r="D1715" s="13" t="s">
        <v>4272</v>
      </c>
      <c r="E1715" s="13" t="s">
        <v>4129</v>
      </c>
      <c r="F1715" s="16">
        <v>35.299999999999997</v>
      </c>
      <c r="G1715" s="16">
        <v>64.7</v>
      </c>
      <c r="H1715" s="16">
        <v>5.8</v>
      </c>
      <c r="I1715" s="16">
        <v>2.2999999999999998</v>
      </c>
      <c r="M1715" s="19">
        <v>2</v>
      </c>
    </row>
    <row r="1716" spans="1:13">
      <c r="A1716" s="13" t="s">
        <v>2258</v>
      </c>
      <c r="B1716" s="13">
        <v>17031830001</v>
      </c>
      <c r="C1716" s="13" t="s">
        <v>2259</v>
      </c>
      <c r="D1716" s="13" t="s">
        <v>4272</v>
      </c>
      <c r="E1716" s="13" t="s">
        <v>2260</v>
      </c>
      <c r="F1716" s="16">
        <v>40.799999999999997</v>
      </c>
      <c r="G1716" s="16">
        <v>59.2</v>
      </c>
      <c r="H1716" s="16">
        <v>5.7</v>
      </c>
      <c r="I1716" s="16">
        <v>2.2999999999999998</v>
      </c>
      <c r="M1716" s="19">
        <v>5</v>
      </c>
    </row>
    <row r="1717" spans="1:13">
      <c r="A1717" s="13" t="s">
        <v>2907</v>
      </c>
      <c r="B1717" s="13">
        <v>17031650200</v>
      </c>
      <c r="C1717" s="13" t="s">
        <v>2908</v>
      </c>
      <c r="D1717" s="13" t="s">
        <v>4272</v>
      </c>
      <c r="E1717" s="13" t="s">
        <v>4129</v>
      </c>
      <c r="F1717" s="16">
        <v>41.8</v>
      </c>
      <c r="G1717" s="16">
        <v>58.2</v>
      </c>
      <c r="H1717" s="16">
        <v>5.6</v>
      </c>
      <c r="I1717" s="16">
        <v>2.2999999999999998</v>
      </c>
      <c r="M1717" s="19">
        <v>3</v>
      </c>
    </row>
    <row r="1718" spans="1:13">
      <c r="A1718" s="13" t="s">
        <v>3447</v>
      </c>
      <c r="B1718" s="13">
        <v>17031250200</v>
      </c>
      <c r="C1718" s="13" t="s">
        <v>3448</v>
      </c>
      <c r="D1718" s="13" t="s">
        <v>4272</v>
      </c>
      <c r="E1718" s="13" t="s">
        <v>4129</v>
      </c>
      <c r="F1718" s="16">
        <v>33.6</v>
      </c>
      <c r="G1718" s="16">
        <v>66.400000000000006</v>
      </c>
      <c r="H1718" s="16">
        <v>4.8</v>
      </c>
      <c r="I1718" s="16">
        <v>2.2999999999999998</v>
      </c>
      <c r="M1718" s="19">
        <v>1</v>
      </c>
    </row>
    <row r="1719" spans="1:13">
      <c r="A1719" s="13" t="s">
        <v>2881</v>
      </c>
      <c r="B1719" s="13">
        <v>17031690300</v>
      </c>
      <c r="C1719" s="13" t="s">
        <v>2882</v>
      </c>
      <c r="D1719" s="13" t="s">
        <v>4272</v>
      </c>
      <c r="E1719" s="13" t="s">
        <v>4129</v>
      </c>
      <c r="F1719" s="16">
        <v>35.299999999999997</v>
      </c>
      <c r="G1719" s="16">
        <v>64.7</v>
      </c>
      <c r="H1719" s="16">
        <v>4.3</v>
      </c>
      <c r="I1719" s="16">
        <v>2.2999999999999998</v>
      </c>
      <c r="M1719" s="19">
        <v>1</v>
      </c>
    </row>
    <row r="1720" spans="1:13">
      <c r="A1720" s="13" t="s">
        <v>3484</v>
      </c>
      <c r="B1720" s="13">
        <v>17031230700</v>
      </c>
      <c r="C1720" s="13" t="s">
        <v>3485</v>
      </c>
      <c r="D1720" s="13" t="s">
        <v>4272</v>
      </c>
      <c r="E1720" s="13" t="s">
        <v>4129</v>
      </c>
      <c r="F1720" s="16">
        <v>34.5</v>
      </c>
      <c r="G1720" s="16">
        <v>65.5</v>
      </c>
      <c r="H1720" s="16">
        <v>4.0999999999999996</v>
      </c>
      <c r="I1720" s="16">
        <v>2.2999999999999998</v>
      </c>
      <c r="M1720" s="19">
        <v>1</v>
      </c>
    </row>
    <row r="1721" spans="1:13">
      <c r="A1721" s="13" t="s">
        <v>3467</v>
      </c>
      <c r="B1721" s="13">
        <v>17031251300</v>
      </c>
      <c r="C1721" s="13" t="s">
        <v>3468</v>
      </c>
      <c r="D1721" s="13" t="s">
        <v>4272</v>
      </c>
      <c r="E1721" s="13" t="s">
        <v>4129</v>
      </c>
      <c r="F1721" s="16">
        <v>36.799999999999997</v>
      </c>
      <c r="G1721" s="16">
        <v>63.2</v>
      </c>
      <c r="H1721" s="16">
        <v>4</v>
      </c>
      <c r="I1721" s="16">
        <v>2.2999999999999998</v>
      </c>
      <c r="M1721" s="19">
        <v>1</v>
      </c>
    </row>
    <row r="1722" spans="1:13">
      <c r="A1722" s="13" t="s">
        <v>2955</v>
      </c>
      <c r="B1722" s="13">
        <v>17031611100</v>
      </c>
      <c r="C1722" s="13" t="s">
        <v>2956</v>
      </c>
      <c r="D1722" s="13" t="s">
        <v>4272</v>
      </c>
      <c r="E1722" s="13" t="s">
        <v>4129</v>
      </c>
      <c r="F1722" s="16">
        <v>27.7</v>
      </c>
      <c r="G1722" s="16">
        <v>72.3</v>
      </c>
      <c r="H1722" s="16">
        <v>2.2999999999999998</v>
      </c>
      <c r="I1722" s="16">
        <v>2.2999999999999998</v>
      </c>
      <c r="M1722" s="19">
        <v>1</v>
      </c>
    </row>
    <row r="1723" spans="1:13">
      <c r="A1723" s="13" t="s">
        <v>3405</v>
      </c>
      <c r="B1723" s="13">
        <v>17031271300</v>
      </c>
      <c r="C1723" s="13" t="s">
        <v>3406</v>
      </c>
      <c r="D1723" s="13" t="s">
        <v>4272</v>
      </c>
      <c r="E1723" s="13" t="s">
        <v>4129</v>
      </c>
      <c r="F1723" s="16">
        <v>20</v>
      </c>
      <c r="G1723" s="16">
        <v>80</v>
      </c>
      <c r="H1723" s="16">
        <v>14</v>
      </c>
      <c r="I1723" s="16">
        <v>2.2000000000000002</v>
      </c>
      <c r="M1723" s="19">
        <v>3</v>
      </c>
    </row>
    <row r="1724" spans="1:13">
      <c r="A1724" s="13" t="s">
        <v>3099</v>
      </c>
      <c r="B1724" s="13">
        <v>17031550100</v>
      </c>
      <c r="C1724" s="13" t="s">
        <v>2992</v>
      </c>
      <c r="D1724" s="13" t="s">
        <v>4272</v>
      </c>
      <c r="E1724" s="13" t="s">
        <v>4129</v>
      </c>
      <c r="F1724" s="16">
        <v>37.4</v>
      </c>
      <c r="G1724" s="16">
        <v>62.6</v>
      </c>
      <c r="H1724" s="16">
        <v>13.8</v>
      </c>
      <c r="I1724" s="16">
        <v>2.2000000000000002</v>
      </c>
      <c r="M1724" s="19">
        <v>6</v>
      </c>
    </row>
    <row r="1725" spans="1:13">
      <c r="A1725" s="13" t="s">
        <v>2180</v>
      </c>
      <c r="B1725" s="13">
        <v>17031811302</v>
      </c>
      <c r="C1725" s="13" t="s">
        <v>2181</v>
      </c>
      <c r="D1725" s="13" t="s">
        <v>4272</v>
      </c>
      <c r="E1725" s="13" t="s">
        <v>2179</v>
      </c>
      <c r="F1725" s="16">
        <v>34.1</v>
      </c>
      <c r="G1725" s="16">
        <v>65.900000000000006</v>
      </c>
      <c r="H1725" s="16">
        <v>10.199999999999999</v>
      </c>
      <c r="I1725" s="16">
        <v>2.2000000000000002</v>
      </c>
      <c r="M1725" s="19">
        <v>6</v>
      </c>
    </row>
    <row r="1726" spans="1:13">
      <c r="A1726" s="13" t="s">
        <v>2795</v>
      </c>
      <c r="B1726" s="13">
        <v>17031700200</v>
      </c>
      <c r="C1726" s="13" t="s">
        <v>2796</v>
      </c>
      <c r="D1726" s="13" t="s">
        <v>4272</v>
      </c>
      <c r="E1726" s="13" t="s">
        <v>4129</v>
      </c>
      <c r="F1726" s="16">
        <v>30.6</v>
      </c>
      <c r="G1726" s="16">
        <v>69.400000000000006</v>
      </c>
      <c r="H1726" s="16">
        <v>10.199999999999999</v>
      </c>
      <c r="I1726" s="16">
        <v>2.2000000000000002</v>
      </c>
      <c r="M1726" s="19">
        <v>5</v>
      </c>
    </row>
    <row r="1727" spans="1:13">
      <c r="A1727" s="13" t="s">
        <v>2173</v>
      </c>
      <c r="B1727" s="13">
        <v>17031817600</v>
      </c>
      <c r="C1727" s="13" t="s">
        <v>2174</v>
      </c>
      <c r="D1727" s="13" t="s">
        <v>4272</v>
      </c>
      <c r="E1727" s="13" t="s">
        <v>2166</v>
      </c>
      <c r="F1727" s="16">
        <v>34.6</v>
      </c>
      <c r="G1727" s="16">
        <v>65.400000000000006</v>
      </c>
      <c r="H1727" s="16">
        <v>7.8</v>
      </c>
      <c r="I1727" s="16">
        <v>2.2000000000000002</v>
      </c>
      <c r="M1727" s="19">
        <v>2</v>
      </c>
    </row>
    <row r="1728" spans="1:13">
      <c r="A1728" s="13" t="s">
        <v>3620</v>
      </c>
      <c r="B1728" s="13">
        <v>17031200300</v>
      </c>
      <c r="C1728" s="13" t="s">
        <v>3621</v>
      </c>
      <c r="D1728" s="13" t="s">
        <v>4272</v>
      </c>
      <c r="E1728" s="13" t="s">
        <v>4129</v>
      </c>
      <c r="F1728" s="16">
        <v>25.8</v>
      </c>
      <c r="G1728" s="16">
        <v>74.2</v>
      </c>
      <c r="H1728" s="16">
        <v>7.7</v>
      </c>
      <c r="I1728" s="16">
        <v>2.2000000000000002</v>
      </c>
      <c r="M1728" s="19">
        <v>1</v>
      </c>
    </row>
    <row r="1729" spans="1:13">
      <c r="A1729" s="13" t="s">
        <v>511</v>
      </c>
      <c r="B1729" s="13">
        <v>17111870302</v>
      </c>
      <c r="C1729" s="13" t="s">
        <v>512</v>
      </c>
      <c r="D1729" s="13" t="s">
        <v>571</v>
      </c>
      <c r="E1729" s="13" t="s">
        <v>508</v>
      </c>
      <c r="F1729" s="16">
        <v>34.200000000000003</v>
      </c>
      <c r="G1729" s="16">
        <v>65.8</v>
      </c>
      <c r="H1729" s="16">
        <v>6.6</v>
      </c>
      <c r="I1729" s="16">
        <v>2.2000000000000002</v>
      </c>
      <c r="M1729" s="19">
        <v>6</v>
      </c>
    </row>
    <row r="1730" spans="1:13">
      <c r="A1730" s="13" t="s">
        <v>3457</v>
      </c>
      <c r="B1730" s="13">
        <v>17031250700</v>
      </c>
      <c r="C1730" s="13" t="s">
        <v>3458</v>
      </c>
      <c r="D1730" s="13" t="s">
        <v>4272</v>
      </c>
      <c r="E1730" s="13" t="s">
        <v>4129</v>
      </c>
      <c r="F1730" s="16">
        <v>37.200000000000003</v>
      </c>
      <c r="G1730" s="16">
        <v>62.8</v>
      </c>
      <c r="H1730" s="16">
        <v>6.5</v>
      </c>
      <c r="I1730" s="16">
        <v>2.2000000000000002</v>
      </c>
      <c r="M1730" s="19">
        <v>1</v>
      </c>
    </row>
    <row r="1731" spans="1:13">
      <c r="A1731" s="13" t="s">
        <v>3297</v>
      </c>
      <c r="B1731" s="13">
        <v>17031351400</v>
      </c>
      <c r="C1731" s="13" t="s">
        <v>3298</v>
      </c>
      <c r="D1731" s="13" t="s">
        <v>4272</v>
      </c>
      <c r="E1731" s="13" t="s">
        <v>4129</v>
      </c>
      <c r="F1731" s="16">
        <v>29.4</v>
      </c>
      <c r="G1731" s="16">
        <v>70.599999999999994</v>
      </c>
      <c r="H1731" s="16">
        <v>1.2</v>
      </c>
      <c r="I1731" s="16">
        <v>2.2000000000000002</v>
      </c>
      <c r="M1731" s="19">
        <v>1</v>
      </c>
    </row>
    <row r="1732" spans="1:13">
      <c r="A1732" s="13" t="s">
        <v>2247</v>
      </c>
      <c r="B1732" s="13">
        <v>17031819200</v>
      </c>
      <c r="C1732" s="13" t="s">
        <v>2248</v>
      </c>
      <c r="D1732" s="13" t="s">
        <v>4272</v>
      </c>
      <c r="E1732" s="13" t="s">
        <v>2242</v>
      </c>
      <c r="F1732" s="16">
        <v>36.5</v>
      </c>
      <c r="G1732" s="16">
        <v>63.5</v>
      </c>
      <c r="H1732" s="16">
        <v>18</v>
      </c>
      <c r="I1732" s="16">
        <v>2.1</v>
      </c>
      <c r="M1732" s="19">
        <v>5</v>
      </c>
    </row>
    <row r="1733" spans="1:13">
      <c r="A1733" s="13" t="s">
        <v>2483</v>
      </c>
      <c r="B1733" s="13">
        <v>17031820800</v>
      </c>
      <c r="C1733" s="13" t="s">
        <v>2484</v>
      </c>
      <c r="D1733" s="13" t="s">
        <v>4272</v>
      </c>
      <c r="E1733" s="13" t="s">
        <v>2485</v>
      </c>
      <c r="F1733" s="16">
        <v>40.1</v>
      </c>
      <c r="G1733" s="16">
        <v>59.9</v>
      </c>
      <c r="H1733" s="16">
        <v>13</v>
      </c>
      <c r="I1733" s="16">
        <v>2.1</v>
      </c>
      <c r="M1733" s="19">
        <v>6</v>
      </c>
    </row>
    <row r="1734" spans="1:13">
      <c r="A1734" s="13" t="s">
        <v>1710</v>
      </c>
      <c r="B1734" s="13">
        <v>17031828300</v>
      </c>
      <c r="C1734" s="13" t="s">
        <v>1711</v>
      </c>
      <c r="D1734" s="13" t="s">
        <v>4272</v>
      </c>
      <c r="E1734" s="13" t="s">
        <v>1712</v>
      </c>
      <c r="F1734" s="16">
        <v>35.6</v>
      </c>
      <c r="G1734" s="16">
        <v>64.400000000000006</v>
      </c>
      <c r="H1734" s="16">
        <v>12</v>
      </c>
      <c r="I1734" s="16">
        <v>2.1</v>
      </c>
      <c r="M1734" s="19">
        <v>8</v>
      </c>
    </row>
    <row r="1735" spans="1:13">
      <c r="A1735" s="13" t="s">
        <v>1689</v>
      </c>
      <c r="B1735" s="13">
        <v>17031823102</v>
      </c>
      <c r="C1735" s="13" t="s">
        <v>1690</v>
      </c>
      <c r="D1735" s="13" t="s">
        <v>4272</v>
      </c>
      <c r="E1735" s="13" t="s">
        <v>1691</v>
      </c>
      <c r="F1735" s="16">
        <v>39</v>
      </c>
      <c r="G1735" s="16">
        <v>61</v>
      </c>
      <c r="H1735" s="16">
        <v>11.4</v>
      </c>
      <c r="I1735" s="16">
        <v>2.1</v>
      </c>
      <c r="M1735" s="19">
        <v>8</v>
      </c>
    </row>
    <row r="1736" spans="1:13">
      <c r="A1736" s="13" t="s">
        <v>232</v>
      </c>
      <c r="B1736" s="13">
        <v>17197882802</v>
      </c>
      <c r="C1736" s="13" t="s">
        <v>233</v>
      </c>
      <c r="D1736" s="13" t="s">
        <v>363</v>
      </c>
      <c r="E1736" s="13" t="s">
        <v>320</v>
      </c>
      <c r="F1736" s="16">
        <v>40</v>
      </c>
      <c r="G1736" s="16">
        <v>60</v>
      </c>
      <c r="H1736" s="16">
        <v>9.5</v>
      </c>
      <c r="I1736" s="16">
        <v>2.1</v>
      </c>
      <c r="M1736" s="16">
        <v>5</v>
      </c>
    </row>
    <row r="1737" spans="1:13">
      <c r="A1737" s="13" t="s">
        <v>927</v>
      </c>
      <c r="B1737" s="13">
        <v>17089852907</v>
      </c>
      <c r="C1737" s="13" t="s">
        <v>928</v>
      </c>
      <c r="D1737" s="13" t="s">
        <v>1029</v>
      </c>
      <c r="E1737" s="13"/>
      <c r="F1737" s="16">
        <v>31.7</v>
      </c>
      <c r="G1737" s="16">
        <v>68.3</v>
      </c>
      <c r="H1737" s="16">
        <v>9.5</v>
      </c>
      <c r="I1737" s="16">
        <v>2.1</v>
      </c>
      <c r="M1737" s="16"/>
    </row>
    <row r="1738" spans="1:13">
      <c r="A1738" s="13" t="s">
        <v>1802</v>
      </c>
      <c r="B1738" s="13">
        <v>17031804510</v>
      </c>
      <c r="C1738" s="13" t="s">
        <v>1803</v>
      </c>
      <c r="D1738" s="13" t="s">
        <v>4272</v>
      </c>
      <c r="E1738" s="13" t="s">
        <v>1804</v>
      </c>
      <c r="F1738" s="16">
        <v>30.4</v>
      </c>
      <c r="G1738" s="16">
        <v>69.599999999999994</v>
      </c>
      <c r="H1738" s="16">
        <v>7.1</v>
      </c>
      <c r="I1738" s="16">
        <v>2.1</v>
      </c>
      <c r="M1738" s="19">
        <v>4</v>
      </c>
    </row>
    <row r="1739" spans="1:13">
      <c r="A1739" s="13" t="s">
        <v>945</v>
      </c>
      <c r="B1739" s="13">
        <v>17089853300</v>
      </c>
      <c r="C1739" s="13" t="s">
        <v>946</v>
      </c>
      <c r="D1739" s="13" t="s">
        <v>1029</v>
      </c>
      <c r="E1739" s="13"/>
      <c r="F1739" s="16">
        <v>33.799999999999997</v>
      </c>
      <c r="G1739" s="16">
        <v>66.2</v>
      </c>
      <c r="H1739" s="16">
        <v>6.8</v>
      </c>
      <c r="I1739" s="16">
        <v>2.1</v>
      </c>
      <c r="M1739" s="16"/>
    </row>
    <row r="1740" spans="1:13">
      <c r="A1740" s="13" t="s">
        <v>4244</v>
      </c>
      <c r="B1740" s="13">
        <v>17031840800</v>
      </c>
      <c r="C1740" s="13" t="s">
        <v>4245</v>
      </c>
      <c r="D1740" s="13" t="s">
        <v>4272</v>
      </c>
      <c r="E1740" s="13" t="s">
        <v>4241</v>
      </c>
      <c r="F1740" s="16">
        <v>28.7</v>
      </c>
      <c r="G1740" s="16">
        <v>71.3</v>
      </c>
      <c r="H1740" s="16">
        <v>4</v>
      </c>
      <c r="I1740" s="16">
        <v>2.1</v>
      </c>
      <c r="M1740" s="19">
        <v>7</v>
      </c>
    </row>
    <row r="1741" spans="1:13">
      <c r="A1741" s="13" t="s">
        <v>2254</v>
      </c>
      <c r="B1741" s="13">
        <v>17031827400</v>
      </c>
      <c r="C1741" s="13" t="s">
        <v>2255</v>
      </c>
      <c r="D1741" s="13" t="s">
        <v>4272</v>
      </c>
      <c r="E1741" s="13" t="s">
        <v>2438</v>
      </c>
      <c r="F1741" s="16">
        <v>31.8</v>
      </c>
      <c r="G1741" s="16">
        <v>68.2</v>
      </c>
      <c r="H1741" s="16">
        <v>3.8</v>
      </c>
      <c r="I1741" s="16">
        <v>2.1</v>
      </c>
      <c r="M1741" s="19">
        <v>2</v>
      </c>
    </row>
    <row r="1742" spans="1:13">
      <c r="A1742" s="13" t="s">
        <v>981</v>
      </c>
      <c r="B1742" s="13">
        <v>17089851600</v>
      </c>
      <c r="C1742" s="13" t="s">
        <v>982</v>
      </c>
      <c r="D1742" s="13" t="s">
        <v>1029</v>
      </c>
      <c r="E1742" s="13"/>
      <c r="F1742" s="16">
        <v>32.700000000000003</v>
      </c>
      <c r="G1742" s="16">
        <v>67.3</v>
      </c>
      <c r="H1742" s="16">
        <v>12.8</v>
      </c>
      <c r="I1742" s="16">
        <v>2</v>
      </c>
      <c r="M1742" s="16"/>
    </row>
    <row r="1743" spans="1:13">
      <c r="A1743" s="13" t="s">
        <v>2983</v>
      </c>
      <c r="B1743" s="13">
        <v>17031620400</v>
      </c>
      <c r="C1743" s="13" t="s">
        <v>2984</v>
      </c>
      <c r="D1743" s="13" t="s">
        <v>4272</v>
      </c>
      <c r="E1743" s="13" t="s">
        <v>4129</v>
      </c>
      <c r="F1743" s="16">
        <v>29.7</v>
      </c>
      <c r="G1743" s="16">
        <v>70.3</v>
      </c>
      <c r="H1743" s="16">
        <v>10.7</v>
      </c>
      <c r="I1743" s="16">
        <v>2</v>
      </c>
      <c r="M1743" s="19">
        <v>3</v>
      </c>
    </row>
    <row r="1744" spans="1:13">
      <c r="A1744" s="13" t="s">
        <v>2973</v>
      </c>
      <c r="B1744" s="13">
        <v>17031612000</v>
      </c>
      <c r="C1744" s="13" t="s">
        <v>2974</v>
      </c>
      <c r="D1744" s="13" t="s">
        <v>4272</v>
      </c>
      <c r="E1744" s="13" t="s">
        <v>4129</v>
      </c>
      <c r="F1744" s="16">
        <v>36.200000000000003</v>
      </c>
      <c r="G1744" s="16">
        <v>63.8</v>
      </c>
      <c r="H1744" s="16">
        <v>7.3</v>
      </c>
      <c r="I1744" s="16">
        <v>2</v>
      </c>
      <c r="M1744" s="19">
        <v>1</v>
      </c>
    </row>
    <row r="1745" spans="1:13">
      <c r="A1745" s="13" t="s">
        <v>2971</v>
      </c>
      <c r="B1745" s="13">
        <v>17031611900</v>
      </c>
      <c r="C1745" s="13" t="s">
        <v>2972</v>
      </c>
      <c r="D1745" s="13" t="s">
        <v>4272</v>
      </c>
      <c r="E1745" s="13" t="s">
        <v>4129</v>
      </c>
      <c r="F1745" s="16">
        <v>32.299999999999997</v>
      </c>
      <c r="G1745" s="16">
        <v>67.7</v>
      </c>
      <c r="H1745" s="16">
        <v>7.1</v>
      </c>
      <c r="I1745" s="16">
        <v>2</v>
      </c>
      <c r="M1745" s="19">
        <v>1</v>
      </c>
    </row>
    <row r="1746" spans="1:13">
      <c r="A1746" s="13" t="s">
        <v>3451</v>
      </c>
      <c r="B1746" s="13">
        <v>17031250400</v>
      </c>
      <c r="C1746" s="13" t="s">
        <v>3452</v>
      </c>
      <c r="D1746" s="13" t="s">
        <v>4272</v>
      </c>
      <c r="E1746" s="13" t="s">
        <v>4129</v>
      </c>
      <c r="F1746" s="16">
        <v>35.1</v>
      </c>
      <c r="G1746" s="16">
        <v>64.900000000000006</v>
      </c>
      <c r="H1746" s="16">
        <v>5.6</v>
      </c>
      <c r="I1746" s="16">
        <v>2</v>
      </c>
      <c r="M1746" s="19">
        <v>1</v>
      </c>
    </row>
    <row r="1747" spans="1:13">
      <c r="A1747" s="13" t="s">
        <v>2351</v>
      </c>
      <c r="B1747" s="13">
        <v>17031820502</v>
      </c>
      <c r="C1747" s="13" t="s">
        <v>2352</v>
      </c>
      <c r="D1747" s="13" t="s">
        <v>4272</v>
      </c>
      <c r="E1747" s="13" t="s">
        <v>2353</v>
      </c>
      <c r="F1747" s="16">
        <v>43.9</v>
      </c>
      <c r="G1747" s="16">
        <v>56.1</v>
      </c>
      <c r="H1747" s="16">
        <v>5.4</v>
      </c>
      <c r="I1747" s="16">
        <v>2</v>
      </c>
      <c r="M1747" s="19">
        <v>5</v>
      </c>
    </row>
    <row r="1748" spans="1:13">
      <c r="A1748" s="13" t="s">
        <v>2493</v>
      </c>
      <c r="B1748" s="13">
        <v>17031811701</v>
      </c>
      <c r="C1748" s="13" t="s">
        <v>2494</v>
      </c>
      <c r="D1748" s="13" t="s">
        <v>4272</v>
      </c>
      <c r="E1748" s="13" t="s">
        <v>2488</v>
      </c>
      <c r="F1748" s="16">
        <v>30.7</v>
      </c>
      <c r="G1748" s="16">
        <v>69.3</v>
      </c>
      <c r="H1748" s="16">
        <v>4.2</v>
      </c>
      <c r="I1748" s="16">
        <v>2</v>
      </c>
      <c r="M1748" s="19">
        <v>6</v>
      </c>
    </row>
    <row r="1749" spans="1:13">
      <c r="A1749" s="13" t="s">
        <v>2171</v>
      </c>
      <c r="B1749" s="13">
        <v>17031817500</v>
      </c>
      <c r="C1749" s="13" t="s">
        <v>2172</v>
      </c>
      <c r="D1749" s="13" t="s">
        <v>4272</v>
      </c>
      <c r="E1749" s="13" t="s">
        <v>2166</v>
      </c>
      <c r="F1749" s="16">
        <v>36.299999999999997</v>
      </c>
      <c r="G1749" s="16">
        <v>63.7</v>
      </c>
      <c r="H1749" s="16">
        <v>3.5</v>
      </c>
      <c r="I1749" s="16">
        <v>2</v>
      </c>
      <c r="M1749" s="19">
        <v>2</v>
      </c>
    </row>
    <row r="1750" spans="1:13">
      <c r="A1750" s="13" t="s">
        <v>2855</v>
      </c>
      <c r="B1750" s="13">
        <v>17031671500</v>
      </c>
      <c r="C1750" s="13" t="s">
        <v>2856</v>
      </c>
      <c r="D1750" s="13" t="s">
        <v>4272</v>
      </c>
      <c r="E1750" s="13" t="s">
        <v>4129</v>
      </c>
      <c r="F1750" s="16">
        <v>36.299999999999997</v>
      </c>
      <c r="G1750" s="16">
        <v>63.7</v>
      </c>
      <c r="H1750" s="16">
        <v>0.9</v>
      </c>
      <c r="I1750" s="16">
        <v>2</v>
      </c>
      <c r="M1750" s="19">
        <v>1</v>
      </c>
    </row>
    <row r="1751" spans="1:13">
      <c r="A1751" s="13" t="s">
        <v>2797</v>
      </c>
      <c r="B1751" s="13">
        <v>17031700301</v>
      </c>
      <c r="C1751" s="13" t="s">
        <v>2798</v>
      </c>
      <c r="D1751" s="13" t="s">
        <v>4272</v>
      </c>
      <c r="E1751" s="13" t="s">
        <v>4129</v>
      </c>
      <c r="F1751" s="16">
        <v>28</v>
      </c>
      <c r="G1751" s="16">
        <v>72</v>
      </c>
      <c r="H1751" s="16">
        <v>8.1999999999999993</v>
      </c>
      <c r="I1751" s="16">
        <v>1.9</v>
      </c>
      <c r="M1751" s="19">
        <v>4</v>
      </c>
    </row>
    <row r="1752" spans="1:13">
      <c r="A1752" s="13" t="s">
        <v>2333</v>
      </c>
      <c r="B1752" s="13">
        <v>17031827300</v>
      </c>
      <c r="C1752" s="13" t="s">
        <v>2334</v>
      </c>
      <c r="D1752" s="13" t="s">
        <v>4272</v>
      </c>
      <c r="E1752" s="13" t="s">
        <v>2438</v>
      </c>
      <c r="F1752" s="16">
        <v>41.8</v>
      </c>
      <c r="G1752" s="16">
        <v>58.2</v>
      </c>
      <c r="H1752" s="16">
        <v>8</v>
      </c>
      <c r="I1752" s="16">
        <v>1.9</v>
      </c>
      <c r="M1752" s="19">
        <v>2</v>
      </c>
    </row>
    <row r="1753" spans="1:13">
      <c r="A1753" s="13" t="s">
        <v>3449</v>
      </c>
      <c r="B1753" s="13">
        <v>17031250300</v>
      </c>
      <c r="C1753" s="13" t="s">
        <v>3450</v>
      </c>
      <c r="D1753" s="13" t="s">
        <v>4272</v>
      </c>
      <c r="E1753" s="13" t="s">
        <v>4129</v>
      </c>
      <c r="F1753" s="16">
        <v>35.799999999999997</v>
      </c>
      <c r="G1753" s="16">
        <v>64.2</v>
      </c>
      <c r="H1753" s="16">
        <v>5.6</v>
      </c>
      <c r="I1753" s="16">
        <v>1.9</v>
      </c>
      <c r="M1753" s="19">
        <v>1</v>
      </c>
    </row>
    <row r="1754" spans="1:13">
      <c r="A1754" s="13" t="s">
        <v>2620</v>
      </c>
      <c r="B1754" s="13">
        <v>17031813802</v>
      </c>
      <c r="C1754" s="13" t="s">
        <v>2621</v>
      </c>
      <c r="D1754" s="13" t="s">
        <v>4272</v>
      </c>
      <c r="E1754" s="13" t="s">
        <v>2715</v>
      </c>
      <c r="F1754" s="16">
        <v>35.200000000000003</v>
      </c>
      <c r="G1754" s="16">
        <v>64.8</v>
      </c>
      <c r="H1754" s="16">
        <v>5.5</v>
      </c>
      <c r="I1754" s="16">
        <v>1.9</v>
      </c>
      <c r="M1754" s="19">
        <v>2</v>
      </c>
    </row>
    <row r="1755" spans="1:13">
      <c r="A1755" s="13" t="s">
        <v>2965</v>
      </c>
      <c r="B1755" s="13">
        <v>17031611600</v>
      </c>
      <c r="C1755" s="13" t="s">
        <v>2966</v>
      </c>
      <c r="D1755" s="13" t="s">
        <v>4272</v>
      </c>
      <c r="E1755" s="13" t="s">
        <v>4129</v>
      </c>
      <c r="F1755" s="16">
        <v>37</v>
      </c>
      <c r="G1755" s="16">
        <v>63</v>
      </c>
      <c r="H1755" s="16">
        <v>4</v>
      </c>
      <c r="I1755" s="16">
        <v>1.9</v>
      </c>
      <c r="M1755" s="19">
        <v>1</v>
      </c>
    </row>
    <row r="1756" spans="1:13">
      <c r="A1756" s="13" t="s">
        <v>1650</v>
      </c>
      <c r="B1756" s="13">
        <v>17031834800</v>
      </c>
      <c r="C1756" s="13" t="s">
        <v>1651</v>
      </c>
      <c r="D1756" s="13" t="s">
        <v>4272</v>
      </c>
      <c r="E1756" s="13"/>
      <c r="F1756" s="16">
        <v>38.799999999999997</v>
      </c>
      <c r="G1756" s="16">
        <v>61.2</v>
      </c>
      <c r="H1756" s="16">
        <v>1.2</v>
      </c>
      <c r="I1756" s="16">
        <v>1.9</v>
      </c>
      <c r="M1756" s="16"/>
    </row>
    <row r="1757" spans="1:13">
      <c r="A1757" s="13" t="s">
        <v>2439</v>
      </c>
      <c r="B1757" s="13">
        <v>17031826901</v>
      </c>
      <c r="C1757" s="13" t="s">
        <v>2440</v>
      </c>
      <c r="D1757" s="13" t="s">
        <v>4272</v>
      </c>
      <c r="E1757" s="13" t="s">
        <v>2438</v>
      </c>
      <c r="F1757" s="16">
        <v>37.1</v>
      </c>
      <c r="G1757" s="16">
        <v>62.9</v>
      </c>
      <c r="H1757" s="16">
        <v>11.2</v>
      </c>
      <c r="I1757" s="16">
        <v>1.8</v>
      </c>
      <c r="M1757" s="19">
        <v>2</v>
      </c>
    </row>
    <row r="1758" spans="1:13">
      <c r="A1758" s="13" t="s">
        <v>3616</v>
      </c>
      <c r="B1758" s="13">
        <v>17031200100</v>
      </c>
      <c r="C1758" s="13" t="s">
        <v>3617</v>
      </c>
      <c r="D1758" s="13" t="s">
        <v>4272</v>
      </c>
      <c r="E1758" s="13" t="s">
        <v>4129</v>
      </c>
      <c r="F1758" s="16">
        <v>28</v>
      </c>
      <c r="G1758" s="16">
        <v>72</v>
      </c>
      <c r="H1758" s="16">
        <v>10.8</v>
      </c>
      <c r="I1758" s="16">
        <v>1.8</v>
      </c>
      <c r="M1758" s="19">
        <v>2</v>
      </c>
    </row>
    <row r="1759" spans="1:13">
      <c r="A1759" s="13" t="s">
        <v>420</v>
      </c>
      <c r="B1759" s="13">
        <v>17111870704</v>
      </c>
      <c r="C1759" s="13" t="s">
        <v>421</v>
      </c>
      <c r="D1759" s="13" t="s">
        <v>571</v>
      </c>
      <c r="E1759" s="13" t="s">
        <v>417</v>
      </c>
      <c r="F1759" s="16">
        <v>45.9</v>
      </c>
      <c r="G1759" s="16">
        <v>54.1</v>
      </c>
      <c r="H1759" s="16">
        <v>10.1</v>
      </c>
      <c r="I1759" s="16">
        <v>1.8</v>
      </c>
      <c r="M1759" s="19">
        <v>9</v>
      </c>
    </row>
    <row r="1760" spans="1:13">
      <c r="A1760" s="13" t="s">
        <v>1982</v>
      </c>
      <c r="B1760" s="13">
        <v>17031823806</v>
      </c>
      <c r="C1760" s="13" t="s">
        <v>1983</v>
      </c>
      <c r="D1760" s="13" t="s">
        <v>4272</v>
      </c>
      <c r="E1760" s="13" t="s">
        <v>1975</v>
      </c>
      <c r="F1760" s="16">
        <v>35</v>
      </c>
      <c r="G1760" s="16">
        <v>65</v>
      </c>
      <c r="H1760" s="16">
        <v>6.3</v>
      </c>
      <c r="I1760" s="16">
        <v>1.8</v>
      </c>
      <c r="M1760" s="19">
        <v>10</v>
      </c>
    </row>
    <row r="1761" spans="1:13">
      <c r="A1761" s="13" t="s">
        <v>3602</v>
      </c>
      <c r="B1761" s="13">
        <v>17031190800</v>
      </c>
      <c r="C1761" s="13" t="s">
        <v>3603</v>
      </c>
      <c r="D1761" s="13" t="s">
        <v>4272</v>
      </c>
      <c r="E1761" s="13" t="s">
        <v>4129</v>
      </c>
      <c r="F1761" s="16">
        <v>32.299999999999997</v>
      </c>
      <c r="G1761" s="16">
        <v>67.7</v>
      </c>
      <c r="H1761" s="16">
        <v>6.1</v>
      </c>
      <c r="I1761" s="16">
        <v>1.8</v>
      </c>
      <c r="M1761" s="19">
        <v>3</v>
      </c>
    </row>
    <row r="1762" spans="1:13">
      <c r="A1762" s="13" t="s">
        <v>941</v>
      </c>
      <c r="B1762" s="13">
        <v>17089853100</v>
      </c>
      <c r="C1762" s="13" t="s">
        <v>942</v>
      </c>
      <c r="D1762" s="13" t="s">
        <v>1029</v>
      </c>
      <c r="E1762" s="13"/>
      <c r="F1762" s="16">
        <v>25.6</v>
      </c>
      <c r="G1762" s="16">
        <v>74.400000000000006</v>
      </c>
      <c r="H1762" s="16">
        <v>5.9</v>
      </c>
      <c r="I1762" s="16">
        <v>1.8</v>
      </c>
      <c r="M1762" s="16"/>
    </row>
    <row r="1763" spans="1:13">
      <c r="A1763" s="13" t="s">
        <v>521</v>
      </c>
      <c r="B1763" s="13">
        <v>17097862000</v>
      </c>
      <c r="C1763" s="13" t="s">
        <v>522</v>
      </c>
      <c r="D1763" s="13" t="s">
        <v>896</v>
      </c>
      <c r="E1763" s="13" t="s">
        <v>625</v>
      </c>
      <c r="F1763" s="16">
        <v>35.200000000000003</v>
      </c>
      <c r="G1763" s="16">
        <v>64.8</v>
      </c>
      <c r="H1763" s="16">
        <v>5.4</v>
      </c>
      <c r="I1763" s="16">
        <v>1.8</v>
      </c>
      <c r="M1763" s="19">
        <v>4</v>
      </c>
    </row>
    <row r="1764" spans="1:13">
      <c r="A1764" s="13" t="s">
        <v>595</v>
      </c>
      <c r="B1764" s="13">
        <v>17097861304</v>
      </c>
      <c r="C1764" s="13" t="s">
        <v>596</v>
      </c>
      <c r="D1764" s="13" t="s">
        <v>896</v>
      </c>
      <c r="E1764" s="13" t="s">
        <v>588</v>
      </c>
      <c r="F1764" s="16">
        <v>31.1</v>
      </c>
      <c r="G1764" s="16">
        <v>68.900000000000006</v>
      </c>
      <c r="H1764" s="16">
        <v>4.7</v>
      </c>
      <c r="I1764" s="16">
        <v>1.8</v>
      </c>
      <c r="M1764" s="19">
        <v>2</v>
      </c>
    </row>
    <row r="1765" spans="1:13">
      <c r="A1765" s="13" t="s">
        <v>2335</v>
      </c>
      <c r="B1765" s="13">
        <v>17031827500</v>
      </c>
      <c r="C1765" s="13" t="s">
        <v>2336</v>
      </c>
      <c r="D1765" s="13" t="s">
        <v>4272</v>
      </c>
      <c r="E1765" s="13" t="s">
        <v>2438</v>
      </c>
      <c r="F1765" s="16">
        <v>36.5</v>
      </c>
      <c r="G1765" s="16">
        <v>63.5</v>
      </c>
      <c r="H1765" s="16">
        <v>4.2</v>
      </c>
      <c r="I1765" s="16">
        <v>1.8</v>
      </c>
      <c r="M1765" s="19">
        <v>2</v>
      </c>
    </row>
    <row r="1766" spans="1:13">
      <c r="A1766" s="13" t="s">
        <v>3377</v>
      </c>
      <c r="B1766" s="13">
        <v>17031252201</v>
      </c>
      <c r="C1766" s="13" t="s">
        <v>3378</v>
      </c>
      <c r="D1766" s="13" t="s">
        <v>4272</v>
      </c>
      <c r="E1766" s="13" t="s">
        <v>4129</v>
      </c>
      <c r="F1766" s="16">
        <v>38.1</v>
      </c>
      <c r="G1766" s="16">
        <v>61.9</v>
      </c>
      <c r="H1766" s="16">
        <v>3.7</v>
      </c>
      <c r="I1766" s="16">
        <v>1.8</v>
      </c>
      <c r="M1766" s="19">
        <v>1</v>
      </c>
    </row>
    <row r="1767" spans="1:13">
      <c r="A1767" s="13" t="s">
        <v>3067</v>
      </c>
      <c r="B1767" s="13">
        <v>17031520100</v>
      </c>
      <c r="C1767" s="13" t="s">
        <v>3068</v>
      </c>
      <c r="D1767" s="13" t="s">
        <v>4272</v>
      </c>
      <c r="E1767" s="13" t="s">
        <v>4129</v>
      </c>
      <c r="F1767" s="16">
        <v>37.299999999999997</v>
      </c>
      <c r="G1767" s="16">
        <v>62.7</v>
      </c>
      <c r="H1767" s="16">
        <v>3.2</v>
      </c>
      <c r="I1767" s="16">
        <v>1.8</v>
      </c>
      <c r="M1767" s="19">
        <v>3</v>
      </c>
    </row>
    <row r="1768" spans="1:13">
      <c r="A1768" s="13" t="s">
        <v>959</v>
      </c>
      <c r="B1768" s="13">
        <v>17089854100</v>
      </c>
      <c r="C1768" s="13" t="s">
        <v>960</v>
      </c>
      <c r="D1768" s="13" t="s">
        <v>1029</v>
      </c>
      <c r="E1768" s="13"/>
      <c r="F1768" s="16">
        <v>36.5</v>
      </c>
      <c r="G1768" s="16">
        <v>63.5</v>
      </c>
      <c r="H1768" s="16">
        <v>2.8</v>
      </c>
      <c r="I1768" s="16">
        <v>1.8</v>
      </c>
      <c r="M1768" s="16"/>
    </row>
    <row r="1769" spans="1:13">
      <c r="A1769" s="13" t="s">
        <v>2222</v>
      </c>
      <c r="B1769" s="13">
        <v>17031840400</v>
      </c>
      <c r="C1769" s="13" t="s">
        <v>2223</v>
      </c>
      <c r="D1769" s="13" t="s">
        <v>4272</v>
      </c>
      <c r="E1769" s="13" t="s">
        <v>2224</v>
      </c>
      <c r="F1769" s="16">
        <v>41.2</v>
      </c>
      <c r="G1769" s="16">
        <v>58.8</v>
      </c>
      <c r="H1769" s="16">
        <v>15.7</v>
      </c>
      <c r="I1769" s="16">
        <v>1.7</v>
      </c>
      <c r="M1769" s="19">
        <v>8</v>
      </c>
    </row>
    <row r="1770" spans="1:13">
      <c r="A1770" s="13" t="s">
        <v>1527</v>
      </c>
      <c r="B1770" s="13">
        <v>17043840906</v>
      </c>
      <c r="C1770" s="13" t="s">
        <v>1528</v>
      </c>
      <c r="D1770" s="13" t="s">
        <v>1522</v>
      </c>
      <c r="E1770" s="13" t="s">
        <v>4273</v>
      </c>
      <c r="F1770" s="16">
        <v>34.700000000000003</v>
      </c>
      <c r="G1770" s="16">
        <v>65.3</v>
      </c>
      <c r="H1770" s="16">
        <v>13.6</v>
      </c>
      <c r="I1770" s="16">
        <v>1.7</v>
      </c>
      <c r="M1770" s="19">
        <v>8</v>
      </c>
    </row>
    <row r="1771" spans="1:13">
      <c r="A1771" s="13" t="s">
        <v>3191</v>
      </c>
      <c r="B1771" s="13">
        <v>17031431302</v>
      </c>
      <c r="C1771" s="13" t="s">
        <v>3192</v>
      </c>
      <c r="D1771" s="13" t="s">
        <v>4272</v>
      </c>
      <c r="E1771" s="13" t="s">
        <v>4129</v>
      </c>
      <c r="F1771" s="16">
        <v>25.3</v>
      </c>
      <c r="G1771" s="16">
        <v>74.7</v>
      </c>
      <c r="H1771" s="16">
        <v>13</v>
      </c>
      <c r="I1771" s="16">
        <v>1.7</v>
      </c>
      <c r="M1771" s="19">
        <v>2</v>
      </c>
    </row>
    <row r="1772" spans="1:13">
      <c r="A1772" s="13" t="s">
        <v>2933</v>
      </c>
      <c r="B1772" s="13">
        <v>17031661000</v>
      </c>
      <c r="C1772" s="13" t="s">
        <v>2934</v>
      </c>
      <c r="D1772" s="13" t="s">
        <v>4272</v>
      </c>
      <c r="E1772" s="13" t="s">
        <v>4129</v>
      </c>
      <c r="F1772" s="16">
        <v>31.1</v>
      </c>
      <c r="G1772" s="16">
        <v>68.900000000000006</v>
      </c>
      <c r="H1772" s="16">
        <v>12.9</v>
      </c>
      <c r="I1772" s="16">
        <v>1.7</v>
      </c>
      <c r="M1772" s="19">
        <v>1</v>
      </c>
    </row>
    <row r="1773" spans="1:13">
      <c r="A1773" s="13" t="s">
        <v>1492</v>
      </c>
      <c r="B1773" s="13">
        <v>17031838600</v>
      </c>
      <c r="C1773" s="13" t="s">
        <v>1493</v>
      </c>
      <c r="D1773" s="13" t="s">
        <v>4272</v>
      </c>
      <c r="E1773" s="13"/>
      <c r="F1773" s="16">
        <v>16.899999999999999</v>
      </c>
      <c r="G1773" s="16">
        <v>83.1</v>
      </c>
      <c r="H1773" s="16">
        <v>12.9</v>
      </c>
      <c r="I1773" s="16">
        <v>1.7</v>
      </c>
      <c r="M1773" s="16"/>
    </row>
    <row r="1774" spans="1:13">
      <c r="A1774" s="13" t="s">
        <v>844</v>
      </c>
      <c r="B1774" s="13">
        <v>17097860903</v>
      </c>
      <c r="C1774" s="13" t="s">
        <v>845</v>
      </c>
      <c r="D1774" s="13" t="s">
        <v>896</v>
      </c>
      <c r="E1774" s="13" t="s">
        <v>843</v>
      </c>
      <c r="F1774" s="16">
        <v>33.1</v>
      </c>
      <c r="G1774" s="16">
        <v>66.900000000000006</v>
      </c>
      <c r="H1774" s="16">
        <v>12.8</v>
      </c>
      <c r="I1774" s="16">
        <v>1.7</v>
      </c>
      <c r="M1774" s="19">
        <v>9</v>
      </c>
    </row>
    <row r="1775" spans="1:13">
      <c r="A1775" s="13" t="s">
        <v>1602</v>
      </c>
      <c r="B1775" s="13">
        <v>17031831500</v>
      </c>
      <c r="C1775" s="13" t="s">
        <v>1603</v>
      </c>
      <c r="D1775" s="13" t="s">
        <v>4272</v>
      </c>
      <c r="E1775" s="13"/>
      <c r="F1775" s="16">
        <v>21</v>
      </c>
      <c r="G1775" s="16">
        <v>79</v>
      </c>
      <c r="H1775" s="16">
        <v>10.8</v>
      </c>
      <c r="I1775" s="16">
        <v>1.7</v>
      </c>
      <c r="M1775" s="16"/>
    </row>
    <row r="1776" spans="1:13">
      <c r="A1776" s="13" t="s">
        <v>4172</v>
      </c>
      <c r="B1776" s="13">
        <v>17031820603</v>
      </c>
      <c r="C1776" s="13" t="s">
        <v>4173</v>
      </c>
      <c r="D1776" s="13" t="s">
        <v>4272</v>
      </c>
      <c r="E1776" s="13" t="s">
        <v>4174</v>
      </c>
      <c r="F1776" s="16">
        <v>37.200000000000003</v>
      </c>
      <c r="G1776" s="16">
        <v>62.8</v>
      </c>
      <c r="H1776" s="16">
        <v>10.3</v>
      </c>
      <c r="I1776" s="16">
        <v>1.7</v>
      </c>
      <c r="M1776" s="19">
        <v>5</v>
      </c>
    </row>
    <row r="1777" spans="1:13">
      <c r="A1777" s="13" t="s">
        <v>2987</v>
      </c>
      <c r="B1777" s="13">
        <v>17031630200</v>
      </c>
      <c r="C1777" s="13" t="s">
        <v>2988</v>
      </c>
      <c r="D1777" s="13" t="s">
        <v>4272</v>
      </c>
      <c r="E1777" s="13" t="s">
        <v>4129</v>
      </c>
      <c r="F1777" s="16">
        <v>22.4</v>
      </c>
      <c r="G1777" s="16">
        <v>77.599999999999994</v>
      </c>
      <c r="H1777" s="16">
        <v>7.5</v>
      </c>
      <c r="I1777" s="16">
        <v>1.7</v>
      </c>
      <c r="M1777" s="19">
        <v>1</v>
      </c>
    </row>
    <row r="1778" spans="1:13">
      <c r="A1778" s="13" t="s">
        <v>2626</v>
      </c>
      <c r="B1778" s="13">
        <v>17031814100</v>
      </c>
      <c r="C1778" s="13" t="s">
        <v>2627</v>
      </c>
      <c r="D1778" s="13" t="s">
        <v>4272</v>
      </c>
      <c r="E1778" s="13" t="s">
        <v>2715</v>
      </c>
      <c r="F1778" s="16">
        <v>30.6</v>
      </c>
      <c r="G1778" s="16">
        <v>69.400000000000006</v>
      </c>
      <c r="H1778" s="16">
        <v>7</v>
      </c>
      <c r="I1778" s="16">
        <v>1.7</v>
      </c>
      <c r="M1778" s="19">
        <v>1</v>
      </c>
    </row>
    <row r="1779" spans="1:13">
      <c r="A1779" s="13" t="s">
        <v>1912</v>
      </c>
      <c r="B1779" s="13">
        <v>17031821500</v>
      </c>
      <c r="C1779" s="13" t="s">
        <v>1913</v>
      </c>
      <c r="D1779" s="13" t="s">
        <v>4272</v>
      </c>
      <c r="E1779" s="13" t="s">
        <v>1914</v>
      </c>
      <c r="F1779" s="16">
        <v>41.5</v>
      </c>
      <c r="G1779" s="16">
        <v>58.5</v>
      </c>
      <c r="H1779" s="16">
        <v>5.8</v>
      </c>
      <c r="I1779" s="16">
        <v>1.7</v>
      </c>
      <c r="M1779" s="19">
        <v>1</v>
      </c>
    </row>
    <row r="1780" spans="1:13">
      <c r="A1780" s="13" t="s">
        <v>1459</v>
      </c>
      <c r="B1780" s="13">
        <v>17043840000</v>
      </c>
      <c r="C1780" s="13" t="s">
        <v>1460</v>
      </c>
      <c r="D1780" s="13" t="s">
        <v>1522</v>
      </c>
      <c r="E1780" s="13" t="s">
        <v>4241</v>
      </c>
      <c r="F1780" s="16">
        <v>35.4</v>
      </c>
      <c r="G1780" s="16">
        <v>64.599999999999994</v>
      </c>
      <c r="H1780" s="16">
        <v>5.7</v>
      </c>
      <c r="I1780" s="16">
        <v>1.7</v>
      </c>
      <c r="M1780" s="19">
        <v>7</v>
      </c>
    </row>
    <row r="1781" spans="1:13">
      <c r="A1781" s="13" t="s">
        <v>2188</v>
      </c>
      <c r="B1781" s="13">
        <v>17031816402</v>
      </c>
      <c r="C1781" s="13" t="s">
        <v>2189</v>
      </c>
      <c r="D1781" s="13" t="s">
        <v>4272</v>
      </c>
      <c r="E1781" s="13" t="s">
        <v>2179</v>
      </c>
      <c r="F1781" s="16">
        <v>32.799999999999997</v>
      </c>
      <c r="G1781" s="16">
        <v>67.2</v>
      </c>
      <c r="H1781" s="16">
        <v>5.5</v>
      </c>
      <c r="I1781" s="16">
        <v>1.7</v>
      </c>
      <c r="M1781" s="19">
        <v>5</v>
      </c>
    </row>
    <row r="1782" spans="1:13">
      <c r="A1782" s="13" t="s">
        <v>3379</v>
      </c>
      <c r="B1782" s="13">
        <v>17031252202</v>
      </c>
      <c r="C1782" s="13" t="s">
        <v>3380</v>
      </c>
      <c r="D1782" s="13" t="s">
        <v>4272</v>
      </c>
      <c r="E1782" s="13" t="s">
        <v>4129</v>
      </c>
      <c r="F1782" s="16">
        <v>44.6</v>
      </c>
      <c r="G1782" s="16">
        <v>55.4</v>
      </c>
      <c r="H1782" s="16">
        <v>4.9000000000000004</v>
      </c>
      <c r="I1782" s="16">
        <v>1.7</v>
      </c>
      <c r="M1782" s="19">
        <v>1</v>
      </c>
    </row>
    <row r="1783" spans="1:13">
      <c r="A1783" s="13" t="s">
        <v>3349</v>
      </c>
      <c r="B1783" s="13">
        <v>17031301200</v>
      </c>
      <c r="C1783" s="13" t="s">
        <v>3350</v>
      </c>
      <c r="D1783" s="13" t="s">
        <v>4272</v>
      </c>
      <c r="E1783" s="13" t="s">
        <v>4129</v>
      </c>
      <c r="F1783" s="16">
        <v>20.5</v>
      </c>
      <c r="G1783" s="16">
        <v>79.5</v>
      </c>
      <c r="H1783" s="16">
        <v>4.8</v>
      </c>
      <c r="I1783" s="16">
        <v>1.7</v>
      </c>
      <c r="M1783" s="19">
        <v>2</v>
      </c>
    </row>
    <row r="1784" spans="1:13">
      <c r="A1784" s="13" t="s">
        <v>210</v>
      </c>
      <c r="B1784" s="13">
        <v>17197882000</v>
      </c>
      <c r="C1784" s="13" t="s">
        <v>211</v>
      </c>
      <c r="D1784" s="13" t="s">
        <v>363</v>
      </c>
      <c r="E1784" s="13" t="s">
        <v>320</v>
      </c>
      <c r="F1784" s="16">
        <v>39.6</v>
      </c>
      <c r="G1784" s="16">
        <v>60.4</v>
      </c>
      <c r="H1784" s="16">
        <v>2.9</v>
      </c>
      <c r="I1784" s="16">
        <v>1.7</v>
      </c>
      <c r="M1784" s="16">
        <v>2</v>
      </c>
    </row>
    <row r="1785" spans="1:13">
      <c r="A1785" s="13" t="s">
        <v>3606</v>
      </c>
      <c r="B1785" s="13">
        <v>17031191000</v>
      </c>
      <c r="C1785" s="13" t="s">
        <v>3607</v>
      </c>
      <c r="D1785" s="13" t="s">
        <v>4272</v>
      </c>
      <c r="E1785" s="13" t="s">
        <v>4129</v>
      </c>
      <c r="F1785" s="16">
        <v>17.100000000000001</v>
      </c>
      <c r="G1785" s="16">
        <v>82.9</v>
      </c>
      <c r="H1785" s="16">
        <v>1.4</v>
      </c>
      <c r="I1785" s="16">
        <v>1.7</v>
      </c>
      <c r="M1785" s="19">
        <v>1</v>
      </c>
    </row>
    <row r="1786" spans="1:13">
      <c r="A1786" s="13" t="s">
        <v>2331</v>
      </c>
      <c r="B1786" s="13">
        <v>17031827100</v>
      </c>
      <c r="C1786" s="13" t="s">
        <v>2332</v>
      </c>
      <c r="D1786" s="13" t="s">
        <v>4272</v>
      </c>
      <c r="E1786" s="13" t="s">
        <v>2438</v>
      </c>
      <c r="F1786" s="16">
        <v>30.8</v>
      </c>
      <c r="G1786" s="16">
        <v>69.2</v>
      </c>
      <c r="H1786" s="16">
        <v>15.3</v>
      </c>
      <c r="I1786" s="16">
        <v>1.6</v>
      </c>
      <c r="M1786" s="19">
        <v>2</v>
      </c>
    </row>
    <row r="1787" spans="1:13">
      <c r="A1787" s="13" t="s">
        <v>2901</v>
      </c>
      <c r="B1787" s="13">
        <v>17031640700</v>
      </c>
      <c r="C1787" s="13" t="s">
        <v>2902</v>
      </c>
      <c r="D1787" s="13" t="s">
        <v>4272</v>
      </c>
      <c r="E1787" s="13" t="s">
        <v>4129</v>
      </c>
      <c r="F1787" s="16">
        <v>34.200000000000003</v>
      </c>
      <c r="G1787" s="16">
        <v>65.8</v>
      </c>
      <c r="H1787" s="16">
        <v>12.2</v>
      </c>
      <c r="I1787" s="16">
        <v>1.6</v>
      </c>
      <c r="M1787" s="19">
        <v>4</v>
      </c>
    </row>
    <row r="1788" spans="1:13">
      <c r="A1788" s="13" t="s">
        <v>4117</v>
      </c>
      <c r="B1788" s="13">
        <v>17031826202</v>
      </c>
      <c r="C1788" s="13" t="s">
        <v>4118</v>
      </c>
      <c r="D1788" s="13" t="s">
        <v>4272</v>
      </c>
      <c r="E1788" s="13" t="s">
        <v>4104</v>
      </c>
      <c r="F1788" s="16">
        <v>36.9</v>
      </c>
      <c r="G1788" s="16">
        <v>63.1</v>
      </c>
      <c r="H1788" s="16">
        <v>10.8</v>
      </c>
      <c r="I1788" s="16">
        <v>1.6</v>
      </c>
      <c r="M1788" s="19">
        <v>2</v>
      </c>
    </row>
    <row r="1789" spans="1:13">
      <c r="A1789" s="13" t="s">
        <v>1586</v>
      </c>
      <c r="B1789" s="13">
        <v>17031837300</v>
      </c>
      <c r="C1789" s="13" t="s">
        <v>1587</v>
      </c>
      <c r="D1789" s="13" t="s">
        <v>4272</v>
      </c>
      <c r="E1789" s="13"/>
      <c r="F1789" s="16">
        <v>28.4</v>
      </c>
      <c r="G1789" s="16">
        <v>71.599999999999994</v>
      </c>
      <c r="H1789" s="16">
        <v>9.5</v>
      </c>
      <c r="I1789" s="16">
        <v>1.6</v>
      </c>
      <c r="M1789" s="16"/>
    </row>
    <row r="1790" spans="1:13">
      <c r="A1790" s="13" t="s">
        <v>1755</v>
      </c>
      <c r="B1790" s="13">
        <v>17031842500</v>
      </c>
      <c r="C1790" s="13" t="s">
        <v>1756</v>
      </c>
      <c r="D1790" s="13" t="s">
        <v>4272</v>
      </c>
      <c r="E1790" s="13" t="s">
        <v>1752</v>
      </c>
      <c r="F1790" s="16">
        <v>26.6</v>
      </c>
      <c r="G1790" s="16">
        <v>73.400000000000006</v>
      </c>
      <c r="H1790" s="16">
        <v>8.1999999999999993</v>
      </c>
      <c r="I1790" s="16">
        <v>1.6</v>
      </c>
      <c r="M1790" s="19">
        <v>10</v>
      </c>
    </row>
    <row r="1791" spans="1:13">
      <c r="A1791" s="13" t="s">
        <v>2624</v>
      </c>
      <c r="B1791" s="13">
        <v>17031814000</v>
      </c>
      <c r="C1791" s="13" t="s">
        <v>2625</v>
      </c>
      <c r="D1791" s="13" t="s">
        <v>4272</v>
      </c>
      <c r="E1791" s="13" t="s">
        <v>2715</v>
      </c>
      <c r="F1791" s="16">
        <v>35.1</v>
      </c>
      <c r="G1791" s="16">
        <v>64.900000000000006</v>
      </c>
      <c r="H1791" s="16">
        <v>8.1</v>
      </c>
      <c r="I1791" s="16">
        <v>1.6</v>
      </c>
      <c r="M1791" s="19">
        <v>2</v>
      </c>
    </row>
    <row r="1792" spans="1:13">
      <c r="A1792" s="13" t="s">
        <v>2349</v>
      </c>
      <c r="B1792" s="13">
        <v>17031827700</v>
      </c>
      <c r="C1792" s="13" t="s">
        <v>2350</v>
      </c>
      <c r="D1792" s="13" t="s">
        <v>4272</v>
      </c>
      <c r="E1792" s="13" t="s">
        <v>2348</v>
      </c>
      <c r="F1792" s="16">
        <v>28.6</v>
      </c>
      <c r="G1792" s="16">
        <v>71.400000000000006</v>
      </c>
      <c r="H1792" s="16">
        <v>8</v>
      </c>
      <c r="I1792" s="16">
        <v>1.6</v>
      </c>
      <c r="M1792" s="19">
        <v>6</v>
      </c>
    </row>
    <row r="1793" spans="1:13">
      <c r="A1793" s="13" t="s">
        <v>2871</v>
      </c>
      <c r="B1793" s="13">
        <v>17031681000</v>
      </c>
      <c r="C1793" s="13" t="s">
        <v>2872</v>
      </c>
      <c r="D1793" s="13" t="s">
        <v>4272</v>
      </c>
      <c r="E1793" s="13" t="s">
        <v>4129</v>
      </c>
      <c r="F1793" s="16">
        <v>23.8</v>
      </c>
      <c r="G1793" s="16">
        <v>76.2</v>
      </c>
      <c r="H1793" s="16">
        <v>7.4</v>
      </c>
      <c r="I1793" s="16">
        <v>1.6</v>
      </c>
      <c r="M1793" s="19">
        <v>1</v>
      </c>
    </row>
    <row r="1794" spans="1:13">
      <c r="A1794" s="13" t="s">
        <v>3357</v>
      </c>
      <c r="B1794" s="13">
        <v>17031301801</v>
      </c>
      <c r="C1794" s="13" t="s">
        <v>3358</v>
      </c>
      <c r="D1794" s="13" t="s">
        <v>4272</v>
      </c>
      <c r="E1794" s="13" t="s">
        <v>4129</v>
      </c>
      <c r="F1794" s="16">
        <v>25.3</v>
      </c>
      <c r="G1794" s="16">
        <v>74.7</v>
      </c>
      <c r="H1794" s="16">
        <v>6.5</v>
      </c>
      <c r="I1794" s="16">
        <v>1.6</v>
      </c>
      <c r="M1794" s="19">
        <v>2</v>
      </c>
    </row>
    <row r="1795" spans="1:13">
      <c r="A1795" s="13" t="s">
        <v>2520</v>
      </c>
      <c r="B1795" s="13">
        <v>17031842800</v>
      </c>
      <c r="C1795" s="13" t="s">
        <v>2521</v>
      </c>
      <c r="D1795" s="13" t="s">
        <v>4272</v>
      </c>
      <c r="E1795" s="13" t="s">
        <v>2522</v>
      </c>
      <c r="F1795" s="16">
        <v>28.8</v>
      </c>
      <c r="G1795" s="16">
        <v>71.2</v>
      </c>
      <c r="H1795" s="16">
        <v>5.9</v>
      </c>
      <c r="I1795" s="16">
        <v>1.6</v>
      </c>
      <c r="M1795" s="19">
        <v>10</v>
      </c>
    </row>
    <row r="1796" spans="1:13">
      <c r="A1796" s="13" t="s">
        <v>3335</v>
      </c>
      <c r="B1796" s="13">
        <v>17031292500</v>
      </c>
      <c r="C1796" s="13" t="s">
        <v>3336</v>
      </c>
      <c r="D1796" s="13" t="s">
        <v>4272</v>
      </c>
      <c r="E1796" s="13" t="s">
        <v>4129</v>
      </c>
      <c r="F1796" s="16">
        <v>38.4</v>
      </c>
      <c r="G1796" s="16">
        <v>61.6</v>
      </c>
      <c r="H1796" s="16">
        <v>4.0999999999999996</v>
      </c>
      <c r="I1796" s="16">
        <v>1.6</v>
      </c>
      <c r="M1796" s="19">
        <v>1</v>
      </c>
    </row>
    <row r="1797" spans="1:13">
      <c r="A1797" s="13" t="s">
        <v>1552</v>
      </c>
      <c r="B1797" s="13">
        <v>17031835500</v>
      </c>
      <c r="C1797" s="13" t="s">
        <v>1553</v>
      </c>
      <c r="D1797" s="13" t="s">
        <v>4272</v>
      </c>
      <c r="E1797" s="13"/>
      <c r="F1797" s="16">
        <v>33.700000000000003</v>
      </c>
      <c r="G1797" s="16">
        <v>66.3</v>
      </c>
      <c r="H1797" s="16">
        <v>3.7</v>
      </c>
      <c r="I1797" s="16">
        <v>1.6</v>
      </c>
      <c r="M1797" s="16"/>
    </row>
    <row r="1798" spans="1:13">
      <c r="A1798" s="13" t="s">
        <v>216</v>
      </c>
      <c r="B1798" s="13">
        <v>17197882300</v>
      </c>
      <c r="C1798" s="13" t="s">
        <v>217</v>
      </c>
      <c r="D1798" s="13" t="s">
        <v>363</v>
      </c>
      <c r="E1798" s="13" t="s">
        <v>320</v>
      </c>
      <c r="F1798" s="16">
        <v>46.5</v>
      </c>
      <c r="G1798" s="16">
        <v>53.5</v>
      </c>
      <c r="H1798" s="16">
        <v>2.9</v>
      </c>
      <c r="I1798" s="16">
        <v>1.6</v>
      </c>
      <c r="M1798" s="19">
        <v>4</v>
      </c>
    </row>
    <row r="1799" spans="1:13">
      <c r="A1799" s="13" t="s">
        <v>3473</v>
      </c>
      <c r="B1799" s="13">
        <v>17031251600</v>
      </c>
      <c r="C1799" s="13" t="s">
        <v>3474</v>
      </c>
      <c r="D1799" s="13" t="s">
        <v>4272</v>
      </c>
      <c r="E1799" s="13" t="s">
        <v>4129</v>
      </c>
      <c r="F1799" s="16">
        <v>32.4</v>
      </c>
      <c r="G1799" s="16">
        <v>67.599999999999994</v>
      </c>
      <c r="H1799" s="16">
        <v>2.9</v>
      </c>
      <c r="I1799" s="16">
        <v>1.6</v>
      </c>
      <c r="M1799" s="19">
        <v>1</v>
      </c>
    </row>
    <row r="1800" spans="1:13">
      <c r="A1800" s="13" t="s">
        <v>2879</v>
      </c>
      <c r="B1800" s="13">
        <v>17031681400</v>
      </c>
      <c r="C1800" s="13" t="s">
        <v>2880</v>
      </c>
      <c r="D1800" s="13" t="s">
        <v>4272</v>
      </c>
      <c r="E1800" s="13" t="s">
        <v>4129</v>
      </c>
      <c r="F1800" s="16">
        <v>34.9</v>
      </c>
      <c r="G1800" s="16">
        <v>65.099999999999994</v>
      </c>
      <c r="H1800" s="16">
        <v>2.2000000000000002</v>
      </c>
      <c r="I1800" s="16">
        <v>1.6</v>
      </c>
      <c r="M1800" s="19">
        <v>1</v>
      </c>
    </row>
    <row r="1801" spans="1:13">
      <c r="A1801" s="13" t="s">
        <v>3401</v>
      </c>
      <c r="B1801" s="13">
        <v>17031270500</v>
      </c>
      <c r="C1801" s="13" t="s">
        <v>3402</v>
      </c>
      <c r="D1801" s="13" t="s">
        <v>4272</v>
      </c>
      <c r="E1801" s="13" t="s">
        <v>4129</v>
      </c>
      <c r="F1801" s="16">
        <v>21.8</v>
      </c>
      <c r="G1801" s="16">
        <v>78.2</v>
      </c>
      <c r="H1801" s="16">
        <v>16.899999999999999</v>
      </c>
      <c r="I1801" s="16">
        <v>1.5</v>
      </c>
      <c r="M1801" s="19">
        <v>2</v>
      </c>
    </row>
    <row r="1802" spans="1:13">
      <c r="A1802" s="13" t="s">
        <v>3590</v>
      </c>
      <c r="B1802" s="13">
        <v>17031190401</v>
      </c>
      <c r="C1802" s="13" t="s">
        <v>3591</v>
      </c>
      <c r="D1802" s="13" t="s">
        <v>4272</v>
      </c>
      <c r="E1802" s="13" t="s">
        <v>4129</v>
      </c>
      <c r="F1802" s="16">
        <v>34.700000000000003</v>
      </c>
      <c r="G1802" s="16">
        <v>65.3</v>
      </c>
      <c r="H1802" s="16">
        <v>12.9</v>
      </c>
      <c r="I1802" s="16">
        <v>1.5</v>
      </c>
      <c r="M1802" s="19">
        <v>7</v>
      </c>
    </row>
    <row r="1803" spans="1:13">
      <c r="A1803" s="13" t="s">
        <v>222</v>
      </c>
      <c r="B1803" s="13">
        <v>17197882601</v>
      </c>
      <c r="C1803" s="13" t="s">
        <v>223</v>
      </c>
      <c r="D1803" s="13" t="s">
        <v>363</v>
      </c>
      <c r="E1803" s="13" t="s">
        <v>320</v>
      </c>
      <c r="F1803" s="16">
        <v>42.9</v>
      </c>
      <c r="G1803" s="16">
        <v>57.1</v>
      </c>
      <c r="H1803" s="16">
        <v>8.5</v>
      </c>
      <c r="I1803" s="16">
        <v>1.5</v>
      </c>
      <c r="M1803" s="16">
        <v>4</v>
      </c>
    </row>
    <row r="1804" spans="1:13">
      <c r="A1804" s="13" t="s">
        <v>678</v>
      </c>
      <c r="B1804" s="13">
        <v>17097863100</v>
      </c>
      <c r="C1804" s="13" t="s">
        <v>679</v>
      </c>
      <c r="D1804" s="13" t="s">
        <v>896</v>
      </c>
      <c r="E1804" s="13" t="s">
        <v>665</v>
      </c>
      <c r="F1804" s="16">
        <v>35.700000000000003</v>
      </c>
      <c r="G1804" s="16">
        <v>64.3</v>
      </c>
      <c r="H1804" s="16">
        <v>8.1999999999999993</v>
      </c>
      <c r="I1804" s="16">
        <v>1.5</v>
      </c>
      <c r="M1804" s="19">
        <v>1</v>
      </c>
    </row>
    <row r="1805" spans="1:13">
      <c r="A1805" s="13" t="s">
        <v>3482</v>
      </c>
      <c r="B1805" s="13">
        <v>17031230600</v>
      </c>
      <c r="C1805" s="13" t="s">
        <v>3483</v>
      </c>
      <c r="D1805" s="13" t="s">
        <v>4272</v>
      </c>
      <c r="E1805" s="13" t="s">
        <v>4129</v>
      </c>
      <c r="F1805" s="16">
        <v>35</v>
      </c>
      <c r="G1805" s="16">
        <v>65</v>
      </c>
      <c r="H1805" s="16">
        <v>6.2</v>
      </c>
      <c r="I1805" s="16">
        <v>1.5</v>
      </c>
      <c r="M1805" s="19">
        <v>1</v>
      </c>
    </row>
    <row r="1806" spans="1:13">
      <c r="A1806" s="13" t="s">
        <v>2622</v>
      </c>
      <c r="B1806" s="13">
        <v>17031813900</v>
      </c>
      <c r="C1806" s="13" t="s">
        <v>2623</v>
      </c>
      <c r="D1806" s="13" t="s">
        <v>4272</v>
      </c>
      <c r="E1806" s="13" t="s">
        <v>2715</v>
      </c>
      <c r="F1806" s="16">
        <v>28.4</v>
      </c>
      <c r="G1806" s="16">
        <v>71.599999999999994</v>
      </c>
      <c r="H1806" s="16">
        <v>5.8</v>
      </c>
      <c r="I1806" s="16">
        <v>1.5</v>
      </c>
      <c r="M1806" s="19">
        <v>2</v>
      </c>
    </row>
    <row r="1807" spans="1:13">
      <c r="A1807" s="13" t="s">
        <v>2997</v>
      </c>
      <c r="B1807" s="13">
        <v>17031560200</v>
      </c>
      <c r="C1807" s="13" t="s">
        <v>2998</v>
      </c>
      <c r="D1807" s="13" t="s">
        <v>4272</v>
      </c>
      <c r="E1807" s="13" t="s">
        <v>4129</v>
      </c>
      <c r="F1807" s="16">
        <v>47.5</v>
      </c>
      <c r="G1807" s="16">
        <v>52.5</v>
      </c>
      <c r="H1807" s="16">
        <v>5.5</v>
      </c>
      <c r="I1807" s="16">
        <v>1.5</v>
      </c>
      <c r="M1807" s="19">
        <v>2</v>
      </c>
    </row>
    <row r="1808" spans="1:13">
      <c r="A1808" s="13" t="s">
        <v>2991</v>
      </c>
      <c r="B1808" s="13">
        <v>17031630400</v>
      </c>
      <c r="C1808" s="13" t="s">
        <v>2884</v>
      </c>
      <c r="D1808" s="13" t="s">
        <v>4272</v>
      </c>
      <c r="E1808" s="13" t="s">
        <v>4129</v>
      </c>
      <c r="F1808" s="16">
        <v>27.1</v>
      </c>
      <c r="G1808" s="16">
        <v>72.900000000000006</v>
      </c>
      <c r="H1808" s="16">
        <v>4.7</v>
      </c>
      <c r="I1808" s="16">
        <v>1.5</v>
      </c>
      <c r="M1808" s="19">
        <v>3</v>
      </c>
    </row>
    <row r="1809" spans="1:13">
      <c r="A1809" s="13" t="s">
        <v>2835</v>
      </c>
      <c r="B1809" s="13">
        <v>17031670400</v>
      </c>
      <c r="C1809" s="13" t="s">
        <v>2836</v>
      </c>
      <c r="D1809" s="13" t="s">
        <v>4272</v>
      </c>
      <c r="E1809" s="13" t="s">
        <v>4129</v>
      </c>
      <c r="F1809" s="16">
        <v>38.4</v>
      </c>
      <c r="G1809" s="16">
        <v>61.6</v>
      </c>
      <c r="H1809" s="16">
        <v>3.5</v>
      </c>
      <c r="I1809" s="16">
        <v>1.5</v>
      </c>
      <c r="M1809" s="19">
        <v>1</v>
      </c>
    </row>
    <row r="1810" spans="1:13">
      <c r="A1810" s="13" t="s">
        <v>1065</v>
      </c>
      <c r="B1810" s="13">
        <v>17089850301</v>
      </c>
      <c r="C1810" s="13" t="s">
        <v>1066</v>
      </c>
      <c r="D1810" s="13" t="s">
        <v>1029</v>
      </c>
      <c r="E1810" s="13"/>
      <c r="F1810" s="16">
        <v>37.1</v>
      </c>
      <c r="G1810" s="16">
        <v>62.9</v>
      </c>
      <c r="H1810" s="16">
        <v>3.2</v>
      </c>
      <c r="I1810" s="16">
        <v>1.5</v>
      </c>
      <c r="M1810" s="16"/>
    </row>
    <row r="1811" spans="1:13">
      <c r="A1811" s="13" t="s">
        <v>2913</v>
      </c>
      <c r="B1811" s="13">
        <v>17031650400</v>
      </c>
      <c r="C1811" s="13" t="s">
        <v>2914</v>
      </c>
      <c r="D1811" s="13" t="s">
        <v>4272</v>
      </c>
      <c r="E1811" s="13" t="s">
        <v>4129</v>
      </c>
      <c r="F1811" s="16">
        <v>33.799999999999997</v>
      </c>
      <c r="G1811" s="16">
        <v>66.2</v>
      </c>
      <c r="H1811" s="16">
        <v>2.2000000000000002</v>
      </c>
      <c r="I1811" s="16">
        <v>1.5</v>
      </c>
      <c r="M1811" s="19">
        <v>3</v>
      </c>
    </row>
    <row r="1812" spans="1:13">
      <c r="A1812" s="13" t="s">
        <v>135</v>
      </c>
      <c r="B1812" s="13">
        <v>17197980100</v>
      </c>
      <c r="C1812" s="13" t="s">
        <v>0</v>
      </c>
      <c r="D1812" s="13" t="s">
        <v>363</v>
      </c>
      <c r="E1812" s="13"/>
      <c r="F1812" s="16">
        <v>27.1</v>
      </c>
      <c r="G1812" s="16">
        <v>72.900000000000006</v>
      </c>
      <c r="H1812" s="16">
        <v>1.9</v>
      </c>
      <c r="I1812" s="16">
        <v>1.5</v>
      </c>
      <c r="M1812" s="16"/>
    </row>
    <row r="1813" spans="1:13">
      <c r="A1813" s="13" t="s">
        <v>3592</v>
      </c>
      <c r="B1813" s="13">
        <v>17031190402</v>
      </c>
      <c r="C1813" s="13" t="s">
        <v>3593</v>
      </c>
      <c r="D1813" s="13" t="s">
        <v>4272</v>
      </c>
      <c r="E1813" s="13" t="s">
        <v>4129</v>
      </c>
      <c r="F1813" s="16">
        <v>37.6</v>
      </c>
      <c r="G1813" s="16">
        <v>62.4</v>
      </c>
      <c r="H1813" s="16">
        <v>13.5</v>
      </c>
      <c r="I1813" s="16">
        <v>1.4</v>
      </c>
      <c r="M1813" s="19">
        <v>7</v>
      </c>
    </row>
    <row r="1814" spans="1:13">
      <c r="A1814" s="13" t="s">
        <v>2725</v>
      </c>
      <c r="B1814" s="13">
        <v>17031711300</v>
      </c>
      <c r="C1814" s="13" t="s">
        <v>2726</v>
      </c>
      <c r="D1814" s="13" t="s">
        <v>4272</v>
      </c>
      <c r="E1814" s="13" t="s">
        <v>4129</v>
      </c>
      <c r="F1814" s="16">
        <v>23.9</v>
      </c>
      <c r="G1814" s="16">
        <v>76.099999999999994</v>
      </c>
      <c r="H1814" s="16">
        <v>9.4</v>
      </c>
      <c r="I1814" s="16">
        <v>1.4</v>
      </c>
      <c r="M1814" s="19">
        <v>4</v>
      </c>
    </row>
    <row r="1815" spans="1:13">
      <c r="A1815" s="13" t="s">
        <v>600</v>
      </c>
      <c r="B1815" s="13">
        <v>17097861403</v>
      </c>
      <c r="C1815" s="13" t="s">
        <v>601</v>
      </c>
      <c r="D1815" s="13" t="s">
        <v>896</v>
      </c>
      <c r="E1815" s="13" t="s">
        <v>602</v>
      </c>
      <c r="F1815" s="16">
        <v>34</v>
      </c>
      <c r="G1815" s="16">
        <v>66</v>
      </c>
      <c r="H1815" s="16">
        <v>9</v>
      </c>
      <c r="I1815" s="16">
        <v>1.4</v>
      </c>
      <c r="M1815" s="19">
        <v>3</v>
      </c>
    </row>
    <row r="1816" spans="1:13">
      <c r="A1816" s="13" t="s">
        <v>1729</v>
      </c>
      <c r="B1816" s="13">
        <v>17031843800</v>
      </c>
      <c r="C1816" s="13" t="s">
        <v>1730</v>
      </c>
      <c r="D1816" s="13" t="s">
        <v>4272</v>
      </c>
      <c r="E1816" s="13" t="s">
        <v>1724</v>
      </c>
      <c r="F1816" s="16">
        <v>30.7</v>
      </c>
      <c r="G1816" s="16">
        <v>69.3</v>
      </c>
      <c r="H1816" s="16">
        <v>8.9</v>
      </c>
      <c r="I1816" s="16">
        <v>1.4</v>
      </c>
      <c r="M1816" s="19">
        <v>6</v>
      </c>
    </row>
    <row r="1817" spans="1:13">
      <c r="A1817" s="13" t="s">
        <v>2495</v>
      </c>
      <c r="B1817" s="13">
        <v>17031811702</v>
      </c>
      <c r="C1817" s="13" t="s">
        <v>2496</v>
      </c>
      <c r="D1817" s="13" t="s">
        <v>4272</v>
      </c>
      <c r="E1817" s="13" t="s">
        <v>2488</v>
      </c>
      <c r="F1817" s="16">
        <v>41</v>
      </c>
      <c r="G1817" s="16">
        <v>59</v>
      </c>
      <c r="H1817" s="16">
        <v>8.1</v>
      </c>
      <c r="I1817" s="16">
        <v>1.4</v>
      </c>
      <c r="M1817" s="19">
        <v>6</v>
      </c>
    </row>
    <row r="1818" spans="1:13">
      <c r="A1818" s="13" t="s">
        <v>3051</v>
      </c>
      <c r="B1818" s="13">
        <v>17031491300</v>
      </c>
      <c r="C1818" s="13" t="s">
        <v>3052</v>
      </c>
      <c r="D1818" s="13" t="s">
        <v>4272</v>
      </c>
      <c r="E1818" s="13" t="s">
        <v>4129</v>
      </c>
      <c r="F1818" s="16">
        <v>26.4</v>
      </c>
      <c r="G1818" s="16">
        <v>73.599999999999994</v>
      </c>
      <c r="H1818" s="16">
        <v>6.4</v>
      </c>
      <c r="I1818" s="16">
        <v>1.4</v>
      </c>
      <c r="M1818" s="19">
        <v>1</v>
      </c>
    </row>
    <row r="1819" spans="1:13">
      <c r="A1819" s="13" t="s">
        <v>2491</v>
      </c>
      <c r="B1819" s="13">
        <v>17031811500</v>
      </c>
      <c r="C1819" s="13" t="s">
        <v>2492</v>
      </c>
      <c r="D1819" s="13" t="s">
        <v>4272</v>
      </c>
      <c r="E1819" s="13" t="s">
        <v>2488</v>
      </c>
      <c r="F1819" s="16">
        <v>43.2</v>
      </c>
      <c r="G1819" s="16">
        <v>56.8</v>
      </c>
      <c r="H1819" s="16">
        <v>6.3</v>
      </c>
      <c r="I1819" s="16">
        <v>1.4</v>
      </c>
      <c r="M1819" s="19">
        <v>7</v>
      </c>
    </row>
    <row r="1820" spans="1:13">
      <c r="A1820" s="13" t="s">
        <v>2616</v>
      </c>
      <c r="B1820" s="13">
        <v>17031813702</v>
      </c>
      <c r="C1820" s="13" t="s">
        <v>2617</v>
      </c>
      <c r="D1820" s="13" t="s">
        <v>4272</v>
      </c>
      <c r="E1820" s="13" t="s">
        <v>2715</v>
      </c>
      <c r="F1820" s="16">
        <v>32.4</v>
      </c>
      <c r="G1820" s="16">
        <v>67.599999999999994</v>
      </c>
      <c r="H1820" s="16">
        <v>5.4</v>
      </c>
      <c r="I1820" s="16">
        <v>1.4</v>
      </c>
      <c r="M1820" s="19">
        <v>2</v>
      </c>
    </row>
    <row r="1821" spans="1:13">
      <c r="A1821" s="13" t="s">
        <v>1708</v>
      </c>
      <c r="B1821" s="13">
        <v>17031831300</v>
      </c>
      <c r="C1821" s="13" t="s">
        <v>1599</v>
      </c>
      <c r="D1821" s="13" t="s">
        <v>4272</v>
      </c>
      <c r="E1821" s="13"/>
      <c r="F1821" s="16">
        <v>48.3</v>
      </c>
      <c r="G1821" s="16">
        <v>51.7</v>
      </c>
      <c r="H1821" s="16">
        <v>4.5</v>
      </c>
      <c r="I1821" s="16">
        <v>1.4</v>
      </c>
      <c r="M1821" s="16"/>
    </row>
    <row r="1822" spans="1:13">
      <c r="A1822" s="13" t="s">
        <v>2963</v>
      </c>
      <c r="B1822" s="13">
        <v>17031611500</v>
      </c>
      <c r="C1822" s="13" t="s">
        <v>2964</v>
      </c>
      <c r="D1822" s="13" t="s">
        <v>4272</v>
      </c>
      <c r="E1822" s="13" t="s">
        <v>4129</v>
      </c>
      <c r="F1822" s="16">
        <v>31</v>
      </c>
      <c r="G1822" s="16">
        <v>69</v>
      </c>
      <c r="H1822" s="16">
        <v>2.9</v>
      </c>
      <c r="I1822" s="16">
        <v>1.4</v>
      </c>
      <c r="M1822" s="19">
        <v>1</v>
      </c>
    </row>
    <row r="1823" spans="1:13">
      <c r="A1823" s="13" t="s">
        <v>2055</v>
      </c>
      <c r="B1823" s="13">
        <v>17031816700</v>
      </c>
      <c r="C1823" s="13" t="s">
        <v>2056</v>
      </c>
      <c r="D1823" s="13" t="s">
        <v>4272</v>
      </c>
      <c r="E1823" s="13" t="s">
        <v>2054</v>
      </c>
      <c r="F1823" s="16">
        <v>44.3</v>
      </c>
      <c r="G1823" s="16">
        <v>55.7</v>
      </c>
      <c r="H1823" s="16">
        <v>2.4</v>
      </c>
      <c r="I1823" s="16">
        <v>1.4</v>
      </c>
      <c r="M1823" s="19">
        <v>4</v>
      </c>
    </row>
    <row r="1824" spans="1:13">
      <c r="A1824" s="13" t="s">
        <v>2167</v>
      </c>
      <c r="B1824" s="13">
        <v>17031817300</v>
      </c>
      <c r="C1824" s="13" t="s">
        <v>2168</v>
      </c>
      <c r="D1824" s="13" t="s">
        <v>4272</v>
      </c>
      <c r="E1824" s="13" t="s">
        <v>2166</v>
      </c>
      <c r="F1824" s="16">
        <v>40.299999999999997</v>
      </c>
      <c r="G1824" s="16">
        <v>59.7</v>
      </c>
      <c r="H1824" s="16">
        <v>1.5</v>
      </c>
      <c r="I1824" s="16">
        <v>1.4</v>
      </c>
      <c r="M1824" s="19">
        <v>2</v>
      </c>
    </row>
    <row r="1825" spans="1:13">
      <c r="A1825" s="13" t="s">
        <v>3403</v>
      </c>
      <c r="B1825" s="13">
        <v>17031271200</v>
      </c>
      <c r="C1825" s="13" t="s">
        <v>3404</v>
      </c>
      <c r="D1825" s="13" t="s">
        <v>4272</v>
      </c>
      <c r="E1825" s="13" t="s">
        <v>4129</v>
      </c>
      <c r="F1825" s="16">
        <v>40.799999999999997</v>
      </c>
      <c r="G1825" s="16">
        <v>59.2</v>
      </c>
      <c r="H1825" s="16"/>
      <c r="I1825" s="16">
        <v>1.4</v>
      </c>
      <c r="M1825" s="19">
        <v>3</v>
      </c>
    </row>
    <row r="1826" spans="1:13">
      <c r="A1826" s="13" t="s">
        <v>346</v>
      </c>
      <c r="B1826" s="13">
        <v>17197880505</v>
      </c>
      <c r="C1826" s="13" t="s">
        <v>347</v>
      </c>
      <c r="D1826" s="13" t="s">
        <v>363</v>
      </c>
      <c r="E1826" s="13" t="s">
        <v>343</v>
      </c>
      <c r="F1826" s="16">
        <v>37.5</v>
      </c>
      <c r="G1826" s="16">
        <v>62.5</v>
      </c>
      <c r="H1826" s="16">
        <v>10.199999999999999</v>
      </c>
      <c r="I1826" s="16">
        <v>1.3</v>
      </c>
      <c r="M1826" s="16">
        <v>8</v>
      </c>
    </row>
    <row r="1827" spans="1:13">
      <c r="A1827" s="13" t="s">
        <v>578</v>
      </c>
      <c r="B1827" s="13">
        <v>17097862605</v>
      </c>
      <c r="C1827" s="13" t="s">
        <v>579</v>
      </c>
      <c r="D1827" s="13" t="s">
        <v>896</v>
      </c>
      <c r="E1827" s="13" t="s">
        <v>575</v>
      </c>
      <c r="F1827" s="16">
        <v>31.3</v>
      </c>
      <c r="G1827" s="16">
        <v>68.7</v>
      </c>
      <c r="H1827" s="16">
        <v>9.4</v>
      </c>
      <c r="I1827" s="16">
        <v>1.3</v>
      </c>
      <c r="M1827" s="19">
        <v>3</v>
      </c>
    </row>
    <row r="1828" spans="1:13">
      <c r="A1828" s="13" t="s">
        <v>3594</v>
      </c>
      <c r="B1828" s="13">
        <v>17031190601</v>
      </c>
      <c r="C1828" s="13" t="s">
        <v>3595</v>
      </c>
      <c r="D1828" s="13" t="s">
        <v>4272</v>
      </c>
      <c r="E1828" s="13" t="s">
        <v>4129</v>
      </c>
      <c r="F1828" s="16">
        <v>42</v>
      </c>
      <c r="G1828" s="16">
        <v>58</v>
      </c>
      <c r="H1828" s="16">
        <v>8</v>
      </c>
      <c r="I1828" s="16">
        <v>1.3</v>
      </c>
      <c r="M1828" s="19">
        <v>3</v>
      </c>
    </row>
    <row r="1829" spans="1:13">
      <c r="A1829" s="13" t="s">
        <v>1063</v>
      </c>
      <c r="B1829" s="13">
        <v>17089850202</v>
      </c>
      <c r="C1829" s="13" t="s">
        <v>1064</v>
      </c>
      <c r="D1829" s="13" t="s">
        <v>1029</v>
      </c>
      <c r="E1829" s="13"/>
      <c r="F1829" s="16">
        <v>34.299999999999997</v>
      </c>
      <c r="G1829" s="16">
        <v>65.7</v>
      </c>
      <c r="H1829" s="16">
        <v>6.1</v>
      </c>
      <c r="I1829" s="16">
        <v>1.3</v>
      </c>
      <c r="M1829" s="16"/>
    </row>
    <row r="1830" spans="1:13">
      <c r="A1830" s="13" t="s">
        <v>238</v>
      </c>
      <c r="B1830" s="13">
        <v>17197883100</v>
      </c>
      <c r="C1830" s="13" t="s">
        <v>239</v>
      </c>
      <c r="D1830" s="13" t="s">
        <v>363</v>
      </c>
      <c r="E1830" s="13" t="s">
        <v>320</v>
      </c>
      <c r="F1830" s="16">
        <v>40.299999999999997</v>
      </c>
      <c r="G1830" s="16">
        <v>59.7</v>
      </c>
      <c r="H1830" s="16">
        <v>5.9</v>
      </c>
      <c r="I1830" s="16">
        <v>1.3</v>
      </c>
      <c r="M1830" s="16">
        <v>2</v>
      </c>
    </row>
    <row r="1831" spans="1:13">
      <c r="A1831" s="13" t="s">
        <v>3463</v>
      </c>
      <c r="B1831" s="13">
        <v>17031251100</v>
      </c>
      <c r="C1831" s="13" t="s">
        <v>3464</v>
      </c>
      <c r="D1831" s="13" t="s">
        <v>4272</v>
      </c>
      <c r="E1831" s="13" t="s">
        <v>4129</v>
      </c>
      <c r="F1831" s="16">
        <v>36.299999999999997</v>
      </c>
      <c r="G1831" s="16">
        <v>63.7</v>
      </c>
      <c r="H1831" s="16">
        <v>5.0999999999999996</v>
      </c>
      <c r="I1831" s="16">
        <v>1.3</v>
      </c>
      <c r="M1831" s="19">
        <v>1</v>
      </c>
    </row>
    <row r="1832" spans="1:13">
      <c r="A1832" s="13" t="s">
        <v>3477</v>
      </c>
      <c r="B1832" s="13">
        <v>17031251800</v>
      </c>
      <c r="C1832" s="13" t="s">
        <v>3478</v>
      </c>
      <c r="D1832" s="13" t="s">
        <v>4272</v>
      </c>
      <c r="E1832" s="13" t="s">
        <v>4129</v>
      </c>
      <c r="F1832" s="16">
        <v>39.799999999999997</v>
      </c>
      <c r="G1832" s="16">
        <v>60.2</v>
      </c>
      <c r="H1832" s="16">
        <v>4.9000000000000004</v>
      </c>
      <c r="I1832" s="16">
        <v>1.3</v>
      </c>
      <c r="M1832" s="19">
        <v>1</v>
      </c>
    </row>
    <row r="1833" spans="1:13">
      <c r="A1833" s="13" t="s">
        <v>3081</v>
      </c>
      <c r="B1833" s="13">
        <v>17031530200</v>
      </c>
      <c r="C1833" s="13" t="s">
        <v>3082</v>
      </c>
      <c r="D1833" s="13" t="s">
        <v>4272</v>
      </c>
      <c r="E1833" s="13" t="s">
        <v>4129</v>
      </c>
      <c r="F1833" s="16">
        <v>41.1</v>
      </c>
      <c r="G1833" s="16">
        <v>58.9</v>
      </c>
      <c r="H1833" s="16">
        <v>4.7</v>
      </c>
      <c r="I1833" s="16">
        <v>1.3</v>
      </c>
      <c r="M1833" s="19">
        <v>1</v>
      </c>
    </row>
    <row r="1834" spans="1:13">
      <c r="A1834" s="13" t="s">
        <v>2923</v>
      </c>
      <c r="B1834" s="13">
        <v>17031660500</v>
      </c>
      <c r="C1834" s="13" t="s">
        <v>2924</v>
      </c>
      <c r="D1834" s="13" t="s">
        <v>4272</v>
      </c>
      <c r="E1834" s="13" t="s">
        <v>4129</v>
      </c>
      <c r="F1834" s="16">
        <v>32.799999999999997</v>
      </c>
      <c r="G1834" s="16">
        <v>67.2</v>
      </c>
      <c r="H1834" s="16">
        <v>3.5</v>
      </c>
      <c r="I1834" s="16">
        <v>1.3</v>
      </c>
      <c r="M1834" s="19">
        <v>2</v>
      </c>
    </row>
    <row r="1835" spans="1:13">
      <c r="A1835" s="13" t="s">
        <v>533</v>
      </c>
      <c r="B1835" s="13">
        <v>17097862501</v>
      </c>
      <c r="C1835" s="13" t="s">
        <v>534</v>
      </c>
      <c r="D1835" s="13" t="s">
        <v>896</v>
      </c>
      <c r="E1835" s="13" t="s">
        <v>625</v>
      </c>
      <c r="F1835" s="16">
        <v>26</v>
      </c>
      <c r="G1835" s="16">
        <v>74</v>
      </c>
      <c r="H1835" s="16">
        <v>2.4</v>
      </c>
      <c r="I1835" s="16">
        <v>1.3</v>
      </c>
      <c r="M1835" s="19">
        <v>3</v>
      </c>
    </row>
    <row r="1836" spans="1:13">
      <c r="A1836" s="13" t="s">
        <v>3486</v>
      </c>
      <c r="B1836" s="13">
        <v>17031230800</v>
      </c>
      <c r="C1836" s="13" t="s">
        <v>3487</v>
      </c>
      <c r="D1836" s="13" t="s">
        <v>4272</v>
      </c>
      <c r="E1836" s="13" t="s">
        <v>4129</v>
      </c>
      <c r="F1836" s="16">
        <v>28.1</v>
      </c>
      <c r="G1836" s="16">
        <v>71.900000000000006</v>
      </c>
      <c r="H1836" s="16">
        <v>18.399999999999999</v>
      </c>
      <c r="I1836" s="16">
        <v>1.2</v>
      </c>
      <c r="M1836" s="19">
        <v>1</v>
      </c>
    </row>
    <row r="1837" spans="1:13">
      <c r="A1837" s="13" t="s">
        <v>2632</v>
      </c>
      <c r="B1837" s="13">
        <v>17031814400</v>
      </c>
      <c r="C1837" s="13" t="s">
        <v>2633</v>
      </c>
      <c r="D1837" s="13" t="s">
        <v>4272</v>
      </c>
      <c r="E1837" s="13" t="s">
        <v>2715</v>
      </c>
      <c r="F1837" s="16">
        <v>34.200000000000003</v>
      </c>
      <c r="G1837" s="16">
        <v>65.8</v>
      </c>
      <c r="H1837" s="16">
        <v>13</v>
      </c>
      <c r="I1837" s="16">
        <v>1.2</v>
      </c>
      <c r="M1837" s="19">
        <v>1</v>
      </c>
    </row>
    <row r="1838" spans="1:13">
      <c r="A1838" s="13" t="s">
        <v>2943</v>
      </c>
      <c r="B1838" s="13">
        <v>17031600700</v>
      </c>
      <c r="C1838" s="13" t="s">
        <v>2944</v>
      </c>
      <c r="D1838" s="13" t="s">
        <v>4272</v>
      </c>
      <c r="E1838" s="13" t="s">
        <v>4129</v>
      </c>
      <c r="F1838" s="16">
        <v>33.700000000000003</v>
      </c>
      <c r="G1838" s="16">
        <v>66.3</v>
      </c>
      <c r="H1838" s="16">
        <v>12.5</v>
      </c>
      <c r="I1838" s="16">
        <v>1.2</v>
      </c>
      <c r="M1838" s="19">
        <v>3</v>
      </c>
    </row>
    <row r="1839" spans="1:13">
      <c r="A1839" s="13" t="s">
        <v>2634</v>
      </c>
      <c r="B1839" s="13">
        <v>17031814500</v>
      </c>
      <c r="C1839" s="13" t="s">
        <v>2635</v>
      </c>
      <c r="D1839" s="13" t="s">
        <v>4272</v>
      </c>
      <c r="E1839" s="13" t="s">
        <v>2715</v>
      </c>
      <c r="F1839" s="16">
        <v>32.4</v>
      </c>
      <c r="G1839" s="16">
        <v>67.599999999999994</v>
      </c>
      <c r="H1839" s="16">
        <v>9.9</v>
      </c>
      <c r="I1839" s="16">
        <v>1.2</v>
      </c>
      <c r="M1839" s="19">
        <v>2</v>
      </c>
    </row>
    <row r="1840" spans="1:13">
      <c r="A1840" s="13" t="s">
        <v>2919</v>
      </c>
      <c r="B1840" s="13">
        <v>17031660302</v>
      </c>
      <c r="C1840" s="13" t="s">
        <v>2920</v>
      </c>
      <c r="D1840" s="13" t="s">
        <v>4272</v>
      </c>
      <c r="E1840" s="13" t="s">
        <v>4129</v>
      </c>
      <c r="F1840" s="16">
        <v>33.700000000000003</v>
      </c>
      <c r="G1840" s="16">
        <v>66.3</v>
      </c>
      <c r="H1840" s="16">
        <v>8.6</v>
      </c>
      <c r="I1840" s="16">
        <v>1.2</v>
      </c>
      <c r="M1840" s="19">
        <v>1</v>
      </c>
    </row>
    <row r="1841" spans="1:13">
      <c r="A1841" s="13" t="s">
        <v>2977</v>
      </c>
      <c r="B1841" s="13">
        <v>17031620100</v>
      </c>
      <c r="C1841" s="13" t="s">
        <v>2978</v>
      </c>
      <c r="D1841" s="13" t="s">
        <v>4272</v>
      </c>
      <c r="E1841" s="13" t="s">
        <v>4129</v>
      </c>
      <c r="F1841" s="16">
        <v>31.2</v>
      </c>
      <c r="G1841" s="16">
        <v>68.8</v>
      </c>
      <c r="H1841" s="16">
        <v>8.3000000000000007</v>
      </c>
      <c r="I1841" s="16">
        <v>1.2</v>
      </c>
      <c r="M1841" s="19">
        <v>3</v>
      </c>
    </row>
    <row r="1842" spans="1:13">
      <c r="A1842" s="13" t="s">
        <v>3095</v>
      </c>
      <c r="B1842" s="13">
        <v>17031540101</v>
      </c>
      <c r="C1842" s="13" t="s">
        <v>3096</v>
      </c>
      <c r="D1842" s="13" t="s">
        <v>4272</v>
      </c>
      <c r="E1842" s="13" t="s">
        <v>4129</v>
      </c>
      <c r="F1842" s="16">
        <v>35.9</v>
      </c>
      <c r="G1842" s="16">
        <v>64.099999999999994</v>
      </c>
      <c r="H1842" s="16">
        <v>6.8</v>
      </c>
      <c r="I1842" s="16">
        <v>1.2</v>
      </c>
      <c r="M1842" s="19">
        <v>1</v>
      </c>
    </row>
    <row r="1843" spans="1:13">
      <c r="A1843" s="13" t="s">
        <v>2887</v>
      </c>
      <c r="B1843" s="13">
        <v>17031630800</v>
      </c>
      <c r="C1843" s="13" t="s">
        <v>2888</v>
      </c>
      <c r="D1843" s="13" t="s">
        <v>4272</v>
      </c>
      <c r="E1843" s="13" t="s">
        <v>4129</v>
      </c>
      <c r="F1843" s="16">
        <v>22.9</v>
      </c>
      <c r="G1843" s="16">
        <v>77.099999999999994</v>
      </c>
      <c r="H1843" s="16">
        <v>6.7</v>
      </c>
      <c r="I1843" s="16">
        <v>1.2</v>
      </c>
      <c r="M1843" s="19">
        <v>2</v>
      </c>
    </row>
    <row r="1844" spans="1:13">
      <c r="A1844" s="13" t="s">
        <v>2861</v>
      </c>
      <c r="B1844" s="13">
        <v>17031671900</v>
      </c>
      <c r="C1844" s="13" t="s">
        <v>2862</v>
      </c>
      <c r="D1844" s="13" t="s">
        <v>4272</v>
      </c>
      <c r="E1844" s="13" t="s">
        <v>4129</v>
      </c>
      <c r="F1844" s="16">
        <v>27.9</v>
      </c>
      <c r="G1844" s="16">
        <v>72.099999999999994</v>
      </c>
      <c r="H1844" s="16">
        <v>6.5</v>
      </c>
      <c r="I1844" s="16">
        <v>1.2</v>
      </c>
      <c r="M1844" s="19">
        <v>1</v>
      </c>
    </row>
    <row r="1845" spans="1:13">
      <c r="A1845" s="13" t="s">
        <v>2905</v>
      </c>
      <c r="B1845" s="13">
        <v>17031650100</v>
      </c>
      <c r="C1845" s="13" t="s">
        <v>2906</v>
      </c>
      <c r="D1845" s="13" t="s">
        <v>4272</v>
      </c>
      <c r="E1845" s="13" t="s">
        <v>4129</v>
      </c>
      <c r="F1845" s="16">
        <v>40.4</v>
      </c>
      <c r="G1845" s="16">
        <v>59.6</v>
      </c>
      <c r="H1845" s="16">
        <v>5.7</v>
      </c>
      <c r="I1845" s="16">
        <v>1.2</v>
      </c>
      <c r="M1845" s="19">
        <v>3</v>
      </c>
    </row>
    <row r="1846" spans="1:13">
      <c r="A1846" s="13" t="s">
        <v>3069</v>
      </c>
      <c r="B1846" s="13">
        <v>17031520200</v>
      </c>
      <c r="C1846" s="13" t="s">
        <v>3070</v>
      </c>
      <c r="D1846" s="13" t="s">
        <v>4272</v>
      </c>
      <c r="E1846" s="13" t="s">
        <v>4129</v>
      </c>
      <c r="F1846" s="16">
        <v>32.1</v>
      </c>
      <c r="G1846" s="16">
        <v>67.900000000000006</v>
      </c>
      <c r="H1846" s="16">
        <v>5.6</v>
      </c>
      <c r="I1846" s="16">
        <v>1.2</v>
      </c>
      <c r="M1846" s="19">
        <v>4</v>
      </c>
    </row>
    <row r="1847" spans="1:13">
      <c r="A1847" s="13" t="s">
        <v>4270</v>
      </c>
      <c r="B1847" s="13">
        <v>17031840300</v>
      </c>
      <c r="C1847" s="13" t="s">
        <v>4271</v>
      </c>
      <c r="D1847" s="13" t="s">
        <v>4272</v>
      </c>
      <c r="E1847" s="13" t="s">
        <v>4273</v>
      </c>
      <c r="F1847" s="16">
        <v>43.3</v>
      </c>
      <c r="G1847" s="16">
        <v>56.7</v>
      </c>
      <c r="H1847" s="16">
        <v>3.6</v>
      </c>
      <c r="I1847" s="16">
        <v>1.2</v>
      </c>
      <c r="M1847" s="19">
        <v>5</v>
      </c>
    </row>
    <row r="1848" spans="1:13">
      <c r="A1848" s="13" t="s">
        <v>2969</v>
      </c>
      <c r="B1848" s="13">
        <v>17031611800</v>
      </c>
      <c r="C1848" s="13" t="s">
        <v>2970</v>
      </c>
      <c r="D1848" s="13" t="s">
        <v>4272</v>
      </c>
      <c r="E1848" s="13" t="s">
        <v>4129</v>
      </c>
      <c r="F1848" s="16">
        <v>36.299999999999997</v>
      </c>
      <c r="G1848" s="16">
        <v>63.7</v>
      </c>
      <c r="H1848" s="16">
        <v>2.4</v>
      </c>
      <c r="I1848" s="16">
        <v>1.2</v>
      </c>
      <c r="M1848" s="19">
        <v>1</v>
      </c>
    </row>
    <row r="1849" spans="1:13">
      <c r="A1849" s="13" t="s">
        <v>2841</v>
      </c>
      <c r="B1849" s="13">
        <v>17031670700</v>
      </c>
      <c r="C1849" s="13" t="s">
        <v>2842</v>
      </c>
      <c r="D1849" s="13" t="s">
        <v>4272</v>
      </c>
      <c r="E1849" s="13" t="s">
        <v>4129</v>
      </c>
      <c r="F1849" s="16">
        <v>31.2</v>
      </c>
      <c r="G1849" s="16">
        <v>68.8</v>
      </c>
      <c r="H1849" s="16">
        <v>1.9</v>
      </c>
      <c r="I1849" s="16">
        <v>1.2</v>
      </c>
      <c r="M1849" s="19">
        <v>1</v>
      </c>
    </row>
    <row r="1850" spans="1:13">
      <c r="A1850" s="13" t="s">
        <v>3111</v>
      </c>
      <c r="B1850" s="13">
        <v>17031460301</v>
      </c>
      <c r="C1850" s="13" t="s">
        <v>3112</v>
      </c>
      <c r="D1850" s="13" t="s">
        <v>4272</v>
      </c>
      <c r="E1850" s="13" t="s">
        <v>4129</v>
      </c>
      <c r="F1850" s="16">
        <v>18.399999999999999</v>
      </c>
      <c r="G1850" s="16">
        <v>81.599999999999994</v>
      </c>
      <c r="H1850" s="16">
        <v>12</v>
      </c>
      <c r="I1850" s="16">
        <v>1.1000000000000001</v>
      </c>
      <c r="M1850" s="19">
        <v>1</v>
      </c>
    </row>
    <row r="1851" spans="1:13">
      <c r="A1851" s="13" t="s">
        <v>2630</v>
      </c>
      <c r="B1851" s="13">
        <v>17031814300</v>
      </c>
      <c r="C1851" s="13" t="s">
        <v>2631</v>
      </c>
      <c r="D1851" s="13" t="s">
        <v>4272</v>
      </c>
      <c r="E1851" s="13" t="s">
        <v>2715</v>
      </c>
      <c r="F1851" s="16">
        <v>26.9</v>
      </c>
      <c r="G1851" s="16">
        <v>73.099999999999994</v>
      </c>
      <c r="H1851" s="16">
        <v>5.5</v>
      </c>
      <c r="I1851" s="16">
        <v>1.1000000000000001</v>
      </c>
      <c r="M1851" s="19">
        <v>1</v>
      </c>
    </row>
    <row r="1852" spans="1:13">
      <c r="A1852" s="13" t="s">
        <v>4164</v>
      </c>
      <c r="B1852" s="13">
        <v>17031821300</v>
      </c>
      <c r="C1852" s="13" t="s">
        <v>4165</v>
      </c>
      <c r="D1852" s="13" t="s">
        <v>4272</v>
      </c>
      <c r="E1852" s="13" t="s">
        <v>4163</v>
      </c>
      <c r="F1852" s="16">
        <v>40.1</v>
      </c>
      <c r="G1852" s="16">
        <v>59.9</v>
      </c>
      <c r="H1852" s="16">
        <v>4.7</v>
      </c>
      <c r="I1852" s="16">
        <v>1.1000000000000001</v>
      </c>
      <c r="M1852" s="19">
        <v>4</v>
      </c>
    </row>
    <row r="1853" spans="1:13">
      <c r="A1853" s="13" t="s">
        <v>167</v>
      </c>
      <c r="B1853" s="13">
        <v>17197883402</v>
      </c>
      <c r="C1853" s="13" t="s">
        <v>168</v>
      </c>
      <c r="D1853" s="13" t="s">
        <v>363</v>
      </c>
      <c r="E1853" s="13" t="s">
        <v>161</v>
      </c>
      <c r="F1853" s="16">
        <v>44.2</v>
      </c>
      <c r="G1853" s="16">
        <v>55.8</v>
      </c>
      <c r="H1853" s="16">
        <v>3.6</v>
      </c>
      <c r="I1853" s="16">
        <v>1.1000000000000001</v>
      </c>
      <c r="M1853" s="16">
        <v>8</v>
      </c>
    </row>
    <row r="1854" spans="1:13">
      <c r="A1854" s="13" t="s">
        <v>212</v>
      </c>
      <c r="B1854" s="13">
        <v>17197882100</v>
      </c>
      <c r="C1854" s="13" t="s">
        <v>213</v>
      </c>
      <c r="D1854" s="13" t="s">
        <v>363</v>
      </c>
      <c r="E1854" s="13" t="s">
        <v>320</v>
      </c>
      <c r="F1854" s="16">
        <v>38.5</v>
      </c>
      <c r="G1854" s="16">
        <v>61.5</v>
      </c>
      <c r="H1854" s="16">
        <v>3.4</v>
      </c>
      <c r="I1854" s="16">
        <v>1.1000000000000001</v>
      </c>
      <c r="M1854" s="16">
        <v>4</v>
      </c>
    </row>
    <row r="1855" spans="1:13">
      <c r="A1855" s="13" t="s">
        <v>3614</v>
      </c>
      <c r="B1855" s="13">
        <v>17031191302</v>
      </c>
      <c r="C1855" s="13" t="s">
        <v>3615</v>
      </c>
      <c r="D1855" s="13" t="s">
        <v>4272</v>
      </c>
      <c r="E1855" s="13" t="s">
        <v>4129</v>
      </c>
      <c r="F1855" s="16">
        <v>23.5</v>
      </c>
      <c r="G1855" s="16">
        <v>76.5</v>
      </c>
      <c r="H1855" s="16">
        <v>3.4</v>
      </c>
      <c r="I1855" s="16">
        <v>1.1000000000000001</v>
      </c>
      <c r="M1855" s="19">
        <v>1</v>
      </c>
    </row>
    <row r="1856" spans="1:13">
      <c r="A1856" s="13" t="s">
        <v>2227</v>
      </c>
      <c r="B1856" s="13">
        <v>17031843400</v>
      </c>
      <c r="C1856" s="13" t="s">
        <v>2228</v>
      </c>
      <c r="D1856" s="13" t="s">
        <v>4272</v>
      </c>
      <c r="E1856" s="13" t="s">
        <v>2224</v>
      </c>
      <c r="F1856" s="16">
        <v>38.9</v>
      </c>
      <c r="G1856" s="16">
        <v>61.1</v>
      </c>
      <c r="H1856" s="16">
        <v>12.7</v>
      </c>
      <c r="I1856" s="16">
        <v>1</v>
      </c>
      <c r="M1856" s="19">
        <v>9</v>
      </c>
    </row>
    <row r="1857" spans="1:13">
      <c r="A1857" s="13" t="s">
        <v>2937</v>
      </c>
      <c r="B1857" s="13">
        <v>17031670100</v>
      </c>
      <c r="C1857" s="13" t="s">
        <v>2830</v>
      </c>
      <c r="D1857" s="13" t="s">
        <v>4272</v>
      </c>
      <c r="E1857" s="13" t="s">
        <v>4129</v>
      </c>
      <c r="F1857" s="16">
        <v>31.9</v>
      </c>
      <c r="G1857" s="16">
        <v>68.099999999999994</v>
      </c>
      <c r="H1857" s="16">
        <v>12.6</v>
      </c>
      <c r="I1857" s="16">
        <v>1</v>
      </c>
      <c r="M1857" s="19">
        <v>1</v>
      </c>
    </row>
    <row r="1858" spans="1:13">
      <c r="A1858" s="13" t="s">
        <v>2184</v>
      </c>
      <c r="B1858" s="13">
        <v>17031816300</v>
      </c>
      <c r="C1858" s="13" t="s">
        <v>2185</v>
      </c>
      <c r="D1858" s="13" t="s">
        <v>4272</v>
      </c>
      <c r="E1858" s="13" t="s">
        <v>2179</v>
      </c>
      <c r="F1858" s="16">
        <v>30.2</v>
      </c>
      <c r="G1858" s="16">
        <v>69.8</v>
      </c>
      <c r="H1858" s="16">
        <v>10.9</v>
      </c>
      <c r="I1858" s="16">
        <v>1</v>
      </c>
      <c r="M1858" s="19">
        <v>5</v>
      </c>
    </row>
    <row r="1859" spans="1:13">
      <c r="A1859" s="13" t="s">
        <v>1823</v>
      </c>
      <c r="B1859" s="13">
        <v>17031820400</v>
      </c>
      <c r="C1859" s="13" t="s">
        <v>1709</v>
      </c>
      <c r="D1859" s="13" t="s">
        <v>4272</v>
      </c>
      <c r="E1859" s="13" t="s">
        <v>1822</v>
      </c>
      <c r="F1859" s="16">
        <v>29.1</v>
      </c>
      <c r="G1859" s="16">
        <v>70.900000000000006</v>
      </c>
      <c r="H1859" s="16">
        <v>8.6999999999999993</v>
      </c>
      <c r="I1859" s="16">
        <v>1</v>
      </c>
      <c r="M1859" s="19">
        <v>4</v>
      </c>
    </row>
    <row r="1860" spans="1:13">
      <c r="A1860" s="13" t="s">
        <v>3587</v>
      </c>
      <c r="B1860" s="13">
        <v>17031230400</v>
      </c>
      <c r="C1860" s="13" t="s">
        <v>3588</v>
      </c>
      <c r="D1860" s="13" t="s">
        <v>4272</v>
      </c>
      <c r="E1860" s="13" t="s">
        <v>4129</v>
      </c>
      <c r="F1860" s="16">
        <v>37.6</v>
      </c>
      <c r="G1860" s="16">
        <v>62.4</v>
      </c>
      <c r="H1860" s="16">
        <v>2.6</v>
      </c>
      <c r="I1860" s="16">
        <v>1</v>
      </c>
      <c r="M1860" s="19">
        <v>2</v>
      </c>
    </row>
    <row r="1861" spans="1:13">
      <c r="A1861" s="13" t="s">
        <v>1588</v>
      </c>
      <c r="B1861" s="13">
        <v>17031837400</v>
      </c>
      <c r="C1861" s="13" t="s">
        <v>1589</v>
      </c>
      <c r="D1861" s="13" t="s">
        <v>4272</v>
      </c>
      <c r="E1861" s="13"/>
      <c r="F1861" s="16">
        <v>23.8</v>
      </c>
      <c r="G1861" s="16">
        <v>76.2</v>
      </c>
      <c r="H1861" s="16">
        <v>9.9</v>
      </c>
      <c r="I1861" s="16">
        <v>0.9</v>
      </c>
      <c r="M1861" s="16"/>
    </row>
    <row r="1862" spans="1:13">
      <c r="A1862" s="13" t="s">
        <v>2925</v>
      </c>
      <c r="B1862" s="13">
        <v>17031660600</v>
      </c>
      <c r="C1862" s="13" t="s">
        <v>2926</v>
      </c>
      <c r="D1862" s="13" t="s">
        <v>4272</v>
      </c>
      <c r="E1862" s="13" t="s">
        <v>4129</v>
      </c>
      <c r="F1862" s="16">
        <v>30.8</v>
      </c>
      <c r="G1862" s="16">
        <v>69.2</v>
      </c>
      <c r="H1862" s="16">
        <v>7.1</v>
      </c>
      <c r="I1862" s="16">
        <v>0.9</v>
      </c>
      <c r="M1862" s="19">
        <v>1</v>
      </c>
    </row>
    <row r="1863" spans="1:13">
      <c r="A1863" s="13" t="s">
        <v>3339</v>
      </c>
      <c r="B1863" s="13">
        <v>17031300600</v>
      </c>
      <c r="C1863" s="13" t="s">
        <v>3340</v>
      </c>
      <c r="D1863" s="13" t="s">
        <v>4272</v>
      </c>
      <c r="E1863" s="13" t="s">
        <v>4129</v>
      </c>
      <c r="F1863" s="16">
        <v>23.5</v>
      </c>
      <c r="G1863" s="16">
        <v>76.5</v>
      </c>
      <c r="H1863" s="16">
        <v>6.1</v>
      </c>
      <c r="I1863" s="16">
        <v>0.9</v>
      </c>
      <c r="M1863" s="19">
        <v>1</v>
      </c>
    </row>
    <row r="1864" spans="1:13">
      <c r="A1864" s="13" t="s">
        <v>1737</v>
      </c>
      <c r="B1864" s="13">
        <v>17031841500</v>
      </c>
      <c r="C1864" s="13" t="s">
        <v>1738</v>
      </c>
      <c r="D1864" s="13" t="s">
        <v>4272</v>
      </c>
      <c r="E1864" s="13" t="s">
        <v>1736</v>
      </c>
      <c r="F1864" s="16">
        <v>37.5</v>
      </c>
      <c r="G1864" s="16">
        <v>62.5</v>
      </c>
      <c r="H1864" s="16">
        <v>5.6</v>
      </c>
      <c r="I1864" s="16">
        <v>0.9</v>
      </c>
      <c r="M1864" s="19">
        <v>2</v>
      </c>
    </row>
    <row r="1865" spans="1:13">
      <c r="A1865" s="13" t="s">
        <v>965</v>
      </c>
      <c r="B1865" s="13">
        <v>17089854302</v>
      </c>
      <c r="C1865" s="13" t="s">
        <v>966</v>
      </c>
      <c r="D1865" s="13" t="s">
        <v>1029</v>
      </c>
      <c r="E1865" s="13"/>
      <c r="F1865" s="16">
        <v>38.1</v>
      </c>
      <c r="G1865" s="16">
        <v>61.9</v>
      </c>
      <c r="H1865" s="16">
        <v>4.5999999999999996</v>
      </c>
      <c r="I1865" s="16">
        <v>0.9</v>
      </c>
      <c r="M1865" s="16"/>
    </row>
    <row r="1866" spans="1:13">
      <c r="A1866" s="13" t="s">
        <v>529</v>
      </c>
      <c r="B1866" s="13">
        <v>17097862401</v>
      </c>
      <c r="C1866" s="13" t="s">
        <v>530</v>
      </c>
      <c r="D1866" s="13" t="s">
        <v>896</v>
      </c>
      <c r="E1866" s="13" t="s">
        <v>625</v>
      </c>
      <c r="F1866" s="16">
        <v>29.1</v>
      </c>
      <c r="G1866" s="16">
        <v>70.900000000000006</v>
      </c>
      <c r="H1866" s="16">
        <v>4.5</v>
      </c>
      <c r="I1866" s="16">
        <v>0.9</v>
      </c>
      <c r="M1866" s="19">
        <v>3</v>
      </c>
    </row>
    <row r="1867" spans="1:13">
      <c r="A1867" s="13" t="s">
        <v>951</v>
      </c>
      <c r="B1867" s="13">
        <v>17089853600</v>
      </c>
      <c r="C1867" s="13" t="s">
        <v>952</v>
      </c>
      <c r="D1867" s="13" t="s">
        <v>1029</v>
      </c>
      <c r="E1867" s="13"/>
      <c r="F1867" s="16">
        <v>28.7</v>
      </c>
      <c r="G1867" s="16">
        <v>71.3</v>
      </c>
      <c r="H1867" s="16">
        <v>3.3</v>
      </c>
      <c r="I1867" s="16">
        <v>0.9</v>
      </c>
      <c r="M1867" s="16"/>
    </row>
    <row r="1868" spans="1:13">
      <c r="A1868" s="13" t="s">
        <v>3333</v>
      </c>
      <c r="B1868" s="13">
        <v>17031292400</v>
      </c>
      <c r="C1868" s="13" t="s">
        <v>3334</v>
      </c>
      <c r="D1868" s="13" t="s">
        <v>4272</v>
      </c>
      <c r="E1868" s="13" t="s">
        <v>4129</v>
      </c>
      <c r="F1868" s="16">
        <v>38.6</v>
      </c>
      <c r="G1868" s="16">
        <v>61.4</v>
      </c>
      <c r="H1868" s="16">
        <v>3.1</v>
      </c>
      <c r="I1868" s="16">
        <v>0.9</v>
      </c>
      <c r="M1868" s="19">
        <v>1</v>
      </c>
    </row>
    <row r="1869" spans="1:13">
      <c r="A1869" s="13" t="s">
        <v>3295</v>
      </c>
      <c r="B1869" s="13">
        <v>17031351100</v>
      </c>
      <c r="C1869" s="13" t="s">
        <v>3296</v>
      </c>
      <c r="D1869" s="13" t="s">
        <v>4272</v>
      </c>
      <c r="E1869" s="13" t="s">
        <v>4129</v>
      </c>
      <c r="F1869" s="16">
        <v>51.5</v>
      </c>
      <c r="G1869" s="16">
        <v>48.5</v>
      </c>
      <c r="H1869" s="16">
        <v>3.1</v>
      </c>
      <c r="I1869" s="16">
        <v>0.9</v>
      </c>
      <c r="M1869" s="19">
        <v>1</v>
      </c>
    </row>
    <row r="1870" spans="1:13">
      <c r="A1870" s="13" t="s">
        <v>1572</v>
      </c>
      <c r="B1870" s="13">
        <v>17031836500</v>
      </c>
      <c r="C1870" s="13" t="s">
        <v>1573</v>
      </c>
      <c r="D1870" s="13" t="s">
        <v>4272</v>
      </c>
      <c r="E1870" s="13"/>
      <c r="F1870" s="16">
        <v>38.200000000000003</v>
      </c>
      <c r="G1870" s="16">
        <v>61.8</v>
      </c>
      <c r="H1870" s="16">
        <v>7.6</v>
      </c>
      <c r="I1870" s="16">
        <v>0.8</v>
      </c>
      <c r="M1870" s="16"/>
    </row>
    <row r="1871" spans="1:13">
      <c r="A1871" s="13" t="s">
        <v>3071</v>
      </c>
      <c r="B1871" s="13">
        <v>17031520300</v>
      </c>
      <c r="C1871" s="13" t="s">
        <v>3072</v>
      </c>
      <c r="D1871" s="13" t="s">
        <v>4272</v>
      </c>
      <c r="E1871" s="13" t="s">
        <v>4129</v>
      </c>
      <c r="F1871" s="16">
        <v>32.5</v>
      </c>
      <c r="G1871" s="16">
        <v>67.5</v>
      </c>
      <c r="H1871" s="16">
        <v>7.1</v>
      </c>
      <c r="I1871" s="16">
        <v>0.8</v>
      </c>
      <c r="M1871" s="19">
        <v>1</v>
      </c>
    </row>
    <row r="1872" spans="1:13">
      <c r="A1872" s="13" t="s">
        <v>3375</v>
      </c>
      <c r="B1872" s="13">
        <v>17031252102</v>
      </c>
      <c r="C1872" s="13" t="s">
        <v>3376</v>
      </c>
      <c r="D1872" s="13" t="s">
        <v>4272</v>
      </c>
      <c r="E1872" s="13" t="s">
        <v>4129</v>
      </c>
      <c r="F1872" s="16">
        <v>41.7</v>
      </c>
      <c r="G1872" s="16">
        <v>58.3</v>
      </c>
      <c r="H1872" s="16">
        <v>6.2</v>
      </c>
      <c r="I1872" s="16">
        <v>0.8</v>
      </c>
      <c r="M1872" s="19">
        <v>1</v>
      </c>
    </row>
    <row r="1873" spans="1:13">
      <c r="A1873" s="13" t="s">
        <v>2387</v>
      </c>
      <c r="B1873" s="13">
        <v>17031842100</v>
      </c>
      <c r="C1873" s="13" t="s">
        <v>2388</v>
      </c>
      <c r="D1873" s="13" t="s">
        <v>4272</v>
      </c>
      <c r="E1873" s="13" t="s">
        <v>2499</v>
      </c>
      <c r="F1873" s="16">
        <v>34</v>
      </c>
      <c r="G1873" s="16">
        <v>66</v>
      </c>
      <c r="H1873" s="16">
        <v>5.6</v>
      </c>
      <c r="I1873" s="16">
        <v>0.8</v>
      </c>
      <c r="M1873" s="19">
        <v>10</v>
      </c>
    </row>
    <row r="1874" spans="1:13">
      <c r="A1874" s="13" t="s">
        <v>3121</v>
      </c>
      <c r="B1874" s="13">
        <v>17031460700</v>
      </c>
      <c r="C1874" s="13" t="s">
        <v>3122</v>
      </c>
      <c r="D1874" s="13" t="s">
        <v>4272</v>
      </c>
      <c r="E1874" s="13" t="s">
        <v>4129</v>
      </c>
      <c r="F1874" s="16">
        <v>27.3</v>
      </c>
      <c r="G1874" s="16">
        <v>72.7</v>
      </c>
      <c r="H1874" s="16">
        <v>4.9000000000000004</v>
      </c>
      <c r="I1874" s="16">
        <v>0.8</v>
      </c>
      <c r="M1874" s="19">
        <v>1</v>
      </c>
    </row>
    <row r="1875" spans="1:13">
      <c r="A1875" s="13" t="s">
        <v>3031</v>
      </c>
      <c r="B1875" s="13">
        <v>17031580501</v>
      </c>
      <c r="C1875" s="13" t="s">
        <v>3032</v>
      </c>
      <c r="D1875" s="13" t="s">
        <v>4272</v>
      </c>
      <c r="E1875" s="13" t="s">
        <v>4129</v>
      </c>
      <c r="F1875" s="16">
        <v>32.200000000000003</v>
      </c>
      <c r="G1875" s="16">
        <v>67.8</v>
      </c>
      <c r="H1875" s="16">
        <v>2.9</v>
      </c>
      <c r="I1875" s="16">
        <v>0.8</v>
      </c>
      <c r="M1875" s="19">
        <v>2</v>
      </c>
    </row>
    <row r="1876" spans="1:13">
      <c r="A1876" s="13" t="s">
        <v>2612</v>
      </c>
      <c r="B1876" s="13">
        <v>17031813600</v>
      </c>
      <c r="C1876" s="13" t="s">
        <v>2613</v>
      </c>
      <c r="D1876" s="13" t="s">
        <v>4272</v>
      </c>
      <c r="E1876" s="13" t="s">
        <v>2715</v>
      </c>
      <c r="F1876" s="16">
        <v>40.4</v>
      </c>
      <c r="G1876" s="16">
        <v>59.6</v>
      </c>
      <c r="H1876" s="16">
        <v>2.5</v>
      </c>
      <c r="I1876" s="16">
        <v>0.8</v>
      </c>
      <c r="M1876" s="19">
        <v>2</v>
      </c>
    </row>
    <row r="1877" spans="1:13">
      <c r="A1877" s="13" t="s">
        <v>4170</v>
      </c>
      <c r="B1877" s="13">
        <v>17031824300</v>
      </c>
      <c r="C1877" s="13" t="s">
        <v>4171</v>
      </c>
      <c r="D1877" s="13" t="s">
        <v>4272</v>
      </c>
      <c r="E1877" s="13" t="s">
        <v>4163</v>
      </c>
      <c r="F1877" s="16">
        <v>34.5</v>
      </c>
      <c r="G1877" s="16">
        <v>65.5</v>
      </c>
      <c r="H1877" s="16">
        <v>11.1</v>
      </c>
      <c r="I1877" s="16">
        <v>0.7</v>
      </c>
      <c r="M1877" s="19">
        <v>4</v>
      </c>
    </row>
    <row r="1878" spans="1:13">
      <c r="A1878" s="13" t="s">
        <v>1548</v>
      </c>
      <c r="B1878" s="13">
        <v>17031835100</v>
      </c>
      <c r="C1878" s="13" t="s">
        <v>1549</v>
      </c>
      <c r="D1878" s="13" t="s">
        <v>4272</v>
      </c>
      <c r="E1878" s="13"/>
      <c r="F1878" s="16">
        <v>30.1</v>
      </c>
      <c r="G1878" s="16">
        <v>69.900000000000006</v>
      </c>
      <c r="H1878" s="16">
        <v>6.6</v>
      </c>
      <c r="I1878" s="16">
        <v>0.7</v>
      </c>
      <c r="M1878" s="16"/>
    </row>
    <row r="1879" spans="1:13">
      <c r="A1879" s="13" t="s">
        <v>2873</v>
      </c>
      <c r="B1879" s="13">
        <v>17031681100</v>
      </c>
      <c r="C1879" s="13" t="s">
        <v>2874</v>
      </c>
      <c r="D1879" s="13" t="s">
        <v>4272</v>
      </c>
      <c r="E1879" s="13" t="s">
        <v>4129</v>
      </c>
      <c r="F1879" s="16">
        <v>31.7</v>
      </c>
      <c r="G1879" s="16">
        <v>68.3</v>
      </c>
      <c r="H1879" s="16">
        <v>4.8</v>
      </c>
      <c r="I1879" s="16">
        <v>0.7</v>
      </c>
      <c r="M1879" s="19">
        <v>1</v>
      </c>
    </row>
    <row r="1880" spans="1:13">
      <c r="A1880" s="13" t="s">
        <v>2851</v>
      </c>
      <c r="B1880" s="13">
        <v>17031671300</v>
      </c>
      <c r="C1880" s="13" t="s">
        <v>2852</v>
      </c>
      <c r="D1880" s="13" t="s">
        <v>4272</v>
      </c>
      <c r="E1880" s="13" t="s">
        <v>4129</v>
      </c>
      <c r="F1880" s="16">
        <v>25.8</v>
      </c>
      <c r="G1880" s="16">
        <v>74.2</v>
      </c>
      <c r="H1880" s="16">
        <v>4.5999999999999996</v>
      </c>
      <c r="I1880" s="16">
        <v>0.7</v>
      </c>
      <c r="M1880" s="19">
        <v>1</v>
      </c>
    </row>
    <row r="1881" spans="1:13">
      <c r="A1881" s="13" t="s">
        <v>3399</v>
      </c>
      <c r="B1881" s="13">
        <v>17031261000</v>
      </c>
      <c r="C1881" s="13" t="s">
        <v>3400</v>
      </c>
      <c r="D1881" s="13" t="s">
        <v>4272</v>
      </c>
      <c r="E1881" s="13" t="s">
        <v>4129</v>
      </c>
      <c r="F1881" s="16">
        <v>36.200000000000003</v>
      </c>
      <c r="G1881" s="16">
        <v>63.8</v>
      </c>
      <c r="H1881" s="16">
        <v>3.6</v>
      </c>
      <c r="I1881" s="16">
        <v>0.7</v>
      </c>
      <c r="M1881" s="19">
        <v>2</v>
      </c>
    </row>
    <row r="1882" spans="1:13">
      <c r="A1882" s="13" t="s">
        <v>297</v>
      </c>
      <c r="B1882" s="13">
        <v>17197881301</v>
      </c>
      <c r="C1882" s="13" t="s">
        <v>298</v>
      </c>
      <c r="D1882" s="13" t="s">
        <v>363</v>
      </c>
      <c r="E1882" s="13" t="s">
        <v>320</v>
      </c>
      <c r="F1882" s="16">
        <v>30.9</v>
      </c>
      <c r="G1882" s="16">
        <v>69.099999999999994</v>
      </c>
      <c r="H1882" s="16">
        <v>1.2</v>
      </c>
      <c r="I1882" s="16">
        <v>0.7</v>
      </c>
      <c r="M1882" s="16">
        <v>4</v>
      </c>
    </row>
    <row r="1883" spans="1:13">
      <c r="A1883" s="13" t="s">
        <v>2618</v>
      </c>
      <c r="B1883" s="13">
        <v>17031813801</v>
      </c>
      <c r="C1883" s="13" t="s">
        <v>2619</v>
      </c>
      <c r="D1883" s="13" t="s">
        <v>4272</v>
      </c>
      <c r="E1883" s="13" t="s">
        <v>2715</v>
      </c>
      <c r="F1883" s="16">
        <v>29.1</v>
      </c>
      <c r="G1883" s="16">
        <v>70.900000000000006</v>
      </c>
      <c r="H1883" s="16">
        <v>0.7</v>
      </c>
      <c r="I1883" s="16">
        <v>0.7</v>
      </c>
      <c r="M1883" s="19">
        <v>2</v>
      </c>
    </row>
    <row r="1884" spans="1:13">
      <c r="A1884" s="13" t="s">
        <v>3023</v>
      </c>
      <c r="B1884" s="13">
        <v>17031580100</v>
      </c>
      <c r="C1884" s="13" t="s">
        <v>3024</v>
      </c>
      <c r="D1884" s="13" t="s">
        <v>4272</v>
      </c>
      <c r="E1884" s="13" t="s">
        <v>4129</v>
      </c>
      <c r="F1884" s="16">
        <v>24.5</v>
      </c>
      <c r="G1884" s="16">
        <v>75.5</v>
      </c>
      <c r="H1884" s="16">
        <v>13.2</v>
      </c>
      <c r="I1884" s="16">
        <v>0.6</v>
      </c>
      <c r="M1884" s="19">
        <v>4</v>
      </c>
    </row>
    <row r="1885" spans="1:13">
      <c r="A1885" s="13" t="s">
        <v>4084</v>
      </c>
      <c r="B1885" s="13">
        <v>17031820902</v>
      </c>
      <c r="C1885" s="13" t="s">
        <v>4085</v>
      </c>
      <c r="D1885" s="13" t="s">
        <v>4272</v>
      </c>
      <c r="E1885" s="13" t="s">
        <v>4083</v>
      </c>
      <c r="F1885" s="16">
        <v>42.7</v>
      </c>
      <c r="G1885" s="16">
        <v>57.3</v>
      </c>
      <c r="H1885" s="16">
        <v>8.6</v>
      </c>
      <c r="I1885" s="16">
        <v>0.6</v>
      </c>
      <c r="M1885" s="19">
        <v>7</v>
      </c>
    </row>
    <row r="1886" spans="1:13">
      <c r="A1886" s="13" t="s">
        <v>4081</v>
      </c>
      <c r="B1886" s="13">
        <v>17031820901</v>
      </c>
      <c r="C1886" s="13" t="s">
        <v>4082</v>
      </c>
      <c r="D1886" s="13" t="s">
        <v>4272</v>
      </c>
      <c r="E1886" s="13" t="s">
        <v>4083</v>
      </c>
      <c r="F1886" s="16">
        <v>36.5</v>
      </c>
      <c r="G1886" s="16">
        <v>63.5</v>
      </c>
      <c r="H1886" s="16">
        <v>7.7</v>
      </c>
      <c r="I1886" s="16">
        <v>0.6</v>
      </c>
      <c r="M1886" s="19">
        <v>7</v>
      </c>
    </row>
    <row r="1887" spans="1:13">
      <c r="A1887" s="13" t="s">
        <v>3337</v>
      </c>
      <c r="B1887" s="13">
        <v>17031300500</v>
      </c>
      <c r="C1887" s="13" t="s">
        <v>3338</v>
      </c>
      <c r="D1887" s="13" t="s">
        <v>4272</v>
      </c>
      <c r="E1887" s="13" t="s">
        <v>4129</v>
      </c>
      <c r="F1887" s="16">
        <v>21.8</v>
      </c>
      <c r="G1887" s="16">
        <v>78.2</v>
      </c>
      <c r="H1887" s="16">
        <v>7</v>
      </c>
      <c r="I1887" s="16">
        <v>0.6</v>
      </c>
      <c r="M1887" s="19">
        <v>1</v>
      </c>
    </row>
    <row r="1888" spans="1:13">
      <c r="A1888" s="13" t="s">
        <v>576</v>
      </c>
      <c r="B1888" s="13">
        <v>17097862604</v>
      </c>
      <c r="C1888" s="13" t="s">
        <v>577</v>
      </c>
      <c r="D1888" s="13" t="s">
        <v>896</v>
      </c>
      <c r="E1888" s="13" t="s">
        <v>575</v>
      </c>
      <c r="F1888" s="16">
        <v>34.4</v>
      </c>
      <c r="G1888" s="16">
        <v>65.599999999999994</v>
      </c>
      <c r="H1888" s="16">
        <v>6.9</v>
      </c>
      <c r="I1888" s="16">
        <v>0.6</v>
      </c>
      <c r="M1888" s="19">
        <v>4</v>
      </c>
    </row>
    <row r="1889" spans="1:13">
      <c r="A1889" s="13" t="s">
        <v>2186</v>
      </c>
      <c r="B1889" s="13">
        <v>17031816401</v>
      </c>
      <c r="C1889" s="13" t="s">
        <v>2187</v>
      </c>
      <c r="D1889" s="13" t="s">
        <v>4272</v>
      </c>
      <c r="E1889" s="13" t="s">
        <v>2179</v>
      </c>
      <c r="F1889" s="16">
        <v>40.1</v>
      </c>
      <c r="G1889" s="16">
        <v>59.9</v>
      </c>
      <c r="H1889" s="16">
        <v>6.2</v>
      </c>
      <c r="I1889" s="16">
        <v>0.6</v>
      </c>
      <c r="M1889" s="19">
        <v>3</v>
      </c>
    </row>
    <row r="1890" spans="1:13">
      <c r="A1890" s="13" t="s">
        <v>1811</v>
      </c>
      <c r="B1890" s="13">
        <v>17031816600</v>
      </c>
      <c r="C1890" s="13" t="s">
        <v>1812</v>
      </c>
      <c r="D1890" s="13" t="s">
        <v>4272</v>
      </c>
      <c r="E1890" s="13" t="s">
        <v>1813</v>
      </c>
      <c r="F1890" s="16">
        <v>37.299999999999997</v>
      </c>
      <c r="G1890" s="16">
        <v>62.7</v>
      </c>
      <c r="H1890" s="16">
        <v>3.9</v>
      </c>
      <c r="I1890" s="16">
        <v>0.6</v>
      </c>
      <c r="M1890" s="19">
        <v>4</v>
      </c>
    </row>
    <row r="1891" spans="1:13">
      <c r="A1891" s="13" t="s">
        <v>2791</v>
      </c>
      <c r="B1891" s="13">
        <v>17031691500</v>
      </c>
      <c r="C1891" s="13" t="s">
        <v>2792</v>
      </c>
      <c r="D1891" s="13" t="s">
        <v>4272</v>
      </c>
      <c r="E1891" s="13" t="s">
        <v>4129</v>
      </c>
      <c r="F1891" s="16">
        <v>32</v>
      </c>
      <c r="G1891" s="16">
        <v>68</v>
      </c>
      <c r="H1891" s="16">
        <v>17.7</v>
      </c>
      <c r="I1891" s="16">
        <v>0.5</v>
      </c>
      <c r="M1891" s="19">
        <v>1</v>
      </c>
    </row>
    <row r="1892" spans="1:13">
      <c r="A1892" s="13" t="s">
        <v>2811</v>
      </c>
      <c r="B1892" s="13">
        <v>17031710200</v>
      </c>
      <c r="C1892" s="13" t="s">
        <v>2812</v>
      </c>
      <c r="D1892" s="13" t="s">
        <v>4272</v>
      </c>
      <c r="E1892" s="13" t="s">
        <v>4129</v>
      </c>
      <c r="F1892" s="16">
        <v>33.9</v>
      </c>
      <c r="G1892" s="16">
        <v>66.099999999999994</v>
      </c>
      <c r="H1892" s="16">
        <v>13.3</v>
      </c>
      <c r="I1892" s="16">
        <v>0.5</v>
      </c>
      <c r="M1892" s="19">
        <v>1</v>
      </c>
    </row>
    <row r="1893" spans="1:13">
      <c r="A1893" s="13" t="s">
        <v>3630</v>
      </c>
      <c r="B1893" s="13">
        <v>17031210501</v>
      </c>
      <c r="C1893" s="13" t="s">
        <v>3631</v>
      </c>
      <c r="D1893" s="13" t="s">
        <v>4272</v>
      </c>
      <c r="E1893" s="13" t="s">
        <v>4129</v>
      </c>
      <c r="F1893" s="16">
        <v>41.2</v>
      </c>
      <c r="G1893" s="16">
        <v>58.8</v>
      </c>
      <c r="H1893" s="16">
        <v>12.9</v>
      </c>
      <c r="I1893" s="16">
        <v>0.5</v>
      </c>
      <c r="M1893" s="19">
        <v>2</v>
      </c>
    </row>
    <row r="1894" spans="1:13">
      <c r="A1894" s="13" t="s">
        <v>3325</v>
      </c>
      <c r="B1894" s="13">
        <v>17031290900</v>
      </c>
      <c r="C1894" s="13" t="s">
        <v>3326</v>
      </c>
      <c r="D1894" s="13" t="s">
        <v>4272</v>
      </c>
      <c r="E1894" s="13" t="s">
        <v>4129</v>
      </c>
      <c r="F1894" s="16">
        <v>34.9</v>
      </c>
      <c r="G1894" s="16">
        <v>65.099999999999994</v>
      </c>
      <c r="H1894" s="16">
        <v>7.8</v>
      </c>
      <c r="I1894" s="16">
        <v>0.5</v>
      </c>
      <c r="M1894" s="19">
        <v>2</v>
      </c>
    </row>
    <row r="1895" spans="1:13">
      <c r="A1895" s="13" t="s">
        <v>3612</v>
      </c>
      <c r="B1895" s="13">
        <v>17031191301</v>
      </c>
      <c r="C1895" s="13" t="s">
        <v>3613</v>
      </c>
      <c r="D1895" s="13" t="s">
        <v>4272</v>
      </c>
      <c r="E1895" s="13" t="s">
        <v>4129</v>
      </c>
      <c r="F1895" s="16">
        <v>29.8</v>
      </c>
      <c r="G1895" s="16">
        <v>70.2</v>
      </c>
      <c r="H1895" s="16">
        <v>7.1</v>
      </c>
      <c r="I1895" s="16">
        <v>0.5</v>
      </c>
      <c r="M1895" s="19">
        <v>1</v>
      </c>
    </row>
    <row r="1896" spans="1:13">
      <c r="A1896" s="13" t="s">
        <v>2889</v>
      </c>
      <c r="B1896" s="13">
        <v>17031630900</v>
      </c>
      <c r="C1896" s="13" t="s">
        <v>2890</v>
      </c>
      <c r="D1896" s="13" t="s">
        <v>4272</v>
      </c>
      <c r="E1896" s="13" t="s">
        <v>4129</v>
      </c>
      <c r="F1896" s="16">
        <v>23.9</v>
      </c>
      <c r="G1896" s="16">
        <v>76.099999999999994</v>
      </c>
      <c r="H1896" s="16">
        <v>5.8</v>
      </c>
      <c r="I1896" s="16">
        <v>0.5</v>
      </c>
      <c r="M1896" s="19">
        <v>2</v>
      </c>
    </row>
    <row r="1897" spans="1:13">
      <c r="A1897" s="13" t="s">
        <v>949</v>
      </c>
      <c r="B1897" s="13">
        <v>17089853500</v>
      </c>
      <c r="C1897" s="13" t="s">
        <v>950</v>
      </c>
      <c r="D1897" s="13" t="s">
        <v>1029</v>
      </c>
      <c r="E1897" s="13"/>
      <c r="F1897" s="16">
        <v>18.600000000000001</v>
      </c>
      <c r="G1897" s="16">
        <v>81.400000000000006</v>
      </c>
      <c r="H1897" s="16">
        <v>5.6</v>
      </c>
      <c r="I1897" s="16">
        <v>0.5</v>
      </c>
      <c r="M1897" s="16"/>
    </row>
    <row r="1898" spans="1:13">
      <c r="A1898" s="13" t="s">
        <v>214</v>
      </c>
      <c r="B1898" s="13">
        <v>17197882200</v>
      </c>
      <c r="C1898" s="13" t="s">
        <v>215</v>
      </c>
      <c r="D1898" s="13" t="s">
        <v>363</v>
      </c>
      <c r="E1898" s="13" t="s">
        <v>320</v>
      </c>
      <c r="F1898" s="16">
        <v>37</v>
      </c>
      <c r="G1898" s="16">
        <v>63</v>
      </c>
      <c r="H1898" s="16">
        <v>3.8</v>
      </c>
      <c r="I1898" s="16">
        <v>0.5</v>
      </c>
      <c r="M1898" s="16">
        <v>4</v>
      </c>
    </row>
    <row r="1899" spans="1:13">
      <c r="A1899" s="13" t="s">
        <v>3351</v>
      </c>
      <c r="B1899" s="13">
        <v>17031301600</v>
      </c>
      <c r="C1899" s="13" t="s">
        <v>3352</v>
      </c>
      <c r="D1899" s="13" t="s">
        <v>4272</v>
      </c>
      <c r="E1899" s="13" t="s">
        <v>4129</v>
      </c>
      <c r="F1899" s="16">
        <v>20.3</v>
      </c>
      <c r="G1899" s="16">
        <v>79.7</v>
      </c>
      <c r="H1899" s="16">
        <v>1.7</v>
      </c>
      <c r="I1899" s="16">
        <v>0.5</v>
      </c>
      <c r="M1899" s="19">
        <v>1</v>
      </c>
    </row>
    <row r="1900" spans="1:13">
      <c r="A1900" s="13" t="s">
        <v>2229</v>
      </c>
      <c r="B1900" s="13">
        <v>17031843500</v>
      </c>
      <c r="C1900" s="13" t="s">
        <v>2230</v>
      </c>
      <c r="D1900" s="13" t="s">
        <v>4272</v>
      </c>
      <c r="E1900" s="13" t="s">
        <v>2224</v>
      </c>
      <c r="F1900" s="16">
        <v>33.5</v>
      </c>
      <c r="G1900" s="16">
        <v>66.5</v>
      </c>
      <c r="H1900" s="16">
        <v>0.8</v>
      </c>
      <c r="I1900" s="16">
        <v>0.5</v>
      </c>
      <c r="M1900" s="19">
        <v>9</v>
      </c>
    </row>
    <row r="1901" spans="1:13">
      <c r="A1901" s="13" t="s">
        <v>2999</v>
      </c>
      <c r="B1901" s="13">
        <v>17031560300</v>
      </c>
      <c r="C1901" s="13" t="s">
        <v>3000</v>
      </c>
      <c r="D1901" s="13" t="s">
        <v>4272</v>
      </c>
      <c r="E1901" s="13" t="s">
        <v>4129</v>
      </c>
      <c r="F1901" s="16">
        <v>36.9</v>
      </c>
      <c r="G1901" s="16">
        <v>63.1</v>
      </c>
      <c r="H1901" s="16">
        <v>9.1</v>
      </c>
      <c r="I1901" s="16">
        <v>0.4</v>
      </c>
      <c r="M1901" s="19">
        <v>2</v>
      </c>
    </row>
    <row r="1902" spans="1:13">
      <c r="A1902" s="13" t="s">
        <v>2256</v>
      </c>
      <c r="B1902" s="13">
        <v>17031827600</v>
      </c>
      <c r="C1902" s="13" t="s">
        <v>2257</v>
      </c>
      <c r="D1902" s="13" t="s">
        <v>4272</v>
      </c>
      <c r="E1902" s="13" t="s">
        <v>2251</v>
      </c>
      <c r="F1902" s="16">
        <v>34.4</v>
      </c>
      <c r="G1902" s="16">
        <v>65.599999999999994</v>
      </c>
      <c r="H1902" s="16">
        <v>9</v>
      </c>
      <c r="I1902" s="16">
        <v>0.4</v>
      </c>
      <c r="M1902" s="19">
        <v>2</v>
      </c>
    </row>
    <row r="1903" spans="1:13">
      <c r="A1903" s="13" t="s">
        <v>2863</v>
      </c>
      <c r="B1903" s="13">
        <v>17031672000</v>
      </c>
      <c r="C1903" s="13" t="s">
        <v>2864</v>
      </c>
      <c r="D1903" s="13" t="s">
        <v>4272</v>
      </c>
      <c r="E1903" s="13" t="s">
        <v>4129</v>
      </c>
      <c r="F1903" s="16">
        <v>37.1</v>
      </c>
      <c r="G1903" s="16">
        <v>62.9</v>
      </c>
      <c r="H1903" s="16">
        <v>8.5</v>
      </c>
      <c r="I1903" s="16">
        <v>0.4</v>
      </c>
      <c r="M1903" s="19">
        <v>1</v>
      </c>
    </row>
    <row r="1904" spans="1:13">
      <c r="A1904" s="13" t="s">
        <v>3037</v>
      </c>
      <c r="B1904" s="13">
        <v>17031580700</v>
      </c>
      <c r="C1904" s="13" t="s">
        <v>3038</v>
      </c>
      <c r="D1904" s="13" t="s">
        <v>4272</v>
      </c>
      <c r="E1904" s="13" t="s">
        <v>4129</v>
      </c>
      <c r="F1904" s="16">
        <v>27.8</v>
      </c>
      <c r="G1904" s="16">
        <v>72.2</v>
      </c>
      <c r="H1904" s="16">
        <v>5.6</v>
      </c>
      <c r="I1904" s="16">
        <v>0.4</v>
      </c>
      <c r="M1904" s="19">
        <v>4</v>
      </c>
    </row>
    <row r="1905" spans="1:13">
      <c r="A1905" s="13" t="s">
        <v>947</v>
      </c>
      <c r="B1905" s="13">
        <v>17089853400</v>
      </c>
      <c r="C1905" s="13" t="s">
        <v>948</v>
      </c>
      <c r="D1905" s="13" t="s">
        <v>1029</v>
      </c>
      <c r="E1905" s="13"/>
      <c r="F1905" s="16">
        <v>25.5</v>
      </c>
      <c r="G1905" s="16">
        <v>74.5</v>
      </c>
      <c r="H1905" s="16">
        <v>4.5999999999999996</v>
      </c>
      <c r="I1905" s="16">
        <v>0.4</v>
      </c>
      <c r="M1905" s="16"/>
    </row>
    <row r="1906" spans="1:13">
      <c r="A1906" s="13" t="s">
        <v>2921</v>
      </c>
      <c r="B1906" s="13">
        <v>17031660400</v>
      </c>
      <c r="C1906" s="13" t="s">
        <v>2922</v>
      </c>
      <c r="D1906" s="13" t="s">
        <v>4272</v>
      </c>
      <c r="E1906" s="13" t="s">
        <v>4129</v>
      </c>
      <c r="F1906" s="16">
        <v>29.9</v>
      </c>
      <c r="G1906" s="16">
        <v>70.099999999999994</v>
      </c>
      <c r="H1906" s="16">
        <v>3.9</v>
      </c>
      <c r="I1906" s="16">
        <v>0.4</v>
      </c>
      <c r="M1906" s="19">
        <v>2</v>
      </c>
    </row>
    <row r="1907" spans="1:13">
      <c r="A1907" s="13" t="s">
        <v>224</v>
      </c>
      <c r="B1907" s="13">
        <v>17197882602</v>
      </c>
      <c r="C1907" s="13" t="s">
        <v>225</v>
      </c>
      <c r="D1907" s="13" t="s">
        <v>363</v>
      </c>
      <c r="E1907" s="13" t="s">
        <v>320</v>
      </c>
      <c r="F1907" s="16">
        <v>30.5</v>
      </c>
      <c r="G1907" s="16">
        <v>69.5</v>
      </c>
      <c r="H1907" s="16">
        <v>3.1</v>
      </c>
      <c r="I1907" s="16">
        <v>0.4</v>
      </c>
      <c r="M1907" s="16">
        <v>4</v>
      </c>
    </row>
    <row r="1908" spans="1:13">
      <c r="A1908" s="13" t="s">
        <v>2885</v>
      </c>
      <c r="B1908" s="13">
        <v>17031630500</v>
      </c>
      <c r="C1908" s="13" t="s">
        <v>2886</v>
      </c>
      <c r="D1908" s="13" t="s">
        <v>4272</v>
      </c>
      <c r="E1908" s="13" t="s">
        <v>4129</v>
      </c>
      <c r="F1908" s="16">
        <v>28.4</v>
      </c>
      <c r="G1908" s="16">
        <v>71.599999999999994</v>
      </c>
      <c r="H1908" s="16">
        <v>2.6</v>
      </c>
      <c r="I1908" s="16">
        <v>0.4</v>
      </c>
      <c r="M1908" s="19">
        <v>3</v>
      </c>
    </row>
    <row r="1909" spans="1:13">
      <c r="A1909" s="13" t="s">
        <v>2518</v>
      </c>
      <c r="B1909" s="13">
        <v>17031770500</v>
      </c>
      <c r="C1909" s="13" t="s">
        <v>2519</v>
      </c>
      <c r="D1909" s="13" t="s">
        <v>4272</v>
      </c>
      <c r="E1909" s="13" t="s">
        <v>2511</v>
      </c>
      <c r="F1909" s="16">
        <v>29.8</v>
      </c>
      <c r="G1909" s="16">
        <v>70.2</v>
      </c>
      <c r="H1909" s="16">
        <v>8</v>
      </c>
      <c r="I1909" s="16">
        <v>0.3</v>
      </c>
      <c r="M1909" s="19">
        <v>8</v>
      </c>
    </row>
    <row r="1910" spans="1:13">
      <c r="A1910" s="13" t="s">
        <v>3622</v>
      </c>
      <c r="B1910" s="13">
        <v>17031200401</v>
      </c>
      <c r="C1910" s="13" t="s">
        <v>3623</v>
      </c>
      <c r="D1910" s="13" t="s">
        <v>4272</v>
      </c>
      <c r="E1910" s="13" t="s">
        <v>4129</v>
      </c>
      <c r="F1910" s="16">
        <v>25.6</v>
      </c>
      <c r="G1910" s="16">
        <v>74.400000000000006</v>
      </c>
      <c r="H1910" s="16">
        <v>5.6</v>
      </c>
      <c r="I1910" s="16">
        <v>0.3</v>
      </c>
      <c r="M1910" s="19">
        <v>1</v>
      </c>
    </row>
    <row r="1911" spans="1:13">
      <c r="A1911" s="13" t="s">
        <v>2718</v>
      </c>
      <c r="B1911" s="13">
        <v>17031813400</v>
      </c>
      <c r="C1911" s="13" t="s">
        <v>2719</v>
      </c>
      <c r="D1911" s="13" t="s">
        <v>4272</v>
      </c>
      <c r="E1911" s="13" t="s">
        <v>2715</v>
      </c>
      <c r="F1911" s="16">
        <v>27.7</v>
      </c>
      <c r="G1911" s="16">
        <v>72.3</v>
      </c>
      <c r="H1911" s="16">
        <v>3.5</v>
      </c>
      <c r="I1911" s="16">
        <v>0.3</v>
      </c>
      <c r="M1911" s="19">
        <v>3</v>
      </c>
    </row>
    <row r="1912" spans="1:13">
      <c r="A1912" s="13" t="s">
        <v>2989</v>
      </c>
      <c r="B1912" s="13">
        <v>17031630300</v>
      </c>
      <c r="C1912" s="13" t="s">
        <v>2990</v>
      </c>
      <c r="D1912" s="13" t="s">
        <v>4272</v>
      </c>
      <c r="E1912" s="13" t="s">
        <v>4129</v>
      </c>
      <c r="F1912" s="16">
        <v>23.1</v>
      </c>
      <c r="G1912" s="16">
        <v>76.900000000000006</v>
      </c>
      <c r="H1912" s="16">
        <v>3.4</v>
      </c>
      <c r="I1912" s="16">
        <v>0.3</v>
      </c>
      <c r="M1912" s="19">
        <v>2</v>
      </c>
    </row>
    <row r="1913" spans="1:13">
      <c r="A1913" s="13" t="s">
        <v>1496</v>
      </c>
      <c r="B1913" s="13">
        <v>17031838800</v>
      </c>
      <c r="C1913" s="13" t="s">
        <v>1497</v>
      </c>
      <c r="D1913" s="13" t="s">
        <v>4272</v>
      </c>
      <c r="E1913" s="13"/>
      <c r="F1913" s="16">
        <v>37.6</v>
      </c>
      <c r="G1913" s="16">
        <v>62.4</v>
      </c>
      <c r="H1913" s="16">
        <v>1.9</v>
      </c>
      <c r="I1913" s="16">
        <v>0.3</v>
      </c>
      <c r="M1913" s="16"/>
    </row>
    <row r="1914" spans="1:13">
      <c r="A1914" s="13" t="s">
        <v>3345</v>
      </c>
      <c r="B1914" s="13">
        <v>17031300900</v>
      </c>
      <c r="C1914" s="13" t="s">
        <v>3346</v>
      </c>
      <c r="D1914" s="13" t="s">
        <v>4272</v>
      </c>
      <c r="E1914" s="13" t="s">
        <v>4129</v>
      </c>
      <c r="F1914" s="16">
        <v>31</v>
      </c>
      <c r="G1914" s="16">
        <v>69</v>
      </c>
      <c r="H1914" s="16">
        <v>6.2</v>
      </c>
      <c r="I1914" s="16">
        <v>0.1</v>
      </c>
      <c r="M1914" s="19">
        <v>2</v>
      </c>
    </row>
    <row r="1915" spans="1:13">
      <c r="A1915" s="13" t="s">
        <v>3299</v>
      </c>
      <c r="B1915" s="13">
        <v>17031351500</v>
      </c>
      <c r="C1915" s="13" t="s">
        <v>3300</v>
      </c>
      <c r="D1915" s="13" t="s">
        <v>4272</v>
      </c>
      <c r="E1915" s="13" t="s">
        <v>4129</v>
      </c>
      <c r="F1915" s="16">
        <v>13.1</v>
      </c>
      <c r="G1915" s="16">
        <v>86.9</v>
      </c>
      <c r="H1915" s="16">
        <v>59</v>
      </c>
      <c r="I1915" s="16"/>
      <c r="M1915" s="19">
        <v>1</v>
      </c>
    </row>
    <row r="1916" spans="1:13">
      <c r="A1916" s="13" t="s">
        <v>674</v>
      </c>
      <c r="B1916" s="13">
        <v>17097863005</v>
      </c>
      <c r="C1916" s="13" t="s">
        <v>675</v>
      </c>
      <c r="D1916" s="13" t="s">
        <v>896</v>
      </c>
      <c r="E1916" s="13" t="s">
        <v>665</v>
      </c>
      <c r="F1916" s="16">
        <v>0</v>
      </c>
      <c r="G1916" s="16">
        <v>100</v>
      </c>
      <c r="H1916" s="16">
        <v>50</v>
      </c>
      <c r="I1916" s="16"/>
      <c r="M1916" s="19">
        <v>1</v>
      </c>
    </row>
    <row r="1917" spans="1:13">
      <c r="A1917" s="13" t="s">
        <v>2849</v>
      </c>
      <c r="B1917" s="13">
        <v>17031671200</v>
      </c>
      <c r="C1917" s="13" t="s">
        <v>2850</v>
      </c>
      <c r="D1917" s="13" t="s">
        <v>4272</v>
      </c>
      <c r="E1917" s="13" t="s">
        <v>4129</v>
      </c>
      <c r="F1917" s="16">
        <v>17.2</v>
      </c>
      <c r="G1917" s="16">
        <v>82.8</v>
      </c>
      <c r="H1917" s="16">
        <v>16.2</v>
      </c>
      <c r="I1917" s="16"/>
      <c r="M1917" s="19">
        <v>1</v>
      </c>
    </row>
    <row r="1918" spans="1:13">
      <c r="A1918" s="13" t="s">
        <v>1127</v>
      </c>
      <c r="B1918" s="13">
        <v>17043846603</v>
      </c>
      <c r="C1918" s="13" t="s">
        <v>1020</v>
      </c>
      <c r="D1918" s="13" t="s">
        <v>1522</v>
      </c>
      <c r="E1918" s="13"/>
      <c r="F1918" s="16">
        <v>33.1</v>
      </c>
      <c r="G1918" s="16">
        <v>66.900000000000006</v>
      </c>
      <c r="H1918" s="16">
        <v>14.6</v>
      </c>
      <c r="I1918" s="16"/>
      <c r="M1918" s="16"/>
    </row>
    <row r="1919" spans="1:13">
      <c r="A1919" s="13" t="s">
        <v>3419</v>
      </c>
      <c r="B1919" s="13">
        <v>17031280800</v>
      </c>
      <c r="C1919" s="13" t="s">
        <v>3420</v>
      </c>
      <c r="D1919" s="13" t="s">
        <v>4272</v>
      </c>
      <c r="E1919" s="13" t="s">
        <v>4129</v>
      </c>
      <c r="F1919" s="16">
        <v>25.8</v>
      </c>
      <c r="G1919" s="16">
        <v>74.2</v>
      </c>
      <c r="H1919" s="16">
        <v>13.8</v>
      </c>
      <c r="I1919" s="16"/>
      <c r="M1919" s="19">
        <v>3</v>
      </c>
    </row>
    <row r="1920" spans="1:13">
      <c r="A1920" s="13" t="s">
        <v>2441</v>
      </c>
      <c r="B1920" s="13">
        <v>17031826902</v>
      </c>
      <c r="C1920" s="13" t="s">
        <v>2442</v>
      </c>
      <c r="D1920" s="13" t="s">
        <v>4272</v>
      </c>
      <c r="E1920" s="13" t="s">
        <v>2438</v>
      </c>
      <c r="F1920" s="16">
        <v>36.6</v>
      </c>
      <c r="G1920" s="16">
        <v>63.4</v>
      </c>
      <c r="H1920" s="16">
        <v>13.7</v>
      </c>
      <c r="I1920" s="16"/>
      <c r="M1920" s="19">
        <v>2</v>
      </c>
    </row>
    <row r="1921" spans="1:13">
      <c r="A1921" s="13" t="s">
        <v>979</v>
      </c>
      <c r="B1921" s="13">
        <v>17089851500</v>
      </c>
      <c r="C1921" s="13" t="s">
        <v>980</v>
      </c>
      <c r="D1921" s="13" t="s">
        <v>1029</v>
      </c>
      <c r="E1921" s="13"/>
      <c r="F1921" s="16">
        <v>32</v>
      </c>
      <c r="G1921" s="16">
        <v>68</v>
      </c>
      <c r="H1921" s="16">
        <v>12.9</v>
      </c>
      <c r="I1921" s="16"/>
      <c r="M1921" s="16"/>
    </row>
    <row r="1922" spans="1:13">
      <c r="A1922" s="13" t="s">
        <v>3329</v>
      </c>
      <c r="B1922" s="13">
        <v>17031291600</v>
      </c>
      <c r="C1922" s="13" t="s">
        <v>3330</v>
      </c>
      <c r="D1922" s="13" t="s">
        <v>4272</v>
      </c>
      <c r="E1922" s="13" t="s">
        <v>4129</v>
      </c>
      <c r="F1922" s="16">
        <v>4.8</v>
      </c>
      <c r="G1922" s="16">
        <v>95.2</v>
      </c>
      <c r="H1922" s="16">
        <v>10.3</v>
      </c>
      <c r="I1922" s="16"/>
      <c r="M1922" s="19">
        <v>1</v>
      </c>
    </row>
    <row r="1923" spans="1:13">
      <c r="A1923" s="13" t="s">
        <v>2975</v>
      </c>
      <c r="B1923" s="13">
        <v>17031612100</v>
      </c>
      <c r="C1923" s="13" t="s">
        <v>2976</v>
      </c>
      <c r="D1923" s="13" t="s">
        <v>4272</v>
      </c>
      <c r="E1923" s="13" t="s">
        <v>4129</v>
      </c>
      <c r="F1923" s="16">
        <v>31</v>
      </c>
      <c r="G1923" s="16">
        <v>69</v>
      </c>
      <c r="H1923" s="16">
        <v>9.8000000000000007</v>
      </c>
      <c r="I1923" s="16"/>
      <c r="M1923" s="19">
        <v>1</v>
      </c>
    </row>
    <row r="1924" spans="1:13">
      <c r="A1924" s="13" t="s">
        <v>3387</v>
      </c>
      <c r="B1924" s="13">
        <v>17031260400</v>
      </c>
      <c r="C1924" s="13" t="s">
        <v>3388</v>
      </c>
      <c r="D1924" s="13" t="s">
        <v>4272</v>
      </c>
      <c r="E1924" s="13" t="s">
        <v>4129</v>
      </c>
      <c r="F1924" s="16">
        <v>43.7</v>
      </c>
      <c r="G1924" s="16">
        <v>56.3</v>
      </c>
      <c r="H1924" s="16">
        <v>9</v>
      </c>
      <c r="I1924" s="16"/>
      <c r="M1924" s="19">
        <v>2</v>
      </c>
    </row>
    <row r="1925" spans="1:13">
      <c r="A1925" s="13" t="s">
        <v>3035</v>
      </c>
      <c r="B1925" s="13">
        <v>17031580600</v>
      </c>
      <c r="C1925" s="13" t="s">
        <v>3036</v>
      </c>
      <c r="D1925" s="13" t="s">
        <v>4272</v>
      </c>
      <c r="E1925" s="13" t="s">
        <v>4129</v>
      </c>
      <c r="F1925" s="16">
        <v>31.2</v>
      </c>
      <c r="G1925" s="16">
        <v>68.8</v>
      </c>
      <c r="H1925" s="16">
        <v>8.8000000000000007</v>
      </c>
      <c r="I1925" s="16"/>
      <c r="M1925" s="19">
        <v>4</v>
      </c>
    </row>
    <row r="1926" spans="1:13">
      <c r="A1926" s="13" t="s">
        <v>3119</v>
      </c>
      <c r="B1926" s="13">
        <v>17031460600</v>
      </c>
      <c r="C1926" s="13" t="s">
        <v>3120</v>
      </c>
      <c r="D1926" s="13" t="s">
        <v>4272</v>
      </c>
      <c r="E1926" s="13" t="s">
        <v>4129</v>
      </c>
      <c r="F1926" s="16">
        <v>44.8</v>
      </c>
      <c r="G1926" s="16">
        <v>55.2</v>
      </c>
      <c r="H1926" s="16">
        <v>8.6999999999999993</v>
      </c>
      <c r="I1926" s="16"/>
      <c r="M1926" s="19">
        <v>2</v>
      </c>
    </row>
    <row r="1927" spans="1:13">
      <c r="A1927" s="13" t="s">
        <v>3577</v>
      </c>
      <c r="B1927" s="13">
        <v>17031222800</v>
      </c>
      <c r="C1927" s="13" t="s">
        <v>3578</v>
      </c>
      <c r="D1927" s="13" t="s">
        <v>4272</v>
      </c>
      <c r="E1927" s="13" t="s">
        <v>4129</v>
      </c>
      <c r="F1927" s="16">
        <v>24.5</v>
      </c>
      <c r="G1927" s="16">
        <v>75.5</v>
      </c>
      <c r="H1927" s="16">
        <v>8.6999999999999993</v>
      </c>
      <c r="I1927" s="16"/>
      <c r="M1927" s="19">
        <v>1</v>
      </c>
    </row>
    <row r="1928" spans="1:13">
      <c r="A1928" s="13" t="s">
        <v>535</v>
      </c>
      <c r="B1928" s="13">
        <v>17097862502</v>
      </c>
      <c r="C1928" s="13" t="s">
        <v>536</v>
      </c>
      <c r="D1928" s="13" t="s">
        <v>896</v>
      </c>
      <c r="E1928" s="13" t="s">
        <v>625</v>
      </c>
      <c r="F1928" s="16">
        <v>26.8</v>
      </c>
      <c r="G1928" s="16">
        <v>73.2</v>
      </c>
      <c r="H1928" s="16">
        <v>8.1999999999999993</v>
      </c>
      <c r="I1928" s="16"/>
      <c r="M1928" s="19">
        <v>1</v>
      </c>
    </row>
    <row r="1929" spans="1:13">
      <c r="A1929" s="13" t="s">
        <v>2843</v>
      </c>
      <c r="B1929" s="13">
        <v>17031670800</v>
      </c>
      <c r="C1929" s="13" t="s">
        <v>2844</v>
      </c>
      <c r="D1929" s="13" t="s">
        <v>4272</v>
      </c>
      <c r="E1929" s="13" t="s">
        <v>4129</v>
      </c>
      <c r="F1929" s="16">
        <v>37.200000000000003</v>
      </c>
      <c r="G1929" s="16">
        <v>62.8</v>
      </c>
      <c r="H1929" s="16">
        <v>8.1</v>
      </c>
      <c r="I1929" s="16"/>
      <c r="M1929" s="19">
        <v>1</v>
      </c>
    </row>
    <row r="1930" spans="1:13">
      <c r="A1930" s="13" t="s">
        <v>3027</v>
      </c>
      <c r="B1930" s="13">
        <v>17031580300</v>
      </c>
      <c r="C1930" s="13" t="s">
        <v>3028</v>
      </c>
      <c r="D1930" s="13" t="s">
        <v>4272</v>
      </c>
      <c r="E1930" s="13" t="s">
        <v>4129</v>
      </c>
      <c r="F1930" s="16">
        <v>32.9</v>
      </c>
      <c r="G1930" s="16">
        <v>67.099999999999994</v>
      </c>
      <c r="H1930" s="16">
        <v>6.8</v>
      </c>
      <c r="I1930" s="16"/>
      <c r="M1930" s="19">
        <v>1</v>
      </c>
    </row>
    <row r="1931" spans="1:13">
      <c r="A1931" s="13" t="s">
        <v>1692</v>
      </c>
      <c r="B1931" s="13">
        <v>17031830500</v>
      </c>
      <c r="C1931" s="13" t="s">
        <v>1693</v>
      </c>
      <c r="D1931" s="13" t="s">
        <v>4272</v>
      </c>
      <c r="E1931" s="13"/>
      <c r="F1931" s="16">
        <v>24.9</v>
      </c>
      <c r="G1931" s="16">
        <v>75.099999999999994</v>
      </c>
      <c r="H1931" s="16">
        <v>6.7</v>
      </c>
      <c r="I1931" s="16"/>
      <c r="M1931" s="16"/>
    </row>
    <row r="1932" spans="1:13">
      <c r="A1932" s="13" t="s">
        <v>3165</v>
      </c>
      <c r="B1932" s="13">
        <v>17031421200</v>
      </c>
      <c r="C1932" s="13" t="s">
        <v>3166</v>
      </c>
      <c r="D1932" s="13" t="s">
        <v>4272</v>
      </c>
      <c r="E1932" s="13" t="s">
        <v>4129</v>
      </c>
      <c r="F1932" s="16">
        <v>25.3</v>
      </c>
      <c r="G1932" s="16">
        <v>74.7</v>
      </c>
      <c r="H1932" s="16">
        <v>6.4</v>
      </c>
      <c r="I1932" s="16"/>
      <c r="M1932" s="19">
        <v>1</v>
      </c>
    </row>
    <row r="1933" spans="1:13">
      <c r="A1933" s="13" t="s">
        <v>2891</v>
      </c>
      <c r="B1933" s="13">
        <v>17031640100</v>
      </c>
      <c r="C1933" s="13" t="s">
        <v>2892</v>
      </c>
      <c r="D1933" s="13" t="s">
        <v>4272</v>
      </c>
      <c r="E1933" s="13" t="s">
        <v>4129</v>
      </c>
      <c r="F1933" s="16">
        <v>31.8</v>
      </c>
      <c r="G1933" s="16">
        <v>68.2</v>
      </c>
      <c r="H1933" s="16">
        <v>6.3</v>
      </c>
      <c r="I1933" s="16"/>
      <c r="M1933" s="19">
        <v>4</v>
      </c>
    </row>
    <row r="1934" spans="1:13">
      <c r="A1934" s="13" t="s">
        <v>3361</v>
      </c>
      <c r="B1934" s="13">
        <v>17031301803</v>
      </c>
      <c r="C1934" s="13" t="s">
        <v>3362</v>
      </c>
      <c r="D1934" s="13" t="s">
        <v>4272</v>
      </c>
      <c r="E1934" s="13" t="s">
        <v>4129</v>
      </c>
      <c r="F1934" s="16">
        <v>21.8</v>
      </c>
      <c r="G1934" s="16">
        <v>78.2</v>
      </c>
      <c r="H1934" s="16">
        <v>6.1</v>
      </c>
      <c r="I1934" s="16"/>
      <c r="M1934" s="19">
        <v>2</v>
      </c>
    </row>
    <row r="1935" spans="1:13">
      <c r="A1935" s="13" t="s">
        <v>2959</v>
      </c>
      <c r="B1935" s="13">
        <v>17031611300</v>
      </c>
      <c r="C1935" s="13" t="s">
        <v>2960</v>
      </c>
      <c r="D1935" s="13" t="s">
        <v>4272</v>
      </c>
      <c r="E1935" s="13" t="s">
        <v>4129</v>
      </c>
      <c r="F1935" s="16">
        <v>15.8</v>
      </c>
      <c r="G1935" s="16">
        <v>84.2</v>
      </c>
      <c r="H1935" s="16">
        <v>6.1</v>
      </c>
      <c r="I1935" s="16"/>
      <c r="M1935" s="19">
        <v>1</v>
      </c>
    </row>
    <row r="1936" spans="1:13">
      <c r="A1936" s="13" t="s">
        <v>2813</v>
      </c>
      <c r="B1936" s="13">
        <v>17031710300</v>
      </c>
      <c r="C1936" s="13" t="s">
        <v>2814</v>
      </c>
      <c r="D1936" s="13" t="s">
        <v>4272</v>
      </c>
      <c r="E1936" s="13" t="s">
        <v>4129</v>
      </c>
      <c r="F1936" s="16">
        <v>33.799999999999997</v>
      </c>
      <c r="G1936" s="16">
        <v>66.2</v>
      </c>
      <c r="H1936" s="16">
        <v>5.3</v>
      </c>
      <c r="I1936" s="16"/>
      <c r="M1936" s="19">
        <v>1</v>
      </c>
    </row>
    <row r="1937" spans="1:13">
      <c r="A1937" s="13" t="s">
        <v>3353</v>
      </c>
      <c r="B1937" s="13">
        <v>17031301701</v>
      </c>
      <c r="C1937" s="13" t="s">
        <v>3354</v>
      </c>
      <c r="D1937" s="13" t="s">
        <v>4272</v>
      </c>
      <c r="E1937" s="13" t="s">
        <v>4129</v>
      </c>
      <c r="F1937" s="16">
        <v>23</v>
      </c>
      <c r="G1937" s="16">
        <v>77</v>
      </c>
      <c r="H1937" s="16">
        <v>5.0999999999999996</v>
      </c>
      <c r="I1937" s="16"/>
      <c r="M1937" s="19">
        <v>1</v>
      </c>
    </row>
    <row r="1938" spans="1:13">
      <c r="A1938" s="13" t="s">
        <v>2865</v>
      </c>
      <c r="B1938" s="13">
        <v>17031680500</v>
      </c>
      <c r="C1938" s="13" t="s">
        <v>2866</v>
      </c>
      <c r="D1938" s="13" t="s">
        <v>4272</v>
      </c>
      <c r="E1938" s="13" t="s">
        <v>4129</v>
      </c>
      <c r="F1938" s="16">
        <v>38</v>
      </c>
      <c r="G1938" s="16">
        <v>62</v>
      </c>
      <c r="H1938" s="16">
        <v>5</v>
      </c>
      <c r="I1938" s="16"/>
      <c r="M1938" s="19">
        <v>1</v>
      </c>
    </row>
    <row r="1939" spans="1:13">
      <c r="A1939" s="13" t="s">
        <v>2967</v>
      </c>
      <c r="B1939" s="13">
        <v>17031611700</v>
      </c>
      <c r="C1939" s="13" t="s">
        <v>2968</v>
      </c>
      <c r="D1939" s="13" t="s">
        <v>4272</v>
      </c>
      <c r="E1939" s="13" t="s">
        <v>4129</v>
      </c>
      <c r="F1939" s="16">
        <v>21.9</v>
      </c>
      <c r="G1939" s="16">
        <v>78.099999999999994</v>
      </c>
      <c r="H1939" s="16">
        <v>4.5999999999999996</v>
      </c>
      <c r="I1939" s="16"/>
      <c r="M1939" s="19">
        <v>1</v>
      </c>
    </row>
    <row r="1940" spans="1:13">
      <c r="A1940" s="13" t="s">
        <v>1652</v>
      </c>
      <c r="B1940" s="13">
        <v>17031834900</v>
      </c>
      <c r="C1940" s="13" t="s">
        <v>1545</v>
      </c>
      <c r="D1940" s="13" t="s">
        <v>4272</v>
      </c>
      <c r="E1940" s="13"/>
      <c r="F1940" s="16">
        <v>25</v>
      </c>
      <c r="G1940" s="16">
        <v>75</v>
      </c>
      <c r="H1940" s="16">
        <v>4.5</v>
      </c>
      <c r="I1940" s="16"/>
      <c r="M1940" s="16"/>
    </row>
    <row r="1941" spans="1:13">
      <c r="A1941" s="13" t="s">
        <v>2833</v>
      </c>
      <c r="B1941" s="13">
        <v>17031670300</v>
      </c>
      <c r="C1941" s="13" t="s">
        <v>2834</v>
      </c>
      <c r="D1941" s="13" t="s">
        <v>4272</v>
      </c>
      <c r="E1941" s="13" t="s">
        <v>4129</v>
      </c>
      <c r="F1941" s="16">
        <v>32.299999999999997</v>
      </c>
      <c r="G1941" s="16">
        <v>67.7</v>
      </c>
      <c r="H1941" s="16">
        <v>4.3</v>
      </c>
      <c r="I1941" s="16"/>
      <c r="M1941" s="19">
        <v>1</v>
      </c>
    </row>
    <row r="1942" spans="1:13">
      <c r="A1942" s="13" t="s">
        <v>3389</v>
      </c>
      <c r="B1942" s="13">
        <v>17031260500</v>
      </c>
      <c r="C1942" s="13" t="s">
        <v>3390</v>
      </c>
      <c r="D1942" s="13" t="s">
        <v>4272</v>
      </c>
      <c r="E1942" s="13" t="s">
        <v>4129</v>
      </c>
      <c r="F1942" s="16">
        <v>37.700000000000003</v>
      </c>
      <c r="G1942" s="16">
        <v>62.3</v>
      </c>
      <c r="H1942" s="16">
        <v>4.2</v>
      </c>
      <c r="I1942" s="16"/>
      <c r="M1942" s="19">
        <v>2</v>
      </c>
    </row>
    <row r="1943" spans="1:13">
      <c r="A1943" s="13" t="s">
        <v>3494</v>
      </c>
      <c r="B1943" s="13">
        <v>17031231500</v>
      </c>
      <c r="C1943" s="13" t="s">
        <v>3495</v>
      </c>
      <c r="D1943" s="13" t="s">
        <v>4272</v>
      </c>
      <c r="E1943" s="13" t="s">
        <v>4129</v>
      </c>
      <c r="F1943" s="16">
        <v>33.700000000000003</v>
      </c>
      <c r="G1943" s="16">
        <v>66.3</v>
      </c>
      <c r="H1943" s="16">
        <v>4</v>
      </c>
      <c r="I1943" s="16"/>
      <c r="M1943" s="19">
        <v>3</v>
      </c>
    </row>
    <row r="1944" spans="1:13">
      <c r="A1944" s="13" t="s">
        <v>3097</v>
      </c>
      <c r="B1944" s="13">
        <v>17031540102</v>
      </c>
      <c r="C1944" s="13" t="s">
        <v>3098</v>
      </c>
      <c r="D1944" s="13" t="s">
        <v>4272</v>
      </c>
      <c r="E1944" s="13" t="s">
        <v>4129</v>
      </c>
      <c r="F1944" s="16">
        <v>29</v>
      </c>
      <c r="G1944" s="16">
        <v>71</v>
      </c>
      <c r="H1944" s="16">
        <v>4</v>
      </c>
      <c r="I1944" s="16"/>
      <c r="M1944" s="19">
        <v>1</v>
      </c>
    </row>
    <row r="1945" spans="1:13">
      <c r="A1945" s="13" t="s">
        <v>666</v>
      </c>
      <c r="B1945" s="13">
        <v>17097862901</v>
      </c>
      <c r="C1945" s="13" t="s">
        <v>667</v>
      </c>
      <c r="D1945" s="13" t="s">
        <v>896</v>
      </c>
      <c r="E1945" s="13" t="s">
        <v>665</v>
      </c>
      <c r="F1945" s="16">
        <v>29.1</v>
      </c>
      <c r="G1945" s="16">
        <v>70.900000000000006</v>
      </c>
      <c r="H1945" s="16">
        <v>4</v>
      </c>
      <c r="I1945" s="16"/>
      <c r="M1945" s="19">
        <v>1</v>
      </c>
    </row>
    <row r="1946" spans="1:13">
      <c r="A1946" s="13" t="s">
        <v>3383</v>
      </c>
      <c r="B1946" s="13">
        <v>17031260200</v>
      </c>
      <c r="C1946" s="13" t="s">
        <v>3384</v>
      </c>
      <c r="D1946" s="13" t="s">
        <v>4272</v>
      </c>
      <c r="E1946" s="13" t="s">
        <v>4129</v>
      </c>
      <c r="F1946" s="16">
        <v>46.4</v>
      </c>
      <c r="G1946" s="16">
        <v>53.6</v>
      </c>
      <c r="H1946" s="16">
        <v>3.6</v>
      </c>
      <c r="I1946" s="16"/>
      <c r="M1946" s="19">
        <v>1</v>
      </c>
    </row>
    <row r="1947" spans="1:13">
      <c r="A1947" s="13" t="s">
        <v>2691</v>
      </c>
      <c r="B1947" s="13">
        <v>17031829100</v>
      </c>
      <c r="C1947" s="13" t="s">
        <v>2692</v>
      </c>
      <c r="D1947" s="13" t="s">
        <v>4272</v>
      </c>
      <c r="E1947" s="13" t="s">
        <v>2680</v>
      </c>
      <c r="F1947" s="16">
        <v>27.7</v>
      </c>
      <c r="G1947" s="16">
        <v>72.3</v>
      </c>
      <c r="H1947" s="16">
        <v>3.6</v>
      </c>
      <c r="I1947" s="16"/>
      <c r="M1947" s="19">
        <v>1</v>
      </c>
    </row>
    <row r="1948" spans="1:13">
      <c r="A1948" s="13" t="s">
        <v>3039</v>
      </c>
      <c r="B1948" s="13">
        <v>17031580800</v>
      </c>
      <c r="C1948" s="13" t="s">
        <v>3040</v>
      </c>
      <c r="D1948" s="13" t="s">
        <v>4272</v>
      </c>
      <c r="E1948" s="13" t="s">
        <v>4129</v>
      </c>
      <c r="F1948" s="16">
        <v>32.4</v>
      </c>
      <c r="G1948" s="16">
        <v>67.599999999999994</v>
      </c>
      <c r="H1948" s="16">
        <v>3.5</v>
      </c>
      <c r="I1948" s="16"/>
      <c r="M1948" s="19">
        <v>1</v>
      </c>
    </row>
    <row r="1949" spans="1:13">
      <c r="A1949" s="13" t="s">
        <v>963</v>
      </c>
      <c r="B1949" s="13">
        <v>17089854301</v>
      </c>
      <c r="C1949" s="13" t="s">
        <v>964</v>
      </c>
      <c r="D1949" s="13" t="s">
        <v>1029</v>
      </c>
      <c r="E1949" s="13"/>
      <c r="F1949" s="16">
        <v>25.6</v>
      </c>
      <c r="G1949" s="16">
        <v>74.400000000000006</v>
      </c>
      <c r="H1949" s="16">
        <v>3.5</v>
      </c>
      <c r="I1949" s="16"/>
      <c r="M1949" s="16"/>
    </row>
    <row r="1950" spans="1:13">
      <c r="A1950" s="13" t="s">
        <v>4168</v>
      </c>
      <c r="B1950" s="13">
        <v>17031823603</v>
      </c>
      <c r="C1950" s="13" t="s">
        <v>4169</v>
      </c>
      <c r="D1950" s="13" t="s">
        <v>4272</v>
      </c>
      <c r="E1950" s="13" t="s">
        <v>4163</v>
      </c>
      <c r="F1950" s="16">
        <v>28.6</v>
      </c>
      <c r="G1950" s="16">
        <v>71.400000000000006</v>
      </c>
      <c r="H1950" s="16">
        <v>3.4</v>
      </c>
      <c r="I1950" s="16"/>
      <c r="M1950" s="19">
        <v>4</v>
      </c>
    </row>
    <row r="1951" spans="1:13">
      <c r="A1951" s="13" t="s">
        <v>299</v>
      </c>
      <c r="B1951" s="13">
        <v>17197881302</v>
      </c>
      <c r="C1951" s="13" t="s">
        <v>300</v>
      </c>
      <c r="D1951" s="13" t="s">
        <v>363</v>
      </c>
      <c r="E1951" s="13" t="s">
        <v>320</v>
      </c>
      <c r="F1951" s="16">
        <v>31.2</v>
      </c>
      <c r="G1951" s="16">
        <v>68.8</v>
      </c>
      <c r="H1951" s="16">
        <v>3.4</v>
      </c>
      <c r="I1951" s="16"/>
      <c r="M1951" s="16">
        <v>4</v>
      </c>
    </row>
    <row r="1952" spans="1:13">
      <c r="A1952" s="13" t="s">
        <v>3395</v>
      </c>
      <c r="B1952" s="13">
        <v>17031260800</v>
      </c>
      <c r="C1952" s="13" t="s">
        <v>3396</v>
      </c>
      <c r="D1952" s="13" t="s">
        <v>4272</v>
      </c>
      <c r="E1952" s="13" t="s">
        <v>4129</v>
      </c>
      <c r="F1952" s="16">
        <v>48.9</v>
      </c>
      <c r="G1952" s="16">
        <v>51.1</v>
      </c>
      <c r="H1952" s="16">
        <v>3.3</v>
      </c>
      <c r="I1952" s="16"/>
      <c r="M1952" s="19">
        <v>1</v>
      </c>
    </row>
    <row r="1953" spans="1:13">
      <c r="A1953" s="13" t="s">
        <v>1648</v>
      </c>
      <c r="B1953" s="13">
        <v>17031834700</v>
      </c>
      <c r="C1953" s="13" t="s">
        <v>1649</v>
      </c>
      <c r="D1953" s="13" t="s">
        <v>4272</v>
      </c>
      <c r="E1953" s="13"/>
      <c r="F1953" s="16">
        <v>28.1</v>
      </c>
      <c r="G1953" s="16">
        <v>71.900000000000006</v>
      </c>
      <c r="H1953" s="16">
        <v>3.2</v>
      </c>
      <c r="I1953" s="16"/>
      <c r="M1953" s="16"/>
    </row>
    <row r="1954" spans="1:13">
      <c r="A1954" s="13" t="s">
        <v>3490</v>
      </c>
      <c r="B1954" s="13">
        <v>17031231100</v>
      </c>
      <c r="C1954" s="13" t="s">
        <v>3491</v>
      </c>
      <c r="D1954" s="13" t="s">
        <v>4272</v>
      </c>
      <c r="E1954" s="13" t="s">
        <v>4129</v>
      </c>
      <c r="F1954" s="16">
        <v>51.4</v>
      </c>
      <c r="G1954" s="16">
        <v>48.6</v>
      </c>
      <c r="H1954" s="16">
        <v>3.1</v>
      </c>
      <c r="I1954" s="16"/>
      <c r="M1954" s="19">
        <v>1</v>
      </c>
    </row>
    <row r="1955" spans="1:13">
      <c r="A1955" s="13" t="s">
        <v>3315</v>
      </c>
      <c r="B1955" s="13">
        <v>17031381500</v>
      </c>
      <c r="C1955" s="13" t="s">
        <v>3208</v>
      </c>
      <c r="D1955" s="13" t="s">
        <v>4272</v>
      </c>
      <c r="E1955" s="13" t="s">
        <v>4129</v>
      </c>
      <c r="F1955" s="16">
        <v>28.8</v>
      </c>
      <c r="G1955" s="16">
        <v>71.2</v>
      </c>
      <c r="H1955" s="16">
        <v>3.1</v>
      </c>
      <c r="I1955" s="16"/>
      <c r="M1955" s="19">
        <v>1</v>
      </c>
    </row>
    <row r="1956" spans="1:13">
      <c r="A1956" s="13" t="s">
        <v>2839</v>
      </c>
      <c r="B1956" s="13">
        <v>17031670600</v>
      </c>
      <c r="C1956" s="13" t="s">
        <v>2840</v>
      </c>
      <c r="D1956" s="13" t="s">
        <v>4272</v>
      </c>
      <c r="E1956" s="13" t="s">
        <v>4129</v>
      </c>
      <c r="F1956" s="16">
        <v>43.4</v>
      </c>
      <c r="G1956" s="16">
        <v>56.6</v>
      </c>
      <c r="H1956" s="16">
        <v>3</v>
      </c>
      <c r="I1956" s="16"/>
      <c r="M1956" s="19">
        <v>1</v>
      </c>
    </row>
    <row r="1957" spans="1:13">
      <c r="A1957" s="13" t="s">
        <v>3343</v>
      </c>
      <c r="B1957" s="13">
        <v>17031300800</v>
      </c>
      <c r="C1957" s="13" t="s">
        <v>3344</v>
      </c>
      <c r="D1957" s="13" t="s">
        <v>4272</v>
      </c>
      <c r="E1957" s="13" t="s">
        <v>4129</v>
      </c>
      <c r="F1957" s="16">
        <v>22.2</v>
      </c>
      <c r="G1957" s="16">
        <v>77.8</v>
      </c>
      <c r="H1957" s="16">
        <v>2.8</v>
      </c>
      <c r="I1957" s="16"/>
      <c r="M1957" s="19">
        <v>1</v>
      </c>
    </row>
    <row r="1958" spans="1:13">
      <c r="A1958" s="13" t="s">
        <v>2961</v>
      </c>
      <c r="B1958" s="13">
        <v>17031611400</v>
      </c>
      <c r="C1958" s="13" t="s">
        <v>2962</v>
      </c>
      <c r="D1958" s="13" t="s">
        <v>4272</v>
      </c>
      <c r="E1958" s="13" t="s">
        <v>4129</v>
      </c>
      <c r="F1958" s="16">
        <v>29</v>
      </c>
      <c r="G1958" s="16">
        <v>71</v>
      </c>
      <c r="H1958" s="16">
        <v>2.8</v>
      </c>
      <c r="I1958" s="16"/>
      <c r="M1958" s="19">
        <v>1</v>
      </c>
    </row>
    <row r="1959" spans="1:13">
      <c r="A1959" s="13" t="s">
        <v>2927</v>
      </c>
      <c r="B1959" s="13">
        <v>17031660700</v>
      </c>
      <c r="C1959" s="13" t="s">
        <v>2928</v>
      </c>
      <c r="D1959" s="13" t="s">
        <v>4272</v>
      </c>
      <c r="E1959" s="13" t="s">
        <v>4129</v>
      </c>
      <c r="F1959" s="16">
        <v>42.6</v>
      </c>
      <c r="G1959" s="16">
        <v>57.4</v>
      </c>
      <c r="H1959" s="16">
        <v>2.6</v>
      </c>
      <c r="I1959" s="16"/>
      <c r="M1959" s="19">
        <v>1</v>
      </c>
    </row>
    <row r="1960" spans="1:13">
      <c r="A1960" s="13" t="s">
        <v>3359</v>
      </c>
      <c r="B1960" s="13">
        <v>17031301802</v>
      </c>
      <c r="C1960" s="13" t="s">
        <v>3360</v>
      </c>
      <c r="D1960" s="13" t="s">
        <v>4272</v>
      </c>
      <c r="E1960" s="13" t="s">
        <v>4129</v>
      </c>
      <c r="F1960" s="16">
        <v>20.399999999999999</v>
      </c>
      <c r="G1960" s="16">
        <v>79.599999999999994</v>
      </c>
      <c r="H1960" s="16">
        <v>2.5</v>
      </c>
      <c r="I1960" s="16"/>
      <c r="M1960" s="19">
        <v>2</v>
      </c>
    </row>
    <row r="1961" spans="1:13">
      <c r="A1961" s="13" t="s">
        <v>2614</v>
      </c>
      <c r="B1961" s="13">
        <v>17031813701</v>
      </c>
      <c r="C1961" s="13" t="s">
        <v>2615</v>
      </c>
      <c r="D1961" s="13" t="s">
        <v>4272</v>
      </c>
      <c r="E1961" s="13" t="s">
        <v>2715</v>
      </c>
      <c r="F1961" s="16">
        <v>37.4</v>
      </c>
      <c r="G1961" s="16">
        <v>62.6</v>
      </c>
      <c r="H1961" s="16">
        <v>2</v>
      </c>
      <c r="I1961" s="16"/>
      <c r="M1961" s="19">
        <v>2</v>
      </c>
    </row>
    <row r="1962" spans="1:13">
      <c r="A1962" s="13" t="s">
        <v>3691</v>
      </c>
      <c r="B1962" s="13">
        <v>17031190100</v>
      </c>
      <c r="C1962" s="13" t="s">
        <v>3692</v>
      </c>
      <c r="D1962" s="13" t="s">
        <v>4272</v>
      </c>
      <c r="E1962" s="13" t="s">
        <v>4129</v>
      </c>
      <c r="F1962" s="16">
        <v>38.4</v>
      </c>
      <c r="G1962" s="16">
        <v>61.6</v>
      </c>
      <c r="H1962" s="16">
        <v>1.9</v>
      </c>
      <c r="I1962" s="16"/>
      <c r="M1962" s="19">
        <v>2</v>
      </c>
    </row>
    <row r="1963" spans="1:13">
      <c r="A1963" s="13" t="s">
        <v>2700</v>
      </c>
      <c r="B1963" s="13">
        <v>17031829401</v>
      </c>
      <c r="C1963" s="13" t="s">
        <v>2701</v>
      </c>
      <c r="D1963" s="13" t="s">
        <v>4272</v>
      </c>
      <c r="E1963" s="13" t="s">
        <v>2680</v>
      </c>
      <c r="F1963" s="16">
        <v>52.9</v>
      </c>
      <c r="G1963" s="16">
        <v>47.1</v>
      </c>
      <c r="H1963" s="16">
        <v>1.9</v>
      </c>
      <c r="I1963" s="16"/>
      <c r="M1963" s="19">
        <v>2</v>
      </c>
    </row>
    <row r="1964" spans="1:13">
      <c r="A1964" s="13" t="s">
        <v>2751</v>
      </c>
      <c r="B1964" s="13">
        <v>17031730300</v>
      </c>
      <c r="C1964" s="13" t="s">
        <v>2752</v>
      </c>
      <c r="D1964" s="13" t="s">
        <v>4272</v>
      </c>
      <c r="E1964" s="13" t="s">
        <v>4129</v>
      </c>
      <c r="F1964" s="16">
        <v>34.6</v>
      </c>
      <c r="G1964" s="16">
        <v>65.400000000000006</v>
      </c>
      <c r="H1964" s="16">
        <v>1.5</v>
      </c>
      <c r="I1964" s="16"/>
      <c r="M1964" s="19">
        <v>5</v>
      </c>
    </row>
    <row r="1965" spans="1:13">
      <c r="A1965" s="13" t="s">
        <v>3355</v>
      </c>
      <c r="B1965" s="13">
        <v>17031301702</v>
      </c>
      <c r="C1965" s="13" t="s">
        <v>3356</v>
      </c>
      <c r="D1965" s="13" t="s">
        <v>4272</v>
      </c>
      <c r="E1965" s="13" t="s">
        <v>4129</v>
      </c>
      <c r="F1965" s="16">
        <v>23.4</v>
      </c>
      <c r="G1965" s="16">
        <v>76.599999999999994</v>
      </c>
      <c r="H1965" s="16">
        <v>1.5</v>
      </c>
      <c r="I1965" s="16"/>
      <c r="M1965" s="19">
        <v>1</v>
      </c>
    </row>
    <row r="1966" spans="1:13">
      <c r="A1966" s="13" t="s">
        <v>2716</v>
      </c>
      <c r="B1966" s="13">
        <v>17031813302</v>
      </c>
      <c r="C1966" s="13" t="s">
        <v>2717</v>
      </c>
      <c r="D1966" s="13" t="s">
        <v>4272</v>
      </c>
      <c r="E1966" s="13" t="s">
        <v>2715</v>
      </c>
      <c r="F1966" s="16">
        <v>35.799999999999997</v>
      </c>
      <c r="G1966" s="16">
        <v>64.2</v>
      </c>
      <c r="H1966" s="16">
        <v>1.3</v>
      </c>
      <c r="I1966" s="16"/>
      <c r="M1966" s="19">
        <v>2</v>
      </c>
    </row>
    <row r="1967" spans="1:13">
      <c r="A1967" s="13" t="s">
        <v>2809</v>
      </c>
      <c r="B1967" s="13">
        <v>17031710100</v>
      </c>
      <c r="C1967" s="13" t="s">
        <v>2810</v>
      </c>
      <c r="D1967" s="13" t="s">
        <v>4272</v>
      </c>
      <c r="E1967" s="13" t="s">
        <v>4129</v>
      </c>
      <c r="F1967" s="16">
        <v>35.5</v>
      </c>
      <c r="G1967" s="16">
        <v>64.5</v>
      </c>
      <c r="H1967" s="16">
        <v>1.3</v>
      </c>
      <c r="I1967" s="16"/>
      <c r="M1967" s="19">
        <v>1</v>
      </c>
    </row>
    <row r="1968" spans="1:13">
      <c r="A1968" s="13" t="s">
        <v>2949</v>
      </c>
      <c r="B1968" s="13">
        <v>17031610400</v>
      </c>
      <c r="C1968" s="13" t="s">
        <v>2950</v>
      </c>
      <c r="D1968" s="13" t="s">
        <v>4272</v>
      </c>
      <c r="E1968" s="13" t="s">
        <v>4129</v>
      </c>
      <c r="F1968" s="16">
        <v>29.3</v>
      </c>
      <c r="G1968" s="16">
        <v>70.7</v>
      </c>
      <c r="H1968" s="16">
        <v>1</v>
      </c>
      <c r="I1968" s="16"/>
      <c r="M1968" s="19">
        <v>2</v>
      </c>
    </row>
    <row r="1969" spans="1:13">
      <c r="A1969" s="13" t="s">
        <v>3480</v>
      </c>
      <c r="B1969" s="13">
        <v>17031230500</v>
      </c>
      <c r="C1969" s="13" t="s">
        <v>3481</v>
      </c>
      <c r="D1969" s="13" t="s">
        <v>4272</v>
      </c>
      <c r="E1969" s="13" t="s">
        <v>4129</v>
      </c>
      <c r="F1969" s="16">
        <v>42.3</v>
      </c>
      <c r="G1969" s="16">
        <v>57.7</v>
      </c>
      <c r="H1969" s="16">
        <v>0.7</v>
      </c>
      <c r="I1969" s="16"/>
      <c r="M1969" s="19">
        <v>1</v>
      </c>
    </row>
    <row r="1970" spans="1:13">
      <c r="A1970" s="13" t="s">
        <v>3291</v>
      </c>
      <c r="B1970" s="13">
        <v>17031350400</v>
      </c>
      <c r="C1970" s="13" t="s">
        <v>3292</v>
      </c>
      <c r="D1970" s="13" t="s">
        <v>4272</v>
      </c>
      <c r="E1970" s="13" t="s">
        <v>4129</v>
      </c>
      <c r="F1970" s="16">
        <v>41</v>
      </c>
      <c r="G1970" s="16">
        <v>59</v>
      </c>
      <c r="H1970" s="16"/>
      <c r="I1970" s="16"/>
      <c r="M1970" s="19">
        <v>4</v>
      </c>
    </row>
    <row r="1971" spans="1:13">
      <c r="A1971" s="13" t="s">
        <v>3585</v>
      </c>
      <c r="B1971" s="13">
        <v>17031230300</v>
      </c>
      <c r="C1971" s="13" t="s">
        <v>3586</v>
      </c>
      <c r="D1971" s="13" t="s">
        <v>4272</v>
      </c>
      <c r="E1971" s="13" t="s">
        <v>4129</v>
      </c>
      <c r="F1971" s="16">
        <v>17.7</v>
      </c>
      <c r="G1971" s="16">
        <v>82.3</v>
      </c>
      <c r="H1971" s="16"/>
      <c r="I1971" s="16"/>
      <c r="M1971" s="19">
        <v>1</v>
      </c>
    </row>
    <row r="1972" spans="1:13">
      <c r="A1972" s="13" t="s">
        <v>3412</v>
      </c>
      <c r="B1972" s="13">
        <v>17031271800</v>
      </c>
      <c r="C1972" s="13" t="s">
        <v>3413</v>
      </c>
      <c r="D1972" s="13" t="s">
        <v>4272</v>
      </c>
      <c r="E1972" s="13" t="s">
        <v>4129</v>
      </c>
      <c r="F1972" s="16">
        <v>48.3</v>
      </c>
      <c r="G1972" s="16">
        <v>51.7</v>
      </c>
      <c r="H1972" s="16"/>
      <c r="I1972" s="16"/>
      <c r="M1972" s="19">
        <v>1</v>
      </c>
    </row>
    <row r="1973" spans="1:13">
      <c r="A1973" s="13" t="s">
        <v>3287</v>
      </c>
      <c r="B1973" s="13">
        <v>17031340600</v>
      </c>
      <c r="C1973" s="13" t="s">
        <v>3288</v>
      </c>
      <c r="D1973" s="13" t="s">
        <v>4272</v>
      </c>
      <c r="E1973" s="13" t="s">
        <v>4129</v>
      </c>
      <c r="F1973" s="16">
        <v>34.200000000000003</v>
      </c>
      <c r="G1973" s="16">
        <v>65.8</v>
      </c>
      <c r="H1973" s="16"/>
      <c r="I1973" s="16"/>
      <c r="M1973" s="19">
        <v>1</v>
      </c>
    </row>
    <row r="1974" spans="1:13">
      <c r="A1974" s="13" t="s">
        <v>3307</v>
      </c>
      <c r="B1974" s="13">
        <v>17031380500</v>
      </c>
      <c r="C1974" s="13" t="s">
        <v>3308</v>
      </c>
      <c r="D1974" s="13" t="s">
        <v>4272</v>
      </c>
      <c r="E1974" s="13" t="s">
        <v>4129</v>
      </c>
      <c r="F1974" s="16">
        <v>11.6</v>
      </c>
      <c r="G1974" s="16">
        <v>88.4</v>
      </c>
      <c r="H1974" s="16"/>
      <c r="I1974" s="16"/>
      <c r="M1974" s="19">
        <v>1</v>
      </c>
    </row>
    <row r="1975" spans="1:13">
      <c r="A1975" s="13" t="s">
        <v>2917</v>
      </c>
      <c r="B1975" s="13">
        <v>17031660301</v>
      </c>
      <c r="C1975" s="13" t="s">
        <v>2918</v>
      </c>
      <c r="D1975" s="13" t="s">
        <v>4272</v>
      </c>
      <c r="E1975" s="13" t="s">
        <v>4129</v>
      </c>
      <c r="F1975" s="16">
        <v>49.4</v>
      </c>
      <c r="G1975" s="16">
        <v>50.6</v>
      </c>
      <c r="H1975" s="16"/>
      <c r="I1975" s="16"/>
      <c r="M1975" s="19">
        <v>1</v>
      </c>
    </row>
    <row r="1976" spans="1:13">
      <c r="A1976" s="13" t="s">
        <v>2831</v>
      </c>
      <c r="B1976" s="13">
        <v>17031670200</v>
      </c>
      <c r="C1976" s="13" t="s">
        <v>2832</v>
      </c>
      <c r="D1976" s="13" t="s">
        <v>4272</v>
      </c>
      <c r="E1976" s="13" t="s">
        <v>4129</v>
      </c>
      <c r="F1976" s="16">
        <v>29.2</v>
      </c>
      <c r="G1976" s="16">
        <v>70.8</v>
      </c>
      <c r="H1976" s="16"/>
      <c r="I1976" s="16"/>
      <c r="M1976" s="19">
        <v>1</v>
      </c>
    </row>
    <row r="1977" spans="1:13">
      <c r="A1977" s="13" t="s">
        <v>2837</v>
      </c>
      <c r="B1977" s="13">
        <v>17031670500</v>
      </c>
      <c r="C1977" s="13" t="s">
        <v>2838</v>
      </c>
      <c r="D1977" s="13" t="s">
        <v>4272</v>
      </c>
      <c r="E1977" s="13" t="s">
        <v>4129</v>
      </c>
      <c r="F1977" s="16">
        <v>36.799999999999997</v>
      </c>
      <c r="G1977" s="16">
        <v>63.2</v>
      </c>
      <c r="H1977" s="16"/>
      <c r="I1977" s="16"/>
      <c r="M1977" s="19">
        <v>1</v>
      </c>
    </row>
    <row r="1978" spans="1:13">
      <c r="A1978" s="13" t="s">
        <v>2689</v>
      </c>
      <c r="B1978" s="13">
        <v>17031829000</v>
      </c>
      <c r="C1978" s="13" t="s">
        <v>2690</v>
      </c>
      <c r="D1978" s="13" t="s">
        <v>4272</v>
      </c>
      <c r="E1978" s="13" t="s">
        <v>2680</v>
      </c>
      <c r="F1978" s="16">
        <v>50.9</v>
      </c>
      <c r="G1978" s="16">
        <v>49.1</v>
      </c>
      <c r="H1978" s="16"/>
      <c r="I1978" s="16"/>
      <c r="M1978" s="19">
        <v>1</v>
      </c>
    </row>
    <row r="1979" spans="1:13">
      <c r="A1979" s="13" t="s">
        <v>676</v>
      </c>
      <c r="B1979" s="13">
        <v>17097863006</v>
      </c>
      <c r="C1979" s="13" t="s">
        <v>677</v>
      </c>
      <c r="D1979" s="13" t="s">
        <v>896</v>
      </c>
      <c r="E1979" s="13" t="s">
        <v>665</v>
      </c>
      <c r="F1979" s="16"/>
      <c r="G1979" s="16"/>
      <c r="H1979" s="16"/>
      <c r="I1979" s="16"/>
      <c r="M1979" s="19">
        <v>1</v>
      </c>
    </row>
    <row r="1980" spans="1:13">
      <c r="A1980" s="13" t="s">
        <v>3209</v>
      </c>
      <c r="B1980" s="13">
        <v>17031381700</v>
      </c>
      <c r="C1980" s="13" t="s">
        <v>3210</v>
      </c>
      <c r="D1980" s="13" t="s">
        <v>4272</v>
      </c>
      <c r="E1980" s="13" t="s">
        <v>4129</v>
      </c>
      <c r="F1980" s="16"/>
      <c r="G1980" s="16"/>
      <c r="H1980" s="16"/>
      <c r="I1980" s="16"/>
      <c r="M1980" s="19"/>
    </row>
    <row r="1981" spans="1:13">
      <c r="A1981" s="13" t="s">
        <v>1556</v>
      </c>
      <c r="B1981" s="13">
        <v>17031835700</v>
      </c>
      <c r="C1981" s="13" t="s">
        <v>1557</v>
      </c>
      <c r="D1981" s="13" t="s">
        <v>4272</v>
      </c>
      <c r="E1981" s="13"/>
      <c r="F1981" s="16"/>
      <c r="G1981" s="16"/>
      <c r="H1981" s="16"/>
      <c r="I1981" s="16"/>
      <c r="M1981" s="16"/>
    </row>
    <row r="1982" spans="1:13">
      <c r="A1982" s="13" t="s">
        <v>1514</v>
      </c>
      <c r="B1982" s="13">
        <v>17031980000</v>
      </c>
      <c r="C1982" s="13" t="s">
        <v>1515</v>
      </c>
      <c r="D1982" s="13" t="s">
        <v>4272</v>
      </c>
      <c r="E1982" s="13"/>
      <c r="F1982" s="16"/>
      <c r="G1982" s="16"/>
      <c r="H1982" s="16"/>
      <c r="I1982" s="16"/>
      <c r="M1982" s="16"/>
    </row>
    <row r="1983" spans="1:13">
      <c r="A1983" s="13" t="s">
        <v>1516</v>
      </c>
      <c r="B1983" s="13">
        <v>17031980100</v>
      </c>
      <c r="C1983" s="13" t="s">
        <v>1517</v>
      </c>
      <c r="D1983" s="13" t="s">
        <v>4272</v>
      </c>
      <c r="E1983" s="13"/>
      <c r="F1983" s="16"/>
      <c r="G1983" s="16"/>
      <c r="H1983" s="16"/>
      <c r="I1983" s="16"/>
      <c r="M1983" s="16"/>
    </row>
    <row r="1984" spans="1:13">
      <c r="A1984" s="13" t="s">
        <v>1518</v>
      </c>
      <c r="B1984" s="13">
        <v>17031990000</v>
      </c>
      <c r="C1984" s="13" t="s">
        <v>1519</v>
      </c>
      <c r="D1984" s="13" t="s">
        <v>4272</v>
      </c>
      <c r="E1984" s="13"/>
      <c r="F1984" s="16"/>
      <c r="G1984" s="16"/>
      <c r="H1984" s="16"/>
      <c r="I1984" s="16"/>
      <c r="M1984" s="16"/>
    </row>
    <row r="1985" spans="1:13">
      <c r="A1985" s="13" t="s">
        <v>921</v>
      </c>
      <c r="B1985" s="13">
        <v>17089852904</v>
      </c>
      <c r="C1985" s="13" t="s">
        <v>922</v>
      </c>
      <c r="D1985" s="13" t="s">
        <v>1029</v>
      </c>
      <c r="E1985" s="13"/>
      <c r="F1985" s="16">
        <v>42.1</v>
      </c>
      <c r="G1985" s="16">
        <v>57.9</v>
      </c>
      <c r="H1985" s="16"/>
      <c r="I1985" s="16"/>
      <c r="M1985" s="16"/>
    </row>
    <row r="1986" spans="1:13">
      <c r="A1986" s="13" t="s">
        <v>567</v>
      </c>
      <c r="B1986" s="13">
        <v>17097990000</v>
      </c>
      <c r="C1986" s="13" t="s">
        <v>568</v>
      </c>
      <c r="D1986" s="13" t="s">
        <v>896</v>
      </c>
      <c r="E1986" s="13"/>
      <c r="F1986" s="16"/>
      <c r="G1986" s="16"/>
      <c r="H1986" s="16"/>
      <c r="I1986" s="16"/>
      <c r="M1986" s="16"/>
    </row>
    <row r="1987" spans="1:13">
      <c r="A1987" s="13" t="s">
        <v>133</v>
      </c>
      <c r="B1987" s="13">
        <v>17197980000</v>
      </c>
      <c r="C1987" s="13" t="s">
        <v>134</v>
      </c>
      <c r="D1987" s="13" t="s">
        <v>363</v>
      </c>
      <c r="E1987" s="13"/>
      <c r="F1987" s="16"/>
      <c r="G1987" s="16"/>
      <c r="H1987" s="16"/>
      <c r="I1987" s="16"/>
      <c r="M1987" s="16"/>
    </row>
  </sheetData>
  <sheetCalcPr fullCalcOnLoad="1"/>
  <sortState ref="A3:M1987">
    <sortCondition descending="1" ref="I3:I1987"/>
  </sortState>
  <mergeCells count="1">
    <mergeCell ref="F1:I1"/>
  </mergeCells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B1:G28"/>
  <sheetViews>
    <sheetView workbookViewId="0">
      <selection activeCell="C6" sqref="C6"/>
    </sheetView>
  </sheetViews>
  <sheetFormatPr baseColWidth="10" defaultColWidth="8.83203125" defaultRowHeight="14"/>
  <cols>
    <col min="1" max="1" width="2.6640625" customWidth="1"/>
    <col min="2" max="2" width="18" customWidth="1"/>
    <col min="3" max="3" width="14.6640625" bestFit="1" customWidth="1"/>
    <col min="4" max="4" width="6" bestFit="1" customWidth="1"/>
    <col min="5" max="5" width="10" bestFit="1" customWidth="1"/>
    <col min="6" max="6" width="10.5" bestFit="1" customWidth="1"/>
    <col min="8" max="8" width="2.6640625" customWidth="1"/>
  </cols>
  <sheetData>
    <row r="1" spans="2:7" ht="15" thickBot="1"/>
    <row r="2" spans="2:7">
      <c r="B2" s="75" t="s">
        <v>4259</v>
      </c>
      <c r="C2" s="37"/>
      <c r="D2" s="41"/>
      <c r="E2" s="171" t="s">
        <v>30</v>
      </c>
      <c r="F2" s="172"/>
      <c r="G2" s="173"/>
    </row>
    <row r="3" spans="2:7">
      <c r="B3" s="76"/>
      <c r="C3" s="35"/>
      <c r="D3" s="44"/>
      <c r="E3" s="53" t="s">
        <v>27</v>
      </c>
      <c r="F3" s="79">
        <v>1000001</v>
      </c>
      <c r="G3" s="54">
        <f t="array" ref="G3:G7">FREQUENCY(medhval,F3:F7)</f>
        <v>96</v>
      </c>
    </row>
    <row r="4" spans="2:7">
      <c r="B4" s="77" t="s">
        <v>4</v>
      </c>
      <c r="C4" s="74">
        <v>292549.5165394402</v>
      </c>
      <c r="D4" s="44"/>
      <c r="E4" s="53" t="s">
        <v>26</v>
      </c>
      <c r="F4" s="79">
        <f>+F5+C8</f>
        <v>574251.09073906997</v>
      </c>
      <c r="G4" s="54">
        <v>155</v>
      </c>
    </row>
    <row r="5" spans="2:7">
      <c r="B5" s="76" t="s">
        <v>5</v>
      </c>
      <c r="C5" s="72">
        <v>3177.4505264738114</v>
      </c>
      <c r="D5" s="44"/>
      <c r="E5" s="53" t="s">
        <v>25</v>
      </c>
      <c r="F5" s="79">
        <f>+F6+C8</f>
        <v>433400.04536953499</v>
      </c>
      <c r="G5" s="54">
        <v>552</v>
      </c>
    </row>
    <row r="6" spans="2:7">
      <c r="B6" s="77" t="s">
        <v>6</v>
      </c>
      <c r="C6" s="74">
        <v>260200</v>
      </c>
      <c r="D6" s="44"/>
      <c r="E6" s="53" t="s">
        <v>23</v>
      </c>
      <c r="F6" s="79">
        <v>292549</v>
      </c>
      <c r="G6" s="54">
        <v>974</v>
      </c>
    </row>
    <row r="7" spans="2:7" ht="15" thickBot="1">
      <c r="B7" s="76" t="s">
        <v>7</v>
      </c>
      <c r="C7" s="72">
        <v>229700</v>
      </c>
      <c r="D7" s="44"/>
      <c r="E7" s="55" t="s">
        <v>24</v>
      </c>
      <c r="F7" s="80">
        <f>+F6-C8</f>
        <v>151697.95463046504</v>
      </c>
      <c r="G7" s="57">
        <v>188</v>
      </c>
    </row>
    <row r="8" spans="2:7" ht="15" thickBot="1">
      <c r="B8" s="77" t="s">
        <v>8</v>
      </c>
      <c r="C8" s="74">
        <v>140851.04536953496</v>
      </c>
      <c r="D8" s="44"/>
      <c r="E8" s="44"/>
      <c r="F8" s="44"/>
      <c r="G8" s="45"/>
    </row>
    <row r="9" spans="2:7">
      <c r="B9" s="76" t="s">
        <v>9</v>
      </c>
      <c r="C9" s="72">
        <v>19839016981.690792</v>
      </c>
      <c r="D9" s="44"/>
      <c r="E9" s="174" t="s">
        <v>42</v>
      </c>
      <c r="F9" s="175"/>
      <c r="G9" s="176"/>
    </row>
    <row r="10" spans="2:7">
      <c r="B10" s="76" t="s">
        <v>10</v>
      </c>
      <c r="C10" s="72">
        <v>3.9820677122459744</v>
      </c>
      <c r="D10" s="44"/>
      <c r="E10" s="53" t="s">
        <v>28</v>
      </c>
      <c r="F10" s="79">
        <f>+F3</f>
        <v>1000001</v>
      </c>
      <c r="G10" s="54">
        <f t="array" ref="G10:G14">FREQUENCY(medhval,F10:F14)</f>
        <v>19</v>
      </c>
    </row>
    <row r="11" spans="2:7">
      <c r="B11" s="76" t="s">
        <v>11</v>
      </c>
      <c r="C11" s="72">
        <v>1.6380557431736171</v>
      </c>
      <c r="D11" s="44"/>
      <c r="E11" s="53"/>
      <c r="F11" s="79">
        <f>+F10-D12</f>
        <v>803501</v>
      </c>
      <c r="G11" s="54">
        <v>57</v>
      </c>
    </row>
    <row r="12" spans="2:7">
      <c r="B12" s="77" t="s">
        <v>12</v>
      </c>
      <c r="C12" s="74">
        <v>982500</v>
      </c>
      <c r="D12" s="44">
        <f>+C12/5</f>
        <v>196500</v>
      </c>
      <c r="E12" s="53"/>
      <c r="F12" s="79">
        <f>+F11-D12</f>
        <v>607001</v>
      </c>
      <c r="G12" s="54">
        <v>222</v>
      </c>
    </row>
    <row r="13" spans="2:7">
      <c r="B13" s="76" t="s">
        <v>13</v>
      </c>
      <c r="C13" s="72">
        <v>17500</v>
      </c>
      <c r="D13" s="44"/>
      <c r="E13" s="53"/>
      <c r="F13" s="79">
        <f>+F12-D12</f>
        <v>410501</v>
      </c>
      <c r="G13" s="54">
        <v>1068</v>
      </c>
    </row>
    <row r="14" spans="2:7" ht="15" thickBot="1">
      <c r="B14" s="77" t="s">
        <v>14</v>
      </c>
      <c r="C14" s="74">
        <v>1000000</v>
      </c>
      <c r="D14" s="44"/>
      <c r="E14" s="55" t="s">
        <v>29</v>
      </c>
      <c r="F14" s="80">
        <f>+F13-D12</f>
        <v>214001</v>
      </c>
      <c r="G14" s="57">
        <v>599</v>
      </c>
    </row>
    <row r="15" spans="2:7" ht="15" thickBot="1">
      <c r="B15" s="76" t="s">
        <v>15</v>
      </c>
      <c r="C15" s="72">
        <v>574859800</v>
      </c>
      <c r="D15" s="44"/>
      <c r="E15" s="44"/>
      <c r="F15" s="44"/>
      <c r="G15" s="45"/>
    </row>
    <row r="16" spans="2:7">
      <c r="B16" s="77" t="s">
        <v>16</v>
      </c>
      <c r="C16" s="74">
        <v>1965</v>
      </c>
      <c r="D16" s="44">
        <f>+C16/5</f>
        <v>393</v>
      </c>
      <c r="E16" s="177" t="s">
        <v>39</v>
      </c>
      <c r="F16" s="178"/>
      <c r="G16" s="179"/>
    </row>
    <row r="17" spans="2:7" ht="15" thickBot="1">
      <c r="B17" s="78" t="s">
        <v>17</v>
      </c>
      <c r="C17" s="73">
        <v>6231.5288913619297</v>
      </c>
      <c r="D17" s="44"/>
      <c r="E17" s="53" t="s">
        <v>34</v>
      </c>
      <c r="F17" s="52">
        <v>1000001</v>
      </c>
      <c r="G17" s="54">
        <f t="array" ref="G17:G21">FREQUENCY(medhval,F17:F21)</f>
        <v>388</v>
      </c>
    </row>
    <row r="18" spans="2:7">
      <c r="B18" s="43"/>
      <c r="C18" s="44"/>
      <c r="D18" s="44"/>
      <c r="E18" s="53" t="s">
        <v>38</v>
      </c>
      <c r="F18" s="52">
        <v>375000</v>
      </c>
      <c r="G18" s="54">
        <v>372</v>
      </c>
    </row>
    <row r="19" spans="2:7">
      <c r="B19" s="43"/>
      <c r="C19" s="44"/>
      <c r="D19" s="44"/>
      <c r="E19" s="53" t="s">
        <v>36</v>
      </c>
      <c r="F19" s="52">
        <v>300000</v>
      </c>
      <c r="G19" s="54">
        <v>403</v>
      </c>
    </row>
    <row r="20" spans="2:7">
      <c r="B20" s="43"/>
      <c r="C20" s="44"/>
      <c r="D20" s="44"/>
      <c r="E20" s="53" t="s">
        <v>37</v>
      </c>
      <c r="F20" s="52">
        <v>235000</v>
      </c>
      <c r="G20" s="54">
        <v>420</v>
      </c>
    </row>
    <row r="21" spans="2:7" ht="15" thickBot="1">
      <c r="B21" s="43"/>
      <c r="C21" s="44"/>
      <c r="D21" s="44"/>
      <c r="E21" s="55" t="s">
        <v>35</v>
      </c>
      <c r="F21" s="56">
        <v>180000</v>
      </c>
      <c r="G21" s="57">
        <v>382</v>
      </c>
    </row>
    <row r="22" spans="2:7" ht="15" thickBot="1">
      <c r="B22" s="43"/>
      <c r="C22" s="44"/>
      <c r="D22" s="44"/>
      <c r="E22" s="44"/>
      <c r="F22" s="44"/>
      <c r="G22" s="45"/>
    </row>
    <row r="23" spans="2:7">
      <c r="B23" s="43"/>
      <c r="C23" s="44"/>
      <c r="D23" s="44"/>
      <c r="E23" s="177" t="s">
        <v>46</v>
      </c>
      <c r="F23" s="178"/>
      <c r="G23" s="179"/>
    </row>
    <row r="24" spans="2:7">
      <c r="B24" s="43"/>
      <c r="C24" s="44"/>
      <c r="D24" s="44"/>
      <c r="E24" s="53" t="s">
        <v>34</v>
      </c>
      <c r="F24" s="52">
        <v>101</v>
      </c>
      <c r="G24" s="54">
        <f t="array" ref="G24:G28">FREQUENCY(hsdip,F24:F28)</f>
        <v>1977</v>
      </c>
    </row>
    <row r="25" spans="2:7">
      <c r="B25" s="43"/>
      <c r="C25" s="44"/>
      <c r="D25" s="44"/>
      <c r="E25" s="53" t="s">
        <v>38</v>
      </c>
      <c r="F25" s="52"/>
      <c r="G25" s="54">
        <v>0</v>
      </c>
    </row>
    <row r="26" spans="2:7">
      <c r="B26" s="43"/>
      <c r="C26" s="44"/>
      <c r="D26" s="44"/>
      <c r="E26" s="53" t="s">
        <v>36</v>
      </c>
      <c r="F26" s="52"/>
      <c r="G26" s="54" t="e">
        <v>#N/A</v>
      </c>
    </row>
    <row r="27" spans="2:7">
      <c r="B27" s="43"/>
      <c r="C27" s="44"/>
      <c r="D27" s="44"/>
      <c r="E27" s="53" t="s">
        <v>37</v>
      </c>
      <c r="F27" s="52"/>
      <c r="G27" s="54" t="e">
        <v>#N/A</v>
      </c>
    </row>
    <row r="28" spans="2:7" ht="15" thickBot="1">
      <c r="B28" s="46"/>
      <c r="C28" s="47"/>
      <c r="D28" s="47"/>
      <c r="E28" s="55" t="s">
        <v>35</v>
      </c>
      <c r="F28" s="56"/>
      <c r="G28" s="57" t="e">
        <v>#N/A</v>
      </c>
    </row>
  </sheetData>
  <sheetCalcPr fullCalcOnLoad="1"/>
  <mergeCells count="4">
    <mergeCell ref="E16:G16"/>
    <mergeCell ref="E23:G23"/>
    <mergeCell ref="E2:G2"/>
    <mergeCell ref="E9:G9"/>
  </mergeCells>
  <pageMargins left="0.25" right="0.25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F1986"/>
  <sheetViews>
    <sheetView topLeftCell="E1" workbookViewId="0">
      <selection activeCell="J25" sqref="J25"/>
    </sheetView>
  </sheetViews>
  <sheetFormatPr baseColWidth="10" defaultColWidth="8.83203125" defaultRowHeight="14"/>
  <cols>
    <col min="1" max="1" width="21.6640625" hidden="1" customWidth="1"/>
    <col min="2" max="2" width="12" hidden="1" customWidth="1"/>
    <col min="3" max="3" width="22.83203125" customWidth="1"/>
    <col min="4" max="4" width="7.33203125" bestFit="1" customWidth="1"/>
    <col min="5" max="5" width="18.6640625" customWidth="1"/>
    <col min="6" max="6" width="24" style="11" bestFit="1" customWidth="1"/>
  </cols>
  <sheetData>
    <row r="1" spans="1:6" s="7" customFormat="1">
      <c r="A1" s="1" t="s">
        <v>4247</v>
      </c>
      <c r="B1" s="1" t="s">
        <v>4248</v>
      </c>
      <c r="C1" s="1" t="s">
        <v>4249</v>
      </c>
      <c r="D1" s="1" t="s">
        <v>4250</v>
      </c>
      <c r="E1" s="1" t="s">
        <v>4251</v>
      </c>
      <c r="F1" s="5" t="s">
        <v>4259</v>
      </c>
    </row>
    <row r="2" spans="1:6">
      <c r="A2" s="13" t="s">
        <v>4270</v>
      </c>
      <c r="B2" s="13">
        <v>17031840300</v>
      </c>
      <c r="C2" s="13" t="s">
        <v>4271</v>
      </c>
      <c r="D2" s="13" t="s">
        <v>4272</v>
      </c>
      <c r="E2" s="13" t="s">
        <v>4273</v>
      </c>
      <c r="F2" s="17">
        <v>257300</v>
      </c>
    </row>
    <row r="3" spans="1:6">
      <c r="A3" s="13" t="s">
        <v>4274</v>
      </c>
      <c r="B3" s="13">
        <v>17031823200</v>
      </c>
      <c r="C3" s="13" t="s">
        <v>4275</v>
      </c>
      <c r="D3" s="13" t="s">
        <v>4272</v>
      </c>
      <c r="E3" s="13" t="s">
        <v>4276</v>
      </c>
      <c r="F3" s="17">
        <v>219400</v>
      </c>
    </row>
    <row r="4" spans="1:6">
      <c r="A4" s="13" t="s">
        <v>4277</v>
      </c>
      <c r="B4" s="13">
        <v>17031823302</v>
      </c>
      <c r="C4" s="13" t="s">
        <v>4278</v>
      </c>
      <c r="D4" s="13" t="s">
        <v>4272</v>
      </c>
      <c r="E4" s="13" t="s">
        <v>4276</v>
      </c>
      <c r="F4" s="17">
        <v>198200</v>
      </c>
    </row>
    <row r="5" spans="1:6">
      <c r="A5" s="13" t="s">
        <v>4279</v>
      </c>
      <c r="B5" s="13">
        <v>17031823303</v>
      </c>
      <c r="C5" s="13" t="s">
        <v>4280</v>
      </c>
      <c r="D5" s="13" t="s">
        <v>4272</v>
      </c>
      <c r="E5" s="13" t="s">
        <v>4276</v>
      </c>
      <c r="F5" s="17">
        <v>212900</v>
      </c>
    </row>
    <row r="6" spans="1:6">
      <c r="A6" s="13" t="s">
        <v>4281</v>
      </c>
      <c r="B6" s="13">
        <v>17031823304</v>
      </c>
      <c r="C6" s="13" t="s">
        <v>4282</v>
      </c>
      <c r="D6" s="13" t="s">
        <v>4272</v>
      </c>
      <c r="E6" s="13" t="s">
        <v>4276</v>
      </c>
      <c r="F6" s="17">
        <v>181800</v>
      </c>
    </row>
    <row r="7" spans="1:6">
      <c r="A7" s="13" t="s">
        <v>4283</v>
      </c>
      <c r="B7" s="13">
        <v>17031823400</v>
      </c>
      <c r="C7" s="13" t="s">
        <v>4284</v>
      </c>
      <c r="D7" s="13" t="s">
        <v>4272</v>
      </c>
      <c r="E7" s="13" t="s">
        <v>4276</v>
      </c>
      <c r="F7" s="17">
        <v>168700</v>
      </c>
    </row>
    <row r="8" spans="1:6">
      <c r="A8" s="13" t="s">
        <v>4285</v>
      </c>
      <c r="B8" s="13">
        <v>17031823605</v>
      </c>
      <c r="C8" s="13" t="s">
        <v>4286</v>
      </c>
      <c r="D8" s="13" t="s">
        <v>4272</v>
      </c>
      <c r="E8" s="13" t="s">
        <v>4276</v>
      </c>
      <c r="F8" s="17">
        <v>299100</v>
      </c>
    </row>
    <row r="9" spans="1:6">
      <c r="A9" s="13" t="s">
        <v>4287</v>
      </c>
      <c r="B9" s="13">
        <v>17031802608</v>
      </c>
      <c r="C9" s="13" t="s">
        <v>4288</v>
      </c>
      <c r="D9" s="13" t="s">
        <v>4272</v>
      </c>
      <c r="E9" s="13" t="s">
        <v>4289</v>
      </c>
      <c r="F9" s="17">
        <v>289600</v>
      </c>
    </row>
    <row r="10" spans="1:6">
      <c r="A10" s="13" t="s">
        <v>4290</v>
      </c>
      <c r="B10" s="13">
        <v>17031802801</v>
      </c>
      <c r="C10" s="13" t="s">
        <v>4291</v>
      </c>
      <c r="D10" s="13" t="s">
        <v>4272</v>
      </c>
      <c r="E10" s="13" t="s">
        <v>4289</v>
      </c>
      <c r="F10" s="17">
        <v>367200</v>
      </c>
    </row>
    <row r="11" spans="1:6">
      <c r="A11" s="13" t="s">
        <v>4292</v>
      </c>
      <c r="B11" s="13">
        <v>17031803005</v>
      </c>
      <c r="C11" s="13" t="s">
        <v>4293</v>
      </c>
      <c r="D11" s="13" t="s">
        <v>4272</v>
      </c>
      <c r="E11" s="13" t="s">
        <v>4289</v>
      </c>
      <c r="F11" s="17">
        <v>306900</v>
      </c>
    </row>
    <row r="12" spans="1:6">
      <c r="A12" s="13" t="s">
        <v>4294</v>
      </c>
      <c r="B12" s="13">
        <v>17031803007</v>
      </c>
      <c r="C12" s="13" t="s">
        <v>4295</v>
      </c>
      <c r="D12" s="13" t="s">
        <v>4272</v>
      </c>
      <c r="E12" s="13" t="s">
        <v>4289</v>
      </c>
      <c r="F12" s="17">
        <v>356700</v>
      </c>
    </row>
    <row r="13" spans="1:6">
      <c r="A13" s="13" t="s">
        <v>4296</v>
      </c>
      <c r="B13" s="13">
        <v>17031803008</v>
      </c>
      <c r="C13" s="13" t="s">
        <v>4297</v>
      </c>
      <c r="D13" s="13" t="s">
        <v>4272</v>
      </c>
      <c r="E13" s="13" t="s">
        <v>4289</v>
      </c>
      <c r="F13" s="17">
        <v>447700</v>
      </c>
    </row>
    <row r="14" spans="1:6">
      <c r="A14" s="13" t="s">
        <v>4298</v>
      </c>
      <c r="B14" s="13">
        <v>17031803010</v>
      </c>
      <c r="C14" s="13" t="s">
        <v>4299</v>
      </c>
      <c r="D14" s="13" t="s">
        <v>4272</v>
      </c>
      <c r="E14" s="13" t="s">
        <v>4289</v>
      </c>
      <c r="F14" s="17">
        <v>306000</v>
      </c>
    </row>
    <row r="15" spans="1:6">
      <c r="A15" s="13" t="s">
        <v>4300</v>
      </c>
      <c r="B15" s="13">
        <v>17031803012</v>
      </c>
      <c r="C15" s="13" t="s">
        <v>4301</v>
      </c>
      <c r="D15" s="13" t="s">
        <v>4272</v>
      </c>
      <c r="E15" s="13" t="s">
        <v>4289</v>
      </c>
      <c r="F15" s="17">
        <v>281100</v>
      </c>
    </row>
    <row r="16" spans="1:6">
      <c r="A16" s="13" t="s">
        <v>4302</v>
      </c>
      <c r="B16" s="13">
        <v>17031803015</v>
      </c>
      <c r="C16" s="13" t="s">
        <v>4303</v>
      </c>
      <c r="D16" s="13" t="s">
        <v>4272</v>
      </c>
      <c r="E16" s="13" t="s">
        <v>4289</v>
      </c>
      <c r="F16" s="17">
        <v>359700</v>
      </c>
    </row>
    <row r="17" spans="1:6">
      <c r="A17" s="13" t="s">
        <v>4304</v>
      </c>
      <c r="B17" s="13">
        <v>17031803016</v>
      </c>
      <c r="C17" s="13" t="s">
        <v>4305</v>
      </c>
      <c r="D17" s="13" t="s">
        <v>4272</v>
      </c>
      <c r="E17" s="13" t="s">
        <v>4289</v>
      </c>
      <c r="F17" s="17">
        <v>371500</v>
      </c>
    </row>
    <row r="18" spans="1:6">
      <c r="A18" s="13" t="s">
        <v>4306</v>
      </c>
      <c r="B18" s="13">
        <v>17031803017</v>
      </c>
      <c r="C18" s="13" t="s">
        <v>4307</v>
      </c>
      <c r="D18" s="13" t="s">
        <v>4272</v>
      </c>
      <c r="E18" s="13" t="s">
        <v>4289</v>
      </c>
      <c r="F18" s="17">
        <v>359700</v>
      </c>
    </row>
    <row r="19" spans="1:6">
      <c r="A19" s="13" t="s">
        <v>4308</v>
      </c>
      <c r="B19" s="13">
        <v>17031803100</v>
      </c>
      <c r="C19" s="13" t="s">
        <v>4309</v>
      </c>
      <c r="D19" s="13" t="s">
        <v>4272</v>
      </c>
      <c r="E19" s="13" t="s">
        <v>4289</v>
      </c>
      <c r="F19" s="17">
        <v>374400</v>
      </c>
    </row>
    <row r="20" spans="1:6">
      <c r="A20" s="13" t="s">
        <v>4310</v>
      </c>
      <c r="B20" s="13">
        <v>17031803200</v>
      </c>
      <c r="C20" s="13" t="s">
        <v>4311</v>
      </c>
      <c r="D20" s="13" t="s">
        <v>4272</v>
      </c>
      <c r="E20" s="13" t="s">
        <v>4289</v>
      </c>
      <c r="F20" s="17">
        <v>351500</v>
      </c>
    </row>
    <row r="21" spans="1:6">
      <c r="A21" s="13" t="s">
        <v>4312</v>
      </c>
      <c r="B21" s="13">
        <v>17031803300</v>
      </c>
      <c r="C21" s="13" t="s">
        <v>4191</v>
      </c>
      <c r="D21" s="13" t="s">
        <v>4272</v>
      </c>
      <c r="E21" s="13" t="s">
        <v>4289</v>
      </c>
      <c r="F21" s="17">
        <v>347900</v>
      </c>
    </row>
    <row r="22" spans="1:6">
      <c r="A22" s="13" t="s">
        <v>4192</v>
      </c>
      <c r="B22" s="13">
        <v>17031803400</v>
      </c>
      <c r="C22" s="13" t="s">
        <v>4193</v>
      </c>
      <c r="D22" s="13" t="s">
        <v>4272</v>
      </c>
      <c r="E22" s="13" t="s">
        <v>4289</v>
      </c>
      <c r="F22" s="17">
        <v>402400</v>
      </c>
    </row>
    <row r="23" spans="1:6">
      <c r="A23" s="13" t="s">
        <v>4194</v>
      </c>
      <c r="B23" s="13">
        <v>17031803500</v>
      </c>
      <c r="C23" s="13" t="s">
        <v>4195</v>
      </c>
      <c r="D23" s="13" t="s">
        <v>4272</v>
      </c>
      <c r="E23" s="13" t="s">
        <v>4289</v>
      </c>
      <c r="F23" s="17">
        <v>409800</v>
      </c>
    </row>
    <row r="24" spans="1:6">
      <c r="A24" s="13" t="s">
        <v>4196</v>
      </c>
      <c r="B24" s="13">
        <v>17031805106</v>
      </c>
      <c r="C24" s="13" t="s">
        <v>4197</v>
      </c>
      <c r="D24" s="13" t="s">
        <v>4272</v>
      </c>
      <c r="E24" s="13" t="s">
        <v>4289</v>
      </c>
      <c r="F24" s="17">
        <v>319800</v>
      </c>
    </row>
    <row r="25" spans="1:6">
      <c r="A25" s="13" t="s">
        <v>4198</v>
      </c>
      <c r="B25" s="13">
        <v>17031805107</v>
      </c>
      <c r="C25" s="13" t="s">
        <v>4199</v>
      </c>
      <c r="D25" s="13" t="s">
        <v>4272</v>
      </c>
      <c r="E25" s="13" t="s">
        <v>4289</v>
      </c>
      <c r="F25" s="17">
        <v>187000</v>
      </c>
    </row>
    <row r="26" spans="1:6">
      <c r="A26" s="13" t="s">
        <v>4200</v>
      </c>
      <c r="B26" s="13">
        <v>17031805108</v>
      </c>
      <c r="C26" s="13" t="s">
        <v>4201</v>
      </c>
      <c r="D26" s="13" t="s">
        <v>4272</v>
      </c>
      <c r="E26" s="13" t="s">
        <v>4289</v>
      </c>
      <c r="F26" s="17">
        <v>315200</v>
      </c>
    </row>
    <row r="27" spans="1:6">
      <c r="A27" s="13" t="s">
        <v>4202</v>
      </c>
      <c r="B27" s="13">
        <v>17031805109</v>
      </c>
      <c r="C27" s="13" t="s">
        <v>4203</v>
      </c>
      <c r="D27" s="13" t="s">
        <v>4272</v>
      </c>
      <c r="E27" s="13" t="s">
        <v>4289</v>
      </c>
      <c r="F27" s="17">
        <v>413100</v>
      </c>
    </row>
    <row r="28" spans="1:6">
      <c r="A28" s="13" t="s">
        <v>4204</v>
      </c>
      <c r="B28" s="13">
        <v>17031805110</v>
      </c>
      <c r="C28" s="13" t="s">
        <v>4205</v>
      </c>
      <c r="D28" s="13" t="s">
        <v>4272</v>
      </c>
      <c r="E28" s="13" t="s">
        <v>4289</v>
      </c>
      <c r="F28" s="17">
        <v>286100</v>
      </c>
    </row>
    <row r="29" spans="1:6">
      <c r="A29" s="13" t="s">
        <v>4206</v>
      </c>
      <c r="B29" s="13">
        <v>17031804202</v>
      </c>
      <c r="C29" s="13" t="s">
        <v>4207</v>
      </c>
      <c r="D29" s="13" t="s">
        <v>4272</v>
      </c>
      <c r="E29" s="13" t="s">
        <v>4208</v>
      </c>
      <c r="F29" s="17">
        <v>446800</v>
      </c>
    </row>
    <row r="30" spans="1:6">
      <c r="A30" s="13" t="s">
        <v>4209</v>
      </c>
      <c r="B30" s="13">
        <v>17031804201</v>
      </c>
      <c r="C30" s="13" t="s">
        <v>4210</v>
      </c>
      <c r="D30" s="13" t="s">
        <v>4272</v>
      </c>
      <c r="E30" s="13" t="s">
        <v>4211</v>
      </c>
      <c r="F30" s="17">
        <v>822800</v>
      </c>
    </row>
    <row r="31" spans="1:6">
      <c r="A31" s="13" t="s">
        <v>4212</v>
      </c>
      <c r="B31" s="13">
        <v>17031804403</v>
      </c>
      <c r="C31" s="13" t="s">
        <v>4213</v>
      </c>
      <c r="D31" s="13" t="s">
        <v>4272</v>
      </c>
      <c r="E31" s="13" t="s">
        <v>4214</v>
      </c>
      <c r="F31" s="17">
        <v>232800</v>
      </c>
    </row>
    <row r="32" spans="1:6">
      <c r="A32" s="13" t="s">
        <v>4215</v>
      </c>
      <c r="B32" s="13">
        <v>17031804404</v>
      </c>
      <c r="C32" s="13" t="s">
        <v>4216</v>
      </c>
      <c r="D32" s="13" t="s">
        <v>4272</v>
      </c>
      <c r="E32" s="13" t="s">
        <v>4214</v>
      </c>
      <c r="F32" s="17">
        <v>228000</v>
      </c>
    </row>
    <row r="33" spans="1:6">
      <c r="A33" s="13" t="s">
        <v>4217</v>
      </c>
      <c r="B33" s="13">
        <v>17031804505</v>
      </c>
      <c r="C33" s="13" t="s">
        <v>4218</v>
      </c>
      <c r="D33" s="13" t="s">
        <v>4272</v>
      </c>
      <c r="E33" s="13" t="s">
        <v>4214</v>
      </c>
      <c r="F33" s="17">
        <v>187200</v>
      </c>
    </row>
    <row r="34" spans="1:6">
      <c r="A34" s="13" t="s">
        <v>4219</v>
      </c>
      <c r="B34" s="13">
        <v>17031804506</v>
      </c>
      <c r="C34" s="13" t="s">
        <v>4220</v>
      </c>
      <c r="D34" s="13" t="s">
        <v>4272</v>
      </c>
      <c r="E34" s="13" t="s">
        <v>4214</v>
      </c>
      <c r="F34" s="17">
        <v>336400</v>
      </c>
    </row>
    <row r="35" spans="1:6">
      <c r="A35" s="13" t="s">
        <v>4221</v>
      </c>
      <c r="B35" s="13">
        <v>17031804507</v>
      </c>
      <c r="C35" s="13" t="s">
        <v>4222</v>
      </c>
      <c r="D35" s="13" t="s">
        <v>4272</v>
      </c>
      <c r="E35" s="13" t="s">
        <v>4214</v>
      </c>
      <c r="F35" s="17">
        <v>309900</v>
      </c>
    </row>
    <row r="36" spans="1:6">
      <c r="A36" s="13" t="s">
        <v>4223</v>
      </c>
      <c r="B36" s="13">
        <v>17031804508</v>
      </c>
      <c r="C36" s="13" t="s">
        <v>4224</v>
      </c>
      <c r="D36" s="13" t="s">
        <v>4272</v>
      </c>
      <c r="E36" s="13" t="s">
        <v>4214</v>
      </c>
      <c r="F36" s="17">
        <v>201900</v>
      </c>
    </row>
    <row r="37" spans="1:6">
      <c r="A37" s="13" t="s">
        <v>4225</v>
      </c>
      <c r="B37" s="13">
        <v>17031804509</v>
      </c>
      <c r="C37" s="13" t="s">
        <v>4226</v>
      </c>
      <c r="D37" s="13" t="s">
        <v>4272</v>
      </c>
      <c r="E37" s="13" t="s">
        <v>4214</v>
      </c>
      <c r="F37" s="17">
        <v>243000</v>
      </c>
    </row>
    <row r="38" spans="1:6">
      <c r="A38" s="13" t="s">
        <v>4227</v>
      </c>
      <c r="B38" s="13">
        <v>17031841300</v>
      </c>
      <c r="C38" s="13" t="s">
        <v>4228</v>
      </c>
      <c r="D38" s="13" t="s">
        <v>4272</v>
      </c>
      <c r="E38" s="13" t="s">
        <v>4214</v>
      </c>
      <c r="F38" s="17">
        <v>260500</v>
      </c>
    </row>
    <row r="39" spans="1:6">
      <c r="A39" s="13" t="s">
        <v>4229</v>
      </c>
      <c r="B39" s="13">
        <v>17031820501</v>
      </c>
      <c r="C39" s="13" t="s">
        <v>4230</v>
      </c>
      <c r="D39" s="13" t="s">
        <v>4272</v>
      </c>
      <c r="E39" s="13" t="s">
        <v>4231</v>
      </c>
      <c r="F39" s="17">
        <v>230100</v>
      </c>
    </row>
    <row r="40" spans="1:6">
      <c r="A40" s="13" t="s">
        <v>4232</v>
      </c>
      <c r="B40" s="13">
        <v>17031817000</v>
      </c>
      <c r="C40" s="13" t="s">
        <v>4233</v>
      </c>
      <c r="D40" s="13" t="s">
        <v>4272</v>
      </c>
      <c r="E40" s="13" t="s">
        <v>4234</v>
      </c>
      <c r="F40" s="17">
        <v>190200</v>
      </c>
    </row>
    <row r="41" spans="1:6">
      <c r="A41" s="13" t="s">
        <v>4235</v>
      </c>
      <c r="B41" s="13">
        <v>17031817101</v>
      </c>
      <c r="C41" s="13" t="s">
        <v>4236</v>
      </c>
      <c r="D41" s="13" t="s">
        <v>4272</v>
      </c>
      <c r="E41" s="13" t="s">
        <v>4234</v>
      </c>
      <c r="F41" s="17">
        <v>184500</v>
      </c>
    </row>
    <row r="42" spans="1:6">
      <c r="A42" s="13" t="s">
        <v>4237</v>
      </c>
      <c r="B42" s="13">
        <v>17031817102</v>
      </c>
      <c r="C42" s="13" t="s">
        <v>4238</v>
      </c>
      <c r="D42" s="13" t="s">
        <v>4272</v>
      </c>
      <c r="E42" s="13" t="s">
        <v>4234</v>
      </c>
      <c r="F42" s="17">
        <v>175600</v>
      </c>
    </row>
    <row r="43" spans="1:6">
      <c r="A43" s="13" t="s">
        <v>4239</v>
      </c>
      <c r="B43" s="13">
        <v>17031840000</v>
      </c>
      <c r="C43" s="13" t="s">
        <v>4240</v>
      </c>
      <c r="D43" s="13" t="s">
        <v>4272</v>
      </c>
      <c r="E43" s="13" t="s">
        <v>4241</v>
      </c>
      <c r="F43" s="17">
        <v>350000</v>
      </c>
    </row>
    <row r="44" spans="1:6">
      <c r="A44" s="13" t="s">
        <v>4242</v>
      </c>
      <c r="B44" s="13">
        <v>17031840700</v>
      </c>
      <c r="C44" s="13" t="s">
        <v>4243</v>
      </c>
      <c r="D44" s="13" t="s">
        <v>4272</v>
      </c>
      <c r="E44" s="13" t="s">
        <v>4241</v>
      </c>
      <c r="F44" s="17">
        <v>205300</v>
      </c>
    </row>
    <row r="45" spans="1:6">
      <c r="A45" s="13" t="s">
        <v>4244</v>
      </c>
      <c r="B45" s="13">
        <v>17031840800</v>
      </c>
      <c r="C45" s="13" t="s">
        <v>4245</v>
      </c>
      <c r="D45" s="13" t="s">
        <v>4272</v>
      </c>
      <c r="E45" s="13" t="s">
        <v>4241</v>
      </c>
      <c r="F45" s="17">
        <v>227300</v>
      </c>
    </row>
    <row r="46" spans="1:6">
      <c r="A46" s="13" t="s">
        <v>4246</v>
      </c>
      <c r="B46" s="13">
        <v>17031816800</v>
      </c>
      <c r="C46" s="13" t="s">
        <v>4133</v>
      </c>
      <c r="D46" s="13" t="s">
        <v>4272</v>
      </c>
      <c r="E46" s="13" t="s">
        <v>4134</v>
      </c>
      <c r="F46" s="17">
        <v>211600</v>
      </c>
    </row>
    <row r="47" spans="1:6">
      <c r="A47" s="13" t="s">
        <v>4135</v>
      </c>
      <c r="B47" s="13">
        <v>17031814600</v>
      </c>
      <c r="C47" s="13" t="s">
        <v>4136</v>
      </c>
      <c r="D47" s="13" t="s">
        <v>4272</v>
      </c>
      <c r="E47" s="13" t="s">
        <v>4137</v>
      </c>
      <c r="F47" s="17">
        <v>226400</v>
      </c>
    </row>
    <row r="48" spans="1:6">
      <c r="A48" s="13" t="s">
        <v>4138</v>
      </c>
      <c r="B48" s="13">
        <v>17031814700</v>
      </c>
      <c r="C48" s="13" t="s">
        <v>4139</v>
      </c>
      <c r="D48" s="13" t="s">
        <v>4272</v>
      </c>
      <c r="E48" s="13" t="s">
        <v>4137</v>
      </c>
      <c r="F48" s="17">
        <v>217600</v>
      </c>
    </row>
    <row r="49" spans="1:6">
      <c r="A49" s="13" t="s">
        <v>4140</v>
      </c>
      <c r="B49" s="13">
        <v>17031814800</v>
      </c>
      <c r="C49" s="13" t="s">
        <v>4141</v>
      </c>
      <c r="D49" s="13" t="s">
        <v>4272</v>
      </c>
      <c r="E49" s="13" t="s">
        <v>4137</v>
      </c>
      <c r="F49" s="17">
        <v>276700</v>
      </c>
    </row>
    <row r="50" spans="1:6">
      <c r="A50" s="13" t="s">
        <v>4142</v>
      </c>
      <c r="B50" s="13">
        <v>17031814900</v>
      </c>
      <c r="C50" s="13" t="s">
        <v>4143</v>
      </c>
      <c r="D50" s="13" t="s">
        <v>4272</v>
      </c>
      <c r="E50" s="13" t="s">
        <v>4137</v>
      </c>
      <c r="F50" s="17">
        <v>259000</v>
      </c>
    </row>
    <row r="51" spans="1:6">
      <c r="A51" s="13" t="s">
        <v>4144</v>
      </c>
      <c r="B51" s="13">
        <v>17031815000</v>
      </c>
      <c r="C51" s="13" t="s">
        <v>4145</v>
      </c>
      <c r="D51" s="13" t="s">
        <v>4272</v>
      </c>
      <c r="E51" s="13" t="s">
        <v>4137</v>
      </c>
      <c r="F51" s="17">
        <v>243700</v>
      </c>
    </row>
    <row r="52" spans="1:6">
      <c r="A52" s="13" t="s">
        <v>4146</v>
      </c>
      <c r="B52" s="13">
        <v>17031815100</v>
      </c>
      <c r="C52" s="13" t="s">
        <v>4147</v>
      </c>
      <c r="D52" s="13" t="s">
        <v>4272</v>
      </c>
      <c r="E52" s="13" t="s">
        <v>4137</v>
      </c>
      <c r="F52" s="17">
        <v>237700</v>
      </c>
    </row>
    <row r="53" spans="1:6">
      <c r="A53" s="13" t="s">
        <v>4148</v>
      </c>
      <c r="B53" s="13">
        <v>17031815200</v>
      </c>
      <c r="C53" s="13" t="s">
        <v>4149</v>
      </c>
      <c r="D53" s="13" t="s">
        <v>4272</v>
      </c>
      <c r="E53" s="13" t="s">
        <v>4137</v>
      </c>
      <c r="F53" s="17">
        <v>225800</v>
      </c>
    </row>
    <row r="54" spans="1:6">
      <c r="A54" s="13" t="s">
        <v>4150</v>
      </c>
      <c r="B54" s="13">
        <v>17031815300</v>
      </c>
      <c r="C54" s="13" t="s">
        <v>4151</v>
      </c>
      <c r="D54" s="13" t="s">
        <v>4272</v>
      </c>
      <c r="E54" s="13" t="s">
        <v>4137</v>
      </c>
      <c r="F54" s="17">
        <v>233500</v>
      </c>
    </row>
    <row r="55" spans="1:6">
      <c r="A55" s="13" t="s">
        <v>4152</v>
      </c>
      <c r="B55" s="13">
        <v>17031815400</v>
      </c>
      <c r="C55" s="13" t="s">
        <v>4153</v>
      </c>
      <c r="D55" s="13" t="s">
        <v>4272</v>
      </c>
      <c r="E55" s="13" t="s">
        <v>4137</v>
      </c>
      <c r="F55" s="17">
        <v>283100</v>
      </c>
    </row>
    <row r="56" spans="1:6">
      <c r="A56" s="13" t="s">
        <v>4154</v>
      </c>
      <c r="B56" s="13">
        <v>17031815500</v>
      </c>
      <c r="C56" s="13" t="s">
        <v>4155</v>
      </c>
      <c r="D56" s="13" t="s">
        <v>4272</v>
      </c>
      <c r="E56" s="13" t="s">
        <v>4137</v>
      </c>
      <c r="F56" s="17">
        <v>243000</v>
      </c>
    </row>
    <row r="57" spans="1:6">
      <c r="A57" s="13" t="s">
        <v>4156</v>
      </c>
      <c r="B57" s="13">
        <v>17031841000</v>
      </c>
      <c r="C57" s="13" t="s">
        <v>4157</v>
      </c>
      <c r="D57" s="13" t="s">
        <v>4272</v>
      </c>
      <c r="E57" s="13" t="s">
        <v>4158</v>
      </c>
      <c r="F57" s="17">
        <v>335200</v>
      </c>
    </row>
    <row r="58" spans="1:6">
      <c r="A58" s="13" t="s">
        <v>4159</v>
      </c>
      <c r="B58" s="13">
        <v>17031841100</v>
      </c>
      <c r="C58" s="13" t="s">
        <v>4160</v>
      </c>
      <c r="D58" s="13" t="s">
        <v>4272</v>
      </c>
      <c r="E58" s="13" t="s">
        <v>4158</v>
      </c>
      <c r="F58" s="17">
        <v>241400</v>
      </c>
    </row>
    <row r="59" spans="1:6">
      <c r="A59" s="13" t="s">
        <v>4161</v>
      </c>
      <c r="B59" s="13">
        <v>17031821200</v>
      </c>
      <c r="C59" s="13" t="s">
        <v>4162</v>
      </c>
      <c r="D59" s="13" t="s">
        <v>4272</v>
      </c>
      <c r="E59" s="13" t="s">
        <v>4163</v>
      </c>
      <c r="F59" s="17">
        <v>168300</v>
      </c>
    </row>
    <row r="60" spans="1:6">
      <c r="A60" s="13" t="s">
        <v>4164</v>
      </c>
      <c r="B60" s="13">
        <v>17031821300</v>
      </c>
      <c r="C60" s="13" t="s">
        <v>4165</v>
      </c>
      <c r="D60" s="13" t="s">
        <v>4272</v>
      </c>
      <c r="E60" s="13" t="s">
        <v>4163</v>
      </c>
      <c r="F60" s="17">
        <v>147300</v>
      </c>
    </row>
    <row r="61" spans="1:6">
      <c r="A61" s="13" t="s">
        <v>4166</v>
      </c>
      <c r="B61" s="13">
        <v>17031823500</v>
      </c>
      <c r="C61" s="13" t="s">
        <v>4167</v>
      </c>
      <c r="D61" s="13" t="s">
        <v>4272</v>
      </c>
      <c r="E61" s="13" t="s">
        <v>4163</v>
      </c>
      <c r="F61" s="17">
        <v>179200</v>
      </c>
    </row>
    <row r="62" spans="1:6">
      <c r="A62" s="13" t="s">
        <v>4168</v>
      </c>
      <c r="B62" s="13">
        <v>17031823603</v>
      </c>
      <c r="C62" s="13" t="s">
        <v>4169</v>
      </c>
      <c r="D62" s="13" t="s">
        <v>4272</v>
      </c>
      <c r="E62" s="13" t="s">
        <v>4163</v>
      </c>
      <c r="F62" s="17">
        <v>80300</v>
      </c>
    </row>
    <row r="63" spans="1:6">
      <c r="A63" s="13" t="s">
        <v>4170</v>
      </c>
      <c r="B63" s="13">
        <v>17031824300</v>
      </c>
      <c r="C63" s="13" t="s">
        <v>4171</v>
      </c>
      <c r="D63" s="13" t="s">
        <v>4272</v>
      </c>
      <c r="E63" s="13" t="s">
        <v>4163</v>
      </c>
      <c r="F63" s="17">
        <v>104400</v>
      </c>
    </row>
    <row r="64" spans="1:6">
      <c r="A64" s="13" t="s">
        <v>4172</v>
      </c>
      <c r="B64" s="13">
        <v>17031820603</v>
      </c>
      <c r="C64" s="13" t="s">
        <v>4173</v>
      </c>
      <c r="D64" s="13" t="s">
        <v>4272</v>
      </c>
      <c r="E64" s="13" t="s">
        <v>4174</v>
      </c>
      <c r="F64" s="17">
        <v>217400</v>
      </c>
    </row>
    <row r="65" spans="1:6">
      <c r="A65" s="13" t="s">
        <v>4175</v>
      </c>
      <c r="B65" s="13">
        <v>17031817900</v>
      </c>
      <c r="C65" s="13" t="s">
        <v>4176</v>
      </c>
      <c r="D65" s="13" t="s">
        <v>4272</v>
      </c>
      <c r="E65" s="13" t="s">
        <v>4177</v>
      </c>
      <c r="F65" s="17">
        <v>198200</v>
      </c>
    </row>
    <row r="66" spans="1:6">
      <c r="A66" s="13" t="s">
        <v>4178</v>
      </c>
      <c r="B66" s="13">
        <v>17031818000</v>
      </c>
      <c r="C66" s="13" t="s">
        <v>4179</v>
      </c>
      <c r="D66" s="13" t="s">
        <v>4272</v>
      </c>
      <c r="E66" s="13" t="s">
        <v>4177</v>
      </c>
      <c r="F66" s="17">
        <v>237600</v>
      </c>
    </row>
    <row r="67" spans="1:6">
      <c r="A67" s="13" t="s">
        <v>4180</v>
      </c>
      <c r="B67" s="13">
        <v>17031815800</v>
      </c>
      <c r="C67" s="13" t="s">
        <v>4181</v>
      </c>
      <c r="D67" s="13" t="s">
        <v>4272</v>
      </c>
      <c r="E67" s="13" t="s">
        <v>4182</v>
      </c>
      <c r="F67" s="17">
        <v>322600</v>
      </c>
    </row>
    <row r="68" spans="1:6">
      <c r="A68" s="13" t="s">
        <v>4183</v>
      </c>
      <c r="B68" s="13">
        <v>17031818700</v>
      </c>
      <c r="C68" s="13" t="s">
        <v>4184</v>
      </c>
      <c r="D68" s="13" t="s">
        <v>4272</v>
      </c>
      <c r="E68" s="13" t="s">
        <v>4182</v>
      </c>
      <c r="F68" s="17">
        <v>259600</v>
      </c>
    </row>
    <row r="69" spans="1:6">
      <c r="A69" s="13" t="s">
        <v>4185</v>
      </c>
      <c r="B69" s="13">
        <v>17031818800</v>
      </c>
      <c r="C69" s="13" t="s">
        <v>4186</v>
      </c>
      <c r="D69" s="13" t="s">
        <v>4272</v>
      </c>
      <c r="E69" s="13" t="s">
        <v>4182</v>
      </c>
      <c r="F69" s="17">
        <v>263500</v>
      </c>
    </row>
    <row r="70" spans="1:6">
      <c r="A70" s="13" t="s">
        <v>4187</v>
      </c>
      <c r="B70" s="13">
        <v>17031819300</v>
      </c>
      <c r="C70" s="13" t="s">
        <v>4188</v>
      </c>
      <c r="D70" s="13" t="s">
        <v>4272</v>
      </c>
      <c r="E70" s="13" t="s">
        <v>4182</v>
      </c>
      <c r="F70" s="17">
        <v>257900</v>
      </c>
    </row>
    <row r="71" spans="1:6">
      <c r="A71" s="13" t="s">
        <v>4189</v>
      </c>
      <c r="B71" s="13">
        <v>17031819400</v>
      </c>
      <c r="C71" s="13" t="s">
        <v>4190</v>
      </c>
      <c r="D71" s="13" t="s">
        <v>4272</v>
      </c>
      <c r="E71" s="13" t="s">
        <v>4182</v>
      </c>
      <c r="F71" s="17">
        <v>267500</v>
      </c>
    </row>
    <row r="72" spans="1:6">
      <c r="A72" s="13" t="s">
        <v>4076</v>
      </c>
      <c r="B72" s="13">
        <v>17031803013</v>
      </c>
      <c r="C72" s="13" t="s">
        <v>4077</v>
      </c>
      <c r="D72" s="13" t="s">
        <v>4272</v>
      </c>
      <c r="E72" s="13" t="s">
        <v>4078</v>
      </c>
      <c r="F72" s="17">
        <v>269700</v>
      </c>
    </row>
    <row r="73" spans="1:6">
      <c r="A73" s="13" t="s">
        <v>4079</v>
      </c>
      <c r="B73" s="13">
        <v>17031803014</v>
      </c>
      <c r="C73" s="13" t="s">
        <v>4080</v>
      </c>
      <c r="D73" s="13" t="s">
        <v>4272</v>
      </c>
      <c r="E73" s="13" t="s">
        <v>4078</v>
      </c>
      <c r="F73" s="17">
        <v>245300</v>
      </c>
    </row>
    <row r="74" spans="1:6">
      <c r="A74" s="13" t="s">
        <v>4081</v>
      </c>
      <c r="B74" s="13">
        <v>17031820901</v>
      </c>
      <c r="C74" s="13" t="s">
        <v>4082</v>
      </c>
      <c r="D74" s="13" t="s">
        <v>4272</v>
      </c>
      <c r="E74" s="13" t="s">
        <v>4083</v>
      </c>
      <c r="F74" s="17">
        <v>237400</v>
      </c>
    </row>
    <row r="75" spans="1:6">
      <c r="A75" s="13" t="s">
        <v>4084</v>
      </c>
      <c r="B75" s="13">
        <v>17031820902</v>
      </c>
      <c r="C75" s="13" t="s">
        <v>4085</v>
      </c>
      <c r="D75" s="13" t="s">
        <v>4272</v>
      </c>
      <c r="E75" s="13" t="s">
        <v>4083</v>
      </c>
      <c r="F75" s="17">
        <v>216900</v>
      </c>
    </row>
    <row r="76" spans="1:6">
      <c r="A76" s="13" t="s">
        <v>4086</v>
      </c>
      <c r="B76" s="13">
        <v>17031821001</v>
      </c>
      <c r="C76" s="13" t="s">
        <v>4087</v>
      </c>
      <c r="D76" s="13" t="s">
        <v>4272</v>
      </c>
      <c r="E76" s="13" t="s">
        <v>4083</v>
      </c>
      <c r="F76" s="17">
        <v>250100</v>
      </c>
    </row>
    <row r="77" spans="1:6">
      <c r="A77" s="13" t="s">
        <v>4088</v>
      </c>
      <c r="B77" s="13">
        <v>17031821002</v>
      </c>
      <c r="C77" s="13" t="s">
        <v>4089</v>
      </c>
      <c r="D77" s="13" t="s">
        <v>4272</v>
      </c>
      <c r="E77" s="13" t="s">
        <v>4083</v>
      </c>
      <c r="F77" s="17">
        <v>242400</v>
      </c>
    </row>
    <row r="78" spans="1:6">
      <c r="A78" s="13" t="s">
        <v>4090</v>
      </c>
      <c r="B78" s="13">
        <v>17031821101</v>
      </c>
      <c r="C78" s="13" t="s">
        <v>4091</v>
      </c>
      <c r="D78" s="13" t="s">
        <v>4272</v>
      </c>
      <c r="E78" s="13" t="s">
        <v>4083</v>
      </c>
      <c r="F78" s="17">
        <v>222000</v>
      </c>
    </row>
    <row r="79" spans="1:6">
      <c r="A79" s="13" t="s">
        <v>4092</v>
      </c>
      <c r="B79" s="13">
        <v>17031821102</v>
      </c>
      <c r="C79" s="13" t="s">
        <v>4093</v>
      </c>
      <c r="D79" s="13" t="s">
        <v>4272</v>
      </c>
      <c r="E79" s="13" t="s">
        <v>4083</v>
      </c>
      <c r="F79" s="17">
        <v>244200</v>
      </c>
    </row>
    <row r="80" spans="1:6">
      <c r="A80" s="13" t="s">
        <v>4094</v>
      </c>
      <c r="B80" s="13">
        <v>17031825700</v>
      </c>
      <c r="C80" s="13" t="s">
        <v>4095</v>
      </c>
      <c r="D80" s="13" t="s">
        <v>4272</v>
      </c>
      <c r="E80" s="13" t="s">
        <v>4096</v>
      </c>
      <c r="F80" s="17">
        <v>150500</v>
      </c>
    </row>
    <row r="81" spans="1:6">
      <c r="A81" s="13" t="s">
        <v>4097</v>
      </c>
      <c r="B81" s="13">
        <v>17031820101</v>
      </c>
      <c r="C81" s="13" t="s">
        <v>4098</v>
      </c>
      <c r="D81" s="13" t="s">
        <v>4272</v>
      </c>
      <c r="E81" s="13" t="s">
        <v>4099</v>
      </c>
      <c r="F81" s="17">
        <v>391000</v>
      </c>
    </row>
    <row r="82" spans="1:6">
      <c r="A82" s="13" t="s">
        <v>4100</v>
      </c>
      <c r="B82" s="13">
        <v>17031820201</v>
      </c>
      <c r="C82" s="13" t="s">
        <v>4101</v>
      </c>
      <c r="D82" s="13" t="s">
        <v>4272</v>
      </c>
      <c r="E82" s="13" t="s">
        <v>4099</v>
      </c>
      <c r="F82" s="17">
        <v>381100</v>
      </c>
    </row>
    <row r="83" spans="1:6">
      <c r="A83" s="13" t="s">
        <v>4102</v>
      </c>
      <c r="B83" s="13">
        <v>17031825801</v>
      </c>
      <c r="C83" s="13" t="s">
        <v>4103</v>
      </c>
      <c r="D83" s="13" t="s">
        <v>4272</v>
      </c>
      <c r="E83" s="13" t="s">
        <v>4104</v>
      </c>
      <c r="F83" s="17">
        <v>135500</v>
      </c>
    </row>
    <row r="84" spans="1:6">
      <c r="A84" s="13" t="s">
        <v>4105</v>
      </c>
      <c r="B84" s="13">
        <v>17031825802</v>
      </c>
      <c r="C84" s="13" t="s">
        <v>4106</v>
      </c>
      <c r="D84" s="13" t="s">
        <v>4272</v>
      </c>
      <c r="E84" s="13" t="s">
        <v>4104</v>
      </c>
      <c r="F84" s="17">
        <v>160600</v>
      </c>
    </row>
    <row r="85" spans="1:6">
      <c r="A85" s="13" t="s">
        <v>4107</v>
      </c>
      <c r="B85" s="13">
        <v>17031825803</v>
      </c>
      <c r="C85" s="13" t="s">
        <v>4108</v>
      </c>
      <c r="D85" s="13" t="s">
        <v>4272</v>
      </c>
      <c r="E85" s="13" t="s">
        <v>4104</v>
      </c>
      <c r="F85" s="17">
        <v>170100</v>
      </c>
    </row>
    <row r="86" spans="1:6">
      <c r="A86" s="13" t="s">
        <v>4109</v>
      </c>
      <c r="B86" s="13">
        <v>17031825900</v>
      </c>
      <c r="C86" s="13" t="s">
        <v>4110</v>
      </c>
      <c r="D86" s="13" t="s">
        <v>4272</v>
      </c>
      <c r="E86" s="13" t="s">
        <v>4104</v>
      </c>
      <c r="F86" s="17">
        <v>132600</v>
      </c>
    </row>
    <row r="87" spans="1:6">
      <c r="A87" s="13" t="s">
        <v>4111</v>
      </c>
      <c r="B87" s="13">
        <v>17031826000</v>
      </c>
      <c r="C87" s="13" t="s">
        <v>4112</v>
      </c>
      <c r="D87" s="13" t="s">
        <v>4272</v>
      </c>
      <c r="E87" s="13" t="s">
        <v>4104</v>
      </c>
      <c r="F87" s="17">
        <v>139900</v>
      </c>
    </row>
    <row r="88" spans="1:6">
      <c r="A88" s="13" t="s">
        <v>4113</v>
      </c>
      <c r="B88" s="13">
        <v>17031826100</v>
      </c>
      <c r="C88" s="13" t="s">
        <v>4114</v>
      </c>
      <c r="D88" s="13" t="s">
        <v>4272</v>
      </c>
      <c r="E88" s="13" t="s">
        <v>4104</v>
      </c>
      <c r="F88" s="17">
        <v>144400</v>
      </c>
    </row>
    <row r="89" spans="1:6">
      <c r="A89" s="13" t="s">
        <v>4115</v>
      </c>
      <c r="B89" s="13">
        <v>17031826201</v>
      </c>
      <c r="C89" s="13" t="s">
        <v>4116</v>
      </c>
      <c r="D89" s="13" t="s">
        <v>4272</v>
      </c>
      <c r="E89" s="13" t="s">
        <v>4104</v>
      </c>
      <c r="F89" s="17">
        <v>111000</v>
      </c>
    </row>
    <row r="90" spans="1:6">
      <c r="A90" s="13" t="s">
        <v>4117</v>
      </c>
      <c r="B90" s="13">
        <v>17031826202</v>
      </c>
      <c r="C90" s="13" t="s">
        <v>4118</v>
      </c>
      <c r="D90" s="13" t="s">
        <v>4272</v>
      </c>
      <c r="E90" s="13" t="s">
        <v>4104</v>
      </c>
      <c r="F90" s="17">
        <v>116100</v>
      </c>
    </row>
    <row r="91" spans="1:6">
      <c r="A91" s="13" t="s">
        <v>4119</v>
      </c>
      <c r="B91" s="13">
        <v>17031821401</v>
      </c>
      <c r="C91" s="13" t="s">
        <v>4120</v>
      </c>
      <c r="D91" s="13" t="s">
        <v>4272</v>
      </c>
      <c r="E91" s="13" t="s">
        <v>4121</v>
      </c>
      <c r="F91" s="17">
        <v>143800</v>
      </c>
    </row>
    <row r="92" spans="1:6">
      <c r="A92" s="13" t="s">
        <v>4122</v>
      </c>
      <c r="B92" s="13">
        <v>17031821402</v>
      </c>
      <c r="C92" s="13" t="s">
        <v>4123</v>
      </c>
      <c r="D92" s="13" t="s">
        <v>4272</v>
      </c>
      <c r="E92" s="13" t="s">
        <v>4121</v>
      </c>
      <c r="F92" s="17">
        <v>145700</v>
      </c>
    </row>
    <row r="93" spans="1:6">
      <c r="A93" s="13" t="s">
        <v>4124</v>
      </c>
      <c r="B93" s="13">
        <v>17031841700</v>
      </c>
      <c r="C93" s="13" t="s">
        <v>4125</v>
      </c>
      <c r="D93" s="13" t="s">
        <v>4272</v>
      </c>
      <c r="E93" s="13" t="s">
        <v>4126</v>
      </c>
      <c r="F93" s="17">
        <v>216100</v>
      </c>
    </row>
    <row r="94" spans="1:6">
      <c r="A94" s="13" t="s">
        <v>4127</v>
      </c>
      <c r="B94" s="13">
        <v>17031010100</v>
      </c>
      <c r="C94" s="13" t="s">
        <v>4128</v>
      </c>
      <c r="D94" s="13" t="s">
        <v>4272</v>
      </c>
      <c r="E94" s="13" t="s">
        <v>4129</v>
      </c>
      <c r="F94" s="17">
        <v>245100</v>
      </c>
    </row>
    <row r="95" spans="1:6">
      <c r="A95" s="13" t="s">
        <v>4130</v>
      </c>
      <c r="B95" s="13">
        <v>17031010201</v>
      </c>
      <c r="C95" s="13" t="s">
        <v>4131</v>
      </c>
      <c r="D95" s="13" t="s">
        <v>4272</v>
      </c>
      <c r="E95" s="13" t="s">
        <v>4129</v>
      </c>
      <c r="F95" s="17">
        <v>228900</v>
      </c>
    </row>
    <row r="96" spans="1:6">
      <c r="A96" s="13" t="s">
        <v>4132</v>
      </c>
      <c r="B96" s="13">
        <v>17031010202</v>
      </c>
      <c r="C96" s="13" t="s">
        <v>4022</v>
      </c>
      <c r="D96" s="13" t="s">
        <v>4272</v>
      </c>
      <c r="E96" s="13" t="s">
        <v>4129</v>
      </c>
      <c r="F96" s="17">
        <v>331000</v>
      </c>
    </row>
    <row r="97" spans="1:6">
      <c r="A97" s="13" t="s">
        <v>4023</v>
      </c>
      <c r="B97" s="13">
        <v>17031010300</v>
      </c>
      <c r="C97" s="13" t="s">
        <v>4024</v>
      </c>
      <c r="D97" s="13" t="s">
        <v>4272</v>
      </c>
      <c r="E97" s="13" t="s">
        <v>4129</v>
      </c>
      <c r="F97" s="17">
        <v>242700</v>
      </c>
    </row>
    <row r="98" spans="1:6">
      <c r="A98" s="13" t="s">
        <v>4025</v>
      </c>
      <c r="B98" s="13">
        <v>17031010400</v>
      </c>
      <c r="C98" s="13" t="s">
        <v>4026</v>
      </c>
      <c r="D98" s="13" t="s">
        <v>4272</v>
      </c>
      <c r="E98" s="13" t="s">
        <v>4129</v>
      </c>
      <c r="F98" s="17">
        <v>244200</v>
      </c>
    </row>
    <row r="99" spans="1:6">
      <c r="A99" s="13" t="s">
        <v>4027</v>
      </c>
      <c r="B99" s="13">
        <v>17031010501</v>
      </c>
      <c r="C99" s="13" t="s">
        <v>4028</v>
      </c>
      <c r="D99" s="13" t="s">
        <v>4272</v>
      </c>
      <c r="E99" s="13" t="s">
        <v>4129</v>
      </c>
      <c r="F99" s="17">
        <v>169500</v>
      </c>
    </row>
    <row r="100" spans="1:6">
      <c r="A100" s="13" t="s">
        <v>4029</v>
      </c>
      <c r="B100" s="13">
        <v>17031010502</v>
      </c>
      <c r="C100" s="13" t="s">
        <v>4030</v>
      </c>
      <c r="D100" s="13" t="s">
        <v>4272</v>
      </c>
      <c r="E100" s="13" t="s">
        <v>4129</v>
      </c>
      <c r="F100" s="17">
        <v>261500</v>
      </c>
    </row>
    <row r="101" spans="1:6">
      <c r="A101" s="13" t="s">
        <v>4031</v>
      </c>
      <c r="B101" s="13">
        <v>17031010503</v>
      </c>
      <c r="C101" s="13" t="s">
        <v>4032</v>
      </c>
      <c r="D101" s="13" t="s">
        <v>4272</v>
      </c>
      <c r="E101" s="13" t="s">
        <v>4129</v>
      </c>
      <c r="F101" s="17">
        <v>541700</v>
      </c>
    </row>
    <row r="102" spans="1:6">
      <c r="A102" s="13" t="s">
        <v>4033</v>
      </c>
      <c r="B102" s="13">
        <v>17031010600</v>
      </c>
      <c r="C102" s="13" t="s">
        <v>4034</v>
      </c>
      <c r="D102" s="13" t="s">
        <v>4272</v>
      </c>
      <c r="E102" s="13" t="s">
        <v>4129</v>
      </c>
      <c r="F102" s="17">
        <v>271600</v>
      </c>
    </row>
    <row r="103" spans="1:6">
      <c r="A103" s="13" t="s">
        <v>4035</v>
      </c>
      <c r="B103" s="13">
        <v>17031010701</v>
      </c>
      <c r="C103" s="13" t="s">
        <v>4036</v>
      </c>
      <c r="D103" s="13" t="s">
        <v>4272</v>
      </c>
      <c r="E103" s="13" t="s">
        <v>4129</v>
      </c>
      <c r="F103" s="17">
        <v>247700</v>
      </c>
    </row>
    <row r="104" spans="1:6">
      <c r="A104" s="13" t="s">
        <v>4037</v>
      </c>
      <c r="B104" s="13">
        <v>17031010702</v>
      </c>
      <c r="C104" s="13" t="s">
        <v>4038</v>
      </c>
      <c r="D104" s="13" t="s">
        <v>4272</v>
      </c>
      <c r="E104" s="13" t="s">
        <v>4129</v>
      </c>
      <c r="F104" s="17">
        <v>222400</v>
      </c>
    </row>
    <row r="105" spans="1:6">
      <c r="A105" s="13" t="s">
        <v>4039</v>
      </c>
      <c r="B105" s="13">
        <v>17031020100</v>
      </c>
      <c r="C105" s="13" t="s">
        <v>4040</v>
      </c>
      <c r="D105" s="13" t="s">
        <v>4272</v>
      </c>
      <c r="E105" s="13" t="s">
        <v>4129</v>
      </c>
      <c r="F105" s="17">
        <v>233200</v>
      </c>
    </row>
    <row r="106" spans="1:6">
      <c r="A106" s="13" t="s">
        <v>4041</v>
      </c>
      <c r="B106" s="13">
        <v>17031020200</v>
      </c>
      <c r="C106" s="13" t="s">
        <v>4042</v>
      </c>
      <c r="D106" s="13" t="s">
        <v>4272</v>
      </c>
      <c r="E106" s="13" t="s">
        <v>4129</v>
      </c>
      <c r="F106" s="17">
        <v>340700</v>
      </c>
    </row>
    <row r="107" spans="1:6">
      <c r="A107" s="13" t="s">
        <v>4043</v>
      </c>
      <c r="B107" s="13">
        <v>17031020301</v>
      </c>
      <c r="C107" s="13" t="s">
        <v>4044</v>
      </c>
      <c r="D107" s="13" t="s">
        <v>4272</v>
      </c>
      <c r="E107" s="13" t="s">
        <v>4129</v>
      </c>
      <c r="F107" s="17">
        <v>215700</v>
      </c>
    </row>
    <row r="108" spans="1:6">
      <c r="A108" s="13" t="s">
        <v>4045</v>
      </c>
      <c r="B108" s="13">
        <v>17031020302</v>
      </c>
      <c r="C108" s="13" t="s">
        <v>4046</v>
      </c>
      <c r="D108" s="13" t="s">
        <v>4272</v>
      </c>
      <c r="E108" s="13" t="s">
        <v>4129</v>
      </c>
      <c r="F108" s="17">
        <v>313100</v>
      </c>
    </row>
    <row r="109" spans="1:6">
      <c r="A109" s="13" t="s">
        <v>4047</v>
      </c>
      <c r="B109" s="13">
        <v>17031020400</v>
      </c>
      <c r="C109" s="13" t="s">
        <v>4048</v>
      </c>
      <c r="D109" s="13" t="s">
        <v>4272</v>
      </c>
      <c r="E109" s="13" t="s">
        <v>4129</v>
      </c>
      <c r="F109" s="17">
        <v>296500</v>
      </c>
    </row>
    <row r="110" spans="1:6">
      <c r="A110" s="13" t="s">
        <v>4049</v>
      </c>
      <c r="B110" s="13">
        <v>17031020500</v>
      </c>
      <c r="C110" s="13" t="s">
        <v>4050</v>
      </c>
      <c r="D110" s="13" t="s">
        <v>4272</v>
      </c>
      <c r="E110" s="13" t="s">
        <v>4129</v>
      </c>
      <c r="F110" s="17">
        <v>178600</v>
      </c>
    </row>
    <row r="111" spans="1:6">
      <c r="A111" s="13" t="s">
        <v>4051</v>
      </c>
      <c r="B111" s="13">
        <v>17031020601</v>
      </c>
      <c r="C111" s="13" t="s">
        <v>4052</v>
      </c>
      <c r="D111" s="13" t="s">
        <v>4272</v>
      </c>
      <c r="E111" s="13" t="s">
        <v>4129</v>
      </c>
      <c r="F111" s="17">
        <v>327700</v>
      </c>
    </row>
    <row r="112" spans="1:6">
      <c r="A112" s="13" t="s">
        <v>4053</v>
      </c>
      <c r="B112" s="13">
        <v>17031020602</v>
      </c>
      <c r="C112" s="13" t="s">
        <v>4054</v>
      </c>
      <c r="D112" s="13" t="s">
        <v>4272</v>
      </c>
      <c r="E112" s="13" t="s">
        <v>4129</v>
      </c>
      <c r="F112" s="17">
        <v>287500</v>
      </c>
    </row>
    <row r="113" spans="1:6">
      <c r="A113" s="13" t="s">
        <v>4055</v>
      </c>
      <c r="B113" s="13">
        <v>17031020701</v>
      </c>
      <c r="C113" s="13" t="s">
        <v>4056</v>
      </c>
      <c r="D113" s="13" t="s">
        <v>4272</v>
      </c>
      <c r="E113" s="13" t="s">
        <v>4129</v>
      </c>
      <c r="F113" s="17">
        <v>532000</v>
      </c>
    </row>
    <row r="114" spans="1:6">
      <c r="A114" s="13" t="s">
        <v>4057</v>
      </c>
      <c r="B114" s="13">
        <v>17031020702</v>
      </c>
      <c r="C114" s="13" t="s">
        <v>4058</v>
      </c>
      <c r="D114" s="13" t="s">
        <v>4272</v>
      </c>
      <c r="E114" s="13" t="s">
        <v>4129</v>
      </c>
      <c r="F114" s="17">
        <v>314500</v>
      </c>
    </row>
    <row r="115" spans="1:6">
      <c r="A115" s="13" t="s">
        <v>4059</v>
      </c>
      <c r="B115" s="13">
        <v>17031020801</v>
      </c>
      <c r="C115" s="13" t="s">
        <v>4060</v>
      </c>
      <c r="D115" s="13" t="s">
        <v>4272</v>
      </c>
      <c r="E115" s="13" t="s">
        <v>4129</v>
      </c>
      <c r="F115" s="17">
        <v>359800</v>
      </c>
    </row>
    <row r="116" spans="1:6">
      <c r="A116" s="13" t="s">
        <v>4061</v>
      </c>
      <c r="B116" s="13">
        <v>17031020802</v>
      </c>
      <c r="C116" s="13" t="s">
        <v>4062</v>
      </c>
      <c r="D116" s="13" t="s">
        <v>4272</v>
      </c>
      <c r="E116" s="13" t="s">
        <v>4129</v>
      </c>
      <c r="F116" s="17">
        <v>329600</v>
      </c>
    </row>
    <row r="117" spans="1:6">
      <c r="A117" s="13" t="s">
        <v>4063</v>
      </c>
      <c r="B117" s="13">
        <v>17031020901</v>
      </c>
      <c r="C117" s="13" t="s">
        <v>4064</v>
      </c>
      <c r="D117" s="13" t="s">
        <v>4272</v>
      </c>
      <c r="E117" s="13" t="s">
        <v>4129</v>
      </c>
      <c r="F117" s="17">
        <v>265500</v>
      </c>
    </row>
    <row r="118" spans="1:6">
      <c r="A118" s="13" t="s">
        <v>4065</v>
      </c>
      <c r="B118" s="13">
        <v>17031020902</v>
      </c>
      <c r="C118" s="13" t="s">
        <v>4066</v>
      </c>
      <c r="D118" s="13" t="s">
        <v>4272</v>
      </c>
      <c r="E118" s="13" t="s">
        <v>4129</v>
      </c>
      <c r="F118" s="17">
        <v>130400</v>
      </c>
    </row>
    <row r="119" spans="1:6">
      <c r="A119" s="13" t="s">
        <v>4067</v>
      </c>
      <c r="B119" s="13">
        <v>17031030101</v>
      </c>
      <c r="C119" s="13" t="s">
        <v>4068</v>
      </c>
      <c r="D119" s="13" t="s">
        <v>4272</v>
      </c>
      <c r="E119" s="13" t="s">
        <v>4129</v>
      </c>
      <c r="F119" s="17">
        <v>257000</v>
      </c>
    </row>
    <row r="120" spans="1:6">
      <c r="A120" s="13" t="s">
        <v>4069</v>
      </c>
      <c r="B120" s="13">
        <v>17031030102</v>
      </c>
      <c r="C120" s="13" t="s">
        <v>4070</v>
      </c>
      <c r="D120" s="13" t="s">
        <v>4272</v>
      </c>
      <c r="E120" s="13" t="s">
        <v>4129</v>
      </c>
      <c r="F120" s="17">
        <v>236100</v>
      </c>
    </row>
    <row r="121" spans="1:6">
      <c r="A121" s="13" t="s">
        <v>4071</v>
      </c>
      <c r="B121" s="13">
        <v>17031030103</v>
      </c>
      <c r="C121" s="13" t="s">
        <v>4072</v>
      </c>
      <c r="D121" s="13" t="s">
        <v>4272</v>
      </c>
      <c r="E121" s="13" t="s">
        <v>4129</v>
      </c>
      <c r="F121" s="17">
        <v>139300</v>
      </c>
    </row>
    <row r="122" spans="1:6">
      <c r="A122" s="13" t="s">
        <v>4073</v>
      </c>
      <c r="B122" s="13">
        <v>17031030104</v>
      </c>
      <c r="C122" s="13" t="s">
        <v>4074</v>
      </c>
      <c r="D122" s="13" t="s">
        <v>4272</v>
      </c>
      <c r="E122" s="13" t="s">
        <v>4129</v>
      </c>
      <c r="F122" s="17">
        <v>178100</v>
      </c>
    </row>
    <row r="123" spans="1:6">
      <c r="A123" s="13" t="s">
        <v>4075</v>
      </c>
      <c r="B123" s="13">
        <v>17031030200</v>
      </c>
      <c r="C123" s="13" t="s">
        <v>3968</v>
      </c>
      <c r="D123" s="13" t="s">
        <v>4272</v>
      </c>
      <c r="E123" s="13" t="s">
        <v>4129</v>
      </c>
      <c r="F123" s="17">
        <v>413500</v>
      </c>
    </row>
    <row r="124" spans="1:6">
      <c r="A124" s="13" t="s">
        <v>3969</v>
      </c>
      <c r="B124" s="13">
        <v>17031030300</v>
      </c>
      <c r="C124" s="13" t="s">
        <v>3970</v>
      </c>
      <c r="D124" s="13" t="s">
        <v>4272</v>
      </c>
      <c r="E124" s="13" t="s">
        <v>4129</v>
      </c>
      <c r="F124" s="17">
        <v>330700</v>
      </c>
    </row>
    <row r="125" spans="1:6">
      <c r="A125" s="13" t="s">
        <v>3971</v>
      </c>
      <c r="B125" s="13">
        <v>17031030400</v>
      </c>
      <c r="C125" s="13" t="s">
        <v>3972</v>
      </c>
      <c r="D125" s="13" t="s">
        <v>4272</v>
      </c>
      <c r="E125" s="13" t="s">
        <v>4129</v>
      </c>
      <c r="F125" s="17">
        <v>326500</v>
      </c>
    </row>
    <row r="126" spans="1:6">
      <c r="A126" s="13" t="s">
        <v>3973</v>
      </c>
      <c r="B126" s="13">
        <v>17031030500</v>
      </c>
      <c r="C126" s="13" t="s">
        <v>3974</v>
      </c>
      <c r="D126" s="13" t="s">
        <v>4272</v>
      </c>
      <c r="E126" s="13" t="s">
        <v>4129</v>
      </c>
      <c r="F126" s="17">
        <v>347400</v>
      </c>
    </row>
    <row r="127" spans="1:6">
      <c r="A127" s="13" t="s">
        <v>3975</v>
      </c>
      <c r="B127" s="13">
        <v>17031030601</v>
      </c>
      <c r="C127" s="13" t="s">
        <v>3976</v>
      </c>
      <c r="D127" s="13" t="s">
        <v>4272</v>
      </c>
      <c r="E127" s="13" t="s">
        <v>4129</v>
      </c>
      <c r="F127" s="17">
        <v>232500</v>
      </c>
    </row>
    <row r="128" spans="1:6">
      <c r="A128" s="13" t="s">
        <v>3977</v>
      </c>
      <c r="B128" s="13">
        <v>17031030603</v>
      </c>
      <c r="C128" s="13" t="s">
        <v>3978</v>
      </c>
      <c r="D128" s="13" t="s">
        <v>4272</v>
      </c>
      <c r="E128" s="13" t="s">
        <v>4129</v>
      </c>
      <c r="F128" s="17">
        <v>254400</v>
      </c>
    </row>
    <row r="129" spans="1:6">
      <c r="A129" s="13" t="s">
        <v>3979</v>
      </c>
      <c r="B129" s="13">
        <v>17031030604</v>
      </c>
      <c r="C129" s="13" t="s">
        <v>3980</v>
      </c>
      <c r="D129" s="13" t="s">
        <v>4272</v>
      </c>
      <c r="E129" s="13" t="s">
        <v>4129</v>
      </c>
      <c r="F129" s="17">
        <v>228100</v>
      </c>
    </row>
    <row r="130" spans="1:6">
      <c r="A130" s="13" t="s">
        <v>3981</v>
      </c>
      <c r="B130" s="13">
        <v>17031030701</v>
      </c>
      <c r="C130" s="13" t="s">
        <v>3982</v>
      </c>
      <c r="D130" s="13" t="s">
        <v>4272</v>
      </c>
      <c r="E130" s="13" t="s">
        <v>4129</v>
      </c>
      <c r="F130" s="17">
        <v>195800</v>
      </c>
    </row>
    <row r="131" spans="1:6">
      <c r="A131" s="13" t="s">
        <v>3983</v>
      </c>
      <c r="B131" s="13">
        <v>17031030702</v>
      </c>
      <c r="C131" s="13" t="s">
        <v>3984</v>
      </c>
      <c r="D131" s="13" t="s">
        <v>4272</v>
      </c>
      <c r="E131" s="13" t="s">
        <v>4129</v>
      </c>
      <c r="F131" s="17">
        <v>184200</v>
      </c>
    </row>
    <row r="132" spans="1:6">
      <c r="A132" s="13" t="s">
        <v>3985</v>
      </c>
      <c r="B132" s="13">
        <v>17031030703</v>
      </c>
      <c r="C132" s="13" t="s">
        <v>3986</v>
      </c>
      <c r="D132" s="13" t="s">
        <v>4272</v>
      </c>
      <c r="E132" s="13" t="s">
        <v>4129</v>
      </c>
      <c r="F132" s="17">
        <v>283300</v>
      </c>
    </row>
    <row r="133" spans="1:6">
      <c r="A133" s="13" t="s">
        <v>3987</v>
      </c>
      <c r="B133" s="13">
        <v>17031030706</v>
      </c>
      <c r="C133" s="13" t="s">
        <v>3988</v>
      </c>
      <c r="D133" s="13" t="s">
        <v>4272</v>
      </c>
      <c r="E133" s="13" t="s">
        <v>4129</v>
      </c>
      <c r="F133" s="17">
        <v>195000</v>
      </c>
    </row>
    <row r="134" spans="1:6">
      <c r="A134" s="13" t="s">
        <v>3989</v>
      </c>
      <c r="B134" s="13">
        <v>17031030800</v>
      </c>
      <c r="C134" s="13" t="s">
        <v>3990</v>
      </c>
      <c r="D134" s="13" t="s">
        <v>4272</v>
      </c>
      <c r="E134" s="13" t="s">
        <v>4129</v>
      </c>
      <c r="F134" s="17">
        <v>691000</v>
      </c>
    </row>
    <row r="135" spans="1:6">
      <c r="A135" s="13" t="s">
        <v>3991</v>
      </c>
      <c r="B135" s="13">
        <v>17031030900</v>
      </c>
      <c r="C135" s="13" t="s">
        <v>3992</v>
      </c>
      <c r="D135" s="13" t="s">
        <v>4272</v>
      </c>
      <c r="E135" s="13" t="s">
        <v>4129</v>
      </c>
      <c r="F135" s="17">
        <v>349400</v>
      </c>
    </row>
    <row r="136" spans="1:6">
      <c r="A136" s="13" t="s">
        <v>3993</v>
      </c>
      <c r="B136" s="13">
        <v>17031031000</v>
      </c>
      <c r="C136" s="13" t="s">
        <v>3994</v>
      </c>
      <c r="D136" s="13" t="s">
        <v>4272</v>
      </c>
      <c r="E136" s="13" t="s">
        <v>4129</v>
      </c>
      <c r="F136" s="17">
        <v>285800</v>
      </c>
    </row>
    <row r="137" spans="1:6">
      <c r="A137" s="13" t="s">
        <v>3995</v>
      </c>
      <c r="B137" s="13">
        <v>17031031100</v>
      </c>
      <c r="C137" s="13" t="s">
        <v>3996</v>
      </c>
      <c r="D137" s="13" t="s">
        <v>4272</v>
      </c>
      <c r="E137" s="13" t="s">
        <v>4129</v>
      </c>
      <c r="F137" s="17">
        <v>362700</v>
      </c>
    </row>
    <row r="138" spans="1:6">
      <c r="A138" s="13" t="s">
        <v>3997</v>
      </c>
      <c r="B138" s="13">
        <v>17031031200</v>
      </c>
      <c r="C138" s="13" t="s">
        <v>3998</v>
      </c>
      <c r="D138" s="13" t="s">
        <v>4272</v>
      </c>
      <c r="E138" s="13" t="s">
        <v>4129</v>
      </c>
      <c r="F138" s="17">
        <v>281900</v>
      </c>
    </row>
    <row r="139" spans="1:6">
      <c r="A139" s="13" t="s">
        <v>3999</v>
      </c>
      <c r="B139" s="13">
        <v>17031031300</v>
      </c>
      <c r="C139" s="13" t="s">
        <v>4000</v>
      </c>
      <c r="D139" s="13" t="s">
        <v>4272</v>
      </c>
      <c r="E139" s="13" t="s">
        <v>4129</v>
      </c>
      <c r="F139" s="17">
        <v>180600</v>
      </c>
    </row>
    <row r="140" spans="1:6">
      <c r="A140" s="13" t="s">
        <v>4001</v>
      </c>
      <c r="B140" s="13">
        <v>17031031400</v>
      </c>
      <c r="C140" s="13" t="s">
        <v>4002</v>
      </c>
      <c r="D140" s="13" t="s">
        <v>4272</v>
      </c>
      <c r="E140" s="13" t="s">
        <v>4129</v>
      </c>
      <c r="F140" s="17">
        <v>237800</v>
      </c>
    </row>
    <row r="141" spans="1:6">
      <c r="A141" s="13" t="s">
        <v>4003</v>
      </c>
      <c r="B141" s="13">
        <v>17031031501</v>
      </c>
      <c r="C141" s="13" t="s">
        <v>4004</v>
      </c>
      <c r="D141" s="13" t="s">
        <v>4272</v>
      </c>
      <c r="E141" s="13" t="s">
        <v>4129</v>
      </c>
      <c r="F141" s="17">
        <v>279700</v>
      </c>
    </row>
    <row r="142" spans="1:6">
      <c r="A142" s="13" t="s">
        <v>4005</v>
      </c>
      <c r="B142" s="13">
        <v>17031031502</v>
      </c>
      <c r="C142" s="13" t="s">
        <v>4006</v>
      </c>
      <c r="D142" s="13" t="s">
        <v>4272</v>
      </c>
      <c r="E142" s="13" t="s">
        <v>4129</v>
      </c>
      <c r="F142" s="17">
        <v>257300</v>
      </c>
    </row>
    <row r="143" spans="1:6">
      <c r="A143" s="13" t="s">
        <v>4007</v>
      </c>
      <c r="B143" s="13">
        <v>17031031700</v>
      </c>
      <c r="C143" s="13" t="s">
        <v>4008</v>
      </c>
      <c r="D143" s="13" t="s">
        <v>4272</v>
      </c>
      <c r="E143" s="13" t="s">
        <v>4129</v>
      </c>
      <c r="F143" s="17">
        <v>341300</v>
      </c>
    </row>
    <row r="144" spans="1:6">
      <c r="A144" s="13" t="s">
        <v>4009</v>
      </c>
      <c r="B144" s="13">
        <v>17031031800</v>
      </c>
      <c r="C144" s="13" t="s">
        <v>4010</v>
      </c>
      <c r="D144" s="13" t="s">
        <v>4272</v>
      </c>
      <c r="E144" s="13" t="s">
        <v>4129</v>
      </c>
      <c r="F144" s="17">
        <v>423800</v>
      </c>
    </row>
    <row r="145" spans="1:6">
      <c r="A145" s="13" t="s">
        <v>4011</v>
      </c>
      <c r="B145" s="13">
        <v>17031031900</v>
      </c>
      <c r="C145" s="13" t="s">
        <v>4012</v>
      </c>
      <c r="D145" s="13" t="s">
        <v>4272</v>
      </c>
      <c r="E145" s="13" t="s">
        <v>4129</v>
      </c>
      <c r="F145" s="17">
        <v>410200</v>
      </c>
    </row>
    <row r="146" spans="1:6">
      <c r="A146" s="13" t="s">
        <v>4013</v>
      </c>
      <c r="B146" s="13">
        <v>17031032100</v>
      </c>
      <c r="C146" s="13" t="s">
        <v>4014</v>
      </c>
      <c r="D146" s="13" t="s">
        <v>4272</v>
      </c>
      <c r="E146" s="13" t="s">
        <v>4129</v>
      </c>
      <c r="F146" s="17">
        <v>314300</v>
      </c>
    </row>
    <row r="147" spans="1:6">
      <c r="A147" s="13" t="s">
        <v>4015</v>
      </c>
      <c r="B147" s="13">
        <v>17031040100</v>
      </c>
      <c r="C147" s="13" t="s">
        <v>4016</v>
      </c>
      <c r="D147" s="13" t="s">
        <v>4272</v>
      </c>
      <c r="E147" s="13" t="s">
        <v>4129</v>
      </c>
      <c r="F147" s="17">
        <v>423700</v>
      </c>
    </row>
    <row r="148" spans="1:6">
      <c r="A148" s="13" t="s">
        <v>4017</v>
      </c>
      <c r="B148" s="13">
        <v>17031040201</v>
      </c>
      <c r="C148" s="13" t="s">
        <v>4018</v>
      </c>
      <c r="D148" s="13" t="s">
        <v>4272</v>
      </c>
      <c r="E148" s="13" t="s">
        <v>4129</v>
      </c>
      <c r="F148" s="17">
        <v>324200</v>
      </c>
    </row>
    <row r="149" spans="1:6">
      <c r="A149" s="13" t="s">
        <v>4019</v>
      </c>
      <c r="B149" s="13">
        <v>17031040202</v>
      </c>
      <c r="C149" s="13" t="s">
        <v>4020</v>
      </c>
      <c r="D149" s="13" t="s">
        <v>4272</v>
      </c>
      <c r="E149" s="13" t="s">
        <v>4129</v>
      </c>
      <c r="F149" s="17">
        <v>243700</v>
      </c>
    </row>
    <row r="150" spans="1:6">
      <c r="A150" s="13" t="s">
        <v>4021</v>
      </c>
      <c r="B150" s="13">
        <v>17031040300</v>
      </c>
      <c r="C150" s="13" t="s">
        <v>3913</v>
      </c>
      <c r="D150" s="13" t="s">
        <v>4272</v>
      </c>
      <c r="E150" s="13" t="s">
        <v>4129</v>
      </c>
      <c r="F150" s="17">
        <v>355100</v>
      </c>
    </row>
    <row r="151" spans="1:6">
      <c r="A151" s="13" t="s">
        <v>3914</v>
      </c>
      <c r="B151" s="13">
        <v>17031040401</v>
      </c>
      <c r="C151" s="13" t="s">
        <v>3915</v>
      </c>
      <c r="D151" s="13" t="s">
        <v>4272</v>
      </c>
      <c r="E151" s="13" t="s">
        <v>4129</v>
      </c>
      <c r="F151" s="17">
        <v>363300</v>
      </c>
    </row>
    <row r="152" spans="1:6">
      <c r="A152" s="13" t="s">
        <v>3916</v>
      </c>
      <c r="B152" s="13">
        <v>17031040402</v>
      </c>
      <c r="C152" s="13" t="s">
        <v>3917</v>
      </c>
      <c r="D152" s="13" t="s">
        <v>4272</v>
      </c>
      <c r="E152" s="13" t="s">
        <v>4129</v>
      </c>
      <c r="F152" s="17">
        <v>388300</v>
      </c>
    </row>
    <row r="153" spans="1:6">
      <c r="A153" s="13" t="s">
        <v>3918</v>
      </c>
      <c r="B153" s="13">
        <v>17031040600</v>
      </c>
      <c r="C153" s="13" t="s">
        <v>3919</v>
      </c>
      <c r="D153" s="13" t="s">
        <v>4272</v>
      </c>
      <c r="E153" s="13" t="s">
        <v>4129</v>
      </c>
      <c r="F153" s="17">
        <v>554800</v>
      </c>
    </row>
    <row r="154" spans="1:6">
      <c r="A154" s="13" t="s">
        <v>3920</v>
      </c>
      <c r="B154" s="13">
        <v>17031040700</v>
      </c>
      <c r="C154" s="13" t="s">
        <v>3921</v>
      </c>
      <c r="D154" s="13" t="s">
        <v>4272</v>
      </c>
      <c r="E154" s="13" t="s">
        <v>4129</v>
      </c>
      <c r="F154" s="17">
        <v>344000</v>
      </c>
    </row>
    <row r="155" spans="1:6">
      <c r="A155" s="13" t="s">
        <v>3922</v>
      </c>
      <c r="B155" s="13">
        <v>17031040800</v>
      </c>
      <c r="C155" s="13" t="s">
        <v>3923</v>
      </c>
      <c r="D155" s="13" t="s">
        <v>4272</v>
      </c>
      <c r="E155" s="13" t="s">
        <v>4129</v>
      </c>
      <c r="F155" s="17">
        <v>377900</v>
      </c>
    </row>
    <row r="156" spans="1:6">
      <c r="A156" s="13" t="s">
        <v>3924</v>
      </c>
      <c r="B156" s="13">
        <v>17031040900</v>
      </c>
      <c r="C156" s="13" t="s">
        <v>3925</v>
      </c>
      <c r="D156" s="13" t="s">
        <v>4272</v>
      </c>
      <c r="E156" s="13" t="s">
        <v>4129</v>
      </c>
      <c r="F156" s="17">
        <v>637200</v>
      </c>
    </row>
    <row r="157" spans="1:6">
      <c r="A157" s="13" t="s">
        <v>3926</v>
      </c>
      <c r="B157" s="13">
        <v>17031050100</v>
      </c>
      <c r="C157" s="13" t="s">
        <v>3927</v>
      </c>
      <c r="D157" s="13" t="s">
        <v>4272</v>
      </c>
      <c r="E157" s="13" t="s">
        <v>4129</v>
      </c>
      <c r="F157" s="17">
        <v>436800</v>
      </c>
    </row>
    <row r="158" spans="1:6">
      <c r="A158" s="13" t="s">
        <v>3928</v>
      </c>
      <c r="B158" s="13">
        <v>17031050200</v>
      </c>
      <c r="C158" s="13" t="s">
        <v>3929</v>
      </c>
      <c r="D158" s="13" t="s">
        <v>4272</v>
      </c>
      <c r="E158" s="13" t="s">
        <v>4129</v>
      </c>
      <c r="F158" s="17">
        <v>531500</v>
      </c>
    </row>
    <row r="159" spans="1:6">
      <c r="A159" s="13" t="s">
        <v>3930</v>
      </c>
      <c r="B159" s="13">
        <v>17031050300</v>
      </c>
      <c r="C159" s="13" t="s">
        <v>3931</v>
      </c>
      <c r="D159" s="13" t="s">
        <v>4272</v>
      </c>
      <c r="E159" s="13" t="s">
        <v>4129</v>
      </c>
      <c r="F159" s="17">
        <v>449300</v>
      </c>
    </row>
    <row r="160" spans="1:6">
      <c r="A160" s="13" t="s">
        <v>3932</v>
      </c>
      <c r="B160" s="13">
        <v>17031050500</v>
      </c>
      <c r="C160" s="13" t="s">
        <v>3933</v>
      </c>
      <c r="D160" s="13" t="s">
        <v>4272</v>
      </c>
      <c r="E160" s="13" t="s">
        <v>4129</v>
      </c>
      <c r="F160" s="17">
        <v>689600</v>
      </c>
    </row>
    <row r="161" spans="1:6">
      <c r="A161" s="13" t="s">
        <v>3934</v>
      </c>
      <c r="B161" s="13">
        <v>17031050600</v>
      </c>
      <c r="C161" s="13" t="s">
        <v>3935</v>
      </c>
      <c r="D161" s="13" t="s">
        <v>4272</v>
      </c>
      <c r="E161" s="13" t="s">
        <v>4129</v>
      </c>
      <c r="F161" s="17">
        <v>458000</v>
      </c>
    </row>
    <row r="162" spans="1:6">
      <c r="A162" s="13" t="s">
        <v>3936</v>
      </c>
      <c r="B162" s="13">
        <v>17031050700</v>
      </c>
      <c r="C162" s="13" t="s">
        <v>3937</v>
      </c>
      <c r="D162" s="13" t="s">
        <v>4272</v>
      </c>
      <c r="E162" s="13" t="s">
        <v>4129</v>
      </c>
      <c r="F162" s="17">
        <v>496300</v>
      </c>
    </row>
    <row r="163" spans="1:6">
      <c r="A163" s="13" t="s">
        <v>3938</v>
      </c>
      <c r="B163" s="13">
        <v>17031050800</v>
      </c>
      <c r="C163" s="13" t="s">
        <v>3939</v>
      </c>
      <c r="D163" s="13" t="s">
        <v>4272</v>
      </c>
      <c r="E163" s="13" t="s">
        <v>4129</v>
      </c>
      <c r="F163" s="17">
        <v>664600</v>
      </c>
    </row>
    <row r="164" spans="1:6">
      <c r="A164" s="13" t="s">
        <v>3940</v>
      </c>
      <c r="B164" s="13">
        <v>17031050900</v>
      </c>
      <c r="C164" s="13" t="s">
        <v>3941</v>
      </c>
      <c r="D164" s="13" t="s">
        <v>4272</v>
      </c>
      <c r="E164" s="13" t="s">
        <v>4129</v>
      </c>
      <c r="F164" s="17">
        <v>639700</v>
      </c>
    </row>
    <row r="165" spans="1:6">
      <c r="A165" s="13" t="s">
        <v>3942</v>
      </c>
      <c r="B165" s="13">
        <v>17031051000</v>
      </c>
      <c r="C165" s="13" t="s">
        <v>3943</v>
      </c>
      <c r="D165" s="13" t="s">
        <v>4272</v>
      </c>
      <c r="E165" s="13" t="s">
        <v>4129</v>
      </c>
      <c r="F165" s="17">
        <v>569900</v>
      </c>
    </row>
    <row r="166" spans="1:6">
      <c r="A166" s="13" t="s">
        <v>3944</v>
      </c>
      <c r="B166" s="13">
        <v>17031051100</v>
      </c>
      <c r="C166" s="13" t="s">
        <v>3945</v>
      </c>
      <c r="D166" s="13" t="s">
        <v>4272</v>
      </c>
      <c r="E166" s="13" t="s">
        <v>4129</v>
      </c>
      <c r="F166" s="17">
        <v>683200</v>
      </c>
    </row>
    <row r="167" spans="1:6">
      <c r="A167" s="13" t="s">
        <v>3946</v>
      </c>
      <c r="B167" s="13">
        <v>17031051200</v>
      </c>
      <c r="C167" s="13" t="s">
        <v>3947</v>
      </c>
      <c r="D167" s="13" t="s">
        <v>4272</v>
      </c>
      <c r="E167" s="13" t="s">
        <v>4129</v>
      </c>
      <c r="F167" s="17">
        <v>583300</v>
      </c>
    </row>
    <row r="168" spans="1:6">
      <c r="A168" s="13" t="s">
        <v>3948</v>
      </c>
      <c r="B168" s="13">
        <v>17031051300</v>
      </c>
      <c r="C168" s="13" t="s">
        <v>3949</v>
      </c>
      <c r="D168" s="13" t="s">
        <v>4272</v>
      </c>
      <c r="E168" s="13" t="s">
        <v>4129</v>
      </c>
      <c r="F168" s="17">
        <v>496200</v>
      </c>
    </row>
    <row r="169" spans="1:6">
      <c r="A169" s="13" t="s">
        <v>3950</v>
      </c>
      <c r="B169" s="13">
        <v>17031051400</v>
      </c>
      <c r="C169" s="13" t="s">
        <v>3951</v>
      </c>
      <c r="D169" s="13" t="s">
        <v>4272</v>
      </c>
      <c r="E169" s="13" t="s">
        <v>4129</v>
      </c>
      <c r="F169" s="17">
        <v>510200</v>
      </c>
    </row>
    <row r="170" spans="1:6">
      <c r="A170" s="13" t="s">
        <v>3952</v>
      </c>
      <c r="B170" s="13">
        <v>17031060100</v>
      </c>
      <c r="C170" s="13" t="s">
        <v>3953</v>
      </c>
      <c r="D170" s="13" t="s">
        <v>4272</v>
      </c>
      <c r="E170" s="13" t="s">
        <v>4129</v>
      </c>
      <c r="F170" s="17">
        <v>547100</v>
      </c>
    </row>
    <row r="171" spans="1:6">
      <c r="A171" s="13" t="s">
        <v>3954</v>
      </c>
      <c r="B171" s="13">
        <v>17031060200</v>
      </c>
      <c r="C171" s="13" t="s">
        <v>3955</v>
      </c>
      <c r="D171" s="13" t="s">
        <v>4272</v>
      </c>
      <c r="E171" s="13" t="s">
        <v>4129</v>
      </c>
      <c r="F171" s="17">
        <v>401700</v>
      </c>
    </row>
    <row r="172" spans="1:6">
      <c r="A172" s="13" t="s">
        <v>3956</v>
      </c>
      <c r="B172" s="13">
        <v>17031060300</v>
      </c>
      <c r="C172" s="13" t="s">
        <v>3957</v>
      </c>
      <c r="D172" s="13" t="s">
        <v>4272</v>
      </c>
      <c r="E172" s="13" t="s">
        <v>4129</v>
      </c>
      <c r="F172" s="17">
        <v>712000</v>
      </c>
    </row>
    <row r="173" spans="1:6">
      <c r="A173" s="13" t="s">
        <v>3958</v>
      </c>
      <c r="B173" s="13">
        <v>17031060400</v>
      </c>
      <c r="C173" s="13" t="s">
        <v>3959</v>
      </c>
      <c r="D173" s="13" t="s">
        <v>4272</v>
      </c>
      <c r="E173" s="13" t="s">
        <v>4129</v>
      </c>
      <c r="F173" s="17">
        <v>584700</v>
      </c>
    </row>
    <row r="174" spans="1:6">
      <c r="A174" s="13" t="s">
        <v>3960</v>
      </c>
      <c r="B174" s="13">
        <v>17031060500</v>
      </c>
      <c r="C174" s="13" t="s">
        <v>3961</v>
      </c>
      <c r="D174" s="13" t="s">
        <v>4272</v>
      </c>
      <c r="E174" s="13" t="s">
        <v>4129</v>
      </c>
      <c r="F174" s="17">
        <v>638500</v>
      </c>
    </row>
    <row r="175" spans="1:6">
      <c r="A175" s="13" t="s">
        <v>3962</v>
      </c>
      <c r="B175" s="13">
        <v>17031060800</v>
      </c>
      <c r="C175" s="13" t="s">
        <v>3963</v>
      </c>
      <c r="D175" s="13" t="s">
        <v>4272</v>
      </c>
      <c r="E175" s="13" t="s">
        <v>4129</v>
      </c>
      <c r="F175" s="17">
        <v>226200</v>
      </c>
    </row>
    <row r="176" spans="1:6">
      <c r="A176" s="13" t="s">
        <v>3964</v>
      </c>
      <c r="B176" s="13">
        <v>17031060900</v>
      </c>
      <c r="C176" s="13" t="s">
        <v>3965</v>
      </c>
      <c r="D176" s="13" t="s">
        <v>4272</v>
      </c>
      <c r="E176" s="13" t="s">
        <v>4129</v>
      </c>
      <c r="F176" s="17">
        <v>228300</v>
      </c>
    </row>
    <row r="177" spans="1:6">
      <c r="A177" s="13" t="s">
        <v>3966</v>
      </c>
      <c r="B177" s="13">
        <v>17031061000</v>
      </c>
      <c r="C177" s="13" t="s">
        <v>3967</v>
      </c>
      <c r="D177" s="13" t="s">
        <v>4272</v>
      </c>
      <c r="E177" s="13" t="s">
        <v>4129</v>
      </c>
      <c r="F177" s="17">
        <v>431000</v>
      </c>
    </row>
    <row r="178" spans="1:6">
      <c r="A178" s="13" t="s">
        <v>3858</v>
      </c>
      <c r="B178" s="13">
        <v>17031061100</v>
      </c>
      <c r="C178" s="13" t="s">
        <v>3859</v>
      </c>
      <c r="D178" s="13" t="s">
        <v>4272</v>
      </c>
      <c r="E178" s="13" t="s">
        <v>4129</v>
      </c>
      <c r="F178" s="17">
        <v>358000</v>
      </c>
    </row>
    <row r="179" spans="1:6">
      <c r="A179" s="13" t="s">
        <v>3860</v>
      </c>
      <c r="B179" s="13">
        <v>17031061200</v>
      </c>
      <c r="C179" s="13" t="s">
        <v>3861</v>
      </c>
      <c r="D179" s="13" t="s">
        <v>4272</v>
      </c>
      <c r="E179" s="13" t="s">
        <v>4129</v>
      </c>
      <c r="F179" s="17">
        <v>592900</v>
      </c>
    </row>
    <row r="180" spans="1:6">
      <c r="A180" s="13" t="s">
        <v>3862</v>
      </c>
      <c r="B180" s="13">
        <v>17031061500</v>
      </c>
      <c r="C180" s="13" t="s">
        <v>3863</v>
      </c>
      <c r="D180" s="13" t="s">
        <v>4272</v>
      </c>
      <c r="E180" s="13" t="s">
        <v>4129</v>
      </c>
      <c r="F180" s="17">
        <v>428800</v>
      </c>
    </row>
    <row r="181" spans="1:6">
      <c r="A181" s="13" t="s">
        <v>3864</v>
      </c>
      <c r="B181" s="13">
        <v>17031061800</v>
      </c>
      <c r="C181" s="13" t="s">
        <v>3865</v>
      </c>
      <c r="D181" s="13" t="s">
        <v>4272</v>
      </c>
      <c r="E181" s="13" t="s">
        <v>4129</v>
      </c>
      <c r="F181" s="17">
        <v>325400</v>
      </c>
    </row>
    <row r="182" spans="1:6">
      <c r="A182" s="13" t="s">
        <v>3866</v>
      </c>
      <c r="B182" s="13">
        <v>17031061901</v>
      </c>
      <c r="C182" s="13" t="s">
        <v>3867</v>
      </c>
      <c r="D182" s="13" t="s">
        <v>4272</v>
      </c>
      <c r="E182" s="13" t="s">
        <v>4129</v>
      </c>
      <c r="F182" s="17">
        <v>303700</v>
      </c>
    </row>
    <row r="183" spans="1:6">
      <c r="A183" s="13" t="s">
        <v>3868</v>
      </c>
      <c r="B183" s="13">
        <v>17031061902</v>
      </c>
      <c r="C183" s="13" t="s">
        <v>3869</v>
      </c>
      <c r="D183" s="13" t="s">
        <v>4272</v>
      </c>
      <c r="E183" s="13" t="s">
        <v>4129</v>
      </c>
      <c r="F183" s="17">
        <v>310100</v>
      </c>
    </row>
    <row r="184" spans="1:6">
      <c r="A184" s="13" t="s">
        <v>3870</v>
      </c>
      <c r="B184" s="13">
        <v>17031062000</v>
      </c>
      <c r="C184" s="13" t="s">
        <v>3871</v>
      </c>
      <c r="D184" s="13" t="s">
        <v>4272</v>
      </c>
      <c r="E184" s="13" t="s">
        <v>4129</v>
      </c>
      <c r="F184" s="17">
        <v>378500</v>
      </c>
    </row>
    <row r="185" spans="1:6">
      <c r="A185" s="13" t="s">
        <v>3872</v>
      </c>
      <c r="B185" s="13">
        <v>17031062100</v>
      </c>
      <c r="C185" s="13" t="s">
        <v>3873</v>
      </c>
      <c r="D185" s="13" t="s">
        <v>4272</v>
      </c>
      <c r="E185" s="13" t="s">
        <v>4129</v>
      </c>
      <c r="F185" s="17">
        <v>438500</v>
      </c>
    </row>
    <row r="186" spans="1:6">
      <c r="A186" s="13" t="s">
        <v>3874</v>
      </c>
      <c r="B186" s="13">
        <v>17031062200</v>
      </c>
      <c r="C186" s="13" t="s">
        <v>3875</v>
      </c>
      <c r="D186" s="13" t="s">
        <v>4272</v>
      </c>
      <c r="E186" s="13" t="s">
        <v>4129</v>
      </c>
      <c r="F186" s="17">
        <v>465400</v>
      </c>
    </row>
    <row r="187" spans="1:6">
      <c r="A187" s="13" t="s">
        <v>3876</v>
      </c>
      <c r="B187" s="13">
        <v>17031062300</v>
      </c>
      <c r="C187" s="13" t="s">
        <v>3877</v>
      </c>
      <c r="D187" s="13" t="s">
        <v>4272</v>
      </c>
      <c r="E187" s="13" t="s">
        <v>4129</v>
      </c>
      <c r="F187" s="17">
        <v>795800</v>
      </c>
    </row>
    <row r="188" spans="1:6">
      <c r="A188" s="13" t="s">
        <v>3878</v>
      </c>
      <c r="B188" s="13">
        <v>17031062400</v>
      </c>
      <c r="C188" s="13" t="s">
        <v>3879</v>
      </c>
      <c r="D188" s="13" t="s">
        <v>4272</v>
      </c>
      <c r="E188" s="13" t="s">
        <v>4129</v>
      </c>
      <c r="F188" s="17">
        <v>621100</v>
      </c>
    </row>
    <row r="189" spans="1:6">
      <c r="A189" s="13" t="s">
        <v>3880</v>
      </c>
      <c r="B189" s="13">
        <v>17031062500</v>
      </c>
      <c r="C189" s="13" t="s">
        <v>3881</v>
      </c>
      <c r="D189" s="13" t="s">
        <v>4272</v>
      </c>
      <c r="E189" s="13" t="s">
        <v>4129</v>
      </c>
      <c r="F189" s="17">
        <v>399000</v>
      </c>
    </row>
    <row r="190" spans="1:6">
      <c r="A190" s="13" t="s">
        <v>3882</v>
      </c>
      <c r="B190" s="13">
        <v>17031062600</v>
      </c>
      <c r="C190" s="13" t="s">
        <v>3883</v>
      </c>
      <c r="D190" s="13" t="s">
        <v>4272</v>
      </c>
      <c r="E190" s="13" t="s">
        <v>4129</v>
      </c>
      <c r="F190" s="17">
        <v>640000</v>
      </c>
    </row>
    <row r="191" spans="1:6">
      <c r="A191" s="13" t="s">
        <v>3884</v>
      </c>
      <c r="B191" s="13">
        <v>17031062700</v>
      </c>
      <c r="C191" s="13" t="s">
        <v>3885</v>
      </c>
      <c r="D191" s="13" t="s">
        <v>4272</v>
      </c>
      <c r="E191" s="13" t="s">
        <v>4129</v>
      </c>
      <c r="F191" s="17">
        <v>518300</v>
      </c>
    </row>
    <row r="192" spans="1:6">
      <c r="A192" s="13" t="s">
        <v>3886</v>
      </c>
      <c r="B192" s="13">
        <v>17031062800</v>
      </c>
      <c r="C192" s="13" t="s">
        <v>3887</v>
      </c>
      <c r="D192" s="13" t="s">
        <v>4272</v>
      </c>
      <c r="E192" s="13" t="s">
        <v>4129</v>
      </c>
      <c r="F192" s="17">
        <v>527000</v>
      </c>
    </row>
    <row r="193" spans="1:6">
      <c r="A193" s="13" t="s">
        <v>3888</v>
      </c>
      <c r="B193" s="13">
        <v>17031062900</v>
      </c>
      <c r="C193" s="13" t="s">
        <v>3889</v>
      </c>
      <c r="D193" s="13" t="s">
        <v>4272</v>
      </c>
      <c r="E193" s="13" t="s">
        <v>4129</v>
      </c>
      <c r="F193" s="17">
        <v>503000</v>
      </c>
    </row>
    <row r="194" spans="1:6">
      <c r="A194" s="13" t="s">
        <v>3890</v>
      </c>
      <c r="B194" s="13">
        <v>17031063000</v>
      </c>
      <c r="C194" s="13" t="s">
        <v>3891</v>
      </c>
      <c r="D194" s="13" t="s">
        <v>4272</v>
      </c>
      <c r="E194" s="13" t="s">
        <v>4129</v>
      </c>
      <c r="F194" s="17">
        <v>425300</v>
      </c>
    </row>
    <row r="195" spans="1:6">
      <c r="A195" s="13" t="s">
        <v>3892</v>
      </c>
      <c r="B195" s="13">
        <v>17031063100</v>
      </c>
      <c r="C195" s="13" t="s">
        <v>3893</v>
      </c>
      <c r="D195" s="13" t="s">
        <v>4272</v>
      </c>
      <c r="E195" s="13" t="s">
        <v>4129</v>
      </c>
      <c r="F195" s="17">
        <v>349600</v>
      </c>
    </row>
    <row r="196" spans="1:6">
      <c r="A196" s="13" t="s">
        <v>3894</v>
      </c>
      <c r="B196" s="13">
        <v>17031063200</v>
      </c>
      <c r="C196" s="13" t="s">
        <v>3895</v>
      </c>
      <c r="D196" s="13" t="s">
        <v>4272</v>
      </c>
      <c r="E196" s="13" t="s">
        <v>4129</v>
      </c>
      <c r="F196" s="17">
        <v>357200</v>
      </c>
    </row>
    <row r="197" spans="1:6">
      <c r="A197" s="13" t="s">
        <v>3896</v>
      </c>
      <c r="B197" s="13">
        <v>17031063301</v>
      </c>
      <c r="C197" s="13" t="s">
        <v>3897</v>
      </c>
      <c r="D197" s="13" t="s">
        <v>4272</v>
      </c>
      <c r="E197" s="13" t="s">
        <v>4129</v>
      </c>
      <c r="F197" s="17">
        <v>259400</v>
      </c>
    </row>
    <row r="198" spans="1:6">
      <c r="A198" s="13" t="s">
        <v>3898</v>
      </c>
      <c r="B198" s="13">
        <v>17031063302</v>
      </c>
      <c r="C198" s="13" t="s">
        <v>3899</v>
      </c>
      <c r="D198" s="13" t="s">
        <v>4272</v>
      </c>
      <c r="E198" s="13" t="s">
        <v>4129</v>
      </c>
      <c r="F198" s="17">
        <v>358900</v>
      </c>
    </row>
    <row r="199" spans="1:6">
      <c r="A199" s="13" t="s">
        <v>3900</v>
      </c>
      <c r="B199" s="13">
        <v>17031063303</v>
      </c>
      <c r="C199" s="13" t="s">
        <v>3901</v>
      </c>
      <c r="D199" s="13" t="s">
        <v>4272</v>
      </c>
      <c r="E199" s="13" t="s">
        <v>4129</v>
      </c>
      <c r="F199" s="17">
        <v>337700</v>
      </c>
    </row>
    <row r="200" spans="1:6">
      <c r="A200" s="13" t="s">
        <v>3902</v>
      </c>
      <c r="B200" s="13">
        <v>17031063400</v>
      </c>
      <c r="C200" s="13" t="s">
        <v>3903</v>
      </c>
      <c r="D200" s="13" t="s">
        <v>4272</v>
      </c>
      <c r="E200" s="13" t="s">
        <v>4129</v>
      </c>
      <c r="F200" s="17">
        <v>441700</v>
      </c>
    </row>
    <row r="201" spans="1:6">
      <c r="A201" s="13" t="s">
        <v>3904</v>
      </c>
      <c r="B201" s="13">
        <v>17031070101</v>
      </c>
      <c r="C201" s="13" t="s">
        <v>3905</v>
      </c>
      <c r="D201" s="13" t="s">
        <v>4272</v>
      </c>
      <c r="E201" s="13" t="s">
        <v>4129</v>
      </c>
      <c r="F201" s="17">
        <v>381700</v>
      </c>
    </row>
    <row r="202" spans="1:6">
      <c r="A202" s="13" t="s">
        <v>3906</v>
      </c>
      <c r="B202" s="13">
        <v>17031070102</v>
      </c>
      <c r="C202" s="13" t="s">
        <v>3907</v>
      </c>
      <c r="D202" s="13" t="s">
        <v>4272</v>
      </c>
      <c r="E202" s="13" t="s">
        <v>4129</v>
      </c>
      <c r="F202" s="17">
        <v>246900</v>
      </c>
    </row>
    <row r="203" spans="1:6">
      <c r="A203" s="13" t="s">
        <v>3908</v>
      </c>
      <c r="B203" s="13">
        <v>17031070103</v>
      </c>
      <c r="C203" s="13" t="s">
        <v>3909</v>
      </c>
      <c r="D203" s="13" t="s">
        <v>4272</v>
      </c>
      <c r="E203" s="13" t="s">
        <v>4129</v>
      </c>
      <c r="F203" s="17">
        <v>323700</v>
      </c>
    </row>
    <row r="204" spans="1:6">
      <c r="A204" s="13" t="s">
        <v>3910</v>
      </c>
      <c r="B204" s="13">
        <v>17031070200</v>
      </c>
      <c r="C204" s="13" t="s">
        <v>3911</v>
      </c>
      <c r="D204" s="13" t="s">
        <v>4272</v>
      </c>
      <c r="E204" s="13" t="s">
        <v>4129</v>
      </c>
      <c r="F204" s="17">
        <v>430200</v>
      </c>
    </row>
    <row r="205" spans="1:6">
      <c r="A205" s="13" t="s">
        <v>3912</v>
      </c>
      <c r="B205" s="13">
        <v>17031070300</v>
      </c>
      <c r="C205" s="13" t="s">
        <v>3804</v>
      </c>
      <c r="D205" s="13" t="s">
        <v>4272</v>
      </c>
      <c r="E205" s="13" t="s">
        <v>4129</v>
      </c>
      <c r="F205" s="17">
        <v>478900</v>
      </c>
    </row>
    <row r="206" spans="1:6">
      <c r="A206" s="13" t="s">
        <v>3805</v>
      </c>
      <c r="B206" s="13">
        <v>17031070400</v>
      </c>
      <c r="C206" s="13" t="s">
        <v>3806</v>
      </c>
      <c r="D206" s="13" t="s">
        <v>4272</v>
      </c>
      <c r="E206" s="13" t="s">
        <v>4129</v>
      </c>
      <c r="F206" s="17">
        <v>614300</v>
      </c>
    </row>
    <row r="207" spans="1:6">
      <c r="A207" s="13" t="s">
        <v>3807</v>
      </c>
      <c r="B207" s="13">
        <v>17031070500</v>
      </c>
      <c r="C207" s="13" t="s">
        <v>3808</v>
      </c>
      <c r="D207" s="13" t="s">
        <v>4272</v>
      </c>
      <c r="E207" s="13" t="s">
        <v>4129</v>
      </c>
      <c r="F207" s="17">
        <v>586400</v>
      </c>
    </row>
    <row r="208" spans="1:6">
      <c r="A208" s="13" t="s">
        <v>3809</v>
      </c>
      <c r="B208" s="13">
        <v>17031070600</v>
      </c>
      <c r="C208" s="13" t="s">
        <v>3810</v>
      </c>
      <c r="D208" s="13" t="s">
        <v>4272</v>
      </c>
      <c r="E208" s="13" t="s">
        <v>4129</v>
      </c>
      <c r="F208" s="17">
        <v>644700</v>
      </c>
    </row>
    <row r="209" spans="1:6">
      <c r="A209" s="13" t="s">
        <v>3811</v>
      </c>
      <c r="B209" s="13">
        <v>17031070700</v>
      </c>
      <c r="C209" s="13" t="s">
        <v>3812</v>
      </c>
      <c r="D209" s="13" t="s">
        <v>4272</v>
      </c>
      <c r="E209" s="13" t="s">
        <v>4129</v>
      </c>
      <c r="F209" s="17">
        <v>447300</v>
      </c>
    </row>
    <row r="210" spans="1:6">
      <c r="A210" s="13" t="s">
        <v>3813</v>
      </c>
      <c r="B210" s="13">
        <v>17031071000</v>
      </c>
      <c r="C210" s="13" t="s">
        <v>3814</v>
      </c>
      <c r="D210" s="13" t="s">
        <v>4272</v>
      </c>
      <c r="E210" s="13" t="s">
        <v>4129</v>
      </c>
      <c r="F210" s="17">
        <v>617300</v>
      </c>
    </row>
    <row r="211" spans="1:6">
      <c r="A211" s="13" t="s">
        <v>3815</v>
      </c>
      <c r="B211" s="13">
        <v>17031071100</v>
      </c>
      <c r="C211" s="13" t="s">
        <v>3816</v>
      </c>
      <c r="D211" s="13" t="s">
        <v>4272</v>
      </c>
      <c r="E211" s="13" t="s">
        <v>4129</v>
      </c>
      <c r="F211" s="17">
        <v>897500</v>
      </c>
    </row>
    <row r="212" spans="1:6">
      <c r="A212" s="13" t="s">
        <v>3817</v>
      </c>
      <c r="B212" s="13">
        <v>17031071200</v>
      </c>
      <c r="C212" s="13" t="s">
        <v>3818</v>
      </c>
      <c r="D212" s="13" t="s">
        <v>4272</v>
      </c>
      <c r="E212" s="13" t="s">
        <v>4129</v>
      </c>
      <c r="F212" s="17">
        <v>433600</v>
      </c>
    </row>
    <row r="213" spans="1:6">
      <c r="A213" s="13" t="s">
        <v>3819</v>
      </c>
      <c r="B213" s="13">
        <v>17031071300</v>
      </c>
      <c r="C213" s="13" t="s">
        <v>3820</v>
      </c>
      <c r="D213" s="13" t="s">
        <v>4272</v>
      </c>
      <c r="E213" s="13" t="s">
        <v>4129</v>
      </c>
      <c r="F213" s="17">
        <v>570200</v>
      </c>
    </row>
    <row r="214" spans="1:6">
      <c r="A214" s="13" t="s">
        <v>3821</v>
      </c>
      <c r="B214" s="13">
        <v>17031071400</v>
      </c>
      <c r="C214" s="13" t="s">
        <v>3822</v>
      </c>
      <c r="D214" s="13" t="s">
        <v>4272</v>
      </c>
      <c r="E214" s="13" t="s">
        <v>4129</v>
      </c>
      <c r="F214" s="17">
        <v>396700</v>
      </c>
    </row>
    <row r="215" spans="1:6">
      <c r="A215" s="13" t="s">
        <v>3823</v>
      </c>
      <c r="B215" s="13">
        <v>17031071500</v>
      </c>
      <c r="C215" s="13" t="s">
        <v>3824</v>
      </c>
      <c r="D215" s="13" t="s">
        <v>4272</v>
      </c>
      <c r="E215" s="13" t="s">
        <v>4129</v>
      </c>
      <c r="F215" s="17">
        <v>304200</v>
      </c>
    </row>
    <row r="216" spans="1:6">
      <c r="A216" s="13" t="s">
        <v>3825</v>
      </c>
      <c r="B216" s="13">
        <v>17031071600</v>
      </c>
      <c r="C216" s="13" t="s">
        <v>3826</v>
      </c>
      <c r="D216" s="13" t="s">
        <v>4272</v>
      </c>
      <c r="E216" s="13" t="s">
        <v>4129</v>
      </c>
      <c r="F216" s="17">
        <v>796900</v>
      </c>
    </row>
    <row r="217" spans="1:6">
      <c r="A217" s="13" t="s">
        <v>3827</v>
      </c>
      <c r="B217" s="13">
        <v>17031071700</v>
      </c>
      <c r="C217" s="13" t="s">
        <v>3828</v>
      </c>
      <c r="D217" s="13" t="s">
        <v>4272</v>
      </c>
      <c r="E217" s="13" t="s">
        <v>4129</v>
      </c>
      <c r="F217" s="17">
        <v>741900</v>
      </c>
    </row>
    <row r="218" spans="1:6">
      <c r="A218" s="13" t="s">
        <v>3829</v>
      </c>
      <c r="B218" s="13">
        <v>17031071800</v>
      </c>
      <c r="C218" s="13" t="s">
        <v>3830</v>
      </c>
      <c r="D218" s="13" t="s">
        <v>4272</v>
      </c>
      <c r="E218" s="13" t="s">
        <v>4129</v>
      </c>
      <c r="F218" s="17">
        <v>689800</v>
      </c>
    </row>
    <row r="219" spans="1:6">
      <c r="A219" s="13" t="s">
        <v>3831</v>
      </c>
      <c r="B219" s="13">
        <v>17031080100</v>
      </c>
      <c r="C219" s="13" t="s">
        <v>3832</v>
      </c>
      <c r="D219" s="13" t="s">
        <v>4272</v>
      </c>
      <c r="E219" s="13" t="s">
        <v>4129</v>
      </c>
      <c r="F219" s="17">
        <v>636800</v>
      </c>
    </row>
    <row r="220" spans="1:6">
      <c r="A220" s="13" t="s">
        <v>3833</v>
      </c>
      <c r="B220" s="13">
        <v>17031080201</v>
      </c>
      <c r="C220" s="13" t="s">
        <v>3834</v>
      </c>
      <c r="D220" s="13" t="s">
        <v>4272</v>
      </c>
      <c r="E220" s="13" t="s">
        <v>4129</v>
      </c>
      <c r="F220" s="17">
        <v>280100</v>
      </c>
    </row>
    <row r="221" spans="1:6">
      <c r="A221" s="13" t="s">
        <v>3835</v>
      </c>
      <c r="B221" s="13">
        <v>17031080202</v>
      </c>
      <c r="C221" s="13" t="s">
        <v>3836</v>
      </c>
      <c r="D221" s="13" t="s">
        <v>4272</v>
      </c>
      <c r="E221" s="13" t="s">
        <v>4129</v>
      </c>
      <c r="F221" s="17">
        <v>275300</v>
      </c>
    </row>
    <row r="222" spans="1:6">
      <c r="A222" s="13" t="s">
        <v>3837</v>
      </c>
      <c r="B222" s="13">
        <v>17031080300</v>
      </c>
      <c r="C222" s="13" t="s">
        <v>3838</v>
      </c>
      <c r="D222" s="13" t="s">
        <v>4272</v>
      </c>
      <c r="E222" s="13" t="s">
        <v>4129</v>
      </c>
      <c r="F222" s="17">
        <v>417200</v>
      </c>
    </row>
    <row r="223" spans="1:6">
      <c r="A223" s="13" t="s">
        <v>3839</v>
      </c>
      <c r="B223" s="13">
        <v>17031080400</v>
      </c>
      <c r="C223" s="13" t="s">
        <v>3840</v>
      </c>
      <c r="D223" s="13" t="s">
        <v>4272</v>
      </c>
      <c r="E223" s="13" t="s">
        <v>4129</v>
      </c>
      <c r="F223" s="17">
        <v>553600</v>
      </c>
    </row>
    <row r="224" spans="1:6">
      <c r="A224" s="13" t="s">
        <v>3841</v>
      </c>
      <c r="B224" s="13">
        <v>17031081000</v>
      </c>
      <c r="C224" s="13" t="s">
        <v>3842</v>
      </c>
      <c r="D224" s="13" t="s">
        <v>4272</v>
      </c>
      <c r="E224" s="13" t="s">
        <v>4129</v>
      </c>
      <c r="F224" s="17">
        <v>436900</v>
      </c>
    </row>
    <row r="225" spans="1:6">
      <c r="A225" s="13" t="s">
        <v>3843</v>
      </c>
      <c r="B225" s="13">
        <v>17031081100</v>
      </c>
      <c r="C225" s="13" t="s">
        <v>3844</v>
      </c>
      <c r="D225" s="13" t="s">
        <v>4272</v>
      </c>
      <c r="E225" s="13" t="s">
        <v>4129</v>
      </c>
      <c r="F225" s="17">
        <v>438800</v>
      </c>
    </row>
    <row r="226" spans="1:6">
      <c r="A226" s="13" t="s">
        <v>3845</v>
      </c>
      <c r="B226" s="13">
        <v>17031081201</v>
      </c>
      <c r="C226" s="13" t="s">
        <v>3846</v>
      </c>
      <c r="D226" s="13" t="s">
        <v>4272</v>
      </c>
      <c r="E226" s="13" t="s">
        <v>4129</v>
      </c>
      <c r="F226" s="17">
        <v>708600</v>
      </c>
    </row>
    <row r="227" spans="1:6">
      <c r="A227" s="13" t="s">
        <v>3847</v>
      </c>
      <c r="B227" s="13">
        <v>17031081202</v>
      </c>
      <c r="C227" s="13" t="s">
        <v>3848</v>
      </c>
      <c r="D227" s="13" t="s">
        <v>4272</v>
      </c>
      <c r="E227" s="13" t="s">
        <v>4129</v>
      </c>
      <c r="F227" s="17">
        <v>545900</v>
      </c>
    </row>
    <row r="228" spans="1:6">
      <c r="A228" s="13" t="s">
        <v>3849</v>
      </c>
      <c r="B228" s="13">
        <v>17031081300</v>
      </c>
      <c r="C228" s="13" t="s">
        <v>3850</v>
      </c>
      <c r="D228" s="13" t="s">
        <v>4272</v>
      </c>
      <c r="E228" s="13" t="s">
        <v>4129</v>
      </c>
      <c r="F228" s="17">
        <v>565300</v>
      </c>
    </row>
    <row r="229" spans="1:6">
      <c r="A229" s="13" t="s">
        <v>3851</v>
      </c>
      <c r="B229" s="13">
        <v>17031081401</v>
      </c>
      <c r="C229" s="13" t="s">
        <v>3852</v>
      </c>
      <c r="D229" s="13" t="s">
        <v>4272</v>
      </c>
      <c r="E229" s="13" t="s">
        <v>4129</v>
      </c>
      <c r="F229" s="17">
        <v>530300</v>
      </c>
    </row>
    <row r="230" spans="1:6">
      <c r="A230" s="13" t="s">
        <v>3853</v>
      </c>
      <c r="B230" s="13">
        <v>17031081402</v>
      </c>
      <c r="C230" s="13" t="s">
        <v>3854</v>
      </c>
      <c r="D230" s="13" t="s">
        <v>4272</v>
      </c>
      <c r="E230" s="13" t="s">
        <v>4129</v>
      </c>
      <c r="F230" s="17">
        <v>540000</v>
      </c>
    </row>
    <row r="231" spans="1:6">
      <c r="A231" s="13" t="s">
        <v>3855</v>
      </c>
      <c r="B231" s="13">
        <v>17031081403</v>
      </c>
      <c r="C231" s="13" t="s">
        <v>3856</v>
      </c>
      <c r="D231" s="13" t="s">
        <v>4272</v>
      </c>
      <c r="E231" s="13" t="s">
        <v>4129</v>
      </c>
      <c r="F231" s="17">
        <v>383200</v>
      </c>
    </row>
    <row r="232" spans="1:6">
      <c r="A232" s="13" t="s">
        <v>3857</v>
      </c>
      <c r="B232" s="13">
        <v>17031081500</v>
      </c>
      <c r="C232" s="13" t="s">
        <v>3750</v>
      </c>
      <c r="D232" s="13" t="s">
        <v>4272</v>
      </c>
      <c r="E232" s="13" t="s">
        <v>4129</v>
      </c>
      <c r="F232" s="17">
        <v>502400</v>
      </c>
    </row>
    <row r="233" spans="1:6">
      <c r="A233" s="13" t="s">
        <v>3751</v>
      </c>
      <c r="B233" s="13">
        <v>17031081600</v>
      </c>
      <c r="C233" s="13" t="s">
        <v>3752</v>
      </c>
      <c r="D233" s="13" t="s">
        <v>4272</v>
      </c>
      <c r="E233" s="13" t="s">
        <v>4129</v>
      </c>
      <c r="F233" s="17">
        <v>322500</v>
      </c>
    </row>
    <row r="234" spans="1:6">
      <c r="A234" s="13" t="s">
        <v>3753</v>
      </c>
      <c r="B234" s="13">
        <v>17031081700</v>
      </c>
      <c r="C234" s="13" t="s">
        <v>3754</v>
      </c>
      <c r="D234" s="13" t="s">
        <v>4272</v>
      </c>
      <c r="E234" s="13" t="s">
        <v>4129</v>
      </c>
      <c r="F234" s="17">
        <v>352400</v>
      </c>
    </row>
    <row r="235" spans="1:6">
      <c r="A235" s="13" t="s">
        <v>3755</v>
      </c>
      <c r="B235" s="13">
        <v>17031081800</v>
      </c>
      <c r="C235" s="13" t="s">
        <v>3756</v>
      </c>
      <c r="D235" s="13" t="s">
        <v>4272</v>
      </c>
      <c r="E235" s="13" t="s">
        <v>4129</v>
      </c>
      <c r="F235" s="17">
        <v>426600</v>
      </c>
    </row>
    <row r="236" spans="1:6">
      <c r="A236" s="13" t="s">
        <v>3757</v>
      </c>
      <c r="B236" s="13">
        <v>17031081900</v>
      </c>
      <c r="C236" s="13" t="s">
        <v>3758</v>
      </c>
      <c r="D236" s="13" t="s">
        <v>4272</v>
      </c>
      <c r="E236" s="13" t="s">
        <v>4129</v>
      </c>
      <c r="F236" s="17">
        <v>558900</v>
      </c>
    </row>
    <row r="237" spans="1:6">
      <c r="A237" s="13" t="s">
        <v>3759</v>
      </c>
      <c r="B237" s="13">
        <v>17031090100</v>
      </c>
      <c r="C237" s="13" t="s">
        <v>3760</v>
      </c>
      <c r="D237" s="13" t="s">
        <v>4272</v>
      </c>
      <c r="E237" s="13" t="s">
        <v>4129</v>
      </c>
      <c r="F237" s="17">
        <v>370900</v>
      </c>
    </row>
    <row r="238" spans="1:6">
      <c r="A238" s="13" t="s">
        <v>3761</v>
      </c>
      <c r="B238" s="13">
        <v>17031090200</v>
      </c>
      <c r="C238" s="13" t="s">
        <v>3762</v>
      </c>
      <c r="D238" s="13" t="s">
        <v>4272</v>
      </c>
      <c r="E238" s="13" t="s">
        <v>4129</v>
      </c>
      <c r="F238" s="17">
        <v>357300</v>
      </c>
    </row>
    <row r="239" spans="1:6">
      <c r="A239" s="13" t="s">
        <v>3763</v>
      </c>
      <c r="B239" s="13">
        <v>17031090300</v>
      </c>
      <c r="C239" s="13" t="s">
        <v>3764</v>
      </c>
      <c r="D239" s="13" t="s">
        <v>4272</v>
      </c>
      <c r="E239" s="13" t="s">
        <v>4129</v>
      </c>
      <c r="F239" s="17">
        <v>378200</v>
      </c>
    </row>
    <row r="240" spans="1:6">
      <c r="A240" s="13" t="s">
        <v>3765</v>
      </c>
      <c r="B240" s="13">
        <v>17031100100</v>
      </c>
      <c r="C240" s="13" t="s">
        <v>3766</v>
      </c>
      <c r="D240" s="13" t="s">
        <v>4272</v>
      </c>
      <c r="E240" s="13" t="s">
        <v>4129</v>
      </c>
      <c r="F240" s="17">
        <v>364800</v>
      </c>
    </row>
    <row r="241" spans="1:6">
      <c r="A241" s="13" t="s">
        <v>3767</v>
      </c>
      <c r="B241" s="13">
        <v>17031100200</v>
      </c>
      <c r="C241" s="13" t="s">
        <v>3768</v>
      </c>
      <c r="D241" s="13" t="s">
        <v>4272</v>
      </c>
      <c r="E241" s="13" t="s">
        <v>4129</v>
      </c>
      <c r="F241" s="17">
        <v>351600</v>
      </c>
    </row>
    <row r="242" spans="1:6">
      <c r="A242" s="13" t="s">
        <v>3769</v>
      </c>
      <c r="B242" s="13">
        <v>17031100300</v>
      </c>
      <c r="C242" s="13" t="s">
        <v>3770</v>
      </c>
      <c r="D242" s="13" t="s">
        <v>4272</v>
      </c>
      <c r="E242" s="13" t="s">
        <v>4129</v>
      </c>
      <c r="F242" s="17">
        <v>382600</v>
      </c>
    </row>
    <row r="243" spans="1:6">
      <c r="A243" s="13" t="s">
        <v>3771</v>
      </c>
      <c r="B243" s="13">
        <v>17031100400</v>
      </c>
      <c r="C243" s="13" t="s">
        <v>3772</v>
      </c>
      <c r="D243" s="13" t="s">
        <v>4272</v>
      </c>
      <c r="E243" s="13" t="s">
        <v>4129</v>
      </c>
      <c r="F243" s="17">
        <v>369100</v>
      </c>
    </row>
    <row r="244" spans="1:6">
      <c r="A244" s="13" t="s">
        <v>3773</v>
      </c>
      <c r="B244" s="13">
        <v>17031100500</v>
      </c>
      <c r="C244" s="13" t="s">
        <v>3774</v>
      </c>
      <c r="D244" s="13" t="s">
        <v>4272</v>
      </c>
      <c r="E244" s="13" t="s">
        <v>4129</v>
      </c>
      <c r="F244" s="17">
        <v>338300</v>
      </c>
    </row>
    <row r="245" spans="1:6">
      <c r="A245" s="13" t="s">
        <v>3775</v>
      </c>
      <c r="B245" s="13">
        <v>17031100600</v>
      </c>
      <c r="C245" s="13" t="s">
        <v>3776</v>
      </c>
      <c r="D245" s="13" t="s">
        <v>4272</v>
      </c>
      <c r="E245" s="13" t="s">
        <v>4129</v>
      </c>
      <c r="F245" s="17">
        <v>328400</v>
      </c>
    </row>
    <row r="246" spans="1:6">
      <c r="A246" s="13" t="s">
        <v>3777</v>
      </c>
      <c r="B246" s="13">
        <v>17031100700</v>
      </c>
      <c r="C246" s="13" t="s">
        <v>3778</v>
      </c>
      <c r="D246" s="13" t="s">
        <v>4272</v>
      </c>
      <c r="E246" s="13" t="s">
        <v>4129</v>
      </c>
      <c r="F246" s="17">
        <v>331700</v>
      </c>
    </row>
    <row r="247" spans="1:6">
      <c r="A247" s="13" t="s">
        <v>3779</v>
      </c>
      <c r="B247" s="13">
        <v>17031110100</v>
      </c>
      <c r="C247" s="13" t="s">
        <v>3780</v>
      </c>
      <c r="D247" s="13" t="s">
        <v>4272</v>
      </c>
      <c r="E247" s="13" t="s">
        <v>4129</v>
      </c>
      <c r="F247" s="17">
        <v>317700</v>
      </c>
    </row>
    <row r="248" spans="1:6">
      <c r="A248" s="13" t="s">
        <v>3781</v>
      </c>
      <c r="B248" s="13">
        <v>17031110200</v>
      </c>
      <c r="C248" s="13" t="s">
        <v>3782</v>
      </c>
      <c r="D248" s="13" t="s">
        <v>4272</v>
      </c>
      <c r="E248" s="13" t="s">
        <v>4129</v>
      </c>
      <c r="F248" s="17">
        <v>345600</v>
      </c>
    </row>
    <row r="249" spans="1:6">
      <c r="A249" s="13" t="s">
        <v>3783</v>
      </c>
      <c r="B249" s="13">
        <v>17031110300</v>
      </c>
      <c r="C249" s="13" t="s">
        <v>3784</v>
      </c>
      <c r="D249" s="13" t="s">
        <v>4272</v>
      </c>
      <c r="E249" s="13" t="s">
        <v>4129</v>
      </c>
      <c r="F249" s="17">
        <v>324300</v>
      </c>
    </row>
    <row r="250" spans="1:6">
      <c r="A250" s="13" t="s">
        <v>3785</v>
      </c>
      <c r="B250" s="13">
        <v>17031110400</v>
      </c>
      <c r="C250" s="13" t="s">
        <v>3786</v>
      </c>
      <c r="D250" s="13" t="s">
        <v>4272</v>
      </c>
      <c r="E250" s="13" t="s">
        <v>4129</v>
      </c>
      <c r="F250" s="17">
        <v>325100</v>
      </c>
    </row>
    <row r="251" spans="1:6">
      <c r="A251" s="13" t="s">
        <v>3787</v>
      </c>
      <c r="B251" s="13">
        <v>17031110501</v>
      </c>
      <c r="C251" s="13" t="s">
        <v>3788</v>
      </c>
      <c r="D251" s="13" t="s">
        <v>4272</v>
      </c>
      <c r="E251" s="13" t="s">
        <v>4129</v>
      </c>
      <c r="F251" s="17">
        <v>344200</v>
      </c>
    </row>
    <row r="252" spans="1:6">
      <c r="A252" s="13" t="s">
        <v>3789</v>
      </c>
      <c r="B252" s="13">
        <v>17031110502</v>
      </c>
      <c r="C252" s="13" t="s">
        <v>3790</v>
      </c>
      <c r="D252" s="13" t="s">
        <v>4272</v>
      </c>
      <c r="E252" s="13" t="s">
        <v>4129</v>
      </c>
      <c r="F252" s="17">
        <v>266300</v>
      </c>
    </row>
    <row r="253" spans="1:6">
      <c r="A253" s="13" t="s">
        <v>3791</v>
      </c>
      <c r="B253" s="13">
        <v>17031120100</v>
      </c>
      <c r="C253" s="13" t="s">
        <v>3792</v>
      </c>
      <c r="D253" s="13" t="s">
        <v>4272</v>
      </c>
      <c r="E253" s="13" t="s">
        <v>4129</v>
      </c>
      <c r="F253" s="17">
        <v>482200</v>
      </c>
    </row>
    <row r="254" spans="1:6">
      <c r="A254" s="13" t="s">
        <v>3793</v>
      </c>
      <c r="B254" s="13">
        <v>17031120200</v>
      </c>
      <c r="C254" s="13" t="s">
        <v>3794</v>
      </c>
      <c r="D254" s="13" t="s">
        <v>4272</v>
      </c>
      <c r="E254" s="13" t="s">
        <v>4129</v>
      </c>
      <c r="F254" s="17">
        <v>519500</v>
      </c>
    </row>
    <row r="255" spans="1:6">
      <c r="A255" s="13" t="s">
        <v>3795</v>
      </c>
      <c r="B255" s="13">
        <v>17031120300</v>
      </c>
      <c r="C255" s="13" t="s">
        <v>3796</v>
      </c>
      <c r="D255" s="13" t="s">
        <v>4272</v>
      </c>
      <c r="E255" s="13" t="s">
        <v>4129</v>
      </c>
      <c r="F255" s="17">
        <v>455400</v>
      </c>
    </row>
    <row r="256" spans="1:6">
      <c r="A256" s="13" t="s">
        <v>3797</v>
      </c>
      <c r="B256" s="13">
        <v>17031120400</v>
      </c>
      <c r="C256" s="13" t="s">
        <v>3798</v>
      </c>
      <c r="D256" s="13" t="s">
        <v>4272</v>
      </c>
      <c r="E256" s="13" t="s">
        <v>4129</v>
      </c>
      <c r="F256" s="17">
        <v>381400</v>
      </c>
    </row>
    <row r="257" spans="1:6">
      <c r="A257" s="13" t="s">
        <v>3799</v>
      </c>
      <c r="B257" s="13">
        <v>17031130100</v>
      </c>
      <c r="C257" s="13" t="s">
        <v>3800</v>
      </c>
      <c r="D257" s="13" t="s">
        <v>4272</v>
      </c>
      <c r="E257" s="13" t="s">
        <v>4129</v>
      </c>
      <c r="F257" s="17">
        <v>367300</v>
      </c>
    </row>
    <row r="258" spans="1:6">
      <c r="A258" s="13" t="s">
        <v>3801</v>
      </c>
      <c r="B258" s="13">
        <v>17031130200</v>
      </c>
      <c r="C258" s="13" t="s">
        <v>3802</v>
      </c>
      <c r="D258" s="13" t="s">
        <v>4272</v>
      </c>
      <c r="E258" s="13" t="s">
        <v>4129</v>
      </c>
      <c r="F258" s="17">
        <v>363400</v>
      </c>
    </row>
    <row r="259" spans="1:6">
      <c r="A259" s="13" t="s">
        <v>3803</v>
      </c>
      <c r="B259" s="13">
        <v>17031130300</v>
      </c>
      <c r="C259" s="13" t="s">
        <v>3696</v>
      </c>
      <c r="D259" s="13" t="s">
        <v>4272</v>
      </c>
      <c r="E259" s="13" t="s">
        <v>4129</v>
      </c>
      <c r="F259" s="17">
        <v>395500</v>
      </c>
    </row>
    <row r="260" spans="1:6">
      <c r="A260" s="13" t="s">
        <v>3697</v>
      </c>
      <c r="B260" s="13">
        <v>17031140100</v>
      </c>
      <c r="C260" s="13" t="s">
        <v>3698</v>
      </c>
      <c r="D260" s="13" t="s">
        <v>4272</v>
      </c>
      <c r="E260" s="13" t="s">
        <v>4129</v>
      </c>
      <c r="F260" s="17">
        <v>248500</v>
      </c>
    </row>
    <row r="261" spans="1:6">
      <c r="A261" s="13" t="s">
        <v>3699</v>
      </c>
      <c r="B261" s="13">
        <v>17031140200</v>
      </c>
      <c r="C261" s="13" t="s">
        <v>3700</v>
      </c>
      <c r="D261" s="13" t="s">
        <v>4272</v>
      </c>
      <c r="E261" s="13" t="s">
        <v>4129</v>
      </c>
      <c r="F261" s="17">
        <v>294700</v>
      </c>
    </row>
    <row r="262" spans="1:6">
      <c r="A262" s="13" t="s">
        <v>3701</v>
      </c>
      <c r="B262" s="13">
        <v>17031140301</v>
      </c>
      <c r="C262" s="13" t="s">
        <v>3702</v>
      </c>
      <c r="D262" s="13" t="s">
        <v>4272</v>
      </c>
      <c r="E262" s="13" t="s">
        <v>4129</v>
      </c>
      <c r="F262" s="17">
        <v>264100</v>
      </c>
    </row>
    <row r="263" spans="1:6">
      <c r="A263" s="13" t="s">
        <v>3703</v>
      </c>
      <c r="B263" s="13">
        <v>17031140302</v>
      </c>
      <c r="C263" s="13" t="s">
        <v>3704</v>
      </c>
      <c r="D263" s="13" t="s">
        <v>4272</v>
      </c>
      <c r="E263" s="13" t="s">
        <v>4129</v>
      </c>
      <c r="F263" s="17">
        <v>322500</v>
      </c>
    </row>
    <row r="264" spans="1:6">
      <c r="A264" s="13" t="s">
        <v>3705</v>
      </c>
      <c r="B264" s="13">
        <v>17031140400</v>
      </c>
      <c r="C264" s="13" t="s">
        <v>3706</v>
      </c>
      <c r="D264" s="13" t="s">
        <v>4272</v>
      </c>
      <c r="E264" s="13" t="s">
        <v>4129</v>
      </c>
      <c r="F264" s="17">
        <v>358900</v>
      </c>
    </row>
    <row r="265" spans="1:6">
      <c r="A265" s="13" t="s">
        <v>3707</v>
      </c>
      <c r="B265" s="13">
        <v>17031140500</v>
      </c>
      <c r="C265" s="13" t="s">
        <v>3708</v>
      </c>
      <c r="D265" s="13" t="s">
        <v>4272</v>
      </c>
      <c r="E265" s="13" t="s">
        <v>4129</v>
      </c>
      <c r="F265" s="17">
        <v>302800</v>
      </c>
    </row>
    <row r="266" spans="1:6">
      <c r="A266" s="13" t="s">
        <v>3709</v>
      </c>
      <c r="B266" s="13">
        <v>17031140601</v>
      </c>
      <c r="C266" s="13" t="s">
        <v>3710</v>
      </c>
      <c r="D266" s="13" t="s">
        <v>4272</v>
      </c>
      <c r="E266" s="13" t="s">
        <v>4129</v>
      </c>
      <c r="F266" s="17">
        <v>334200</v>
      </c>
    </row>
    <row r="267" spans="1:6">
      <c r="A267" s="13" t="s">
        <v>3711</v>
      </c>
      <c r="B267" s="13">
        <v>17031140602</v>
      </c>
      <c r="C267" s="13" t="s">
        <v>3712</v>
      </c>
      <c r="D267" s="13" t="s">
        <v>4272</v>
      </c>
      <c r="E267" s="13" t="s">
        <v>4129</v>
      </c>
      <c r="F267" s="17">
        <v>291300</v>
      </c>
    </row>
    <row r="268" spans="1:6">
      <c r="A268" s="13" t="s">
        <v>3713</v>
      </c>
      <c r="B268" s="13">
        <v>17031140701</v>
      </c>
      <c r="C268" s="13" t="s">
        <v>3714</v>
      </c>
      <c r="D268" s="13" t="s">
        <v>4272</v>
      </c>
      <c r="E268" s="13" t="s">
        <v>4129</v>
      </c>
      <c r="F268" s="17">
        <v>311400</v>
      </c>
    </row>
    <row r="269" spans="1:6">
      <c r="A269" s="13" t="s">
        <v>3715</v>
      </c>
      <c r="B269" s="13">
        <v>17031140702</v>
      </c>
      <c r="C269" s="13" t="s">
        <v>3716</v>
      </c>
      <c r="D269" s="13" t="s">
        <v>4272</v>
      </c>
      <c r="E269" s="13" t="s">
        <v>4129</v>
      </c>
      <c r="F269" s="17">
        <v>339600</v>
      </c>
    </row>
    <row r="270" spans="1:6">
      <c r="A270" s="13" t="s">
        <v>3717</v>
      </c>
      <c r="B270" s="13">
        <v>17031140800</v>
      </c>
      <c r="C270" s="13" t="s">
        <v>3718</v>
      </c>
      <c r="D270" s="13" t="s">
        <v>4272</v>
      </c>
      <c r="E270" s="13" t="s">
        <v>4129</v>
      </c>
      <c r="F270" s="17">
        <v>415000</v>
      </c>
    </row>
    <row r="271" spans="1:6">
      <c r="A271" s="13" t="s">
        <v>3719</v>
      </c>
      <c r="B271" s="13">
        <v>17031150200</v>
      </c>
      <c r="C271" s="13" t="s">
        <v>3720</v>
      </c>
      <c r="D271" s="13" t="s">
        <v>4272</v>
      </c>
      <c r="E271" s="13" t="s">
        <v>4129</v>
      </c>
      <c r="F271" s="17">
        <v>357500</v>
      </c>
    </row>
    <row r="272" spans="1:6">
      <c r="A272" s="13" t="s">
        <v>3721</v>
      </c>
      <c r="B272" s="13">
        <v>17031150300</v>
      </c>
      <c r="C272" s="13" t="s">
        <v>3722</v>
      </c>
      <c r="D272" s="13" t="s">
        <v>4272</v>
      </c>
      <c r="E272" s="13" t="s">
        <v>4129</v>
      </c>
      <c r="F272" s="17">
        <v>297300</v>
      </c>
    </row>
    <row r="273" spans="1:6">
      <c r="A273" s="13" t="s">
        <v>3723</v>
      </c>
      <c r="B273" s="13">
        <v>17031150401</v>
      </c>
      <c r="C273" s="13" t="s">
        <v>3724</v>
      </c>
      <c r="D273" s="13" t="s">
        <v>4272</v>
      </c>
      <c r="E273" s="13" t="s">
        <v>4129</v>
      </c>
      <c r="F273" s="17">
        <v>295100</v>
      </c>
    </row>
    <row r="274" spans="1:6">
      <c r="A274" s="13" t="s">
        <v>3725</v>
      </c>
      <c r="B274" s="13">
        <v>17031150402</v>
      </c>
      <c r="C274" s="13" t="s">
        <v>3726</v>
      </c>
      <c r="D274" s="13" t="s">
        <v>4272</v>
      </c>
      <c r="E274" s="13" t="s">
        <v>4129</v>
      </c>
      <c r="F274" s="17">
        <v>348600</v>
      </c>
    </row>
    <row r="275" spans="1:6">
      <c r="A275" s="13" t="s">
        <v>3727</v>
      </c>
      <c r="B275" s="13">
        <v>17031150501</v>
      </c>
      <c r="C275" s="13" t="s">
        <v>3728</v>
      </c>
      <c r="D275" s="13" t="s">
        <v>4272</v>
      </c>
      <c r="E275" s="13" t="s">
        <v>4129</v>
      </c>
      <c r="F275" s="17">
        <v>343700</v>
      </c>
    </row>
    <row r="276" spans="1:6">
      <c r="A276" s="13" t="s">
        <v>3729</v>
      </c>
      <c r="B276" s="13">
        <v>17031150502</v>
      </c>
      <c r="C276" s="13" t="s">
        <v>3730</v>
      </c>
      <c r="D276" s="13" t="s">
        <v>4272</v>
      </c>
      <c r="E276" s="13" t="s">
        <v>4129</v>
      </c>
      <c r="F276" s="17">
        <v>299000</v>
      </c>
    </row>
    <row r="277" spans="1:6">
      <c r="A277" s="13" t="s">
        <v>3731</v>
      </c>
      <c r="B277" s="13">
        <v>17031150600</v>
      </c>
      <c r="C277" s="13" t="s">
        <v>3732</v>
      </c>
      <c r="D277" s="13" t="s">
        <v>4272</v>
      </c>
      <c r="E277" s="13" t="s">
        <v>4129</v>
      </c>
      <c r="F277" s="17">
        <v>314800</v>
      </c>
    </row>
    <row r="278" spans="1:6">
      <c r="A278" s="13" t="s">
        <v>3733</v>
      </c>
      <c r="B278" s="13">
        <v>17031150700</v>
      </c>
      <c r="C278" s="13" t="s">
        <v>3734</v>
      </c>
      <c r="D278" s="13" t="s">
        <v>4272</v>
      </c>
      <c r="E278" s="13" t="s">
        <v>4129</v>
      </c>
      <c r="F278" s="17">
        <v>307400</v>
      </c>
    </row>
    <row r="279" spans="1:6">
      <c r="A279" s="13" t="s">
        <v>3735</v>
      </c>
      <c r="B279" s="13">
        <v>17031150800</v>
      </c>
      <c r="C279" s="13" t="s">
        <v>3736</v>
      </c>
      <c r="D279" s="13" t="s">
        <v>4272</v>
      </c>
      <c r="E279" s="13" t="s">
        <v>4129</v>
      </c>
      <c r="F279" s="17">
        <v>355800</v>
      </c>
    </row>
    <row r="280" spans="1:6">
      <c r="A280" s="13" t="s">
        <v>3737</v>
      </c>
      <c r="B280" s="13">
        <v>17031151001</v>
      </c>
      <c r="C280" s="13" t="s">
        <v>3738</v>
      </c>
      <c r="D280" s="13" t="s">
        <v>4272</v>
      </c>
      <c r="E280" s="13" t="s">
        <v>4129</v>
      </c>
      <c r="F280" s="17">
        <v>356100</v>
      </c>
    </row>
    <row r="281" spans="1:6">
      <c r="A281" s="13" t="s">
        <v>3739</v>
      </c>
      <c r="B281" s="13">
        <v>17031151002</v>
      </c>
      <c r="C281" s="13" t="s">
        <v>3740</v>
      </c>
      <c r="D281" s="13" t="s">
        <v>4272</v>
      </c>
      <c r="E281" s="13" t="s">
        <v>4129</v>
      </c>
      <c r="F281" s="17">
        <v>318800</v>
      </c>
    </row>
    <row r="282" spans="1:6">
      <c r="A282" s="13" t="s">
        <v>3741</v>
      </c>
      <c r="B282" s="13">
        <v>17031151100</v>
      </c>
      <c r="C282" s="13" t="s">
        <v>3742</v>
      </c>
      <c r="D282" s="13" t="s">
        <v>4272</v>
      </c>
      <c r="E282" s="13" t="s">
        <v>4129</v>
      </c>
      <c r="F282" s="17">
        <v>324300</v>
      </c>
    </row>
    <row r="283" spans="1:6">
      <c r="A283" s="13" t="s">
        <v>3743</v>
      </c>
      <c r="B283" s="13">
        <v>17031151200</v>
      </c>
      <c r="C283" s="13" t="s">
        <v>3744</v>
      </c>
      <c r="D283" s="13" t="s">
        <v>4272</v>
      </c>
      <c r="E283" s="13" t="s">
        <v>4129</v>
      </c>
      <c r="F283" s="17">
        <v>311300</v>
      </c>
    </row>
    <row r="284" spans="1:6">
      <c r="A284" s="13" t="s">
        <v>3745</v>
      </c>
      <c r="B284" s="13">
        <v>17031160100</v>
      </c>
      <c r="C284" s="13" t="s">
        <v>3746</v>
      </c>
      <c r="D284" s="13" t="s">
        <v>4272</v>
      </c>
      <c r="E284" s="13" t="s">
        <v>4129</v>
      </c>
      <c r="F284" s="17">
        <v>360800</v>
      </c>
    </row>
    <row r="285" spans="1:6">
      <c r="A285" s="13" t="s">
        <v>3747</v>
      </c>
      <c r="B285" s="13">
        <v>17031160200</v>
      </c>
      <c r="C285" s="13" t="s">
        <v>3748</v>
      </c>
      <c r="D285" s="13" t="s">
        <v>4272</v>
      </c>
      <c r="E285" s="13" t="s">
        <v>4129</v>
      </c>
      <c r="F285" s="17">
        <v>377200</v>
      </c>
    </row>
    <row r="286" spans="1:6">
      <c r="A286" s="13" t="s">
        <v>3749</v>
      </c>
      <c r="B286" s="13">
        <v>17031160300</v>
      </c>
      <c r="C286" s="13" t="s">
        <v>3642</v>
      </c>
      <c r="D286" s="13" t="s">
        <v>4272</v>
      </c>
      <c r="E286" s="13" t="s">
        <v>4129</v>
      </c>
      <c r="F286" s="17">
        <v>192100</v>
      </c>
    </row>
    <row r="287" spans="1:6">
      <c r="A287" s="13" t="s">
        <v>3643</v>
      </c>
      <c r="B287" s="13">
        <v>17031160400</v>
      </c>
      <c r="C287" s="13" t="s">
        <v>3644</v>
      </c>
      <c r="D287" s="13" t="s">
        <v>4272</v>
      </c>
      <c r="E287" s="13" t="s">
        <v>4129</v>
      </c>
      <c r="F287" s="17">
        <v>363200</v>
      </c>
    </row>
    <row r="288" spans="1:6">
      <c r="A288" s="13" t="s">
        <v>3645</v>
      </c>
      <c r="B288" s="13">
        <v>17031160501</v>
      </c>
      <c r="C288" s="13" t="s">
        <v>3646</v>
      </c>
      <c r="D288" s="13" t="s">
        <v>4272</v>
      </c>
      <c r="E288" s="13" t="s">
        <v>4129</v>
      </c>
      <c r="F288" s="17">
        <v>347200</v>
      </c>
    </row>
    <row r="289" spans="1:6">
      <c r="A289" s="13" t="s">
        <v>3647</v>
      </c>
      <c r="B289" s="13">
        <v>17031160502</v>
      </c>
      <c r="C289" s="13" t="s">
        <v>3648</v>
      </c>
      <c r="D289" s="13" t="s">
        <v>4272</v>
      </c>
      <c r="E289" s="13" t="s">
        <v>4129</v>
      </c>
      <c r="F289" s="17">
        <v>305200</v>
      </c>
    </row>
    <row r="290" spans="1:6">
      <c r="A290" s="13" t="s">
        <v>3649</v>
      </c>
      <c r="B290" s="13">
        <v>17031160601</v>
      </c>
      <c r="C290" s="13" t="s">
        <v>3650</v>
      </c>
      <c r="D290" s="13" t="s">
        <v>4272</v>
      </c>
      <c r="E290" s="13" t="s">
        <v>4129</v>
      </c>
      <c r="F290" s="17">
        <v>394300</v>
      </c>
    </row>
    <row r="291" spans="1:6">
      <c r="A291" s="13" t="s">
        <v>3651</v>
      </c>
      <c r="B291" s="13">
        <v>17031160602</v>
      </c>
      <c r="C291" s="13" t="s">
        <v>3652</v>
      </c>
      <c r="D291" s="13" t="s">
        <v>4272</v>
      </c>
      <c r="E291" s="13" t="s">
        <v>4129</v>
      </c>
      <c r="F291" s="17">
        <v>245000</v>
      </c>
    </row>
    <row r="292" spans="1:6">
      <c r="A292" s="13" t="s">
        <v>3653</v>
      </c>
      <c r="B292" s="13">
        <v>17031160700</v>
      </c>
      <c r="C292" s="13" t="s">
        <v>3654</v>
      </c>
      <c r="D292" s="13" t="s">
        <v>4272</v>
      </c>
      <c r="E292" s="13" t="s">
        <v>4129</v>
      </c>
      <c r="F292" s="17">
        <v>383700</v>
      </c>
    </row>
    <row r="293" spans="1:6">
      <c r="A293" s="13" t="s">
        <v>3655</v>
      </c>
      <c r="B293" s="13">
        <v>17031160800</v>
      </c>
      <c r="C293" s="13" t="s">
        <v>3656</v>
      </c>
      <c r="D293" s="13" t="s">
        <v>4272</v>
      </c>
      <c r="E293" s="13" t="s">
        <v>4129</v>
      </c>
      <c r="F293" s="17">
        <v>370900</v>
      </c>
    </row>
    <row r="294" spans="1:6">
      <c r="A294" s="13" t="s">
        <v>3657</v>
      </c>
      <c r="B294" s="13">
        <v>17031160900</v>
      </c>
      <c r="C294" s="13" t="s">
        <v>3658</v>
      </c>
      <c r="D294" s="13" t="s">
        <v>4272</v>
      </c>
      <c r="E294" s="13" t="s">
        <v>4129</v>
      </c>
      <c r="F294" s="17">
        <v>450500</v>
      </c>
    </row>
    <row r="295" spans="1:6">
      <c r="A295" s="13" t="s">
        <v>3659</v>
      </c>
      <c r="B295" s="13">
        <v>17031161000</v>
      </c>
      <c r="C295" s="13" t="s">
        <v>3660</v>
      </c>
      <c r="D295" s="13" t="s">
        <v>4272</v>
      </c>
      <c r="E295" s="13" t="s">
        <v>4129</v>
      </c>
      <c r="F295" s="17">
        <v>514600</v>
      </c>
    </row>
    <row r="296" spans="1:6">
      <c r="A296" s="13" t="s">
        <v>3661</v>
      </c>
      <c r="B296" s="13">
        <v>17031161100</v>
      </c>
      <c r="C296" s="13" t="s">
        <v>3662</v>
      </c>
      <c r="D296" s="13" t="s">
        <v>4272</v>
      </c>
      <c r="E296" s="13" t="s">
        <v>4129</v>
      </c>
      <c r="F296" s="17">
        <v>521100</v>
      </c>
    </row>
    <row r="297" spans="1:6">
      <c r="A297" s="13" t="s">
        <v>3663</v>
      </c>
      <c r="B297" s="13">
        <v>17031161200</v>
      </c>
      <c r="C297" s="13" t="s">
        <v>3664</v>
      </c>
      <c r="D297" s="13" t="s">
        <v>4272</v>
      </c>
      <c r="E297" s="13" t="s">
        <v>4129</v>
      </c>
      <c r="F297" s="17">
        <v>340100</v>
      </c>
    </row>
    <row r="298" spans="1:6">
      <c r="A298" s="13" t="s">
        <v>3665</v>
      </c>
      <c r="B298" s="13">
        <v>17031161300</v>
      </c>
      <c r="C298" s="13" t="s">
        <v>3666</v>
      </c>
      <c r="D298" s="13" t="s">
        <v>4272</v>
      </c>
      <c r="E298" s="13" t="s">
        <v>4129</v>
      </c>
      <c r="F298" s="17">
        <v>320900</v>
      </c>
    </row>
    <row r="299" spans="1:6">
      <c r="A299" s="13" t="s">
        <v>3667</v>
      </c>
      <c r="B299" s="13">
        <v>17031170100</v>
      </c>
      <c r="C299" s="13" t="s">
        <v>3668</v>
      </c>
      <c r="D299" s="13" t="s">
        <v>4272</v>
      </c>
      <c r="E299" s="13" t="s">
        <v>4129</v>
      </c>
      <c r="F299" s="17">
        <v>220500</v>
      </c>
    </row>
    <row r="300" spans="1:6">
      <c r="A300" s="13" t="s">
        <v>3669</v>
      </c>
      <c r="B300" s="13">
        <v>17031170200</v>
      </c>
      <c r="C300" s="13" t="s">
        <v>3670</v>
      </c>
      <c r="D300" s="13" t="s">
        <v>4272</v>
      </c>
      <c r="E300" s="13" t="s">
        <v>4129</v>
      </c>
      <c r="F300" s="17">
        <v>305900</v>
      </c>
    </row>
    <row r="301" spans="1:6">
      <c r="A301" s="13" t="s">
        <v>3671</v>
      </c>
      <c r="B301" s="13">
        <v>17031170300</v>
      </c>
      <c r="C301" s="13" t="s">
        <v>3672</v>
      </c>
      <c r="D301" s="13" t="s">
        <v>4272</v>
      </c>
      <c r="E301" s="13" t="s">
        <v>4129</v>
      </c>
      <c r="F301" s="17">
        <v>297500</v>
      </c>
    </row>
    <row r="302" spans="1:6">
      <c r="A302" s="13" t="s">
        <v>3673</v>
      </c>
      <c r="B302" s="13">
        <v>17031170400</v>
      </c>
      <c r="C302" s="13" t="s">
        <v>3674</v>
      </c>
      <c r="D302" s="13" t="s">
        <v>4272</v>
      </c>
      <c r="E302" s="13" t="s">
        <v>4129</v>
      </c>
      <c r="F302" s="17">
        <v>278500</v>
      </c>
    </row>
    <row r="303" spans="1:6">
      <c r="A303" s="13" t="s">
        <v>3675</v>
      </c>
      <c r="B303" s="13">
        <v>17031170500</v>
      </c>
      <c r="C303" s="13" t="s">
        <v>3676</v>
      </c>
      <c r="D303" s="13" t="s">
        <v>4272</v>
      </c>
      <c r="E303" s="13" t="s">
        <v>4129</v>
      </c>
      <c r="F303" s="17">
        <v>309700</v>
      </c>
    </row>
    <row r="304" spans="1:6">
      <c r="A304" s="13" t="s">
        <v>3677</v>
      </c>
      <c r="B304" s="13">
        <v>17031170600</v>
      </c>
      <c r="C304" s="13" t="s">
        <v>3678</v>
      </c>
      <c r="D304" s="13" t="s">
        <v>4272</v>
      </c>
      <c r="E304" s="13" t="s">
        <v>4129</v>
      </c>
      <c r="F304" s="17">
        <v>320400</v>
      </c>
    </row>
    <row r="305" spans="1:6">
      <c r="A305" s="13" t="s">
        <v>3679</v>
      </c>
      <c r="B305" s="13">
        <v>17031170700</v>
      </c>
      <c r="C305" s="13" t="s">
        <v>3680</v>
      </c>
      <c r="D305" s="13" t="s">
        <v>4272</v>
      </c>
      <c r="E305" s="13" t="s">
        <v>4129</v>
      </c>
      <c r="F305" s="17">
        <v>291400</v>
      </c>
    </row>
    <row r="306" spans="1:6">
      <c r="A306" s="13" t="s">
        <v>3681</v>
      </c>
      <c r="B306" s="13">
        <v>17031170800</v>
      </c>
      <c r="C306" s="13" t="s">
        <v>3682</v>
      </c>
      <c r="D306" s="13" t="s">
        <v>4272</v>
      </c>
      <c r="E306" s="13" t="s">
        <v>4129</v>
      </c>
      <c r="F306" s="17">
        <v>291500</v>
      </c>
    </row>
    <row r="307" spans="1:6">
      <c r="A307" s="13" t="s">
        <v>3683</v>
      </c>
      <c r="B307" s="13">
        <v>17031170900</v>
      </c>
      <c r="C307" s="13" t="s">
        <v>3684</v>
      </c>
      <c r="D307" s="13" t="s">
        <v>4272</v>
      </c>
      <c r="E307" s="13" t="s">
        <v>4129</v>
      </c>
      <c r="F307" s="17">
        <v>291500</v>
      </c>
    </row>
    <row r="308" spans="1:6">
      <c r="A308" s="13" t="s">
        <v>3685</v>
      </c>
      <c r="B308" s="13">
        <v>17031171000</v>
      </c>
      <c r="C308" s="13" t="s">
        <v>3686</v>
      </c>
      <c r="D308" s="13" t="s">
        <v>4272</v>
      </c>
      <c r="E308" s="13" t="s">
        <v>4129</v>
      </c>
      <c r="F308" s="17">
        <v>320000</v>
      </c>
    </row>
    <row r="309" spans="1:6">
      <c r="A309" s="13" t="s">
        <v>3687</v>
      </c>
      <c r="B309" s="13">
        <v>17031171100</v>
      </c>
      <c r="C309" s="13" t="s">
        <v>3688</v>
      </c>
      <c r="D309" s="13" t="s">
        <v>4272</v>
      </c>
      <c r="E309" s="13" t="s">
        <v>4129</v>
      </c>
      <c r="F309" s="17">
        <v>318000</v>
      </c>
    </row>
    <row r="310" spans="1:6">
      <c r="A310" s="13" t="s">
        <v>3689</v>
      </c>
      <c r="B310" s="13">
        <v>17031180100</v>
      </c>
      <c r="C310" s="13" t="s">
        <v>3690</v>
      </c>
      <c r="D310" s="13" t="s">
        <v>4272</v>
      </c>
      <c r="E310" s="13" t="s">
        <v>4129</v>
      </c>
      <c r="F310" s="17">
        <v>296100</v>
      </c>
    </row>
    <row r="311" spans="1:6">
      <c r="A311" s="13" t="s">
        <v>3691</v>
      </c>
      <c r="B311" s="13">
        <v>17031190100</v>
      </c>
      <c r="C311" s="13" t="s">
        <v>3692</v>
      </c>
      <c r="D311" s="13" t="s">
        <v>4272</v>
      </c>
      <c r="E311" s="13" t="s">
        <v>4129</v>
      </c>
      <c r="F311" s="17">
        <v>330200</v>
      </c>
    </row>
    <row r="312" spans="1:6">
      <c r="A312" s="13" t="s">
        <v>3693</v>
      </c>
      <c r="B312" s="13">
        <v>17031190200</v>
      </c>
      <c r="C312" s="13" t="s">
        <v>3694</v>
      </c>
      <c r="D312" s="13" t="s">
        <v>4272</v>
      </c>
      <c r="E312" s="13" t="s">
        <v>4129</v>
      </c>
      <c r="F312" s="17">
        <v>302400</v>
      </c>
    </row>
    <row r="313" spans="1:6">
      <c r="A313" s="13" t="s">
        <v>3695</v>
      </c>
      <c r="B313" s="13">
        <v>17031190300</v>
      </c>
      <c r="C313" s="13" t="s">
        <v>3589</v>
      </c>
      <c r="D313" s="13" t="s">
        <v>4272</v>
      </c>
      <c r="E313" s="13" t="s">
        <v>4129</v>
      </c>
      <c r="F313" s="17">
        <v>319600</v>
      </c>
    </row>
    <row r="314" spans="1:6">
      <c r="A314" s="13" t="s">
        <v>3590</v>
      </c>
      <c r="B314" s="13">
        <v>17031190401</v>
      </c>
      <c r="C314" s="13" t="s">
        <v>3591</v>
      </c>
      <c r="D314" s="13" t="s">
        <v>4272</v>
      </c>
      <c r="E314" s="13" t="s">
        <v>4129</v>
      </c>
      <c r="F314" s="17">
        <v>296200</v>
      </c>
    </row>
    <row r="315" spans="1:6">
      <c r="A315" s="13" t="s">
        <v>3592</v>
      </c>
      <c r="B315" s="13">
        <v>17031190402</v>
      </c>
      <c r="C315" s="13" t="s">
        <v>3593</v>
      </c>
      <c r="D315" s="13" t="s">
        <v>4272</v>
      </c>
      <c r="E315" s="13" t="s">
        <v>4129</v>
      </c>
      <c r="F315" s="17">
        <v>330900</v>
      </c>
    </row>
    <row r="316" spans="1:6">
      <c r="A316" s="13" t="s">
        <v>3594</v>
      </c>
      <c r="B316" s="13">
        <v>17031190601</v>
      </c>
      <c r="C316" s="13" t="s">
        <v>3595</v>
      </c>
      <c r="D316" s="13" t="s">
        <v>4272</v>
      </c>
      <c r="E316" s="13" t="s">
        <v>4129</v>
      </c>
      <c r="F316" s="17">
        <v>296100</v>
      </c>
    </row>
    <row r="317" spans="1:6">
      <c r="A317" s="13" t="s">
        <v>3596</v>
      </c>
      <c r="B317" s="13">
        <v>17031190602</v>
      </c>
      <c r="C317" s="13" t="s">
        <v>3597</v>
      </c>
      <c r="D317" s="13" t="s">
        <v>4272</v>
      </c>
      <c r="E317" s="13" t="s">
        <v>4129</v>
      </c>
      <c r="F317" s="17">
        <v>307600</v>
      </c>
    </row>
    <row r="318" spans="1:6">
      <c r="A318" s="13" t="s">
        <v>3598</v>
      </c>
      <c r="B318" s="13">
        <v>17031190701</v>
      </c>
      <c r="C318" s="13" t="s">
        <v>3599</v>
      </c>
      <c r="D318" s="13" t="s">
        <v>4272</v>
      </c>
      <c r="E318" s="13" t="s">
        <v>4129</v>
      </c>
      <c r="F318" s="17">
        <v>328200</v>
      </c>
    </row>
    <row r="319" spans="1:6">
      <c r="A319" s="13" t="s">
        <v>3600</v>
      </c>
      <c r="B319" s="13">
        <v>17031190702</v>
      </c>
      <c r="C319" s="13" t="s">
        <v>3601</v>
      </c>
      <c r="D319" s="13" t="s">
        <v>4272</v>
      </c>
      <c r="E319" s="13" t="s">
        <v>4129</v>
      </c>
      <c r="F319" s="17">
        <v>398800</v>
      </c>
    </row>
    <row r="320" spans="1:6">
      <c r="A320" s="13" t="s">
        <v>3602</v>
      </c>
      <c r="B320" s="13">
        <v>17031190800</v>
      </c>
      <c r="C320" s="13" t="s">
        <v>3603</v>
      </c>
      <c r="D320" s="13" t="s">
        <v>4272</v>
      </c>
      <c r="E320" s="13" t="s">
        <v>4129</v>
      </c>
      <c r="F320" s="17">
        <v>294500</v>
      </c>
    </row>
    <row r="321" spans="1:6">
      <c r="A321" s="13" t="s">
        <v>3604</v>
      </c>
      <c r="B321" s="13">
        <v>17031190900</v>
      </c>
      <c r="C321" s="13" t="s">
        <v>3605</v>
      </c>
      <c r="D321" s="13" t="s">
        <v>4272</v>
      </c>
      <c r="E321" s="13" t="s">
        <v>4129</v>
      </c>
      <c r="F321" s="17">
        <v>315000</v>
      </c>
    </row>
    <row r="322" spans="1:6">
      <c r="A322" s="13" t="s">
        <v>3606</v>
      </c>
      <c r="B322" s="13">
        <v>17031191000</v>
      </c>
      <c r="C322" s="13" t="s">
        <v>3607</v>
      </c>
      <c r="D322" s="13" t="s">
        <v>4272</v>
      </c>
      <c r="E322" s="13" t="s">
        <v>4129</v>
      </c>
      <c r="F322" s="17">
        <v>286100</v>
      </c>
    </row>
    <row r="323" spans="1:6">
      <c r="A323" s="13" t="s">
        <v>3608</v>
      </c>
      <c r="B323" s="13">
        <v>17031191100</v>
      </c>
      <c r="C323" s="13" t="s">
        <v>3609</v>
      </c>
      <c r="D323" s="13" t="s">
        <v>4272</v>
      </c>
      <c r="E323" s="13" t="s">
        <v>4129</v>
      </c>
      <c r="F323" s="17">
        <v>281900</v>
      </c>
    </row>
    <row r="324" spans="1:6">
      <c r="A324" s="13" t="s">
        <v>3610</v>
      </c>
      <c r="B324" s="13">
        <v>17031191200</v>
      </c>
      <c r="C324" s="13" t="s">
        <v>3611</v>
      </c>
      <c r="D324" s="13" t="s">
        <v>4272</v>
      </c>
      <c r="E324" s="13" t="s">
        <v>4129</v>
      </c>
      <c r="F324" s="17">
        <v>217300</v>
      </c>
    </row>
    <row r="325" spans="1:6">
      <c r="A325" s="13" t="s">
        <v>3612</v>
      </c>
      <c r="B325" s="13">
        <v>17031191301</v>
      </c>
      <c r="C325" s="13" t="s">
        <v>3613</v>
      </c>
      <c r="D325" s="13" t="s">
        <v>4272</v>
      </c>
      <c r="E325" s="13" t="s">
        <v>4129</v>
      </c>
      <c r="F325" s="17">
        <v>276800</v>
      </c>
    </row>
    <row r="326" spans="1:6">
      <c r="A326" s="13" t="s">
        <v>3614</v>
      </c>
      <c r="B326" s="13">
        <v>17031191302</v>
      </c>
      <c r="C326" s="13" t="s">
        <v>3615</v>
      </c>
      <c r="D326" s="13" t="s">
        <v>4272</v>
      </c>
      <c r="E326" s="13" t="s">
        <v>4129</v>
      </c>
      <c r="F326" s="17">
        <v>269500</v>
      </c>
    </row>
    <row r="327" spans="1:6">
      <c r="A327" s="13" t="s">
        <v>3616</v>
      </c>
      <c r="B327" s="13">
        <v>17031200100</v>
      </c>
      <c r="C327" s="13" t="s">
        <v>3617</v>
      </c>
      <c r="D327" s="13" t="s">
        <v>4272</v>
      </c>
      <c r="E327" s="13" t="s">
        <v>4129</v>
      </c>
      <c r="F327" s="17">
        <v>301200</v>
      </c>
    </row>
    <row r="328" spans="1:6">
      <c r="A328" s="13" t="s">
        <v>3618</v>
      </c>
      <c r="B328" s="13">
        <v>17031200200</v>
      </c>
      <c r="C328" s="13" t="s">
        <v>3619</v>
      </c>
      <c r="D328" s="13" t="s">
        <v>4272</v>
      </c>
      <c r="E328" s="13" t="s">
        <v>4129</v>
      </c>
      <c r="F328" s="17">
        <v>358500</v>
      </c>
    </row>
    <row r="329" spans="1:6">
      <c r="A329" s="13" t="s">
        <v>3620</v>
      </c>
      <c r="B329" s="13">
        <v>17031200300</v>
      </c>
      <c r="C329" s="13" t="s">
        <v>3621</v>
      </c>
      <c r="D329" s="13" t="s">
        <v>4272</v>
      </c>
      <c r="E329" s="13" t="s">
        <v>4129</v>
      </c>
      <c r="F329" s="17">
        <v>341700</v>
      </c>
    </row>
    <row r="330" spans="1:6">
      <c r="A330" s="13" t="s">
        <v>3622</v>
      </c>
      <c r="B330" s="13">
        <v>17031200401</v>
      </c>
      <c r="C330" s="13" t="s">
        <v>3623</v>
      </c>
      <c r="D330" s="13" t="s">
        <v>4272</v>
      </c>
      <c r="E330" s="13" t="s">
        <v>4129</v>
      </c>
      <c r="F330" s="17">
        <v>271800</v>
      </c>
    </row>
    <row r="331" spans="1:6">
      <c r="A331" s="13" t="s">
        <v>3624</v>
      </c>
      <c r="B331" s="13">
        <v>17031200402</v>
      </c>
      <c r="C331" s="13" t="s">
        <v>3625</v>
      </c>
      <c r="D331" s="13" t="s">
        <v>4272</v>
      </c>
      <c r="E331" s="13" t="s">
        <v>4129</v>
      </c>
      <c r="F331" s="17">
        <v>321700</v>
      </c>
    </row>
    <row r="332" spans="1:6">
      <c r="A332" s="13" t="s">
        <v>3626</v>
      </c>
      <c r="B332" s="13">
        <v>17031210100</v>
      </c>
      <c r="C332" s="13" t="s">
        <v>3627</v>
      </c>
      <c r="D332" s="13" t="s">
        <v>4272</v>
      </c>
      <c r="E332" s="13" t="s">
        <v>4129</v>
      </c>
      <c r="F332" s="17">
        <v>352700</v>
      </c>
    </row>
    <row r="333" spans="1:6">
      <c r="A333" s="13" t="s">
        <v>3628</v>
      </c>
      <c r="B333" s="13">
        <v>17031210400</v>
      </c>
      <c r="C333" s="13" t="s">
        <v>3629</v>
      </c>
      <c r="D333" s="13" t="s">
        <v>4272</v>
      </c>
      <c r="E333" s="13" t="s">
        <v>4129</v>
      </c>
      <c r="F333" s="17">
        <v>315300</v>
      </c>
    </row>
    <row r="334" spans="1:6">
      <c r="A334" s="13" t="s">
        <v>3630</v>
      </c>
      <c r="B334" s="13">
        <v>17031210501</v>
      </c>
      <c r="C334" s="13" t="s">
        <v>3631</v>
      </c>
      <c r="D334" s="13" t="s">
        <v>4272</v>
      </c>
      <c r="E334" s="13" t="s">
        <v>4129</v>
      </c>
      <c r="F334" s="17">
        <v>347700</v>
      </c>
    </row>
    <row r="335" spans="1:6">
      <c r="A335" s="13" t="s">
        <v>3632</v>
      </c>
      <c r="B335" s="13">
        <v>17031210502</v>
      </c>
      <c r="C335" s="13" t="s">
        <v>3633</v>
      </c>
      <c r="D335" s="13" t="s">
        <v>4272</v>
      </c>
      <c r="E335" s="13" t="s">
        <v>4129</v>
      </c>
      <c r="F335" s="17">
        <v>347800</v>
      </c>
    </row>
    <row r="336" spans="1:6">
      <c r="A336" s="13" t="s">
        <v>3634</v>
      </c>
      <c r="B336" s="13">
        <v>17031210601</v>
      </c>
      <c r="C336" s="13" t="s">
        <v>3635</v>
      </c>
      <c r="D336" s="13" t="s">
        <v>4272</v>
      </c>
      <c r="E336" s="13" t="s">
        <v>4129</v>
      </c>
      <c r="F336" s="17">
        <v>332200</v>
      </c>
    </row>
    <row r="337" spans="1:6">
      <c r="A337" s="13" t="s">
        <v>3636</v>
      </c>
      <c r="B337" s="13">
        <v>17031210602</v>
      </c>
      <c r="C337" s="13" t="s">
        <v>3637</v>
      </c>
      <c r="D337" s="13" t="s">
        <v>4272</v>
      </c>
      <c r="E337" s="13" t="s">
        <v>4129</v>
      </c>
      <c r="F337" s="17">
        <v>327300</v>
      </c>
    </row>
    <row r="338" spans="1:6">
      <c r="A338" s="13" t="s">
        <v>3638</v>
      </c>
      <c r="B338" s="13">
        <v>17031210700</v>
      </c>
      <c r="C338" s="13" t="s">
        <v>3639</v>
      </c>
      <c r="D338" s="13" t="s">
        <v>4272</v>
      </c>
      <c r="E338" s="13" t="s">
        <v>4129</v>
      </c>
      <c r="F338" s="17">
        <v>327000</v>
      </c>
    </row>
    <row r="339" spans="1:6">
      <c r="A339" s="13" t="s">
        <v>3640</v>
      </c>
      <c r="B339" s="13">
        <v>17031210800</v>
      </c>
      <c r="C339" s="13" t="s">
        <v>3641</v>
      </c>
      <c r="D339" s="13" t="s">
        <v>4272</v>
      </c>
      <c r="E339" s="13" t="s">
        <v>4129</v>
      </c>
      <c r="F339" s="17">
        <v>300000</v>
      </c>
    </row>
    <row r="340" spans="1:6">
      <c r="A340" s="13" t="s">
        <v>3535</v>
      </c>
      <c r="B340" s="13">
        <v>17031210900</v>
      </c>
      <c r="C340" s="13" t="s">
        <v>3536</v>
      </c>
      <c r="D340" s="13" t="s">
        <v>4272</v>
      </c>
      <c r="E340" s="13" t="s">
        <v>4129</v>
      </c>
      <c r="F340" s="17">
        <v>379700</v>
      </c>
    </row>
    <row r="341" spans="1:6">
      <c r="A341" s="13" t="s">
        <v>3537</v>
      </c>
      <c r="B341" s="13">
        <v>17031220300</v>
      </c>
      <c r="C341" s="13" t="s">
        <v>3538</v>
      </c>
      <c r="D341" s="13" t="s">
        <v>4272</v>
      </c>
      <c r="E341" s="13" t="s">
        <v>4129</v>
      </c>
      <c r="F341" s="17">
        <v>463400</v>
      </c>
    </row>
    <row r="342" spans="1:6">
      <c r="A342" s="13" t="s">
        <v>3539</v>
      </c>
      <c r="B342" s="13">
        <v>17031220400</v>
      </c>
      <c r="C342" s="13" t="s">
        <v>3540</v>
      </c>
      <c r="D342" s="13" t="s">
        <v>4272</v>
      </c>
      <c r="E342" s="13" t="s">
        <v>4129</v>
      </c>
      <c r="F342" s="17">
        <v>481500</v>
      </c>
    </row>
    <row r="343" spans="1:6">
      <c r="A343" s="13" t="s">
        <v>3541</v>
      </c>
      <c r="B343" s="13">
        <v>17031220500</v>
      </c>
      <c r="C343" s="13" t="s">
        <v>3542</v>
      </c>
      <c r="D343" s="13" t="s">
        <v>4272</v>
      </c>
      <c r="E343" s="13" t="s">
        <v>4129</v>
      </c>
      <c r="F343" s="17">
        <v>414500</v>
      </c>
    </row>
    <row r="344" spans="1:6">
      <c r="A344" s="13" t="s">
        <v>3543</v>
      </c>
      <c r="B344" s="13">
        <v>17031220601</v>
      </c>
      <c r="C344" s="13" t="s">
        <v>3544</v>
      </c>
      <c r="D344" s="13" t="s">
        <v>4272</v>
      </c>
      <c r="E344" s="13" t="s">
        <v>4129</v>
      </c>
      <c r="F344" s="17">
        <v>471000</v>
      </c>
    </row>
    <row r="345" spans="1:6">
      <c r="A345" s="13" t="s">
        <v>3545</v>
      </c>
      <c r="B345" s="13">
        <v>17031220602</v>
      </c>
      <c r="C345" s="13" t="s">
        <v>3546</v>
      </c>
      <c r="D345" s="13" t="s">
        <v>4272</v>
      </c>
      <c r="E345" s="13" t="s">
        <v>4129</v>
      </c>
      <c r="F345" s="17">
        <v>383200</v>
      </c>
    </row>
    <row r="346" spans="1:6">
      <c r="A346" s="13" t="s">
        <v>3547</v>
      </c>
      <c r="B346" s="13">
        <v>17031220701</v>
      </c>
      <c r="C346" s="13" t="s">
        <v>3548</v>
      </c>
      <c r="D346" s="13" t="s">
        <v>4272</v>
      </c>
      <c r="E346" s="13" t="s">
        <v>4129</v>
      </c>
      <c r="F346" s="17">
        <v>334700</v>
      </c>
    </row>
    <row r="347" spans="1:6">
      <c r="A347" s="13" t="s">
        <v>3549</v>
      </c>
      <c r="B347" s="13">
        <v>17031220702</v>
      </c>
      <c r="C347" s="13" t="s">
        <v>3550</v>
      </c>
      <c r="D347" s="13" t="s">
        <v>4272</v>
      </c>
      <c r="E347" s="13" t="s">
        <v>4129</v>
      </c>
      <c r="F347" s="17">
        <v>302600</v>
      </c>
    </row>
    <row r="348" spans="1:6">
      <c r="A348" s="13" t="s">
        <v>3551</v>
      </c>
      <c r="B348" s="13">
        <v>17031220901</v>
      </c>
      <c r="C348" s="13" t="s">
        <v>3552</v>
      </c>
      <c r="D348" s="13" t="s">
        <v>4272</v>
      </c>
      <c r="E348" s="13" t="s">
        <v>4129</v>
      </c>
      <c r="F348" s="17">
        <v>339300</v>
      </c>
    </row>
    <row r="349" spans="1:6">
      <c r="A349" s="13" t="s">
        <v>3553</v>
      </c>
      <c r="B349" s="13">
        <v>17031220902</v>
      </c>
      <c r="C349" s="13" t="s">
        <v>3554</v>
      </c>
      <c r="D349" s="13" t="s">
        <v>4272</v>
      </c>
      <c r="E349" s="13" t="s">
        <v>4129</v>
      </c>
      <c r="F349" s="17">
        <v>334000</v>
      </c>
    </row>
    <row r="350" spans="1:6">
      <c r="A350" s="13" t="s">
        <v>3555</v>
      </c>
      <c r="B350" s="13">
        <v>17031221000</v>
      </c>
      <c r="C350" s="13" t="s">
        <v>3556</v>
      </c>
      <c r="D350" s="13" t="s">
        <v>4272</v>
      </c>
      <c r="E350" s="13" t="s">
        <v>4129</v>
      </c>
      <c r="F350" s="17">
        <v>274700</v>
      </c>
    </row>
    <row r="351" spans="1:6">
      <c r="A351" s="13" t="s">
        <v>3557</v>
      </c>
      <c r="B351" s="13">
        <v>17031221100</v>
      </c>
      <c r="C351" s="13" t="s">
        <v>3558</v>
      </c>
      <c r="D351" s="13" t="s">
        <v>4272</v>
      </c>
      <c r="E351" s="13" t="s">
        <v>4129</v>
      </c>
      <c r="F351" s="17">
        <v>338900</v>
      </c>
    </row>
    <row r="352" spans="1:6">
      <c r="A352" s="13" t="s">
        <v>3559</v>
      </c>
      <c r="B352" s="13">
        <v>17031221200</v>
      </c>
      <c r="C352" s="13" t="s">
        <v>3560</v>
      </c>
      <c r="D352" s="13" t="s">
        <v>4272</v>
      </c>
      <c r="E352" s="13" t="s">
        <v>4129</v>
      </c>
      <c r="F352" s="17">
        <v>337500</v>
      </c>
    </row>
    <row r="353" spans="1:6">
      <c r="A353" s="13" t="s">
        <v>3561</v>
      </c>
      <c r="B353" s="13">
        <v>17031221300</v>
      </c>
      <c r="C353" s="13" t="s">
        <v>3562</v>
      </c>
      <c r="D353" s="13" t="s">
        <v>4272</v>
      </c>
      <c r="E353" s="13" t="s">
        <v>4129</v>
      </c>
      <c r="F353" s="17">
        <v>377100</v>
      </c>
    </row>
    <row r="354" spans="1:6">
      <c r="A354" s="13" t="s">
        <v>3563</v>
      </c>
      <c r="B354" s="13">
        <v>17031221400</v>
      </c>
      <c r="C354" s="13" t="s">
        <v>3564</v>
      </c>
      <c r="D354" s="13" t="s">
        <v>4272</v>
      </c>
      <c r="E354" s="13" t="s">
        <v>4129</v>
      </c>
      <c r="F354" s="17">
        <v>367400</v>
      </c>
    </row>
    <row r="355" spans="1:6">
      <c r="A355" s="13" t="s">
        <v>3565</v>
      </c>
      <c r="B355" s="13">
        <v>17031221500</v>
      </c>
      <c r="C355" s="13" t="s">
        <v>3566</v>
      </c>
      <c r="D355" s="13" t="s">
        <v>4272</v>
      </c>
      <c r="E355" s="13" t="s">
        <v>4129</v>
      </c>
      <c r="F355" s="17">
        <v>359100</v>
      </c>
    </row>
    <row r="356" spans="1:6">
      <c r="A356" s="13" t="s">
        <v>3567</v>
      </c>
      <c r="B356" s="13">
        <v>17031221600</v>
      </c>
      <c r="C356" s="13" t="s">
        <v>3568</v>
      </c>
      <c r="D356" s="13" t="s">
        <v>4272</v>
      </c>
      <c r="E356" s="13" t="s">
        <v>4129</v>
      </c>
      <c r="F356" s="17">
        <v>582300</v>
      </c>
    </row>
    <row r="357" spans="1:6">
      <c r="A357" s="13" t="s">
        <v>3569</v>
      </c>
      <c r="B357" s="13">
        <v>17031222200</v>
      </c>
      <c r="C357" s="13" t="s">
        <v>3570</v>
      </c>
      <c r="D357" s="13" t="s">
        <v>4272</v>
      </c>
      <c r="E357" s="13" t="s">
        <v>4129</v>
      </c>
      <c r="F357" s="17">
        <v>573500</v>
      </c>
    </row>
    <row r="358" spans="1:6">
      <c r="A358" s="13" t="s">
        <v>3571</v>
      </c>
      <c r="B358" s="13">
        <v>17031222500</v>
      </c>
      <c r="C358" s="13" t="s">
        <v>3572</v>
      </c>
      <c r="D358" s="13" t="s">
        <v>4272</v>
      </c>
      <c r="E358" s="13" t="s">
        <v>4129</v>
      </c>
      <c r="F358" s="17">
        <v>359900</v>
      </c>
    </row>
    <row r="359" spans="1:6">
      <c r="A359" s="13" t="s">
        <v>3573</v>
      </c>
      <c r="B359" s="13">
        <v>17031222600</v>
      </c>
      <c r="C359" s="13" t="s">
        <v>3574</v>
      </c>
      <c r="D359" s="13" t="s">
        <v>4272</v>
      </c>
      <c r="E359" s="13" t="s">
        <v>4129</v>
      </c>
      <c r="F359" s="17">
        <v>326600</v>
      </c>
    </row>
    <row r="360" spans="1:6">
      <c r="A360" s="13" t="s">
        <v>3575</v>
      </c>
      <c r="B360" s="13">
        <v>17031222700</v>
      </c>
      <c r="C360" s="13" t="s">
        <v>3576</v>
      </c>
      <c r="D360" s="13" t="s">
        <v>4272</v>
      </c>
      <c r="E360" s="13" t="s">
        <v>4129</v>
      </c>
      <c r="F360" s="17">
        <v>314100</v>
      </c>
    </row>
    <row r="361" spans="1:6">
      <c r="A361" s="13" t="s">
        <v>3577</v>
      </c>
      <c r="B361" s="13">
        <v>17031222800</v>
      </c>
      <c r="C361" s="13" t="s">
        <v>3578</v>
      </c>
      <c r="D361" s="13" t="s">
        <v>4272</v>
      </c>
      <c r="E361" s="13" t="s">
        <v>4129</v>
      </c>
      <c r="F361" s="17">
        <v>330000</v>
      </c>
    </row>
    <row r="362" spans="1:6">
      <c r="A362" s="13" t="s">
        <v>3579</v>
      </c>
      <c r="B362" s="13">
        <v>17031222900</v>
      </c>
      <c r="C362" s="13" t="s">
        <v>3580</v>
      </c>
      <c r="D362" s="13" t="s">
        <v>4272</v>
      </c>
      <c r="E362" s="13" t="s">
        <v>4129</v>
      </c>
      <c r="F362" s="17">
        <v>319400</v>
      </c>
    </row>
    <row r="363" spans="1:6">
      <c r="A363" s="13" t="s">
        <v>3581</v>
      </c>
      <c r="B363" s="13">
        <v>17031230100</v>
      </c>
      <c r="C363" s="13" t="s">
        <v>3582</v>
      </c>
      <c r="D363" s="13" t="s">
        <v>4272</v>
      </c>
      <c r="E363" s="13" t="s">
        <v>4129</v>
      </c>
      <c r="F363" s="17">
        <v>245400</v>
      </c>
    </row>
    <row r="364" spans="1:6">
      <c r="A364" s="13" t="s">
        <v>3583</v>
      </c>
      <c r="B364" s="13">
        <v>17031230200</v>
      </c>
      <c r="C364" s="13" t="s">
        <v>3584</v>
      </c>
      <c r="D364" s="13" t="s">
        <v>4272</v>
      </c>
      <c r="E364" s="13" t="s">
        <v>4129</v>
      </c>
      <c r="F364" s="17">
        <v>242600</v>
      </c>
    </row>
    <row r="365" spans="1:6">
      <c r="A365" s="13" t="s">
        <v>3585</v>
      </c>
      <c r="B365" s="13">
        <v>17031230300</v>
      </c>
      <c r="C365" s="13" t="s">
        <v>3586</v>
      </c>
      <c r="D365" s="13" t="s">
        <v>4272</v>
      </c>
      <c r="E365" s="13" t="s">
        <v>4129</v>
      </c>
      <c r="F365" s="17">
        <v>322400</v>
      </c>
    </row>
    <row r="366" spans="1:6">
      <c r="A366" s="13" t="s">
        <v>3587</v>
      </c>
      <c r="B366" s="13">
        <v>17031230400</v>
      </c>
      <c r="C366" s="13" t="s">
        <v>3588</v>
      </c>
      <c r="D366" s="13" t="s">
        <v>4272</v>
      </c>
      <c r="E366" s="13" t="s">
        <v>4129</v>
      </c>
      <c r="F366" s="17">
        <v>234700</v>
      </c>
    </row>
    <row r="367" spans="1:6">
      <c r="A367" s="13" t="s">
        <v>3480</v>
      </c>
      <c r="B367" s="13">
        <v>17031230500</v>
      </c>
      <c r="C367" s="13" t="s">
        <v>3481</v>
      </c>
      <c r="D367" s="13" t="s">
        <v>4272</v>
      </c>
      <c r="E367" s="13" t="s">
        <v>4129</v>
      </c>
      <c r="F367" s="17">
        <v>286300</v>
      </c>
    </row>
    <row r="368" spans="1:6">
      <c r="A368" s="13" t="s">
        <v>3482</v>
      </c>
      <c r="B368" s="13">
        <v>17031230600</v>
      </c>
      <c r="C368" s="13" t="s">
        <v>3483</v>
      </c>
      <c r="D368" s="13" t="s">
        <v>4272</v>
      </c>
      <c r="E368" s="13" t="s">
        <v>4129</v>
      </c>
      <c r="F368" s="17">
        <v>280900</v>
      </c>
    </row>
    <row r="369" spans="1:6">
      <c r="A369" s="13" t="s">
        <v>3484</v>
      </c>
      <c r="B369" s="13">
        <v>17031230700</v>
      </c>
      <c r="C369" s="13" t="s">
        <v>3485</v>
      </c>
      <c r="D369" s="13" t="s">
        <v>4272</v>
      </c>
      <c r="E369" s="13" t="s">
        <v>4129</v>
      </c>
      <c r="F369" s="17">
        <v>262700</v>
      </c>
    </row>
    <row r="370" spans="1:6">
      <c r="A370" s="13" t="s">
        <v>3486</v>
      </c>
      <c r="B370" s="13">
        <v>17031230800</v>
      </c>
      <c r="C370" s="13" t="s">
        <v>3487</v>
      </c>
      <c r="D370" s="13" t="s">
        <v>4272</v>
      </c>
      <c r="E370" s="13" t="s">
        <v>4129</v>
      </c>
      <c r="F370" s="17">
        <v>271300</v>
      </c>
    </row>
    <row r="371" spans="1:6">
      <c r="A371" s="13" t="s">
        <v>3488</v>
      </c>
      <c r="B371" s="13">
        <v>17031230900</v>
      </c>
      <c r="C371" s="13" t="s">
        <v>3489</v>
      </c>
      <c r="D371" s="13" t="s">
        <v>4272</v>
      </c>
      <c r="E371" s="13" t="s">
        <v>4129</v>
      </c>
      <c r="F371" s="17">
        <v>328700</v>
      </c>
    </row>
    <row r="372" spans="1:6">
      <c r="A372" s="13" t="s">
        <v>3490</v>
      </c>
      <c r="B372" s="13">
        <v>17031231100</v>
      </c>
      <c r="C372" s="13" t="s">
        <v>3491</v>
      </c>
      <c r="D372" s="13" t="s">
        <v>4272</v>
      </c>
      <c r="E372" s="13" t="s">
        <v>4129</v>
      </c>
      <c r="F372" s="17">
        <v>187500</v>
      </c>
    </row>
    <row r="373" spans="1:6">
      <c r="A373" s="13" t="s">
        <v>3492</v>
      </c>
      <c r="B373" s="13">
        <v>17031231200</v>
      </c>
      <c r="C373" s="13" t="s">
        <v>3493</v>
      </c>
      <c r="D373" s="13" t="s">
        <v>4272</v>
      </c>
      <c r="E373" s="13" t="s">
        <v>4129</v>
      </c>
      <c r="F373" s="17">
        <v>213700</v>
      </c>
    </row>
    <row r="374" spans="1:6">
      <c r="A374" s="13" t="s">
        <v>3494</v>
      </c>
      <c r="B374" s="13">
        <v>17031231500</v>
      </c>
      <c r="C374" s="13" t="s">
        <v>3495</v>
      </c>
      <c r="D374" s="13" t="s">
        <v>4272</v>
      </c>
      <c r="E374" s="13" t="s">
        <v>4129</v>
      </c>
      <c r="F374" s="17">
        <v>179900</v>
      </c>
    </row>
    <row r="375" spans="1:6">
      <c r="A375" s="13" t="s">
        <v>3496</v>
      </c>
      <c r="B375" s="13">
        <v>17031240200</v>
      </c>
      <c r="C375" s="13" t="s">
        <v>3497</v>
      </c>
      <c r="D375" s="13" t="s">
        <v>4272</v>
      </c>
      <c r="E375" s="13" t="s">
        <v>4129</v>
      </c>
      <c r="F375" s="17">
        <v>412400</v>
      </c>
    </row>
    <row r="376" spans="1:6">
      <c r="A376" s="13" t="s">
        <v>3498</v>
      </c>
      <c r="B376" s="13">
        <v>17031240300</v>
      </c>
      <c r="C376" s="13" t="s">
        <v>3499</v>
      </c>
      <c r="D376" s="13" t="s">
        <v>4272</v>
      </c>
      <c r="E376" s="13" t="s">
        <v>4129</v>
      </c>
      <c r="F376" s="17">
        <v>849000</v>
      </c>
    </row>
    <row r="377" spans="1:6">
      <c r="A377" s="13" t="s">
        <v>3500</v>
      </c>
      <c r="B377" s="13">
        <v>17031240500</v>
      </c>
      <c r="C377" s="13" t="s">
        <v>3501</v>
      </c>
      <c r="D377" s="13" t="s">
        <v>4272</v>
      </c>
      <c r="E377" s="13" t="s">
        <v>4129</v>
      </c>
      <c r="F377" s="17">
        <v>414500</v>
      </c>
    </row>
    <row r="378" spans="1:6">
      <c r="A378" s="13" t="s">
        <v>3502</v>
      </c>
      <c r="B378" s="13">
        <v>17031240600</v>
      </c>
      <c r="C378" s="13" t="s">
        <v>3503</v>
      </c>
      <c r="D378" s="13" t="s">
        <v>4272</v>
      </c>
      <c r="E378" s="13" t="s">
        <v>4129</v>
      </c>
      <c r="F378" s="17">
        <v>487500</v>
      </c>
    </row>
    <row r="379" spans="1:6">
      <c r="A379" s="13" t="s">
        <v>3504</v>
      </c>
      <c r="B379" s="13">
        <v>17031240700</v>
      </c>
      <c r="C379" s="13" t="s">
        <v>3505</v>
      </c>
      <c r="D379" s="13" t="s">
        <v>4272</v>
      </c>
      <c r="E379" s="13" t="s">
        <v>4129</v>
      </c>
      <c r="F379" s="17">
        <v>325000</v>
      </c>
    </row>
    <row r="380" spans="1:6">
      <c r="A380" s="13" t="s">
        <v>3506</v>
      </c>
      <c r="B380" s="13">
        <v>17031240800</v>
      </c>
      <c r="C380" s="13" t="s">
        <v>3507</v>
      </c>
      <c r="D380" s="13" t="s">
        <v>4272</v>
      </c>
      <c r="E380" s="13" t="s">
        <v>4129</v>
      </c>
      <c r="F380" s="17">
        <v>369200</v>
      </c>
    </row>
    <row r="381" spans="1:6">
      <c r="A381" s="13" t="s">
        <v>3508</v>
      </c>
      <c r="B381" s="13">
        <v>17031240900</v>
      </c>
      <c r="C381" s="13" t="s">
        <v>3509</v>
      </c>
      <c r="D381" s="13" t="s">
        <v>4272</v>
      </c>
      <c r="E381" s="13" t="s">
        <v>4129</v>
      </c>
      <c r="F381" s="17">
        <v>338600</v>
      </c>
    </row>
    <row r="382" spans="1:6">
      <c r="A382" s="13" t="s">
        <v>3510</v>
      </c>
      <c r="B382" s="13">
        <v>17031241000</v>
      </c>
      <c r="C382" s="13" t="s">
        <v>3511</v>
      </c>
      <c r="D382" s="13" t="s">
        <v>4272</v>
      </c>
      <c r="E382" s="13" t="s">
        <v>4129</v>
      </c>
      <c r="F382" s="17">
        <v>336700</v>
      </c>
    </row>
    <row r="383" spans="1:6">
      <c r="A383" s="13" t="s">
        <v>3512</v>
      </c>
      <c r="B383" s="13">
        <v>17031241100</v>
      </c>
      <c r="C383" s="13" t="s">
        <v>3513</v>
      </c>
      <c r="D383" s="13" t="s">
        <v>4272</v>
      </c>
      <c r="E383" s="13" t="s">
        <v>4129</v>
      </c>
      <c r="F383" s="17">
        <v>386800</v>
      </c>
    </row>
    <row r="384" spans="1:6">
      <c r="A384" s="13" t="s">
        <v>3514</v>
      </c>
      <c r="B384" s="13">
        <v>17031241200</v>
      </c>
      <c r="C384" s="13" t="s">
        <v>3515</v>
      </c>
      <c r="D384" s="13" t="s">
        <v>4272</v>
      </c>
      <c r="E384" s="13" t="s">
        <v>4129</v>
      </c>
      <c r="F384" s="17">
        <v>419400</v>
      </c>
    </row>
    <row r="385" spans="1:6">
      <c r="A385" s="13" t="s">
        <v>3516</v>
      </c>
      <c r="B385" s="13">
        <v>17031241300</v>
      </c>
      <c r="C385" s="13" t="s">
        <v>3517</v>
      </c>
      <c r="D385" s="13" t="s">
        <v>4272</v>
      </c>
      <c r="E385" s="13" t="s">
        <v>4129</v>
      </c>
      <c r="F385" s="17">
        <v>476500</v>
      </c>
    </row>
    <row r="386" spans="1:6">
      <c r="A386" s="13" t="s">
        <v>3518</v>
      </c>
      <c r="B386" s="13">
        <v>17031241400</v>
      </c>
      <c r="C386" s="13" t="s">
        <v>3519</v>
      </c>
      <c r="D386" s="13" t="s">
        <v>4272</v>
      </c>
      <c r="E386" s="13" t="s">
        <v>4129</v>
      </c>
      <c r="F386" s="17">
        <v>468500</v>
      </c>
    </row>
    <row r="387" spans="1:6">
      <c r="A387" s="13" t="s">
        <v>3520</v>
      </c>
      <c r="B387" s="13">
        <v>17031241500</v>
      </c>
      <c r="C387" s="13" t="s">
        <v>3521</v>
      </c>
      <c r="D387" s="13" t="s">
        <v>4272</v>
      </c>
      <c r="E387" s="13" t="s">
        <v>4129</v>
      </c>
      <c r="F387" s="17">
        <v>475400</v>
      </c>
    </row>
    <row r="388" spans="1:6">
      <c r="A388" s="13" t="s">
        <v>3522</v>
      </c>
      <c r="B388" s="13">
        <v>17031241600</v>
      </c>
      <c r="C388" s="13" t="s">
        <v>3523</v>
      </c>
      <c r="D388" s="13" t="s">
        <v>4272</v>
      </c>
      <c r="E388" s="13" t="s">
        <v>4129</v>
      </c>
      <c r="F388" s="17">
        <v>384500</v>
      </c>
    </row>
    <row r="389" spans="1:6">
      <c r="A389" s="13" t="s">
        <v>3524</v>
      </c>
      <c r="B389" s="13">
        <v>17031242000</v>
      </c>
      <c r="C389" s="13" t="s">
        <v>3525</v>
      </c>
      <c r="D389" s="13" t="s">
        <v>4272</v>
      </c>
      <c r="E389" s="13" t="s">
        <v>4129</v>
      </c>
      <c r="F389" s="17">
        <v>381700</v>
      </c>
    </row>
    <row r="390" spans="1:6">
      <c r="A390" s="13" t="s">
        <v>3526</v>
      </c>
      <c r="B390" s="13">
        <v>17031242100</v>
      </c>
      <c r="C390" s="13" t="s">
        <v>3527</v>
      </c>
      <c r="D390" s="13" t="s">
        <v>4272</v>
      </c>
      <c r="E390" s="13" t="s">
        <v>4129</v>
      </c>
      <c r="F390" s="17">
        <v>461100</v>
      </c>
    </row>
    <row r="391" spans="1:6">
      <c r="A391" s="13" t="s">
        <v>3528</v>
      </c>
      <c r="B391" s="13">
        <v>17031242200</v>
      </c>
      <c r="C391" s="13" t="s">
        <v>3529</v>
      </c>
      <c r="D391" s="13" t="s">
        <v>4272</v>
      </c>
      <c r="E391" s="13" t="s">
        <v>4129</v>
      </c>
      <c r="F391" s="17">
        <v>547200</v>
      </c>
    </row>
    <row r="392" spans="1:6">
      <c r="A392" s="13" t="s">
        <v>3530</v>
      </c>
      <c r="B392" s="13">
        <v>17031242300</v>
      </c>
      <c r="C392" s="13" t="s">
        <v>3531</v>
      </c>
      <c r="D392" s="13" t="s">
        <v>4272</v>
      </c>
      <c r="E392" s="13" t="s">
        <v>4129</v>
      </c>
      <c r="F392" s="17">
        <v>474800</v>
      </c>
    </row>
    <row r="393" spans="1:6">
      <c r="A393" s="13" t="s">
        <v>3532</v>
      </c>
      <c r="B393" s="13">
        <v>17031242400</v>
      </c>
      <c r="C393" s="13" t="s">
        <v>3533</v>
      </c>
      <c r="D393" s="13" t="s">
        <v>4272</v>
      </c>
      <c r="E393" s="13" t="s">
        <v>4129</v>
      </c>
      <c r="F393" s="17">
        <v>370800</v>
      </c>
    </row>
    <row r="394" spans="1:6">
      <c r="A394" s="13" t="s">
        <v>3534</v>
      </c>
      <c r="B394" s="13">
        <v>17031242500</v>
      </c>
      <c r="C394" s="13" t="s">
        <v>3426</v>
      </c>
      <c r="D394" s="13" t="s">
        <v>4272</v>
      </c>
      <c r="E394" s="13" t="s">
        <v>4129</v>
      </c>
      <c r="F394" s="17">
        <v>418000</v>
      </c>
    </row>
    <row r="395" spans="1:6">
      <c r="A395" s="13" t="s">
        <v>3427</v>
      </c>
      <c r="B395" s="13">
        <v>17031242600</v>
      </c>
      <c r="C395" s="13" t="s">
        <v>3428</v>
      </c>
      <c r="D395" s="13" t="s">
        <v>4272</v>
      </c>
      <c r="E395" s="13" t="s">
        <v>4129</v>
      </c>
      <c r="F395" s="17">
        <v>304900</v>
      </c>
    </row>
    <row r="396" spans="1:6">
      <c r="A396" s="13" t="s">
        <v>3429</v>
      </c>
      <c r="B396" s="13">
        <v>17031242700</v>
      </c>
      <c r="C396" s="13" t="s">
        <v>3430</v>
      </c>
      <c r="D396" s="13" t="s">
        <v>4272</v>
      </c>
      <c r="E396" s="13" t="s">
        <v>4129</v>
      </c>
      <c r="F396" s="17">
        <v>465600</v>
      </c>
    </row>
    <row r="397" spans="1:6">
      <c r="A397" s="13" t="s">
        <v>3431</v>
      </c>
      <c r="B397" s="13">
        <v>17031242800</v>
      </c>
      <c r="C397" s="13" t="s">
        <v>3432</v>
      </c>
      <c r="D397" s="13" t="s">
        <v>4272</v>
      </c>
      <c r="E397" s="13" t="s">
        <v>4129</v>
      </c>
      <c r="F397" s="17">
        <v>418400</v>
      </c>
    </row>
    <row r="398" spans="1:6">
      <c r="A398" s="13" t="s">
        <v>3433</v>
      </c>
      <c r="B398" s="13">
        <v>17031242900</v>
      </c>
      <c r="C398" s="13" t="s">
        <v>3434</v>
      </c>
      <c r="D398" s="13" t="s">
        <v>4272</v>
      </c>
      <c r="E398" s="13" t="s">
        <v>4129</v>
      </c>
      <c r="F398" s="17">
        <v>431300</v>
      </c>
    </row>
    <row r="399" spans="1:6">
      <c r="A399" s="13" t="s">
        <v>3435</v>
      </c>
      <c r="B399" s="13">
        <v>17031243000</v>
      </c>
      <c r="C399" s="13" t="s">
        <v>3436</v>
      </c>
      <c r="D399" s="13" t="s">
        <v>4272</v>
      </c>
      <c r="E399" s="13" t="s">
        <v>4129</v>
      </c>
      <c r="F399" s="17">
        <v>395700</v>
      </c>
    </row>
    <row r="400" spans="1:6">
      <c r="A400" s="13" t="s">
        <v>3437</v>
      </c>
      <c r="B400" s="13">
        <v>17031243100</v>
      </c>
      <c r="C400" s="13" t="s">
        <v>3438</v>
      </c>
      <c r="D400" s="13" t="s">
        <v>4272</v>
      </c>
      <c r="E400" s="13" t="s">
        <v>4129</v>
      </c>
      <c r="F400" s="17">
        <v>480000</v>
      </c>
    </row>
    <row r="401" spans="1:6">
      <c r="A401" s="13" t="s">
        <v>3439</v>
      </c>
      <c r="B401" s="13">
        <v>17031243200</v>
      </c>
      <c r="C401" s="13" t="s">
        <v>3440</v>
      </c>
      <c r="D401" s="13" t="s">
        <v>4272</v>
      </c>
      <c r="E401" s="13" t="s">
        <v>4129</v>
      </c>
      <c r="F401" s="17">
        <v>369900</v>
      </c>
    </row>
    <row r="402" spans="1:6">
      <c r="A402" s="13" t="s">
        <v>3441</v>
      </c>
      <c r="B402" s="13">
        <v>17031243300</v>
      </c>
      <c r="C402" s="13" t="s">
        <v>3442</v>
      </c>
      <c r="D402" s="13" t="s">
        <v>4272</v>
      </c>
      <c r="E402" s="13" t="s">
        <v>4129</v>
      </c>
      <c r="F402" s="17">
        <v>370600</v>
      </c>
    </row>
    <row r="403" spans="1:6">
      <c r="A403" s="13" t="s">
        <v>3443</v>
      </c>
      <c r="B403" s="13">
        <v>17031243400</v>
      </c>
      <c r="C403" s="13" t="s">
        <v>3444</v>
      </c>
      <c r="D403" s="13" t="s">
        <v>4272</v>
      </c>
      <c r="E403" s="13" t="s">
        <v>4129</v>
      </c>
      <c r="F403" s="17">
        <v>361100</v>
      </c>
    </row>
    <row r="404" spans="1:6">
      <c r="A404" s="13" t="s">
        <v>3445</v>
      </c>
      <c r="B404" s="13">
        <v>17031243500</v>
      </c>
      <c r="C404" s="13" t="s">
        <v>3446</v>
      </c>
      <c r="D404" s="13" t="s">
        <v>4272</v>
      </c>
      <c r="E404" s="13" t="s">
        <v>4129</v>
      </c>
      <c r="F404" s="17">
        <v>432100</v>
      </c>
    </row>
    <row r="405" spans="1:6">
      <c r="A405" s="13" t="s">
        <v>3447</v>
      </c>
      <c r="B405" s="13">
        <v>17031250200</v>
      </c>
      <c r="C405" s="13" t="s">
        <v>3448</v>
      </c>
      <c r="D405" s="13" t="s">
        <v>4272</v>
      </c>
      <c r="E405" s="13" t="s">
        <v>4129</v>
      </c>
      <c r="F405" s="17">
        <v>233100</v>
      </c>
    </row>
    <row r="406" spans="1:6">
      <c r="A406" s="13" t="s">
        <v>3449</v>
      </c>
      <c r="B406" s="13">
        <v>17031250300</v>
      </c>
      <c r="C406" s="13" t="s">
        <v>3450</v>
      </c>
      <c r="D406" s="13" t="s">
        <v>4272</v>
      </c>
      <c r="E406" s="13" t="s">
        <v>4129</v>
      </c>
      <c r="F406" s="17">
        <v>266000</v>
      </c>
    </row>
    <row r="407" spans="1:6">
      <c r="A407" s="13" t="s">
        <v>3451</v>
      </c>
      <c r="B407" s="13">
        <v>17031250400</v>
      </c>
      <c r="C407" s="13" t="s">
        <v>3452</v>
      </c>
      <c r="D407" s="13" t="s">
        <v>4272</v>
      </c>
      <c r="E407" s="13" t="s">
        <v>4129</v>
      </c>
      <c r="F407" s="17">
        <v>270300</v>
      </c>
    </row>
    <row r="408" spans="1:6">
      <c r="A408" s="13" t="s">
        <v>3453</v>
      </c>
      <c r="B408" s="13">
        <v>17031250500</v>
      </c>
      <c r="C408" s="13" t="s">
        <v>3454</v>
      </c>
      <c r="D408" s="13" t="s">
        <v>4272</v>
      </c>
      <c r="E408" s="13" t="s">
        <v>4129</v>
      </c>
      <c r="F408" s="17">
        <v>307500</v>
      </c>
    </row>
    <row r="409" spans="1:6">
      <c r="A409" s="13" t="s">
        <v>3455</v>
      </c>
      <c r="B409" s="13">
        <v>17031250600</v>
      </c>
      <c r="C409" s="13" t="s">
        <v>3456</v>
      </c>
      <c r="D409" s="13" t="s">
        <v>4272</v>
      </c>
      <c r="E409" s="13" t="s">
        <v>4129</v>
      </c>
      <c r="F409" s="17">
        <v>246200</v>
      </c>
    </row>
    <row r="410" spans="1:6">
      <c r="A410" s="13" t="s">
        <v>3457</v>
      </c>
      <c r="B410" s="13">
        <v>17031250700</v>
      </c>
      <c r="C410" s="13" t="s">
        <v>3458</v>
      </c>
      <c r="D410" s="13" t="s">
        <v>4272</v>
      </c>
      <c r="E410" s="13" t="s">
        <v>4129</v>
      </c>
      <c r="F410" s="17">
        <v>213800</v>
      </c>
    </row>
    <row r="411" spans="1:6">
      <c r="A411" s="13" t="s">
        <v>3459</v>
      </c>
      <c r="B411" s="13">
        <v>17031250800</v>
      </c>
      <c r="C411" s="13" t="s">
        <v>3460</v>
      </c>
      <c r="D411" s="13" t="s">
        <v>4272</v>
      </c>
      <c r="E411" s="13" t="s">
        <v>4129</v>
      </c>
      <c r="F411" s="17">
        <v>216600</v>
      </c>
    </row>
    <row r="412" spans="1:6">
      <c r="A412" s="13" t="s">
        <v>3461</v>
      </c>
      <c r="B412" s="13">
        <v>17031251000</v>
      </c>
      <c r="C412" s="13" t="s">
        <v>3462</v>
      </c>
      <c r="D412" s="13" t="s">
        <v>4272</v>
      </c>
      <c r="E412" s="13" t="s">
        <v>4129</v>
      </c>
      <c r="F412" s="17">
        <v>196200</v>
      </c>
    </row>
    <row r="413" spans="1:6">
      <c r="A413" s="13" t="s">
        <v>3463</v>
      </c>
      <c r="B413" s="13">
        <v>17031251100</v>
      </c>
      <c r="C413" s="13" t="s">
        <v>3464</v>
      </c>
      <c r="D413" s="13" t="s">
        <v>4272</v>
      </c>
      <c r="E413" s="13" t="s">
        <v>4129</v>
      </c>
      <c r="F413" s="17">
        <v>204200</v>
      </c>
    </row>
    <row r="414" spans="1:6">
      <c r="A414" s="13" t="s">
        <v>3465</v>
      </c>
      <c r="B414" s="13">
        <v>17031251200</v>
      </c>
      <c r="C414" s="13" t="s">
        <v>3466</v>
      </c>
      <c r="D414" s="13" t="s">
        <v>4272</v>
      </c>
      <c r="E414" s="13" t="s">
        <v>4129</v>
      </c>
      <c r="F414" s="17">
        <v>208000</v>
      </c>
    </row>
    <row r="415" spans="1:6">
      <c r="A415" s="13" t="s">
        <v>3467</v>
      </c>
      <c r="B415" s="13">
        <v>17031251300</v>
      </c>
      <c r="C415" s="13" t="s">
        <v>3468</v>
      </c>
      <c r="D415" s="13" t="s">
        <v>4272</v>
      </c>
      <c r="E415" s="13" t="s">
        <v>4129</v>
      </c>
      <c r="F415" s="17">
        <v>215600</v>
      </c>
    </row>
    <row r="416" spans="1:6">
      <c r="A416" s="13" t="s">
        <v>3469</v>
      </c>
      <c r="B416" s="13">
        <v>17031251400</v>
      </c>
      <c r="C416" s="13" t="s">
        <v>3470</v>
      </c>
      <c r="D416" s="13" t="s">
        <v>4272</v>
      </c>
      <c r="E416" s="13" t="s">
        <v>4129</v>
      </c>
      <c r="F416" s="17">
        <v>247100</v>
      </c>
    </row>
    <row r="417" spans="1:6">
      <c r="A417" s="13" t="s">
        <v>3471</v>
      </c>
      <c r="B417" s="13">
        <v>17031251500</v>
      </c>
      <c r="C417" s="13" t="s">
        <v>3472</v>
      </c>
      <c r="D417" s="13" t="s">
        <v>4272</v>
      </c>
      <c r="E417" s="13" t="s">
        <v>4129</v>
      </c>
      <c r="F417" s="17">
        <v>244300</v>
      </c>
    </row>
    <row r="418" spans="1:6">
      <c r="A418" s="13" t="s">
        <v>3473</v>
      </c>
      <c r="B418" s="13">
        <v>17031251600</v>
      </c>
      <c r="C418" s="13" t="s">
        <v>3474</v>
      </c>
      <c r="D418" s="13" t="s">
        <v>4272</v>
      </c>
      <c r="E418" s="13" t="s">
        <v>4129</v>
      </c>
      <c r="F418" s="17">
        <v>210300</v>
      </c>
    </row>
    <row r="419" spans="1:6">
      <c r="A419" s="13" t="s">
        <v>3475</v>
      </c>
      <c r="B419" s="13">
        <v>17031251700</v>
      </c>
      <c r="C419" s="13" t="s">
        <v>3476</v>
      </c>
      <c r="D419" s="13" t="s">
        <v>4272</v>
      </c>
      <c r="E419" s="13" t="s">
        <v>4129</v>
      </c>
      <c r="F419" s="17">
        <v>202400</v>
      </c>
    </row>
    <row r="420" spans="1:6">
      <c r="A420" s="13" t="s">
        <v>3477</v>
      </c>
      <c r="B420" s="13">
        <v>17031251800</v>
      </c>
      <c r="C420" s="13" t="s">
        <v>3478</v>
      </c>
      <c r="D420" s="13" t="s">
        <v>4272</v>
      </c>
      <c r="E420" s="13" t="s">
        <v>4129</v>
      </c>
      <c r="F420" s="17">
        <v>247700</v>
      </c>
    </row>
    <row r="421" spans="1:6">
      <c r="A421" s="13" t="s">
        <v>3479</v>
      </c>
      <c r="B421" s="13">
        <v>17031251900</v>
      </c>
      <c r="C421" s="13" t="s">
        <v>3370</v>
      </c>
      <c r="D421" s="13" t="s">
        <v>4272</v>
      </c>
      <c r="E421" s="13" t="s">
        <v>4129</v>
      </c>
      <c r="F421" s="17">
        <v>170500</v>
      </c>
    </row>
    <row r="422" spans="1:6">
      <c r="A422" s="13" t="s">
        <v>3371</v>
      </c>
      <c r="B422" s="13">
        <v>17031252000</v>
      </c>
      <c r="C422" s="13" t="s">
        <v>3372</v>
      </c>
      <c r="D422" s="13" t="s">
        <v>4272</v>
      </c>
      <c r="E422" s="13" t="s">
        <v>4129</v>
      </c>
      <c r="F422" s="17">
        <v>235000</v>
      </c>
    </row>
    <row r="423" spans="1:6">
      <c r="A423" s="13" t="s">
        <v>3373</v>
      </c>
      <c r="B423" s="13">
        <v>17031252101</v>
      </c>
      <c r="C423" s="13" t="s">
        <v>3374</v>
      </c>
      <c r="D423" s="13" t="s">
        <v>4272</v>
      </c>
      <c r="E423" s="13" t="s">
        <v>4129</v>
      </c>
      <c r="F423" s="17">
        <v>218900</v>
      </c>
    </row>
    <row r="424" spans="1:6">
      <c r="A424" s="13" t="s">
        <v>3375</v>
      </c>
      <c r="B424" s="13">
        <v>17031252102</v>
      </c>
      <c r="C424" s="13" t="s">
        <v>3376</v>
      </c>
      <c r="D424" s="13" t="s">
        <v>4272</v>
      </c>
      <c r="E424" s="13" t="s">
        <v>4129</v>
      </c>
      <c r="F424" s="17">
        <v>226800</v>
      </c>
    </row>
    <row r="425" spans="1:6">
      <c r="A425" s="13" t="s">
        <v>3377</v>
      </c>
      <c r="B425" s="13">
        <v>17031252201</v>
      </c>
      <c r="C425" s="13" t="s">
        <v>3378</v>
      </c>
      <c r="D425" s="13" t="s">
        <v>4272</v>
      </c>
      <c r="E425" s="13" t="s">
        <v>4129</v>
      </c>
      <c r="F425" s="17">
        <v>115600</v>
      </c>
    </row>
    <row r="426" spans="1:6">
      <c r="A426" s="13" t="s">
        <v>3379</v>
      </c>
      <c r="B426" s="13">
        <v>17031252202</v>
      </c>
      <c r="C426" s="13" t="s">
        <v>3380</v>
      </c>
      <c r="D426" s="13" t="s">
        <v>4272</v>
      </c>
      <c r="E426" s="13" t="s">
        <v>4129</v>
      </c>
      <c r="F426" s="17">
        <v>192000</v>
      </c>
    </row>
    <row r="427" spans="1:6">
      <c r="A427" s="13" t="s">
        <v>3381</v>
      </c>
      <c r="B427" s="13">
        <v>17031260100</v>
      </c>
      <c r="C427" s="13" t="s">
        <v>3382</v>
      </c>
      <c r="D427" s="13" t="s">
        <v>4272</v>
      </c>
      <c r="E427" s="13" t="s">
        <v>4129</v>
      </c>
      <c r="F427" s="17">
        <v>192700</v>
      </c>
    </row>
    <row r="428" spans="1:6">
      <c r="A428" s="13" t="s">
        <v>3383</v>
      </c>
      <c r="B428" s="13">
        <v>17031260200</v>
      </c>
      <c r="C428" s="13" t="s">
        <v>3384</v>
      </c>
      <c r="D428" s="13" t="s">
        <v>4272</v>
      </c>
      <c r="E428" s="13" t="s">
        <v>4129</v>
      </c>
      <c r="F428" s="17">
        <v>120300</v>
      </c>
    </row>
    <row r="429" spans="1:6">
      <c r="A429" s="13" t="s">
        <v>3385</v>
      </c>
      <c r="B429" s="13">
        <v>17031260300</v>
      </c>
      <c r="C429" s="13" t="s">
        <v>3386</v>
      </c>
      <c r="D429" s="13" t="s">
        <v>4272</v>
      </c>
      <c r="E429" s="13" t="s">
        <v>4129</v>
      </c>
      <c r="F429" s="17">
        <v>190400</v>
      </c>
    </row>
    <row r="430" spans="1:6">
      <c r="A430" s="13" t="s">
        <v>3387</v>
      </c>
      <c r="B430" s="13">
        <v>17031260400</v>
      </c>
      <c r="C430" s="13" t="s">
        <v>3388</v>
      </c>
      <c r="D430" s="13" t="s">
        <v>4272</v>
      </c>
      <c r="E430" s="13" t="s">
        <v>4129</v>
      </c>
      <c r="F430" s="17">
        <v>225300</v>
      </c>
    </row>
    <row r="431" spans="1:6">
      <c r="A431" s="13" t="s">
        <v>3389</v>
      </c>
      <c r="B431" s="13">
        <v>17031260500</v>
      </c>
      <c r="C431" s="13" t="s">
        <v>3390</v>
      </c>
      <c r="D431" s="13" t="s">
        <v>4272</v>
      </c>
      <c r="E431" s="13" t="s">
        <v>4129</v>
      </c>
      <c r="F431" s="17">
        <v>216900</v>
      </c>
    </row>
    <row r="432" spans="1:6">
      <c r="A432" s="13" t="s">
        <v>3391</v>
      </c>
      <c r="B432" s="13">
        <v>17031260600</v>
      </c>
      <c r="C432" s="13" t="s">
        <v>3392</v>
      </c>
      <c r="D432" s="13" t="s">
        <v>4272</v>
      </c>
      <c r="E432" s="13" t="s">
        <v>4129</v>
      </c>
      <c r="F432" s="17">
        <v>277000</v>
      </c>
    </row>
    <row r="433" spans="1:6">
      <c r="A433" s="13" t="s">
        <v>3393</v>
      </c>
      <c r="B433" s="13">
        <v>17031260700</v>
      </c>
      <c r="C433" s="13" t="s">
        <v>3394</v>
      </c>
      <c r="D433" s="13" t="s">
        <v>4272</v>
      </c>
      <c r="E433" s="13" t="s">
        <v>4129</v>
      </c>
      <c r="F433" s="17">
        <v>222100</v>
      </c>
    </row>
    <row r="434" spans="1:6">
      <c r="A434" s="13" t="s">
        <v>3395</v>
      </c>
      <c r="B434" s="13">
        <v>17031260800</v>
      </c>
      <c r="C434" s="13" t="s">
        <v>3396</v>
      </c>
      <c r="D434" s="13" t="s">
        <v>4272</v>
      </c>
      <c r="E434" s="13" t="s">
        <v>4129</v>
      </c>
      <c r="F434" s="17">
        <v>335100</v>
      </c>
    </row>
    <row r="435" spans="1:6">
      <c r="A435" s="13" t="s">
        <v>3397</v>
      </c>
      <c r="B435" s="13">
        <v>17031260900</v>
      </c>
      <c r="C435" s="13" t="s">
        <v>3398</v>
      </c>
      <c r="D435" s="13" t="s">
        <v>4272</v>
      </c>
      <c r="E435" s="13" t="s">
        <v>4129</v>
      </c>
      <c r="F435" s="17">
        <v>218500</v>
      </c>
    </row>
    <row r="436" spans="1:6">
      <c r="A436" s="13" t="s">
        <v>3399</v>
      </c>
      <c r="B436" s="13">
        <v>17031261000</v>
      </c>
      <c r="C436" s="13" t="s">
        <v>3400</v>
      </c>
      <c r="D436" s="13" t="s">
        <v>4272</v>
      </c>
      <c r="E436" s="13" t="s">
        <v>4129</v>
      </c>
      <c r="F436" s="17">
        <v>206700</v>
      </c>
    </row>
    <row r="437" spans="1:6">
      <c r="A437" s="13" t="s">
        <v>3401</v>
      </c>
      <c r="B437" s="13">
        <v>17031270500</v>
      </c>
      <c r="C437" s="13" t="s">
        <v>3402</v>
      </c>
      <c r="D437" s="13" t="s">
        <v>4272</v>
      </c>
      <c r="E437" s="13" t="s">
        <v>4129</v>
      </c>
      <c r="F437" s="17">
        <v>251200</v>
      </c>
    </row>
    <row r="438" spans="1:6">
      <c r="A438" s="13" t="s">
        <v>3403</v>
      </c>
      <c r="B438" s="13">
        <v>17031271200</v>
      </c>
      <c r="C438" s="13" t="s">
        <v>3404</v>
      </c>
      <c r="D438" s="13" t="s">
        <v>4272</v>
      </c>
      <c r="E438" s="13" t="s">
        <v>4129</v>
      </c>
      <c r="F438" s="17">
        <v>202000</v>
      </c>
    </row>
    <row r="439" spans="1:6">
      <c r="A439" s="13" t="s">
        <v>3405</v>
      </c>
      <c r="B439" s="13">
        <v>17031271300</v>
      </c>
      <c r="C439" s="13" t="s">
        <v>3406</v>
      </c>
      <c r="D439" s="13" t="s">
        <v>4272</v>
      </c>
      <c r="E439" s="13" t="s">
        <v>4129</v>
      </c>
      <c r="F439" s="17">
        <v>201000</v>
      </c>
    </row>
    <row r="440" spans="1:6">
      <c r="A440" s="13" t="s">
        <v>3408</v>
      </c>
      <c r="B440" s="13">
        <v>17031271400</v>
      </c>
      <c r="C440" s="13" t="s">
        <v>3409</v>
      </c>
      <c r="D440" s="13" t="s">
        <v>4272</v>
      </c>
      <c r="E440" s="13" t="s">
        <v>4129</v>
      </c>
      <c r="F440" s="17">
        <v>321600</v>
      </c>
    </row>
    <row r="441" spans="1:6">
      <c r="A441" s="13" t="s">
        <v>3410</v>
      </c>
      <c r="B441" s="13">
        <v>17031271500</v>
      </c>
      <c r="C441" s="13" t="s">
        <v>3411</v>
      </c>
      <c r="D441" s="13" t="s">
        <v>4272</v>
      </c>
      <c r="E441" s="13" t="s">
        <v>4129</v>
      </c>
      <c r="F441" s="17">
        <v>222800</v>
      </c>
    </row>
    <row r="442" spans="1:6">
      <c r="A442" s="13" t="s">
        <v>3412</v>
      </c>
      <c r="B442" s="13">
        <v>17031271800</v>
      </c>
      <c r="C442" s="13" t="s">
        <v>3413</v>
      </c>
      <c r="D442" s="13" t="s">
        <v>4272</v>
      </c>
      <c r="E442" s="13" t="s">
        <v>4129</v>
      </c>
      <c r="F442" s="17"/>
    </row>
    <row r="443" spans="1:6">
      <c r="A443" s="13" t="s">
        <v>3415</v>
      </c>
      <c r="B443" s="13">
        <v>17031280100</v>
      </c>
      <c r="C443" s="13" t="s">
        <v>3416</v>
      </c>
      <c r="D443" s="13" t="s">
        <v>4272</v>
      </c>
      <c r="E443" s="13" t="s">
        <v>4129</v>
      </c>
      <c r="F443" s="17">
        <v>389900</v>
      </c>
    </row>
    <row r="444" spans="1:6">
      <c r="A444" s="13" t="s">
        <v>3417</v>
      </c>
      <c r="B444" s="13">
        <v>17031280400</v>
      </c>
      <c r="C444" s="13" t="s">
        <v>3418</v>
      </c>
      <c r="D444" s="13" t="s">
        <v>4272</v>
      </c>
      <c r="E444" s="13" t="s">
        <v>4129</v>
      </c>
      <c r="F444" s="17">
        <v>266000</v>
      </c>
    </row>
    <row r="445" spans="1:6">
      <c r="A445" s="13" t="s">
        <v>3419</v>
      </c>
      <c r="B445" s="13">
        <v>17031280800</v>
      </c>
      <c r="C445" s="13" t="s">
        <v>3420</v>
      </c>
      <c r="D445" s="13" t="s">
        <v>4272</v>
      </c>
      <c r="E445" s="13" t="s">
        <v>4129</v>
      </c>
      <c r="F445" s="17">
        <v>243300</v>
      </c>
    </row>
    <row r="446" spans="1:6">
      <c r="A446" s="13" t="s">
        <v>3421</v>
      </c>
      <c r="B446" s="13">
        <v>17031280900</v>
      </c>
      <c r="C446" s="13" t="s">
        <v>3422</v>
      </c>
      <c r="D446" s="13" t="s">
        <v>4272</v>
      </c>
      <c r="E446" s="13" t="s">
        <v>4129</v>
      </c>
      <c r="F446" s="17">
        <v>290200</v>
      </c>
    </row>
    <row r="447" spans="1:6">
      <c r="A447" s="13" t="s">
        <v>3423</v>
      </c>
      <c r="B447" s="13">
        <v>17031281900</v>
      </c>
      <c r="C447" s="13" t="s">
        <v>3424</v>
      </c>
      <c r="D447" s="13" t="s">
        <v>4272</v>
      </c>
      <c r="E447" s="13" t="s">
        <v>4129</v>
      </c>
      <c r="F447" s="17">
        <v>323200</v>
      </c>
    </row>
    <row r="448" spans="1:6">
      <c r="A448" s="13" t="s">
        <v>3425</v>
      </c>
      <c r="B448" s="13">
        <v>17031282700</v>
      </c>
      <c r="C448" s="13" t="s">
        <v>3316</v>
      </c>
      <c r="D448" s="13" t="s">
        <v>4272</v>
      </c>
      <c r="E448" s="13" t="s">
        <v>4129</v>
      </c>
      <c r="F448" s="17">
        <v>264000</v>
      </c>
    </row>
    <row r="449" spans="1:6">
      <c r="A449" s="13" t="s">
        <v>3317</v>
      </c>
      <c r="B449" s="13">
        <v>17031282800</v>
      </c>
      <c r="C449" s="13" t="s">
        <v>3318</v>
      </c>
      <c r="D449" s="13" t="s">
        <v>4272</v>
      </c>
      <c r="E449" s="13" t="s">
        <v>4129</v>
      </c>
      <c r="F449" s="17">
        <v>422100</v>
      </c>
    </row>
    <row r="450" spans="1:6">
      <c r="A450" s="13" t="s">
        <v>3319</v>
      </c>
      <c r="B450" s="13">
        <v>17031283100</v>
      </c>
      <c r="C450" s="13" t="s">
        <v>3320</v>
      </c>
      <c r="D450" s="13" t="s">
        <v>4272</v>
      </c>
      <c r="E450" s="13" t="s">
        <v>4129</v>
      </c>
      <c r="F450" s="17">
        <v>475900</v>
      </c>
    </row>
    <row r="451" spans="1:6">
      <c r="A451" s="13" t="s">
        <v>3321</v>
      </c>
      <c r="B451" s="13">
        <v>17031283200</v>
      </c>
      <c r="C451" s="13" t="s">
        <v>3322</v>
      </c>
      <c r="D451" s="13" t="s">
        <v>4272</v>
      </c>
      <c r="E451" s="13" t="s">
        <v>4129</v>
      </c>
      <c r="F451" s="17">
        <v>353800</v>
      </c>
    </row>
    <row r="452" spans="1:6">
      <c r="A452" s="13" t="s">
        <v>3323</v>
      </c>
      <c r="B452" s="13">
        <v>17031283800</v>
      </c>
      <c r="C452" s="13" t="s">
        <v>3324</v>
      </c>
      <c r="D452" s="13" t="s">
        <v>4272</v>
      </c>
      <c r="E452" s="13" t="s">
        <v>4129</v>
      </c>
      <c r="F452" s="17">
        <v>341400</v>
      </c>
    </row>
    <row r="453" spans="1:6">
      <c r="A453" s="13" t="s">
        <v>3325</v>
      </c>
      <c r="B453" s="13">
        <v>17031290900</v>
      </c>
      <c r="C453" s="13" t="s">
        <v>3326</v>
      </c>
      <c r="D453" s="13" t="s">
        <v>4272</v>
      </c>
      <c r="E453" s="13" t="s">
        <v>4129</v>
      </c>
      <c r="F453" s="17">
        <v>214300</v>
      </c>
    </row>
    <row r="454" spans="1:6">
      <c r="A454" s="13" t="s">
        <v>3327</v>
      </c>
      <c r="B454" s="13">
        <v>17031291200</v>
      </c>
      <c r="C454" s="13" t="s">
        <v>3328</v>
      </c>
      <c r="D454" s="13" t="s">
        <v>4272</v>
      </c>
      <c r="E454" s="13" t="s">
        <v>4129</v>
      </c>
      <c r="F454" s="17">
        <v>213500</v>
      </c>
    </row>
    <row r="455" spans="1:6">
      <c r="A455" s="13" t="s">
        <v>3329</v>
      </c>
      <c r="B455" s="13">
        <v>17031291600</v>
      </c>
      <c r="C455" s="13" t="s">
        <v>3330</v>
      </c>
      <c r="D455" s="13" t="s">
        <v>4272</v>
      </c>
      <c r="E455" s="13" t="s">
        <v>4129</v>
      </c>
      <c r="F455" s="17">
        <v>210000</v>
      </c>
    </row>
    <row r="456" spans="1:6">
      <c r="A456" s="13" t="s">
        <v>3331</v>
      </c>
      <c r="B456" s="13">
        <v>17031292200</v>
      </c>
      <c r="C456" s="13" t="s">
        <v>3332</v>
      </c>
      <c r="D456" s="13" t="s">
        <v>4272</v>
      </c>
      <c r="E456" s="13" t="s">
        <v>4129</v>
      </c>
      <c r="F456" s="17">
        <v>273600</v>
      </c>
    </row>
    <row r="457" spans="1:6">
      <c r="A457" s="13" t="s">
        <v>3333</v>
      </c>
      <c r="B457" s="13">
        <v>17031292400</v>
      </c>
      <c r="C457" s="13" t="s">
        <v>3334</v>
      </c>
      <c r="D457" s="13" t="s">
        <v>4272</v>
      </c>
      <c r="E457" s="13" t="s">
        <v>4129</v>
      </c>
      <c r="F457" s="17">
        <v>187500</v>
      </c>
    </row>
    <row r="458" spans="1:6">
      <c r="A458" s="13" t="s">
        <v>3335</v>
      </c>
      <c r="B458" s="13">
        <v>17031292500</v>
      </c>
      <c r="C458" s="13" t="s">
        <v>3336</v>
      </c>
      <c r="D458" s="13" t="s">
        <v>4272</v>
      </c>
      <c r="E458" s="13" t="s">
        <v>4129</v>
      </c>
      <c r="F458" s="17">
        <v>162100</v>
      </c>
    </row>
    <row r="459" spans="1:6">
      <c r="A459" s="13" t="s">
        <v>3337</v>
      </c>
      <c r="B459" s="13">
        <v>17031300500</v>
      </c>
      <c r="C459" s="13" t="s">
        <v>3338</v>
      </c>
      <c r="D459" s="13" t="s">
        <v>4272</v>
      </c>
      <c r="E459" s="13" t="s">
        <v>4129</v>
      </c>
      <c r="F459" s="17">
        <v>249000</v>
      </c>
    </row>
    <row r="460" spans="1:6">
      <c r="A460" s="13" t="s">
        <v>3339</v>
      </c>
      <c r="B460" s="13">
        <v>17031300600</v>
      </c>
      <c r="C460" s="13" t="s">
        <v>3340</v>
      </c>
      <c r="D460" s="13" t="s">
        <v>4272</v>
      </c>
      <c r="E460" s="13" t="s">
        <v>4129</v>
      </c>
      <c r="F460" s="17">
        <v>205600</v>
      </c>
    </row>
    <row r="461" spans="1:6">
      <c r="A461" s="13" t="s">
        <v>3341</v>
      </c>
      <c r="B461" s="13">
        <v>17031300700</v>
      </c>
      <c r="C461" s="13" t="s">
        <v>3342</v>
      </c>
      <c r="D461" s="13" t="s">
        <v>4272</v>
      </c>
      <c r="E461" s="13" t="s">
        <v>4129</v>
      </c>
      <c r="F461" s="17">
        <v>234100</v>
      </c>
    </row>
    <row r="462" spans="1:6">
      <c r="A462" s="13" t="s">
        <v>3343</v>
      </c>
      <c r="B462" s="13">
        <v>17031300800</v>
      </c>
      <c r="C462" s="13" t="s">
        <v>3344</v>
      </c>
      <c r="D462" s="13" t="s">
        <v>4272</v>
      </c>
      <c r="E462" s="13" t="s">
        <v>4129</v>
      </c>
      <c r="F462" s="17">
        <v>170400</v>
      </c>
    </row>
    <row r="463" spans="1:6">
      <c r="A463" s="13" t="s">
        <v>3345</v>
      </c>
      <c r="B463" s="13">
        <v>17031300900</v>
      </c>
      <c r="C463" s="13" t="s">
        <v>3346</v>
      </c>
      <c r="D463" s="13" t="s">
        <v>4272</v>
      </c>
      <c r="E463" s="13" t="s">
        <v>4129</v>
      </c>
      <c r="F463" s="17">
        <v>301100</v>
      </c>
    </row>
    <row r="464" spans="1:6">
      <c r="A464" s="13" t="s">
        <v>3347</v>
      </c>
      <c r="B464" s="13">
        <v>17031301100</v>
      </c>
      <c r="C464" s="13" t="s">
        <v>3348</v>
      </c>
      <c r="D464" s="13" t="s">
        <v>4272</v>
      </c>
      <c r="E464" s="13" t="s">
        <v>4129</v>
      </c>
      <c r="F464" s="17">
        <v>283200</v>
      </c>
    </row>
    <row r="465" spans="1:6">
      <c r="A465" s="13" t="s">
        <v>3349</v>
      </c>
      <c r="B465" s="13">
        <v>17031301200</v>
      </c>
      <c r="C465" s="13" t="s">
        <v>3350</v>
      </c>
      <c r="D465" s="13" t="s">
        <v>4272</v>
      </c>
      <c r="E465" s="13" t="s">
        <v>4129</v>
      </c>
      <c r="F465" s="17">
        <v>208600</v>
      </c>
    </row>
    <row r="466" spans="1:6">
      <c r="A466" s="13" t="s">
        <v>3351</v>
      </c>
      <c r="B466" s="13">
        <v>17031301600</v>
      </c>
      <c r="C466" s="13" t="s">
        <v>3352</v>
      </c>
      <c r="D466" s="13" t="s">
        <v>4272</v>
      </c>
      <c r="E466" s="13" t="s">
        <v>4129</v>
      </c>
      <c r="F466" s="17">
        <v>230400</v>
      </c>
    </row>
    <row r="467" spans="1:6">
      <c r="A467" s="13" t="s">
        <v>3353</v>
      </c>
      <c r="B467" s="13">
        <v>17031301701</v>
      </c>
      <c r="C467" s="13" t="s">
        <v>3354</v>
      </c>
      <c r="D467" s="13" t="s">
        <v>4272</v>
      </c>
      <c r="E467" s="13" t="s">
        <v>4129</v>
      </c>
      <c r="F467" s="17">
        <v>204600</v>
      </c>
    </row>
    <row r="468" spans="1:6">
      <c r="A468" s="13" t="s">
        <v>3355</v>
      </c>
      <c r="B468" s="13">
        <v>17031301702</v>
      </c>
      <c r="C468" s="13" t="s">
        <v>3356</v>
      </c>
      <c r="D468" s="13" t="s">
        <v>4272</v>
      </c>
      <c r="E468" s="13" t="s">
        <v>4129</v>
      </c>
      <c r="F468" s="17">
        <v>226100</v>
      </c>
    </row>
    <row r="469" spans="1:6">
      <c r="A469" s="13" t="s">
        <v>3357</v>
      </c>
      <c r="B469" s="13">
        <v>17031301801</v>
      </c>
      <c r="C469" s="13" t="s">
        <v>3358</v>
      </c>
      <c r="D469" s="13" t="s">
        <v>4272</v>
      </c>
      <c r="E469" s="13" t="s">
        <v>4129</v>
      </c>
      <c r="F469" s="17">
        <v>242000</v>
      </c>
    </row>
    <row r="470" spans="1:6">
      <c r="A470" s="13" t="s">
        <v>3359</v>
      </c>
      <c r="B470" s="13">
        <v>17031301802</v>
      </c>
      <c r="C470" s="13" t="s">
        <v>3360</v>
      </c>
      <c r="D470" s="13" t="s">
        <v>4272</v>
      </c>
      <c r="E470" s="13" t="s">
        <v>4129</v>
      </c>
      <c r="F470" s="17">
        <v>193800</v>
      </c>
    </row>
    <row r="471" spans="1:6">
      <c r="A471" s="13" t="s">
        <v>3361</v>
      </c>
      <c r="B471" s="13">
        <v>17031301803</v>
      </c>
      <c r="C471" s="13" t="s">
        <v>3362</v>
      </c>
      <c r="D471" s="13" t="s">
        <v>4272</v>
      </c>
      <c r="E471" s="13" t="s">
        <v>4129</v>
      </c>
      <c r="F471" s="17">
        <v>218300</v>
      </c>
    </row>
    <row r="472" spans="1:6">
      <c r="A472" s="13" t="s">
        <v>3363</v>
      </c>
      <c r="B472" s="13">
        <v>17031310200</v>
      </c>
      <c r="C472" s="13" t="s">
        <v>3364</v>
      </c>
      <c r="D472" s="13" t="s">
        <v>4272</v>
      </c>
      <c r="E472" s="13" t="s">
        <v>4129</v>
      </c>
      <c r="F472" s="17">
        <v>395700</v>
      </c>
    </row>
    <row r="473" spans="1:6">
      <c r="A473" s="13" t="s">
        <v>3365</v>
      </c>
      <c r="B473" s="13">
        <v>17031310300</v>
      </c>
      <c r="C473" s="13" t="s">
        <v>3366</v>
      </c>
      <c r="D473" s="13" t="s">
        <v>4272</v>
      </c>
      <c r="E473" s="13" t="s">
        <v>4129</v>
      </c>
      <c r="F473" s="17">
        <v>294600</v>
      </c>
    </row>
    <row r="474" spans="1:6">
      <c r="A474" s="13" t="s">
        <v>3367</v>
      </c>
      <c r="B474" s="13">
        <v>17031310400</v>
      </c>
      <c r="C474" s="13" t="s">
        <v>3368</v>
      </c>
      <c r="D474" s="13" t="s">
        <v>4272</v>
      </c>
      <c r="E474" s="13" t="s">
        <v>4129</v>
      </c>
      <c r="F474" s="17">
        <v>296300</v>
      </c>
    </row>
    <row r="475" spans="1:6">
      <c r="A475" s="13" t="s">
        <v>3369</v>
      </c>
      <c r="B475" s="13">
        <v>17031310500</v>
      </c>
      <c r="C475" s="13" t="s">
        <v>3262</v>
      </c>
      <c r="D475" s="13" t="s">
        <v>4272</v>
      </c>
      <c r="E475" s="13" t="s">
        <v>4129</v>
      </c>
      <c r="F475" s="17">
        <v>292600</v>
      </c>
    </row>
    <row r="476" spans="1:6">
      <c r="A476" s="13" t="s">
        <v>3263</v>
      </c>
      <c r="B476" s="13">
        <v>17031310600</v>
      </c>
      <c r="C476" s="13" t="s">
        <v>3264</v>
      </c>
      <c r="D476" s="13" t="s">
        <v>4272</v>
      </c>
      <c r="E476" s="13" t="s">
        <v>4129</v>
      </c>
      <c r="F476" s="17">
        <v>304900</v>
      </c>
    </row>
    <row r="477" spans="1:6">
      <c r="A477" s="13" t="s">
        <v>3265</v>
      </c>
      <c r="B477" s="13">
        <v>17031310700</v>
      </c>
      <c r="C477" s="13" t="s">
        <v>3266</v>
      </c>
      <c r="D477" s="13" t="s">
        <v>4272</v>
      </c>
      <c r="E477" s="13" t="s">
        <v>4129</v>
      </c>
      <c r="F477" s="17">
        <v>316000</v>
      </c>
    </row>
    <row r="478" spans="1:6">
      <c r="A478" s="13" t="s">
        <v>3267</v>
      </c>
      <c r="B478" s="13">
        <v>17031310800</v>
      </c>
      <c r="C478" s="13" t="s">
        <v>3268</v>
      </c>
      <c r="D478" s="13" t="s">
        <v>4272</v>
      </c>
      <c r="E478" s="13" t="s">
        <v>4129</v>
      </c>
      <c r="F478" s="17">
        <v>278200</v>
      </c>
    </row>
    <row r="479" spans="1:6">
      <c r="A479" s="13" t="s">
        <v>3269</v>
      </c>
      <c r="B479" s="13">
        <v>17031310900</v>
      </c>
      <c r="C479" s="13" t="s">
        <v>3270</v>
      </c>
      <c r="D479" s="13" t="s">
        <v>4272</v>
      </c>
      <c r="E479" s="13" t="s">
        <v>4129</v>
      </c>
      <c r="F479" s="17">
        <v>278700</v>
      </c>
    </row>
    <row r="480" spans="1:6">
      <c r="A480" s="13" t="s">
        <v>3271</v>
      </c>
      <c r="B480" s="13">
        <v>17031320100</v>
      </c>
      <c r="C480" s="13" t="s">
        <v>3272</v>
      </c>
      <c r="D480" s="13" t="s">
        <v>4272</v>
      </c>
      <c r="E480" s="13" t="s">
        <v>4129</v>
      </c>
      <c r="F480" s="17">
        <v>473200</v>
      </c>
    </row>
    <row r="481" spans="1:6">
      <c r="A481" s="13" t="s">
        <v>3273</v>
      </c>
      <c r="B481" s="13">
        <v>17031320400</v>
      </c>
      <c r="C481" s="13" t="s">
        <v>3274</v>
      </c>
      <c r="D481" s="13" t="s">
        <v>4272</v>
      </c>
      <c r="E481" s="13" t="s">
        <v>4129</v>
      </c>
      <c r="F481" s="17">
        <v>433300</v>
      </c>
    </row>
    <row r="482" spans="1:6">
      <c r="A482" s="13" t="s">
        <v>3275</v>
      </c>
      <c r="B482" s="13">
        <v>17031320600</v>
      </c>
      <c r="C482" s="13" t="s">
        <v>3276</v>
      </c>
      <c r="D482" s="13" t="s">
        <v>4272</v>
      </c>
      <c r="E482" s="13" t="s">
        <v>4129</v>
      </c>
      <c r="F482" s="17">
        <v>363600</v>
      </c>
    </row>
    <row r="483" spans="1:6">
      <c r="A483" s="13" t="s">
        <v>3277</v>
      </c>
      <c r="B483" s="13">
        <v>17031330100</v>
      </c>
      <c r="C483" s="13" t="s">
        <v>3278</v>
      </c>
      <c r="D483" s="13" t="s">
        <v>4272</v>
      </c>
      <c r="E483" s="13" t="s">
        <v>4129</v>
      </c>
      <c r="F483" s="17">
        <v>374200</v>
      </c>
    </row>
    <row r="484" spans="1:6">
      <c r="A484" s="13" t="s">
        <v>3279</v>
      </c>
      <c r="B484" s="13">
        <v>17031330200</v>
      </c>
      <c r="C484" s="13" t="s">
        <v>3280</v>
      </c>
      <c r="D484" s="13" t="s">
        <v>4272</v>
      </c>
      <c r="E484" s="13" t="s">
        <v>4129</v>
      </c>
      <c r="F484" s="17">
        <v>472700</v>
      </c>
    </row>
    <row r="485" spans="1:6">
      <c r="A485" s="13" t="s">
        <v>3281</v>
      </c>
      <c r="B485" s="13">
        <v>17031340300</v>
      </c>
      <c r="C485" s="13" t="s">
        <v>3282</v>
      </c>
      <c r="D485" s="13" t="s">
        <v>4272</v>
      </c>
      <c r="E485" s="13" t="s">
        <v>4129</v>
      </c>
      <c r="F485" s="17">
        <v>350000</v>
      </c>
    </row>
    <row r="486" spans="1:6">
      <c r="A486" s="13" t="s">
        <v>3283</v>
      </c>
      <c r="B486" s="13">
        <v>17031340400</v>
      </c>
      <c r="C486" s="13" t="s">
        <v>3284</v>
      </c>
      <c r="D486" s="13" t="s">
        <v>4272</v>
      </c>
      <c r="E486" s="13" t="s">
        <v>4129</v>
      </c>
      <c r="F486" s="17">
        <v>237800</v>
      </c>
    </row>
    <row r="487" spans="1:6">
      <c r="A487" s="13" t="s">
        <v>3285</v>
      </c>
      <c r="B487" s="13">
        <v>17031340500</v>
      </c>
      <c r="C487" s="13" t="s">
        <v>3286</v>
      </c>
      <c r="D487" s="13" t="s">
        <v>4272</v>
      </c>
      <c r="E487" s="13" t="s">
        <v>4129</v>
      </c>
      <c r="F487" s="17">
        <v>303200</v>
      </c>
    </row>
    <row r="488" spans="1:6">
      <c r="A488" s="13" t="s">
        <v>3287</v>
      </c>
      <c r="B488" s="13">
        <v>17031340600</v>
      </c>
      <c r="C488" s="13" t="s">
        <v>3288</v>
      </c>
      <c r="D488" s="13" t="s">
        <v>4272</v>
      </c>
      <c r="E488" s="13" t="s">
        <v>4129</v>
      </c>
      <c r="F488" s="17"/>
    </row>
    <row r="489" spans="1:6">
      <c r="A489" s="13" t="s">
        <v>3289</v>
      </c>
      <c r="B489" s="13">
        <v>17031350100</v>
      </c>
      <c r="C489" s="13" t="s">
        <v>3290</v>
      </c>
      <c r="D489" s="13" t="s">
        <v>4272</v>
      </c>
      <c r="E489" s="13" t="s">
        <v>4129</v>
      </c>
      <c r="F489" s="17"/>
    </row>
    <row r="490" spans="1:6">
      <c r="A490" s="13" t="s">
        <v>3291</v>
      </c>
      <c r="B490" s="13">
        <v>17031350400</v>
      </c>
      <c r="C490" s="13" t="s">
        <v>3292</v>
      </c>
      <c r="D490" s="13" t="s">
        <v>4272</v>
      </c>
      <c r="E490" s="13" t="s">
        <v>4129</v>
      </c>
      <c r="F490" s="17"/>
    </row>
    <row r="491" spans="1:6">
      <c r="A491" s="13" t="s">
        <v>3293</v>
      </c>
      <c r="B491" s="13">
        <v>17031351000</v>
      </c>
      <c r="C491" s="13" t="s">
        <v>3294</v>
      </c>
      <c r="D491" s="13" t="s">
        <v>4272</v>
      </c>
      <c r="E491" s="13" t="s">
        <v>4129</v>
      </c>
      <c r="F491" s="17">
        <v>263000</v>
      </c>
    </row>
    <row r="492" spans="1:6">
      <c r="A492" s="13" t="s">
        <v>3295</v>
      </c>
      <c r="B492" s="13">
        <v>17031351100</v>
      </c>
      <c r="C492" s="13" t="s">
        <v>3296</v>
      </c>
      <c r="D492" s="13" t="s">
        <v>4272</v>
      </c>
      <c r="E492" s="13" t="s">
        <v>4129</v>
      </c>
      <c r="F492" s="17"/>
    </row>
    <row r="493" spans="1:6">
      <c r="A493" s="13" t="s">
        <v>3297</v>
      </c>
      <c r="B493" s="13">
        <v>17031351400</v>
      </c>
      <c r="C493" s="13" t="s">
        <v>3298</v>
      </c>
      <c r="D493" s="13" t="s">
        <v>4272</v>
      </c>
      <c r="E493" s="13" t="s">
        <v>4129</v>
      </c>
      <c r="F493" s="17">
        <v>165900</v>
      </c>
    </row>
    <row r="494" spans="1:6">
      <c r="A494" s="13" t="s">
        <v>3299</v>
      </c>
      <c r="B494" s="13">
        <v>17031351500</v>
      </c>
      <c r="C494" s="13" t="s">
        <v>3300</v>
      </c>
      <c r="D494" s="13" t="s">
        <v>4272</v>
      </c>
      <c r="E494" s="13" t="s">
        <v>4129</v>
      </c>
      <c r="F494" s="17"/>
    </row>
    <row r="495" spans="1:6">
      <c r="A495" s="13" t="s">
        <v>3301</v>
      </c>
      <c r="B495" s="13">
        <v>17031360200</v>
      </c>
      <c r="C495" s="13" t="s">
        <v>3302</v>
      </c>
      <c r="D495" s="13" t="s">
        <v>4272</v>
      </c>
      <c r="E495" s="13" t="s">
        <v>4129</v>
      </c>
      <c r="F495" s="17">
        <v>361100</v>
      </c>
    </row>
    <row r="496" spans="1:6">
      <c r="A496" s="13" t="s">
        <v>3303</v>
      </c>
      <c r="B496" s="13">
        <v>17031380100</v>
      </c>
      <c r="C496" s="13" t="s">
        <v>3304</v>
      </c>
      <c r="D496" s="13" t="s">
        <v>4272</v>
      </c>
      <c r="E496" s="13" t="s">
        <v>4129</v>
      </c>
      <c r="F496" s="17">
        <v>310600</v>
      </c>
    </row>
    <row r="497" spans="1:6">
      <c r="A497" s="13" t="s">
        <v>3305</v>
      </c>
      <c r="B497" s="13">
        <v>17031380200</v>
      </c>
      <c r="C497" s="13" t="s">
        <v>3306</v>
      </c>
      <c r="D497" s="13" t="s">
        <v>4272</v>
      </c>
      <c r="E497" s="13" t="s">
        <v>4129</v>
      </c>
      <c r="F497" s="17">
        <v>434100</v>
      </c>
    </row>
    <row r="498" spans="1:6">
      <c r="A498" s="13" t="s">
        <v>3307</v>
      </c>
      <c r="B498" s="13">
        <v>17031380500</v>
      </c>
      <c r="C498" s="13" t="s">
        <v>3308</v>
      </c>
      <c r="D498" s="13" t="s">
        <v>4272</v>
      </c>
      <c r="E498" s="13" t="s">
        <v>4129</v>
      </c>
      <c r="F498" s="17"/>
    </row>
    <row r="499" spans="1:6">
      <c r="A499" s="13" t="s">
        <v>3309</v>
      </c>
      <c r="B499" s="13">
        <v>17031380700</v>
      </c>
      <c r="C499" s="13" t="s">
        <v>3310</v>
      </c>
      <c r="D499" s="13" t="s">
        <v>4272</v>
      </c>
      <c r="E499" s="13" t="s">
        <v>4129</v>
      </c>
      <c r="F499" s="17">
        <v>355000</v>
      </c>
    </row>
    <row r="500" spans="1:6">
      <c r="A500" s="13" t="s">
        <v>3311</v>
      </c>
      <c r="B500" s="13">
        <v>17031381200</v>
      </c>
      <c r="C500" s="13" t="s">
        <v>3312</v>
      </c>
      <c r="D500" s="13" t="s">
        <v>4272</v>
      </c>
      <c r="E500" s="13" t="s">
        <v>4129</v>
      </c>
      <c r="F500" s="17">
        <v>343000</v>
      </c>
    </row>
    <row r="501" spans="1:6">
      <c r="A501" s="13" t="s">
        <v>3313</v>
      </c>
      <c r="B501" s="13">
        <v>17031381400</v>
      </c>
      <c r="C501" s="13" t="s">
        <v>3314</v>
      </c>
      <c r="D501" s="13" t="s">
        <v>4272</v>
      </c>
      <c r="E501" s="13" t="s">
        <v>4129</v>
      </c>
      <c r="F501" s="17">
        <v>356300</v>
      </c>
    </row>
    <row r="502" spans="1:6">
      <c r="A502" s="13" t="s">
        <v>3315</v>
      </c>
      <c r="B502" s="13">
        <v>17031381500</v>
      </c>
      <c r="C502" s="13" t="s">
        <v>3208</v>
      </c>
      <c r="D502" s="13" t="s">
        <v>4272</v>
      </c>
      <c r="E502" s="13" t="s">
        <v>4129</v>
      </c>
      <c r="F502" s="17"/>
    </row>
    <row r="503" spans="1:6">
      <c r="A503" s="13" t="s">
        <v>3209</v>
      </c>
      <c r="B503" s="13">
        <v>17031381700</v>
      </c>
      <c r="C503" s="13" t="s">
        <v>3210</v>
      </c>
      <c r="D503" s="13" t="s">
        <v>4272</v>
      </c>
      <c r="E503" s="13" t="s">
        <v>4129</v>
      </c>
      <c r="F503" s="17"/>
    </row>
    <row r="504" spans="1:6">
      <c r="A504" s="13" t="s">
        <v>3211</v>
      </c>
      <c r="B504" s="13">
        <v>17031381800</v>
      </c>
      <c r="C504" s="13" t="s">
        <v>3212</v>
      </c>
      <c r="D504" s="13" t="s">
        <v>4272</v>
      </c>
      <c r="E504" s="13" t="s">
        <v>4129</v>
      </c>
      <c r="F504" s="17">
        <v>206700</v>
      </c>
    </row>
    <row r="505" spans="1:6">
      <c r="A505" s="13" t="s">
        <v>3213</v>
      </c>
      <c r="B505" s="13">
        <v>17031381900</v>
      </c>
      <c r="C505" s="13" t="s">
        <v>3214</v>
      </c>
      <c r="D505" s="13" t="s">
        <v>4272</v>
      </c>
      <c r="E505" s="13" t="s">
        <v>4129</v>
      </c>
      <c r="F505" s="17">
        <v>254200</v>
      </c>
    </row>
    <row r="506" spans="1:6">
      <c r="A506" s="13" t="s">
        <v>3215</v>
      </c>
      <c r="B506" s="13">
        <v>17031390100</v>
      </c>
      <c r="C506" s="13" t="s">
        <v>3216</v>
      </c>
      <c r="D506" s="13" t="s">
        <v>4272</v>
      </c>
      <c r="E506" s="13" t="s">
        <v>4129</v>
      </c>
      <c r="F506" s="17">
        <v>434800</v>
      </c>
    </row>
    <row r="507" spans="1:6">
      <c r="A507" s="13" t="s">
        <v>3217</v>
      </c>
      <c r="B507" s="13">
        <v>17031390200</v>
      </c>
      <c r="C507" s="13" t="s">
        <v>3218</v>
      </c>
      <c r="D507" s="13" t="s">
        <v>4272</v>
      </c>
      <c r="E507" s="13" t="s">
        <v>4129</v>
      </c>
      <c r="F507" s="17">
        <v>337500</v>
      </c>
    </row>
    <row r="508" spans="1:6">
      <c r="A508" s="13" t="s">
        <v>3219</v>
      </c>
      <c r="B508" s="13">
        <v>17031390300</v>
      </c>
      <c r="C508" s="13" t="s">
        <v>3220</v>
      </c>
      <c r="D508" s="13" t="s">
        <v>4272</v>
      </c>
      <c r="E508" s="13" t="s">
        <v>4129</v>
      </c>
      <c r="F508" s="17">
        <v>230900</v>
      </c>
    </row>
    <row r="509" spans="1:6">
      <c r="A509" s="13" t="s">
        <v>3221</v>
      </c>
      <c r="B509" s="13">
        <v>17031390400</v>
      </c>
      <c r="C509" s="13" t="s">
        <v>3222</v>
      </c>
      <c r="D509" s="13" t="s">
        <v>4272</v>
      </c>
      <c r="E509" s="13" t="s">
        <v>4129</v>
      </c>
      <c r="F509" s="17">
        <v>238000</v>
      </c>
    </row>
    <row r="510" spans="1:6">
      <c r="A510" s="13" t="s">
        <v>3223</v>
      </c>
      <c r="B510" s="13">
        <v>17031390500</v>
      </c>
      <c r="C510" s="13" t="s">
        <v>3224</v>
      </c>
      <c r="D510" s="13" t="s">
        <v>4272</v>
      </c>
      <c r="E510" s="13" t="s">
        <v>4129</v>
      </c>
      <c r="F510" s="17">
        <v>321600</v>
      </c>
    </row>
    <row r="511" spans="1:6">
      <c r="A511" s="13" t="s">
        <v>3225</v>
      </c>
      <c r="B511" s="13">
        <v>17031390600</v>
      </c>
      <c r="C511" s="13" t="s">
        <v>3226</v>
      </c>
      <c r="D511" s="13" t="s">
        <v>4272</v>
      </c>
      <c r="E511" s="13" t="s">
        <v>4129</v>
      </c>
      <c r="F511" s="17">
        <v>505200</v>
      </c>
    </row>
    <row r="512" spans="1:6">
      <c r="A512" s="13" t="s">
        <v>3227</v>
      </c>
      <c r="B512" s="13">
        <v>17031390700</v>
      </c>
      <c r="C512" s="13" t="s">
        <v>3228</v>
      </c>
      <c r="D512" s="13" t="s">
        <v>4272</v>
      </c>
      <c r="E512" s="13" t="s">
        <v>4129</v>
      </c>
      <c r="F512" s="17">
        <v>169900</v>
      </c>
    </row>
    <row r="513" spans="1:6">
      <c r="A513" s="13" t="s">
        <v>3229</v>
      </c>
      <c r="B513" s="13">
        <v>17031400300</v>
      </c>
      <c r="C513" s="13" t="s">
        <v>3230</v>
      </c>
      <c r="D513" s="13" t="s">
        <v>4272</v>
      </c>
      <c r="E513" s="13" t="s">
        <v>4129</v>
      </c>
      <c r="F513" s="17">
        <v>189400</v>
      </c>
    </row>
    <row r="514" spans="1:6">
      <c r="A514" s="13" t="s">
        <v>3231</v>
      </c>
      <c r="B514" s="13">
        <v>17031400400</v>
      </c>
      <c r="C514" s="13" t="s">
        <v>3232</v>
      </c>
      <c r="D514" s="13" t="s">
        <v>4272</v>
      </c>
      <c r="E514" s="13" t="s">
        <v>4129</v>
      </c>
      <c r="F514" s="17">
        <v>254600</v>
      </c>
    </row>
    <row r="515" spans="1:6">
      <c r="A515" s="13" t="s">
        <v>3233</v>
      </c>
      <c r="B515" s="13">
        <v>17031400500</v>
      </c>
      <c r="C515" s="13" t="s">
        <v>3234</v>
      </c>
      <c r="D515" s="13" t="s">
        <v>4272</v>
      </c>
      <c r="E515" s="13" t="s">
        <v>4129</v>
      </c>
      <c r="F515" s="17">
        <v>179700</v>
      </c>
    </row>
    <row r="516" spans="1:6">
      <c r="A516" s="13" t="s">
        <v>3235</v>
      </c>
      <c r="B516" s="13">
        <v>17031400800</v>
      </c>
      <c r="C516" s="13" t="s">
        <v>3236</v>
      </c>
      <c r="D516" s="13" t="s">
        <v>4272</v>
      </c>
      <c r="E516" s="13" t="s">
        <v>4129</v>
      </c>
      <c r="F516" s="17">
        <v>131500</v>
      </c>
    </row>
    <row r="517" spans="1:6">
      <c r="A517" s="13" t="s">
        <v>3237</v>
      </c>
      <c r="B517" s="13">
        <v>17031410100</v>
      </c>
      <c r="C517" s="13" t="s">
        <v>3238</v>
      </c>
      <c r="D517" s="13" t="s">
        <v>4272</v>
      </c>
      <c r="E517" s="13" t="s">
        <v>4129</v>
      </c>
      <c r="F517" s="17">
        <v>216300</v>
      </c>
    </row>
    <row r="518" spans="1:6">
      <c r="A518" s="13" t="s">
        <v>3239</v>
      </c>
      <c r="B518" s="13">
        <v>17031410200</v>
      </c>
      <c r="C518" s="13" t="s">
        <v>3240</v>
      </c>
      <c r="D518" s="13" t="s">
        <v>4272</v>
      </c>
      <c r="E518" s="13" t="s">
        <v>4129</v>
      </c>
      <c r="F518" s="17">
        <v>587600</v>
      </c>
    </row>
    <row r="519" spans="1:6">
      <c r="A519" s="13" t="s">
        <v>3241</v>
      </c>
      <c r="B519" s="13">
        <v>17031410500</v>
      </c>
      <c r="C519" s="13" t="s">
        <v>3242</v>
      </c>
      <c r="D519" s="13" t="s">
        <v>4272</v>
      </c>
      <c r="E519" s="13" t="s">
        <v>4129</v>
      </c>
      <c r="F519" s="17">
        <v>305600</v>
      </c>
    </row>
    <row r="520" spans="1:6">
      <c r="A520" s="13" t="s">
        <v>3243</v>
      </c>
      <c r="B520" s="13">
        <v>17031410600</v>
      </c>
      <c r="C520" s="13" t="s">
        <v>3244</v>
      </c>
      <c r="D520" s="13" t="s">
        <v>4272</v>
      </c>
      <c r="E520" s="13" t="s">
        <v>4129</v>
      </c>
      <c r="F520" s="17">
        <v>368800</v>
      </c>
    </row>
    <row r="521" spans="1:6">
      <c r="A521" s="13" t="s">
        <v>3245</v>
      </c>
      <c r="B521" s="13">
        <v>17031410700</v>
      </c>
      <c r="C521" s="13" t="s">
        <v>3246</v>
      </c>
      <c r="D521" s="13" t="s">
        <v>4272</v>
      </c>
      <c r="E521" s="13" t="s">
        <v>4129</v>
      </c>
      <c r="F521" s="17">
        <v>260200</v>
      </c>
    </row>
    <row r="522" spans="1:6">
      <c r="A522" s="13" t="s">
        <v>3247</v>
      </c>
      <c r="B522" s="13">
        <v>17031410800</v>
      </c>
      <c r="C522" s="13" t="s">
        <v>3248</v>
      </c>
      <c r="D522" s="13" t="s">
        <v>4272</v>
      </c>
      <c r="E522" s="13" t="s">
        <v>4129</v>
      </c>
      <c r="F522" s="17">
        <v>168300</v>
      </c>
    </row>
    <row r="523" spans="1:6">
      <c r="A523" s="13" t="s">
        <v>3249</v>
      </c>
      <c r="B523" s="13">
        <v>17031410900</v>
      </c>
      <c r="C523" s="13" t="s">
        <v>3250</v>
      </c>
      <c r="D523" s="13" t="s">
        <v>4272</v>
      </c>
      <c r="E523" s="13" t="s">
        <v>4129</v>
      </c>
      <c r="F523" s="17">
        <v>297000</v>
      </c>
    </row>
    <row r="524" spans="1:6">
      <c r="A524" s="13" t="s">
        <v>3251</v>
      </c>
      <c r="B524" s="13">
        <v>17031411000</v>
      </c>
      <c r="C524" s="13" t="s">
        <v>3252</v>
      </c>
      <c r="D524" s="13" t="s">
        <v>4272</v>
      </c>
      <c r="E524" s="13" t="s">
        <v>4129</v>
      </c>
      <c r="F524" s="17">
        <v>179000</v>
      </c>
    </row>
    <row r="525" spans="1:6">
      <c r="A525" s="13" t="s">
        <v>3253</v>
      </c>
      <c r="B525" s="13">
        <v>17031411100</v>
      </c>
      <c r="C525" s="13" t="s">
        <v>3254</v>
      </c>
      <c r="D525" s="13" t="s">
        <v>4272</v>
      </c>
      <c r="E525" s="13" t="s">
        <v>4129</v>
      </c>
      <c r="F525" s="17">
        <v>391500</v>
      </c>
    </row>
    <row r="526" spans="1:6">
      <c r="A526" s="13" t="s">
        <v>3255</v>
      </c>
      <c r="B526" s="13">
        <v>17031411200</v>
      </c>
      <c r="C526" s="13" t="s">
        <v>3256</v>
      </c>
      <c r="D526" s="13" t="s">
        <v>4272</v>
      </c>
      <c r="E526" s="13" t="s">
        <v>4129</v>
      </c>
      <c r="F526" s="17">
        <v>560800</v>
      </c>
    </row>
    <row r="527" spans="1:6">
      <c r="A527" s="13" t="s">
        <v>3257</v>
      </c>
      <c r="B527" s="13">
        <v>17031420100</v>
      </c>
      <c r="C527" s="13" t="s">
        <v>3258</v>
      </c>
      <c r="D527" s="13" t="s">
        <v>4272</v>
      </c>
      <c r="E527" s="13" t="s">
        <v>4129</v>
      </c>
      <c r="F527" s="17">
        <v>178600</v>
      </c>
    </row>
    <row r="528" spans="1:6">
      <c r="A528" s="13" t="s">
        <v>3259</v>
      </c>
      <c r="B528" s="13">
        <v>17031420200</v>
      </c>
      <c r="C528" s="13" t="s">
        <v>3260</v>
      </c>
      <c r="D528" s="13" t="s">
        <v>4272</v>
      </c>
      <c r="E528" s="13" t="s">
        <v>4129</v>
      </c>
      <c r="F528" s="17">
        <v>281000</v>
      </c>
    </row>
    <row r="529" spans="1:6">
      <c r="A529" s="13" t="s">
        <v>3261</v>
      </c>
      <c r="B529" s="13">
        <v>17031420300</v>
      </c>
      <c r="C529" s="13" t="s">
        <v>3154</v>
      </c>
      <c r="D529" s="13" t="s">
        <v>4272</v>
      </c>
      <c r="E529" s="13" t="s">
        <v>4129</v>
      </c>
      <c r="F529" s="17">
        <v>273800</v>
      </c>
    </row>
    <row r="530" spans="1:6">
      <c r="A530" s="13" t="s">
        <v>3155</v>
      </c>
      <c r="B530" s="13">
        <v>17031420400</v>
      </c>
      <c r="C530" s="13" t="s">
        <v>3156</v>
      </c>
      <c r="D530" s="13" t="s">
        <v>4272</v>
      </c>
      <c r="E530" s="13" t="s">
        <v>4129</v>
      </c>
      <c r="F530" s="17">
        <v>227800</v>
      </c>
    </row>
    <row r="531" spans="1:6">
      <c r="A531" s="13" t="s">
        <v>3157</v>
      </c>
      <c r="B531" s="13">
        <v>17031420500</v>
      </c>
      <c r="C531" s="13" t="s">
        <v>3158</v>
      </c>
      <c r="D531" s="13" t="s">
        <v>4272</v>
      </c>
      <c r="E531" s="13" t="s">
        <v>4129</v>
      </c>
      <c r="F531" s="17">
        <v>221400</v>
      </c>
    </row>
    <row r="532" spans="1:6">
      <c r="A532" s="13" t="s">
        <v>3159</v>
      </c>
      <c r="B532" s="13">
        <v>17031420600</v>
      </c>
      <c r="C532" s="13" t="s">
        <v>3160</v>
      </c>
      <c r="D532" s="13" t="s">
        <v>4272</v>
      </c>
      <c r="E532" s="13" t="s">
        <v>4129</v>
      </c>
      <c r="F532" s="17">
        <v>306400</v>
      </c>
    </row>
    <row r="533" spans="1:6">
      <c r="A533" s="13" t="s">
        <v>3161</v>
      </c>
      <c r="B533" s="13">
        <v>17031420700</v>
      </c>
      <c r="C533" s="13" t="s">
        <v>3162</v>
      </c>
      <c r="D533" s="13" t="s">
        <v>4272</v>
      </c>
      <c r="E533" s="13" t="s">
        <v>4129</v>
      </c>
      <c r="F533" s="17">
        <v>173700</v>
      </c>
    </row>
    <row r="534" spans="1:6">
      <c r="A534" s="13" t="s">
        <v>3163</v>
      </c>
      <c r="B534" s="13">
        <v>17031420800</v>
      </c>
      <c r="C534" s="13" t="s">
        <v>3164</v>
      </c>
      <c r="D534" s="13" t="s">
        <v>4272</v>
      </c>
      <c r="E534" s="13" t="s">
        <v>4129</v>
      </c>
      <c r="F534" s="17">
        <v>298000</v>
      </c>
    </row>
    <row r="535" spans="1:6">
      <c r="A535" s="13" t="s">
        <v>3165</v>
      </c>
      <c r="B535" s="13">
        <v>17031421200</v>
      </c>
      <c r="C535" s="13" t="s">
        <v>3166</v>
      </c>
      <c r="D535" s="13" t="s">
        <v>4272</v>
      </c>
      <c r="E535" s="13" t="s">
        <v>4129</v>
      </c>
      <c r="F535" s="17">
        <v>196000</v>
      </c>
    </row>
    <row r="536" spans="1:6">
      <c r="A536" s="13" t="s">
        <v>3167</v>
      </c>
      <c r="B536" s="13">
        <v>17031430101</v>
      </c>
      <c r="C536" s="13" t="s">
        <v>3168</v>
      </c>
      <c r="D536" s="13" t="s">
        <v>4272</v>
      </c>
      <c r="E536" s="13" t="s">
        <v>4129</v>
      </c>
      <c r="F536" s="17">
        <v>232800</v>
      </c>
    </row>
    <row r="537" spans="1:6">
      <c r="A537" s="13" t="s">
        <v>3169</v>
      </c>
      <c r="B537" s="13">
        <v>17031430102</v>
      </c>
      <c r="C537" s="13" t="s">
        <v>3170</v>
      </c>
      <c r="D537" s="13" t="s">
        <v>4272</v>
      </c>
      <c r="E537" s="13" t="s">
        <v>4129</v>
      </c>
      <c r="F537" s="17">
        <v>174200</v>
      </c>
    </row>
    <row r="538" spans="1:6">
      <c r="A538" s="13" t="s">
        <v>3171</v>
      </c>
      <c r="B538" s="13">
        <v>17031430200</v>
      </c>
      <c r="C538" s="13" t="s">
        <v>3172</v>
      </c>
      <c r="D538" s="13" t="s">
        <v>4272</v>
      </c>
      <c r="E538" s="13" t="s">
        <v>4129</v>
      </c>
      <c r="F538" s="17">
        <v>326700</v>
      </c>
    </row>
    <row r="539" spans="1:6">
      <c r="A539" s="13" t="s">
        <v>3173</v>
      </c>
      <c r="B539" s="13">
        <v>17031430300</v>
      </c>
      <c r="C539" s="13" t="s">
        <v>3174</v>
      </c>
      <c r="D539" s="13" t="s">
        <v>4272</v>
      </c>
      <c r="E539" s="13" t="s">
        <v>4129</v>
      </c>
      <c r="F539" s="17">
        <v>207200</v>
      </c>
    </row>
    <row r="540" spans="1:6">
      <c r="A540" s="13" t="s">
        <v>3175</v>
      </c>
      <c r="B540" s="13">
        <v>17031430400</v>
      </c>
      <c r="C540" s="13" t="s">
        <v>3176</v>
      </c>
      <c r="D540" s="13" t="s">
        <v>4272</v>
      </c>
      <c r="E540" s="13" t="s">
        <v>4129</v>
      </c>
      <c r="F540" s="17">
        <v>201900</v>
      </c>
    </row>
    <row r="541" spans="1:6">
      <c r="A541" s="13" t="s">
        <v>3177</v>
      </c>
      <c r="B541" s="13">
        <v>17031430500</v>
      </c>
      <c r="C541" s="13" t="s">
        <v>3178</v>
      </c>
      <c r="D541" s="13" t="s">
        <v>4272</v>
      </c>
      <c r="E541" s="13" t="s">
        <v>4129</v>
      </c>
      <c r="F541" s="17">
        <v>195800</v>
      </c>
    </row>
    <row r="542" spans="1:6">
      <c r="A542" s="13" t="s">
        <v>3179</v>
      </c>
      <c r="B542" s="13">
        <v>17031430600</v>
      </c>
      <c r="C542" s="13" t="s">
        <v>3180</v>
      </c>
      <c r="D542" s="13" t="s">
        <v>4272</v>
      </c>
      <c r="E542" s="13" t="s">
        <v>4129</v>
      </c>
      <c r="F542" s="17">
        <v>278300</v>
      </c>
    </row>
    <row r="543" spans="1:6">
      <c r="A543" s="13" t="s">
        <v>3181</v>
      </c>
      <c r="B543" s="13">
        <v>17031430700</v>
      </c>
      <c r="C543" s="13" t="s">
        <v>3182</v>
      </c>
      <c r="D543" s="13" t="s">
        <v>4272</v>
      </c>
      <c r="E543" s="13" t="s">
        <v>4129</v>
      </c>
      <c r="F543" s="17">
        <v>207300</v>
      </c>
    </row>
    <row r="544" spans="1:6">
      <c r="A544" s="13" t="s">
        <v>3183</v>
      </c>
      <c r="B544" s="13">
        <v>17031430800</v>
      </c>
      <c r="C544" s="13" t="s">
        <v>3184</v>
      </c>
      <c r="D544" s="13" t="s">
        <v>4272</v>
      </c>
      <c r="E544" s="13" t="s">
        <v>4129</v>
      </c>
      <c r="F544" s="17">
        <v>231400</v>
      </c>
    </row>
    <row r="545" spans="1:6">
      <c r="A545" s="13" t="s">
        <v>3185</v>
      </c>
      <c r="B545" s="13">
        <v>17031430900</v>
      </c>
      <c r="C545" s="13" t="s">
        <v>3186</v>
      </c>
      <c r="D545" s="13" t="s">
        <v>4272</v>
      </c>
      <c r="E545" s="13" t="s">
        <v>4129</v>
      </c>
      <c r="F545" s="17">
        <v>194600</v>
      </c>
    </row>
    <row r="546" spans="1:6">
      <c r="A546" s="13" t="s">
        <v>3187</v>
      </c>
      <c r="B546" s="13">
        <v>17031431200</v>
      </c>
      <c r="C546" s="13" t="s">
        <v>3188</v>
      </c>
      <c r="D546" s="13" t="s">
        <v>4272</v>
      </c>
      <c r="E546" s="13" t="s">
        <v>4129</v>
      </c>
      <c r="F546" s="17">
        <v>195200</v>
      </c>
    </row>
    <row r="547" spans="1:6">
      <c r="A547" s="13" t="s">
        <v>3189</v>
      </c>
      <c r="B547" s="13">
        <v>17031431301</v>
      </c>
      <c r="C547" s="13" t="s">
        <v>3190</v>
      </c>
      <c r="D547" s="13" t="s">
        <v>4272</v>
      </c>
      <c r="E547" s="13" t="s">
        <v>4129</v>
      </c>
      <c r="F547" s="17">
        <v>205900</v>
      </c>
    </row>
    <row r="548" spans="1:6">
      <c r="A548" s="13" t="s">
        <v>3191</v>
      </c>
      <c r="B548" s="13">
        <v>17031431302</v>
      </c>
      <c r="C548" s="13" t="s">
        <v>3192</v>
      </c>
      <c r="D548" s="13" t="s">
        <v>4272</v>
      </c>
      <c r="E548" s="13" t="s">
        <v>4129</v>
      </c>
      <c r="F548" s="17">
        <v>182000</v>
      </c>
    </row>
    <row r="549" spans="1:6">
      <c r="A549" s="13" t="s">
        <v>3193</v>
      </c>
      <c r="B549" s="13">
        <v>17031431400</v>
      </c>
      <c r="C549" s="13" t="s">
        <v>3194</v>
      </c>
      <c r="D549" s="13" t="s">
        <v>4272</v>
      </c>
      <c r="E549" s="13" t="s">
        <v>4129</v>
      </c>
      <c r="F549" s="17">
        <v>134800</v>
      </c>
    </row>
    <row r="550" spans="1:6">
      <c r="A550" s="13" t="s">
        <v>3195</v>
      </c>
      <c r="B550" s="13">
        <v>17031440101</v>
      </c>
      <c r="C550" s="13" t="s">
        <v>3196</v>
      </c>
      <c r="D550" s="13" t="s">
        <v>4272</v>
      </c>
      <c r="E550" s="13" t="s">
        <v>4129</v>
      </c>
      <c r="F550" s="17">
        <v>144300</v>
      </c>
    </row>
    <row r="551" spans="1:6">
      <c r="A551" s="13" t="s">
        <v>3197</v>
      </c>
      <c r="B551" s="13">
        <v>17031440102</v>
      </c>
      <c r="C551" s="13" t="s">
        <v>3198</v>
      </c>
      <c r="D551" s="13" t="s">
        <v>4272</v>
      </c>
      <c r="E551" s="13" t="s">
        <v>4129</v>
      </c>
      <c r="F551" s="17">
        <v>121600</v>
      </c>
    </row>
    <row r="552" spans="1:6">
      <c r="A552" s="13" t="s">
        <v>3199</v>
      </c>
      <c r="B552" s="13">
        <v>17031440201</v>
      </c>
      <c r="C552" s="13" t="s">
        <v>3200</v>
      </c>
      <c r="D552" s="13" t="s">
        <v>4272</v>
      </c>
      <c r="E552" s="13" t="s">
        <v>4129</v>
      </c>
      <c r="F552" s="17">
        <v>214700</v>
      </c>
    </row>
    <row r="553" spans="1:6">
      <c r="A553" s="13" t="s">
        <v>3201</v>
      </c>
      <c r="B553" s="13">
        <v>17031440202</v>
      </c>
      <c r="C553" s="13" t="s">
        <v>3202</v>
      </c>
      <c r="D553" s="13" t="s">
        <v>4272</v>
      </c>
      <c r="E553" s="13" t="s">
        <v>4129</v>
      </c>
      <c r="F553" s="17">
        <v>201000</v>
      </c>
    </row>
    <row r="554" spans="1:6">
      <c r="A554" s="13" t="s">
        <v>3203</v>
      </c>
      <c r="B554" s="13">
        <v>17031440300</v>
      </c>
      <c r="C554" s="13" t="s">
        <v>3204</v>
      </c>
      <c r="D554" s="13" t="s">
        <v>4272</v>
      </c>
      <c r="E554" s="13" t="s">
        <v>4129</v>
      </c>
      <c r="F554" s="17">
        <v>210500</v>
      </c>
    </row>
    <row r="555" spans="1:6">
      <c r="A555" s="13" t="s">
        <v>3205</v>
      </c>
      <c r="B555" s="13">
        <v>17031440600</v>
      </c>
      <c r="C555" s="13" t="s">
        <v>3206</v>
      </c>
      <c r="D555" s="13" t="s">
        <v>4272</v>
      </c>
      <c r="E555" s="13" t="s">
        <v>4129</v>
      </c>
      <c r="F555" s="17">
        <v>210500</v>
      </c>
    </row>
    <row r="556" spans="1:6">
      <c r="A556" s="13" t="s">
        <v>3207</v>
      </c>
      <c r="B556" s="13">
        <v>17031440700</v>
      </c>
      <c r="C556" s="13" t="s">
        <v>3100</v>
      </c>
      <c r="D556" s="13" t="s">
        <v>4272</v>
      </c>
      <c r="E556" s="13" t="s">
        <v>4129</v>
      </c>
      <c r="F556" s="17">
        <v>194900</v>
      </c>
    </row>
    <row r="557" spans="1:6">
      <c r="A557" s="13" t="s">
        <v>3101</v>
      </c>
      <c r="B557" s="13">
        <v>17031440800</v>
      </c>
      <c r="C557" s="13" t="s">
        <v>3102</v>
      </c>
      <c r="D557" s="13" t="s">
        <v>4272</v>
      </c>
      <c r="E557" s="13" t="s">
        <v>4129</v>
      </c>
      <c r="F557" s="17">
        <v>155400</v>
      </c>
    </row>
    <row r="558" spans="1:6">
      <c r="A558" s="13" t="s">
        <v>3103</v>
      </c>
      <c r="B558" s="13">
        <v>17031440900</v>
      </c>
      <c r="C558" s="13" t="s">
        <v>3104</v>
      </c>
      <c r="D558" s="13" t="s">
        <v>4272</v>
      </c>
      <c r="E558" s="13" t="s">
        <v>4129</v>
      </c>
      <c r="F558" s="17">
        <v>161600</v>
      </c>
    </row>
    <row r="559" spans="1:6">
      <c r="A559" s="13" t="s">
        <v>3105</v>
      </c>
      <c r="B559" s="13">
        <v>17031450300</v>
      </c>
      <c r="C559" s="13" t="s">
        <v>3106</v>
      </c>
      <c r="D559" s="13" t="s">
        <v>4272</v>
      </c>
      <c r="E559" s="13" t="s">
        <v>4129</v>
      </c>
      <c r="F559" s="17">
        <v>162800</v>
      </c>
    </row>
    <row r="560" spans="1:6">
      <c r="A560" s="13" t="s">
        <v>3107</v>
      </c>
      <c r="B560" s="13">
        <v>17031460100</v>
      </c>
      <c r="C560" s="13" t="s">
        <v>3108</v>
      </c>
      <c r="D560" s="13" t="s">
        <v>4272</v>
      </c>
      <c r="E560" s="13" t="s">
        <v>4129</v>
      </c>
      <c r="F560" s="17">
        <v>135300</v>
      </c>
    </row>
    <row r="561" spans="1:6">
      <c r="A561" s="13" t="s">
        <v>3109</v>
      </c>
      <c r="B561" s="13">
        <v>17031460200</v>
      </c>
      <c r="C561" s="13" t="s">
        <v>3110</v>
      </c>
      <c r="D561" s="13" t="s">
        <v>4272</v>
      </c>
      <c r="E561" s="13" t="s">
        <v>4129</v>
      </c>
      <c r="F561" s="17">
        <v>137200</v>
      </c>
    </row>
    <row r="562" spans="1:6">
      <c r="A562" s="13" t="s">
        <v>3111</v>
      </c>
      <c r="B562" s="13">
        <v>17031460301</v>
      </c>
      <c r="C562" s="13" t="s">
        <v>3112</v>
      </c>
      <c r="D562" s="13" t="s">
        <v>4272</v>
      </c>
      <c r="E562" s="13" t="s">
        <v>4129</v>
      </c>
      <c r="F562" s="17">
        <v>143800</v>
      </c>
    </row>
    <row r="563" spans="1:6">
      <c r="A563" s="13" t="s">
        <v>3113</v>
      </c>
      <c r="B563" s="13">
        <v>17031460302</v>
      </c>
      <c r="C563" s="13" t="s">
        <v>3114</v>
      </c>
      <c r="D563" s="13" t="s">
        <v>4272</v>
      </c>
      <c r="E563" s="13" t="s">
        <v>4129</v>
      </c>
      <c r="F563" s="17">
        <v>123600</v>
      </c>
    </row>
    <row r="564" spans="1:6">
      <c r="A564" s="13" t="s">
        <v>3115</v>
      </c>
      <c r="B564" s="13">
        <v>17031460400</v>
      </c>
      <c r="C564" s="13" t="s">
        <v>3116</v>
      </c>
      <c r="D564" s="13" t="s">
        <v>4272</v>
      </c>
      <c r="E564" s="13" t="s">
        <v>4129</v>
      </c>
      <c r="F564" s="17">
        <v>164700</v>
      </c>
    </row>
    <row r="565" spans="1:6">
      <c r="A565" s="13" t="s">
        <v>3117</v>
      </c>
      <c r="B565" s="13">
        <v>17031460500</v>
      </c>
      <c r="C565" s="13" t="s">
        <v>3118</v>
      </c>
      <c r="D565" s="13" t="s">
        <v>4272</v>
      </c>
      <c r="E565" s="13" t="s">
        <v>4129</v>
      </c>
      <c r="F565" s="17">
        <v>167800</v>
      </c>
    </row>
    <row r="566" spans="1:6">
      <c r="A566" s="13" t="s">
        <v>3119</v>
      </c>
      <c r="B566" s="13">
        <v>17031460600</v>
      </c>
      <c r="C566" s="13" t="s">
        <v>3120</v>
      </c>
      <c r="D566" s="13" t="s">
        <v>4272</v>
      </c>
      <c r="E566" s="13" t="s">
        <v>4129</v>
      </c>
      <c r="F566" s="17">
        <v>125000</v>
      </c>
    </row>
    <row r="567" spans="1:6">
      <c r="A567" s="13" t="s">
        <v>3121</v>
      </c>
      <c r="B567" s="13">
        <v>17031460700</v>
      </c>
      <c r="C567" s="13" t="s">
        <v>3122</v>
      </c>
      <c r="D567" s="13" t="s">
        <v>4272</v>
      </c>
      <c r="E567" s="13" t="s">
        <v>4129</v>
      </c>
      <c r="F567" s="17">
        <v>169200</v>
      </c>
    </row>
    <row r="568" spans="1:6">
      <c r="A568" s="13" t="s">
        <v>3123</v>
      </c>
      <c r="B568" s="13">
        <v>17031461000</v>
      </c>
      <c r="C568" s="13" t="s">
        <v>3124</v>
      </c>
      <c r="D568" s="13" t="s">
        <v>4272</v>
      </c>
      <c r="E568" s="13" t="s">
        <v>4129</v>
      </c>
      <c r="F568" s="17">
        <v>140600</v>
      </c>
    </row>
    <row r="569" spans="1:6">
      <c r="A569" s="13" t="s">
        <v>3125</v>
      </c>
      <c r="B569" s="13">
        <v>17031470100</v>
      </c>
      <c r="C569" s="13" t="s">
        <v>3126</v>
      </c>
      <c r="D569" s="13" t="s">
        <v>4272</v>
      </c>
      <c r="E569" s="13" t="s">
        <v>4129</v>
      </c>
      <c r="F569" s="17">
        <v>141400</v>
      </c>
    </row>
    <row r="570" spans="1:6">
      <c r="A570" s="13" t="s">
        <v>3127</v>
      </c>
      <c r="B570" s="13">
        <v>17031480100</v>
      </c>
      <c r="C570" s="13" t="s">
        <v>3128</v>
      </c>
      <c r="D570" s="13" t="s">
        <v>4272</v>
      </c>
      <c r="E570" s="13" t="s">
        <v>4129</v>
      </c>
      <c r="F570" s="17">
        <v>181300</v>
      </c>
    </row>
    <row r="571" spans="1:6">
      <c r="A571" s="13" t="s">
        <v>3129</v>
      </c>
      <c r="B571" s="13">
        <v>17031480200</v>
      </c>
      <c r="C571" s="13" t="s">
        <v>3130</v>
      </c>
      <c r="D571" s="13" t="s">
        <v>4272</v>
      </c>
      <c r="E571" s="13" t="s">
        <v>4129</v>
      </c>
      <c r="F571" s="17">
        <v>210500</v>
      </c>
    </row>
    <row r="572" spans="1:6">
      <c r="A572" s="13" t="s">
        <v>3131</v>
      </c>
      <c r="B572" s="13">
        <v>17031480300</v>
      </c>
      <c r="C572" s="13" t="s">
        <v>3132</v>
      </c>
      <c r="D572" s="13" t="s">
        <v>4272</v>
      </c>
      <c r="E572" s="13" t="s">
        <v>4129</v>
      </c>
      <c r="F572" s="17">
        <v>177900</v>
      </c>
    </row>
    <row r="573" spans="1:6">
      <c r="A573" s="13" t="s">
        <v>3133</v>
      </c>
      <c r="B573" s="13">
        <v>17031480400</v>
      </c>
      <c r="C573" s="13" t="s">
        <v>3134</v>
      </c>
      <c r="D573" s="13" t="s">
        <v>4272</v>
      </c>
      <c r="E573" s="13" t="s">
        <v>4129</v>
      </c>
      <c r="F573" s="17">
        <v>209900</v>
      </c>
    </row>
    <row r="574" spans="1:6">
      <c r="A574" s="13" t="s">
        <v>3135</v>
      </c>
      <c r="B574" s="13">
        <v>17031480500</v>
      </c>
      <c r="C574" s="13" t="s">
        <v>3136</v>
      </c>
      <c r="D574" s="13" t="s">
        <v>4272</v>
      </c>
      <c r="E574" s="13" t="s">
        <v>4129</v>
      </c>
      <c r="F574" s="17">
        <v>176600</v>
      </c>
    </row>
    <row r="575" spans="1:6">
      <c r="A575" s="13" t="s">
        <v>3137</v>
      </c>
      <c r="B575" s="13">
        <v>17031490300</v>
      </c>
      <c r="C575" s="13" t="s">
        <v>3138</v>
      </c>
      <c r="D575" s="13" t="s">
        <v>4272</v>
      </c>
      <c r="E575" s="13" t="s">
        <v>4129</v>
      </c>
      <c r="F575" s="17">
        <v>179500</v>
      </c>
    </row>
    <row r="576" spans="1:6">
      <c r="A576" s="13" t="s">
        <v>3139</v>
      </c>
      <c r="B576" s="13">
        <v>17031490400</v>
      </c>
      <c r="C576" s="13" t="s">
        <v>3140</v>
      </c>
      <c r="D576" s="13" t="s">
        <v>4272</v>
      </c>
      <c r="E576" s="13" t="s">
        <v>4129</v>
      </c>
      <c r="F576" s="17">
        <v>166300</v>
      </c>
    </row>
    <row r="577" spans="1:6">
      <c r="A577" s="13" t="s">
        <v>3141</v>
      </c>
      <c r="B577" s="13">
        <v>17031490500</v>
      </c>
      <c r="C577" s="13" t="s">
        <v>3142</v>
      </c>
      <c r="D577" s="13" t="s">
        <v>4272</v>
      </c>
      <c r="E577" s="13" t="s">
        <v>4129</v>
      </c>
      <c r="F577" s="17">
        <v>158400</v>
      </c>
    </row>
    <row r="578" spans="1:6">
      <c r="A578" s="13" t="s">
        <v>3143</v>
      </c>
      <c r="B578" s="13">
        <v>17031490600</v>
      </c>
      <c r="C578" s="13" t="s">
        <v>3144</v>
      </c>
      <c r="D578" s="13" t="s">
        <v>4272</v>
      </c>
      <c r="E578" s="13" t="s">
        <v>4129</v>
      </c>
      <c r="F578" s="17">
        <v>165800</v>
      </c>
    </row>
    <row r="579" spans="1:6">
      <c r="A579" s="13" t="s">
        <v>3145</v>
      </c>
      <c r="B579" s="13">
        <v>17031490700</v>
      </c>
      <c r="C579" s="13" t="s">
        <v>3146</v>
      </c>
      <c r="D579" s="13" t="s">
        <v>4272</v>
      </c>
      <c r="E579" s="13" t="s">
        <v>4129</v>
      </c>
      <c r="F579" s="17">
        <v>127000</v>
      </c>
    </row>
    <row r="580" spans="1:6">
      <c r="A580" s="13" t="s">
        <v>3147</v>
      </c>
      <c r="B580" s="13">
        <v>17031490800</v>
      </c>
      <c r="C580" s="13" t="s">
        <v>3148</v>
      </c>
      <c r="D580" s="13" t="s">
        <v>4272</v>
      </c>
      <c r="E580" s="13" t="s">
        <v>4129</v>
      </c>
      <c r="F580" s="17">
        <v>142400</v>
      </c>
    </row>
    <row r="581" spans="1:6">
      <c r="A581" s="13" t="s">
        <v>3149</v>
      </c>
      <c r="B581" s="13">
        <v>17031490901</v>
      </c>
      <c r="C581" s="13" t="s">
        <v>3150</v>
      </c>
      <c r="D581" s="13" t="s">
        <v>4272</v>
      </c>
      <c r="E581" s="13" t="s">
        <v>4129</v>
      </c>
      <c r="F581" s="17">
        <v>156300</v>
      </c>
    </row>
    <row r="582" spans="1:6">
      <c r="A582" s="13" t="s">
        <v>3151</v>
      </c>
      <c r="B582" s="13">
        <v>17031490902</v>
      </c>
      <c r="C582" s="13" t="s">
        <v>3152</v>
      </c>
      <c r="D582" s="13" t="s">
        <v>4272</v>
      </c>
      <c r="E582" s="13" t="s">
        <v>4129</v>
      </c>
      <c r="F582" s="17">
        <v>147900</v>
      </c>
    </row>
    <row r="583" spans="1:6">
      <c r="A583" s="13" t="s">
        <v>3153</v>
      </c>
      <c r="B583" s="13">
        <v>17031491000</v>
      </c>
      <c r="C583" s="13" t="s">
        <v>3046</v>
      </c>
      <c r="D583" s="13" t="s">
        <v>4272</v>
      </c>
      <c r="E583" s="13" t="s">
        <v>4129</v>
      </c>
      <c r="F583" s="17">
        <v>113600</v>
      </c>
    </row>
    <row r="584" spans="1:6">
      <c r="A584" s="13" t="s">
        <v>3047</v>
      </c>
      <c r="B584" s="13">
        <v>17031491100</v>
      </c>
      <c r="C584" s="13" t="s">
        <v>3048</v>
      </c>
      <c r="D584" s="13" t="s">
        <v>4272</v>
      </c>
      <c r="E584" s="13" t="s">
        <v>4129</v>
      </c>
      <c r="F584" s="17">
        <v>162400</v>
      </c>
    </row>
    <row r="585" spans="1:6">
      <c r="A585" s="13" t="s">
        <v>3049</v>
      </c>
      <c r="B585" s="13">
        <v>17031491200</v>
      </c>
      <c r="C585" s="13" t="s">
        <v>3050</v>
      </c>
      <c r="D585" s="13" t="s">
        <v>4272</v>
      </c>
      <c r="E585" s="13" t="s">
        <v>4129</v>
      </c>
      <c r="F585" s="17">
        <v>122400</v>
      </c>
    </row>
    <row r="586" spans="1:6">
      <c r="A586" s="13" t="s">
        <v>3051</v>
      </c>
      <c r="B586" s="13">
        <v>17031491300</v>
      </c>
      <c r="C586" s="13" t="s">
        <v>3052</v>
      </c>
      <c r="D586" s="13" t="s">
        <v>4272</v>
      </c>
      <c r="E586" s="13" t="s">
        <v>4129</v>
      </c>
      <c r="F586" s="17">
        <v>129600</v>
      </c>
    </row>
    <row r="587" spans="1:6">
      <c r="A587" s="13" t="s">
        <v>3053</v>
      </c>
      <c r="B587" s="13">
        <v>17031491400</v>
      </c>
      <c r="C587" s="13" t="s">
        <v>3054</v>
      </c>
      <c r="D587" s="13" t="s">
        <v>4272</v>
      </c>
      <c r="E587" s="13" t="s">
        <v>4129</v>
      </c>
      <c r="F587" s="17">
        <v>203900</v>
      </c>
    </row>
    <row r="588" spans="1:6">
      <c r="A588" s="13" t="s">
        <v>3055</v>
      </c>
      <c r="B588" s="13">
        <v>17031500100</v>
      </c>
      <c r="C588" s="13" t="s">
        <v>3056</v>
      </c>
      <c r="D588" s="13" t="s">
        <v>4272</v>
      </c>
      <c r="E588" s="13" t="s">
        <v>4129</v>
      </c>
      <c r="F588" s="17">
        <v>134800</v>
      </c>
    </row>
    <row r="589" spans="1:6">
      <c r="A589" s="13" t="s">
        <v>3057</v>
      </c>
      <c r="B589" s="13">
        <v>17031500200</v>
      </c>
      <c r="C589" s="13" t="s">
        <v>3058</v>
      </c>
      <c r="D589" s="13" t="s">
        <v>4272</v>
      </c>
      <c r="E589" s="13" t="s">
        <v>4129</v>
      </c>
      <c r="F589" s="17">
        <v>136000</v>
      </c>
    </row>
    <row r="590" spans="1:6">
      <c r="A590" s="13" t="s">
        <v>3059</v>
      </c>
      <c r="B590" s="13">
        <v>17031500300</v>
      </c>
      <c r="C590" s="13" t="s">
        <v>3060</v>
      </c>
      <c r="D590" s="13" t="s">
        <v>4272</v>
      </c>
      <c r="E590" s="13" t="s">
        <v>4129</v>
      </c>
      <c r="F590" s="17">
        <v>148800</v>
      </c>
    </row>
    <row r="591" spans="1:6">
      <c r="A591" s="13" t="s">
        <v>3061</v>
      </c>
      <c r="B591" s="13">
        <v>17031510100</v>
      </c>
      <c r="C591" s="13" t="s">
        <v>3062</v>
      </c>
      <c r="D591" s="13" t="s">
        <v>4272</v>
      </c>
      <c r="E591" s="13" t="s">
        <v>4129</v>
      </c>
      <c r="F591" s="17">
        <v>160200</v>
      </c>
    </row>
    <row r="592" spans="1:6">
      <c r="A592" s="13" t="s">
        <v>3063</v>
      </c>
      <c r="B592" s="13">
        <v>17031510200</v>
      </c>
      <c r="C592" s="13" t="s">
        <v>3064</v>
      </c>
      <c r="D592" s="13" t="s">
        <v>4272</v>
      </c>
      <c r="E592" s="13" t="s">
        <v>4129</v>
      </c>
      <c r="F592" s="17">
        <v>130900</v>
      </c>
    </row>
    <row r="593" spans="1:6">
      <c r="A593" s="13" t="s">
        <v>3065</v>
      </c>
      <c r="B593" s="13">
        <v>17031510300</v>
      </c>
      <c r="C593" s="13" t="s">
        <v>3066</v>
      </c>
      <c r="D593" s="13" t="s">
        <v>4272</v>
      </c>
      <c r="E593" s="13" t="s">
        <v>4129</v>
      </c>
      <c r="F593" s="17">
        <v>97000</v>
      </c>
    </row>
    <row r="594" spans="1:6">
      <c r="A594" s="13" t="s">
        <v>3067</v>
      </c>
      <c r="B594" s="13">
        <v>17031520100</v>
      </c>
      <c r="C594" s="13" t="s">
        <v>3068</v>
      </c>
      <c r="D594" s="13" t="s">
        <v>4272</v>
      </c>
      <c r="E594" s="13" t="s">
        <v>4129</v>
      </c>
      <c r="F594" s="17">
        <v>160100</v>
      </c>
    </row>
    <row r="595" spans="1:6">
      <c r="A595" s="13" t="s">
        <v>3069</v>
      </c>
      <c r="B595" s="13">
        <v>17031520200</v>
      </c>
      <c r="C595" s="13" t="s">
        <v>3070</v>
      </c>
      <c r="D595" s="13" t="s">
        <v>4272</v>
      </c>
      <c r="E595" s="13" t="s">
        <v>4129</v>
      </c>
      <c r="F595" s="17">
        <v>144300</v>
      </c>
    </row>
    <row r="596" spans="1:6">
      <c r="A596" s="13" t="s">
        <v>3071</v>
      </c>
      <c r="B596" s="13">
        <v>17031520300</v>
      </c>
      <c r="C596" s="13" t="s">
        <v>3072</v>
      </c>
      <c r="D596" s="13" t="s">
        <v>4272</v>
      </c>
      <c r="E596" s="13" t="s">
        <v>4129</v>
      </c>
      <c r="F596" s="17">
        <v>137000</v>
      </c>
    </row>
    <row r="597" spans="1:6">
      <c r="A597" s="13" t="s">
        <v>3073</v>
      </c>
      <c r="B597" s="13">
        <v>17031520400</v>
      </c>
      <c r="C597" s="13" t="s">
        <v>3074</v>
      </c>
      <c r="D597" s="13" t="s">
        <v>4272</v>
      </c>
      <c r="E597" s="13" t="s">
        <v>4129</v>
      </c>
      <c r="F597" s="17">
        <v>159900</v>
      </c>
    </row>
    <row r="598" spans="1:6">
      <c r="A598" s="13" t="s">
        <v>3075</v>
      </c>
      <c r="B598" s="13">
        <v>17031520500</v>
      </c>
      <c r="C598" s="13" t="s">
        <v>3076</v>
      </c>
      <c r="D598" s="13" t="s">
        <v>4272</v>
      </c>
      <c r="E598" s="13" t="s">
        <v>4129</v>
      </c>
      <c r="F598" s="17">
        <v>177100</v>
      </c>
    </row>
    <row r="599" spans="1:6">
      <c r="A599" s="13" t="s">
        <v>3077</v>
      </c>
      <c r="B599" s="13">
        <v>17031520600</v>
      </c>
      <c r="C599" s="13" t="s">
        <v>3078</v>
      </c>
      <c r="D599" s="13" t="s">
        <v>4272</v>
      </c>
      <c r="E599" s="13" t="s">
        <v>4129</v>
      </c>
      <c r="F599" s="17">
        <v>155400</v>
      </c>
    </row>
    <row r="600" spans="1:6">
      <c r="A600" s="13" t="s">
        <v>3079</v>
      </c>
      <c r="B600" s="13">
        <v>17031530100</v>
      </c>
      <c r="C600" s="13" t="s">
        <v>3080</v>
      </c>
      <c r="D600" s="13" t="s">
        <v>4272</v>
      </c>
      <c r="E600" s="13" t="s">
        <v>4129</v>
      </c>
      <c r="F600" s="17">
        <v>110600</v>
      </c>
    </row>
    <row r="601" spans="1:6">
      <c r="A601" s="13" t="s">
        <v>3081</v>
      </c>
      <c r="B601" s="13">
        <v>17031530200</v>
      </c>
      <c r="C601" s="13" t="s">
        <v>3082</v>
      </c>
      <c r="D601" s="13" t="s">
        <v>4272</v>
      </c>
      <c r="E601" s="13" t="s">
        <v>4129</v>
      </c>
      <c r="F601" s="17">
        <v>113500</v>
      </c>
    </row>
    <row r="602" spans="1:6">
      <c r="A602" s="13" t="s">
        <v>3083</v>
      </c>
      <c r="B602" s="13">
        <v>17031530300</v>
      </c>
      <c r="C602" s="13" t="s">
        <v>3084</v>
      </c>
      <c r="D602" s="13" t="s">
        <v>4272</v>
      </c>
      <c r="E602" s="13" t="s">
        <v>4129</v>
      </c>
      <c r="F602" s="17">
        <v>126400</v>
      </c>
    </row>
    <row r="603" spans="1:6">
      <c r="A603" s="13" t="s">
        <v>3085</v>
      </c>
      <c r="B603" s="13">
        <v>17031530400</v>
      </c>
      <c r="C603" s="13" t="s">
        <v>3086</v>
      </c>
      <c r="D603" s="13" t="s">
        <v>4272</v>
      </c>
      <c r="E603" s="13" t="s">
        <v>4129</v>
      </c>
      <c r="F603" s="17">
        <v>145000</v>
      </c>
    </row>
    <row r="604" spans="1:6">
      <c r="A604" s="13" t="s">
        <v>3087</v>
      </c>
      <c r="B604" s="13">
        <v>17031530501</v>
      </c>
      <c r="C604" s="13" t="s">
        <v>3088</v>
      </c>
      <c r="D604" s="13" t="s">
        <v>4272</v>
      </c>
      <c r="E604" s="13" t="s">
        <v>4129</v>
      </c>
      <c r="F604" s="17">
        <v>150700</v>
      </c>
    </row>
    <row r="605" spans="1:6">
      <c r="A605" s="13" t="s">
        <v>3089</v>
      </c>
      <c r="B605" s="13">
        <v>17031530502</v>
      </c>
      <c r="C605" s="13" t="s">
        <v>3090</v>
      </c>
      <c r="D605" s="13" t="s">
        <v>4272</v>
      </c>
      <c r="E605" s="13" t="s">
        <v>4129</v>
      </c>
      <c r="F605" s="17">
        <v>147700</v>
      </c>
    </row>
    <row r="606" spans="1:6">
      <c r="A606" s="13" t="s">
        <v>3091</v>
      </c>
      <c r="B606" s="13">
        <v>17031530503</v>
      </c>
      <c r="C606" s="13" t="s">
        <v>3092</v>
      </c>
      <c r="D606" s="13" t="s">
        <v>4272</v>
      </c>
      <c r="E606" s="13" t="s">
        <v>4129</v>
      </c>
      <c r="F606" s="17">
        <v>137300</v>
      </c>
    </row>
    <row r="607" spans="1:6">
      <c r="A607" s="13" t="s">
        <v>3093</v>
      </c>
      <c r="B607" s="13">
        <v>17031530600</v>
      </c>
      <c r="C607" s="13" t="s">
        <v>3094</v>
      </c>
      <c r="D607" s="13" t="s">
        <v>4272</v>
      </c>
      <c r="E607" s="13" t="s">
        <v>4129</v>
      </c>
      <c r="F607" s="17">
        <v>148900</v>
      </c>
    </row>
    <row r="608" spans="1:6">
      <c r="A608" s="13" t="s">
        <v>3095</v>
      </c>
      <c r="B608" s="13">
        <v>17031540101</v>
      </c>
      <c r="C608" s="13" t="s">
        <v>3096</v>
      </c>
      <c r="D608" s="13" t="s">
        <v>4272</v>
      </c>
      <c r="E608" s="13" t="s">
        <v>4129</v>
      </c>
      <c r="F608" s="17">
        <v>99000</v>
      </c>
    </row>
    <row r="609" spans="1:6">
      <c r="A609" s="13" t="s">
        <v>3097</v>
      </c>
      <c r="B609" s="13">
        <v>17031540102</v>
      </c>
      <c r="C609" s="13" t="s">
        <v>3098</v>
      </c>
      <c r="D609" s="13" t="s">
        <v>4272</v>
      </c>
      <c r="E609" s="13" t="s">
        <v>4129</v>
      </c>
      <c r="F609" s="17">
        <v>95800</v>
      </c>
    </row>
    <row r="610" spans="1:6">
      <c r="A610" s="13" t="s">
        <v>3099</v>
      </c>
      <c r="B610" s="13">
        <v>17031550100</v>
      </c>
      <c r="C610" s="13" t="s">
        <v>2992</v>
      </c>
      <c r="D610" s="13" t="s">
        <v>4272</v>
      </c>
      <c r="E610" s="13" t="s">
        <v>4129</v>
      </c>
      <c r="F610" s="17">
        <v>157900</v>
      </c>
    </row>
    <row r="611" spans="1:6">
      <c r="A611" s="13" t="s">
        <v>2993</v>
      </c>
      <c r="B611" s="13">
        <v>17031550200</v>
      </c>
      <c r="C611" s="13" t="s">
        <v>2994</v>
      </c>
      <c r="D611" s="13" t="s">
        <v>4272</v>
      </c>
      <c r="E611" s="13" t="s">
        <v>4129</v>
      </c>
      <c r="F611" s="17">
        <v>166200</v>
      </c>
    </row>
    <row r="612" spans="1:6">
      <c r="A612" s="13" t="s">
        <v>2995</v>
      </c>
      <c r="B612" s="13">
        <v>17031560100</v>
      </c>
      <c r="C612" s="13" t="s">
        <v>2996</v>
      </c>
      <c r="D612" s="13" t="s">
        <v>4272</v>
      </c>
      <c r="E612" s="13" t="s">
        <v>4129</v>
      </c>
      <c r="F612" s="17">
        <v>227600</v>
      </c>
    </row>
    <row r="613" spans="1:6">
      <c r="A613" s="13" t="s">
        <v>2997</v>
      </c>
      <c r="B613" s="13">
        <v>17031560200</v>
      </c>
      <c r="C613" s="13" t="s">
        <v>2998</v>
      </c>
      <c r="D613" s="13" t="s">
        <v>4272</v>
      </c>
      <c r="E613" s="13" t="s">
        <v>4129</v>
      </c>
      <c r="F613" s="17">
        <v>192600</v>
      </c>
    </row>
    <row r="614" spans="1:6">
      <c r="A614" s="13" t="s">
        <v>2999</v>
      </c>
      <c r="B614" s="13">
        <v>17031560300</v>
      </c>
      <c r="C614" s="13" t="s">
        <v>3000</v>
      </c>
      <c r="D614" s="13" t="s">
        <v>4272</v>
      </c>
      <c r="E614" s="13" t="s">
        <v>4129</v>
      </c>
      <c r="F614" s="17">
        <v>230800</v>
      </c>
    </row>
    <row r="615" spans="1:6">
      <c r="A615" s="13" t="s">
        <v>3001</v>
      </c>
      <c r="B615" s="13">
        <v>17031560400</v>
      </c>
      <c r="C615" s="13" t="s">
        <v>3002</v>
      </c>
      <c r="D615" s="13" t="s">
        <v>4272</v>
      </c>
      <c r="E615" s="13" t="s">
        <v>4129</v>
      </c>
      <c r="F615" s="17">
        <v>242000</v>
      </c>
    </row>
    <row r="616" spans="1:6">
      <c r="A616" s="13" t="s">
        <v>3003</v>
      </c>
      <c r="B616" s="13">
        <v>17031560700</v>
      </c>
      <c r="C616" s="13" t="s">
        <v>3004</v>
      </c>
      <c r="D616" s="13" t="s">
        <v>4272</v>
      </c>
      <c r="E616" s="13" t="s">
        <v>4129</v>
      </c>
      <c r="F616" s="17">
        <v>223300</v>
      </c>
    </row>
    <row r="617" spans="1:6">
      <c r="A617" s="13" t="s">
        <v>3005</v>
      </c>
      <c r="B617" s="13">
        <v>17031560800</v>
      </c>
      <c r="C617" s="13" t="s">
        <v>3006</v>
      </c>
      <c r="D617" s="13" t="s">
        <v>4272</v>
      </c>
      <c r="E617" s="13" t="s">
        <v>4129</v>
      </c>
      <c r="F617" s="17">
        <v>269000</v>
      </c>
    </row>
    <row r="618" spans="1:6">
      <c r="A618" s="13" t="s">
        <v>3007</v>
      </c>
      <c r="B618" s="13">
        <v>17031560900</v>
      </c>
      <c r="C618" s="13" t="s">
        <v>3008</v>
      </c>
      <c r="D618" s="13" t="s">
        <v>4272</v>
      </c>
      <c r="E618" s="13" t="s">
        <v>4129</v>
      </c>
      <c r="F618" s="17">
        <v>281000</v>
      </c>
    </row>
    <row r="619" spans="1:6">
      <c r="A619" s="13" t="s">
        <v>3009</v>
      </c>
      <c r="B619" s="13">
        <v>17031561000</v>
      </c>
      <c r="C619" s="13" t="s">
        <v>3010</v>
      </c>
      <c r="D619" s="13" t="s">
        <v>4272</v>
      </c>
      <c r="E619" s="13" t="s">
        <v>4129</v>
      </c>
      <c r="F619" s="17">
        <v>256300</v>
      </c>
    </row>
    <row r="620" spans="1:6">
      <c r="A620" s="13" t="s">
        <v>3011</v>
      </c>
      <c r="B620" s="13">
        <v>17031561100</v>
      </c>
      <c r="C620" s="13" t="s">
        <v>3012</v>
      </c>
      <c r="D620" s="13" t="s">
        <v>4272</v>
      </c>
      <c r="E620" s="13" t="s">
        <v>4129</v>
      </c>
      <c r="F620" s="17">
        <v>237700</v>
      </c>
    </row>
    <row r="621" spans="1:6">
      <c r="A621" s="13" t="s">
        <v>3013</v>
      </c>
      <c r="B621" s="13">
        <v>17031570100</v>
      </c>
      <c r="C621" s="13" t="s">
        <v>3014</v>
      </c>
      <c r="D621" s="13" t="s">
        <v>4272</v>
      </c>
      <c r="E621" s="13" t="s">
        <v>4129</v>
      </c>
      <c r="F621" s="17">
        <v>232100</v>
      </c>
    </row>
    <row r="622" spans="1:6">
      <c r="A622" s="13" t="s">
        <v>3015</v>
      </c>
      <c r="B622" s="13">
        <v>17031570200</v>
      </c>
      <c r="C622" s="13" t="s">
        <v>3016</v>
      </c>
      <c r="D622" s="13" t="s">
        <v>4272</v>
      </c>
      <c r="E622" s="13" t="s">
        <v>4129</v>
      </c>
      <c r="F622" s="17">
        <v>267600</v>
      </c>
    </row>
    <row r="623" spans="1:6">
      <c r="A623" s="13" t="s">
        <v>3017</v>
      </c>
      <c r="B623" s="13">
        <v>17031570300</v>
      </c>
      <c r="C623" s="13" t="s">
        <v>3018</v>
      </c>
      <c r="D623" s="13" t="s">
        <v>4272</v>
      </c>
      <c r="E623" s="13" t="s">
        <v>4129</v>
      </c>
      <c r="F623" s="17">
        <v>255000</v>
      </c>
    </row>
    <row r="624" spans="1:6">
      <c r="A624" s="13" t="s">
        <v>3019</v>
      </c>
      <c r="B624" s="13">
        <v>17031570400</v>
      </c>
      <c r="C624" s="13" t="s">
        <v>3020</v>
      </c>
      <c r="D624" s="13" t="s">
        <v>4272</v>
      </c>
      <c r="E624" s="13" t="s">
        <v>4129</v>
      </c>
      <c r="F624" s="17">
        <v>280800</v>
      </c>
    </row>
    <row r="625" spans="1:6">
      <c r="A625" s="13" t="s">
        <v>3021</v>
      </c>
      <c r="B625" s="13">
        <v>17031570500</v>
      </c>
      <c r="C625" s="13" t="s">
        <v>3022</v>
      </c>
      <c r="D625" s="13" t="s">
        <v>4272</v>
      </c>
      <c r="E625" s="13" t="s">
        <v>4129</v>
      </c>
      <c r="F625" s="17">
        <v>261000</v>
      </c>
    </row>
    <row r="626" spans="1:6">
      <c r="A626" s="13" t="s">
        <v>3023</v>
      </c>
      <c r="B626" s="13">
        <v>17031580100</v>
      </c>
      <c r="C626" s="13" t="s">
        <v>3024</v>
      </c>
      <c r="D626" s="13" t="s">
        <v>4272</v>
      </c>
      <c r="E626" s="13" t="s">
        <v>4129</v>
      </c>
      <c r="F626" s="17">
        <v>215800</v>
      </c>
    </row>
    <row r="627" spans="1:6">
      <c r="A627" s="13" t="s">
        <v>3025</v>
      </c>
      <c r="B627" s="13">
        <v>17031580200</v>
      </c>
      <c r="C627" s="13" t="s">
        <v>3026</v>
      </c>
      <c r="D627" s="13" t="s">
        <v>4272</v>
      </c>
      <c r="E627" s="13" t="s">
        <v>4129</v>
      </c>
      <c r="F627" s="17">
        <v>195800</v>
      </c>
    </row>
    <row r="628" spans="1:6">
      <c r="A628" s="13" t="s">
        <v>3027</v>
      </c>
      <c r="B628" s="13">
        <v>17031580300</v>
      </c>
      <c r="C628" s="13" t="s">
        <v>3028</v>
      </c>
      <c r="D628" s="13" t="s">
        <v>4272</v>
      </c>
      <c r="E628" s="13" t="s">
        <v>4129</v>
      </c>
      <c r="F628" s="17">
        <v>191500</v>
      </c>
    </row>
    <row r="629" spans="1:6">
      <c r="A629" s="13" t="s">
        <v>3029</v>
      </c>
      <c r="B629" s="13">
        <v>17031580400</v>
      </c>
      <c r="C629" s="13" t="s">
        <v>3030</v>
      </c>
      <c r="D629" s="13" t="s">
        <v>4272</v>
      </c>
      <c r="E629" s="13" t="s">
        <v>4129</v>
      </c>
      <c r="F629" s="17">
        <v>215400</v>
      </c>
    </row>
    <row r="630" spans="1:6">
      <c r="A630" s="13" t="s">
        <v>3031</v>
      </c>
      <c r="B630" s="13">
        <v>17031580501</v>
      </c>
      <c r="C630" s="13" t="s">
        <v>3032</v>
      </c>
      <c r="D630" s="13" t="s">
        <v>4272</v>
      </c>
      <c r="E630" s="13" t="s">
        <v>4129</v>
      </c>
      <c r="F630" s="17">
        <v>228000</v>
      </c>
    </row>
    <row r="631" spans="1:6">
      <c r="A631" s="13" t="s">
        <v>3033</v>
      </c>
      <c r="B631" s="13">
        <v>17031580502</v>
      </c>
      <c r="C631" s="13" t="s">
        <v>3034</v>
      </c>
      <c r="D631" s="13" t="s">
        <v>4272</v>
      </c>
      <c r="E631" s="13" t="s">
        <v>4129</v>
      </c>
      <c r="F631" s="17">
        <v>244800</v>
      </c>
    </row>
    <row r="632" spans="1:6">
      <c r="A632" s="13" t="s">
        <v>3035</v>
      </c>
      <c r="B632" s="13">
        <v>17031580600</v>
      </c>
      <c r="C632" s="13" t="s">
        <v>3036</v>
      </c>
      <c r="D632" s="13" t="s">
        <v>4272</v>
      </c>
      <c r="E632" s="13" t="s">
        <v>4129</v>
      </c>
      <c r="F632" s="17">
        <v>229700</v>
      </c>
    </row>
    <row r="633" spans="1:6">
      <c r="A633" s="13" t="s">
        <v>3037</v>
      </c>
      <c r="B633" s="13">
        <v>17031580700</v>
      </c>
      <c r="C633" s="13" t="s">
        <v>3038</v>
      </c>
      <c r="D633" s="13" t="s">
        <v>4272</v>
      </c>
      <c r="E633" s="13" t="s">
        <v>4129</v>
      </c>
      <c r="F633" s="17">
        <v>218500</v>
      </c>
    </row>
    <row r="634" spans="1:6">
      <c r="A634" s="13" t="s">
        <v>3039</v>
      </c>
      <c r="B634" s="13">
        <v>17031580800</v>
      </c>
      <c r="C634" s="13" t="s">
        <v>3040</v>
      </c>
      <c r="D634" s="13" t="s">
        <v>4272</v>
      </c>
      <c r="E634" s="13" t="s">
        <v>4129</v>
      </c>
      <c r="F634" s="17">
        <v>209900</v>
      </c>
    </row>
    <row r="635" spans="1:6">
      <c r="A635" s="13" t="s">
        <v>3041</v>
      </c>
      <c r="B635" s="13">
        <v>17031590500</v>
      </c>
      <c r="C635" s="13" t="s">
        <v>3042</v>
      </c>
      <c r="D635" s="13" t="s">
        <v>4272</v>
      </c>
      <c r="E635" s="13" t="s">
        <v>4129</v>
      </c>
      <c r="F635" s="17">
        <v>303800</v>
      </c>
    </row>
    <row r="636" spans="1:6">
      <c r="A636" s="13" t="s">
        <v>3043</v>
      </c>
      <c r="B636" s="13">
        <v>17031590600</v>
      </c>
      <c r="C636" s="13" t="s">
        <v>3044</v>
      </c>
      <c r="D636" s="13" t="s">
        <v>4272</v>
      </c>
      <c r="E636" s="13" t="s">
        <v>4129</v>
      </c>
      <c r="F636" s="17">
        <v>227100</v>
      </c>
    </row>
    <row r="637" spans="1:6">
      <c r="A637" s="13" t="s">
        <v>3045</v>
      </c>
      <c r="B637" s="13">
        <v>17031590700</v>
      </c>
      <c r="C637" s="13" t="s">
        <v>2938</v>
      </c>
      <c r="D637" s="13" t="s">
        <v>4272</v>
      </c>
      <c r="E637" s="13" t="s">
        <v>4129</v>
      </c>
      <c r="F637" s="17">
        <v>287700</v>
      </c>
    </row>
    <row r="638" spans="1:6">
      <c r="A638" s="13" t="s">
        <v>2939</v>
      </c>
      <c r="B638" s="13">
        <v>17031600400</v>
      </c>
      <c r="C638" s="13" t="s">
        <v>2940</v>
      </c>
      <c r="D638" s="13" t="s">
        <v>4272</v>
      </c>
      <c r="E638" s="13" t="s">
        <v>4129</v>
      </c>
      <c r="F638" s="17">
        <v>309500</v>
      </c>
    </row>
    <row r="639" spans="1:6">
      <c r="A639" s="13" t="s">
        <v>2941</v>
      </c>
      <c r="B639" s="13">
        <v>17031600600</v>
      </c>
      <c r="C639" s="13" t="s">
        <v>2942</v>
      </c>
      <c r="D639" s="13" t="s">
        <v>4272</v>
      </c>
      <c r="E639" s="13" t="s">
        <v>4129</v>
      </c>
      <c r="F639" s="17">
        <v>252500</v>
      </c>
    </row>
    <row r="640" spans="1:6">
      <c r="A640" s="13" t="s">
        <v>2943</v>
      </c>
      <c r="B640" s="13">
        <v>17031600700</v>
      </c>
      <c r="C640" s="13" t="s">
        <v>2944</v>
      </c>
      <c r="D640" s="13" t="s">
        <v>4272</v>
      </c>
      <c r="E640" s="13" t="s">
        <v>4129</v>
      </c>
      <c r="F640" s="17">
        <v>231400</v>
      </c>
    </row>
    <row r="641" spans="1:6">
      <c r="A641" s="13" t="s">
        <v>2945</v>
      </c>
      <c r="B641" s="13">
        <v>17031600900</v>
      </c>
      <c r="C641" s="13" t="s">
        <v>2946</v>
      </c>
      <c r="D641" s="13" t="s">
        <v>4272</v>
      </c>
      <c r="E641" s="13" t="s">
        <v>4129</v>
      </c>
      <c r="F641" s="17">
        <v>268100</v>
      </c>
    </row>
    <row r="642" spans="1:6">
      <c r="A642" s="13" t="s">
        <v>2947</v>
      </c>
      <c r="B642" s="13">
        <v>17031610300</v>
      </c>
      <c r="C642" s="13" t="s">
        <v>2948</v>
      </c>
      <c r="D642" s="13" t="s">
        <v>4272</v>
      </c>
      <c r="E642" s="13" t="s">
        <v>4129</v>
      </c>
      <c r="F642" s="17">
        <v>219600</v>
      </c>
    </row>
    <row r="643" spans="1:6">
      <c r="A643" s="13" t="s">
        <v>2949</v>
      </c>
      <c r="B643" s="13">
        <v>17031610400</v>
      </c>
      <c r="C643" s="13" t="s">
        <v>2950</v>
      </c>
      <c r="D643" s="13" t="s">
        <v>4272</v>
      </c>
      <c r="E643" s="13" t="s">
        <v>4129</v>
      </c>
      <c r="F643" s="17">
        <v>229500</v>
      </c>
    </row>
    <row r="644" spans="1:6">
      <c r="A644" s="13" t="s">
        <v>2951</v>
      </c>
      <c r="B644" s="13">
        <v>17031610800</v>
      </c>
      <c r="C644" s="13" t="s">
        <v>2952</v>
      </c>
      <c r="D644" s="13" t="s">
        <v>4272</v>
      </c>
      <c r="E644" s="13" t="s">
        <v>4129</v>
      </c>
      <c r="F644" s="17">
        <v>195000</v>
      </c>
    </row>
    <row r="645" spans="1:6">
      <c r="A645" s="13" t="s">
        <v>2953</v>
      </c>
      <c r="B645" s="13">
        <v>17031611000</v>
      </c>
      <c r="C645" s="13" t="s">
        <v>2954</v>
      </c>
      <c r="D645" s="13" t="s">
        <v>4272</v>
      </c>
      <c r="E645" s="13" t="s">
        <v>4129</v>
      </c>
      <c r="F645" s="17">
        <v>93300</v>
      </c>
    </row>
    <row r="646" spans="1:6">
      <c r="A646" s="13" t="s">
        <v>2955</v>
      </c>
      <c r="B646" s="13">
        <v>17031611100</v>
      </c>
      <c r="C646" s="13" t="s">
        <v>2956</v>
      </c>
      <c r="D646" s="13" t="s">
        <v>4272</v>
      </c>
      <c r="E646" s="13" t="s">
        <v>4129</v>
      </c>
      <c r="F646" s="17">
        <v>163500</v>
      </c>
    </row>
    <row r="647" spans="1:6">
      <c r="A647" s="13" t="s">
        <v>2957</v>
      </c>
      <c r="B647" s="13">
        <v>17031611200</v>
      </c>
      <c r="C647" s="13" t="s">
        <v>2958</v>
      </c>
      <c r="D647" s="13" t="s">
        <v>4272</v>
      </c>
      <c r="E647" s="13" t="s">
        <v>4129</v>
      </c>
      <c r="F647" s="17">
        <v>179500</v>
      </c>
    </row>
    <row r="648" spans="1:6">
      <c r="A648" s="13" t="s">
        <v>2959</v>
      </c>
      <c r="B648" s="13">
        <v>17031611300</v>
      </c>
      <c r="C648" s="13" t="s">
        <v>2960</v>
      </c>
      <c r="D648" s="13" t="s">
        <v>4272</v>
      </c>
      <c r="E648" s="13" t="s">
        <v>4129</v>
      </c>
      <c r="F648" s="17">
        <v>163200</v>
      </c>
    </row>
    <row r="649" spans="1:6">
      <c r="A649" s="13" t="s">
        <v>2961</v>
      </c>
      <c r="B649" s="13">
        <v>17031611400</v>
      </c>
      <c r="C649" s="13" t="s">
        <v>2962</v>
      </c>
      <c r="D649" s="13" t="s">
        <v>4272</v>
      </c>
      <c r="E649" s="13" t="s">
        <v>4129</v>
      </c>
      <c r="F649" s="17">
        <v>191900</v>
      </c>
    </row>
    <row r="650" spans="1:6">
      <c r="A650" s="13" t="s">
        <v>2963</v>
      </c>
      <c r="B650" s="13">
        <v>17031611500</v>
      </c>
      <c r="C650" s="13" t="s">
        <v>2964</v>
      </c>
      <c r="D650" s="13" t="s">
        <v>4272</v>
      </c>
      <c r="E650" s="13" t="s">
        <v>4129</v>
      </c>
      <c r="F650" s="17">
        <v>200300</v>
      </c>
    </row>
    <row r="651" spans="1:6">
      <c r="A651" s="13" t="s">
        <v>2965</v>
      </c>
      <c r="B651" s="13">
        <v>17031611600</v>
      </c>
      <c r="C651" s="13" t="s">
        <v>2966</v>
      </c>
      <c r="D651" s="13" t="s">
        <v>4272</v>
      </c>
      <c r="E651" s="13" t="s">
        <v>4129</v>
      </c>
      <c r="F651" s="17">
        <v>152700</v>
      </c>
    </row>
    <row r="652" spans="1:6">
      <c r="A652" s="13" t="s">
        <v>2967</v>
      </c>
      <c r="B652" s="13">
        <v>17031611700</v>
      </c>
      <c r="C652" s="13" t="s">
        <v>2968</v>
      </c>
      <c r="D652" s="13" t="s">
        <v>4272</v>
      </c>
      <c r="E652" s="13" t="s">
        <v>4129</v>
      </c>
      <c r="F652" s="17">
        <v>164700</v>
      </c>
    </row>
    <row r="653" spans="1:6">
      <c r="A653" s="13" t="s">
        <v>2969</v>
      </c>
      <c r="B653" s="13">
        <v>17031611800</v>
      </c>
      <c r="C653" s="13" t="s">
        <v>2970</v>
      </c>
      <c r="D653" s="13" t="s">
        <v>4272</v>
      </c>
      <c r="E653" s="13" t="s">
        <v>4129</v>
      </c>
      <c r="F653" s="17">
        <v>172500</v>
      </c>
    </row>
    <row r="654" spans="1:6">
      <c r="A654" s="13" t="s">
        <v>2971</v>
      </c>
      <c r="B654" s="13">
        <v>17031611900</v>
      </c>
      <c r="C654" s="13" t="s">
        <v>2972</v>
      </c>
      <c r="D654" s="13" t="s">
        <v>4272</v>
      </c>
      <c r="E654" s="13" t="s">
        <v>4129</v>
      </c>
      <c r="F654" s="17">
        <v>153400</v>
      </c>
    </row>
    <row r="655" spans="1:6">
      <c r="A655" s="13" t="s">
        <v>2973</v>
      </c>
      <c r="B655" s="13">
        <v>17031612000</v>
      </c>
      <c r="C655" s="13" t="s">
        <v>2974</v>
      </c>
      <c r="D655" s="13" t="s">
        <v>4272</v>
      </c>
      <c r="E655" s="13" t="s">
        <v>4129</v>
      </c>
      <c r="F655" s="17">
        <v>170600</v>
      </c>
    </row>
    <row r="656" spans="1:6">
      <c r="A656" s="13" t="s">
        <v>2975</v>
      </c>
      <c r="B656" s="13">
        <v>17031612100</v>
      </c>
      <c r="C656" s="13" t="s">
        <v>2976</v>
      </c>
      <c r="D656" s="13" t="s">
        <v>4272</v>
      </c>
      <c r="E656" s="13" t="s">
        <v>4129</v>
      </c>
      <c r="F656" s="17">
        <v>211100</v>
      </c>
    </row>
    <row r="657" spans="1:6">
      <c r="A657" s="13" t="s">
        <v>2977</v>
      </c>
      <c r="B657" s="13">
        <v>17031620100</v>
      </c>
      <c r="C657" s="13" t="s">
        <v>2978</v>
      </c>
      <c r="D657" s="13" t="s">
        <v>4272</v>
      </c>
      <c r="E657" s="13" t="s">
        <v>4129</v>
      </c>
      <c r="F657" s="17">
        <v>216900</v>
      </c>
    </row>
    <row r="658" spans="1:6">
      <c r="A658" s="13" t="s">
        <v>2979</v>
      </c>
      <c r="B658" s="13">
        <v>17031620200</v>
      </c>
      <c r="C658" s="13" t="s">
        <v>2980</v>
      </c>
      <c r="D658" s="13" t="s">
        <v>4272</v>
      </c>
      <c r="E658" s="13" t="s">
        <v>4129</v>
      </c>
      <c r="F658" s="17">
        <v>259300</v>
      </c>
    </row>
    <row r="659" spans="1:6">
      <c r="A659" s="13" t="s">
        <v>2981</v>
      </c>
      <c r="B659" s="13">
        <v>17031620300</v>
      </c>
      <c r="C659" s="13" t="s">
        <v>2982</v>
      </c>
      <c r="D659" s="13" t="s">
        <v>4272</v>
      </c>
      <c r="E659" s="13" t="s">
        <v>4129</v>
      </c>
      <c r="F659" s="17">
        <v>226500</v>
      </c>
    </row>
    <row r="660" spans="1:6">
      <c r="A660" s="13" t="s">
        <v>2983</v>
      </c>
      <c r="B660" s="13">
        <v>17031620400</v>
      </c>
      <c r="C660" s="13" t="s">
        <v>2984</v>
      </c>
      <c r="D660" s="13" t="s">
        <v>4272</v>
      </c>
      <c r="E660" s="13" t="s">
        <v>4129</v>
      </c>
      <c r="F660" s="17">
        <v>235200</v>
      </c>
    </row>
    <row r="661" spans="1:6">
      <c r="A661" s="13" t="s">
        <v>2985</v>
      </c>
      <c r="B661" s="13">
        <v>17031630100</v>
      </c>
      <c r="C661" s="13" t="s">
        <v>2986</v>
      </c>
      <c r="D661" s="13" t="s">
        <v>4272</v>
      </c>
      <c r="E661" s="13" t="s">
        <v>4129</v>
      </c>
      <c r="F661" s="17">
        <v>212700</v>
      </c>
    </row>
    <row r="662" spans="1:6">
      <c r="A662" s="13" t="s">
        <v>2987</v>
      </c>
      <c r="B662" s="13">
        <v>17031630200</v>
      </c>
      <c r="C662" s="13" t="s">
        <v>2988</v>
      </c>
      <c r="D662" s="13" t="s">
        <v>4272</v>
      </c>
      <c r="E662" s="13" t="s">
        <v>4129</v>
      </c>
      <c r="F662" s="17">
        <v>224800</v>
      </c>
    </row>
    <row r="663" spans="1:6">
      <c r="A663" s="13" t="s">
        <v>2989</v>
      </c>
      <c r="B663" s="13">
        <v>17031630300</v>
      </c>
      <c r="C663" s="13" t="s">
        <v>2990</v>
      </c>
      <c r="D663" s="13" t="s">
        <v>4272</v>
      </c>
      <c r="E663" s="13" t="s">
        <v>4129</v>
      </c>
      <c r="F663" s="17">
        <v>224500</v>
      </c>
    </row>
    <row r="664" spans="1:6">
      <c r="A664" s="13" t="s">
        <v>2991</v>
      </c>
      <c r="B664" s="13">
        <v>17031630400</v>
      </c>
      <c r="C664" s="13" t="s">
        <v>2884</v>
      </c>
      <c r="D664" s="13" t="s">
        <v>4272</v>
      </c>
      <c r="E664" s="13" t="s">
        <v>4129</v>
      </c>
      <c r="F664" s="17">
        <v>223700</v>
      </c>
    </row>
    <row r="665" spans="1:6">
      <c r="A665" s="13" t="s">
        <v>2885</v>
      </c>
      <c r="B665" s="13">
        <v>17031630500</v>
      </c>
      <c r="C665" s="13" t="s">
        <v>2886</v>
      </c>
      <c r="D665" s="13" t="s">
        <v>4272</v>
      </c>
      <c r="E665" s="13" t="s">
        <v>4129</v>
      </c>
      <c r="F665" s="17">
        <v>213300</v>
      </c>
    </row>
    <row r="666" spans="1:6">
      <c r="A666" s="13" t="s">
        <v>2887</v>
      </c>
      <c r="B666" s="13">
        <v>17031630800</v>
      </c>
      <c r="C666" s="13" t="s">
        <v>2888</v>
      </c>
      <c r="D666" s="13" t="s">
        <v>4272</v>
      </c>
      <c r="E666" s="13" t="s">
        <v>4129</v>
      </c>
      <c r="F666" s="17">
        <v>215000</v>
      </c>
    </row>
    <row r="667" spans="1:6">
      <c r="A667" s="13" t="s">
        <v>2889</v>
      </c>
      <c r="B667" s="13">
        <v>17031630900</v>
      </c>
      <c r="C667" s="13" t="s">
        <v>2890</v>
      </c>
      <c r="D667" s="13" t="s">
        <v>4272</v>
      </c>
      <c r="E667" s="13" t="s">
        <v>4129</v>
      </c>
      <c r="F667" s="17">
        <v>216800</v>
      </c>
    </row>
    <row r="668" spans="1:6">
      <c r="A668" s="13" t="s">
        <v>2891</v>
      </c>
      <c r="B668" s="13">
        <v>17031640100</v>
      </c>
      <c r="C668" s="13" t="s">
        <v>2892</v>
      </c>
      <c r="D668" s="13" t="s">
        <v>4272</v>
      </c>
      <c r="E668" s="13" t="s">
        <v>4129</v>
      </c>
      <c r="F668" s="17">
        <v>316800</v>
      </c>
    </row>
    <row r="669" spans="1:6">
      <c r="A669" s="13" t="s">
        <v>2893</v>
      </c>
      <c r="B669" s="13">
        <v>17031640300</v>
      </c>
      <c r="C669" s="13" t="s">
        <v>2894</v>
      </c>
      <c r="D669" s="13" t="s">
        <v>4272</v>
      </c>
      <c r="E669" s="13" t="s">
        <v>4129</v>
      </c>
      <c r="F669" s="17">
        <v>243000</v>
      </c>
    </row>
    <row r="670" spans="1:6">
      <c r="A670" s="13" t="s">
        <v>2895</v>
      </c>
      <c r="B670" s="13">
        <v>17031640400</v>
      </c>
      <c r="C670" s="13" t="s">
        <v>2896</v>
      </c>
      <c r="D670" s="13" t="s">
        <v>4272</v>
      </c>
      <c r="E670" s="13" t="s">
        <v>4129</v>
      </c>
      <c r="F670" s="17">
        <v>253000</v>
      </c>
    </row>
    <row r="671" spans="1:6">
      <c r="A671" s="13" t="s">
        <v>2897</v>
      </c>
      <c r="B671" s="13">
        <v>17031640500</v>
      </c>
      <c r="C671" s="13" t="s">
        <v>2898</v>
      </c>
      <c r="D671" s="13" t="s">
        <v>4272</v>
      </c>
      <c r="E671" s="13" t="s">
        <v>4129</v>
      </c>
      <c r="F671" s="17">
        <v>230300</v>
      </c>
    </row>
    <row r="672" spans="1:6">
      <c r="A672" s="13" t="s">
        <v>2899</v>
      </c>
      <c r="B672" s="13">
        <v>17031640600</v>
      </c>
      <c r="C672" s="13" t="s">
        <v>2900</v>
      </c>
      <c r="D672" s="13" t="s">
        <v>4272</v>
      </c>
      <c r="E672" s="13" t="s">
        <v>4129</v>
      </c>
      <c r="F672" s="17">
        <v>251200</v>
      </c>
    </row>
    <row r="673" spans="1:6">
      <c r="A673" s="13" t="s">
        <v>2901</v>
      </c>
      <c r="B673" s="13">
        <v>17031640700</v>
      </c>
      <c r="C673" s="13" t="s">
        <v>2902</v>
      </c>
      <c r="D673" s="13" t="s">
        <v>4272</v>
      </c>
      <c r="E673" s="13" t="s">
        <v>4129</v>
      </c>
      <c r="F673" s="17">
        <v>191000</v>
      </c>
    </row>
    <row r="674" spans="1:6">
      <c r="A674" s="13" t="s">
        <v>2903</v>
      </c>
      <c r="B674" s="13">
        <v>17031640800</v>
      </c>
      <c r="C674" s="13" t="s">
        <v>2904</v>
      </c>
      <c r="D674" s="13" t="s">
        <v>4272</v>
      </c>
      <c r="E674" s="13" t="s">
        <v>4129</v>
      </c>
      <c r="F674" s="17">
        <v>247200</v>
      </c>
    </row>
    <row r="675" spans="1:6">
      <c r="A675" s="13" t="s">
        <v>2905</v>
      </c>
      <c r="B675" s="13">
        <v>17031650100</v>
      </c>
      <c r="C675" s="13" t="s">
        <v>2906</v>
      </c>
      <c r="D675" s="13" t="s">
        <v>4272</v>
      </c>
      <c r="E675" s="13" t="s">
        <v>4129</v>
      </c>
      <c r="F675" s="17">
        <v>225100</v>
      </c>
    </row>
    <row r="676" spans="1:6">
      <c r="A676" s="13" t="s">
        <v>2907</v>
      </c>
      <c r="B676" s="13">
        <v>17031650200</v>
      </c>
      <c r="C676" s="13" t="s">
        <v>2908</v>
      </c>
      <c r="D676" s="13" t="s">
        <v>4272</v>
      </c>
      <c r="E676" s="13" t="s">
        <v>4129</v>
      </c>
      <c r="F676" s="17">
        <v>229700</v>
      </c>
    </row>
    <row r="677" spans="1:6">
      <c r="A677" s="13" t="s">
        <v>2909</v>
      </c>
      <c r="B677" s="13">
        <v>17031650301</v>
      </c>
      <c r="C677" s="13" t="s">
        <v>2910</v>
      </c>
      <c r="D677" s="13" t="s">
        <v>4272</v>
      </c>
      <c r="E677" s="13" t="s">
        <v>4129</v>
      </c>
      <c r="F677" s="17">
        <v>238200</v>
      </c>
    </row>
    <row r="678" spans="1:6">
      <c r="A678" s="13" t="s">
        <v>2911</v>
      </c>
      <c r="B678" s="13">
        <v>17031650302</v>
      </c>
      <c r="C678" s="13" t="s">
        <v>2912</v>
      </c>
      <c r="D678" s="13" t="s">
        <v>4272</v>
      </c>
      <c r="E678" s="13" t="s">
        <v>4129</v>
      </c>
      <c r="F678" s="17">
        <v>217000</v>
      </c>
    </row>
    <row r="679" spans="1:6">
      <c r="A679" s="13" t="s">
        <v>2913</v>
      </c>
      <c r="B679" s="13">
        <v>17031650400</v>
      </c>
      <c r="C679" s="13" t="s">
        <v>2914</v>
      </c>
      <c r="D679" s="13" t="s">
        <v>4272</v>
      </c>
      <c r="E679" s="13" t="s">
        <v>4129</v>
      </c>
      <c r="F679" s="17">
        <v>213300</v>
      </c>
    </row>
    <row r="680" spans="1:6">
      <c r="A680" s="13" t="s">
        <v>2915</v>
      </c>
      <c r="B680" s="13">
        <v>17031650500</v>
      </c>
      <c r="C680" s="13" t="s">
        <v>2916</v>
      </c>
      <c r="D680" s="13" t="s">
        <v>4272</v>
      </c>
      <c r="E680" s="13" t="s">
        <v>4129</v>
      </c>
      <c r="F680" s="17">
        <v>184600</v>
      </c>
    </row>
    <row r="681" spans="1:6">
      <c r="A681" s="13" t="s">
        <v>2917</v>
      </c>
      <c r="B681" s="13">
        <v>17031660301</v>
      </c>
      <c r="C681" s="13" t="s">
        <v>2918</v>
      </c>
      <c r="D681" s="13" t="s">
        <v>4272</v>
      </c>
      <c r="E681" s="13" t="s">
        <v>4129</v>
      </c>
      <c r="F681" s="17">
        <v>167900</v>
      </c>
    </row>
    <row r="682" spans="1:6">
      <c r="A682" s="13" t="s">
        <v>2919</v>
      </c>
      <c r="B682" s="13">
        <v>17031660302</v>
      </c>
      <c r="C682" s="13" t="s">
        <v>2920</v>
      </c>
      <c r="D682" s="13" t="s">
        <v>4272</v>
      </c>
      <c r="E682" s="13" t="s">
        <v>4129</v>
      </c>
      <c r="F682" s="17">
        <v>214900</v>
      </c>
    </row>
    <row r="683" spans="1:6">
      <c r="A683" s="13" t="s">
        <v>2921</v>
      </c>
      <c r="B683" s="13">
        <v>17031660400</v>
      </c>
      <c r="C683" s="13" t="s">
        <v>2922</v>
      </c>
      <c r="D683" s="13" t="s">
        <v>4272</v>
      </c>
      <c r="E683" s="13" t="s">
        <v>4129</v>
      </c>
      <c r="F683" s="17">
        <v>181300</v>
      </c>
    </row>
    <row r="684" spans="1:6">
      <c r="A684" s="13" t="s">
        <v>2923</v>
      </c>
      <c r="B684" s="13">
        <v>17031660500</v>
      </c>
      <c r="C684" s="13" t="s">
        <v>2924</v>
      </c>
      <c r="D684" s="13" t="s">
        <v>4272</v>
      </c>
      <c r="E684" s="13" t="s">
        <v>4129</v>
      </c>
      <c r="F684" s="17">
        <v>214200</v>
      </c>
    </row>
    <row r="685" spans="1:6">
      <c r="A685" s="13" t="s">
        <v>2925</v>
      </c>
      <c r="B685" s="13">
        <v>17031660600</v>
      </c>
      <c r="C685" s="13" t="s">
        <v>2926</v>
      </c>
      <c r="D685" s="13" t="s">
        <v>4272</v>
      </c>
      <c r="E685" s="13" t="s">
        <v>4129</v>
      </c>
      <c r="F685" s="17">
        <v>173700</v>
      </c>
    </row>
    <row r="686" spans="1:6">
      <c r="A686" s="13" t="s">
        <v>2927</v>
      </c>
      <c r="B686" s="13">
        <v>17031660700</v>
      </c>
      <c r="C686" s="13" t="s">
        <v>2928</v>
      </c>
      <c r="D686" s="13" t="s">
        <v>4272</v>
      </c>
      <c r="E686" s="13" t="s">
        <v>4129</v>
      </c>
      <c r="F686" s="17">
        <v>156800</v>
      </c>
    </row>
    <row r="687" spans="1:6">
      <c r="A687" s="13" t="s">
        <v>2929</v>
      </c>
      <c r="B687" s="13">
        <v>17031660800</v>
      </c>
      <c r="C687" s="13" t="s">
        <v>2930</v>
      </c>
      <c r="D687" s="13" t="s">
        <v>4272</v>
      </c>
      <c r="E687" s="13" t="s">
        <v>4129</v>
      </c>
      <c r="F687" s="17">
        <v>165600</v>
      </c>
    </row>
    <row r="688" spans="1:6">
      <c r="A688" s="13" t="s">
        <v>2931</v>
      </c>
      <c r="B688" s="13">
        <v>17031660900</v>
      </c>
      <c r="C688" s="13" t="s">
        <v>2932</v>
      </c>
      <c r="D688" s="13" t="s">
        <v>4272</v>
      </c>
      <c r="E688" s="13" t="s">
        <v>4129</v>
      </c>
      <c r="F688" s="17">
        <v>150000</v>
      </c>
    </row>
    <row r="689" spans="1:6">
      <c r="A689" s="13" t="s">
        <v>2933</v>
      </c>
      <c r="B689" s="13">
        <v>17031661000</v>
      </c>
      <c r="C689" s="13" t="s">
        <v>2934</v>
      </c>
      <c r="D689" s="13" t="s">
        <v>4272</v>
      </c>
      <c r="E689" s="13" t="s">
        <v>4129</v>
      </c>
      <c r="F689" s="17">
        <v>163600</v>
      </c>
    </row>
    <row r="690" spans="1:6">
      <c r="A690" s="13" t="s">
        <v>2935</v>
      </c>
      <c r="B690" s="13">
        <v>17031661100</v>
      </c>
      <c r="C690" s="13" t="s">
        <v>2936</v>
      </c>
      <c r="D690" s="13" t="s">
        <v>4272</v>
      </c>
      <c r="E690" s="13" t="s">
        <v>4129</v>
      </c>
      <c r="F690" s="17">
        <v>179000</v>
      </c>
    </row>
    <row r="691" spans="1:6">
      <c r="A691" s="13" t="s">
        <v>2937</v>
      </c>
      <c r="B691" s="13">
        <v>17031670100</v>
      </c>
      <c r="C691" s="13" t="s">
        <v>2830</v>
      </c>
      <c r="D691" s="13" t="s">
        <v>4272</v>
      </c>
      <c r="E691" s="13" t="s">
        <v>4129</v>
      </c>
      <c r="F691" s="17">
        <v>176000</v>
      </c>
    </row>
    <row r="692" spans="1:6">
      <c r="A692" s="13" t="s">
        <v>2831</v>
      </c>
      <c r="B692" s="13">
        <v>17031670200</v>
      </c>
      <c r="C692" s="13" t="s">
        <v>2832</v>
      </c>
      <c r="D692" s="13" t="s">
        <v>4272</v>
      </c>
      <c r="E692" s="13" t="s">
        <v>4129</v>
      </c>
      <c r="F692" s="17">
        <v>160000</v>
      </c>
    </row>
    <row r="693" spans="1:6">
      <c r="A693" s="13" t="s">
        <v>2833</v>
      </c>
      <c r="B693" s="13">
        <v>17031670300</v>
      </c>
      <c r="C693" s="13" t="s">
        <v>2834</v>
      </c>
      <c r="D693" s="13" t="s">
        <v>4272</v>
      </c>
      <c r="E693" s="13" t="s">
        <v>4129</v>
      </c>
      <c r="F693" s="17">
        <v>109700</v>
      </c>
    </row>
    <row r="694" spans="1:6">
      <c r="A694" s="13" t="s">
        <v>2835</v>
      </c>
      <c r="B694" s="13">
        <v>17031670400</v>
      </c>
      <c r="C694" s="13" t="s">
        <v>2836</v>
      </c>
      <c r="D694" s="13" t="s">
        <v>4272</v>
      </c>
      <c r="E694" s="13" t="s">
        <v>4129</v>
      </c>
      <c r="F694" s="17">
        <v>118500</v>
      </c>
    </row>
    <row r="695" spans="1:6">
      <c r="A695" s="13" t="s">
        <v>2837</v>
      </c>
      <c r="B695" s="13">
        <v>17031670500</v>
      </c>
      <c r="C695" s="13" t="s">
        <v>2838</v>
      </c>
      <c r="D695" s="13" t="s">
        <v>4272</v>
      </c>
      <c r="E695" s="13" t="s">
        <v>4129</v>
      </c>
      <c r="F695" s="17">
        <v>108100</v>
      </c>
    </row>
    <row r="696" spans="1:6">
      <c r="A696" s="13" t="s">
        <v>2839</v>
      </c>
      <c r="B696" s="13">
        <v>17031670600</v>
      </c>
      <c r="C696" s="13" t="s">
        <v>2840</v>
      </c>
      <c r="D696" s="13" t="s">
        <v>4272</v>
      </c>
      <c r="E696" s="13" t="s">
        <v>4129</v>
      </c>
      <c r="F696" s="17">
        <v>93800</v>
      </c>
    </row>
    <row r="697" spans="1:6">
      <c r="A697" s="13" t="s">
        <v>2841</v>
      </c>
      <c r="B697" s="13">
        <v>17031670700</v>
      </c>
      <c r="C697" s="13" t="s">
        <v>2842</v>
      </c>
      <c r="D697" s="13" t="s">
        <v>4272</v>
      </c>
      <c r="E697" s="13" t="s">
        <v>4129</v>
      </c>
      <c r="F697" s="17">
        <v>96000</v>
      </c>
    </row>
    <row r="698" spans="1:6">
      <c r="A698" s="13" t="s">
        <v>2843</v>
      </c>
      <c r="B698" s="13">
        <v>17031670800</v>
      </c>
      <c r="C698" s="13" t="s">
        <v>2844</v>
      </c>
      <c r="D698" s="13" t="s">
        <v>4272</v>
      </c>
      <c r="E698" s="13" t="s">
        <v>4129</v>
      </c>
      <c r="F698" s="17">
        <v>87100</v>
      </c>
    </row>
    <row r="699" spans="1:6">
      <c r="A699" s="13" t="s">
        <v>2845</v>
      </c>
      <c r="B699" s="13">
        <v>17031670900</v>
      </c>
      <c r="C699" s="13" t="s">
        <v>2846</v>
      </c>
      <c r="D699" s="13" t="s">
        <v>4272</v>
      </c>
      <c r="E699" s="13" t="s">
        <v>4129</v>
      </c>
      <c r="F699" s="17">
        <v>134900</v>
      </c>
    </row>
    <row r="700" spans="1:6">
      <c r="A700" s="13" t="s">
        <v>2847</v>
      </c>
      <c r="B700" s="13">
        <v>17031671100</v>
      </c>
      <c r="C700" s="13" t="s">
        <v>2848</v>
      </c>
      <c r="D700" s="13" t="s">
        <v>4272</v>
      </c>
      <c r="E700" s="13" t="s">
        <v>4129</v>
      </c>
      <c r="F700" s="17">
        <v>87000</v>
      </c>
    </row>
    <row r="701" spans="1:6">
      <c r="A701" s="13" t="s">
        <v>2849</v>
      </c>
      <c r="B701" s="13">
        <v>17031671200</v>
      </c>
      <c r="C701" s="13" t="s">
        <v>2850</v>
      </c>
      <c r="D701" s="13" t="s">
        <v>4272</v>
      </c>
      <c r="E701" s="13" t="s">
        <v>4129</v>
      </c>
      <c r="F701" s="17">
        <v>121100</v>
      </c>
    </row>
    <row r="702" spans="1:6">
      <c r="A702" s="13" t="s">
        <v>2851</v>
      </c>
      <c r="B702" s="13">
        <v>17031671300</v>
      </c>
      <c r="C702" s="13" t="s">
        <v>2852</v>
      </c>
      <c r="D702" s="13" t="s">
        <v>4272</v>
      </c>
      <c r="E702" s="13" t="s">
        <v>4129</v>
      </c>
      <c r="F702" s="17">
        <v>124700</v>
      </c>
    </row>
    <row r="703" spans="1:6">
      <c r="A703" s="13" t="s">
        <v>2853</v>
      </c>
      <c r="B703" s="13">
        <v>17031671400</v>
      </c>
      <c r="C703" s="13" t="s">
        <v>2854</v>
      </c>
      <c r="D703" s="13" t="s">
        <v>4272</v>
      </c>
      <c r="E703" s="13" t="s">
        <v>4129</v>
      </c>
      <c r="F703" s="17">
        <v>134700</v>
      </c>
    </row>
    <row r="704" spans="1:6">
      <c r="A704" s="13" t="s">
        <v>2855</v>
      </c>
      <c r="B704" s="13">
        <v>17031671500</v>
      </c>
      <c r="C704" s="13" t="s">
        <v>2856</v>
      </c>
      <c r="D704" s="13" t="s">
        <v>4272</v>
      </c>
      <c r="E704" s="13" t="s">
        <v>4129</v>
      </c>
      <c r="F704" s="17">
        <v>115200</v>
      </c>
    </row>
    <row r="705" spans="1:6">
      <c r="A705" s="13" t="s">
        <v>2857</v>
      </c>
      <c r="B705" s="13">
        <v>17031671600</v>
      </c>
      <c r="C705" s="13" t="s">
        <v>2858</v>
      </c>
      <c r="D705" s="13" t="s">
        <v>4272</v>
      </c>
      <c r="E705" s="13" t="s">
        <v>4129</v>
      </c>
      <c r="F705" s="17">
        <v>78400</v>
      </c>
    </row>
    <row r="706" spans="1:6">
      <c r="A706" s="13" t="s">
        <v>2859</v>
      </c>
      <c r="B706" s="13">
        <v>17031671800</v>
      </c>
      <c r="C706" s="13" t="s">
        <v>2860</v>
      </c>
      <c r="D706" s="13" t="s">
        <v>4272</v>
      </c>
      <c r="E706" s="13" t="s">
        <v>4129</v>
      </c>
      <c r="F706" s="17">
        <v>133000</v>
      </c>
    </row>
    <row r="707" spans="1:6">
      <c r="A707" s="13" t="s">
        <v>2861</v>
      </c>
      <c r="B707" s="13">
        <v>17031671900</v>
      </c>
      <c r="C707" s="13" t="s">
        <v>2862</v>
      </c>
      <c r="D707" s="13" t="s">
        <v>4272</v>
      </c>
      <c r="E707" s="13" t="s">
        <v>4129</v>
      </c>
      <c r="F707" s="17">
        <v>129800</v>
      </c>
    </row>
    <row r="708" spans="1:6">
      <c r="A708" s="13" t="s">
        <v>2863</v>
      </c>
      <c r="B708" s="13">
        <v>17031672000</v>
      </c>
      <c r="C708" s="13" t="s">
        <v>2864</v>
      </c>
      <c r="D708" s="13" t="s">
        <v>4272</v>
      </c>
      <c r="E708" s="13" t="s">
        <v>4129</v>
      </c>
      <c r="F708" s="17">
        <v>131400</v>
      </c>
    </row>
    <row r="709" spans="1:6">
      <c r="A709" s="13" t="s">
        <v>2865</v>
      </c>
      <c r="B709" s="13">
        <v>17031680500</v>
      </c>
      <c r="C709" s="13" t="s">
        <v>2866</v>
      </c>
      <c r="D709" s="13" t="s">
        <v>4272</v>
      </c>
      <c r="E709" s="13" t="s">
        <v>4129</v>
      </c>
      <c r="F709" s="17">
        <v>110700</v>
      </c>
    </row>
    <row r="710" spans="1:6">
      <c r="A710" s="13" t="s">
        <v>2867</v>
      </c>
      <c r="B710" s="13">
        <v>17031680600</v>
      </c>
      <c r="C710" s="13" t="s">
        <v>2868</v>
      </c>
      <c r="D710" s="13" t="s">
        <v>4272</v>
      </c>
      <c r="E710" s="13" t="s">
        <v>4129</v>
      </c>
      <c r="F710" s="17">
        <v>107500</v>
      </c>
    </row>
    <row r="711" spans="1:6">
      <c r="A711" s="13" t="s">
        <v>2869</v>
      </c>
      <c r="B711" s="13">
        <v>17031680900</v>
      </c>
      <c r="C711" s="13" t="s">
        <v>2870</v>
      </c>
      <c r="D711" s="13" t="s">
        <v>4272</v>
      </c>
      <c r="E711" s="13" t="s">
        <v>4129</v>
      </c>
      <c r="F711" s="17">
        <v>189200</v>
      </c>
    </row>
    <row r="712" spans="1:6">
      <c r="A712" s="13" t="s">
        <v>2871</v>
      </c>
      <c r="B712" s="13">
        <v>17031681000</v>
      </c>
      <c r="C712" s="13" t="s">
        <v>2872</v>
      </c>
      <c r="D712" s="13" t="s">
        <v>4272</v>
      </c>
      <c r="E712" s="13" t="s">
        <v>4129</v>
      </c>
      <c r="F712" s="17">
        <v>178500</v>
      </c>
    </row>
    <row r="713" spans="1:6">
      <c r="A713" s="13" t="s">
        <v>2873</v>
      </c>
      <c r="B713" s="13">
        <v>17031681100</v>
      </c>
      <c r="C713" s="13" t="s">
        <v>2874</v>
      </c>
      <c r="D713" s="13" t="s">
        <v>4272</v>
      </c>
      <c r="E713" s="13" t="s">
        <v>4129</v>
      </c>
      <c r="F713" s="17">
        <v>135800</v>
      </c>
    </row>
    <row r="714" spans="1:6">
      <c r="A714" s="13" t="s">
        <v>2875</v>
      </c>
      <c r="B714" s="13">
        <v>17031681200</v>
      </c>
      <c r="C714" s="13" t="s">
        <v>2876</v>
      </c>
      <c r="D714" s="13" t="s">
        <v>4272</v>
      </c>
      <c r="E714" s="13" t="s">
        <v>4129</v>
      </c>
      <c r="F714" s="17">
        <v>117100</v>
      </c>
    </row>
    <row r="715" spans="1:6">
      <c r="A715" s="13" t="s">
        <v>2877</v>
      </c>
      <c r="B715" s="13">
        <v>17031681300</v>
      </c>
      <c r="C715" s="13" t="s">
        <v>2878</v>
      </c>
      <c r="D715" s="13" t="s">
        <v>4272</v>
      </c>
      <c r="E715" s="13" t="s">
        <v>4129</v>
      </c>
      <c r="F715" s="17">
        <v>87300</v>
      </c>
    </row>
    <row r="716" spans="1:6">
      <c r="A716" s="13" t="s">
        <v>2879</v>
      </c>
      <c r="B716" s="13">
        <v>17031681400</v>
      </c>
      <c r="C716" s="13" t="s">
        <v>2880</v>
      </c>
      <c r="D716" s="13" t="s">
        <v>4272</v>
      </c>
      <c r="E716" s="13" t="s">
        <v>4129</v>
      </c>
      <c r="F716" s="17">
        <v>122500</v>
      </c>
    </row>
    <row r="717" spans="1:6">
      <c r="A717" s="13" t="s">
        <v>2881</v>
      </c>
      <c r="B717" s="13">
        <v>17031690300</v>
      </c>
      <c r="C717" s="13" t="s">
        <v>2882</v>
      </c>
      <c r="D717" s="13" t="s">
        <v>4272</v>
      </c>
      <c r="E717" s="13" t="s">
        <v>4129</v>
      </c>
      <c r="F717" s="17">
        <v>179700</v>
      </c>
    </row>
    <row r="718" spans="1:6">
      <c r="A718" s="13" t="s">
        <v>2883</v>
      </c>
      <c r="B718" s="13">
        <v>17031690400</v>
      </c>
      <c r="C718" s="13" t="s">
        <v>2776</v>
      </c>
      <c r="D718" s="13" t="s">
        <v>4272</v>
      </c>
      <c r="E718" s="13" t="s">
        <v>4129</v>
      </c>
      <c r="F718" s="17">
        <v>162500</v>
      </c>
    </row>
    <row r="719" spans="1:6">
      <c r="A719" s="13" t="s">
        <v>2777</v>
      </c>
      <c r="B719" s="13">
        <v>17031690500</v>
      </c>
      <c r="C719" s="13" t="s">
        <v>2778</v>
      </c>
      <c r="D719" s="13" t="s">
        <v>4272</v>
      </c>
      <c r="E719" s="13" t="s">
        <v>4129</v>
      </c>
      <c r="F719" s="17">
        <v>196100</v>
      </c>
    </row>
    <row r="720" spans="1:6">
      <c r="A720" s="13" t="s">
        <v>2779</v>
      </c>
      <c r="B720" s="13">
        <v>17031690900</v>
      </c>
      <c r="C720" s="13" t="s">
        <v>2780</v>
      </c>
      <c r="D720" s="13" t="s">
        <v>4272</v>
      </c>
      <c r="E720" s="13" t="s">
        <v>4129</v>
      </c>
      <c r="F720" s="17">
        <v>170300</v>
      </c>
    </row>
    <row r="721" spans="1:6">
      <c r="A721" s="13" t="s">
        <v>2781</v>
      </c>
      <c r="B721" s="13">
        <v>17031691000</v>
      </c>
      <c r="C721" s="13" t="s">
        <v>2782</v>
      </c>
      <c r="D721" s="13" t="s">
        <v>4272</v>
      </c>
      <c r="E721" s="13" t="s">
        <v>4129</v>
      </c>
      <c r="F721" s="17">
        <v>182300</v>
      </c>
    </row>
    <row r="722" spans="1:6">
      <c r="A722" s="13" t="s">
        <v>2783</v>
      </c>
      <c r="B722" s="13">
        <v>17031691100</v>
      </c>
      <c r="C722" s="13" t="s">
        <v>2784</v>
      </c>
      <c r="D722" s="13" t="s">
        <v>4272</v>
      </c>
      <c r="E722" s="13" t="s">
        <v>4129</v>
      </c>
      <c r="F722" s="17">
        <v>177500</v>
      </c>
    </row>
    <row r="723" spans="1:6">
      <c r="A723" s="13" t="s">
        <v>2785</v>
      </c>
      <c r="B723" s="13">
        <v>17031691200</v>
      </c>
      <c r="C723" s="13" t="s">
        <v>2786</v>
      </c>
      <c r="D723" s="13" t="s">
        <v>4272</v>
      </c>
      <c r="E723" s="13" t="s">
        <v>4129</v>
      </c>
      <c r="F723" s="17">
        <v>135100</v>
      </c>
    </row>
    <row r="724" spans="1:6">
      <c r="A724" s="13" t="s">
        <v>2787</v>
      </c>
      <c r="B724" s="13">
        <v>17031691300</v>
      </c>
      <c r="C724" s="13" t="s">
        <v>2788</v>
      </c>
      <c r="D724" s="13" t="s">
        <v>4272</v>
      </c>
      <c r="E724" s="13" t="s">
        <v>4129</v>
      </c>
      <c r="F724" s="17">
        <v>171300</v>
      </c>
    </row>
    <row r="725" spans="1:6">
      <c r="A725" s="13" t="s">
        <v>2789</v>
      </c>
      <c r="B725" s="13">
        <v>17031691400</v>
      </c>
      <c r="C725" s="13" t="s">
        <v>2790</v>
      </c>
      <c r="D725" s="13" t="s">
        <v>4272</v>
      </c>
      <c r="E725" s="13" t="s">
        <v>4129</v>
      </c>
      <c r="F725" s="17">
        <v>165900</v>
      </c>
    </row>
    <row r="726" spans="1:6">
      <c r="A726" s="13" t="s">
        <v>2791</v>
      </c>
      <c r="B726" s="13">
        <v>17031691500</v>
      </c>
      <c r="C726" s="13" t="s">
        <v>2792</v>
      </c>
      <c r="D726" s="13" t="s">
        <v>4272</v>
      </c>
      <c r="E726" s="13" t="s">
        <v>4129</v>
      </c>
      <c r="F726" s="17">
        <v>167200</v>
      </c>
    </row>
    <row r="727" spans="1:6">
      <c r="A727" s="13" t="s">
        <v>2793</v>
      </c>
      <c r="B727" s="13">
        <v>17031700100</v>
      </c>
      <c r="C727" s="13" t="s">
        <v>2794</v>
      </c>
      <c r="D727" s="13" t="s">
        <v>4272</v>
      </c>
      <c r="E727" s="13" t="s">
        <v>4129</v>
      </c>
      <c r="F727" s="17">
        <v>190900</v>
      </c>
    </row>
    <row r="728" spans="1:6">
      <c r="A728" s="13" t="s">
        <v>2795</v>
      </c>
      <c r="B728" s="13">
        <v>17031700200</v>
      </c>
      <c r="C728" s="13" t="s">
        <v>2796</v>
      </c>
      <c r="D728" s="13" t="s">
        <v>4272</v>
      </c>
      <c r="E728" s="13" t="s">
        <v>4129</v>
      </c>
      <c r="F728" s="17">
        <v>200700</v>
      </c>
    </row>
    <row r="729" spans="1:6">
      <c r="A729" s="13" t="s">
        <v>2797</v>
      </c>
      <c r="B729" s="13">
        <v>17031700301</v>
      </c>
      <c r="C729" s="13" t="s">
        <v>2798</v>
      </c>
      <c r="D729" s="13" t="s">
        <v>4272</v>
      </c>
      <c r="E729" s="13" t="s">
        <v>4129</v>
      </c>
      <c r="F729" s="17">
        <v>210300</v>
      </c>
    </row>
    <row r="730" spans="1:6">
      <c r="A730" s="13" t="s">
        <v>2799</v>
      </c>
      <c r="B730" s="13">
        <v>17031700302</v>
      </c>
      <c r="C730" s="13" t="s">
        <v>2800</v>
      </c>
      <c r="D730" s="13" t="s">
        <v>4272</v>
      </c>
      <c r="E730" s="13" t="s">
        <v>4129</v>
      </c>
      <c r="F730" s="17">
        <v>219200</v>
      </c>
    </row>
    <row r="731" spans="1:6">
      <c r="A731" s="13" t="s">
        <v>2801</v>
      </c>
      <c r="B731" s="13">
        <v>17031700401</v>
      </c>
      <c r="C731" s="13" t="s">
        <v>2802</v>
      </c>
      <c r="D731" s="13" t="s">
        <v>4272</v>
      </c>
      <c r="E731" s="13" t="s">
        <v>4129</v>
      </c>
      <c r="F731" s="17">
        <v>191000</v>
      </c>
    </row>
    <row r="732" spans="1:6">
      <c r="A732" s="13" t="s">
        <v>2803</v>
      </c>
      <c r="B732" s="13">
        <v>17031700402</v>
      </c>
      <c r="C732" s="13" t="s">
        <v>2804</v>
      </c>
      <c r="D732" s="13" t="s">
        <v>4272</v>
      </c>
      <c r="E732" s="13" t="s">
        <v>4129</v>
      </c>
      <c r="F732" s="17">
        <v>204300</v>
      </c>
    </row>
    <row r="733" spans="1:6">
      <c r="A733" s="13" t="s">
        <v>2805</v>
      </c>
      <c r="B733" s="13">
        <v>17031700501</v>
      </c>
      <c r="C733" s="13" t="s">
        <v>2806</v>
      </c>
      <c r="D733" s="13" t="s">
        <v>4272</v>
      </c>
      <c r="E733" s="13" t="s">
        <v>4129</v>
      </c>
      <c r="F733" s="17">
        <v>194400</v>
      </c>
    </row>
    <row r="734" spans="1:6">
      <c r="A734" s="13" t="s">
        <v>2807</v>
      </c>
      <c r="B734" s="13">
        <v>17031700502</v>
      </c>
      <c r="C734" s="13" t="s">
        <v>2808</v>
      </c>
      <c r="D734" s="13" t="s">
        <v>4272</v>
      </c>
      <c r="E734" s="13" t="s">
        <v>4129</v>
      </c>
      <c r="F734" s="17">
        <v>221200</v>
      </c>
    </row>
    <row r="735" spans="1:6">
      <c r="A735" s="13" t="s">
        <v>2809</v>
      </c>
      <c r="B735" s="13">
        <v>17031710100</v>
      </c>
      <c r="C735" s="13" t="s">
        <v>2810</v>
      </c>
      <c r="D735" s="13" t="s">
        <v>4272</v>
      </c>
      <c r="E735" s="13" t="s">
        <v>4129</v>
      </c>
      <c r="F735" s="17">
        <v>172700</v>
      </c>
    </row>
    <row r="736" spans="1:6">
      <c r="A736" s="13" t="s">
        <v>2811</v>
      </c>
      <c r="B736" s="13">
        <v>17031710200</v>
      </c>
      <c r="C736" s="13" t="s">
        <v>2812</v>
      </c>
      <c r="D736" s="13" t="s">
        <v>4272</v>
      </c>
      <c r="E736" s="13" t="s">
        <v>4129</v>
      </c>
      <c r="F736" s="17">
        <v>154500</v>
      </c>
    </row>
    <row r="737" spans="1:6">
      <c r="A737" s="13" t="s">
        <v>2813</v>
      </c>
      <c r="B737" s="13">
        <v>17031710300</v>
      </c>
      <c r="C737" s="13" t="s">
        <v>2814</v>
      </c>
      <c r="D737" s="13" t="s">
        <v>4272</v>
      </c>
      <c r="E737" s="13" t="s">
        <v>4129</v>
      </c>
      <c r="F737" s="17">
        <v>112700</v>
      </c>
    </row>
    <row r="738" spans="1:6">
      <c r="A738" s="13" t="s">
        <v>2815</v>
      </c>
      <c r="B738" s="13">
        <v>17031710400</v>
      </c>
      <c r="C738" s="13" t="s">
        <v>2816</v>
      </c>
      <c r="D738" s="13" t="s">
        <v>4272</v>
      </c>
      <c r="E738" s="13" t="s">
        <v>4129</v>
      </c>
      <c r="F738" s="17">
        <v>153700</v>
      </c>
    </row>
    <row r="739" spans="1:6">
      <c r="A739" s="13" t="s">
        <v>2817</v>
      </c>
      <c r="B739" s="13">
        <v>17031710500</v>
      </c>
      <c r="C739" s="13" t="s">
        <v>2818</v>
      </c>
      <c r="D739" s="13" t="s">
        <v>4272</v>
      </c>
      <c r="E739" s="13" t="s">
        <v>4129</v>
      </c>
      <c r="F739" s="17">
        <v>169200</v>
      </c>
    </row>
    <row r="740" spans="1:6">
      <c r="A740" s="13" t="s">
        <v>2819</v>
      </c>
      <c r="B740" s="13">
        <v>17031710600</v>
      </c>
      <c r="C740" s="13" t="s">
        <v>2820</v>
      </c>
      <c r="D740" s="13" t="s">
        <v>4272</v>
      </c>
      <c r="E740" s="13" t="s">
        <v>4129</v>
      </c>
      <c r="F740" s="17">
        <v>150700</v>
      </c>
    </row>
    <row r="741" spans="1:6">
      <c r="A741" s="13" t="s">
        <v>2821</v>
      </c>
      <c r="B741" s="13">
        <v>17031710700</v>
      </c>
      <c r="C741" s="13" t="s">
        <v>2822</v>
      </c>
      <c r="D741" s="13" t="s">
        <v>4272</v>
      </c>
      <c r="E741" s="13" t="s">
        <v>4129</v>
      </c>
      <c r="F741" s="17">
        <v>177100</v>
      </c>
    </row>
    <row r="742" spans="1:6">
      <c r="A742" s="13" t="s">
        <v>2823</v>
      </c>
      <c r="B742" s="13">
        <v>17031710800</v>
      </c>
      <c r="C742" s="13" t="s">
        <v>2824</v>
      </c>
      <c r="D742" s="13" t="s">
        <v>4272</v>
      </c>
      <c r="E742" s="13" t="s">
        <v>4129</v>
      </c>
      <c r="F742" s="17">
        <v>160400</v>
      </c>
    </row>
    <row r="743" spans="1:6">
      <c r="A743" s="13" t="s">
        <v>2825</v>
      </c>
      <c r="B743" s="13">
        <v>17031710900</v>
      </c>
      <c r="C743" s="13" t="s">
        <v>2826</v>
      </c>
      <c r="D743" s="13" t="s">
        <v>4272</v>
      </c>
      <c r="E743" s="13" t="s">
        <v>4129</v>
      </c>
      <c r="F743" s="17">
        <v>218000</v>
      </c>
    </row>
    <row r="744" spans="1:6">
      <c r="A744" s="13" t="s">
        <v>2827</v>
      </c>
      <c r="B744" s="13">
        <v>17031711000</v>
      </c>
      <c r="C744" s="13" t="s">
        <v>2828</v>
      </c>
      <c r="D744" s="13" t="s">
        <v>4272</v>
      </c>
      <c r="E744" s="13" t="s">
        <v>4129</v>
      </c>
      <c r="F744" s="17">
        <v>160900</v>
      </c>
    </row>
    <row r="745" spans="1:6">
      <c r="A745" s="13" t="s">
        <v>2829</v>
      </c>
      <c r="B745" s="13">
        <v>17031711100</v>
      </c>
      <c r="C745" s="13" t="s">
        <v>2722</v>
      </c>
      <c r="D745" s="13" t="s">
        <v>4272</v>
      </c>
      <c r="E745" s="13" t="s">
        <v>4129</v>
      </c>
      <c r="F745" s="17">
        <v>155200</v>
      </c>
    </row>
    <row r="746" spans="1:6">
      <c r="A746" s="13" t="s">
        <v>2723</v>
      </c>
      <c r="B746" s="13">
        <v>17031711200</v>
      </c>
      <c r="C746" s="13" t="s">
        <v>2724</v>
      </c>
      <c r="D746" s="13" t="s">
        <v>4272</v>
      </c>
      <c r="E746" s="13" t="s">
        <v>4129</v>
      </c>
      <c r="F746" s="17">
        <v>170000</v>
      </c>
    </row>
    <row r="747" spans="1:6">
      <c r="A747" s="13" t="s">
        <v>2725</v>
      </c>
      <c r="B747" s="13">
        <v>17031711300</v>
      </c>
      <c r="C747" s="13" t="s">
        <v>2726</v>
      </c>
      <c r="D747" s="13" t="s">
        <v>4272</v>
      </c>
      <c r="E747" s="13" t="s">
        <v>4129</v>
      </c>
      <c r="F747" s="17">
        <v>177300</v>
      </c>
    </row>
    <row r="748" spans="1:6">
      <c r="A748" s="13" t="s">
        <v>2727</v>
      </c>
      <c r="B748" s="13">
        <v>17031711400</v>
      </c>
      <c r="C748" s="13" t="s">
        <v>2728</v>
      </c>
      <c r="D748" s="13" t="s">
        <v>4272</v>
      </c>
      <c r="E748" s="13" t="s">
        <v>4129</v>
      </c>
      <c r="F748" s="17">
        <v>158100</v>
      </c>
    </row>
    <row r="749" spans="1:6">
      <c r="A749" s="13" t="s">
        <v>2729</v>
      </c>
      <c r="B749" s="13">
        <v>17031711500</v>
      </c>
      <c r="C749" s="13" t="s">
        <v>2730</v>
      </c>
      <c r="D749" s="13" t="s">
        <v>4272</v>
      </c>
      <c r="E749" s="13" t="s">
        <v>4129</v>
      </c>
      <c r="F749" s="17">
        <v>156800</v>
      </c>
    </row>
    <row r="750" spans="1:6">
      <c r="A750" s="13" t="s">
        <v>2731</v>
      </c>
      <c r="B750" s="13">
        <v>17031720100</v>
      </c>
      <c r="C750" s="13" t="s">
        <v>2732</v>
      </c>
      <c r="D750" s="13" t="s">
        <v>4272</v>
      </c>
      <c r="E750" s="13" t="s">
        <v>4129</v>
      </c>
      <c r="F750" s="17">
        <v>380100</v>
      </c>
    </row>
    <row r="751" spans="1:6">
      <c r="A751" s="13" t="s">
        <v>2733</v>
      </c>
      <c r="B751" s="13">
        <v>17031720200</v>
      </c>
      <c r="C751" s="13" t="s">
        <v>2734</v>
      </c>
      <c r="D751" s="13" t="s">
        <v>4272</v>
      </c>
      <c r="E751" s="13" t="s">
        <v>4129</v>
      </c>
      <c r="F751" s="17">
        <v>284600</v>
      </c>
    </row>
    <row r="752" spans="1:6">
      <c r="A752" s="13" t="s">
        <v>2735</v>
      </c>
      <c r="B752" s="13">
        <v>17031720300</v>
      </c>
      <c r="C752" s="13" t="s">
        <v>2736</v>
      </c>
      <c r="D752" s="13" t="s">
        <v>4272</v>
      </c>
      <c r="E752" s="13" t="s">
        <v>4129</v>
      </c>
      <c r="F752" s="17">
        <v>380900</v>
      </c>
    </row>
    <row r="753" spans="1:6">
      <c r="A753" s="13" t="s">
        <v>2737</v>
      </c>
      <c r="B753" s="13">
        <v>17031720400</v>
      </c>
      <c r="C753" s="13" t="s">
        <v>2738</v>
      </c>
      <c r="D753" s="13" t="s">
        <v>4272</v>
      </c>
      <c r="E753" s="13" t="s">
        <v>4129</v>
      </c>
      <c r="F753" s="17">
        <v>268100</v>
      </c>
    </row>
    <row r="754" spans="1:6">
      <c r="A754" s="13" t="s">
        <v>2739</v>
      </c>
      <c r="B754" s="13">
        <v>17031720500</v>
      </c>
      <c r="C754" s="13" t="s">
        <v>2740</v>
      </c>
      <c r="D754" s="13" t="s">
        <v>4272</v>
      </c>
      <c r="E754" s="13" t="s">
        <v>4129</v>
      </c>
      <c r="F754" s="17">
        <v>324700</v>
      </c>
    </row>
    <row r="755" spans="1:6">
      <c r="A755" s="13" t="s">
        <v>2741</v>
      </c>
      <c r="B755" s="13">
        <v>17031720600</v>
      </c>
      <c r="C755" s="13" t="s">
        <v>2742</v>
      </c>
      <c r="D755" s="13" t="s">
        <v>4272</v>
      </c>
      <c r="E755" s="13" t="s">
        <v>4129</v>
      </c>
      <c r="F755" s="17">
        <v>402600</v>
      </c>
    </row>
    <row r="756" spans="1:6">
      <c r="A756" s="13" t="s">
        <v>2743</v>
      </c>
      <c r="B756" s="13">
        <v>17031720700</v>
      </c>
      <c r="C756" s="13" t="s">
        <v>2744</v>
      </c>
      <c r="D756" s="13" t="s">
        <v>4272</v>
      </c>
      <c r="E756" s="13" t="s">
        <v>4129</v>
      </c>
      <c r="F756" s="17">
        <v>252300</v>
      </c>
    </row>
    <row r="757" spans="1:6">
      <c r="A757" s="13" t="s">
        <v>2745</v>
      </c>
      <c r="B757" s="13">
        <v>17031730100</v>
      </c>
      <c r="C757" s="13" t="s">
        <v>2746</v>
      </c>
      <c r="D757" s="13" t="s">
        <v>4272</v>
      </c>
      <c r="E757" s="13" t="s">
        <v>4129</v>
      </c>
      <c r="F757" s="17">
        <v>157700</v>
      </c>
    </row>
    <row r="758" spans="1:6">
      <c r="A758" s="13" t="s">
        <v>2747</v>
      </c>
      <c r="B758" s="13">
        <v>17031730201</v>
      </c>
      <c r="C758" s="13" t="s">
        <v>2748</v>
      </c>
      <c r="D758" s="13" t="s">
        <v>4272</v>
      </c>
      <c r="E758" s="13" t="s">
        <v>4129</v>
      </c>
      <c r="F758" s="17">
        <v>159500</v>
      </c>
    </row>
    <row r="759" spans="1:6">
      <c r="A759" s="13" t="s">
        <v>2749</v>
      </c>
      <c r="B759" s="13">
        <v>17031730202</v>
      </c>
      <c r="C759" s="13" t="s">
        <v>2750</v>
      </c>
      <c r="D759" s="13" t="s">
        <v>4272</v>
      </c>
      <c r="E759" s="13" t="s">
        <v>4129</v>
      </c>
      <c r="F759" s="17">
        <v>144800</v>
      </c>
    </row>
    <row r="760" spans="1:6">
      <c r="A760" s="13" t="s">
        <v>2751</v>
      </c>
      <c r="B760" s="13">
        <v>17031730300</v>
      </c>
      <c r="C760" s="13" t="s">
        <v>2752</v>
      </c>
      <c r="D760" s="13" t="s">
        <v>4272</v>
      </c>
      <c r="E760" s="13" t="s">
        <v>4129</v>
      </c>
      <c r="F760" s="17">
        <v>166100</v>
      </c>
    </row>
    <row r="761" spans="1:6">
      <c r="A761" s="13" t="s">
        <v>2753</v>
      </c>
      <c r="B761" s="13">
        <v>17031730400</v>
      </c>
      <c r="C761" s="13" t="s">
        <v>2754</v>
      </c>
      <c r="D761" s="13" t="s">
        <v>4272</v>
      </c>
      <c r="E761" s="13" t="s">
        <v>4129</v>
      </c>
      <c r="F761" s="17">
        <v>165000</v>
      </c>
    </row>
    <row r="762" spans="1:6">
      <c r="A762" s="13" t="s">
        <v>2755</v>
      </c>
      <c r="B762" s="13">
        <v>17031730500</v>
      </c>
      <c r="C762" s="13" t="s">
        <v>2756</v>
      </c>
      <c r="D762" s="13" t="s">
        <v>4272</v>
      </c>
      <c r="E762" s="13" t="s">
        <v>4129</v>
      </c>
      <c r="F762" s="17">
        <v>152000</v>
      </c>
    </row>
    <row r="763" spans="1:6">
      <c r="A763" s="13" t="s">
        <v>2757</v>
      </c>
      <c r="B763" s="13">
        <v>17031730600</v>
      </c>
      <c r="C763" s="13" t="s">
        <v>2758</v>
      </c>
      <c r="D763" s="13" t="s">
        <v>4272</v>
      </c>
      <c r="E763" s="13" t="s">
        <v>4129</v>
      </c>
      <c r="F763" s="17">
        <v>151900</v>
      </c>
    </row>
    <row r="764" spans="1:6">
      <c r="A764" s="13" t="s">
        <v>2759</v>
      </c>
      <c r="B764" s="13">
        <v>17031730700</v>
      </c>
      <c r="C764" s="13" t="s">
        <v>2760</v>
      </c>
      <c r="D764" s="13" t="s">
        <v>4272</v>
      </c>
      <c r="E764" s="13" t="s">
        <v>4129</v>
      </c>
      <c r="F764" s="17">
        <v>147000</v>
      </c>
    </row>
    <row r="765" spans="1:6">
      <c r="A765" s="13" t="s">
        <v>2761</v>
      </c>
      <c r="B765" s="13">
        <v>17031740100</v>
      </c>
      <c r="C765" s="13" t="s">
        <v>2762</v>
      </c>
      <c r="D765" s="13" t="s">
        <v>4272</v>
      </c>
      <c r="E765" s="13" t="s">
        <v>4129</v>
      </c>
      <c r="F765" s="17">
        <v>231900</v>
      </c>
    </row>
    <row r="766" spans="1:6">
      <c r="A766" s="13" t="s">
        <v>2763</v>
      </c>
      <c r="B766" s="13">
        <v>17031740200</v>
      </c>
      <c r="C766" s="13" t="s">
        <v>2764</v>
      </c>
      <c r="D766" s="13" t="s">
        <v>4272</v>
      </c>
      <c r="E766" s="13" t="s">
        <v>4129</v>
      </c>
      <c r="F766" s="17">
        <v>279200</v>
      </c>
    </row>
    <row r="767" spans="1:6">
      <c r="A767" s="13" t="s">
        <v>2765</v>
      </c>
      <c r="B767" s="13">
        <v>17031740300</v>
      </c>
      <c r="C767" s="13" t="s">
        <v>2766</v>
      </c>
      <c r="D767" s="13" t="s">
        <v>4272</v>
      </c>
      <c r="E767" s="13" t="s">
        <v>4129</v>
      </c>
      <c r="F767" s="17">
        <v>247200</v>
      </c>
    </row>
    <row r="768" spans="1:6">
      <c r="A768" s="13" t="s">
        <v>2767</v>
      </c>
      <c r="B768" s="13">
        <v>17031740400</v>
      </c>
      <c r="C768" s="13" t="s">
        <v>2768</v>
      </c>
      <c r="D768" s="13" t="s">
        <v>4272</v>
      </c>
      <c r="E768" s="13" t="s">
        <v>4129</v>
      </c>
      <c r="F768" s="17">
        <v>246000</v>
      </c>
    </row>
    <row r="769" spans="1:6">
      <c r="A769" s="13" t="s">
        <v>2769</v>
      </c>
      <c r="B769" s="13">
        <v>17031750100</v>
      </c>
      <c r="C769" s="13" t="s">
        <v>2770</v>
      </c>
      <c r="D769" s="13" t="s">
        <v>4272</v>
      </c>
      <c r="E769" s="13" t="s">
        <v>4129</v>
      </c>
      <c r="F769" s="17">
        <v>155500</v>
      </c>
    </row>
    <row r="770" spans="1:6">
      <c r="A770" s="13" t="s">
        <v>2771</v>
      </c>
      <c r="B770" s="13">
        <v>17031750200</v>
      </c>
      <c r="C770" s="13" t="s">
        <v>2772</v>
      </c>
      <c r="D770" s="13" t="s">
        <v>4272</v>
      </c>
      <c r="E770" s="13" t="s">
        <v>4129</v>
      </c>
      <c r="F770" s="17">
        <v>292600</v>
      </c>
    </row>
    <row r="771" spans="1:6">
      <c r="A771" s="13" t="s">
        <v>2773</v>
      </c>
      <c r="B771" s="13">
        <v>17031750300</v>
      </c>
      <c r="C771" s="13" t="s">
        <v>2774</v>
      </c>
      <c r="D771" s="13" t="s">
        <v>4272</v>
      </c>
      <c r="E771" s="13" t="s">
        <v>4129</v>
      </c>
      <c r="F771" s="17">
        <v>262400</v>
      </c>
    </row>
    <row r="772" spans="1:6">
      <c r="A772" s="13" t="s">
        <v>2775</v>
      </c>
      <c r="B772" s="13">
        <v>17031750400</v>
      </c>
      <c r="C772" s="13" t="s">
        <v>2667</v>
      </c>
      <c r="D772" s="13" t="s">
        <v>4272</v>
      </c>
      <c r="E772" s="13" t="s">
        <v>4129</v>
      </c>
      <c r="F772" s="17">
        <v>229300</v>
      </c>
    </row>
    <row r="773" spans="1:6">
      <c r="A773" s="13" t="s">
        <v>2668</v>
      </c>
      <c r="B773" s="13">
        <v>17031750500</v>
      </c>
      <c r="C773" s="13" t="s">
        <v>2669</v>
      </c>
      <c r="D773" s="13" t="s">
        <v>4272</v>
      </c>
      <c r="E773" s="13" t="s">
        <v>4129</v>
      </c>
      <c r="F773" s="17">
        <v>182000</v>
      </c>
    </row>
    <row r="774" spans="1:6">
      <c r="A774" s="13" t="s">
        <v>2670</v>
      </c>
      <c r="B774" s="13">
        <v>17031750600</v>
      </c>
      <c r="C774" s="13" t="s">
        <v>2671</v>
      </c>
      <c r="D774" s="13" t="s">
        <v>4272</v>
      </c>
      <c r="E774" s="13" t="s">
        <v>4129</v>
      </c>
      <c r="F774" s="17">
        <v>142100</v>
      </c>
    </row>
    <row r="775" spans="1:6">
      <c r="A775" s="13" t="s">
        <v>2672</v>
      </c>
      <c r="B775" s="13">
        <v>17031760801</v>
      </c>
      <c r="C775" s="13" t="s">
        <v>2673</v>
      </c>
      <c r="D775" s="13" t="s">
        <v>4272</v>
      </c>
      <c r="E775" s="13" t="s">
        <v>4129</v>
      </c>
      <c r="F775" s="17">
        <v>191900</v>
      </c>
    </row>
    <row r="776" spans="1:6">
      <c r="A776" s="13" t="s">
        <v>2674</v>
      </c>
      <c r="B776" s="13">
        <v>17031760802</v>
      </c>
      <c r="C776" s="13" t="s">
        <v>2675</v>
      </c>
      <c r="D776" s="13" t="s">
        <v>4272</v>
      </c>
      <c r="E776" s="13" t="s">
        <v>4129</v>
      </c>
      <c r="F776" s="17">
        <v>381700</v>
      </c>
    </row>
    <row r="777" spans="1:6">
      <c r="A777" s="13" t="s">
        <v>2676</v>
      </c>
      <c r="B777" s="13">
        <v>17031760803</v>
      </c>
      <c r="C777" s="13" t="s">
        <v>2677</v>
      </c>
      <c r="D777" s="13" t="s">
        <v>4272</v>
      </c>
      <c r="E777" s="13" t="s">
        <v>4129</v>
      </c>
      <c r="F777" s="17">
        <v>188500</v>
      </c>
    </row>
    <row r="778" spans="1:6">
      <c r="A778" s="13" t="s">
        <v>2678</v>
      </c>
      <c r="B778" s="13">
        <v>17031828601</v>
      </c>
      <c r="C778" s="13" t="s">
        <v>2679</v>
      </c>
      <c r="D778" s="13" t="s">
        <v>4272</v>
      </c>
      <c r="E778" s="13" t="s">
        <v>2680</v>
      </c>
      <c r="F778" s="17">
        <v>188100</v>
      </c>
    </row>
    <row r="779" spans="1:6">
      <c r="A779" s="13" t="s">
        <v>2681</v>
      </c>
      <c r="B779" s="13">
        <v>17031828701</v>
      </c>
      <c r="C779" s="13" t="s">
        <v>2682</v>
      </c>
      <c r="D779" s="13" t="s">
        <v>4272</v>
      </c>
      <c r="E779" s="13" t="s">
        <v>2680</v>
      </c>
      <c r="F779" s="17">
        <v>168700</v>
      </c>
    </row>
    <row r="780" spans="1:6">
      <c r="A780" s="13" t="s">
        <v>2683</v>
      </c>
      <c r="B780" s="13">
        <v>17031828801</v>
      </c>
      <c r="C780" s="13" t="s">
        <v>2684</v>
      </c>
      <c r="D780" s="13" t="s">
        <v>4272</v>
      </c>
      <c r="E780" s="13" t="s">
        <v>2680</v>
      </c>
      <c r="F780" s="17">
        <v>191300</v>
      </c>
    </row>
    <row r="781" spans="1:6">
      <c r="A781" s="13" t="s">
        <v>2685</v>
      </c>
      <c r="B781" s="13">
        <v>17031828802</v>
      </c>
      <c r="C781" s="13" t="s">
        <v>2686</v>
      </c>
      <c r="D781" s="13" t="s">
        <v>4272</v>
      </c>
      <c r="E781" s="13" t="s">
        <v>2680</v>
      </c>
      <c r="F781" s="17">
        <v>152300</v>
      </c>
    </row>
    <row r="782" spans="1:6">
      <c r="A782" s="13" t="s">
        <v>2687</v>
      </c>
      <c r="B782" s="13">
        <v>17031828900</v>
      </c>
      <c r="C782" s="13" t="s">
        <v>2688</v>
      </c>
      <c r="D782" s="13" t="s">
        <v>4272</v>
      </c>
      <c r="E782" s="13" t="s">
        <v>2680</v>
      </c>
      <c r="F782" s="17">
        <v>113200</v>
      </c>
    </row>
    <row r="783" spans="1:6">
      <c r="A783" s="13" t="s">
        <v>2689</v>
      </c>
      <c r="B783" s="13">
        <v>17031829000</v>
      </c>
      <c r="C783" s="13" t="s">
        <v>2690</v>
      </c>
      <c r="D783" s="13" t="s">
        <v>4272</v>
      </c>
      <c r="E783" s="13" t="s">
        <v>2680</v>
      </c>
      <c r="F783" s="17">
        <v>67700</v>
      </c>
    </row>
    <row r="784" spans="1:6">
      <c r="A784" s="13" t="s">
        <v>2691</v>
      </c>
      <c r="B784" s="13">
        <v>17031829100</v>
      </c>
      <c r="C784" s="13" t="s">
        <v>2692</v>
      </c>
      <c r="D784" s="13" t="s">
        <v>4272</v>
      </c>
      <c r="E784" s="13" t="s">
        <v>2680</v>
      </c>
      <c r="F784" s="17">
        <v>93600</v>
      </c>
    </row>
    <row r="785" spans="1:6">
      <c r="A785" s="13" t="s">
        <v>2693</v>
      </c>
      <c r="B785" s="13">
        <v>17031829200</v>
      </c>
      <c r="C785" s="13" t="s">
        <v>2694</v>
      </c>
      <c r="D785" s="13" t="s">
        <v>4272</v>
      </c>
      <c r="E785" s="13" t="s">
        <v>2695</v>
      </c>
      <c r="F785" s="17">
        <v>139200</v>
      </c>
    </row>
    <row r="786" spans="1:6">
      <c r="A786" s="13" t="s">
        <v>2696</v>
      </c>
      <c r="B786" s="13">
        <v>17031829301</v>
      </c>
      <c r="C786" s="13" t="s">
        <v>2697</v>
      </c>
      <c r="D786" s="13" t="s">
        <v>4272</v>
      </c>
      <c r="E786" s="13" t="s">
        <v>2695</v>
      </c>
      <c r="F786" s="17">
        <v>165900</v>
      </c>
    </row>
    <row r="787" spans="1:6">
      <c r="A787" s="13" t="s">
        <v>2698</v>
      </c>
      <c r="B787" s="13">
        <v>17031829302</v>
      </c>
      <c r="C787" s="13" t="s">
        <v>2699</v>
      </c>
      <c r="D787" s="13" t="s">
        <v>4272</v>
      </c>
      <c r="E787" s="13" t="s">
        <v>2680</v>
      </c>
      <c r="F787" s="17">
        <v>144800</v>
      </c>
    </row>
    <row r="788" spans="1:6">
      <c r="A788" s="13" t="s">
        <v>2700</v>
      </c>
      <c r="B788" s="13">
        <v>17031829401</v>
      </c>
      <c r="C788" s="13" t="s">
        <v>2701</v>
      </c>
      <c r="D788" s="13" t="s">
        <v>4272</v>
      </c>
      <c r="E788" s="13" t="s">
        <v>2680</v>
      </c>
      <c r="F788" s="17">
        <v>65100</v>
      </c>
    </row>
    <row r="789" spans="1:6">
      <c r="A789" s="13" t="s">
        <v>2702</v>
      </c>
      <c r="B789" s="13">
        <v>17031829700</v>
      </c>
      <c r="C789" s="13" t="s">
        <v>2703</v>
      </c>
      <c r="D789" s="13" t="s">
        <v>4272</v>
      </c>
      <c r="E789" s="13" t="s">
        <v>2680</v>
      </c>
      <c r="F789" s="17">
        <v>155700</v>
      </c>
    </row>
    <row r="790" spans="1:6">
      <c r="A790" s="13" t="s">
        <v>2704</v>
      </c>
      <c r="B790" s="13">
        <v>17031822400</v>
      </c>
      <c r="C790" s="13" t="s">
        <v>2705</v>
      </c>
      <c r="D790" s="13" t="s">
        <v>4272</v>
      </c>
      <c r="E790" s="13" t="s">
        <v>2706</v>
      </c>
      <c r="F790" s="17">
        <v>187400</v>
      </c>
    </row>
    <row r="791" spans="1:6">
      <c r="A791" s="13" t="s">
        <v>2707</v>
      </c>
      <c r="B791" s="13">
        <v>17031823001</v>
      </c>
      <c r="C791" s="13" t="s">
        <v>2708</v>
      </c>
      <c r="D791" s="13" t="s">
        <v>4272</v>
      </c>
      <c r="E791" s="13" t="s">
        <v>2706</v>
      </c>
      <c r="F791" s="17">
        <v>145100</v>
      </c>
    </row>
    <row r="792" spans="1:6">
      <c r="A792" s="13" t="s">
        <v>2709</v>
      </c>
      <c r="B792" s="13">
        <v>17031823002</v>
      </c>
      <c r="C792" s="13" t="s">
        <v>2710</v>
      </c>
      <c r="D792" s="13" t="s">
        <v>4272</v>
      </c>
      <c r="E792" s="13" t="s">
        <v>2706</v>
      </c>
      <c r="F792" s="17">
        <v>217500</v>
      </c>
    </row>
    <row r="793" spans="1:6">
      <c r="A793" s="13" t="s">
        <v>2711</v>
      </c>
      <c r="B793" s="13">
        <v>17031823101</v>
      </c>
      <c r="C793" s="13" t="s">
        <v>2712</v>
      </c>
      <c r="D793" s="13" t="s">
        <v>4272</v>
      </c>
      <c r="E793" s="13" t="s">
        <v>2706</v>
      </c>
      <c r="F793" s="17">
        <v>182100</v>
      </c>
    </row>
    <row r="794" spans="1:6">
      <c r="A794" s="13" t="s">
        <v>2713</v>
      </c>
      <c r="B794" s="13">
        <v>17031813301</v>
      </c>
      <c r="C794" s="13" t="s">
        <v>2714</v>
      </c>
      <c r="D794" s="13" t="s">
        <v>4272</v>
      </c>
      <c r="E794" s="13" t="s">
        <v>2715</v>
      </c>
      <c r="F794" s="17">
        <v>190500</v>
      </c>
    </row>
    <row r="795" spans="1:6">
      <c r="A795" s="13" t="s">
        <v>2716</v>
      </c>
      <c r="B795" s="13">
        <v>17031813302</v>
      </c>
      <c r="C795" s="13" t="s">
        <v>2717</v>
      </c>
      <c r="D795" s="13" t="s">
        <v>4272</v>
      </c>
      <c r="E795" s="13" t="s">
        <v>2715</v>
      </c>
      <c r="F795" s="17">
        <v>172700</v>
      </c>
    </row>
    <row r="796" spans="1:6">
      <c r="A796" s="13" t="s">
        <v>2718</v>
      </c>
      <c r="B796" s="13">
        <v>17031813400</v>
      </c>
      <c r="C796" s="13" t="s">
        <v>2719</v>
      </c>
      <c r="D796" s="13" t="s">
        <v>4272</v>
      </c>
      <c r="E796" s="13" t="s">
        <v>2715</v>
      </c>
      <c r="F796" s="17">
        <v>220400</v>
      </c>
    </row>
    <row r="797" spans="1:6">
      <c r="A797" s="13" t="s">
        <v>2720</v>
      </c>
      <c r="B797" s="13">
        <v>17031813500</v>
      </c>
      <c r="C797" s="13" t="s">
        <v>2721</v>
      </c>
      <c r="D797" s="13" t="s">
        <v>4272</v>
      </c>
      <c r="E797" s="13" t="s">
        <v>2715</v>
      </c>
      <c r="F797" s="17">
        <v>240800</v>
      </c>
    </row>
    <row r="798" spans="1:6">
      <c r="A798" s="13" t="s">
        <v>2612</v>
      </c>
      <c r="B798" s="13">
        <v>17031813600</v>
      </c>
      <c r="C798" s="13" t="s">
        <v>2613</v>
      </c>
      <c r="D798" s="13" t="s">
        <v>4272</v>
      </c>
      <c r="E798" s="13" t="s">
        <v>2715</v>
      </c>
      <c r="F798" s="17">
        <v>229600</v>
      </c>
    </row>
    <row r="799" spans="1:6">
      <c r="A799" s="13" t="s">
        <v>2614</v>
      </c>
      <c r="B799" s="13">
        <v>17031813701</v>
      </c>
      <c r="C799" s="13" t="s">
        <v>2615</v>
      </c>
      <c r="D799" s="13" t="s">
        <v>4272</v>
      </c>
      <c r="E799" s="13" t="s">
        <v>2715</v>
      </c>
      <c r="F799" s="17">
        <v>244000</v>
      </c>
    </row>
    <row r="800" spans="1:6">
      <c r="A800" s="13" t="s">
        <v>2616</v>
      </c>
      <c r="B800" s="13">
        <v>17031813702</v>
      </c>
      <c r="C800" s="13" t="s">
        <v>2617</v>
      </c>
      <c r="D800" s="13" t="s">
        <v>4272</v>
      </c>
      <c r="E800" s="13" t="s">
        <v>2715</v>
      </c>
      <c r="F800" s="17">
        <v>249800</v>
      </c>
    </row>
    <row r="801" spans="1:6">
      <c r="A801" s="13" t="s">
        <v>2618</v>
      </c>
      <c r="B801" s="13">
        <v>17031813801</v>
      </c>
      <c r="C801" s="13" t="s">
        <v>2619</v>
      </c>
      <c r="D801" s="13" t="s">
        <v>4272</v>
      </c>
      <c r="E801" s="13" t="s">
        <v>2715</v>
      </c>
      <c r="F801" s="17">
        <v>246500</v>
      </c>
    </row>
    <row r="802" spans="1:6">
      <c r="A802" s="13" t="s">
        <v>2620</v>
      </c>
      <c r="B802" s="13">
        <v>17031813802</v>
      </c>
      <c r="C802" s="13" t="s">
        <v>2621</v>
      </c>
      <c r="D802" s="13" t="s">
        <v>4272</v>
      </c>
      <c r="E802" s="13" t="s">
        <v>2715</v>
      </c>
      <c r="F802" s="17">
        <v>228000</v>
      </c>
    </row>
    <row r="803" spans="1:6">
      <c r="A803" s="13" t="s">
        <v>2622</v>
      </c>
      <c r="B803" s="13">
        <v>17031813900</v>
      </c>
      <c r="C803" s="13" t="s">
        <v>2623</v>
      </c>
      <c r="D803" s="13" t="s">
        <v>4272</v>
      </c>
      <c r="E803" s="13" t="s">
        <v>2715</v>
      </c>
      <c r="F803" s="17">
        <v>221100</v>
      </c>
    </row>
    <row r="804" spans="1:6">
      <c r="A804" s="13" t="s">
        <v>2624</v>
      </c>
      <c r="B804" s="13">
        <v>17031814000</v>
      </c>
      <c r="C804" s="13" t="s">
        <v>2625</v>
      </c>
      <c r="D804" s="13" t="s">
        <v>4272</v>
      </c>
      <c r="E804" s="13" t="s">
        <v>2715</v>
      </c>
      <c r="F804" s="17">
        <v>199800</v>
      </c>
    </row>
    <row r="805" spans="1:6">
      <c r="A805" s="13" t="s">
        <v>2626</v>
      </c>
      <c r="B805" s="13">
        <v>17031814100</v>
      </c>
      <c r="C805" s="13" t="s">
        <v>2627</v>
      </c>
      <c r="D805" s="13" t="s">
        <v>4272</v>
      </c>
      <c r="E805" s="13" t="s">
        <v>2715</v>
      </c>
      <c r="F805" s="17">
        <v>221200</v>
      </c>
    </row>
    <row r="806" spans="1:6">
      <c r="A806" s="13" t="s">
        <v>2628</v>
      </c>
      <c r="B806" s="13">
        <v>17031814200</v>
      </c>
      <c r="C806" s="13" t="s">
        <v>2629</v>
      </c>
      <c r="D806" s="13" t="s">
        <v>4272</v>
      </c>
      <c r="E806" s="13" t="s">
        <v>2715</v>
      </c>
      <c r="F806" s="17">
        <v>201300</v>
      </c>
    </row>
    <row r="807" spans="1:6">
      <c r="A807" s="13" t="s">
        <v>2630</v>
      </c>
      <c r="B807" s="13">
        <v>17031814300</v>
      </c>
      <c r="C807" s="13" t="s">
        <v>2631</v>
      </c>
      <c r="D807" s="13" t="s">
        <v>4272</v>
      </c>
      <c r="E807" s="13" t="s">
        <v>2715</v>
      </c>
      <c r="F807" s="17">
        <v>214200</v>
      </c>
    </row>
    <row r="808" spans="1:6">
      <c r="A808" s="13" t="s">
        <v>2632</v>
      </c>
      <c r="B808" s="13">
        <v>17031814400</v>
      </c>
      <c r="C808" s="13" t="s">
        <v>2633</v>
      </c>
      <c r="D808" s="13" t="s">
        <v>4272</v>
      </c>
      <c r="E808" s="13" t="s">
        <v>2715</v>
      </c>
      <c r="F808" s="17">
        <v>207600</v>
      </c>
    </row>
    <row r="809" spans="1:6">
      <c r="A809" s="13" t="s">
        <v>2634</v>
      </c>
      <c r="B809" s="13">
        <v>17031814500</v>
      </c>
      <c r="C809" s="13" t="s">
        <v>2635</v>
      </c>
      <c r="D809" s="13" t="s">
        <v>4272</v>
      </c>
      <c r="E809" s="13" t="s">
        <v>2715</v>
      </c>
      <c r="F809" s="17">
        <v>224500</v>
      </c>
    </row>
    <row r="810" spans="1:6">
      <c r="A810" s="13" t="s">
        <v>2636</v>
      </c>
      <c r="B810" s="13">
        <v>17031825501</v>
      </c>
      <c r="C810" s="13" t="s">
        <v>2637</v>
      </c>
      <c r="D810" s="13" t="s">
        <v>4272</v>
      </c>
      <c r="E810" s="13" t="s">
        <v>2638</v>
      </c>
      <c r="F810" s="17">
        <v>137100</v>
      </c>
    </row>
    <row r="811" spans="1:6">
      <c r="A811" s="13" t="s">
        <v>2639</v>
      </c>
      <c r="B811" s="13">
        <v>17031825504</v>
      </c>
      <c r="C811" s="13" t="s">
        <v>2640</v>
      </c>
      <c r="D811" s="13" t="s">
        <v>4272</v>
      </c>
      <c r="E811" s="13" t="s">
        <v>2638</v>
      </c>
      <c r="F811" s="17">
        <v>158100</v>
      </c>
    </row>
    <row r="812" spans="1:6">
      <c r="A812" s="13" t="s">
        <v>2641</v>
      </c>
      <c r="B812" s="13">
        <v>17031825505</v>
      </c>
      <c r="C812" s="13" t="s">
        <v>2642</v>
      </c>
      <c r="D812" s="13" t="s">
        <v>4272</v>
      </c>
      <c r="E812" s="13" t="s">
        <v>2638</v>
      </c>
      <c r="F812" s="17">
        <v>168700</v>
      </c>
    </row>
    <row r="813" spans="1:6">
      <c r="A813" s="13" t="s">
        <v>2643</v>
      </c>
      <c r="B813" s="13">
        <v>17031829901</v>
      </c>
      <c r="C813" s="13" t="s">
        <v>2644</v>
      </c>
      <c r="D813" s="13" t="s">
        <v>4272</v>
      </c>
      <c r="E813" s="13" t="s">
        <v>2638</v>
      </c>
      <c r="F813" s="17">
        <v>203900</v>
      </c>
    </row>
    <row r="814" spans="1:6">
      <c r="A814" s="13" t="s">
        <v>2645</v>
      </c>
      <c r="B814" s="13">
        <v>17031829902</v>
      </c>
      <c r="C814" s="13" t="s">
        <v>2646</v>
      </c>
      <c r="D814" s="13" t="s">
        <v>4272</v>
      </c>
      <c r="E814" s="13" t="s">
        <v>2638</v>
      </c>
      <c r="F814" s="17">
        <v>202400</v>
      </c>
    </row>
    <row r="815" spans="1:6">
      <c r="A815" s="13" t="s">
        <v>2647</v>
      </c>
      <c r="B815" s="13">
        <v>17031820104</v>
      </c>
      <c r="C815" s="13" t="s">
        <v>2648</v>
      </c>
      <c r="D815" s="13" t="s">
        <v>4272</v>
      </c>
      <c r="E815" s="13" t="s">
        <v>2649</v>
      </c>
      <c r="F815" s="17">
        <v>314400</v>
      </c>
    </row>
    <row r="816" spans="1:6">
      <c r="A816" s="13" t="s">
        <v>2650</v>
      </c>
      <c r="B816" s="13">
        <v>17031820202</v>
      </c>
      <c r="C816" s="13" t="s">
        <v>2651</v>
      </c>
      <c r="D816" s="13" t="s">
        <v>4272</v>
      </c>
      <c r="E816" s="13" t="s">
        <v>2649</v>
      </c>
      <c r="F816" s="17">
        <v>149200</v>
      </c>
    </row>
    <row r="817" spans="1:6">
      <c r="A817" s="13" t="s">
        <v>2652</v>
      </c>
      <c r="B817" s="13">
        <v>17031823602</v>
      </c>
      <c r="C817" s="13" t="s">
        <v>2653</v>
      </c>
      <c r="D817" s="13" t="s">
        <v>4272</v>
      </c>
      <c r="E817" s="13" t="s">
        <v>2654</v>
      </c>
      <c r="F817" s="17">
        <v>212000</v>
      </c>
    </row>
    <row r="818" spans="1:6">
      <c r="A818" s="13" t="s">
        <v>2655</v>
      </c>
      <c r="B818" s="13">
        <v>17031824400</v>
      </c>
      <c r="C818" s="13" t="s">
        <v>2656</v>
      </c>
      <c r="D818" s="13" t="s">
        <v>4272</v>
      </c>
      <c r="E818" s="13" t="s">
        <v>2654</v>
      </c>
      <c r="F818" s="17">
        <v>196100</v>
      </c>
    </row>
    <row r="819" spans="1:6">
      <c r="A819" s="13" t="s">
        <v>2657</v>
      </c>
      <c r="B819" s="13">
        <v>17031824503</v>
      </c>
      <c r="C819" s="13" t="s">
        <v>2658</v>
      </c>
      <c r="D819" s="13" t="s">
        <v>4272</v>
      </c>
      <c r="E819" s="13" t="s">
        <v>2654</v>
      </c>
      <c r="F819" s="17">
        <v>209700</v>
      </c>
    </row>
    <row r="820" spans="1:6">
      <c r="A820" s="13" t="s">
        <v>2659</v>
      </c>
      <c r="B820" s="13">
        <v>17031770601</v>
      </c>
      <c r="C820" s="13" t="s">
        <v>2660</v>
      </c>
      <c r="D820" s="13" t="s">
        <v>4272</v>
      </c>
      <c r="E820" s="13" t="s">
        <v>2661</v>
      </c>
      <c r="F820" s="17">
        <v>342300</v>
      </c>
    </row>
    <row r="821" spans="1:6">
      <c r="A821" s="13" t="s">
        <v>2662</v>
      </c>
      <c r="B821" s="13">
        <v>17031804901</v>
      </c>
      <c r="C821" s="13" t="s">
        <v>2663</v>
      </c>
      <c r="D821" s="13" t="s">
        <v>4272</v>
      </c>
      <c r="E821" s="13" t="s">
        <v>2661</v>
      </c>
      <c r="F821" s="17">
        <v>342400</v>
      </c>
    </row>
    <row r="822" spans="1:6">
      <c r="A822" s="13" t="s">
        <v>2664</v>
      </c>
      <c r="B822" s="13">
        <v>17031804902</v>
      </c>
      <c r="C822" s="13" t="s">
        <v>2665</v>
      </c>
      <c r="D822" s="13" t="s">
        <v>4272</v>
      </c>
      <c r="E822" s="13" t="s">
        <v>2661</v>
      </c>
      <c r="F822" s="17">
        <v>336200</v>
      </c>
    </row>
    <row r="823" spans="1:6">
      <c r="A823" s="13" t="s">
        <v>2666</v>
      </c>
      <c r="B823" s="13">
        <v>17031805111</v>
      </c>
      <c r="C823" s="13" t="s">
        <v>2557</v>
      </c>
      <c r="D823" s="13" t="s">
        <v>4272</v>
      </c>
      <c r="E823" s="13" t="s">
        <v>2661</v>
      </c>
      <c r="F823" s="17">
        <v>210300</v>
      </c>
    </row>
    <row r="824" spans="1:6">
      <c r="A824" s="13" t="s">
        <v>2558</v>
      </c>
      <c r="B824" s="13">
        <v>17031805112</v>
      </c>
      <c r="C824" s="13" t="s">
        <v>2559</v>
      </c>
      <c r="D824" s="13" t="s">
        <v>4272</v>
      </c>
      <c r="E824" s="13" t="s">
        <v>2661</v>
      </c>
      <c r="F824" s="17">
        <v>302900</v>
      </c>
    </row>
    <row r="825" spans="1:6">
      <c r="A825" s="13" t="s">
        <v>2560</v>
      </c>
      <c r="B825" s="13">
        <v>17031805801</v>
      </c>
      <c r="C825" s="13" t="s">
        <v>2561</v>
      </c>
      <c r="D825" s="13" t="s">
        <v>4272</v>
      </c>
      <c r="E825" s="13" t="s">
        <v>2661</v>
      </c>
      <c r="F825" s="17">
        <v>411000</v>
      </c>
    </row>
    <row r="826" spans="1:6">
      <c r="A826" s="13" t="s">
        <v>2562</v>
      </c>
      <c r="B826" s="13">
        <v>17031805901</v>
      </c>
      <c r="C826" s="13" t="s">
        <v>2563</v>
      </c>
      <c r="D826" s="13" t="s">
        <v>4272</v>
      </c>
      <c r="E826" s="13" t="s">
        <v>2661</v>
      </c>
      <c r="F826" s="17">
        <v>316900</v>
      </c>
    </row>
    <row r="827" spans="1:6">
      <c r="A827" s="13" t="s">
        <v>2564</v>
      </c>
      <c r="B827" s="13">
        <v>17031806002</v>
      </c>
      <c r="C827" s="13" t="s">
        <v>2565</v>
      </c>
      <c r="D827" s="13" t="s">
        <v>4272</v>
      </c>
      <c r="E827" s="13" t="s">
        <v>2661</v>
      </c>
      <c r="F827" s="17">
        <v>179700</v>
      </c>
    </row>
    <row r="828" spans="1:6">
      <c r="A828" s="13" t="s">
        <v>2566</v>
      </c>
      <c r="B828" s="13">
        <v>17031806102</v>
      </c>
      <c r="C828" s="13" t="s">
        <v>2567</v>
      </c>
      <c r="D828" s="13" t="s">
        <v>4272</v>
      </c>
      <c r="E828" s="13" t="s">
        <v>2661</v>
      </c>
      <c r="F828" s="17">
        <v>311900</v>
      </c>
    </row>
    <row r="829" spans="1:6">
      <c r="A829" s="13" t="s">
        <v>2568</v>
      </c>
      <c r="B829" s="13">
        <v>17031806103</v>
      </c>
      <c r="C829" s="13" t="s">
        <v>2569</v>
      </c>
      <c r="D829" s="13" t="s">
        <v>4272</v>
      </c>
      <c r="E829" s="13" t="s">
        <v>2661</v>
      </c>
      <c r="F829" s="17">
        <v>329400</v>
      </c>
    </row>
    <row r="830" spans="1:6">
      <c r="A830" s="13" t="s">
        <v>2570</v>
      </c>
      <c r="B830" s="13">
        <v>17031806104</v>
      </c>
      <c r="C830" s="13" t="s">
        <v>2571</v>
      </c>
      <c r="D830" s="13" t="s">
        <v>4272</v>
      </c>
      <c r="E830" s="13" t="s">
        <v>2661</v>
      </c>
      <c r="F830" s="17">
        <v>226100</v>
      </c>
    </row>
    <row r="831" spans="1:6">
      <c r="A831" s="13" t="s">
        <v>2572</v>
      </c>
      <c r="B831" s="13">
        <v>17031806201</v>
      </c>
      <c r="C831" s="13" t="s">
        <v>2573</v>
      </c>
      <c r="D831" s="13" t="s">
        <v>4272</v>
      </c>
      <c r="E831" s="13" t="s">
        <v>2661</v>
      </c>
      <c r="F831" s="17">
        <v>243500</v>
      </c>
    </row>
    <row r="832" spans="1:6">
      <c r="A832" s="13" t="s">
        <v>2574</v>
      </c>
      <c r="B832" s="13">
        <v>17031806202</v>
      </c>
      <c r="C832" s="13" t="s">
        <v>2575</v>
      </c>
      <c r="D832" s="13" t="s">
        <v>4272</v>
      </c>
      <c r="E832" s="13" t="s">
        <v>2661</v>
      </c>
      <c r="F832" s="17">
        <v>229100</v>
      </c>
    </row>
    <row r="833" spans="1:6">
      <c r="A833" s="13" t="s">
        <v>2576</v>
      </c>
      <c r="B833" s="13">
        <v>17031806300</v>
      </c>
      <c r="C833" s="13" t="s">
        <v>2577</v>
      </c>
      <c r="D833" s="13" t="s">
        <v>4272</v>
      </c>
      <c r="E833" s="13" t="s">
        <v>2661</v>
      </c>
      <c r="F833" s="17">
        <v>284500</v>
      </c>
    </row>
    <row r="834" spans="1:6">
      <c r="A834" s="13" t="s">
        <v>2578</v>
      </c>
      <c r="B834" s="13">
        <v>17031806400</v>
      </c>
      <c r="C834" s="13" t="s">
        <v>2579</v>
      </c>
      <c r="D834" s="13" t="s">
        <v>4272</v>
      </c>
      <c r="E834" s="13" t="s">
        <v>2661</v>
      </c>
      <c r="F834" s="17">
        <v>345700</v>
      </c>
    </row>
    <row r="835" spans="1:6">
      <c r="A835" s="13" t="s">
        <v>2580</v>
      </c>
      <c r="B835" s="13">
        <v>17031806501</v>
      </c>
      <c r="C835" s="13" t="s">
        <v>2581</v>
      </c>
      <c r="D835" s="13" t="s">
        <v>4272</v>
      </c>
      <c r="E835" s="13" t="s">
        <v>2661</v>
      </c>
      <c r="F835" s="17">
        <v>234200</v>
      </c>
    </row>
    <row r="836" spans="1:6">
      <c r="A836" s="13" t="s">
        <v>2582</v>
      </c>
      <c r="B836" s="13">
        <v>17031806502</v>
      </c>
      <c r="C836" s="13" t="s">
        <v>2583</v>
      </c>
      <c r="D836" s="13" t="s">
        <v>4272</v>
      </c>
      <c r="E836" s="13" t="s">
        <v>2661</v>
      </c>
      <c r="F836" s="17">
        <v>249500</v>
      </c>
    </row>
    <row r="837" spans="1:6">
      <c r="A837" s="13" t="s">
        <v>2584</v>
      </c>
      <c r="B837" s="13">
        <v>17031806600</v>
      </c>
      <c r="C837" s="13" t="s">
        <v>2585</v>
      </c>
      <c r="D837" s="13" t="s">
        <v>4272</v>
      </c>
      <c r="E837" s="13" t="s">
        <v>2661</v>
      </c>
      <c r="F837" s="17">
        <v>290600</v>
      </c>
    </row>
    <row r="838" spans="1:6">
      <c r="A838" s="13" t="s">
        <v>2586</v>
      </c>
      <c r="B838" s="13">
        <v>17031826800</v>
      </c>
      <c r="C838" s="13" t="s">
        <v>2587</v>
      </c>
      <c r="D838" s="13" t="s">
        <v>4272</v>
      </c>
      <c r="E838" s="13" t="s">
        <v>2588</v>
      </c>
      <c r="F838" s="17">
        <v>81500</v>
      </c>
    </row>
    <row r="839" spans="1:6">
      <c r="A839" s="13" t="s">
        <v>2589</v>
      </c>
      <c r="B839" s="13">
        <v>17031826304</v>
      </c>
      <c r="C839" s="13" t="s">
        <v>2590</v>
      </c>
      <c r="D839" s="13" t="s">
        <v>4272</v>
      </c>
      <c r="E839" s="13" t="s">
        <v>2591</v>
      </c>
      <c r="F839" s="17">
        <v>151400</v>
      </c>
    </row>
    <row r="840" spans="1:6">
      <c r="A840" s="13" t="s">
        <v>2592</v>
      </c>
      <c r="B840" s="13">
        <v>17031826401</v>
      </c>
      <c r="C840" s="13" t="s">
        <v>2593</v>
      </c>
      <c r="D840" s="13" t="s">
        <v>4272</v>
      </c>
      <c r="E840" s="13" t="s">
        <v>2591</v>
      </c>
      <c r="F840" s="17">
        <v>136900</v>
      </c>
    </row>
    <row r="841" spans="1:6">
      <c r="A841" s="13" t="s">
        <v>2594</v>
      </c>
      <c r="B841" s="13">
        <v>17031826402</v>
      </c>
      <c r="C841" s="13" t="s">
        <v>2595</v>
      </c>
      <c r="D841" s="13" t="s">
        <v>4272</v>
      </c>
      <c r="E841" s="13" t="s">
        <v>2591</v>
      </c>
      <c r="F841" s="17">
        <v>134800</v>
      </c>
    </row>
    <row r="842" spans="1:6">
      <c r="A842" s="13" t="s">
        <v>2596</v>
      </c>
      <c r="B842" s="13">
        <v>17031826500</v>
      </c>
      <c r="C842" s="13" t="s">
        <v>2597</v>
      </c>
      <c r="D842" s="13" t="s">
        <v>4272</v>
      </c>
      <c r="E842" s="13" t="s">
        <v>2591</v>
      </c>
      <c r="F842" s="17">
        <v>138600</v>
      </c>
    </row>
    <row r="843" spans="1:6">
      <c r="A843" s="13" t="s">
        <v>2598</v>
      </c>
      <c r="B843" s="13">
        <v>17031828401</v>
      </c>
      <c r="C843" s="13" t="s">
        <v>2599</v>
      </c>
      <c r="D843" s="13" t="s">
        <v>4272</v>
      </c>
      <c r="E843" s="13" t="s">
        <v>2600</v>
      </c>
      <c r="F843" s="17">
        <v>160900</v>
      </c>
    </row>
    <row r="844" spans="1:6">
      <c r="A844" s="13" t="s">
        <v>2601</v>
      </c>
      <c r="B844" s="13">
        <v>17031828402</v>
      </c>
      <c r="C844" s="13" t="s">
        <v>2602</v>
      </c>
      <c r="D844" s="13" t="s">
        <v>4272</v>
      </c>
      <c r="E844" s="13" t="s">
        <v>2600</v>
      </c>
      <c r="F844" s="17">
        <v>154700</v>
      </c>
    </row>
    <row r="845" spans="1:6">
      <c r="A845" s="13" t="s">
        <v>2603</v>
      </c>
      <c r="B845" s="13">
        <v>17031804405</v>
      </c>
      <c r="C845" s="13" t="s">
        <v>2604</v>
      </c>
      <c r="D845" s="13" t="s">
        <v>4272</v>
      </c>
      <c r="E845" s="13" t="s">
        <v>2605</v>
      </c>
      <c r="F845" s="17">
        <v>224900</v>
      </c>
    </row>
    <row r="846" spans="1:6">
      <c r="A846" s="13" t="s">
        <v>2606</v>
      </c>
      <c r="B846" s="13">
        <v>17031804406</v>
      </c>
      <c r="C846" s="13" t="s">
        <v>2607</v>
      </c>
      <c r="D846" s="13" t="s">
        <v>4272</v>
      </c>
      <c r="E846" s="13" t="s">
        <v>2605</v>
      </c>
      <c r="F846" s="17">
        <v>179300</v>
      </c>
    </row>
    <row r="847" spans="1:6">
      <c r="A847" s="13" t="s">
        <v>2608</v>
      </c>
      <c r="B847" s="13">
        <v>17031804607</v>
      </c>
      <c r="C847" s="13" t="s">
        <v>2609</v>
      </c>
      <c r="D847" s="13" t="s">
        <v>4272</v>
      </c>
      <c r="E847" s="13" t="s">
        <v>2610</v>
      </c>
      <c r="F847" s="17">
        <v>330600</v>
      </c>
    </row>
    <row r="848" spans="1:6">
      <c r="A848" s="13" t="s">
        <v>2611</v>
      </c>
      <c r="B848" s="13">
        <v>17031804608</v>
      </c>
      <c r="C848" s="13" t="s">
        <v>2501</v>
      </c>
      <c r="D848" s="13" t="s">
        <v>4272</v>
      </c>
      <c r="E848" s="13" t="s">
        <v>2610</v>
      </c>
      <c r="F848" s="17">
        <v>231100</v>
      </c>
    </row>
    <row r="849" spans="1:6">
      <c r="A849" s="13" t="s">
        <v>2502</v>
      </c>
      <c r="B849" s="13">
        <v>17031804609</v>
      </c>
      <c r="C849" s="13" t="s">
        <v>2503</v>
      </c>
      <c r="D849" s="13" t="s">
        <v>4272</v>
      </c>
      <c r="E849" s="13" t="s">
        <v>2610</v>
      </c>
      <c r="F849" s="17">
        <v>324900</v>
      </c>
    </row>
    <row r="850" spans="1:6">
      <c r="A850" s="13" t="s">
        <v>2504</v>
      </c>
      <c r="B850" s="13">
        <v>17031805002</v>
      </c>
      <c r="C850" s="13" t="s">
        <v>2505</v>
      </c>
      <c r="D850" s="13" t="s">
        <v>4272</v>
      </c>
      <c r="E850" s="13" t="s">
        <v>2610</v>
      </c>
      <c r="F850" s="17">
        <v>212800</v>
      </c>
    </row>
    <row r="851" spans="1:6">
      <c r="A851" s="13" t="s">
        <v>2506</v>
      </c>
      <c r="B851" s="13">
        <v>17031804606</v>
      </c>
      <c r="C851" s="13" t="s">
        <v>2507</v>
      </c>
      <c r="D851" s="13" t="s">
        <v>4272</v>
      </c>
      <c r="E851" s="13" t="s">
        <v>2508</v>
      </c>
      <c r="F851" s="17">
        <v>348300</v>
      </c>
    </row>
    <row r="852" spans="1:6">
      <c r="A852" s="13" t="s">
        <v>2509</v>
      </c>
      <c r="B852" s="13">
        <v>17031770201</v>
      </c>
      <c r="C852" s="13" t="s">
        <v>2510</v>
      </c>
      <c r="D852" s="13" t="s">
        <v>4272</v>
      </c>
      <c r="E852" s="13" t="s">
        <v>2511</v>
      </c>
      <c r="F852" s="17">
        <v>295800</v>
      </c>
    </row>
    <row r="853" spans="1:6">
      <c r="A853" s="13" t="s">
        <v>2512</v>
      </c>
      <c r="B853" s="13">
        <v>17031770202</v>
      </c>
      <c r="C853" s="13" t="s">
        <v>2513</v>
      </c>
      <c r="D853" s="13" t="s">
        <v>4272</v>
      </c>
      <c r="E853" s="13" t="s">
        <v>2511</v>
      </c>
      <c r="F853" s="17">
        <v>230300</v>
      </c>
    </row>
    <row r="854" spans="1:6">
      <c r="A854" s="13" t="s">
        <v>2514</v>
      </c>
      <c r="B854" s="13">
        <v>17031770300</v>
      </c>
      <c r="C854" s="13" t="s">
        <v>2515</v>
      </c>
      <c r="D854" s="13" t="s">
        <v>4272</v>
      </c>
      <c r="E854" s="13" t="s">
        <v>2511</v>
      </c>
      <c r="F854" s="17">
        <v>273600</v>
      </c>
    </row>
    <row r="855" spans="1:6">
      <c r="A855" s="13" t="s">
        <v>2516</v>
      </c>
      <c r="B855" s="13">
        <v>17031770400</v>
      </c>
      <c r="C855" s="13" t="s">
        <v>2517</v>
      </c>
      <c r="D855" s="13" t="s">
        <v>4272</v>
      </c>
      <c r="E855" s="13" t="s">
        <v>2511</v>
      </c>
      <c r="F855" s="17">
        <v>267900</v>
      </c>
    </row>
    <row r="856" spans="1:6">
      <c r="A856" s="13" t="s">
        <v>2518</v>
      </c>
      <c r="B856" s="13">
        <v>17031770500</v>
      </c>
      <c r="C856" s="13" t="s">
        <v>2519</v>
      </c>
      <c r="D856" s="13" t="s">
        <v>4272</v>
      </c>
      <c r="E856" s="13" t="s">
        <v>2511</v>
      </c>
      <c r="F856" s="17">
        <v>25100</v>
      </c>
    </row>
    <row r="857" spans="1:6">
      <c r="A857" s="13" t="s">
        <v>2520</v>
      </c>
      <c r="B857" s="13">
        <v>17031842800</v>
      </c>
      <c r="C857" s="13" t="s">
        <v>2521</v>
      </c>
      <c r="D857" s="13" t="s">
        <v>4272</v>
      </c>
      <c r="E857" s="13" t="s">
        <v>2522</v>
      </c>
      <c r="F857" s="17">
        <v>233000</v>
      </c>
    </row>
    <row r="858" spans="1:6">
      <c r="A858" s="13" t="s">
        <v>2523</v>
      </c>
      <c r="B858" s="13">
        <v>17031842900</v>
      </c>
      <c r="C858" s="13" t="s">
        <v>2524</v>
      </c>
      <c r="D858" s="13" t="s">
        <v>4272</v>
      </c>
      <c r="E858" s="13" t="s">
        <v>2522</v>
      </c>
      <c r="F858" s="17">
        <v>261500</v>
      </c>
    </row>
    <row r="859" spans="1:6">
      <c r="A859" s="13" t="s">
        <v>2525</v>
      </c>
      <c r="B859" s="13">
        <v>17031843000</v>
      </c>
      <c r="C859" s="13" t="s">
        <v>2526</v>
      </c>
      <c r="D859" s="13" t="s">
        <v>4272</v>
      </c>
      <c r="E859" s="13" t="s">
        <v>2522</v>
      </c>
      <c r="F859" s="17">
        <v>221800</v>
      </c>
    </row>
    <row r="860" spans="1:6">
      <c r="A860" s="13" t="s">
        <v>2527</v>
      </c>
      <c r="B860" s="13">
        <v>17031843900</v>
      </c>
      <c r="C860" s="13" t="s">
        <v>2528</v>
      </c>
      <c r="D860" s="13" t="s">
        <v>4272</v>
      </c>
      <c r="E860" s="13" t="s">
        <v>2522</v>
      </c>
      <c r="F860" s="17">
        <v>174900</v>
      </c>
    </row>
    <row r="861" spans="1:6">
      <c r="A861" s="13" t="s">
        <v>2529</v>
      </c>
      <c r="B861" s="13">
        <v>17031810701</v>
      </c>
      <c r="C861" s="13" t="s">
        <v>2530</v>
      </c>
      <c r="D861" s="13" t="s">
        <v>4272</v>
      </c>
      <c r="E861" s="13" t="s">
        <v>2531</v>
      </c>
      <c r="F861" s="17">
        <v>250200</v>
      </c>
    </row>
    <row r="862" spans="1:6">
      <c r="A862" s="13" t="s">
        <v>2532</v>
      </c>
      <c r="B862" s="13">
        <v>17031810702</v>
      </c>
      <c r="C862" s="13" t="s">
        <v>2533</v>
      </c>
      <c r="D862" s="13" t="s">
        <v>4272</v>
      </c>
      <c r="E862" s="13" t="s">
        <v>2531</v>
      </c>
      <c r="F862" s="17">
        <v>241400</v>
      </c>
    </row>
    <row r="863" spans="1:6">
      <c r="A863" s="13" t="s">
        <v>2534</v>
      </c>
      <c r="B863" s="13">
        <v>17031810800</v>
      </c>
      <c r="C863" s="13" t="s">
        <v>2535</v>
      </c>
      <c r="D863" s="13" t="s">
        <v>4272</v>
      </c>
      <c r="E863" s="13" t="s">
        <v>2531</v>
      </c>
      <c r="F863" s="17">
        <v>288900</v>
      </c>
    </row>
    <row r="864" spans="1:6">
      <c r="A864" s="13" t="s">
        <v>2536</v>
      </c>
      <c r="B864" s="13">
        <v>17031810900</v>
      </c>
      <c r="C864" s="13" t="s">
        <v>2537</v>
      </c>
      <c r="D864" s="13" t="s">
        <v>4272</v>
      </c>
      <c r="E864" s="13" t="s">
        <v>2531</v>
      </c>
      <c r="F864" s="17">
        <v>285000</v>
      </c>
    </row>
    <row r="865" spans="1:6">
      <c r="A865" s="13" t="s">
        <v>2538</v>
      </c>
      <c r="B865" s="13">
        <v>17031811000</v>
      </c>
      <c r="C865" s="13" t="s">
        <v>2539</v>
      </c>
      <c r="D865" s="13" t="s">
        <v>4272</v>
      </c>
      <c r="E865" s="13" t="s">
        <v>2531</v>
      </c>
      <c r="F865" s="17">
        <v>361500</v>
      </c>
    </row>
    <row r="866" spans="1:6">
      <c r="A866" s="13" t="s">
        <v>2540</v>
      </c>
      <c r="B866" s="13">
        <v>17031808702</v>
      </c>
      <c r="C866" s="13" t="s">
        <v>2541</v>
      </c>
      <c r="D866" s="13" t="s">
        <v>4272</v>
      </c>
      <c r="E866" s="13" t="s">
        <v>2542</v>
      </c>
      <c r="F866" s="17">
        <v>187500</v>
      </c>
    </row>
    <row r="867" spans="1:6">
      <c r="A867" s="13" t="s">
        <v>2543</v>
      </c>
      <c r="B867" s="13">
        <v>17031808800</v>
      </c>
      <c r="C867" s="13" t="s">
        <v>2544</v>
      </c>
      <c r="D867" s="13" t="s">
        <v>4272</v>
      </c>
      <c r="E867" s="13" t="s">
        <v>2542</v>
      </c>
      <c r="F867" s="17">
        <v>572300</v>
      </c>
    </row>
    <row r="868" spans="1:6">
      <c r="A868" s="13" t="s">
        <v>2545</v>
      </c>
      <c r="B868" s="13">
        <v>17031808900</v>
      </c>
      <c r="C868" s="13" t="s">
        <v>2546</v>
      </c>
      <c r="D868" s="13" t="s">
        <v>4272</v>
      </c>
      <c r="E868" s="13" t="s">
        <v>2542</v>
      </c>
      <c r="F868" s="17">
        <v>524600</v>
      </c>
    </row>
    <row r="869" spans="1:6">
      <c r="A869" s="13" t="s">
        <v>2547</v>
      </c>
      <c r="B869" s="13">
        <v>17031809000</v>
      </c>
      <c r="C869" s="13" t="s">
        <v>2548</v>
      </c>
      <c r="D869" s="13" t="s">
        <v>4272</v>
      </c>
      <c r="E869" s="13" t="s">
        <v>2542</v>
      </c>
      <c r="F869" s="17">
        <v>603000</v>
      </c>
    </row>
    <row r="870" spans="1:6">
      <c r="A870" s="13" t="s">
        <v>2549</v>
      </c>
      <c r="B870" s="13">
        <v>17031809100</v>
      </c>
      <c r="C870" s="13" t="s">
        <v>2550</v>
      </c>
      <c r="D870" s="13" t="s">
        <v>4272</v>
      </c>
      <c r="E870" s="13" t="s">
        <v>2542</v>
      </c>
      <c r="F870" s="17">
        <v>527500</v>
      </c>
    </row>
    <row r="871" spans="1:6">
      <c r="A871" s="13" t="s">
        <v>2551</v>
      </c>
      <c r="B871" s="13">
        <v>17031809200</v>
      </c>
      <c r="C871" s="13" t="s">
        <v>2552</v>
      </c>
      <c r="D871" s="13" t="s">
        <v>4272</v>
      </c>
      <c r="E871" s="13" t="s">
        <v>2542</v>
      </c>
      <c r="F871" s="17">
        <v>317500</v>
      </c>
    </row>
    <row r="872" spans="1:6">
      <c r="A872" s="13" t="s">
        <v>2553</v>
      </c>
      <c r="B872" s="13">
        <v>17031809300</v>
      </c>
      <c r="C872" s="13" t="s">
        <v>2554</v>
      </c>
      <c r="D872" s="13" t="s">
        <v>4272</v>
      </c>
      <c r="E872" s="13" t="s">
        <v>2542</v>
      </c>
      <c r="F872" s="17">
        <v>598800</v>
      </c>
    </row>
    <row r="873" spans="1:6">
      <c r="A873" s="13" t="s">
        <v>2555</v>
      </c>
      <c r="B873" s="13">
        <v>17031809400</v>
      </c>
      <c r="C873" s="13" t="s">
        <v>2556</v>
      </c>
      <c r="D873" s="13" t="s">
        <v>4272</v>
      </c>
      <c r="E873" s="13" t="s">
        <v>2542</v>
      </c>
      <c r="F873" s="17">
        <v>446300</v>
      </c>
    </row>
    <row r="874" spans="1:6">
      <c r="A874" s="13" t="s">
        <v>2444</v>
      </c>
      <c r="B874" s="13">
        <v>17031809500</v>
      </c>
      <c r="C874" s="13" t="s">
        <v>2445</v>
      </c>
      <c r="D874" s="13" t="s">
        <v>4272</v>
      </c>
      <c r="E874" s="13" t="s">
        <v>2542</v>
      </c>
      <c r="F874" s="17">
        <v>380600</v>
      </c>
    </row>
    <row r="875" spans="1:6">
      <c r="A875" s="13" t="s">
        <v>2446</v>
      </c>
      <c r="B875" s="13">
        <v>17031809600</v>
      </c>
      <c r="C875" s="13" t="s">
        <v>2447</v>
      </c>
      <c r="D875" s="13" t="s">
        <v>4272</v>
      </c>
      <c r="E875" s="13" t="s">
        <v>2542</v>
      </c>
      <c r="F875" s="17">
        <v>435700</v>
      </c>
    </row>
    <row r="876" spans="1:6">
      <c r="A876" s="13" t="s">
        <v>2448</v>
      </c>
      <c r="B876" s="13">
        <v>17031809700</v>
      </c>
      <c r="C876" s="13" t="s">
        <v>2449</v>
      </c>
      <c r="D876" s="13" t="s">
        <v>4272</v>
      </c>
      <c r="E876" s="13" t="s">
        <v>2542</v>
      </c>
      <c r="F876" s="17">
        <v>377400</v>
      </c>
    </row>
    <row r="877" spans="1:6">
      <c r="A877" s="13" t="s">
        <v>2450</v>
      </c>
      <c r="B877" s="13">
        <v>17031809800</v>
      </c>
      <c r="C877" s="13" t="s">
        <v>2451</v>
      </c>
      <c r="D877" s="13" t="s">
        <v>4272</v>
      </c>
      <c r="E877" s="13" t="s">
        <v>2542</v>
      </c>
      <c r="F877" s="17">
        <v>631500</v>
      </c>
    </row>
    <row r="878" spans="1:6">
      <c r="A878" s="13" t="s">
        <v>2452</v>
      </c>
      <c r="B878" s="13">
        <v>17031809900</v>
      </c>
      <c r="C878" s="13" t="s">
        <v>2453</v>
      </c>
      <c r="D878" s="13" t="s">
        <v>4272</v>
      </c>
      <c r="E878" s="13" t="s">
        <v>2542</v>
      </c>
      <c r="F878" s="17">
        <v>399600</v>
      </c>
    </row>
    <row r="879" spans="1:6">
      <c r="A879" s="13" t="s">
        <v>2454</v>
      </c>
      <c r="B879" s="13">
        <v>17031810000</v>
      </c>
      <c r="C879" s="13" t="s">
        <v>2455</v>
      </c>
      <c r="D879" s="13" t="s">
        <v>4272</v>
      </c>
      <c r="E879" s="13" t="s">
        <v>2542</v>
      </c>
      <c r="F879" s="17">
        <v>313900</v>
      </c>
    </row>
    <row r="880" spans="1:6">
      <c r="A880" s="13" t="s">
        <v>2456</v>
      </c>
      <c r="B880" s="13">
        <v>17031810100</v>
      </c>
      <c r="C880" s="13" t="s">
        <v>2457</v>
      </c>
      <c r="D880" s="13" t="s">
        <v>4272</v>
      </c>
      <c r="E880" s="13" t="s">
        <v>2542</v>
      </c>
      <c r="F880" s="17">
        <v>361200</v>
      </c>
    </row>
    <row r="881" spans="1:6">
      <c r="A881" s="13" t="s">
        <v>2458</v>
      </c>
      <c r="B881" s="13">
        <v>17031810200</v>
      </c>
      <c r="C881" s="13" t="s">
        <v>2459</v>
      </c>
      <c r="D881" s="13" t="s">
        <v>4272</v>
      </c>
      <c r="E881" s="13" t="s">
        <v>2542</v>
      </c>
      <c r="F881" s="17">
        <v>208100</v>
      </c>
    </row>
    <row r="882" spans="1:6">
      <c r="A882" s="13" t="s">
        <v>2460</v>
      </c>
      <c r="B882" s="13">
        <v>17031810301</v>
      </c>
      <c r="C882" s="13" t="s">
        <v>2461</v>
      </c>
      <c r="D882" s="13" t="s">
        <v>4272</v>
      </c>
      <c r="E882" s="13" t="s">
        <v>2542</v>
      </c>
      <c r="F882" s="17">
        <v>314200</v>
      </c>
    </row>
    <row r="883" spans="1:6">
      <c r="A883" s="13" t="s">
        <v>2462</v>
      </c>
      <c r="B883" s="13">
        <v>17031810302</v>
      </c>
      <c r="C883" s="13" t="s">
        <v>2463</v>
      </c>
      <c r="D883" s="13" t="s">
        <v>4272</v>
      </c>
      <c r="E883" s="13" t="s">
        <v>2542</v>
      </c>
      <c r="F883" s="17">
        <v>371300</v>
      </c>
    </row>
    <row r="884" spans="1:6">
      <c r="A884" s="13" t="s">
        <v>2464</v>
      </c>
      <c r="B884" s="13">
        <v>17031821600</v>
      </c>
      <c r="C884" s="13" t="s">
        <v>2465</v>
      </c>
      <c r="D884" s="13" t="s">
        <v>4272</v>
      </c>
      <c r="E884" s="13" t="s">
        <v>2466</v>
      </c>
      <c r="F884" s="17">
        <v>211400</v>
      </c>
    </row>
    <row r="885" spans="1:6">
      <c r="A885" s="13" t="s">
        <v>2467</v>
      </c>
      <c r="B885" s="13">
        <v>17031821700</v>
      </c>
      <c r="C885" s="13" t="s">
        <v>2468</v>
      </c>
      <c r="D885" s="13" t="s">
        <v>4272</v>
      </c>
      <c r="E885" s="13" t="s">
        <v>2466</v>
      </c>
      <c r="F885" s="17">
        <v>247700</v>
      </c>
    </row>
    <row r="886" spans="1:6">
      <c r="A886" s="13" t="s">
        <v>2469</v>
      </c>
      <c r="B886" s="13">
        <v>17031821800</v>
      </c>
      <c r="C886" s="13" t="s">
        <v>2470</v>
      </c>
      <c r="D886" s="13" t="s">
        <v>4272</v>
      </c>
      <c r="E886" s="13" t="s">
        <v>2466</v>
      </c>
      <c r="F886" s="17">
        <v>229800</v>
      </c>
    </row>
    <row r="887" spans="1:6">
      <c r="A887" s="13" t="s">
        <v>2471</v>
      </c>
      <c r="B887" s="13">
        <v>17031821900</v>
      </c>
      <c r="C887" s="13" t="s">
        <v>2472</v>
      </c>
      <c r="D887" s="13" t="s">
        <v>4272</v>
      </c>
      <c r="E887" s="13" t="s">
        <v>2466</v>
      </c>
      <c r="F887" s="17">
        <v>220700</v>
      </c>
    </row>
    <row r="888" spans="1:6">
      <c r="A888" s="13" t="s">
        <v>2473</v>
      </c>
      <c r="B888" s="13">
        <v>17031829800</v>
      </c>
      <c r="C888" s="13" t="s">
        <v>2474</v>
      </c>
      <c r="D888" s="13" t="s">
        <v>4272</v>
      </c>
      <c r="E888" s="13" t="s">
        <v>2475</v>
      </c>
      <c r="F888" s="17">
        <v>245400</v>
      </c>
    </row>
    <row r="889" spans="1:6">
      <c r="A889" s="13" t="s">
        <v>2476</v>
      </c>
      <c r="B889" s="13">
        <v>17031815900</v>
      </c>
      <c r="C889" s="13" t="s">
        <v>2477</v>
      </c>
      <c r="D889" s="13" t="s">
        <v>4272</v>
      </c>
      <c r="E889" s="13" t="s">
        <v>2478</v>
      </c>
      <c r="F889" s="17">
        <v>188000</v>
      </c>
    </row>
    <row r="890" spans="1:6">
      <c r="A890" s="13" t="s">
        <v>2479</v>
      </c>
      <c r="B890" s="13">
        <v>17031816000</v>
      </c>
      <c r="C890" s="13" t="s">
        <v>2480</v>
      </c>
      <c r="D890" s="13" t="s">
        <v>4272</v>
      </c>
      <c r="E890" s="13" t="s">
        <v>2478</v>
      </c>
      <c r="F890" s="17">
        <v>383200</v>
      </c>
    </row>
    <row r="891" spans="1:6">
      <c r="A891" s="13" t="s">
        <v>2481</v>
      </c>
      <c r="B891" s="13">
        <v>17031816100</v>
      </c>
      <c r="C891" s="13" t="s">
        <v>2482</v>
      </c>
      <c r="D891" s="13" t="s">
        <v>4272</v>
      </c>
      <c r="E891" s="13" t="s">
        <v>2478</v>
      </c>
      <c r="F891" s="17">
        <v>232100</v>
      </c>
    </row>
    <row r="892" spans="1:6">
      <c r="A892" s="13" t="s">
        <v>2483</v>
      </c>
      <c r="B892" s="13">
        <v>17031820800</v>
      </c>
      <c r="C892" s="13" t="s">
        <v>2484</v>
      </c>
      <c r="D892" s="13" t="s">
        <v>4272</v>
      </c>
      <c r="E892" s="13" t="s">
        <v>2485</v>
      </c>
      <c r="F892" s="17">
        <v>236600</v>
      </c>
    </row>
    <row r="893" spans="1:6">
      <c r="A893" s="13" t="s">
        <v>2486</v>
      </c>
      <c r="B893" s="13">
        <v>17031811401</v>
      </c>
      <c r="C893" s="13" t="s">
        <v>2487</v>
      </c>
      <c r="D893" s="13" t="s">
        <v>4272</v>
      </c>
      <c r="E893" s="13" t="s">
        <v>2488</v>
      </c>
      <c r="F893" s="17">
        <v>254000</v>
      </c>
    </row>
    <row r="894" spans="1:6">
      <c r="A894" s="13" t="s">
        <v>2489</v>
      </c>
      <c r="B894" s="13">
        <v>17031811402</v>
      </c>
      <c r="C894" s="13" t="s">
        <v>2490</v>
      </c>
      <c r="D894" s="13" t="s">
        <v>4272</v>
      </c>
      <c r="E894" s="13" t="s">
        <v>2488</v>
      </c>
      <c r="F894" s="17">
        <v>237900</v>
      </c>
    </row>
    <row r="895" spans="1:6">
      <c r="A895" s="13" t="s">
        <v>2491</v>
      </c>
      <c r="B895" s="13">
        <v>17031811500</v>
      </c>
      <c r="C895" s="13" t="s">
        <v>2492</v>
      </c>
      <c r="D895" s="13" t="s">
        <v>4272</v>
      </c>
      <c r="E895" s="13" t="s">
        <v>2488</v>
      </c>
      <c r="F895" s="17">
        <v>233700</v>
      </c>
    </row>
    <row r="896" spans="1:6">
      <c r="A896" s="13" t="s">
        <v>2493</v>
      </c>
      <c r="B896" s="13">
        <v>17031811701</v>
      </c>
      <c r="C896" s="13" t="s">
        <v>2494</v>
      </c>
      <c r="D896" s="13" t="s">
        <v>4272</v>
      </c>
      <c r="E896" s="13" t="s">
        <v>2488</v>
      </c>
      <c r="F896" s="17">
        <v>242500</v>
      </c>
    </row>
    <row r="897" spans="1:6">
      <c r="A897" s="13" t="s">
        <v>2495</v>
      </c>
      <c r="B897" s="13">
        <v>17031811702</v>
      </c>
      <c r="C897" s="13" t="s">
        <v>2496</v>
      </c>
      <c r="D897" s="13" t="s">
        <v>4272</v>
      </c>
      <c r="E897" s="13" t="s">
        <v>2488</v>
      </c>
      <c r="F897" s="17">
        <v>198800</v>
      </c>
    </row>
    <row r="898" spans="1:6">
      <c r="A898" s="13" t="s">
        <v>2497</v>
      </c>
      <c r="B898" s="13">
        <v>17031841900</v>
      </c>
      <c r="C898" s="13" t="s">
        <v>2498</v>
      </c>
      <c r="D898" s="13" t="s">
        <v>4272</v>
      </c>
      <c r="E898" s="13" t="s">
        <v>2499</v>
      </c>
      <c r="F898" s="17">
        <v>318900</v>
      </c>
    </row>
    <row r="899" spans="1:6">
      <c r="A899" s="13" t="s">
        <v>2500</v>
      </c>
      <c r="B899" s="13">
        <v>17031842000</v>
      </c>
      <c r="C899" s="13" t="s">
        <v>2386</v>
      </c>
      <c r="D899" s="13" t="s">
        <v>4272</v>
      </c>
      <c r="E899" s="13" t="s">
        <v>2499</v>
      </c>
      <c r="F899" s="17">
        <v>458600</v>
      </c>
    </row>
    <row r="900" spans="1:6">
      <c r="A900" s="13" t="s">
        <v>2387</v>
      </c>
      <c r="B900" s="13">
        <v>17031842100</v>
      </c>
      <c r="C900" s="13" t="s">
        <v>2388</v>
      </c>
      <c r="D900" s="13" t="s">
        <v>4272</v>
      </c>
      <c r="E900" s="13" t="s">
        <v>2499</v>
      </c>
      <c r="F900" s="17">
        <v>244400</v>
      </c>
    </row>
    <row r="901" spans="1:6">
      <c r="A901" s="13" t="s">
        <v>2389</v>
      </c>
      <c r="B901" s="13">
        <v>17031842200</v>
      </c>
      <c r="C901" s="13" t="s">
        <v>2390</v>
      </c>
      <c r="D901" s="13" t="s">
        <v>4272</v>
      </c>
      <c r="E901" s="13" t="s">
        <v>2499</v>
      </c>
      <c r="F901" s="17">
        <v>381100</v>
      </c>
    </row>
    <row r="902" spans="1:6">
      <c r="A902" s="13" t="s">
        <v>2391</v>
      </c>
      <c r="B902" s="13">
        <v>17031842300</v>
      </c>
      <c r="C902" s="13" t="s">
        <v>2392</v>
      </c>
      <c r="D902" s="13" t="s">
        <v>4272</v>
      </c>
      <c r="E902" s="13" t="s">
        <v>2499</v>
      </c>
      <c r="F902" s="17">
        <v>423900</v>
      </c>
    </row>
    <row r="903" spans="1:6">
      <c r="A903" s="13" t="s">
        <v>2393</v>
      </c>
      <c r="B903" s="13">
        <v>17031800200</v>
      </c>
      <c r="C903" s="13" t="s">
        <v>2394</v>
      </c>
      <c r="D903" s="13" t="s">
        <v>4272</v>
      </c>
      <c r="E903" s="13" t="s">
        <v>2395</v>
      </c>
      <c r="F903" s="17">
        <v>949100</v>
      </c>
    </row>
    <row r="904" spans="1:6">
      <c r="A904" s="13" t="s">
        <v>2396</v>
      </c>
      <c r="B904" s="13">
        <v>17031841200</v>
      </c>
      <c r="C904" s="13" t="s">
        <v>2397</v>
      </c>
      <c r="D904" s="13" t="s">
        <v>4272</v>
      </c>
      <c r="E904" s="13" t="s">
        <v>2398</v>
      </c>
      <c r="F904" s="17">
        <v>271100</v>
      </c>
    </row>
    <row r="905" spans="1:6">
      <c r="A905" s="13" t="s">
        <v>2399</v>
      </c>
      <c r="B905" s="13">
        <v>17031801603</v>
      </c>
      <c r="C905" s="13" t="s">
        <v>2400</v>
      </c>
      <c r="D905" s="13" t="s">
        <v>4272</v>
      </c>
      <c r="E905" s="13" t="s">
        <v>2401</v>
      </c>
      <c r="F905" s="17">
        <v>364500</v>
      </c>
    </row>
    <row r="906" spans="1:6">
      <c r="A906" s="13" t="s">
        <v>2402</v>
      </c>
      <c r="B906" s="13">
        <v>17031801607</v>
      </c>
      <c r="C906" s="13" t="s">
        <v>2403</v>
      </c>
      <c r="D906" s="13" t="s">
        <v>4272</v>
      </c>
      <c r="E906" s="13" t="s">
        <v>2401</v>
      </c>
      <c r="F906" s="17">
        <v>620600</v>
      </c>
    </row>
    <row r="907" spans="1:6">
      <c r="A907" s="13" t="s">
        <v>2404</v>
      </c>
      <c r="B907" s="13">
        <v>17031801901</v>
      </c>
      <c r="C907" s="13" t="s">
        <v>2405</v>
      </c>
      <c r="D907" s="13" t="s">
        <v>4272</v>
      </c>
      <c r="E907" s="13" t="s">
        <v>2401</v>
      </c>
      <c r="F907" s="17">
        <v>396800</v>
      </c>
    </row>
    <row r="908" spans="1:6">
      <c r="A908" s="13" t="s">
        <v>2406</v>
      </c>
      <c r="B908" s="13">
        <v>17031801902</v>
      </c>
      <c r="C908" s="13" t="s">
        <v>2407</v>
      </c>
      <c r="D908" s="13" t="s">
        <v>4272</v>
      </c>
      <c r="E908" s="13" t="s">
        <v>2408</v>
      </c>
      <c r="F908" s="17">
        <v>731200</v>
      </c>
    </row>
    <row r="909" spans="1:6">
      <c r="A909" s="13" t="s">
        <v>2409</v>
      </c>
      <c r="B909" s="13">
        <v>17031802002</v>
      </c>
      <c r="C909" s="13" t="s">
        <v>2410</v>
      </c>
      <c r="D909" s="13" t="s">
        <v>4272</v>
      </c>
      <c r="E909" s="13" t="s">
        <v>2401</v>
      </c>
      <c r="F909" s="17">
        <v>505100</v>
      </c>
    </row>
    <row r="910" spans="1:6">
      <c r="A910" s="13" t="s">
        <v>2411</v>
      </c>
      <c r="B910" s="13">
        <v>17031802003</v>
      </c>
      <c r="C910" s="13" t="s">
        <v>2412</v>
      </c>
      <c r="D910" s="13" t="s">
        <v>4272</v>
      </c>
      <c r="E910" s="13" t="s">
        <v>2401</v>
      </c>
      <c r="F910" s="17">
        <v>486000</v>
      </c>
    </row>
    <row r="911" spans="1:6">
      <c r="A911" s="13" t="s">
        <v>2413</v>
      </c>
      <c r="B911" s="13">
        <v>17031802004</v>
      </c>
      <c r="C911" s="13" t="s">
        <v>2414</v>
      </c>
      <c r="D911" s="13" t="s">
        <v>4272</v>
      </c>
      <c r="E911" s="13" t="s">
        <v>2401</v>
      </c>
      <c r="F911" s="17">
        <v>218800</v>
      </c>
    </row>
    <row r="912" spans="1:6">
      <c r="A912" s="13" t="s">
        <v>2415</v>
      </c>
      <c r="B912" s="13">
        <v>17031802100</v>
      </c>
      <c r="C912" s="13" t="s">
        <v>2416</v>
      </c>
      <c r="D912" s="13" t="s">
        <v>4272</v>
      </c>
      <c r="E912" s="13" t="s">
        <v>2401</v>
      </c>
      <c r="F912" s="17">
        <v>601700</v>
      </c>
    </row>
    <row r="913" spans="1:6">
      <c r="A913" s="13" t="s">
        <v>2417</v>
      </c>
      <c r="B913" s="13">
        <v>17031802200</v>
      </c>
      <c r="C913" s="13" t="s">
        <v>2418</v>
      </c>
      <c r="D913" s="13" t="s">
        <v>4272</v>
      </c>
      <c r="E913" s="13" t="s">
        <v>2401</v>
      </c>
      <c r="F913" s="17">
        <v>577000</v>
      </c>
    </row>
    <row r="914" spans="1:6">
      <c r="A914" s="13" t="s">
        <v>2419</v>
      </c>
      <c r="B914" s="13">
        <v>17031802300</v>
      </c>
      <c r="C914" s="13" t="s">
        <v>2420</v>
      </c>
      <c r="D914" s="13" t="s">
        <v>4272</v>
      </c>
      <c r="E914" s="13" t="s">
        <v>2401</v>
      </c>
      <c r="F914" s="17">
        <v>687900</v>
      </c>
    </row>
    <row r="915" spans="1:6">
      <c r="A915" s="13" t="s">
        <v>2421</v>
      </c>
      <c r="B915" s="13">
        <v>17031805202</v>
      </c>
      <c r="C915" s="13" t="s">
        <v>2422</v>
      </c>
      <c r="D915" s="13" t="s">
        <v>4272</v>
      </c>
      <c r="E915" s="13" t="s">
        <v>2401</v>
      </c>
      <c r="F915" s="17">
        <v>430800</v>
      </c>
    </row>
    <row r="916" spans="1:6">
      <c r="A916" s="13" t="s">
        <v>2423</v>
      </c>
      <c r="B916" s="13">
        <v>17031806001</v>
      </c>
      <c r="C916" s="13" t="s">
        <v>2424</v>
      </c>
      <c r="D916" s="13" t="s">
        <v>4272</v>
      </c>
      <c r="E916" s="13" t="s">
        <v>2401</v>
      </c>
      <c r="F916" s="17">
        <v>170700</v>
      </c>
    </row>
    <row r="917" spans="1:6">
      <c r="A917" s="13" t="s">
        <v>2425</v>
      </c>
      <c r="B917" s="13">
        <v>17031828702</v>
      </c>
      <c r="C917" s="13" t="s">
        <v>2426</v>
      </c>
      <c r="D917" s="13" t="s">
        <v>4272</v>
      </c>
      <c r="E917" s="13" t="s">
        <v>2427</v>
      </c>
      <c r="F917" s="17">
        <v>159900</v>
      </c>
    </row>
    <row r="918" spans="1:6">
      <c r="A918" s="13" t="s">
        <v>2428</v>
      </c>
      <c r="B918" s="13">
        <v>17031808600</v>
      </c>
      <c r="C918" s="13" t="s">
        <v>2429</v>
      </c>
      <c r="D918" s="13" t="s">
        <v>4272</v>
      </c>
      <c r="E918" s="13" t="s">
        <v>2430</v>
      </c>
      <c r="F918" s="17">
        <v>768900</v>
      </c>
    </row>
    <row r="919" spans="1:6">
      <c r="A919" s="13" t="s">
        <v>2431</v>
      </c>
      <c r="B919" s="13">
        <v>17031804805</v>
      </c>
      <c r="C919" s="13" t="s">
        <v>2432</v>
      </c>
      <c r="D919" s="13" t="s">
        <v>4272</v>
      </c>
      <c r="E919" s="13" t="s">
        <v>2433</v>
      </c>
      <c r="F919" s="17">
        <v>248500</v>
      </c>
    </row>
    <row r="920" spans="1:6">
      <c r="A920" s="13" t="s">
        <v>2434</v>
      </c>
      <c r="B920" s="13">
        <v>17031804806</v>
      </c>
      <c r="C920" s="13" t="s">
        <v>2435</v>
      </c>
      <c r="D920" s="13" t="s">
        <v>4272</v>
      </c>
      <c r="E920" s="13" t="s">
        <v>2433</v>
      </c>
      <c r="F920" s="17">
        <v>193100</v>
      </c>
    </row>
    <row r="921" spans="1:6">
      <c r="A921" s="13" t="s">
        <v>2436</v>
      </c>
      <c r="B921" s="13">
        <v>17031824800</v>
      </c>
      <c r="C921" s="13" t="s">
        <v>2437</v>
      </c>
      <c r="D921" s="13" t="s">
        <v>4272</v>
      </c>
      <c r="E921" s="13" t="s">
        <v>2438</v>
      </c>
      <c r="F921" s="17">
        <v>155700</v>
      </c>
    </row>
    <row r="922" spans="1:6">
      <c r="A922" s="13" t="s">
        <v>2439</v>
      </c>
      <c r="B922" s="13">
        <v>17031826901</v>
      </c>
      <c r="C922" s="13" t="s">
        <v>2440</v>
      </c>
      <c r="D922" s="13" t="s">
        <v>4272</v>
      </c>
      <c r="E922" s="13" t="s">
        <v>2438</v>
      </c>
      <c r="F922" s="17">
        <v>109500</v>
      </c>
    </row>
    <row r="923" spans="1:6">
      <c r="A923" s="13" t="s">
        <v>2441</v>
      </c>
      <c r="B923" s="13">
        <v>17031826902</v>
      </c>
      <c r="C923" s="13" t="s">
        <v>2442</v>
      </c>
      <c r="D923" s="13" t="s">
        <v>4272</v>
      </c>
      <c r="E923" s="13" t="s">
        <v>2438</v>
      </c>
      <c r="F923" s="17">
        <v>82900</v>
      </c>
    </row>
    <row r="924" spans="1:6">
      <c r="A924" s="13" t="s">
        <v>2443</v>
      </c>
      <c r="B924" s="13">
        <v>17031827000</v>
      </c>
      <c r="C924" s="13" t="s">
        <v>2330</v>
      </c>
      <c r="D924" s="13" t="s">
        <v>4272</v>
      </c>
      <c r="E924" s="13" t="s">
        <v>2438</v>
      </c>
      <c r="F924" s="17">
        <v>107100</v>
      </c>
    </row>
    <row r="925" spans="1:6">
      <c r="A925" s="13" t="s">
        <v>2331</v>
      </c>
      <c r="B925" s="13">
        <v>17031827100</v>
      </c>
      <c r="C925" s="13" t="s">
        <v>2332</v>
      </c>
      <c r="D925" s="13" t="s">
        <v>4272</v>
      </c>
      <c r="E925" s="13" t="s">
        <v>2438</v>
      </c>
      <c r="F925" s="17">
        <v>93800</v>
      </c>
    </row>
    <row r="926" spans="1:6">
      <c r="A926" s="13" t="s">
        <v>2333</v>
      </c>
      <c r="B926" s="13">
        <v>17031827300</v>
      </c>
      <c r="C926" s="13" t="s">
        <v>2334</v>
      </c>
      <c r="D926" s="13" t="s">
        <v>4272</v>
      </c>
      <c r="E926" s="13" t="s">
        <v>2438</v>
      </c>
      <c r="F926" s="17">
        <v>98800</v>
      </c>
    </row>
    <row r="927" spans="1:6">
      <c r="A927" s="13" t="s">
        <v>2335</v>
      </c>
      <c r="B927" s="13">
        <v>17031827500</v>
      </c>
      <c r="C927" s="13" t="s">
        <v>2336</v>
      </c>
      <c r="D927" s="13" t="s">
        <v>4272</v>
      </c>
      <c r="E927" s="13" t="s">
        <v>2438</v>
      </c>
      <c r="F927" s="17">
        <v>111500</v>
      </c>
    </row>
    <row r="928" spans="1:6">
      <c r="A928" s="13" t="s">
        <v>2337</v>
      </c>
      <c r="B928" s="13">
        <v>17031770901</v>
      </c>
      <c r="C928" s="13" t="s">
        <v>2338</v>
      </c>
      <c r="D928" s="13" t="s">
        <v>4272</v>
      </c>
      <c r="E928" s="13" t="s">
        <v>2339</v>
      </c>
      <c r="F928" s="17">
        <v>316200</v>
      </c>
    </row>
    <row r="929" spans="1:6">
      <c r="A929" s="13" t="s">
        <v>2340</v>
      </c>
      <c r="B929" s="13">
        <v>17031770902</v>
      </c>
      <c r="C929" s="13" t="s">
        <v>2341</v>
      </c>
      <c r="D929" s="13" t="s">
        <v>4272</v>
      </c>
      <c r="E929" s="13" t="s">
        <v>2339</v>
      </c>
      <c r="F929" s="17">
        <v>319900</v>
      </c>
    </row>
    <row r="930" spans="1:6">
      <c r="A930" s="13" t="s">
        <v>2342</v>
      </c>
      <c r="B930" s="13">
        <v>17031810502</v>
      </c>
      <c r="C930" s="13" t="s">
        <v>2343</v>
      </c>
      <c r="D930" s="13" t="s">
        <v>4272</v>
      </c>
      <c r="E930" s="13" t="s">
        <v>2339</v>
      </c>
      <c r="F930" s="17">
        <v>309800</v>
      </c>
    </row>
    <row r="931" spans="1:6">
      <c r="A931" s="13" t="s">
        <v>2344</v>
      </c>
      <c r="B931" s="13">
        <v>17031810600</v>
      </c>
      <c r="C931" s="13" t="s">
        <v>2345</v>
      </c>
      <c r="D931" s="13" t="s">
        <v>4272</v>
      </c>
      <c r="E931" s="13" t="s">
        <v>2339</v>
      </c>
      <c r="F931" s="17">
        <v>322300</v>
      </c>
    </row>
    <row r="932" spans="1:6">
      <c r="A932" s="13" t="s">
        <v>2346</v>
      </c>
      <c r="B932" s="13">
        <v>17031825503</v>
      </c>
      <c r="C932" s="13" t="s">
        <v>2347</v>
      </c>
      <c r="D932" s="13" t="s">
        <v>4272</v>
      </c>
      <c r="E932" s="13" t="s">
        <v>2348</v>
      </c>
      <c r="F932" s="17">
        <v>178500</v>
      </c>
    </row>
    <row r="933" spans="1:6">
      <c r="A933" s="13" t="s">
        <v>2349</v>
      </c>
      <c r="B933" s="13">
        <v>17031827700</v>
      </c>
      <c r="C933" s="13" t="s">
        <v>2350</v>
      </c>
      <c r="D933" s="13" t="s">
        <v>4272</v>
      </c>
      <c r="E933" s="13" t="s">
        <v>2348</v>
      </c>
      <c r="F933" s="17">
        <v>104100</v>
      </c>
    </row>
    <row r="934" spans="1:6">
      <c r="A934" s="13" t="s">
        <v>2351</v>
      </c>
      <c r="B934" s="13">
        <v>17031820502</v>
      </c>
      <c r="C934" s="13" t="s">
        <v>2352</v>
      </c>
      <c r="D934" s="13" t="s">
        <v>4272</v>
      </c>
      <c r="E934" s="13" t="s">
        <v>2353</v>
      </c>
      <c r="F934" s="17">
        <v>230800</v>
      </c>
    </row>
    <row r="935" spans="1:6">
      <c r="A935" s="13" t="s">
        <v>2354</v>
      </c>
      <c r="B935" s="13">
        <v>17031820605</v>
      </c>
      <c r="C935" s="13" t="s">
        <v>2355</v>
      </c>
      <c r="D935" s="13" t="s">
        <v>4272</v>
      </c>
      <c r="E935" s="13" t="s">
        <v>2353</v>
      </c>
      <c r="F935" s="17">
        <v>168400</v>
      </c>
    </row>
    <row r="936" spans="1:6">
      <c r="A936" s="13" t="s">
        <v>2356</v>
      </c>
      <c r="B936" s="13">
        <v>17031823704</v>
      </c>
      <c r="C936" s="13" t="s">
        <v>2357</v>
      </c>
      <c r="D936" s="13" t="s">
        <v>4272</v>
      </c>
      <c r="E936" s="13" t="s">
        <v>2353</v>
      </c>
      <c r="F936" s="17">
        <v>275300</v>
      </c>
    </row>
    <row r="937" spans="1:6">
      <c r="A937" s="13" t="s">
        <v>2358</v>
      </c>
      <c r="B937" s="13">
        <v>17031823705</v>
      </c>
      <c r="C937" s="13" t="s">
        <v>2359</v>
      </c>
      <c r="D937" s="13" t="s">
        <v>4272</v>
      </c>
      <c r="E937" s="13" t="s">
        <v>2353</v>
      </c>
      <c r="F937" s="17">
        <v>280300</v>
      </c>
    </row>
    <row r="938" spans="1:6">
      <c r="A938" s="13" t="s">
        <v>2360</v>
      </c>
      <c r="B938" s="13">
        <v>17031818300</v>
      </c>
      <c r="C938" s="13" t="s">
        <v>2361</v>
      </c>
      <c r="D938" s="13" t="s">
        <v>4272</v>
      </c>
      <c r="E938" s="13" t="s">
        <v>2362</v>
      </c>
      <c r="F938" s="17">
        <v>234300</v>
      </c>
    </row>
    <row r="939" spans="1:6">
      <c r="A939" s="13" t="s">
        <v>2363</v>
      </c>
      <c r="B939" s="13">
        <v>17031818401</v>
      </c>
      <c r="C939" s="13" t="s">
        <v>2364</v>
      </c>
      <c r="D939" s="13" t="s">
        <v>4272</v>
      </c>
      <c r="E939" s="13" t="s">
        <v>2365</v>
      </c>
      <c r="F939" s="17">
        <v>262700</v>
      </c>
    </row>
    <row r="940" spans="1:6">
      <c r="A940" s="13" t="s">
        <v>2366</v>
      </c>
      <c r="B940" s="13">
        <v>17031818402</v>
      </c>
      <c r="C940" s="13" t="s">
        <v>2367</v>
      </c>
      <c r="D940" s="13" t="s">
        <v>4272</v>
      </c>
      <c r="E940" s="13" t="s">
        <v>2365</v>
      </c>
      <c r="F940" s="17">
        <v>267300</v>
      </c>
    </row>
    <row r="941" spans="1:6">
      <c r="A941" s="13" t="s">
        <v>2368</v>
      </c>
      <c r="B941" s="13">
        <v>17031818500</v>
      </c>
      <c r="C941" s="13" t="s">
        <v>2369</v>
      </c>
      <c r="D941" s="13" t="s">
        <v>4272</v>
      </c>
      <c r="E941" s="13" t="s">
        <v>2365</v>
      </c>
      <c r="F941" s="17">
        <v>334400</v>
      </c>
    </row>
    <row r="942" spans="1:6">
      <c r="A942" s="13" t="s">
        <v>2370</v>
      </c>
      <c r="B942" s="13">
        <v>17031820000</v>
      </c>
      <c r="C942" s="13" t="s">
        <v>2371</v>
      </c>
      <c r="D942" s="13" t="s">
        <v>4272</v>
      </c>
      <c r="E942" s="13" t="s">
        <v>2372</v>
      </c>
      <c r="F942" s="17">
        <v>792700</v>
      </c>
    </row>
    <row r="943" spans="1:6">
      <c r="A943" s="13" t="s">
        <v>2373</v>
      </c>
      <c r="B943" s="13">
        <v>17031804709</v>
      </c>
      <c r="C943" s="13" t="s">
        <v>2374</v>
      </c>
      <c r="D943" s="13" t="s">
        <v>4272</v>
      </c>
      <c r="E943" s="13" t="s">
        <v>2375</v>
      </c>
      <c r="F943" s="17">
        <v>243700</v>
      </c>
    </row>
    <row r="944" spans="1:6">
      <c r="A944" s="13" t="s">
        <v>2376</v>
      </c>
      <c r="B944" s="13">
        <v>17031803603</v>
      </c>
      <c r="C944" s="13" t="s">
        <v>2377</v>
      </c>
      <c r="D944" s="13" t="s">
        <v>4272</v>
      </c>
      <c r="E944" s="13" t="s">
        <v>2375</v>
      </c>
      <c r="F944" s="17">
        <v>570700</v>
      </c>
    </row>
    <row r="945" spans="1:6">
      <c r="A945" s="13" t="s">
        <v>2378</v>
      </c>
      <c r="B945" s="13">
        <v>17031804102</v>
      </c>
      <c r="C945" s="13" t="s">
        <v>2379</v>
      </c>
      <c r="D945" s="13" t="s">
        <v>4272</v>
      </c>
      <c r="E945" s="13" t="s">
        <v>2375</v>
      </c>
      <c r="F945" s="17">
        <v>525900</v>
      </c>
    </row>
    <row r="946" spans="1:6">
      <c r="A946" s="13" t="s">
        <v>2380</v>
      </c>
      <c r="B946" s="13">
        <v>17031804104</v>
      </c>
      <c r="C946" s="13" t="s">
        <v>2381</v>
      </c>
      <c r="D946" s="13" t="s">
        <v>4272</v>
      </c>
      <c r="E946" s="13" t="s">
        <v>2375</v>
      </c>
      <c r="F946" s="17">
        <v>317700</v>
      </c>
    </row>
    <row r="947" spans="1:6">
      <c r="A947" s="13" t="s">
        <v>2382</v>
      </c>
      <c r="B947" s="13">
        <v>17031804105</v>
      </c>
      <c r="C947" s="13" t="s">
        <v>2383</v>
      </c>
      <c r="D947" s="13" t="s">
        <v>4272</v>
      </c>
      <c r="E947" s="13" t="s">
        <v>2375</v>
      </c>
      <c r="F947" s="17">
        <v>387300</v>
      </c>
    </row>
    <row r="948" spans="1:6">
      <c r="A948" s="13" t="s">
        <v>2384</v>
      </c>
      <c r="B948" s="13">
        <v>17031804603</v>
      </c>
      <c r="C948" s="13" t="s">
        <v>2385</v>
      </c>
      <c r="D948" s="13" t="s">
        <v>4272</v>
      </c>
      <c r="E948" s="13" t="s">
        <v>2375</v>
      </c>
      <c r="F948" s="17">
        <v>221700</v>
      </c>
    </row>
    <row r="949" spans="1:6">
      <c r="A949" s="13" t="s">
        <v>2271</v>
      </c>
      <c r="B949" s="13">
        <v>17031804701</v>
      </c>
      <c r="C949" s="13" t="s">
        <v>2272</v>
      </c>
      <c r="D949" s="13" t="s">
        <v>4272</v>
      </c>
      <c r="E949" s="13" t="s">
        <v>2375</v>
      </c>
      <c r="F949" s="17">
        <v>176800</v>
      </c>
    </row>
    <row r="950" spans="1:6">
      <c r="A950" s="13" t="s">
        <v>2273</v>
      </c>
      <c r="B950" s="13">
        <v>17031804705</v>
      </c>
      <c r="C950" s="13" t="s">
        <v>2274</v>
      </c>
      <c r="D950" s="13" t="s">
        <v>4272</v>
      </c>
      <c r="E950" s="13" t="s">
        <v>2375</v>
      </c>
      <c r="F950" s="17">
        <v>171600</v>
      </c>
    </row>
    <row r="951" spans="1:6">
      <c r="A951" s="13" t="s">
        <v>2275</v>
      </c>
      <c r="B951" s="13">
        <v>17031804706</v>
      </c>
      <c r="C951" s="13" t="s">
        <v>2276</v>
      </c>
      <c r="D951" s="13" t="s">
        <v>4272</v>
      </c>
      <c r="E951" s="13" t="s">
        <v>2375</v>
      </c>
      <c r="F951" s="17">
        <v>329800</v>
      </c>
    </row>
    <row r="952" spans="1:6">
      <c r="A952" s="13" t="s">
        <v>2277</v>
      </c>
      <c r="B952" s="13">
        <v>17031804710</v>
      </c>
      <c r="C952" s="13" t="s">
        <v>2278</v>
      </c>
      <c r="D952" s="13" t="s">
        <v>4272</v>
      </c>
      <c r="E952" s="13" t="s">
        <v>2375</v>
      </c>
      <c r="F952" s="17">
        <v>276900</v>
      </c>
    </row>
    <row r="953" spans="1:6">
      <c r="A953" s="13" t="s">
        <v>2279</v>
      </c>
      <c r="B953" s="13">
        <v>17031804711</v>
      </c>
      <c r="C953" s="13" t="s">
        <v>2280</v>
      </c>
      <c r="D953" s="13" t="s">
        <v>4272</v>
      </c>
      <c r="E953" s="13" t="s">
        <v>2375</v>
      </c>
      <c r="F953" s="17">
        <v>207800</v>
      </c>
    </row>
    <row r="954" spans="1:6">
      <c r="A954" s="13" t="s">
        <v>2281</v>
      </c>
      <c r="B954" s="13">
        <v>17031822000</v>
      </c>
      <c r="C954" s="13" t="s">
        <v>2282</v>
      </c>
      <c r="D954" s="13" t="s">
        <v>4272</v>
      </c>
      <c r="E954" s="13" t="s">
        <v>2283</v>
      </c>
      <c r="F954" s="17">
        <v>154400</v>
      </c>
    </row>
    <row r="955" spans="1:6">
      <c r="A955" s="13" t="s">
        <v>2284</v>
      </c>
      <c r="B955" s="13">
        <v>17031828602</v>
      </c>
      <c r="C955" s="13" t="s">
        <v>2285</v>
      </c>
      <c r="D955" s="13" t="s">
        <v>4272</v>
      </c>
      <c r="E955" s="13" t="s">
        <v>2286</v>
      </c>
      <c r="F955" s="17">
        <v>213700</v>
      </c>
    </row>
    <row r="956" spans="1:6">
      <c r="A956" s="13" t="s">
        <v>2287</v>
      </c>
      <c r="B956" s="13">
        <v>17031820604</v>
      </c>
      <c r="C956" s="13" t="s">
        <v>2288</v>
      </c>
      <c r="D956" s="13" t="s">
        <v>4272</v>
      </c>
      <c r="E956" s="13" t="s">
        <v>2289</v>
      </c>
      <c r="F956" s="17">
        <v>190700</v>
      </c>
    </row>
    <row r="957" spans="1:6">
      <c r="A957" s="13" t="s">
        <v>2290</v>
      </c>
      <c r="B957" s="13">
        <v>17031820606</v>
      </c>
      <c r="C957" s="13" t="s">
        <v>2291</v>
      </c>
      <c r="D957" s="13" t="s">
        <v>4272</v>
      </c>
      <c r="E957" s="13" t="s">
        <v>2353</v>
      </c>
      <c r="F957" s="17">
        <v>303400</v>
      </c>
    </row>
    <row r="958" spans="1:6">
      <c r="A958" s="13" t="s">
        <v>2292</v>
      </c>
      <c r="B958" s="13">
        <v>17031800600</v>
      </c>
      <c r="C958" s="13" t="s">
        <v>2293</v>
      </c>
      <c r="D958" s="13" t="s">
        <v>4272</v>
      </c>
      <c r="E958" s="13" t="s">
        <v>2294</v>
      </c>
      <c r="F958" s="17">
        <v>1000000</v>
      </c>
    </row>
    <row r="959" spans="1:6">
      <c r="A959" s="13" t="s">
        <v>2296</v>
      </c>
      <c r="B959" s="13">
        <v>17031819600</v>
      </c>
      <c r="C959" s="13" t="s">
        <v>2297</v>
      </c>
      <c r="D959" s="13" t="s">
        <v>4272</v>
      </c>
      <c r="E959" s="13" t="s">
        <v>2298</v>
      </c>
      <c r="F959" s="17">
        <v>477300</v>
      </c>
    </row>
    <row r="960" spans="1:6">
      <c r="A960" s="13" t="s">
        <v>2299</v>
      </c>
      <c r="B960" s="13">
        <v>17031819700</v>
      </c>
      <c r="C960" s="13" t="s">
        <v>2300</v>
      </c>
      <c r="D960" s="13" t="s">
        <v>4272</v>
      </c>
      <c r="E960" s="13" t="s">
        <v>2298</v>
      </c>
      <c r="F960" s="17">
        <v>552400</v>
      </c>
    </row>
    <row r="961" spans="1:6">
      <c r="A961" s="13" t="s">
        <v>2301</v>
      </c>
      <c r="B961" s="13">
        <v>17031820103</v>
      </c>
      <c r="C961" s="13" t="s">
        <v>2302</v>
      </c>
      <c r="D961" s="13" t="s">
        <v>4272</v>
      </c>
      <c r="E961" s="13" t="s">
        <v>2298</v>
      </c>
      <c r="F961" s="17">
        <v>321500</v>
      </c>
    </row>
    <row r="962" spans="1:6">
      <c r="A962" s="13" t="s">
        <v>2303</v>
      </c>
      <c r="B962" s="13">
        <v>17031819500</v>
      </c>
      <c r="C962" s="13" t="s">
        <v>2304</v>
      </c>
      <c r="D962" s="13" t="s">
        <v>4272</v>
      </c>
      <c r="E962" s="13" t="s">
        <v>2305</v>
      </c>
      <c r="F962" s="17">
        <v>293900</v>
      </c>
    </row>
    <row r="963" spans="1:6">
      <c r="A963" s="13" t="s">
        <v>2306</v>
      </c>
      <c r="B963" s="13">
        <v>17031818600</v>
      </c>
      <c r="C963" s="13" t="s">
        <v>2307</v>
      </c>
      <c r="D963" s="13" t="s">
        <v>4272</v>
      </c>
      <c r="E963" s="13" t="s">
        <v>2308</v>
      </c>
      <c r="F963" s="17">
        <v>332200</v>
      </c>
    </row>
    <row r="964" spans="1:6">
      <c r="A964" s="13" t="s">
        <v>2309</v>
      </c>
      <c r="B964" s="13">
        <v>17031818900</v>
      </c>
      <c r="C964" s="13" t="s">
        <v>2310</v>
      </c>
      <c r="D964" s="13" t="s">
        <v>4272</v>
      </c>
      <c r="E964" s="13" t="s">
        <v>2308</v>
      </c>
      <c r="F964" s="17">
        <v>334100</v>
      </c>
    </row>
    <row r="965" spans="1:6">
      <c r="A965" s="13" t="s">
        <v>2311</v>
      </c>
      <c r="B965" s="13">
        <v>17031819000</v>
      </c>
      <c r="C965" s="13" t="s">
        <v>2312</v>
      </c>
      <c r="D965" s="13" t="s">
        <v>4272</v>
      </c>
      <c r="E965" s="13" t="s">
        <v>2308</v>
      </c>
      <c r="F965" s="17">
        <v>540400</v>
      </c>
    </row>
    <row r="966" spans="1:6">
      <c r="A966" s="13" t="s">
        <v>2313</v>
      </c>
      <c r="B966" s="13">
        <v>17031827902</v>
      </c>
      <c r="C966" s="13" t="s">
        <v>2314</v>
      </c>
      <c r="D966" s="13" t="s">
        <v>4272</v>
      </c>
      <c r="E966" s="13" t="s">
        <v>2315</v>
      </c>
      <c r="F966" s="17">
        <v>131500</v>
      </c>
    </row>
    <row r="967" spans="1:6">
      <c r="A967" s="13" t="s">
        <v>2316</v>
      </c>
      <c r="B967" s="13">
        <v>17031828000</v>
      </c>
      <c r="C967" s="13" t="s">
        <v>2317</v>
      </c>
      <c r="D967" s="13" t="s">
        <v>4272</v>
      </c>
      <c r="E967" s="13" t="s">
        <v>2315</v>
      </c>
      <c r="F967" s="17">
        <v>148100</v>
      </c>
    </row>
    <row r="968" spans="1:6">
      <c r="A968" s="13" t="s">
        <v>2318</v>
      </c>
      <c r="B968" s="13">
        <v>17031828100</v>
      </c>
      <c r="C968" s="13" t="s">
        <v>2319</v>
      </c>
      <c r="D968" s="13" t="s">
        <v>4272</v>
      </c>
      <c r="E968" s="13" t="s">
        <v>2315</v>
      </c>
      <c r="F968" s="17">
        <v>132900</v>
      </c>
    </row>
    <row r="969" spans="1:6">
      <c r="A969" s="13" t="s">
        <v>2320</v>
      </c>
      <c r="B969" s="13">
        <v>17031828201</v>
      </c>
      <c r="C969" s="13" t="s">
        <v>2321</v>
      </c>
      <c r="D969" s="13" t="s">
        <v>4272</v>
      </c>
      <c r="E969" s="13" t="s">
        <v>2315</v>
      </c>
      <c r="F969" s="17">
        <v>162200</v>
      </c>
    </row>
    <row r="970" spans="1:6">
      <c r="A970" s="13" t="s">
        <v>2322</v>
      </c>
      <c r="B970" s="13">
        <v>17031828202</v>
      </c>
      <c r="C970" s="13" t="s">
        <v>2323</v>
      </c>
      <c r="D970" s="13" t="s">
        <v>4272</v>
      </c>
      <c r="E970" s="13" t="s">
        <v>2315</v>
      </c>
      <c r="F970" s="17">
        <v>189800</v>
      </c>
    </row>
    <row r="971" spans="1:6">
      <c r="A971" s="13" t="s">
        <v>2324</v>
      </c>
      <c r="B971" s="13">
        <v>17031824003</v>
      </c>
      <c r="C971" s="13" t="s">
        <v>2325</v>
      </c>
      <c r="D971" s="13" t="s">
        <v>4272</v>
      </c>
      <c r="E971" s="13" t="s">
        <v>2326</v>
      </c>
      <c r="F971" s="17">
        <v>337800</v>
      </c>
    </row>
    <row r="972" spans="1:6">
      <c r="A972" s="13" t="s">
        <v>2327</v>
      </c>
      <c r="B972" s="13">
        <v>17031824005</v>
      </c>
      <c r="C972" s="13" t="s">
        <v>2328</v>
      </c>
      <c r="D972" s="13" t="s">
        <v>4272</v>
      </c>
      <c r="E972" s="13" t="s">
        <v>2326</v>
      </c>
      <c r="F972" s="17">
        <v>401700</v>
      </c>
    </row>
    <row r="973" spans="1:6">
      <c r="A973" s="13" t="s">
        <v>2329</v>
      </c>
      <c r="B973" s="13">
        <v>17031824006</v>
      </c>
      <c r="C973" s="13" t="s">
        <v>2214</v>
      </c>
      <c r="D973" s="13" t="s">
        <v>4272</v>
      </c>
      <c r="E973" s="13" t="s">
        <v>2326</v>
      </c>
      <c r="F973" s="17">
        <v>496400</v>
      </c>
    </row>
    <row r="974" spans="1:6">
      <c r="A974" s="13" t="s">
        <v>2215</v>
      </c>
      <c r="B974" s="13">
        <v>17031807900</v>
      </c>
      <c r="C974" s="13" t="s">
        <v>2216</v>
      </c>
      <c r="D974" s="13" t="s">
        <v>4272</v>
      </c>
      <c r="E974" s="13" t="s">
        <v>2217</v>
      </c>
      <c r="F974" s="17">
        <v>578800</v>
      </c>
    </row>
    <row r="975" spans="1:6">
      <c r="A975" s="13" t="s">
        <v>2218</v>
      </c>
      <c r="B975" s="13">
        <v>17031808001</v>
      </c>
      <c r="C975" s="13" t="s">
        <v>2219</v>
      </c>
      <c r="D975" s="13" t="s">
        <v>4272</v>
      </c>
      <c r="E975" s="13" t="s">
        <v>2217</v>
      </c>
      <c r="F975" s="17">
        <v>464200</v>
      </c>
    </row>
    <row r="976" spans="1:6">
      <c r="A976" s="13" t="s">
        <v>2220</v>
      </c>
      <c r="B976" s="13">
        <v>17031808002</v>
      </c>
      <c r="C976" s="13" t="s">
        <v>2221</v>
      </c>
      <c r="D976" s="13" t="s">
        <v>4272</v>
      </c>
      <c r="E976" s="13" t="s">
        <v>2217</v>
      </c>
      <c r="F976" s="17">
        <v>412600</v>
      </c>
    </row>
    <row r="977" spans="1:6">
      <c r="A977" s="13" t="s">
        <v>2222</v>
      </c>
      <c r="B977" s="13">
        <v>17031840400</v>
      </c>
      <c r="C977" s="13" t="s">
        <v>2223</v>
      </c>
      <c r="D977" s="13" t="s">
        <v>4272</v>
      </c>
      <c r="E977" s="13" t="s">
        <v>2224</v>
      </c>
      <c r="F977" s="17">
        <v>232500</v>
      </c>
    </row>
    <row r="978" spans="1:6">
      <c r="A978" s="13" t="s">
        <v>2225</v>
      </c>
      <c r="B978" s="13">
        <v>17031843300</v>
      </c>
      <c r="C978" s="13" t="s">
        <v>2226</v>
      </c>
      <c r="D978" s="13" t="s">
        <v>4272</v>
      </c>
      <c r="E978" s="13" t="s">
        <v>2224</v>
      </c>
      <c r="F978" s="17">
        <v>232400</v>
      </c>
    </row>
    <row r="979" spans="1:6">
      <c r="A979" s="13" t="s">
        <v>2227</v>
      </c>
      <c r="B979" s="13">
        <v>17031843400</v>
      </c>
      <c r="C979" s="13" t="s">
        <v>2228</v>
      </c>
      <c r="D979" s="13" t="s">
        <v>4272</v>
      </c>
      <c r="E979" s="13" t="s">
        <v>2224</v>
      </c>
      <c r="F979" s="17">
        <v>117700</v>
      </c>
    </row>
    <row r="980" spans="1:6">
      <c r="A980" s="13" t="s">
        <v>2229</v>
      </c>
      <c r="B980" s="13">
        <v>17031843500</v>
      </c>
      <c r="C980" s="13" t="s">
        <v>2230</v>
      </c>
      <c r="D980" s="13" t="s">
        <v>4272</v>
      </c>
      <c r="E980" s="13" t="s">
        <v>2224</v>
      </c>
      <c r="F980" s="17">
        <v>211700</v>
      </c>
    </row>
    <row r="981" spans="1:6">
      <c r="A981" s="13" t="s">
        <v>2231</v>
      </c>
      <c r="B981" s="13">
        <v>17031843600</v>
      </c>
      <c r="C981" s="13" t="s">
        <v>2232</v>
      </c>
      <c r="D981" s="13" t="s">
        <v>4272</v>
      </c>
      <c r="E981" s="13" t="s">
        <v>2224</v>
      </c>
      <c r="F981" s="17">
        <v>308100</v>
      </c>
    </row>
    <row r="982" spans="1:6">
      <c r="A982" s="13" t="s">
        <v>2233</v>
      </c>
      <c r="B982" s="13">
        <v>17031828503</v>
      </c>
      <c r="C982" s="13" t="s">
        <v>2234</v>
      </c>
      <c r="D982" s="13" t="s">
        <v>4272</v>
      </c>
      <c r="E982" s="13" t="s">
        <v>2235</v>
      </c>
      <c r="F982" s="17">
        <v>116000</v>
      </c>
    </row>
    <row r="983" spans="1:6">
      <c r="A983" s="13" t="s">
        <v>2236</v>
      </c>
      <c r="B983" s="13">
        <v>17031828505</v>
      </c>
      <c r="C983" s="13" t="s">
        <v>2237</v>
      </c>
      <c r="D983" s="13" t="s">
        <v>4272</v>
      </c>
      <c r="E983" s="13" t="s">
        <v>2235</v>
      </c>
      <c r="F983" s="17">
        <v>189000</v>
      </c>
    </row>
    <row r="984" spans="1:6">
      <c r="A984" s="13" t="s">
        <v>2238</v>
      </c>
      <c r="B984" s="13">
        <v>17031828506</v>
      </c>
      <c r="C984" s="13" t="s">
        <v>2239</v>
      </c>
      <c r="D984" s="13" t="s">
        <v>4272</v>
      </c>
      <c r="E984" s="13" t="s">
        <v>2235</v>
      </c>
      <c r="F984" s="17">
        <v>124500</v>
      </c>
    </row>
    <row r="985" spans="1:6">
      <c r="A985" s="13" t="s">
        <v>2240</v>
      </c>
      <c r="B985" s="13">
        <v>17031815701</v>
      </c>
      <c r="C985" s="13" t="s">
        <v>2241</v>
      </c>
      <c r="D985" s="13" t="s">
        <v>4272</v>
      </c>
      <c r="E985" s="13" t="s">
        <v>2242</v>
      </c>
      <c r="F985" s="17">
        <v>445300</v>
      </c>
    </row>
    <row r="986" spans="1:6">
      <c r="A986" s="13" t="s">
        <v>2243</v>
      </c>
      <c r="B986" s="13">
        <v>17031815702</v>
      </c>
      <c r="C986" s="13" t="s">
        <v>2244</v>
      </c>
      <c r="D986" s="13" t="s">
        <v>4272</v>
      </c>
      <c r="E986" s="13" t="s">
        <v>2242</v>
      </c>
      <c r="F986" s="17">
        <v>389200</v>
      </c>
    </row>
    <row r="987" spans="1:6">
      <c r="A987" s="13" t="s">
        <v>2245</v>
      </c>
      <c r="B987" s="13">
        <v>17031819100</v>
      </c>
      <c r="C987" s="13" t="s">
        <v>2246</v>
      </c>
      <c r="D987" s="13" t="s">
        <v>4272</v>
      </c>
      <c r="E987" s="13" t="s">
        <v>2242</v>
      </c>
      <c r="F987" s="17">
        <v>235700</v>
      </c>
    </row>
    <row r="988" spans="1:6">
      <c r="A988" s="13" t="s">
        <v>2247</v>
      </c>
      <c r="B988" s="13">
        <v>17031819200</v>
      </c>
      <c r="C988" s="13" t="s">
        <v>2248</v>
      </c>
      <c r="D988" s="13" t="s">
        <v>4272</v>
      </c>
      <c r="E988" s="13" t="s">
        <v>2242</v>
      </c>
      <c r="F988" s="17">
        <v>210200</v>
      </c>
    </row>
    <row r="989" spans="1:6">
      <c r="A989" s="13" t="s">
        <v>2249</v>
      </c>
      <c r="B989" s="13">
        <v>17031824900</v>
      </c>
      <c r="C989" s="13" t="s">
        <v>2250</v>
      </c>
      <c r="D989" s="13" t="s">
        <v>4272</v>
      </c>
      <c r="E989" s="13" t="s">
        <v>2251</v>
      </c>
      <c r="F989" s="17">
        <v>149000</v>
      </c>
    </row>
    <row r="990" spans="1:6">
      <c r="A990" s="13" t="s">
        <v>2252</v>
      </c>
      <c r="B990" s="13">
        <v>17031825600</v>
      </c>
      <c r="C990" s="13" t="s">
        <v>2253</v>
      </c>
      <c r="D990" s="13" t="s">
        <v>4272</v>
      </c>
      <c r="E990" s="13" t="s">
        <v>2251</v>
      </c>
      <c r="F990" s="17">
        <v>112000</v>
      </c>
    </row>
    <row r="991" spans="1:6">
      <c r="A991" s="13" t="s">
        <v>2254</v>
      </c>
      <c r="B991" s="13">
        <v>17031827400</v>
      </c>
      <c r="C991" s="13" t="s">
        <v>2255</v>
      </c>
      <c r="D991" s="13" t="s">
        <v>4272</v>
      </c>
      <c r="E991" s="13" t="s">
        <v>2438</v>
      </c>
      <c r="F991" s="17">
        <v>108400</v>
      </c>
    </row>
    <row r="992" spans="1:6">
      <c r="A992" s="13" t="s">
        <v>2256</v>
      </c>
      <c r="B992" s="13">
        <v>17031827600</v>
      </c>
      <c r="C992" s="13" t="s">
        <v>2257</v>
      </c>
      <c r="D992" s="13" t="s">
        <v>4272</v>
      </c>
      <c r="E992" s="13" t="s">
        <v>2251</v>
      </c>
      <c r="F992" s="17">
        <v>105200</v>
      </c>
    </row>
    <row r="993" spans="1:6">
      <c r="A993" s="13" t="s">
        <v>2258</v>
      </c>
      <c r="B993" s="13">
        <v>17031830001</v>
      </c>
      <c r="C993" s="13" t="s">
        <v>2259</v>
      </c>
      <c r="D993" s="13" t="s">
        <v>4272</v>
      </c>
      <c r="E993" s="13" t="s">
        <v>2260</v>
      </c>
      <c r="F993" s="17">
        <v>52400</v>
      </c>
    </row>
    <row r="994" spans="1:6">
      <c r="A994" s="13" t="s">
        <v>2261</v>
      </c>
      <c r="B994" s="13">
        <v>17031830003</v>
      </c>
      <c r="C994" s="13" t="s">
        <v>2262</v>
      </c>
      <c r="D994" s="13" t="s">
        <v>4272</v>
      </c>
      <c r="E994" s="13" t="s">
        <v>2260</v>
      </c>
      <c r="F994" s="17">
        <v>218800</v>
      </c>
    </row>
    <row r="995" spans="1:6">
      <c r="A995" s="13" t="s">
        <v>2263</v>
      </c>
      <c r="B995" s="13">
        <v>17031830004</v>
      </c>
      <c r="C995" s="13" t="s">
        <v>2264</v>
      </c>
      <c r="D995" s="13" t="s">
        <v>4272</v>
      </c>
      <c r="E995" s="13" t="s">
        <v>2265</v>
      </c>
      <c r="F995" s="17">
        <v>244600</v>
      </c>
    </row>
    <row r="996" spans="1:6">
      <c r="A996" s="13" t="s">
        <v>2266</v>
      </c>
      <c r="B996" s="13">
        <v>17031830006</v>
      </c>
      <c r="C996" s="13" t="s">
        <v>2267</v>
      </c>
      <c r="D996" s="13" t="s">
        <v>4272</v>
      </c>
      <c r="E996" s="13" t="s">
        <v>2265</v>
      </c>
      <c r="F996" s="17">
        <v>153900</v>
      </c>
    </row>
    <row r="997" spans="1:6">
      <c r="A997" s="13" t="s">
        <v>2268</v>
      </c>
      <c r="B997" s="13">
        <v>17031830007</v>
      </c>
      <c r="C997" s="13" t="s">
        <v>2269</v>
      </c>
      <c r="D997" s="13" t="s">
        <v>4272</v>
      </c>
      <c r="E997" s="13" t="s">
        <v>2265</v>
      </c>
      <c r="F997" s="17">
        <v>166000</v>
      </c>
    </row>
    <row r="998" spans="1:6">
      <c r="A998" s="13" t="s">
        <v>2270</v>
      </c>
      <c r="B998" s="13">
        <v>17031830008</v>
      </c>
      <c r="C998" s="13" t="s">
        <v>2158</v>
      </c>
      <c r="D998" s="13" t="s">
        <v>4272</v>
      </c>
      <c r="E998" s="13" t="s">
        <v>2265</v>
      </c>
      <c r="F998" s="17">
        <v>191800</v>
      </c>
    </row>
    <row r="999" spans="1:6">
      <c r="A999" s="13" t="s">
        <v>2159</v>
      </c>
      <c r="B999" s="13">
        <v>17031830100</v>
      </c>
      <c r="C999" s="13" t="s">
        <v>2160</v>
      </c>
      <c r="D999" s="13" t="s">
        <v>4272</v>
      </c>
      <c r="E999" s="13" t="s">
        <v>2161</v>
      </c>
      <c r="F999" s="17">
        <v>143000</v>
      </c>
    </row>
    <row r="1000" spans="1:6">
      <c r="A1000" s="13" t="s">
        <v>2162</v>
      </c>
      <c r="B1000" s="13">
        <v>17031830202</v>
      </c>
      <c r="C1000" s="13" t="s">
        <v>2163</v>
      </c>
      <c r="D1000" s="13" t="s">
        <v>4272</v>
      </c>
      <c r="E1000" s="13" t="s">
        <v>2161</v>
      </c>
      <c r="F1000" s="17">
        <v>146500</v>
      </c>
    </row>
    <row r="1001" spans="1:6">
      <c r="A1001" s="13" t="s">
        <v>2164</v>
      </c>
      <c r="B1001" s="13">
        <v>17031817200</v>
      </c>
      <c r="C1001" s="13" t="s">
        <v>2165</v>
      </c>
      <c r="D1001" s="13" t="s">
        <v>4272</v>
      </c>
      <c r="E1001" s="13" t="s">
        <v>2166</v>
      </c>
      <c r="F1001" s="17">
        <v>172800</v>
      </c>
    </row>
    <row r="1002" spans="1:6">
      <c r="A1002" s="13" t="s">
        <v>2167</v>
      </c>
      <c r="B1002" s="13">
        <v>17031817300</v>
      </c>
      <c r="C1002" s="13" t="s">
        <v>2168</v>
      </c>
      <c r="D1002" s="13" t="s">
        <v>4272</v>
      </c>
      <c r="E1002" s="13" t="s">
        <v>2166</v>
      </c>
      <c r="F1002" s="17">
        <v>188200</v>
      </c>
    </row>
    <row r="1003" spans="1:6">
      <c r="A1003" s="13" t="s">
        <v>2169</v>
      </c>
      <c r="B1003" s="13">
        <v>17031817400</v>
      </c>
      <c r="C1003" s="13" t="s">
        <v>2170</v>
      </c>
      <c r="D1003" s="13" t="s">
        <v>4272</v>
      </c>
      <c r="E1003" s="13" t="s">
        <v>2166</v>
      </c>
      <c r="F1003" s="17">
        <v>223000</v>
      </c>
    </row>
    <row r="1004" spans="1:6">
      <c r="A1004" s="13" t="s">
        <v>2171</v>
      </c>
      <c r="B1004" s="13">
        <v>17031817500</v>
      </c>
      <c r="C1004" s="13" t="s">
        <v>2172</v>
      </c>
      <c r="D1004" s="13" t="s">
        <v>4272</v>
      </c>
      <c r="E1004" s="13" t="s">
        <v>2166</v>
      </c>
      <c r="F1004" s="17">
        <v>178300</v>
      </c>
    </row>
    <row r="1005" spans="1:6">
      <c r="A1005" s="13" t="s">
        <v>2173</v>
      </c>
      <c r="B1005" s="13">
        <v>17031817600</v>
      </c>
      <c r="C1005" s="13" t="s">
        <v>2174</v>
      </c>
      <c r="D1005" s="13" t="s">
        <v>4272</v>
      </c>
      <c r="E1005" s="13" t="s">
        <v>2166</v>
      </c>
      <c r="F1005" s="17">
        <v>176300</v>
      </c>
    </row>
    <row r="1006" spans="1:6">
      <c r="A1006" s="13" t="s">
        <v>2175</v>
      </c>
      <c r="B1006" s="13">
        <v>17031817700</v>
      </c>
      <c r="C1006" s="13" t="s">
        <v>2176</v>
      </c>
      <c r="D1006" s="13" t="s">
        <v>4272</v>
      </c>
      <c r="E1006" s="13" t="s">
        <v>2166</v>
      </c>
      <c r="F1006" s="17">
        <v>171400</v>
      </c>
    </row>
    <row r="1007" spans="1:6">
      <c r="A1007" s="13" t="s">
        <v>2177</v>
      </c>
      <c r="B1007" s="13">
        <v>17031811301</v>
      </c>
      <c r="C1007" s="13" t="s">
        <v>2178</v>
      </c>
      <c r="D1007" s="13" t="s">
        <v>4272</v>
      </c>
      <c r="E1007" s="13" t="s">
        <v>2179</v>
      </c>
      <c r="F1007" s="17">
        <v>241300</v>
      </c>
    </row>
    <row r="1008" spans="1:6">
      <c r="A1008" s="13" t="s">
        <v>2180</v>
      </c>
      <c r="B1008" s="13">
        <v>17031811302</v>
      </c>
      <c r="C1008" s="13" t="s">
        <v>2181</v>
      </c>
      <c r="D1008" s="13" t="s">
        <v>4272</v>
      </c>
      <c r="E1008" s="13" t="s">
        <v>2179</v>
      </c>
      <c r="F1008" s="17">
        <v>220500</v>
      </c>
    </row>
    <row r="1009" spans="1:6">
      <c r="A1009" s="13" t="s">
        <v>2182</v>
      </c>
      <c r="B1009" s="13">
        <v>17031816200</v>
      </c>
      <c r="C1009" s="13" t="s">
        <v>2183</v>
      </c>
      <c r="D1009" s="13" t="s">
        <v>4272</v>
      </c>
      <c r="E1009" s="13" t="s">
        <v>2179</v>
      </c>
      <c r="F1009" s="17">
        <v>321500</v>
      </c>
    </row>
    <row r="1010" spans="1:6">
      <c r="A1010" s="13" t="s">
        <v>2184</v>
      </c>
      <c r="B1010" s="13">
        <v>17031816300</v>
      </c>
      <c r="C1010" s="13" t="s">
        <v>2185</v>
      </c>
      <c r="D1010" s="13" t="s">
        <v>4272</v>
      </c>
      <c r="E1010" s="13" t="s">
        <v>2179</v>
      </c>
      <c r="F1010" s="17">
        <v>237100</v>
      </c>
    </row>
    <row r="1011" spans="1:6">
      <c r="A1011" s="13" t="s">
        <v>2186</v>
      </c>
      <c r="B1011" s="13">
        <v>17031816401</v>
      </c>
      <c r="C1011" s="13" t="s">
        <v>2187</v>
      </c>
      <c r="D1011" s="13" t="s">
        <v>4272</v>
      </c>
      <c r="E1011" s="13" t="s">
        <v>2179</v>
      </c>
      <c r="F1011" s="17">
        <v>266200</v>
      </c>
    </row>
    <row r="1012" spans="1:6">
      <c r="A1012" s="13" t="s">
        <v>2188</v>
      </c>
      <c r="B1012" s="13">
        <v>17031816402</v>
      </c>
      <c r="C1012" s="13" t="s">
        <v>2189</v>
      </c>
      <c r="D1012" s="13" t="s">
        <v>4272</v>
      </c>
      <c r="E1012" s="13" t="s">
        <v>2179</v>
      </c>
      <c r="F1012" s="17">
        <v>263900</v>
      </c>
    </row>
    <row r="1013" spans="1:6">
      <c r="A1013" s="13" t="s">
        <v>2190</v>
      </c>
      <c r="B1013" s="13">
        <v>17031816500</v>
      </c>
      <c r="C1013" s="13" t="s">
        <v>2191</v>
      </c>
      <c r="D1013" s="13" t="s">
        <v>4272</v>
      </c>
      <c r="E1013" s="13" t="s">
        <v>2179</v>
      </c>
      <c r="F1013" s="17">
        <v>137500</v>
      </c>
    </row>
    <row r="1014" spans="1:6">
      <c r="A1014" s="13" t="s">
        <v>2192</v>
      </c>
      <c r="B1014" s="13">
        <v>17031824601</v>
      </c>
      <c r="C1014" s="13" t="s">
        <v>2193</v>
      </c>
      <c r="D1014" s="13" t="s">
        <v>4272</v>
      </c>
      <c r="E1014" s="13" t="s">
        <v>2194</v>
      </c>
      <c r="F1014" s="17">
        <v>195700</v>
      </c>
    </row>
    <row r="1015" spans="1:6">
      <c r="A1015" s="13" t="s">
        <v>2195</v>
      </c>
      <c r="B1015" s="13">
        <v>17031824602</v>
      </c>
      <c r="C1015" s="13" t="s">
        <v>2196</v>
      </c>
      <c r="D1015" s="13" t="s">
        <v>4272</v>
      </c>
      <c r="E1015" s="13" t="s">
        <v>2194</v>
      </c>
      <c r="F1015" s="17">
        <v>214900</v>
      </c>
    </row>
    <row r="1016" spans="1:6">
      <c r="A1016" s="13" t="s">
        <v>2197</v>
      </c>
      <c r="B1016" s="13">
        <v>17031824701</v>
      </c>
      <c r="C1016" s="13" t="s">
        <v>2198</v>
      </c>
      <c r="D1016" s="13" t="s">
        <v>4272</v>
      </c>
      <c r="E1016" s="13" t="s">
        <v>2194</v>
      </c>
      <c r="F1016" s="17">
        <v>188100</v>
      </c>
    </row>
    <row r="1017" spans="1:6">
      <c r="A1017" s="13" t="s">
        <v>2199</v>
      </c>
      <c r="B1017" s="13">
        <v>17031824702</v>
      </c>
      <c r="C1017" s="13" t="s">
        <v>2200</v>
      </c>
      <c r="D1017" s="13" t="s">
        <v>4272</v>
      </c>
      <c r="E1017" s="13" t="s">
        <v>2194</v>
      </c>
      <c r="F1017" s="17">
        <v>171900</v>
      </c>
    </row>
    <row r="1018" spans="1:6">
      <c r="A1018" s="13" t="s">
        <v>2201</v>
      </c>
      <c r="B1018" s="13">
        <v>17031825000</v>
      </c>
      <c r="C1018" s="13" t="s">
        <v>2202</v>
      </c>
      <c r="D1018" s="13" t="s">
        <v>4272</v>
      </c>
      <c r="E1018" s="13" t="s">
        <v>2194</v>
      </c>
      <c r="F1018" s="17">
        <v>212200</v>
      </c>
    </row>
    <row r="1019" spans="1:6">
      <c r="A1019" s="13" t="s">
        <v>2203</v>
      </c>
      <c r="B1019" s="13">
        <v>17031805301</v>
      </c>
      <c r="C1019" s="13" t="s">
        <v>2204</v>
      </c>
      <c r="D1019" s="13" t="s">
        <v>4272</v>
      </c>
      <c r="E1019" s="13" t="s">
        <v>2205</v>
      </c>
      <c r="F1019" s="17">
        <v>385700</v>
      </c>
    </row>
    <row r="1020" spans="1:6">
      <c r="A1020" s="13" t="s">
        <v>2206</v>
      </c>
      <c r="B1020" s="13">
        <v>17031805302</v>
      </c>
      <c r="C1020" s="13" t="s">
        <v>2207</v>
      </c>
      <c r="D1020" s="13" t="s">
        <v>4272</v>
      </c>
      <c r="E1020" s="13" t="s">
        <v>2205</v>
      </c>
      <c r="F1020" s="17">
        <v>356000</v>
      </c>
    </row>
    <row r="1021" spans="1:6">
      <c r="A1021" s="13" t="s">
        <v>2208</v>
      </c>
      <c r="B1021" s="13">
        <v>17031808301</v>
      </c>
      <c r="C1021" s="13" t="s">
        <v>2209</v>
      </c>
      <c r="D1021" s="13" t="s">
        <v>4272</v>
      </c>
      <c r="E1021" s="13" t="s">
        <v>2205</v>
      </c>
      <c r="F1021" s="17">
        <v>325900</v>
      </c>
    </row>
    <row r="1022" spans="1:6">
      <c r="A1022" s="13" t="s">
        <v>2210</v>
      </c>
      <c r="B1022" s="13">
        <v>17031808302</v>
      </c>
      <c r="C1022" s="13" t="s">
        <v>2211</v>
      </c>
      <c r="D1022" s="13" t="s">
        <v>4272</v>
      </c>
      <c r="E1022" s="13" t="s">
        <v>2205</v>
      </c>
      <c r="F1022" s="17">
        <v>348200</v>
      </c>
    </row>
    <row r="1023" spans="1:6">
      <c r="A1023" s="13" t="s">
        <v>2212</v>
      </c>
      <c r="B1023" s="13">
        <v>17031808400</v>
      </c>
      <c r="C1023" s="13" t="s">
        <v>2213</v>
      </c>
      <c r="D1023" s="13" t="s">
        <v>4272</v>
      </c>
      <c r="E1023" s="13" t="s">
        <v>2205</v>
      </c>
      <c r="F1023" s="17">
        <v>379500</v>
      </c>
    </row>
    <row r="1024" spans="1:6">
      <c r="A1024" s="13" t="s">
        <v>2102</v>
      </c>
      <c r="B1024" s="13">
        <v>17031808500</v>
      </c>
      <c r="C1024" s="13" t="s">
        <v>2103</v>
      </c>
      <c r="D1024" s="13" t="s">
        <v>4272</v>
      </c>
      <c r="E1024" s="13" t="s">
        <v>2205</v>
      </c>
      <c r="F1024" s="17">
        <v>379000</v>
      </c>
    </row>
    <row r="1025" spans="1:6">
      <c r="A1025" s="13" t="s">
        <v>2104</v>
      </c>
      <c r="B1025" s="13">
        <v>17031802605</v>
      </c>
      <c r="C1025" s="13" t="s">
        <v>2105</v>
      </c>
      <c r="D1025" s="13" t="s">
        <v>4272</v>
      </c>
      <c r="E1025" s="13" t="s">
        <v>2106</v>
      </c>
      <c r="F1025" s="17">
        <v>361900</v>
      </c>
    </row>
    <row r="1026" spans="1:6">
      <c r="A1026" s="13" t="s">
        <v>2107</v>
      </c>
      <c r="B1026" s="13">
        <v>17031802607</v>
      </c>
      <c r="C1026" s="13" t="s">
        <v>2108</v>
      </c>
      <c r="D1026" s="13" t="s">
        <v>4272</v>
      </c>
      <c r="E1026" s="13" t="s">
        <v>2106</v>
      </c>
      <c r="F1026" s="17">
        <v>381400</v>
      </c>
    </row>
    <row r="1027" spans="1:6">
      <c r="A1027" s="13" t="s">
        <v>2109</v>
      </c>
      <c r="B1027" s="13">
        <v>17031802609</v>
      </c>
      <c r="C1027" s="13" t="s">
        <v>2110</v>
      </c>
      <c r="D1027" s="13" t="s">
        <v>4272</v>
      </c>
      <c r="E1027" s="13" t="s">
        <v>2106</v>
      </c>
      <c r="F1027" s="17">
        <v>151000</v>
      </c>
    </row>
    <row r="1028" spans="1:6">
      <c r="A1028" s="13" t="s">
        <v>2111</v>
      </c>
      <c r="B1028" s="13">
        <v>17031802610</v>
      </c>
      <c r="C1028" s="13" t="s">
        <v>2112</v>
      </c>
      <c r="D1028" s="13" t="s">
        <v>4272</v>
      </c>
      <c r="E1028" s="13" t="s">
        <v>2106</v>
      </c>
      <c r="F1028" s="17">
        <v>349200</v>
      </c>
    </row>
    <row r="1029" spans="1:6">
      <c r="A1029" s="13" t="s">
        <v>2113</v>
      </c>
      <c r="B1029" s="13">
        <v>17031802701</v>
      </c>
      <c r="C1029" s="13" t="s">
        <v>2114</v>
      </c>
      <c r="D1029" s="13" t="s">
        <v>4272</v>
      </c>
      <c r="E1029" s="13" t="s">
        <v>2106</v>
      </c>
      <c r="F1029" s="17">
        <v>359600</v>
      </c>
    </row>
    <row r="1030" spans="1:6">
      <c r="A1030" s="13" t="s">
        <v>2115</v>
      </c>
      <c r="B1030" s="13">
        <v>17031802702</v>
      </c>
      <c r="C1030" s="13" t="s">
        <v>2116</v>
      </c>
      <c r="D1030" s="13" t="s">
        <v>4272</v>
      </c>
      <c r="E1030" s="13" t="s">
        <v>2106</v>
      </c>
      <c r="F1030" s="17">
        <v>360500</v>
      </c>
    </row>
    <row r="1031" spans="1:6">
      <c r="A1031" s="13" t="s">
        <v>2117</v>
      </c>
      <c r="B1031" s="13">
        <v>17031802802</v>
      </c>
      <c r="C1031" s="13" t="s">
        <v>2118</v>
      </c>
      <c r="D1031" s="13" t="s">
        <v>4272</v>
      </c>
      <c r="E1031" s="13" t="s">
        <v>2106</v>
      </c>
      <c r="F1031" s="17">
        <v>324600</v>
      </c>
    </row>
    <row r="1032" spans="1:6">
      <c r="A1032" s="13" t="s">
        <v>2119</v>
      </c>
      <c r="B1032" s="13">
        <v>17031805001</v>
      </c>
      <c r="C1032" s="13" t="s">
        <v>2120</v>
      </c>
      <c r="D1032" s="13" t="s">
        <v>4272</v>
      </c>
      <c r="E1032" s="13" t="s">
        <v>2106</v>
      </c>
      <c r="F1032" s="17">
        <v>417700</v>
      </c>
    </row>
    <row r="1033" spans="1:6">
      <c r="A1033" s="13" t="s">
        <v>2121</v>
      </c>
      <c r="B1033" s="13">
        <v>17031805201</v>
      </c>
      <c r="C1033" s="13" t="s">
        <v>2122</v>
      </c>
      <c r="D1033" s="13" t="s">
        <v>4272</v>
      </c>
      <c r="E1033" s="13" t="s">
        <v>2123</v>
      </c>
      <c r="F1033" s="17">
        <v>421300</v>
      </c>
    </row>
    <row r="1034" spans="1:6">
      <c r="A1034" s="13" t="s">
        <v>2124</v>
      </c>
      <c r="B1034" s="13">
        <v>17031805401</v>
      </c>
      <c r="C1034" s="13" t="s">
        <v>2125</v>
      </c>
      <c r="D1034" s="13" t="s">
        <v>4272</v>
      </c>
      <c r="E1034" s="13" t="s">
        <v>2123</v>
      </c>
      <c r="F1034" s="17">
        <v>348600</v>
      </c>
    </row>
    <row r="1035" spans="1:6">
      <c r="A1035" s="13" t="s">
        <v>2126</v>
      </c>
      <c r="B1035" s="13">
        <v>17031805402</v>
      </c>
      <c r="C1035" s="13" t="s">
        <v>2127</v>
      </c>
      <c r="D1035" s="13" t="s">
        <v>4272</v>
      </c>
      <c r="E1035" s="13" t="s">
        <v>2123</v>
      </c>
      <c r="F1035" s="17">
        <v>357300</v>
      </c>
    </row>
    <row r="1036" spans="1:6">
      <c r="A1036" s="13" t="s">
        <v>2128</v>
      </c>
      <c r="B1036" s="13">
        <v>17031805902</v>
      </c>
      <c r="C1036" s="13" t="s">
        <v>2129</v>
      </c>
      <c r="D1036" s="13" t="s">
        <v>4272</v>
      </c>
      <c r="E1036" s="13" t="s">
        <v>2130</v>
      </c>
      <c r="F1036" s="17">
        <v>478000</v>
      </c>
    </row>
    <row r="1037" spans="1:6">
      <c r="A1037" s="13" t="s">
        <v>2131</v>
      </c>
      <c r="B1037" s="13">
        <v>17031806003</v>
      </c>
      <c r="C1037" s="13" t="s">
        <v>2132</v>
      </c>
      <c r="D1037" s="13" t="s">
        <v>4272</v>
      </c>
      <c r="E1037" s="13" t="s">
        <v>2130</v>
      </c>
      <c r="F1037" s="17">
        <v>228300</v>
      </c>
    </row>
    <row r="1038" spans="1:6">
      <c r="A1038" s="13" t="s">
        <v>2133</v>
      </c>
      <c r="B1038" s="13">
        <v>17031806004</v>
      </c>
      <c r="C1038" s="13" t="s">
        <v>2134</v>
      </c>
      <c r="D1038" s="13" t="s">
        <v>4272</v>
      </c>
      <c r="E1038" s="13" t="s">
        <v>2130</v>
      </c>
      <c r="F1038" s="17">
        <v>287900</v>
      </c>
    </row>
    <row r="1039" spans="1:6">
      <c r="A1039" s="13" t="s">
        <v>2135</v>
      </c>
      <c r="B1039" s="13">
        <v>17031808100</v>
      </c>
      <c r="C1039" s="13" t="s">
        <v>2136</v>
      </c>
      <c r="D1039" s="13" t="s">
        <v>4272</v>
      </c>
      <c r="E1039" s="13" t="s">
        <v>2123</v>
      </c>
      <c r="F1039" s="17">
        <v>299000</v>
      </c>
    </row>
    <row r="1040" spans="1:6">
      <c r="A1040" s="13" t="s">
        <v>2137</v>
      </c>
      <c r="B1040" s="13">
        <v>17031808200</v>
      </c>
      <c r="C1040" s="13" t="s">
        <v>2138</v>
      </c>
      <c r="D1040" s="13" t="s">
        <v>4272</v>
      </c>
      <c r="E1040" s="13" t="s">
        <v>2123</v>
      </c>
      <c r="F1040" s="17">
        <v>325100</v>
      </c>
    </row>
    <row r="1041" spans="1:6">
      <c r="A1041" s="13" t="s">
        <v>2139</v>
      </c>
      <c r="B1041" s="13">
        <v>17031810501</v>
      </c>
      <c r="C1041" s="13" t="s">
        <v>2140</v>
      </c>
      <c r="D1041" s="13" t="s">
        <v>4272</v>
      </c>
      <c r="E1041" s="13" t="s">
        <v>2141</v>
      </c>
      <c r="F1041" s="17">
        <v>356300</v>
      </c>
    </row>
    <row r="1042" spans="1:6">
      <c r="A1042" s="13" t="s">
        <v>2142</v>
      </c>
      <c r="B1042" s="13">
        <v>17031815600</v>
      </c>
      <c r="C1042" s="13" t="s">
        <v>2143</v>
      </c>
      <c r="D1042" s="13" t="s">
        <v>4272</v>
      </c>
      <c r="E1042" s="13" t="s">
        <v>2144</v>
      </c>
      <c r="F1042" s="17">
        <v>264000</v>
      </c>
    </row>
    <row r="1043" spans="1:6">
      <c r="A1043" s="13" t="s">
        <v>2145</v>
      </c>
      <c r="B1043" s="13">
        <v>17031801500</v>
      </c>
      <c r="C1043" s="13" t="s">
        <v>2146</v>
      </c>
      <c r="D1043" s="13" t="s">
        <v>4272</v>
      </c>
      <c r="E1043" s="13" t="s">
        <v>2147</v>
      </c>
      <c r="F1043" s="17">
        <v>495600</v>
      </c>
    </row>
    <row r="1044" spans="1:6">
      <c r="A1044" s="13" t="s">
        <v>2148</v>
      </c>
      <c r="B1044" s="13">
        <v>17031801601</v>
      </c>
      <c r="C1044" s="13" t="s">
        <v>2149</v>
      </c>
      <c r="D1044" s="13" t="s">
        <v>4272</v>
      </c>
      <c r="E1044" s="13" t="s">
        <v>2147</v>
      </c>
      <c r="F1044" s="17">
        <v>551800</v>
      </c>
    </row>
    <row r="1045" spans="1:6">
      <c r="A1045" s="13" t="s">
        <v>2150</v>
      </c>
      <c r="B1045" s="13">
        <v>17031801605</v>
      </c>
      <c r="C1045" s="13" t="s">
        <v>2151</v>
      </c>
      <c r="D1045" s="13" t="s">
        <v>4272</v>
      </c>
      <c r="E1045" s="13" t="s">
        <v>2147</v>
      </c>
      <c r="F1045" s="17">
        <v>572100</v>
      </c>
    </row>
    <row r="1046" spans="1:6">
      <c r="A1046" s="13" t="s">
        <v>2152</v>
      </c>
      <c r="B1046" s="13">
        <v>17031801606</v>
      </c>
      <c r="C1046" s="13" t="s">
        <v>2153</v>
      </c>
      <c r="D1046" s="13" t="s">
        <v>4272</v>
      </c>
      <c r="E1046" s="13" t="s">
        <v>2147</v>
      </c>
      <c r="F1046" s="17">
        <v>547600</v>
      </c>
    </row>
    <row r="1047" spans="1:6">
      <c r="A1047" s="13" t="s">
        <v>2154</v>
      </c>
      <c r="B1047" s="13">
        <v>17031801608</v>
      </c>
      <c r="C1047" s="13" t="s">
        <v>2155</v>
      </c>
      <c r="D1047" s="13" t="s">
        <v>4272</v>
      </c>
      <c r="E1047" s="13" t="s">
        <v>2147</v>
      </c>
      <c r="F1047" s="17">
        <v>547600</v>
      </c>
    </row>
    <row r="1048" spans="1:6">
      <c r="A1048" s="13" t="s">
        <v>2156</v>
      </c>
      <c r="B1048" s="13">
        <v>17031801701</v>
      </c>
      <c r="C1048" s="13" t="s">
        <v>2157</v>
      </c>
      <c r="D1048" s="13" t="s">
        <v>4272</v>
      </c>
      <c r="E1048" s="13" t="s">
        <v>2147</v>
      </c>
      <c r="F1048" s="17">
        <v>648400</v>
      </c>
    </row>
    <row r="1049" spans="1:6">
      <c r="A1049" s="13" t="s">
        <v>2046</v>
      </c>
      <c r="B1049" s="13">
        <v>17031801702</v>
      </c>
      <c r="C1049" s="13" t="s">
        <v>2047</v>
      </c>
      <c r="D1049" s="13" t="s">
        <v>4272</v>
      </c>
      <c r="E1049" s="13" t="s">
        <v>2147</v>
      </c>
      <c r="F1049" s="17">
        <v>535800</v>
      </c>
    </row>
    <row r="1050" spans="1:6">
      <c r="A1050" s="13" t="s">
        <v>2048</v>
      </c>
      <c r="B1050" s="13">
        <v>17031801800</v>
      </c>
      <c r="C1050" s="13" t="s">
        <v>2049</v>
      </c>
      <c r="D1050" s="13" t="s">
        <v>4272</v>
      </c>
      <c r="E1050" s="13" t="s">
        <v>2147</v>
      </c>
      <c r="F1050" s="17">
        <v>566100</v>
      </c>
    </row>
    <row r="1051" spans="1:6">
      <c r="A1051" s="13" t="s">
        <v>2050</v>
      </c>
      <c r="B1051" s="13">
        <v>17031800800</v>
      </c>
      <c r="C1051" s="13" t="s">
        <v>2051</v>
      </c>
      <c r="D1051" s="13" t="s">
        <v>4272</v>
      </c>
      <c r="E1051" s="13" t="s">
        <v>2408</v>
      </c>
      <c r="F1051" s="17">
        <v>488800</v>
      </c>
    </row>
    <row r="1052" spans="1:6">
      <c r="A1052" s="13" t="s">
        <v>2052</v>
      </c>
      <c r="B1052" s="13">
        <v>17031811800</v>
      </c>
      <c r="C1052" s="13" t="s">
        <v>2053</v>
      </c>
      <c r="D1052" s="13" t="s">
        <v>4272</v>
      </c>
      <c r="E1052" s="13" t="s">
        <v>2054</v>
      </c>
      <c r="F1052" s="17">
        <v>234700</v>
      </c>
    </row>
    <row r="1053" spans="1:6">
      <c r="A1053" s="13" t="s">
        <v>2055</v>
      </c>
      <c r="B1053" s="13">
        <v>17031816700</v>
      </c>
      <c r="C1053" s="13" t="s">
        <v>2056</v>
      </c>
      <c r="D1053" s="13" t="s">
        <v>4272</v>
      </c>
      <c r="E1053" s="13" t="s">
        <v>2054</v>
      </c>
      <c r="F1053" s="17">
        <v>224600</v>
      </c>
    </row>
    <row r="1054" spans="1:6">
      <c r="A1054" s="13" t="s">
        <v>2057</v>
      </c>
      <c r="B1054" s="13">
        <v>17031816900</v>
      </c>
      <c r="C1054" s="13" t="s">
        <v>2058</v>
      </c>
      <c r="D1054" s="13" t="s">
        <v>4272</v>
      </c>
      <c r="E1054" s="13" t="s">
        <v>2054</v>
      </c>
      <c r="F1054" s="17">
        <v>186800</v>
      </c>
    </row>
    <row r="1055" spans="1:6">
      <c r="A1055" s="13" t="s">
        <v>2059</v>
      </c>
      <c r="B1055" s="13">
        <v>17031824505</v>
      </c>
      <c r="C1055" s="13" t="s">
        <v>2060</v>
      </c>
      <c r="D1055" s="13" t="s">
        <v>4272</v>
      </c>
      <c r="E1055" s="13" t="s">
        <v>2061</v>
      </c>
      <c r="F1055" s="17">
        <v>212000</v>
      </c>
    </row>
    <row r="1056" spans="1:6">
      <c r="A1056" s="13" t="s">
        <v>2062</v>
      </c>
      <c r="B1056" s="13">
        <v>17031824506</v>
      </c>
      <c r="C1056" s="13" t="s">
        <v>2063</v>
      </c>
      <c r="D1056" s="13" t="s">
        <v>4272</v>
      </c>
      <c r="E1056" s="13" t="s">
        <v>2061</v>
      </c>
      <c r="F1056" s="17">
        <v>241000</v>
      </c>
    </row>
    <row r="1057" spans="1:6">
      <c r="A1057" s="13" t="s">
        <v>2064</v>
      </c>
      <c r="B1057" s="13">
        <v>17031825200</v>
      </c>
      <c r="C1057" s="13" t="s">
        <v>2065</v>
      </c>
      <c r="D1057" s="13" t="s">
        <v>4272</v>
      </c>
      <c r="E1057" s="13" t="s">
        <v>2061</v>
      </c>
      <c r="F1057" s="17">
        <v>202800</v>
      </c>
    </row>
    <row r="1058" spans="1:6">
      <c r="A1058" s="13" t="s">
        <v>2066</v>
      </c>
      <c r="B1058" s="13">
        <v>17031825302</v>
      </c>
      <c r="C1058" s="13" t="s">
        <v>2067</v>
      </c>
      <c r="D1058" s="13" t="s">
        <v>4272</v>
      </c>
      <c r="E1058" s="13" t="s">
        <v>2061</v>
      </c>
      <c r="F1058" s="17">
        <v>238800</v>
      </c>
    </row>
    <row r="1059" spans="1:6">
      <c r="A1059" s="13" t="s">
        <v>2068</v>
      </c>
      <c r="B1059" s="13">
        <v>17031822101</v>
      </c>
      <c r="C1059" s="13" t="s">
        <v>2069</v>
      </c>
      <c r="D1059" s="13" t="s">
        <v>4272</v>
      </c>
      <c r="E1059" s="13" t="s">
        <v>2070</v>
      </c>
      <c r="F1059" s="17">
        <v>236400</v>
      </c>
    </row>
    <row r="1060" spans="1:6">
      <c r="A1060" s="13" t="s">
        <v>2071</v>
      </c>
      <c r="B1060" s="13">
        <v>17031822102</v>
      </c>
      <c r="C1060" s="13" t="s">
        <v>2072</v>
      </c>
      <c r="D1060" s="13" t="s">
        <v>4272</v>
      </c>
      <c r="E1060" s="13" t="s">
        <v>2070</v>
      </c>
      <c r="F1060" s="17">
        <v>192900</v>
      </c>
    </row>
    <row r="1061" spans="1:6">
      <c r="A1061" s="13" t="s">
        <v>2073</v>
      </c>
      <c r="B1061" s="13">
        <v>17031822200</v>
      </c>
      <c r="C1061" s="13" t="s">
        <v>2074</v>
      </c>
      <c r="D1061" s="13" t="s">
        <v>4272</v>
      </c>
      <c r="E1061" s="13" t="s">
        <v>2070</v>
      </c>
      <c r="F1061" s="17">
        <v>231900</v>
      </c>
    </row>
    <row r="1062" spans="1:6">
      <c r="A1062" s="13" t="s">
        <v>2075</v>
      </c>
      <c r="B1062" s="13">
        <v>17031822301</v>
      </c>
      <c r="C1062" s="13" t="s">
        <v>2076</v>
      </c>
      <c r="D1062" s="13" t="s">
        <v>4272</v>
      </c>
      <c r="E1062" s="13" t="s">
        <v>2070</v>
      </c>
      <c r="F1062" s="17">
        <v>238900</v>
      </c>
    </row>
    <row r="1063" spans="1:6">
      <c r="A1063" s="13" t="s">
        <v>2077</v>
      </c>
      <c r="B1063" s="13">
        <v>17031822302</v>
      </c>
      <c r="C1063" s="13" t="s">
        <v>2078</v>
      </c>
      <c r="D1063" s="13" t="s">
        <v>4272</v>
      </c>
      <c r="E1063" s="13" t="s">
        <v>2070</v>
      </c>
      <c r="F1063" s="17">
        <v>223100</v>
      </c>
    </row>
    <row r="1064" spans="1:6">
      <c r="A1064" s="13" t="s">
        <v>2079</v>
      </c>
      <c r="B1064" s="13">
        <v>17031822500</v>
      </c>
      <c r="C1064" s="13" t="s">
        <v>2080</v>
      </c>
      <c r="D1064" s="13" t="s">
        <v>4272</v>
      </c>
      <c r="E1064" s="13" t="s">
        <v>2070</v>
      </c>
      <c r="F1064" s="17">
        <v>237900</v>
      </c>
    </row>
    <row r="1065" spans="1:6">
      <c r="A1065" s="13" t="s">
        <v>2081</v>
      </c>
      <c r="B1065" s="13">
        <v>17031822601</v>
      </c>
      <c r="C1065" s="13" t="s">
        <v>2082</v>
      </c>
      <c r="D1065" s="13" t="s">
        <v>4272</v>
      </c>
      <c r="E1065" s="13" t="s">
        <v>2070</v>
      </c>
      <c r="F1065" s="17">
        <v>253200</v>
      </c>
    </row>
    <row r="1066" spans="1:6">
      <c r="A1066" s="13" t="s">
        <v>2083</v>
      </c>
      <c r="B1066" s="13">
        <v>17031822602</v>
      </c>
      <c r="C1066" s="13" t="s">
        <v>2084</v>
      </c>
      <c r="D1066" s="13" t="s">
        <v>4272</v>
      </c>
      <c r="E1066" s="13" t="s">
        <v>2070</v>
      </c>
      <c r="F1066" s="17">
        <v>268600</v>
      </c>
    </row>
    <row r="1067" spans="1:6">
      <c r="A1067" s="13" t="s">
        <v>2085</v>
      </c>
      <c r="B1067" s="13">
        <v>17031822701</v>
      </c>
      <c r="C1067" s="13" t="s">
        <v>2086</v>
      </c>
      <c r="D1067" s="13" t="s">
        <v>4272</v>
      </c>
      <c r="E1067" s="13" t="s">
        <v>2070</v>
      </c>
      <c r="F1067" s="17">
        <v>171500</v>
      </c>
    </row>
    <row r="1068" spans="1:6">
      <c r="A1068" s="13" t="s">
        <v>2087</v>
      </c>
      <c r="B1068" s="13">
        <v>17031822702</v>
      </c>
      <c r="C1068" s="13" t="s">
        <v>2088</v>
      </c>
      <c r="D1068" s="13" t="s">
        <v>4272</v>
      </c>
      <c r="E1068" s="13" t="s">
        <v>2070</v>
      </c>
      <c r="F1068" s="17">
        <v>254000</v>
      </c>
    </row>
    <row r="1069" spans="1:6">
      <c r="A1069" s="13" t="s">
        <v>2089</v>
      </c>
      <c r="B1069" s="13">
        <v>17031822801</v>
      </c>
      <c r="C1069" s="13" t="s">
        <v>2090</v>
      </c>
      <c r="D1069" s="13" t="s">
        <v>4272</v>
      </c>
      <c r="E1069" s="13" t="s">
        <v>2070</v>
      </c>
      <c r="F1069" s="17">
        <v>147700</v>
      </c>
    </row>
    <row r="1070" spans="1:6">
      <c r="A1070" s="13" t="s">
        <v>2091</v>
      </c>
      <c r="B1070" s="13">
        <v>17031822802</v>
      </c>
      <c r="C1070" s="13" t="s">
        <v>2092</v>
      </c>
      <c r="D1070" s="13" t="s">
        <v>4272</v>
      </c>
      <c r="E1070" s="13" t="s">
        <v>2070</v>
      </c>
      <c r="F1070" s="17">
        <v>244500</v>
      </c>
    </row>
    <row r="1071" spans="1:6">
      <c r="A1071" s="13" t="s">
        <v>2093</v>
      </c>
      <c r="B1071" s="13">
        <v>17031822900</v>
      </c>
      <c r="C1071" s="13" t="s">
        <v>2094</v>
      </c>
      <c r="D1071" s="13" t="s">
        <v>4272</v>
      </c>
      <c r="E1071" s="13" t="s">
        <v>2070</v>
      </c>
      <c r="F1071" s="17">
        <v>208500</v>
      </c>
    </row>
    <row r="1072" spans="1:6">
      <c r="A1072" s="13" t="s">
        <v>2095</v>
      </c>
      <c r="B1072" s="13">
        <v>17031812100</v>
      </c>
      <c r="C1072" s="13" t="s">
        <v>2096</v>
      </c>
      <c r="D1072" s="13" t="s">
        <v>4272</v>
      </c>
      <c r="E1072" s="13" t="s">
        <v>2097</v>
      </c>
      <c r="F1072" s="17">
        <v>369500</v>
      </c>
    </row>
    <row r="1073" spans="1:6">
      <c r="A1073" s="13" t="s">
        <v>2098</v>
      </c>
      <c r="B1073" s="13">
        <v>17031812200</v>
      </c>
      <c r="C1073" s="13" t="s">
        <v>2099</v>
      </c>
      <c r="D1073" s="13" t="s">
        <v>4272</v>
      </c>
      <c r="E1073" s="13" t="s">
        <v>2097</v>
      </c>
      <c r="F1073" s="17">
        <v>626500</v>
      </c>
    </row>
    <row r="1074" spans="1:6">
      <c r="A1074" s="13" t="s">
        <v>2100</v>
      </c>
      <c r="B1074" s="13">
        <v>17031812301</v>
      </c>
      <c r="C1074" s="13" t="s">
        <v>2101</v>
      </c>
      <c r="D1074" s="13" t="s">
        <v>4272</v>
      </c>
      <c r="E1074" s="13" t="s">
        <v>2097</v>
      </c>
      <c r="F1074" s="17">
        <v>219400</v>
      </c>
    </row>
    <row r="1075" spans="1:6">
      <c r="A1075" s="13" t="s">
        <v>1992</v>
      </c>
      <c r="B1075" s="13">
        <v>17031812302</v>
      </c>
      <c r="C1075" s="13" t="s">
        <v>1993</v>
      </c>
      <c r="D1075" s="13" t="s">
        <v>4272</v>
      </c>
      <c r="E1075" s="13" t="s">
        <v>2097</v>
      </c>
      <c r="F1075" s="17">
        <v>518800</v>
      </c>
    </row>
    <row r="1076" spans="1:6">
      <c r="A1076" s="13" t="s">
        <v>1994</v>
      </c>
      <c r="B1076" s="13">
        <v>17031812400</v>
      </c>
      <c r="C1076" s="13" t="s">
        <v>1995</v>
      </c>
      <c r="D1076" s="13" t="s">
        <v>4272</v>
      </c>
      <c r="E1076" s="13" t="s">
        <v>2097</v>
      </c>
      <c r="F1076" s="17">
        <v>704900</v>
      </c>
    </row>
    <row r="1077" spans="1:6">
      <c r="A1077" s="13" t="s">
        <v>1996</v>
      </c>
      <c r="B1077" s="13">
        <v>17031812500</v>
      </c>
      <c r="C1077" s="13" t="s">
        <v>1997</v>
      </c>
      <c r="D1077" s="13" t="s">
        <v>4272</v>
      </c>
      <c r="E1077" s="13" t="s">
        <v>2097</v>
      </c>
      <c r="F1077" s="17">
        <v>449500</v>
      </c>
    </row>
    <row r="1078" spans="1:6">
      <c r="A1078" s="13" t="s">
        <v>1998</v>
      </c>
      <c r="B1078" s="13">
        <v>17031812600</v>
      </c>
      <c r="C1078" s="13" t="s">
        <v>1999</v>
      </c>
      <c r="D1078" s="13" t="s">
        <v>4272</v>
      </c>
      <c r="E1078" s="13" t="s">
        <v>2097</v>
      </c>
      <c r="F1078" s="17">
        <v>287000</v>
      </c>
    </row>
    <row r="1079" spans="1:6">
      <c r="A1079" s="13" t="s">
        <v>2000</v>
      </c>
      <c r="B1079" s="13">
        <v>17031812700</v>
      </c>
      <c r="C1079" s="13" t="s">
        <v>2001</v>
      </c>
      <c r="D1079" s="13" t="s">
        <v>4272</v>
      </c>
      <c r="E1079" s="13" t="s">
        <v>2097</v>
      </c>
      <c r="F1079" s="17">
        <v>260200</v>
      </c>
    </row>
    <row r="1080" spans="1:6">
      <c r="A1080" s="13" t="s">
        <v>2002</v>
      </c>
      <c r="B1080" s="13">
        <v>17031812801</v>
      </c>
      <c r="C1080" s="13" t="s">
        <v>2003</v>
      </c>
      <c r="D1080" s="13" t="s">
        <v>4272</v>
      </c>
      <c r="E1080" s="13" t="s">
        <v>2097</v>
      </c>
      <c r="F1080" s="17">
        <v>227800</v>
      </c>
    </row>
    <row r="1081" spans="1:6">
      <c r="A1081" s="13" t="s">
        <v>2004</v>
      </c>
      <c r="B1081" s="13">
        <v>17031812802</v>
      </c>
      <c r="C1081" s="13" t="s">
        <v>2005</v>
      </c>
      <c r="D1081" s="13" t="s">
        <v>4272</v>
      </c>
      <c r="E1081" s="13" t="s">
        <v>2097</v>
      </c>
      <c r="F1081" s="17">
        <v>327000</v>
      </c>
    </row>
    <row r="1082" spans="1:6">
      <c r="A1082" s="13" t="s">
        <v>2006</v>
      </c>
      <c r="B1082" s="13">
        <v>17031812900</v>
      </c>
      <c r="C1082" s="13" t="s">
        <v>2007</v>
      </c>
      <c r="D1082" s="13" t="s">
        <v>4272</v>
      </c>
      <c r="E1082" s="13" t="s">
        <v>2097</v>
      </c>
      <c r="F1082" s="17">
        <v>398600</v>
      </c>
    </row>
    <row r="1083" spans="1:6">
      <c r="A1083" s="13" t="s">
        <v>2008</v>
      </c>
      <c r="B1083" s="13">
        <v>17031813000</v>
      </c>
      <c r="C1083" s="13" t="s">
        <v>2009</v>
      </c>
      <c r="D1083" s="13" t="s">
        <v>4272</v>
      </c>
      <c r="E1083" s="13" t="s">
        <v>2097</v>
      </c>
      <c r="F1083" s="17">
        <v>387000</v>
      </c>
    </row>
    <row r="1084" spans="1:6">
      <c r="A1084" s="13" t="s">
        <v>2010</v>
      </c>
      <c r="B1084" s="13">
        <v>17031813100</v>
      </c>
      <c r="C1084" s="13" t="s">
        <v>2011</v>
      </c>
      <c r="D1084" s="13" t="s">
        <v>4272</v>
      </c>
      <c r="E1084" s="13" t="s">
        <v>2097</v>
      </c>
      <c r="F1084" s="17">
        <v>340900</v>
      </c>
    </row>
    <row r="1085" spans="1:6">
      <c r="A1085" s="13" t="s">
        <v>2012</v>
      </c>
      <c r="B1085" s="13">
        <v>17031813200</v>
      </c>
      <c r="C1085" s="13" t="s">
        <v>2013</v>
      </c>
      <c r="D1085" s="13" t="s">
        <v>4272</v>
      </c>
      <c r="E1085" s="13" t="s">
        <v>2097</v>
      </c>
      <c r="F1085" s="17">
        <v>394100</v>
      </c>
    </row>
    <row r="1086" spans="1:6">
      <c r="A1086" s="13" t="s">
        <v>2014</v>
      </c>
      <c r="B1086" s="13">
        <v>17031830005</v>
      </c>
      <c r="C1086" s="13" t="s">
        <v>2015</v>
      </c>
      <c r="D1086" s="13" t="s">
        <v>4272</v>
      </c>
      <c r="E1086" s="13" t="s">
        <v>2265</v>
      </c>
      <c r="F1086" s="17">
        <v>289100</v>
      </c>
    </row>
    <row r="1087" spans="1:6">
      <c r="A1087" s="13" t="s">
        <v>2016</v>
      </c>
      <c r="B1087" s="13">
        <v>17031824108</v>
      </c>
      <c r="C1087" s="13" t="s">
        <v>2017</v>
      </c>
      <c r="D1087" s="13" t="s">
        <v>4272</v>
      </c>
      <c r="E1087" s="13" t="s">
        <v>2018</v>
      </c>
      <c r="F1087" s="17">
        <v>241000</v>
      </c>
    </row>
    <row r="1088" spans="1:6">
      <c r="A1088" s="13" t="s">
        <v>2019</v>
      </c>
      <c r="B1088" s="13">
        <v>17031823801</v>
      </c>
      <c r="C1088" s="13" t="s">
        <v>2020</v>
      </c>
      <c r="D1088" s="13" t="s">
        <v>4272</v>
      </c>
      <c r="E1088" s="13" t="s">
        <v>2018</v>
      </c>
      <c r="F1088" s="17">
        <v>410900</v>
      </c>
    </row>
    <row r="1089" spans="1:6">
      <c r="A1089" s="13" t="s">
        <v>2021</v>
      </c>
      <c r="B1089" s="13">
        <v>17031823901</v>
      </c>
      <c r="C1089" s="13" t="s">
        <v>2022</v>
      </c>
      <c r="D1089" s="13" t="s">
        <v>4272</v>
      </c>
      <c r="E1089" s="13" t="s">
        <v>2018</v>
      </c>
      <c r="F1089" s="17">
        <v>410800</v>
      </c>
    </row>
    <row r="1090" spans="1:6">
      <c r="A1090" s="13" t="s">
        <v>2023</v>
      </c>
      <c r="B1090" s="13">
        <v>17031823903</v>
      </c>
      <c r="C1090" s="13" t="s">
        <v>2024</v>
      </c>
      <c r="D1090" s="13" t="s">
        <v>4272</v>
      </c>
      <c r="E1090" s="13" t="s">
        <v>2018</v>
      </c>
      <c r="F1090" s="17">
        <v>357200</v>
      </c>
    </row>
    <row r="1091" spans="1:6">
      <c r="A1091" s="13" t="s">
        <v>2025</v>
      </c>
      <c r="B1091" s="13">
        <v>17031824105</v>
      </c>
      <c r="C1091" s="13" t="s">
        <v>2026</v>
      </c>
      <c r="D1091" s="13" t="s">
        <v>4272</v>
      </c>
      <c r="E1091" s="13" t="s">
        <v>2018</v>
      </c>
      <c r="F1091" s="17">
        <v>336000</v>
      </c>
    </row>
    <row r="1092" spans="1:6">
      <c r="A1092" s="13" t="s">
        <v>2027</v>
      </c>
      <c r="B1092" s="13">
        <v>17031824106</v>
      </c>
      <c r="C1092" s="13" t="s">
        <v>2028</v>
      </c>
      <c r="D1092" s="13" t="s">
        <v>4272</v>
      </c>
      <c r="E1092" s="13" t="s">
        <v>2018</v>
      </c>
      <c r="F1092" s="17">
        <v>322900</v>
      </c>
    </row>
    <row r="1093" spans="1:6">
      <c r="A1093" s="13" t="s">
        <v>2029</v>
      </c>
      <c r="B1093" s="13">
        <v>17031824107</v>
      </c>
      <c r="C1093" s="13" t="s">
        <v>2030</v>
      </c>
      <c r="D1093" s="13" t="s">
        <v>4272</v>
      </c>
      <c r="E1093" s="13" t="s">
        <v>2018</v>
      </c>
      <c r="F1093" s="17">
        <v>292000</v>
      </c>
    </row>
    <row r="1094" spans="1:6">
      <c r="A1094" s="13" t="s">
        <v>2031</v>
      </c>
      <c r="B1094" s="13">
        <v>17031824113</v>
      </c>
      <c r="C1094" s="13" t="s">
        <v>2032</v>
      </c>
      <c r="D1094" s="13" t="s">
        <v>4272</v>
      </c>
      <c r="E1094" s="13" t="s">
        <v>2033</v>
      </c>
      <c r="F1094" s="17">
        <v>354000</v>
      </c>
    </row>
    <row r="1095" spans="1:6">
      <c r="A1095" s="13" t="s">
        <v>2034</v>
      </c>
      <c r="B1095" s="13">
        <v>17031824114</v>
      </c>
      <c r="C1095" s="13" t="s">
        <v>2035</v>
      </c>
      <c r="D1095" s="13" t="s">
        <v>4272</v>
      </c>
      <c r="E1095" s="13" t="s">
        <v>2018</v>
      </c>
      <c r="F1095" s="17">
        <v>347600</v>
      </c>
    </row>
    <row r="1096" spans="1:6">
      <c r="A1096" s="13" t="s">
        <v>2036</v>
      </c>
      <c r="B1096" s="13">
        <v>17031824115</v>
      </c>
      <c r="C1096" s="13" t="s">
        <v>2037</v>
      </c>
      <c r="D1096" s="13" t="s">
        <v>4272</v>
      </c>
      <c r="E1096" s="13" t="s">
        <v>2018</v>
      </c>
      <c r="F1096" s="17">
        <v>241500</v>
      </c>
    </row>
    <row r="1097" spans="1:6">
      <c r="A1097" s="13" t="s">
        <v>2038</v>
      </c>
      <c r="B1097" s="13">
        <v>17031824116</v>
      </c>
      <c r="C1097" s="13" t="s">
        <v>2039</v>
      </c>
      <c r="D1097" s="13" t="s">
        <v>4272</v>
      </c>
      <c r="E1097" s="13" t="s">
        <v>2018</v>
      </c>
      <c r="F1097" s="17">
        <v>212400</v>
      </c>
    </row>
    <row r="1098" spans="1:6">
      <c r="A1098" s="13" t="s">
        <v>2040</v>
      </c>
      <c r="B1098" s="13">
        <v>17031824117</v>
      </c>
      <c r="C1098" s="13" t="s">
        <v>2041</v>
      </c>
      <c r="D1098" s="13" t="s">
        <v>4272</v>
      </c>
      <c r="E1098" s="13" t="s">
        <v>2018</v>
      </c>
      <c r="F1098" s="17">
        <v>327500</v>
      </c>
    </row>
    <row r="1099" spans="1:6">
      <c r="A1099" s="13" t="s">
        <v>2042</v>
      </c>
      <c r="B1099" s="13">
        <v>17031824119</v>
      </c>
      <c r="C1099" s="13" t="s">
        <v>2043</v>
      </c>
      <c r="D1099" s="13" t="s">
        <v>4272</v>
      </c>
      <c r="E1099" s="13" t="s">
        <v>2018</v>
      </c>
      <c r="F1099" s="17">
        <v>340200</v>
      </c>
    </row>
    <row r="1100" spans="1:6">
      <c r="A1100" s="13" t="s">
        <v>2044</v>
      </c>
      <c r="B1100" s="13">
        <v>17031824120</v>
      </c>
      <c r="C1100" s="13" t="s">
        <v>2045</v>
      </c>
      <c r="D1100" s="13" t="s">
        <v>4272</v>
      </c>
      <c r="E1100" s="13" t="s">
        <v>2018</v>
      </c>
      <c r="F1100" s="17">
        <v>361100</v>
      </c>
    </row>
    <row r="1101" spans="1:6">
      <c r="A1101" s="13" t="s">
        <v>1937</v>
      </c>
      <c r="B1101" s="13">
        <v>17031824121</v>
      </c>
      <c r="C1101" s="13" t="s">
        <v>1938</v>
      </c>
      <c r="D1101" s="13" t="s">
        <v>4272</v>
      </c>
      <c r="E1101" s="13" t="s">
        <v>2018</v>
      </c>
      <c r="F1101" s="17">
        <v>236900</v>
      </c>
    </row>
    <row r="1102" spans="1:6">
      <c r="A1102" s="13" t="s">
        <v>1939</v>
      </c>
      <c r="B1102" s="13">
        <v>17031824122</v>
      </c>
      <c r="C1102" s="13" t="s">
        <v>1940</v>
      </c>
      <c r="D1102" s="13" t="s">
        <v>4272</v>
      </c>
      <c r="E1102" s="13" t="s">
        <v>2018</v>
      </c>
      <c r="F1102" s="17">
        <v>287500</v>
      </c>
    </row>
    <row r="1103" spans="1:6">
      <c r="A1103" s="13" t="s">
        <v>1941</v>
      </c>
      <c r="B1103" s="13">
        <v>17031824123</v>
      </c>
      <c r="C1103" s="13" t="s">
        <v>1942</v>
      </c>
      <c r="D1103" s="13" t="s">
        <v>4272</v>
      </c>
      <c r="E1103" s="13" t="s">
        <v>2018</v>
      </c>
      <c r="F1103" s="17">
        <v>234200</v>
      </c>
    </row>
    <row r="1104" spans="1:6">
      <c r="A1104" s="13" t="s">
        <v>1943</v>
      </c>
      <c r="B1104" s="13">
        <v>17031803604</v>
      </c>
      <c r="C1104" s="13" t="s">
        <v>1944</v>
      </c>
      <c r="D1104" s="13" t="s">
        <v>4272</v>
      </c>
      <c r="E1104" s="13" t="s">
        <v>1945</v>
      </c>
      <c r="F1104" s="17">
        <v>341100</v>
      </c>
    </row>
    <row r="1105" spans="1:6">
      <c r="A1105" s="13" t="s">
        <v>1946</v>
      </c>
      <c r="B1105" s="13">
        <v>17031803605</v>
      </c>
      <c r="C1105" s="13" t="s">
        <v>1947</v>
      </c>
      <c r="D1105" s="13" t="s">
        <v>4272</v>
      </c>
      <c r="E1105" s="13" t="s">
        <v>1945</v>
      </c>
      <c r="F1105" s="17">
        <v>369500</v>
      </c>
    </row>
    <row r="1106" spans="1:6">
      <c r="A1106" s="13" t="s">
        <v>1948</v>
      </c>
      <c r="B1106" s="13">
        <v>17031803606</v>
      </c>
      <c r="C1106" s="13" t="s">
        <v>1949</v>
      </c>
      <c r="D1106" s="13" t="s">
        <v>4272</v>
      </c>
      <c r="E1106" s="13" t="s">
        <v>1945</v>
      </c>
      <c r="F1106" s="17">
        <v>141000</v>
      </c>
    </row>
    <row r="1107" spans="1:6">
      <c r="A1107" s="13" t="s">
        <v>1950</v>
      </c>
      <c r="B1107" s="13">
        <v>17031803607</v>
      </c>
      <c r="C1107" s="13" t="s">
        <v>1951</v>
      </c>
      <c r="D1107" s="13" t="s">
        <v>4272</v>
      </c>
      <c r="E1107" s="13" t="s">
        <v>1945</v>
      </c>
      <c r="F1107" s="17">
        <v>335300</v>
      </c>
    </row>
    <row r="1108" spans="1:6">
      <c r="A1108" s="13" t="s">
        <v>1952</v>
      </c>
      <c r="B1108" s="13">
        <v>17031803608</v>
      </c>
      <c r="C1108" s="13" t="s">
        <v>1953</v>
      </c>
      <c r="D1108" s="13" t="s">
        <v>4272</v>
      </c>
      <c r="E1108" s="13" t="s">
        <v>1945</v>
      </c>
      <c r="F1108" s="17">
        <v>392500</v>
      </c>
    </row>
    <row r="1109" spans="1:6">
      <c r="A1109" s="13" t="s">
        <v>1954</v>
      </c>
      <c r="B1109" s="13">
        <v>17031803610</v>
      </c>
      <c r="C1109" s="13" t="s">
        <v>1955</v>
      </c>
      <c r="D1109" s="13" t="s">
        <v>4272</v>
      </c>
      <c r="E1109" s="13" t="s">
        <v>1945</v>
      </c>
      <c r="F1109" s="17">
        <v>328100</v>
      </c>
    </row>
    <row r="1110" spans="1:6">
      <c r="A1110" s="13" t="s">
        <v>1956</v>
      </c>
      <c r="B1110" s="13">
        <v>17031803611</v>
      </c>
      <c r="C1110" s="13" t="s">
        <v>1957</v>
      </c>
      <c r="D1110" s="13" t="s">
        <v>4272</v>
      </c>
      <c r="E1110" s="13" t="s">
        <v>1945</v>
      </c>
      <c r="F1110" s="17">
        <v>181800</v>
      </c>
    </row>
    <row r="1111" spans="1:6">
      <c r="A1111" s="13" t="s">
        <v>1958</v>
      </c>
      <c r="B1111" s="13">
        <v>17031803612</v>
      </c>
      <c r="C1111" s="13" t="s">
        <v>1959</v>
      </c>
      <c r="D1111" s="13" t="s">
        <v>4272</v>
      </c>
      <c r="E1111" s="13" t="s">
        <v>1945</v>
      </c>
      <c r="F1111" s="17">
        <v>228700</v>
      </c>
    </row>
    <row r="1112" spans="1:6">
      <c r="A1112" s="13" t="s">
        <v>1960</v>
      </c>
      <c r="B1112" s="13">
        <v>17031803701</v>
      </c>
      <c r="C1112" s="13" t="s">
        <v>1961</v>
      </c>
      <c r="D1112" s="13" t="s">
        <v>4272</v>
      </c>
      <c r="E1112" s="13" t="s">
        <v>1945</v>
      </c>
      <c r="F1112" s="17">
        <v>249700</v>
      </c>
    </row>
    <row r="1113" spans="1:6">
      <c r="A1113" s="13" t="s">
        <v>1962</v>
      </c>
      <c r="B1113" s="13">
        <v>17031803702</v>
      </c>
      <c r="C1113" s="13" t="s">
        <v>1963</v>
      </c>
      <c r="D1113" s="13" t="s">
        <v>4272</v>
      </c>
      <c r="E1113" s="13" t="s">
        <v>1945</v>
      </c>
      <c r="F1113" s="17">
        <v>354100</v>
      </c>
    </row>
    <row r="1114" spans="1:6">
      <c r="A1114" s="13" t="s">
        <v>1964</v>
      </c>
      <c r="B1114" s="13">
        <v>17031803800</v>
      </c>
      <c r="C1114" s="13" t="s">
        <v>1965</v>
      </c>
      <c r="D1114" s="13" t="s">
        <v>4272</v>
      </c>
      <c r="E1114" s="13" t="s">
        <v>1945</v>
      </c>
      <c r="F1114" s="17">
        <v>302800</v>
      </c>
    </row>
    <row r="1115" spans="1:6">
      <c r="A1115" s="13" t="s">
        <v>1966</v>
      </c>
      <c r="B1115" s="13">
        <v>17031804106</v>
      </c>
      <c r="C1115" s="13" t="s">
        <v>1967</v>
      </c>
      <c r="D1115" s="13" t="s">
        <v>4272</v>
      </c>
      <c r="E1115" s="13" t="s">
        <v>1945</v>
      </c>
      <c r="F1115" s="17">
        <v>365200</v>
      </c>
    </row>
    <row r="1116" spans="1:6">
      <c r="A1116" s="13" t="s">
        <v>1968</v>
      </c>
      <c r="B1116" s="13">
        <v>17031823604</v>
      </c>
      <c r="C1116" s="13" t="s">
        <v>1969</v>
      </c>
      <c r="D1116" s="13" t="s">
        <v>4272</v>
      </c>
      <c r="E1116" s="13" t="s">
        <v>1970</v>
      </c>
      <c r="F1116" s="17">
        <v>333000</v>
      </c>
    </row>
    <row r="1117" spans="1:6">
      <c r="A1117" s="13" t="s">
        <v>1971</v>
      </c>
      <c r="B1117" s="13">
        <v>17031823904</v>
      </c>
      <c r="C1117" s="13" t="s">
        <v>1972</v>
      </c>
      <c r="D1117" s="13" t="s">
        <v>4272</v>
      </c>
      <c r="E1117" s="13" t="s">
        <v>1970</v>
      </c>
      <c r="F1117" s="17">
        <v>293500</v>
      </c>
    </row>
    <row r="1118" spans="1:6">
      <c r="A1118" s="13" t="s">
        <v>1973</v>
      </c>
      <c r="B1118" s="13">
        <v>17031823702</v>
      </c>
      <c r="C1118" s="13" t="s">
        <v>1974</v>
      </c>
      <c r="D1118" s="13" t="s">
        <v>4272</v>
      </c>
      <c r="E1118" s="13" t="s">
        <v>1975</v>
      </c>
      <c r="F1118" s="17">
        <v>268200</v>
      </c>
    </row>
    <row r="1119" spans="1:6">
      <c r="A1119" s="13" t="s">
        <v>1976</v>
      </c>
      <c r="B1119" s="13">
        <v>17031823703</v>
      </c>
      <c r="C1119" s="13" t="s">
        <v>1977</v>
      </c>
      <c r="D1119" s="13" t="s">
        <v>4272</v>
      </c>
      <c r="E1119" s="13" t="s">
        <v>1975</v>
      </c>
      <c r="F1119" s="17">
        <v>150600</v>
      </c>
    </row>
    <row r="1120" spans="1:6">
      <c r="A1120" s="13" t="s">
        <v>1978</v>
      </c>
      <c r="B1120" s="13">
        <v>17031823803</v>
      </c>
      <c r="C1120" s="13" t="s">
        <v>1979</v>
      </c>
      <c r="D1120" s="13" t="s">
        <v>4272</v>
      </c>
      <c r="E1120" s="13" t="s">
        <v>1975</v>
      </c>
      <c r="F1120" s="17">
        <v>239700</v>
      </c>
    </row>
    <row r="1121" spans="1:6">
      <c r="A1121" s="13" t="s">
        <v>1980</v>
      </c>
      <c r="B1121" s="13">
        <v>17031823805</v>
      </c>
      <c r="C1121" s="13" t="s">
        <v>1981</v>
      </c>
      <c r="D1121" s="13" t="s">
        <v>4272</v>
      </c>
      <c r="E1121" s="13" t="s">
        <v>1975</v>
      </c>
      <c r="F1121" s="17">
        <v>178200</v>
      </c>
    </row>
    <row r="1122" spans="1:6">
      <c r="A1122" s="13" t="s">
        <v>1982</v>
      </c>
      <c r="B1122" s="13">
        <v>17031823806</v>
      </c>
      <c r="C1122" s="13" t="s">
        <v>1983</v>
      </c>
      <c r="D1122" s="13" t="s">
        <v>4272</v>
      </c>
      <c r="E1122" s="13" t="s">
        <v>1975</v>
      </c>
      <c r="F1122" s="17">
        <v>178200</v>
      </c>
    </row>
    <row r="1123" spans="1:6">
      <c r="A1123" s="13" t="s">
        <v>1984</v>
      </c>
      <c r="B1123" s="13">
        <v>17031824004</v>
      </c>
      <c r="C1123" s="13" t="s">
        <v>1985</v>
      </c>
      <c r="D1123" s="13" t="s">
        <v>4272</v>
      </c>
      <c r="E1123" s="13" t="s">
        <v>1986</v>
      </c>
      <c r="F1123" s="17">
        <v>455800</v>
      </c>
    </row>
    <row r="1124" spans="1:6">
      <c r="A1124" s="13" t="s">
        <v>1987</v>
      </c>
      <c r="B1124" s="13">
        <v>17031829402</v>
      </c>
      <c r="C1124" s="13" t="s">
        <v>1988</v>
      </c>
      <c r="D1124" s="13" t="s">
        <v>4272</v>
      </c>
      <c r="E1124" s="13" t="s">
        <v>2161</v>
      </c>
      <c r="F1124" s="17">
        <v>24400</v>
      </c>
    </row>
    <row r="1125" spans="1:6">
      <c r="A1125" s="13" t="s">
        <v>1989</v>
      </c>
      <c r="B1125" s="13">
        <v>17031830300</v>
      </c>
      <c r="C1125" s="13" t="s">
        <v>1990</v>
      </c>
      <c r="D1125" s="13" t="s">
        <v>4272</v>
      </c>
      <c r="E1125" s="13" t="s">
        <v>2161</v>
      </c>
      <c r="F1125" s="17">
        <v>49800</v>
      </c>
    </row>
    <row r="1126" spans="1:6">
      <c r="A1126" s="13" t="s">
        <v>1991</v>
      </c>
      <c r="B1126" s="13">
        <v>17031830400</v>
      </c>
      <c r="C1126" s="13" t="s">
        <v>1879</v>
      </c>
      <c r="D1126" s="13" t="s">
        <v>4272</v>
      </c>
      <c r="E1126" s="13" t="s">
        <v>2161</v>
      </c>
      <c r="F1126" s="17">
        <v>113500</v>
      </c>
    </row>
    <row r="1127" spans="1:6">
      <c r="A1127" s="13" t="s">
        <v>1880</v>
      </c>
      <c r="B1127" s="13">
        <v>17031805501</v>
      </c>
      <c r="C1127" s="13" t="s">
        <v>1881</v>
      </c>
      <c r="D1127" s="13" t="s">
        <v>4272</v>
      </c>
      <c r="E1127" s="13" t="s">
        <v>2130</v>
      </c>
      <c r="F1127" s="17">
        <v>476800</v>
      </c>
    </row>
    <row r="1128" spans="1:6">
      <c r="A1128" s="13" t="s">
        <v>1882</v>
      </c>
      <c r="B1128" s="13">
        <v>17031805502</v>
      </c>
      <c r="C1128" s="13" t="s">
        <v>1883</v>
      </c>
      <c r="D1128" s="13" t="s">
        <v>4272</v>
      </c>
      <c r="E1128" s="13" t="s">
        <v>2130</v>
      </c>
      <c r="F1128" s="17">
        <v>599800</v>
      </c>
    </row>
    <row r="1129" spans="1:6">
      <c r="A1129" s="13" t="s">
        <v>1884</v>
      </c>
      <c r="B1129" s="13">
        <v>17031805600</v>
      </c>
      <c r="C1129" s="13" t="s">
        <v>1885</v>
      </c>
      <c r="D1129" s="13" t="s">
        <v>4272</v>
      </c>
      <c r="E1129" s="13" t="s">
        <v>2130</v>
      </c>
      <c r="F1129" s="17">
        <v>607900</v>
      </c>
    </row>
    <row r="1130" spans="1:6">
      <c r="A1130" s="13" t="s">
        <v>1886</v>
      </c>
      <c r="B1130" s="13">
        <v>17031805701</v>
      </c>
      <c r="C1130" s="13" t="s">
        <v>1887</v>
      </c>
      <c r="D1130" s="13" t="s">
        <v>4272</v>
      </c>
      <c r="E1130" s="13" t="s">
        <v>2130</v>
      </c>
      <c r="F1130" s="17">
        <v>458400</v>
      </c>
    </row>
    <row r="1131" spans="1:6">
      <c r="A1131" s="13" t="s">
        <v>1888</v>
      </c>
      <c r="B1131" s="13">
        <v>17031805702</v>
      </c>
      <c r="C1131" s="13" t="s">
        <v>1889</v>
      </c>
      <c r="D1131" s="13" t="s">
        <v>4272</v>
      </c>
      <c r="E1131" s="13" t="s">
        <v>2130</v>
      </c>
      <c r="F1131" s="17">
        <v>454200</v>
      </c>
    </row>
    <row r="1132" spans="1:6">
      <c r="A1132" s="13" t="s">
        <v>1890</v>
      </c>
      <c r="B1132" s="13">
        <v>17031805802</v>
      </c>
      <c r="C1132" s="13" t="s">
        <v>1891</v>
      </c>
      <c r="D1132" s="13" t="s">
        <v>4272</v>
      </c>
      <c r="E1132" s="13" t="s">
        <v>2130</v>
      </c>
      <c r="F1132" s="17">
        <v>436800</v>
      </c>
    </row>
    <row r="1133" spans="1:6">
      <c r="A1133" s="13" t="s">
        <v>1892</v>
      </c>
      <c r="B1133" s="13">
        <v>17031810400</v>
      </c>
      <c r="C1133" s="13" t="s">
        <v>1893</v>
      </c>
      <c r="D1133" s="13" t="s">
        <v>4272</v>
      </c>
      <c r="E1133" s="13" t="s">
        <v>2130</v>
      </c>
      <c r="F1133" s="17">
        <v>418400</v>
      </c>
    </row>
    <row r="1134" spans="1:6">
      <c r="A1134" s="13" t="s">
        <v>1894</v>
      </c>
      <c r="B1134" s="13">
        <v>17031827200</v>
      </c>
      <c r="C1134" s="13" t="s">
        <v>1895</v>
      </c>
      <c r="D1134" s="13" t="s">
        <v>4272</v>
      </c>
      <c r="E1134" s="13" t="s">
        <v>2438</v>
      </c>
      <c r="F1134" s="17">
        <v>115300</v>
      </c>
    </row>
    <row r="1135" spans="1:6">
      <c r="A1135" s="13" t="s">
        <v>1896</v>
      </c>
      <c r="B1135" s="13">
        <v>17031802900</v>
      </c>
      <c r="C1135" s="13" t="s">
        <v>1897</v>
      </c>
      <c r="D1135" s="13" t="s">
        <v>4272</v>
      </c>
      <c r="E1135" s="13" t="s">
        <v>1898</v>
      </c>
      <c r="F1135" s="17">
        <v>396900</v>
      </c>
    </row>
    <row r="1136" spans="1:6">
      <c r="A1136" s="13" t="s">
        <v>1899</v>
      </c>
      <c r="B1136" s="13">
        <v>17031830201</v>
      </c>
      <c r="C1136" s="13" t="s">
        <v>1900</v>
      </c>
      <c r="D1136" s="13" t="s">
        <v>4272</v>
      </c>
      <c r="E1136" s="13" t="s">
        <v>1901</v>
      </c>
      <c r="F1136" s="17">
        <v>137900</v>
      </c>
    </row>
    <row r="1137" spans="1:6">
      <c r="A1137" s="13" t="s">
        <v>1902</v>
      </c>
      <c r="B1137" s="13">
        <v>17031811900</v>
      </c>
      <c r="C1137" s="13" t="s">
        <v>1903</v>
      </c>
      <c r="D1137" s="13" t="s">
        <v>4272</v>
      </c>
      <c r="E1137" s="13" t="s">
        <v>1904</v>
      </c>
      <c r="F1137" s="17">
        <v>732900</v>
      </c>
    </row>
    <row r="1138" spans="1:6">
      <c r="A1138" s="13" t="s">
        <v>1905</v>
      </c>
      <c r="B1138" s="13">
        <v>17031812000</v>
      </c>
      <c r="C1138" s="13" t="s">
        <v>1906</v>
      </c>
      <c r="D1138" s="13" t="s">
        <v>4272</v>
      </c>
      <c r="E1138" s="13" t="s">
        <v>1904</v>
      </c>
      <c r="F1138" s="17">
        <v>535800</v>
      </c>
    </row>
    <row r="1139" spans="1:6">
      <c r="A1139" s="13" t="s">
        <v>1907</v>
      </c>
      <c r="B1139" s="13">
        <v>17031811100</v>
      </c>
      <c r="C1139" s="13" t="s">
        <v>1908</v>
      </c>
      <c r="D1139" s="13" t="s">
        <v>4272</v>
      </c>
      <c r="E1139" s="13" t="s">
        <v>1909</v>
      </c>
      <c r="F1139" s="17">
        <v>209400</v>
      </c>
    </row>
    <row r="1140" spans="1:6">
      <c r="A1140" s="13" t="s">
        <v>1910</v>
      </c>
      <c r="B1140" s="13">
        <v>17031811200</v>
      </c>
      <c r="C1140" s="13" t="s">
        <v>1911</v>
      </c>
      <c r="D1140" s="13" t="s">
        <v>4272</v>
      </c>
      <c r="E1140" s="13" t="s">
        <v>1909</v>
      </c>
      <c r="F1140" s="17">
        <v>264500</v>
      </c>
    </row>
    <row r="1141" spans="1:6">
      <c r="A1141" s="13" t="s">
        <v>1912</v>
      </c>
      <c r="B1141" s="13">
        <v>17031821500</v>
      </c>
      <c r="C1141" s="13" t="s">
        <v>1913</v>
      </c>
      <c r="D1141" s="13" t="s">
        <v>4272</v>
      </c>
      <c r="E1141" s="13" t="s">
        <v>1914</v>
      </c>
      <c r="F1141" s="17">
        <v>89500</v>
      </c>
    </row>
    <row r="1142" spans="1:6">
      <c r="A1142" s="13" t="s">
        <v>1915</v>
      </c>
      <c r="B1142" s="13">
        <v>17031826600</v>
      </c>
      <c r="C1142" s="13" t="s">
        <v>1916</v>
      </c>
      <c r="D1142" s="13" t="s">
        <v>4272</v>
      </c>
      <c r="E1142" s="13" t="s">
        <v>1914</v>
      </c>
      <c r="F1142" s="17">
        <v>122300</v>
      </c>
    </row>
    <row r="1143" spans="1:6">
      <c r="A1143" s="13" t="s">
        <v>1917</v>
      </c>
      <c r="B1143" s="13">
        <v>17031826700</v>
      </c>
      <c r="C1143" s="13" t="s">
        <v>1918</v>
      </c>
      <c r="D1143" s="13" t="s">
        <v>4272</v>
      </c>
      <c r="E1143" s="13" t="s">
        <v>1914</v>
      </c>
      <c r="F1143" s="17">
        <v>116000</v>
      </c>
    </row>
    <row r="1144" spans="1:6">
      <c r="A1144" s="13" t="s">
        <v>1919</v>
      </c>
      <c r="B1144" s="13">
        <v>17031803901</v>
      </c>
      <c r="C1144" s="13" t="s">
        <v>1920</v>
      </c>
      <c r="D1144" s="13" t="s">
        <v>4272</v>
      </c>
      <c r="E1144" s="13" t="s">
        <v>1945</v>
      </c>
      <c r="F1144" s="17">
        <v>229900</v>
      </c>
    </row>
    <row r="1145" spans="1:6">
      <c r="A1145" s="13" t="s">
        <v>1921</v>
      </c>
      <c r="B1145" s="13">
        <v>17031803902</v>
      </c>
      <c r="C1145" s="13" t="s">
        <v>1922</v>
      </c>
      <c r="D1145" s="13" t="s">
        <v>4272</v>
      </c>
      <c r="E1145" s="13" t="s">
        <v>1923</v>
      </c>
      <c r="F1145" s="17">
        <v>266400</v>
      </c>
    </row>
    <row r="1146" spans="1:6">
      <c r="A1146" s="13" t="s">
        <v>1924</v>
      </c>
      <c r="B1146" s="13">
        <v>17031804000</v>
      </c>
      <c r="C1146" s="13" t="s">
        <v>1925</v>
      </c>
      <c r="D1146" s="13" t="s">
        <v>4272</v>
      </c>
      <c r="E1146" s="13" t="s">
        <v>1923</v>
      </c>
      <c r="F1146" s="17">
        <v>258500</v>
      </c>
    </row>
    <row r="1147" spans="1:6">
      <c r="A1147" s="13" t="s">
        <v>1926</v>
      </c>
      <c r="B1147" s="13">
        <v>17031804108</v>
      </c>
      <c r="C1147" s="13" t="s">
        <v>1927</v>
      </c>
      <c r="D1147" s="13" t="s">
        <v>4272</v>
      </c>
      <c r="E1147" s="13" t="s">
        <v>1928</v>
      </c>
      <c r="F1147" s="17">
        <v>325000</v>
      </c>
    </row>
    <row r="1148" spans="1:6">
      <c r="A1148" s="13" t="s">
        <v>1929</v>
      </c>
      <c r="B1148" s="13">
        <v>17031804109</v>
      </c>
      <c r="C1148" s="13" t="s">
        <v>1930</v>
      </c>
      <c r="D1148" s="13" t="s">
        <v>4272</v>
      </c>
      <c r="E1148" s="13" t="s">
        <v>1928</v>
      </c>
      <c r="F1148" s="17">
        <v>473900</v>
      </c>
    </row>
    <row r="1149" spans="1:6">
      <c r="A1149" s="13" t="s">
        <v>1931</v>
      </c>
      <c r="B1149" s="13">
        <v>17031805105</v>
      </c>
      <c r="C1149" s="13" t="s">
        <v>1932</v>
      </c>
      <c r="D1149" s="13" t="s">
        <v>4272</v>
      </c>
      <c r="E1149" s="13" t="s">
        <v>1923</v>
      </c>
      <c r="F1149" s="17">
        <v>186100</v>
      </c>
    </row>
    <row r="1150" spans="1:6">
      <c r="A1150" s="13" t="s">
        <v>1933</v>
      </c>
      <c r="B1150" s="13">
        <v>17031804610</v>
      </c>
      <c r="C1150" s="13" t="s">
        <v>1934</v>
      </c>
      <c r="D1150" s="13" t="s">
        <v>4272</v>
      </c>
      <c r="E1150" s="13" t="s">
        <v>1935</v>
      </c>
      <c r="F1150" s="17">
        <v>191800</v>
      </c>
    </row>
    <row r="1151" spans="1:6">
      <c r="A1151" s="13" t="s">
        <v>1936</v>
      </c>
      <c r="B1151" s="13">
        <v>17031804611</v>
      </c>
      <c r="C1151" s="13" t="s">
        <v>1824</v>
      </c>
      <c r="D1151" s="13" t="s">
        <v>4272</v>
      </c>
      <c r="E1151" s="13" t="s">
        <v>1935</v>
      </c>
      <c r="F1151" s="17">
        <v>249000</v>
      </c>
    </row>
    <row r="1152" spans="1:6">
      <c r="A1152" s="13" t="s">
        <v>1825</v>
      </c>
      <c r="B1152" s="13">
        <v>17031770602</v>
      </c>
      <c r="C1152" s="13" t="s">
        <v>1826</v>
      </c>
      <c r="D1152" s="13" t="s">
        <v>4272</v>
      </c>
      <c r="E1152" s="13" t="s">
        <v>1827</v>
      </c>
      <c r="F1152" s="17">
        <v>266400</v>
      </c>
    </row>
    <row r="1153" spans="1:6">
      <c r="A1153" s="13" t="s">
        <v>1828</v>
      </c>
      <c r="B1153" s="13">
        <v>17031770700</v>
      </c>
      <c r="C1153" s="13" t="s">
        <v>1829</v>
      </c>
      <c r="D1153" s="13" t="s">
        <v>4272</v>
      </c>
      <c r="E1153" s="13" t="s">
        <v>1827</v>
      </c>
      <c r="F1153" s="17">
        <v>344700</v>
      </c>
    </row>
    <row r="1154" spans="1:6">
      <c r="A1154" s="13" t="s">
        <v>1830</v>
      </c>
      <c r="B1154" s="13">
        <v>17031828504</v>
      </c>
      <c r="C1154" s="13" t="s">
        <v>1831</v>
      </c>
      <c r="D1154" s="13" t="s">
        <v>4272</v>
      </c>
      <c r="E1154" s="13" t="s">
        <v>1832</v>
      </c>
      <c r="F1154" s="17">
        <v>126200</v>
      </c>
    </row>
    <row r="1155" spans="1:6">
      <c r="A1155" s="13" t="s">
        <v>1833</v>
      </c>
      <c r="B1155" s="13">
        <v>17031770800</v>
      </c>
      <c r="C1155" s="13" t="s">
        <v>1834</v>
      </c>
      <c r="D1155" s="13" t="s">
        <v>4272</v>
      </c>
      <c r="E1155" s="13" t="s">
        <v>1835</v>
      </c>
      <c r="F1155" s="17">
        <v>258300</v>
      </c>
    </row>
    <row r="1156" spans="1:6">
      <c r="A1156" s="13" t="s">
        <v>1836</v>
      </c>
      <c r="B1156" s="13">
        <v>17031811600</v>
      </c>
      <c r="C1156" s="13" t="s">
        <v>1837</v>
      </c>
      <c r="D1156" s="13" t="s">
        <v>4272</v>
      </c>
      <c r="E1156" s="13" t="s">
        <v>1835</v>
      </c>
      <c r="F1156" s="17">
        <v>311400</v>
      </c>
    </row>
    <row r="1157" spans="1:6">
      <c r="A1157" s="13" t="s">
        <v>1838</v>
      </c>
      <c r="B1157" s="13">
        <v>17031804712</v>
      </c>
      <c r="C1157" s="13" t="s">
        <v>1839</v>
      </c>
      <c r="D1157" s="13" t="s">
        <v>4272</v>
      </c>
      <c r="E1157" s="13" t="s">
        <v>1840</v>
      </c>
      <c r="F1157" s="17">
        <v>343300</v>
      </c>
    </row>
    <row r="1158" spans="1:6">
      <c r="A1158" s="13" t="s">
        <v>1841</v>
      </c>
      <c r="B1158" s="13">
        <v>17031804713</v>
      </c>
      <c r="C1158" s="13" t="s">
        <v>1842</v>
      </c>
      <c r="D1158" s="13" t="s">
        <v>4272</v>
      </c>
      <c r="E1158" s="13" t="s">
        <v>1840</v>
      </c>
      <c r="F1158" s="17">
        <v>261300</v>
      </c>
    </row>
    <row r="1159" spans="1:6">
      <c r="A1159" s="13" t="s">
        <v>1843</v>
      </c>
      <c r="B1159" s="13">
        <v>17031804804</v>
      </c>
      <c r="C1159" s="13" t="s">
        <v>1844</v>
      </c>
      <c r="D1159" s="13" t="s">
        <v>4272</v>
      </c>
      <c r="E1159" s="13" t="s">
        <v>1840</v>
      </c>
      <c r="F1159" s="17">
        <v>211700</v>
      </c>
    </row>
    <row r="1160" spans="1:6">
      <c r="A1160" s="13" t="s">
        <v>1845</v>
      </c>
      <c r="B1160" s="13">
        <v>17031804308</v>
      </c>
      <c r="C1160" s="13" t="s">
        <v>1846</v>
      </c>
      <c r="D1160" s="13" t="s">
        <v>4272</v>
      </c>
      <c r="E1160" s="13" t="s">
        <v>1840</v>
      </c>
      <c r="F1160" s="17">
        <v>218700</v>
      </c>
    </row>
    <row r="1161" spans="1:6">
      <c r="A1161" s="13" t="s">
        <v>1847</v>
      </c>
      <c r="B1161" s="13">
        <v>17031804309</v>
      </c>
      <c r="C1161" s="13" t="s">
        <v>1848</v>
      </c>
      <c r="D1161" s="13" t="s">
        <v>4272</v>
      </c>
      <c r="E1161" s="13" t="s">
        <v>1840</v>
      </c>
      <c r="F1161" s="17">
        <v>218400</v>
      </c>
    </row>
    <row r="1162" spans="1:6">
      <c r="A1162" s="13" t="s">
        <v>1849</v>
      </c>
      <c r="B1162" s="13">
        <v>17031804310</v>
      </c>
      <c r="C1162" s="13" t="s">
        <v>1850</v>
      </c>
      <c r="D1162" s="13" t="s">
        <v>4272</v>
      </c>
      <c r="E1162" s="13" t="s">
        <v>1840</v>
      </c>
      <c r="F1162" s="17">
        <v>252100</v>
      </c>
    </row>
    <row r="1163" spans="1:6">
      <c r="A1163" s="13" t="s">
        <v>1851</v>
      </c>
      <c r="B1163" s="13">
        <v>17031804311</v>
      </c>
      <c r="C1163" s="13" t="s">
        <v>1852</v>
      </c>
      <c r="D1163" s="13" t="s">
        <v>4272</v>
      </c>
      <c r="E1163" s="13" t="s">
        <v>1840</v>
      </c>
      <c r="F1163" s="17">
        <v>346300</v>
      </c>
    </row>
    <row r="1164" spans="1:6">
      <c r="A1164" s="13" t="s">
        <v>1853</v>
      </c>
      <c r="B1164" s="13">
        <v>17031804714</v>
      </c>
      <c r="C1164" s="13" t="s">
        <v>1854</v>
      </c>
      <c r="D1164" s="13" t="s">
        <v>4272</v>
      </c>
      <c r="E1164" s="13" t="s">
        <v>1840</v>
      </c>
      <c r="F1164" s="17">
        <v>312900</v>
      </c>
    </row>
    <row r="1165" spans="1:6">
      <c r="A1165" s="13" t="s">
        <v>1855</v>
      </c>
      <c r="B1165" s="13">
        <v>17031804715</v>
      </c>
      <c r="C1165" s="13" t="s">
        <v>1856</v>
      </c>
      <c r="D1165" s="13" t="s">
        <v>4272</v>
      </c>
      <c r="E1165" s="13" t="s">
        <v>1840</v>
      </c>
      <c r="F1165" s="17">
        <v>164000</v>
      </c>
    </row>
    <row r="1166" spans="1:6">
      <c r="A1166" s="13" t="s">
        <v>1857</v>
      </c>
      <c r="B1166" s="13">
        <v>17031804716</v>
      </c>
      <c r="C1166" s="13" t="s">
        <v>1858</v>
      </c>
      <c r="D1166" s="13" t="s">
        <v>4272</v>
      </c>
      <c r="E1166" s="13" t="s">
        <v>1840</v>
      </c>
      <c r="F1166" s="17">
        <v>330400</v>
      </c>
    </row>
    <row r="1167" spans="1:6">
      <c r="A1167" s="13" t="s">
        <v>1859</v>
      </c>
      <c r="B1167" s="13">
        <v>17031804803</v>
      </c>
      <c r="C1167" s="13" t="s">
        <v>1860</v>
      </c>
      <c r="D1167" s="13" t="s">
        <v>4272</v>
      </c>
      <c r="E1167" s="13" t="s">
        <v>1840</v>
      </c>
      <c r="F1167" s="17">
        <v>352000</v>
      </c>
    </row>
    <row r="1168" spans="1:6">
      <c r="A1168" s="13" t="s">
        <v>1861</v>
      </c>
      <c r="B1168" s="13">
        <v>17031804807</v>
      </c>
      <c r="C1168" s="13" t="s">
        <v>1862</v>
      </c>
      <c r="D1168" s="13" t="s">
        <v>4272</v>
      </c>
      <c r="E1168" s="13" t="s">
        <v>1840</v>
      </c>
      <c r="F1168" s="17">
        <v>263600</v>
      </c>
    </row>
    <row r="1169" spans="1:6">
      <c r="A1169" s="13" t="s">
        <v>1863</v>
      </c>
      <c r="B1169" s="13">
        <v>17031804808</v>
      </c>
      <c r="C1169" s="13" t="s">
        <v>1864</v>
      </c>
      <c r="D1169" s="13" t="s">
        <v>4272</v>
      </c>
      <c r="E1169" s="13" t="s">
        <v>1840</v>
      </c>
      <c r="F1169" s="17">
        <v>329900</v>
      </c>
    </row>
    <row r="1170" spans="1:6">
      <c r="A1170" s="13" t="s">
        <v>1865</v>
      </c>
      <c r="B1170" s="13">
        <v>17031804809</v>
      </c>
      <c r="C1170" s="13" t="s">
        <v>1866</v>
      </c>
      <c r="D1170" s="13" t="s">
        <v>4272</v>
      </c>
      <c r="E1170" s="13" t="s">
        <v>1840</v>
      </c>
      <c r="F1170" s="17">
        <v>316100</v>
      </c>
    </row>
    <row r="1171" spans="1:6">
      <c r="A1171" s="13" t="s">
        <v>1867</v>
      </c>
      <c r="B1171" s="13">
        <v>17031804810</v>
      </c>
      <c r="C1171" s="13" t="s">
        <v>1868</v>
      </c>
      <c r="D1171" s="13" t="s">
        <v>4272</v>
      </c>
      <c r="E1171" s="13" t="s">
        <v>1840</v>
      </c>
      <c r="F1171" s="17">
        <v>324200</v>
      </c>
    </row>
    <row r="1172" spans="1:6">
      <c r="A1172" s="13" t="s">
        <v>1869</v>
      </c>
      <c r="B1172" s="13">
        <v>17031806700</v>
      </c>
      <c r="C1172" s="13" t="s">
        <v>1870</v>
      </c>
      <c r="D1172" s="13" t="s">
        <v>4272</v>
      </c>
      <c r="E1172" s="13" t="s">
        <v>1871</v>
      </c>
      <c r="F1172" s="17">
        <v>468400</v>
      </c>
    </row>
    <row r="1173" spans="1:6">
      <c r="A1173" s="13" t="s">
        <v>1872</v>
      </c>
      <c r="B1173" s="13">
        <v>17031806801</v>
      </c>
      <c r="C1173" s="13" t="s">
        <v>1873</v>
      </c>
      <c r="D1173" s="13" t="s">
        <v>4272</v>
      </c>
      <c r="E1173" s="13" t="s">
        <v>1871</v>
      </c>
      <c r="F1173" s="17">
        <v>342700</v>
      </c>
    </row>
    <row r="1174" spans="1:6">
      <c r="A1174" s="13" t="s">
        <v>1874</v>
      </c>
      <c r="B1174" s="13">
        <v>17031806802</v>
      </c>
      <c r="C1174" s="13" t="s">
        <v>1875</v>
      </c>
      <c r="D1174" s="13" t="s">
        <v>4272</v>
      </c>
      <c r="E1174" s="13" t="s">
        <v>1871</v>
      </c>
      <c r="F1174" s="17">
        <v>441700</v>
      </c>
    </row>
    <row r="1175" spans="1:6">
      <c r="A1175" s="13" t="s">
        <v>1876</v>
      </c>
      <c r="B1175" s="13">
        <v>17031806900</v>
      </c>
      <c r="C1175" s="13" t="s">
        <v>1877</v>
      </c>
      <c r="D1175" s="13" t="s">
        <v>4272</v>
      </c>
      <c r="E1175" s="13" t="s">
        <v>1871</v>
      </c>
      <c r="F1175" s="17">
        <v>309100</v>
      </c>
    </row>
    <row r="1176" spans="1:6">
      <c r="A1176" s="13" t="s">
        <v>1878</v>
      </c>
      <c r="B1176" s="13">
        <v>17031807000</v>
      </c>
      <c r="C1176" s="13" t="s">
        <v>1767</v>
      </c>
      <c r="D1176" s="13" t="s">
        <v>4272</v>
      </c>
      <c r="E1176" s="13" t="s">
        <v>1871</v>
      </c>
      <c r="F1176" s="17">
        <v>313000</v>
      </c>
    </row>
    <row r="1177" spans="1:6">
      <c r="A1177" s="13" t="s">
        <v>1768</v>
      </c>
      <c r="B1177" s="13">
        <v>17031807100</v>
      </c>
      <c r="C1177" s="13" t="s">
        <v>1769</v>
      </c>
      <c r="D1177" s="13" t="s">
        <v>4272</v>
      </c>
      <c r="E1177" s="13" t="s">
        <v>1871</v>
      </c>
      <c r="F1177" s="17">
        <v>444700</v>
      </c>
    </row>
    <row r="1178" spans="1:6">
      <c r="A1178" s="13" t="s">
        <v>1770</v>
      </c>
      <c r="B1178" s="13">
        <v>17031807200</v>
      </c>
      <c r="C1178" s="13" t="s">
        <v>1771</v>
      </c>
      <c r="D1178" s="13" t="s">
        <v>4272</v>
      </c>
      <c r="E1178" s="13" t="s">
        <v>1871</v>
      </c>
      <c r="F1178" s="17">
        <v>361400</v>
      </c>
    </row>
    <row r="1179" spans="1:6">
      <c r="A1179" s="13" t="s">
        <v>1772</v>
      </c>
      <c r="B1179" s="13">
        <v>17031807300</v>
      </c>
      <c r="C1179" s="13" t="s">
        <v>1773</v>
      </c>
      <c r="D1179" s="13" t="s">
        <v>4272</v>
      </c>
      <c r="E1179" s="13" t="s">
        <v>1871</v>
      </c>
      <c r="F1179" s="17">
        <v>339400</v>
      </c>
    </row>
    <row r="1180" spans="1:6">
      <c r="A1180" s="13" t="s">
        <v>1774</v>
      </c>
      <c r="B1180" s="13">
        <v>17031807400</v>
      </c>
      <c r="C1180" s="13" t="s">
        <v>1775</v>
      </c>
      <c r="D1180" s="13" t="s">
        <v>4272</v>
      </c>
      <c r="E1180" s="13" t="s">
        <v>1871</v>
      </c>
      <c r="F1180" s="17">
        <v>344100</v>
      </c>
    </row>
    <row r="1181" spans="1:6">
      <c r="A1181" s="13" t="s">
        <v>1776</v>
      </c>
      <c r="B1181" s="13">
        <v>17031807500</v>
      </c>
      <c r="C1181" s="13" t="s">
        <v>1777</v>
      </c>
      <c r="D1181" s="13" t="s">
        <v>4272</v>
      </c>
      <c r="E1181" s="13" t="s">
        <v>1871</v>
      </c>
      <c r="F1181" s="17">
        <v>367600</v>
      </c>
    </row>
    <row r="1182" spans="1:6">
      <c r="A1182" s="13" t="s">
        <v>1778</v>
      </c>
      <c r="B1182" s="13">
        <v>17031807600</v>
      </c>
      <c r="C1182" s="13" t="s">
        <v>1779</v>
      </c>
      <c r="D1182" s="13" t="s">
        <v>4272</v>
      </c>
      <c r="E1182" s="13" t="s">
        <v>1871</v>
      </c>
      <c r="F1182" s="17">
        <v>357900</v>
      </c>
    </row>
    <row r="1183" spans="1:6">
      <c r="A1183" s="13" t="s">
        <v>1780</v>
      </c>
      <c r="B1183" s="13">
        <v>17031807700</v>
      </c>
      <c r="C1183" s="13" t="s">
        <v>1781</v>
      </c>
      <c r="D1183" s="13" t="s">
        <v>4272</v>
      </c>
      <c r="E1183" s="13" t="s">
        <v>1871</v>
      </c>
      <c r="F1183" s="17">
        <v>313000</v>
      </c>
    </row>
    <row r="1184" spans="1:6">
      <c r="A1184" s="13" t="s">
        <v>1782</v>
      </c>
      <c r="B1184" s="13">
        <v>17031807800</v>
      </c>
      <c r="C1184" s="13" t="s">
        <v>1783</v>
      </c>
      <c r="D1184" s="13" t="s">
        <v>4272</v>
      </c>
      <c r="E1184" s="13" t="s">
        <v>1871</v>
      </c>
      <c r="F1184" s="17">
        <v>376900</v>
      </c>
    </row>
    <row r="1185" spans="1:6">
      <c r="A1185" s="13" t="s">
        <v>1784</v>
      </c>
      <c r="B1185" s="13">
        <v>17031829500</v>
      </c>
      <c r="C1185" s="13" t="s">
        <v>1785</v>
      </c>
      <c r="D1185" s="13" t="s">
        <v>4272</v>
      </c>
      <c r="E1185" s="13" t="s">
        <v>1786</v>
      </c>
      <c r="F1185" s="17">
        <v>135000</v>
      </c>
    </row>
    <row r="1186" spans="1:6">
      <c r="A1186" s="13" t="s">
        <v>1787</v>
      </c>
      <c r="B1186" s="13">
        <v>17031826301</v>
      </c>
      <c r="C1186" s="13" t="s">
        <v>1788</v>
      </c>
      <c r="D1186" s="13" t="s">
        <v>4272</v>
      </c>
      <c r="E1186" s="13" t="s">
        <v>1789</v>
      </c>
      <c r="F1186" s="17">
        <v>146700</v>
      </c>
    </row>
    <row r="1187" spans="1:6">
      <c r="A1187" s="13" t="s">
        <v>1790</v>
      </c>
      <c r="B1187" s="13">
        <v>17031826303</v>
      </c>
      <c r="C1187" s="13" t="s">
        <v>1791</v>
      </c>
      <c r="D1187" s="13" t="s">
        <v>4272</v>
      </c>
      <c r="E1187" s="13" t="s">
        <v>1789</v>
      </c>
      <c r="F1187" s="17">
        <v>162400</v>
      </c>
    </row>
    <row r="1188" spans="1:6">
      <c r="A1188" s="13" t="s">
        <v>1792</v>
      </c>
      <c r="B1188" s="13">
        <v>17031827801</v>
      </c>
      <c r="C1188" s="13" t="s">
        <v>1793</v>
      </c>
      <c r="D1188" s="13" t="s">
        <v>4272</v>
      </c>
      <c r="E1188" s="13" t="s">
        <v>1789</v>
      </c>
      <c r="F1188" s="17">
        <v>166000</v>
      </c>
    </row>
    <row r="1189" spans="1:6">
      <c r="A1189" s="13" t="s">
        <v>1794</v>
      </c>
      <c r="B1189" s="13">
        <v>17031827802</v>
      </c>
      <c r="C1189" s="13" t="s">
        <v>1795</v>
      </c>
      <c r="D1189" s="13" t="s">
        <v>4272</v>
      </c>
      <c r="E1189" s="13" t="s">
        <v>1789</v>
      </c>
      <c r="F1189" s="17">
        <v>176700</v>
      </c>
    </row>
    <row r="1190" spans="1:6">
      <c r="A1190" s="13" t="s">
        <v>1796</v>
      </c>
      <c r="B1190" s="13">
        <v>17031827804</v>
      </c>
      <c r="C1190" s="13" t="s">
        <v>1797</v>
      </c>
      <c r="D1190" s="13" t="s">
        <v>4272</v>
      </c>
      <c r="E1190" s="13" t="s">
        <v>1789</v>
      </c>
      <c r="F1190" s="17">
        <v>206300</v>
      </c>
    </row>
    <row r="1191" spans="1:6">
      <c r="A1191" s="13" t="s">
        <v>1798</v>
      </c>
      <c r="B1191" s="13">
        <v>17031827805</v>
      </c>
      <c r="C1191" s="13" t="s">
        <v>1799</v>
      </c>
      <c r="D1191" s="13" t="s">
        <v>4272</v>
      </c>
      <c r="E1191" s="13" t="s">
        <v>1789</v>
      </c>
      <c r="F1191" s="17">
        <v>187800</v>
      </c>
    </row>
    <row r="1192" spans="1:6">
      <c r="A1192" s="13" t="s">
        <v>1800</v>
      </c>
      <c r="B1192" s="13">
        <v>17031827901</v>
      </c>
      <c r="C1192" s="13" t="s">
        <v>1801</v>
      </c>
      <c r="D1192" s="13" t="s">
        <v>4272</v>
      </c>
      <c r="E1192" s="13" t="s">
        <v>1789</v>
      </c>
      <c r="F1192" s="17">
        <v>255700</v>
      </c>
    </row>
    <row r="1193" spans="1:6">
      <c r="A1193" s="13" t="s">
        <v>1802</v>
      </c>
      <c r="B1193" s="13">
        <v>17031804510</v>
      </c>
      <c r="C1193" s="13" t="s">
        <v>1803</v>
      </c>
      <c r="D1193" s="13" t="s">
        <v>4272</v>
      </c>
      <c r="E1193" s="13" t="s">
        <v>1804</v>
      </c>
      <c r="F1193" s="17">
        <v>226500</v>
      </c>
    </row>
    <row r="1194" spans="1:6">
      <c r="A1194" s="13" t="s">
        <v>1805</v>
      </c>
      <c r="B1194" s="13">
        <v>17031829600</v>
      </c>
      <c r="C1194" s="13" t="s">
        <v>1806</v>
      </c>
      <c r="D1194" s="13" t="s">
        <v>4272</v>
      </c>
      <c r="E1194" s="13" t="s">
        <v>1807</v>
      </c>
      <c r="F1194" s="17">
        <v>124400</v>
      </c>
    </row>
    <row r="1195" spans="1:6">
      <c r="A1195" s="13" t="s">
        <v>1808</v>
      </c>
      <c r="B1195" s="13">
        <v>17031820700</v>
      </c>
      <c r="C1195" s="13" t="s">
        <v>1809</v>
      </c>
      <c r="D1195" s="13" t="s">
        <v>4272</v>
      </c>
      <c r="E1195" s="13" t="s">
        <v>1810</v>
      </c>
      <c r="F1195" s="17">
        <v>216800</v>
      </c>
    </row>
    <row r="1196" spans="1:6">
      <c r="A1196" s="13" t="s">
        <v>1811</v>
      </c>
      <c r="B1196" s="13">
        <v>17031816600</v>
      </c>
      <c r="C1196" s="13" t="s">
        <v>1812</v>
      </c>
      <c r="D1196" s="13" t="s">
        <v>4272</v>
      </c>
      <c r="E1196" s="13" t="s">
        <v>1813</v>
      </c>
      <c r="F1196" s="17">
        <v>217000</v>
      </c>
    </row>
    <row r="1197" spans="1:6">
      <c r="A1197" s="13" t="s">
        <v>1814</v>
      </c>
      <c r="B1197" s="13">
        <v>17031804511</v>
      </c>
      <c r="C1197" s="13" t="s">
        <v>1815</v>
      </c>
      <c r="D1197" s="13" t="s">
        <v>4272</v>
      </c>
      <c r="E1197" s="13" t="s">
        <v>1804</v>
      </c>
      <c r="F1197" s="17">
        <v>229700</v>
      </c>
    </row>
    <row r="1198" spans="1:6">
      <c r="A1198" s="13" t="s">
        <v>1816</v>
      </c>
      <c r="B1198" s="13">
        <v>17031804305</v>
      </c>
      <c r="C1198" s="13" t="s">
        <v>1817</v>
      </c>
      <c r="D1198" s="13" t="s">
        <v>4272</v>
      </c>
      <c r="E1198" s="13" t="s">
        <v>1804</v>
      </c>
      <c r="F1198" s="17">
        <v>226200</v>
      </c>
    </row>
    <row r="1199" spans="1:6">
      <c r="A1199" s="13" t="s">
        <v>1818</v>
      </c>
      <c r="B1199" s="13">
        <v>17031804306</v>
      </c>
      <c r="C1199" s="13" t="s">
        <v>1819</v>
      </c>
      <c r="D1199" s="13" t="s">
        <v>4272</v>
      </c>
      <c r="E1199" s="13" t="s">
        <v>1804</v>
      </c>
      <c r="F1199" s="17">
        <v>209200</v>
      </c>
    </row>
    <row r="1200" spans="1:6">
      <c r="A1200" s="13" t="s">
        <v>1820</v>
      </c>
      <c r="B1200" s="13">
        <v>17031820300</v>
      </c>
      <c r="C1200" s="13" t="s">
        <v>1821</v>
      </c>
      <c r="D1200" s="13" t="s">
        <v>4272</v>
      </c>
      <c r="E1200" s="13" t="s">
        <v>1822</v>
      </c>
      <c r="F1200" s="17">
        <v>206600</v>
      </c>
    </row>
    <row r="1201" spans="1:6">
      <c r="A1201" s="13" t="s">
        <v>1823</v>
      </c>
      <c r="B1201" s="13">
        <v>17031820400</v>
      </c>
      <c r="C1201" s="13" t="s">
        <v>1709</v>
      </c>
      <c r="D1201" s="13" t="s">
        <v>4272</v>
      </c>
      <c r="E1201" s="13" t="s">
        <v>1822</v>
      </c>
      <c r="F1201" s="17">
        <v>222800</v>
      </c>
    </row>
    <row r="1202" spans="1:6">
      <c r="A1202" s="13" t="s">
        <v>1710</v>
      </c>
      <c r="B1202" s="13">
        <v>17031828300</v>
      </c>
      <c r="C1202" s="13" t="s">
        <v>1711</v>
      </c>
      <c r="D1202" s="13" t="s">
        <v>4272</v>
      </c>
      <c r="E1202" s="13" t="s">
        <v>1712</v>
      </c>
      <c r="F1202" s="17">
        <v>138400</v>
      </c>
    </row>
    <row r="1203" spans="1:6">
      <c r="A1203" s="13" t="s">
        <v>1713</v>
      </c>
      <c r="B1203" s="13">
        <v>17031824507</v>
      </c>
      <c r="C1203" s="13" t="s">
        <v>1714</v>
      </c>
      <c r="D1203" s="13" t="s">
        <v>4272</v>
      </c>
      <c r="E1203" s="13" t="s">
        <v>1715</v>
      </c>
      <c r="F1203" s="17">
        <v>219600</v>
      </c>
    </row>
    <row r="1204" spans="1:6">
      <c r="A1204" s="13" t="s">
        <v>1716</v>
      </c>
      <c r="B1204" s="13">
        <v>17031825303</v>
      </c>
      <c r="C1204" s="13" t="s">
        <v>1717</v>
      </c>
      <c r="D1204" s="13" t="s">
        <v>4272</v>
      </c>
      <c r="E1204" s="13" t="s">
        <v>1715</v>
      </c>
      <c r="F1204" s="17">
        <v>195500</v>
      </c>
    </row>
    <row r="1205" spans="1:6">
      <c r="A1205" s="13" t="s">
        <v>1718</v>
      </c>
      <c r="B1205" s="13">
        <v>17031825304</v>
      </c>
      <c r="C1205" s="13" t="s">
        <v>1719</v>
      </c>
      <c r="D1205" s="13" t="s">
        <v>4272</v>
      </c>
      <c r="E1205" s="13" t="s">
        <v>1715</v>
      </c>
      <c r="F1205" s="17">
        <v>248800</v>
      </c>
    </row>
    <row r="1206" spans="1:6">
      <c r="A1206" s="13" t="s">
        <v>1720</v>
      </c>
      <c r="B1206" s="13">
        <v>17031825400</v>
      </c>
      <c r="C1206" s="13" t="s">
        <v>1721</v>
      </c>
      <c r="D1206" s="13" t="s">
        <v>4272</v>
      </c>
      <c r="E1206" s="13" t="s">
        <v>1715</v>
      </c>
      <c r="F1206" s="17">
        <v>222300</v>
      </c>
    </row>
    <row r="1207" spans="1:6">
      <c r="A1207" s="13" t="s">
        <v>1722</v>
      </c>
      <c r="B1207" s="13">
        <v>17031843100</v>
      </c>
      <c r="C1207" s="13" t="s">
        <v>1723</v>
      </c>
      <c r="D1207" s="13" t="s">
        <v>4272</v>
      </c>
      <c r="E1207" s="13" t="s">
        <v>1724</v>
      </c>
      <c r="F1207" s="17">
        <v>247000</v>
      </c>
    </row>
    <row r="1208" spans="1:6">
      <c r="A1208" s="13" t="s">
        <v>1725</v>
      </c>
      <c r="B1208" s="13">
        <v>17031843200</v>
      </c>
      <c r="C1208" s="13" t="s">
        <v>1726</v>
      </c>
      <c r="D1208" s="13" t="s">
        <v>4272</v>
      </c>
      <c r="E1208" s="13" t="s">
        <v>1724</v>
      </c>
      <c r="F1208" s="17">
        <v>229700</v>
      </c>
    </row>
    <row r="1209" spans="1:6">
      <c r="A1209" s="13" t="s">
        <v>1727</v>
      </c>
      <c r="B1209" s="13">
        <v>17031843700</v>
      </c>
      <c r="C1209" s="13" t="s">
        <v>1728</v>
      </c>
      <c r="D1209" s="13" t="s">
        <v>4272</v>
      </c>
      <c r="E1209" s="13" t="s">
        <v>1724</v>
      </c>
      <c r="F1209" s="17">
        <v>433200</v>
      </c>
    </row>
    <row r="1210" spans="1:6">
      <c r="A1210" s="13" t="s">
        <v>1729</v>
      </c>
      <c r="B1210" s="13">
        <v>17031843800</v>
      </c>
      <c r="C1210" s="13" t="s">
        <v>1730</v>
      </c>
      <c r="D1210" s="13" t="s">
        <v>4272</v>
      </c>
      <c r="E1210" s="13" t="s">
        <v>1724</v>
      </c>
      <c r="F1210" s="17">
        <v>213800</v>
      </c>
    </row>
    <row r="1211" spans="1:6">
      <c r="A1211" s="13" t="s">
        <v>1731</v>
      </c>
      <c r="B1211" s="13">
        <v>17031841600</v>
      </c>
      <c r="C1211" s="13" t="s">
        <v>1732</v>
      </c>
      <c r="D1211" s="13" t="s">
        <v>4272</v>
      </c>
      <c r="E1211" s="13" t="s">
        <v>1733</v>
      </c>
      <c r="F1211" s="17">
        <v>117500</v>
      </c>
    </row>
    <row r="1212" spans="1:6">
      <c r="A1212" s="13" t="s">
        <v>1734</v>
      </c>
      <c r="B1212" s="13">
        <v>17031841400</v>
      </c>
      <c r="C1212" s="13" t="s">
        <v>1735</v>
      </c>
      <c r="D1212" s="13" t="s">
        <v>4272</v>
      </c>
      <c r="E1212" s="13" t="s">
        <v>1736</v>
      </c>
      <c r="F1212" s="17">
        <v>115100</v>
      </c>
    </row>
    <row r="1213" spans="1:6">
      <c r="A1213" s="13" t="s">
        <v>1737</v>
      </c>
      <c r="B1213" s="13">
        <v>17031841500</v>
      </c>
      <c r="C1213" s="13" t="s">
        <v>1738</v>
      </c>
      <c r="D1213" s="13" t="s">
        <v>4272</v>
      </c>
      <c r="E1213" s="13" t="s">
        <v>1736</v>
      </c>
      <c r="F1213" s="17">
        <v>270300</v>
      </c>
    </row>
    <row r="1214" spans="1:6">
      <c r="A1214" s="13" t="s">
        <v>1739</v>
      </c>
      <c r="B1214" s="13">
        <v>17031818100</v>
      </c>
      <c r="C1214" s="13" t="s">
        <v>1740</v>
      </c>
      <c r="D1214" s="13" t="s">
        <v>4272</v>
      </c>
      <c r="E1214" s="13" t="s">
        <v>2365</v>
      </c>
      <c r="F1214" s="17">
        <v>276600</v>
      </c>
    </row>
    <row r="1215" spans="1:6">
      <c r="A1215" s="13" t="s">
        <v>1741</v>
      </c>
      <c r="B1215" s="13">
        <v>17031818200</v>
      </c>
      <c r="C1215" s="13" t="s">
        <v>1742</v>
      </c>
      <c r="D1215" s="13" t="s">
        <v>4272</v>
      </c>
      <c r="E1215" s="13" t="s">
        <v>2365</v>
      </c>
      <c r="F1215" s="17">
        <v>253300</v>
      </c>
    </row>
    <row r="1216" spans="1:6">
      <c r="A1216" s="13" t="s">
        <v>1743</v>
      </c>
      <c r="B1216" s="13">
        <v>17031819801</v>
      </c>
      <c r="C1216" s="13" t="s">
        <v>1744</v>
      </c>
      <c r="D1216" s="13" t="s">
        <v>4272</v>
      </c>
      <c r="E1216" s="13" t="s">
        <v>1745</v>
      </c>
      <c r="F1216" s="17">
        <v>577800</v>
      </c>
    </row>
    <row r="1217" spans="1:6">
      <c r="A1217" s="13" t="s">
        <v>1746</v>
      </c>
      <c r="B1217" s="13">
        <v>17031819802</v>
      </c>
      <c r="C1217" s="13" t="s">
        <v>1747</v>
      </c>
      <c r="D1217" s="13" t="s">
        <v>4272</v>
      </c>
      <c r="E1217" s="13" t="s">
        <v>1745</v>
      </c>
      <c r="F1217" s="17">
        <v>521800</v>
      </c>
    </row>
    <row r="1218" spans="1:6">
      <c r="A1218" s="13" t="s">
        <v>1748</v>
      </c>
      <c r="B1218" s="13">
        <v>17031819900</v>
      </c>
      <c r="C1218" s="13" t="s">
        <v>1749</v>
      </c>
      <c r="D1218" s="13" t="s">
        <v>4272</v>
      </c>
      <c r="E1218" s="13" t="s">
        <v>1745</v>
      </c>
      <c r="F1218" s="17">
        <v>588100</v>
      </c>
    </row>
    <row r="1219" spans="1:6">
      <c r="A1219" s="13" t="s">
        <v>1750</v>
      </c>
      <c r="B1219" s="13">
        <v>17031841800</v>
      </c>
      <c r="C1219" s="13" t="s">
        <v>1751</v>
      </c>
      <c r="D1219" s="13" t="s">
        <v>4272</v>
      </c>
      <c r="E1219" s="13" t="s">
        <v>1752</v>
      </c>
      <c r="F1219" s="17">
        <v>157400</v>
      </c>
    </row>
    <row r="1220" spans="1:6">
      <c r="A1220" s="13" t="s">
        <v>1753</v>
      </c>
      <c r="B1220" s="13">
        <v>17031842400</v>
      </c>
      <c r="C1220" s="13" t="s">
        <v>1754</v>
      </c>
      <c r="D1220" s="13" t="s">
        <v>4272</v>
      </c>
      <c r="E1220" s="13" t="s">
        <v>1752</v>
      </c>
      <c r="F1220" s="17">
        <v>171100</v>
      </c>
    </row>
    <row r="1221" spans="1:6">
      <c r="A1221" s="13" t="s">
        <v>1755</v>
      </c>
      <c r="B1221" s="13">
        <v>17031842500</v>
      </c>
      <c r="C1221" s="13" t="s">
        <v>1756</v>
      </c>
      <c r="D1221" s="13" t="s">
        <v>4272</v>
      </c>
      <c r="E1221" s="13" t="s">
        <v>1752</v>
      </c>
      <c r="F1221" s="17">
        <v>77300</v>
      </c>
    </row>
    <row r="1222" spans="1:6">
      <c r="A1222" s="13" t="s">
        <v>1757</v>
      </c>
      <c r="B1222" s="13">
        <v>17031842600</v>
      </c>
      <c r="C1222" s="13" t="s">
        <v>1758</v>
      </c>
      <c r="D1222" s="13" t="s">
        <v>4272</v>
      </c>
      <c r="E1222" s="13" t="s">
        <v>1752</v>
      </c>
      <c r="F1222" s="17">
        <v>290100</v>
      </c>
    </row>
    <row r="1223" spans="1:6">
      <c r="A1223" s="13" t="s">
        <v>1759</v>
      </c>
      <c r="B1223" s="13">
        <v>17031802402</v>
      </c>
      <c r="C1223" s="13" t="s">
        <v>1760</v>
      </c>
      <c r="D1223" s="13" t="s">
        <v>4272</v>
      </c>
      <c r="E1223" s="13" t="s">
        <v>1761</v>
      </c>
      <c r="F1223" s="17">
        <v>285700</v>
      </c>
    </row>
    <row r="1224" spans="1:6">
      <c r="A1224" s="13" t="s">
        <v>1762</v>
      </c>
      <c r="B1224" s="13">
        <v>17031802403</v>
      </c>
      <c r="C1224" s="13" t="s">
        <v>1763</v>
      </c>
      <c r="D1224" s="13" t="s">
        <v>4272</v>
      </c>
      <c r="E1224" s="13" t="s">
        <v>1761</v>
      </c>
      <c r="F1224" s="17">
        <v>258600</v>
      </c>
    </row>
    <row r="1225" spans="1:6">
      <c r="A1225" s="13" t="s">
        <v>1764</v>
      </c>
      <c r="B1225" s="13">
        <v>17031802404</v>
      </c>
      <c r="C1225" s="13" t="s">
        <v>1765</v>
      </c>
      <c r="D1225" s="13" t="s">
        <v>4272</v>
      </c>
      <c r="E1225" s="13" t="s">
        <v>1761</v>
      </c>
      <c r="F1225" s="17">
        <v>182400</v>
      </c>
    </row>
    <row r="1226" spans="1:6">
      <c r="A1226" s="13" t="s">
        <v>1766</v>
      </c>
      <c r="B1226" s="13">
        <v>17031802503</v>
      </c>
      <c r="C1226" s="13" t="s">
        <v>1653</v>
      </c>
      <c r="D1226" s="13" t="s">
        <v>4272</v>
      </c>
      <c r="E1226" s="13" t="s">
        <v>1761</v>
      </c>
      <c r="F1226" s="17">
        <v>241300</v>
      </c>
    </row>
    <row r="1227" spans="1:6">
      <c r="A1227" s="13" t="s">
        <v>1654</v>
      </c>
      <c r="B1227" s="13">
        <v>17031802504</v>
      </c>
      <c r="C1227" s="13" t="s">
        <v>1655</v>
      </c>
      <c r="D1227" s="13" t="s">
        <v>4272</v>
      </c>
      <c r="E1227" s="13" t="s">
        <v>1761</v>
      </c>
      <c r="F1227" s="17">
        <v>278600</v>
      </c>
    </row>
    <row r="1228" spans="1:6">
      <c r="A1228" s="13" t="s">
        <v>1656</v>
      </c>
      <c r="B1228" s="13">
        <v>17031802505</v>
      </c>
      <c r="C1228" s="13" t="s">
        <v>1657</v>
      </c>
      <c r="D1228" s="13" t="s">
        <v>4272</v>
      </c>
      <c r="E1228" s="13" t="s">
        <v>1761</v>
      </c>
      <c r="F1228" s="17">
        <v>216900</v>
      </c>
    </row>
    <row r="1229" spans="1:6">
      <c r="A1229" s="13" t="s">
        <v>1658</v>
      </c>
      <c r="B1229" s="13">
        <v>17031802506</v>
      </c>
      <c r="C1229" s="13" t="s">
        <v>1659</v>
      </c>
      <c r="D1229" s="13" t="s">
        <v>4272</v>
      </c>
      <c r="E1229" s="13" t="s">
        <v>1761</v>
      </c>
      <c r="F1229" s="17">
        <v>243800</v>
      </c>
    </row>
    <row r="1230" spans="1:6">
      <c r="A1230" s="13" t="s">
        <v>1660</v>
      </c>
      <c r="B1230" s="13">
        <v>17031800900</v>
      </c>
      <c r="C1230" s="13" t="s">
        <v>1661</v>
      </c>
      <c r="D1230" s="13" t="s">
        <v>4272</v>
      </c>
      <c r="E1230" s="13" t="s">
        <v>1662</v>
      </c>
      <c r="F1230" s="17">
        <v>487100</v>
      </c>
    </row>
    <row r="1231" spans="1:6">
      <c r="A1231" s="13" t="s">
        <v>1663</v>
      </c>
      <c r="B1231" s="13">
        <v>17031801000</v>
      </c>
      <c r="C1231" s="13" t="s">
        <v>1664</v>
      </c>
      <c r="D1231" s="13" t="s">
        <v>4272</v>
      </c>
      <c r="E1231" s="13" t="s">
        <v>1662</v>
      </c>
      <c r="F1231" s="17">
        <v>553800</v>
      </c>
    </row>
    <row r="1232" spans="1:6">
      <c r="A1232" s="13" t="s">
        <v>1665</v>
      </c>
      <c r="B1232" s="13">
        <v>17031801100</v>
      </c>
      <c r="C1232" s="13" t="s">
        <v>1666</v>
      </c>
      <c r="D1232" s="13" t="s">
        <v>4272</v>
      </c>
      <c r="E1232" s="13" t="s">
        <v>1662</v>
      </c>
      <c r="F1232" s="17">
        <v>718200</v>
      </c>
    </row>
    <row r="1233" spans="1:6">
      <c r="A1233" s="13" t="s">
        <v>1667</v>
      </c>
      <c r="B1233" s="13">
        <v>17031801200</v>
      </c>
      <c r="C1233" s="13" t="s">
        <v>1668</v>
      </c>
      <c r="D1233" s="13" t="s">
        <v>4272</v>
      </c>
      <c r="E1233" s="13" t="s">
        <v>1662</v>
      </c>
      <c r="F1233" s="17">
        <v>915100</v>
      </c>
    </row>
    <row r="1234" spans="1:6">
      <c r="A1234" s="13" t="s">
        <v>1669</v>
      </c>
      <c r="B1234" s="13">
        <v>17031801300</v>
      </c>
      <c r="C1234" s="13" t="s">
        <v>1670</v>
      </c>
      <c r="D1234" s="13" t="s">
        <v>4272</v>
      </c>
      <c r="E1234" s="13" t="s">
        <v>1662</v>
      </c>
      <c r="F1234" s="17">
        <v>739500</v>
      </c>
    </row>
    <row r="1235" spans="1:6">
      <c r="A1235" s="13" t="s">
        <v>1671</v>
      </c>
      <c r="B1235" s="13">
        <v>17031801400</v>
      </c>
      <c r="C1235" s="13" t="s">
        <v>1672</v>
      </c>
      <c r="D1235" s="13" t="s">
        <v>4272</v>
      </c>
      <c r="E1235" s="13" t="s">
        <v>1662</v>
      </c>
      <c r="F1235" s="17">
        <v>558900</v>
      </c>
    </row>
    <row r="1236" spans="1:6">
      <c r="A1236" s="13" t="s">
        <v>1673</v>
      </c>
      <c r="B1236" s="13">
        <v>17031800100</v>
      </c>
      <c r="C1236" s="13" t="s">
        <v>1674</v>
      </c>
      <c r="D1236" s="13" t="s">
        <v>4272</v>
      </c>
      <c r="E1236" s="13" t="s">
        <v>1675</v>
      </c>
      <c r="F1236" s="17">
        <v>1000000</v>
      </c>
    </row>
    <row r="1237" spans="1:6">
      <c r="A1237" s="13" t="s">
        <v>1676</v>
      </c>
      <c r="B1237" s="13">
        <v>17031800300</v>
      </c>
      <c r="C1237" s="13" t="s">
        <v>1677</v>
      </c>
      <c r="D1237" s="13" t="s">
        <v>4272</v>
      </c>
      <c r="E1237" s="13" t="s">
        <v>1675</v>
      </c>
      <c r="F1237" s="17">
        <v>963700</v>
      </c>
    </row>
    <row r="1238" spans="1:6">
      <c r="A1238" s="13" t="s">
        <v>1678</v>
      </c>
      <c r="B1238" s="13">
        <v>17031800400</v>
      </c>
      <c r="C1238" s="13" t="s">
        <v>1679</v>
      </c>
      <c r="D1238" s="13" t="s">
        <v>4272</v>
      </c>
      <c r="E1238" s="13" t="s">
        <v>1675</v>
      </c>
      <c r="F1238" s="17">
        <v>1000000</v>
      </c>
    </row>
    <row r="1239" spans="1:6">
      <c r="A1239" s="13" t="s">
        <v>1680</v>
      </c>
      <c r="B1239" s="13">
        <v>17031800500</v>
      </c>
      <c r="C1239" s="13" t="s">
        <v>1681</v>
      </c>
      <c r="D1239" s="13" t="s">
        <v>4272</v>
      </c>
      <c r="E1239" s="13" t="s">
        <v>1675</v>
      </c>
      <c r="F1239" s="17">
        <v>970900</v>
      </c>
    </row>
    <row r="1240" spans="1:6">
      <c r="A1240" s="13" t="s">
        <v>1682</v>
      </c>
      <c r="B1240" s="13">
        <v>17031800700</v>
      </c>
      <c r="C1240" s="13" t="s">
        <v>1683</v>
      </c>
      <c r="D1240" s="13" t="s">
        <v>4272</v>
      </c>
      <c r="E1240" s="13" t="s">
        <v>1675</v>
      </c>
      <c r="F1240" s="17">
        <v>876100</v>
      </c>
    </row>
    <row r="1241" spans="1:6">
      <c r="A1241" s="13" t="s">
        <v>1684</v>
      </c>
      <c r="B1241" s="13">
        <v>17031840100</v>
      </c>
      <c r="C1241" s="13" t="s">
        <v>1685</v>
      </c>
      <c r="D1241" s="13" t="s">
        <v>4272</v>
      </c>
      <c r="E1241" s="13" t="s">
        <v>1686</v>
      </c>
      <c r="F1241" s="17">
        <v>301500</v>
      </c>
    </row>
    <row r="1242" spans="1:6">
      <c r="A1242" s="13" t="s">
        <v>1687</v>
      </c>
      <c r="B1242" s="13">
        <v>17031840200</v>
      </c>
      <c r="C1242" s="13" t="s">
        <v>1688</v>
      </c>
      <c r="D1242" s="13" t="s">
        <v>4272</v>
      </c>
      <c r="E1242" s="13" t="s">
        <v>1686</v>
      </c>
      <c r="F1242" s="17">
        <v>300000</v>
      </c>
    </row>
    <row r="1243" spans="1:6">
      <c r="A1243" s="13" t="s">
        <v>1689</v>
      </c>
      <c r="B1243" s="13">
        <v>17031823102</v>
      </c>
      <c r="C1243" s="13" t="s">
        <v>1690</v>
      </c>
      <c r="D1243" s="13" t="s">
        <v>4272</v>
      </c>
      <c r="E1243" s="13" t="s">
        <v>1691</v>
      </c>
      <c r="F1243" s="17">
        <v>229500</v>
      </c>
    </row>
    <row r="1244" spans="1:6">
      <c r="A1244" s="13" t="s">
        <v>1692</v>
      </c>
      <c r="B1244" s="13">
        <v>17031830500</v>
      </c>
      <c r="C1244" s="13" t="s">
        <v>1693</v>
      </c>
      <c r="D1244" s="13" t="s">
        <v>4272</v>
      </c>
      <c r="E1244" s="13"/>
      <c r="F1244" s="17">
        <v>186800</v>
      </c>
    </row>
    <row r="1245" spans="1:6">
      <c r="A1245" s="13" t="s">
        <v>1694</v>
      </c>
      <c r="B1245" s="13">
        <v>17031830600</v>
      </c>
      <c r="C1245" s="13" t="s">
        <v>1695</v>
      </c>
      <c r="D1245" s="13" t="s">
        <v>4272</v>
      </c>
      <c r="E1245" s="13"/>
      <c r="F1245" s="17">
        <v>223800</v>
      </c>
    </row>
    <row r="1246" spans="1:6">
      <c r="A1246" s="13" t="s">
        <v>1696</v>
      </c>
      <c r="B1246" s="13">
        <v>17031830700</v>
      </c>
      <c r="C1246" s="13" t="s">
        <v>1697</v>
      </c>
      <c r="D1246" s="13" t="s">
        <v>4272</v>
      </c>
      <c r="E1246" s="13"/>
      <c r="F1246" s="17">
        <v>318800</v>
      </c>
    </row>
    <row r="1247" spans="1:6">
      <c r="A1247" s="13" t="s">
        <v>1698</v>
      </c>
      <c r="B1247" s="13">
        <v>17031830800</v>
      </c>
      <c r="C1247" s="13" t="s">
        <v>1699</v>
      </c>
      <c r="D1247" s="13" t="s">
        <v>4272</v>
      </c>
      <c r="E1247" s="13"/>
      <c r="F1247" s="17">
        <v>373700</v>
      </c>
    </row>
    <row r="1248" spans="1:6">
      <c r="A1248" s="13" t="s">
        <v>1700</v>
      </c>
      <c r="B1248" s="13">
        <v>17031830900</v>
      </c>
      <c r="C1248" s="13" t="s">
        <v>1701</v>
      </c>
      <c r="D1248" s="13" t="s">
        <v>4272</v>
      </c>
      <c r="E1248" s="13"/>
      <c r="F1248" s="17">
        <v>415800</v>
      </c>
    </row>
    <row r="1249" spans="1:6">
      <c r="A1249" s="13" t="s">
        <v>1702</v>
      </c>
      <c r="B1249" s="13">
        <v>17031831000</v>
      </c>
      <c r="C1249" s="13" t="s">
        <v>1703</v>
      </c>
      <c r="D1249" s="13" t="s">
        <v>4272</v>
      </c>
      <c r="E1249" s="13"/>
      <c r="F1249" s="17">
        <v>482800</v>
      </c>
    </row>
    <row r="1250" spans="1:6">
      <c r="A1250" s="13" t="s">
        <v>1704</v>
      </c>
      <c r="B1250" s="13">
        <v>17031831100</v>
      </c>
      <c r="C1250" s="13" t="s">
        <v>1705</v>
      </c>
      <c r="D1250" s="13" t="s">
        <v>4272</v>
      </c>
      <c r="E1250" s="13"/>
      <c r="F1250" s="17">
        <v>359300</v>
      </c>
    </row>
    <row r="1251" spans="1:6">
      <c r="A1251" s="13" t="s">
        <v>1706</v>
      </c>
      <c r="B1251" s="13">
        <v>17031831200</v>
      </c>
      <c r="C1251" s="13" t="s">
        <v>1707</v>
      </c>
      <c r="D1251" s="13" t="s">
        <v>4272</v>
      </c>
      <c r="E1251" s="13"/>
      <c r="F1251" s="17">
        <v>295900</v>
      </c>
    </row>
    <row r="1252" spans="1:6">
      <c r="A1252" s="13" t="s">
        <v>1708</v>
      </c>
      <c r="B1252" s="13">
        <v>17031831300</v>
      </c>
      <c r="C1252" s="13" t="s">
        <v>1599</v>
      </c>
      <c r="D1252" s="13" t="s">
        <v>4272</v>
      </c>
      <c r="E1252" s="13"/>
      <c r="F1252" s="17">
        <v>180800</v>
      </c>
    </row>
    <row r="1253" spans="1:6">
      <c r="A1253" s="13" t="s">
        <v>1600</v>
      </c>
      <c r="B1253" s="13">
        <v>17031831400</v>
      </c>
      <c r="C1253" s="13" t="s">
        <v>1601</v>
      </c>
      <c r="D1253" s="13" t="s">
        <v>4272</v>
      </c>
      <c r="E1253" s="13"/>
      <c r="F1253" s="17">
        <v>217900</v>
      </c>
    </row>
    <row r="1254" spans="1:6">
      <c r="A1254" s="13" t="s">
        <v>1602</v>
      </c>
      <c r="B1254" s="13">
        <v>17031831500</v>
      </c>
      <c r="C1254" s="13" t="s">
        <v>1603</v>
      </c>
      <c r="D1254" s="13" t="s">
        <v>4272</v>
      </c>
      <c r="E1254" s="13"/>
      <c r="F1254" s="17">
        <v>286600</v>
      </c>
    </row>
    <row r="1255" spans="1:6">
      <c r="A1255" s="13" t="s">
        <v>1604</v>
      </c>
      <c r="B1255" s="13">
        <v>17031831600</v>
      </c>
      <c r="C1255" s="13" t="s">
        <v>1605</v>
      </c>
      <c r="D1255" s="13" t="s">
        <v>4272</v>
      </c>
      <c r="E1255" s="13"/>
      <c r="F1255" s="17">
        <v>307900</v>
      </c>
    </row>
    <row r="1256" spans="1:6">
      <c r="A1256" s="13" t="s">
        <v>1606</v>
      </c>
      <c r="B1256" s="13">
        <v>17031831700</v>
      </c>
      <c r="C1256" s="13" t="s">
        <v>1607</v>
      </c>
      <c r="D1256" s="13" t="s">
        <v>4272</v>
      </c>
      <c r="E1256" s="13"/>
      <c r="F1256" s="17">
        <v>319300</v>
      </c>
    </row>
    <row r="1257" spans="1:6">
      <c r="A1257" s="13" t="s">
        <v>1608</v>
      </c>
      <c r="B1257" s="13">
        <v>17031831800</v>
      </c>
      <c r="C1257" s="13" t="s">
        <v>1609</v>
      </c>
      <c r="D1257" s="13" t="s">
        <v>4272</v>
      </c>
      <c r="E1257" s="13"/>
      <c r="F1257" s="17">
        <v>365300</v>
      </c>
    </row>
    <row r="1258" spans="1:6">
      <c r="A1258" s="13" t="s">
        <v>1610</v>
      </c>
      <c r="B1258" s="13">
        <v>17031831900</v>
      </c>
      <c r="C1258" s="13" t="s">
        <v>1611</v>
      </c>
      <c r="D1258" s="13" t="s">
        <v>4272</v>
      </c>
      <c r="E1258" s="13"/>
      <c r="F1258" s="17">
        <v>485000</v>
      </c>
    </row>
    <row r="1259" spans="1:6">
      <c r="A1259" s="13" t="s">
        <v>1612</v>
      </c>
      <c r="B1259" s="13">
        <v>17031832000</v>
      </c>
      <c r="C1259" s="13" t="s">
        <v>1613</v>
      </c>
      <c r="D1259" s="13" t="s">
        <v>4272</v>
      </c>
      <c r="E1259" s="13"/>
      <c r="F1259" s="17">
        <v>511000</v>
      </c>
    </row>
    <row r="1260" spans="1:6">
      <c r="A1260" s="13" t="s">
        <v>1614</v>
      </c>
      <c r="B1260" s="13">
        <v>17031832100</v>
      </c>
      <c r="C1260" s="13" t="s">
        <v>1615</v>
      </c>
      <c r="D1260" s="13" t="s">
        <v>4272</v>
      </c>
      <c r="E1260" s="13"/>
      <c r="F1260" s="17">
        <v>363000</v>
      </c>
    </row>
    <row r="1261" spans="1:6">
      <c r="A1261" s="13" t="s">
        <v>1616</v>
      </c>
      <c r="B1261" s="13">
        <v>17031832200</v>
      </c>
      <c r="C1261" s="13" t="s">
        <v>1617</v>
      </c>
      <c r="D1261" s="13" t="s">
        <v>4272</v>
      </c>
      <c r="E1261" s="13"/>
      <c r="F1261" s="17">
        <v>621200</v>
      </c>
    </row>
    <row r="1262" spans="1:6">
      <c r="A1262" s="13" t="s">
        <v>1618</v>
      </c>
      <c r="B1262" s="13">
        <v>17031832300</v>
      </c>
      <c r="C1262" s="13" t="s">
        <v>1619</v>
      </c>
      <c r="D1262" s="13" t="s">
        <v>4272</v>
      </c>
      <c r="E1262" s="13"/>
      <c r="F1262" s="17">
        <v>564200</v>
      </c>
    </row>
    <row r="1263" spans="1:6">
      <c r="A1263" s="13" t="s">
        <v>1620</v>
      </c>
      <c r="B1263" s="13">
        <v>17031832400</v>
      </c>
      <c r="C1263" s="13" t="s">
        <v>1621</v>
      </c>
      <c r="D1263" s="13" t="s">
        <v>4272</v>
      </c>
      <c r="E1263" s="13"/>
      <c r="F1263" s="17">
        <v>385900</v>
      </c>
    </row>
    <row r="1264" spans="1:6">
      <c r="A1264" s="13" t="s">
        <v>1622</v>
      </c>
      <c r="B1264" s="13">
        <v>17031832500</v>
      </c>
      <c r="C1264" s="13" t="s">
        <v>1623</v>
      </c>
      <c r="D1264" s="13" t="s">
        <v>4272</v>
      </c>
      <c r="E1264" s="13"/>
      <c r="F1264" s="17">
        <v>649000</v>
      </c>
    </row>
    <row r="1265" spans="1:6">
      <c r="A1265" s="13" t="s">
        <v>1624</v>
      </c>
      <c r="B1265" s="13">
        <v>17031832600</v>
      </c>
      <c r="C1265" s="13" t="s">
        <v>1625</v>
      </c>
      <c r="D1265" s="13" t="s">
        <v>4272</v>
      </c>
      <c r="E1265" s="13"/>
      <c r="F1265" s="17">
        <v>645100</v>
      </c>
    </row>
    <row r="1266" spans="1:6">
      <c r="A1266" s="13" t="s">
        <v>1626</v>
      </c>
      <c r="B1266" s="13">
        <v>17031832900</v>
      </c>
      <c r="C1266" s="13" t="s">
        <v>1627</v>
      </c>
      <c r="D1266" s="13" t="s">
        <v>4272</v>
      </c>
      <c r="E1266" s="13"/>
      <c r="F1266" s="17">
        <v>538900</v>
      </c>
    </row>
    <row r="1267" spans="1:6">
      <c r="A1267" s="13" t="s">
        <v>1628</v>
      </c>
      <c r="B1267" s="13">
        <v>17031833000</v>
      </c>
      <c r="C1267" s="13" t="s">
        <v>1629</v>
      </c>
      <c r="D1267" s="13" t="s">
        <v>4272</v>
      </c>
      <c r="E1267" s="13"/>
      <c r="F1267" s="17">
        <v>414400</v>
      </c>
    </row>
    <row r="1268" spans="1:6">
      <c r="A1268" s="13" t="s">
        <v>1630</v>
      </c>
      <c r="B1268" s="13">
        <v>17031833100</v>
      </c>
      <c r="C1268" s="13" t="s">
        <v>1631</v>
      </c>
      <c r="D1268" s="13" t="s">
        <v>4272</v>
      </c>
      <c r="E1268" s="13"/>
      <c r="F1268" s="17">
        <v>355600</v>
      </c>
    </row>
    <row r="1269" spans="1:6">
      <c r="A1269" s="13" t="s">
        <v>1632</v>
      </c>
      <c r="B1269" s="13">
        <v>17031833300</v>
      </c>
      <c r="C1269" s="13" t="s">
        <v>1633</v>
      </c>
      <c r="D1269" s="13" t="s">
        <v>4272</v>
      </c>
      <c r="E1269" s="13"/>
      <c r="F1269" s="17">
        <v>394400</v>
      </c>
    </row>
    <row r="1270" spans="1:6">
      <c r="A1270" s="13" t="s">
        <v>1634</v>
      </c>
      <c r="B1270" s="13">
        <v>17031833900</v>
      </c>
      <c r="C1270" s="13" t="s">
        <v>1635</v>
      </c>
      <c r="D1270" s="13" t="s">
        <v>4272</v>
      </c>
      <c r="E1270" s="13"/>
      <c r="F1270" s="17">
        <v>160700</v>
      </c>
    </row>
    <row r="1271" spans="1:6">
      <c r="A1271" s="13" t="s">
        <v>1636</v>
      </c>
      <c r="B1271" s="13">
        <v>17031834000</v>
      </c>
      <c r="C1271" s="13" t="s">
        <v>1637</v>
      </c>
      <c r="D1271" s="13" t="s">
        <v>4272</v>
      </c>
      <c r="E1271" s="13"/>
      <c r="F1271" s="17">
        <v>132800</v>
      </c>
    </row>
    <row r="1272" spans="1:6">
      <c r="A1272" s="13" t="s">
        <v>1638</v>
      </c>
      <c r="B1272" s="13">
        <v>17031834200</v>
      </c>
      <c r="C1272" s="13" t="s">
        <v>1639</v>
      </c>
      <c r="D1272" s="13" t="s">
        <v>4272</v>
      </c>
      <c r="E1272" s="13"/>
      <c r="F1272" s="17">
        <v>190700</v>
      </c>
    </row>
    <row r="1273" spans="1:6">
      <c r="A1273" s="13" t="s">
        <v>1640</v>
      </c>
      <c r="B1273" s="13">
        <v>17031834300</v>
      </c>
      <c r="C1273" s="13" t="s">
        <v>1641</v>
      </c>
      <c r="D1273" s="13" t="s">
        <v>4272</v>
      </c>
      <c r="E1273" s="13"/>
      <c r="F1273" s="17">
        <v>174300</v>
      </c>
    </row>
    <row r="1274" spans="1:6">
      <c r="A1274" s="13" t="s">
        <v>1642</v>
      </c>
      <c r="B1274" s="13">
        <v>17031834400</v>
      </c>
      <c r="C1274" s="13" t="s">
        <v>1643</v>
      </c>
      <c r="D1274" s="13" t="s">
        <v>4272</v>
      </c>
      <c r="E1274" s="13"/>
      <c r="F1274" s="17">
        <v>262500</v>
      </c>
    </row>
    <row r="1275" spans="1:6">
      <c r="A1275" s="13" t="s">
        <v>1644</v>
      </c>
      <c r="B1275" s="13">
        <v>17031834500</v>
      </c>
      <c r="C1275" s="13" t="s">
        <v>1645</v>
      </c>
      <c r="D1275" s="13" t="s">
        <v>4272</v>
      </c>
      <c r="E1275" s="13"/>
      <c r="F1275" s="17">
        <v>187500</v>
      </c>
    </row>
    <row r="1276" spans="1:6">
      <c r="A1276" s="13" t="s">
        <v>1646</v>
      </c>
      <c r="B1276" s="13">
        <v>17031834600</v>
      </c>
      <c r="C1276" s="13" t="s">
        <v>1647</v>
      </c>
      <c r="D1276" s="13" t="s">
        <v>4272</v>
      </c>
      <c r="E1276" s="13"/>
      <c r="F1276" s="17">
        <v>123400</v>
      </c>
    </row>
    <row r="1277" spans="1:6">
      <c r="A1277" s="13" t="s">
        <v>1648</v>
      </c>
      <c r="B1277" s="13">
        <v>17031834700</v>
      </c>
      <c r="C1277" s="13" t="s">
        <v>1649</v>
      </c>
      <c r="D1277" s="13" t="s">
        <v>4272</v>
      </c>
      <c r="E1277" s="13"/>
      <c r="F1277" s="17">
        <v>129000</v>
      </c>
    </row>
    <row r="1278" spans="1:6">
      <c r="A1278" s="13" t="s">
        <v>1650</v>
      </c>
      <c r="B1278" s="13">
        <v>17031834800</v>
      </c>
      <c r="C1278" s="13" t="s">
        <v>1651</v>
      </c>
      <c r="D1278" s="13" t="s">
        <v>4272</v>
      </c>
      <c r="E1278" s="13"/>
      <c r="F1278" s="17">
        <v>124800</v>
      </c>
    </row>
    <row r="1279" spans="1:6">
      <c r="A1279" s="13" t="s">
        <v>1652</v>
      </c>
      <c r="B1279" s="13">
        <v>17031834900</v>
      </c>
      <c r="C1279" s="13" t="s">
        <v>1545</v>
      </c>
      <c r="D1279" s="13" t="s">
        <v>4272</v>
      </c>
      <c r="E1279" s="13"/>
      <c r="F1279" s="17">
        <v>107000</v>
      </c>
    </row>
    <row r="1280" spans="1:6">
      <c r="A1280" s="13" t="s">
        <v>1546</v>
      </c>
      <c r="B1280" s="13">
        <v>17031835000</v>
      </c>
      <c r="C1280" s="13" t="s">
        <v>1547</v>
      </c>
      <c r="D1280" s="13" t="s">
        <v>4272</v>
      </c>
      <c r="E1280" s="13"/>
      <c r="F1280" s="17">
        <v>189500</v>
      </c>
    </row>
    <row r="1281" spans="1:6">
      <c r="A1281" s="13" t="s">
        <v>1548</v>
      </c>
      <c r="B1281" s="13">
        <v>17031835100</v>
      </c>
      <c r="C1281" s="13" t="s">
        <v>1549</v>
      </c>
      <c r="D1281" s="13" t="s">
        <v>4272</v>
      </c>
      <c r="E1281" s="13"/>
      <c r="F1281" s="17">
        <v>174900</v>
      </c>
    </row>
    <row r="1282" spans="1:6">
      <c r="A1282" s="13" t="s">
        <v>1550</v>
      </c>
      <c r="B1282" s="13">
        <v>17031835200</v>
      </c>
      <c r="C1282" s="13" t="s">
        <v>1551</v>
      </c>
      <c r="D1282" s="13" t="s">
        <v>4272</v>
      </c>
      <c r="E1282" s="13"/>
      <c r="F1282" s="17">
        <v>212000</v>
      </c>
    </row>
    <row r="1283" spans="1:6">
      <c r="A1283" s="13" t="s">
        <v>1552</v>
      </c>
      <c r="B1283" s="13">
        <v>17031835500</v>
      </c>
      <c r="C1283" s="13" t="s">
        <v>1553</v>
      </c>
      <c r="D1283" s="13" t="s">
        <v>4272</v>
      </c>
      <c r="E1283" s="13"/>
      <c r="F1283" s="17">
        <v>125000</v>
      </c>
    </row>
    <row r="1284" spans="1:6">
      <c r="A1284" s="13" t="s">
        <v>1554</v>
      </c>
      <c r="B1284" s="13">
        <v>17031835600</v>
      </c>
      <c r="C1284" s="13" t="s">
        <v>1555</v>
      </c>
      <c r="D1284" s="13" t="s">
        <v>4272</v>
      </c>
      <c r="E1284" s="13"/>
      <c r="F1284" s="17">
        <v>114200</v>
      </c>
    </row>
    <row r="1285" spans="1:6">
      <c r="A1285" s="13" t="s">
        <v>1556</v>
      </c>
      <c r="B1285" s="13">
        <v>17031835700</v>
      </c>
      <c r="C1285" s="13" t="s">
        <v>1557</v>
      </c>
      <c r="D1285" s="13" t="s">
        <v>4272</v>
      </c>
      <c r="E1285" s="13"/>
      <c r="F1285" s="17"/>
    </row>
    <row r="1286" spans="1:6">
      <c r="A1286" s="13" t="s">
        <v>1558</v>
      </c>
      <c r="B1286" s="13">
        <v>17031835800</v>
      </c>
      <c r="C1286" s="13" t="s">
        <v>1559</v>
      </c>
      <c r="D1286" s="13" t="s">
        <v>4272</v>
      </c>
      <c r="E1286" s="13"/>
      <c r="F1286" s="17">
        <v>225400</v>
      </c>
    </row>
    <row r="1287" spans="1:6">
      <c r="A1287" s="13" t="s">
        <v>1560</v>
      </c>
      <c r="B1287" s="13">
        <v>17031835900</v>
      </c>
      <c r="C1287" s="13" t="s">
        <v>1561</v>
      </c>
      <c r="D1287" s="13" t="s">
        <v>4272</v>
      </c>
      <c r="E1287" s="13"/>
      <c r="F1287" s="17">
        <v>222100</v>
      </c>
    </row>
    <row r="1288" spans="1:6">
      <c r="A1288" s="13" t="s">
        <v>1562</v>
      </c>
      <c r="B1288" s="13">
        <v>17031836000</v>
      </c>
      <c r="C1288" s="13" t="s">
        <v>1563</v>
      </c>
      <c r="D1288" s="13" t="s">
        <v>4272</v>
      </c>
      <c r="E1288" s="13"/>
      <c r="F1288" s="17">
        <v>389900</v>
      </c>
    </row>
    <row r="1289" spans="1:6">
      <c r="A1289" s="13" t="s">
        <v>1564</v>
      </c>
      <c r="B1289" s="13">
        <v>17031836100</v>
      </c>
      <c r="C1289" s="13" t="s">
        <v>1565</v>
      </c>
      <c r="D1289" s="13" t="s">
        <v>4272</v>
      </c>
      <c r="E1289" s="13"/>
      <c r="F1289" s="17">
        <v>141000</v>
      </c>
    </row>
    <row r="1290" spans="1:6">
      <c r="A1290" s="13" t="s">
        <v>1566</v>
      </c>
      <c r="B1290" s="13">
        <v>17031836200</v>
      </c>
      <c r="C1290" s="13" t="s">
        <v>1567</v>
      </c>
      <c r="D1290" s="13" t="s">
        <v>4272</v>
      </c>
      <c r="E1290" s="13"/>
      <c r="F1290" s="17">
        <v>254200</v>
      </c>
    </row>
    <row r="1291" spans="1:6">
      <c r="A1291" s="13" t="s">
        <v>1568</v>
      </c>
      <c r="B1291" s="13">
        <v>17031836300</v>
      </c>
      <c r="C1291" s="13" t="s">
        <v>1569</v>
      </c>
      <c r="D1291" s="13" t="s">
        <v>4272</v>
      </c>
      <c r="E1291" s="13"/>
      <c r="F1291" s="17">
        <v>257800</v>
      </c>
    </row>
    <row r="1292" spans="1:6">
      <c r="A1292" s="13" t="s">
        <v>1570</v>
      </c>
      <c r="B1292" s="13">
        <v>17031836400</v>
      </c>
      <c r="C1292" s="13" t="s">
        <v>1571</v>
      </c>
      <c r="D1292" s="13" t="s">
        <v>4272</v>
      </c>
      <c r="E1292" s="13"/>
      <c r="F1292" s="17">
        <v>463900</v>
      </c>
    </row>
    <row r="1293" spans="1:6">
      <c r="A1293" s="13" t="s">
        <v>1572</v>
      </c>
      <c r="B1293" s="13">
        <v>17031836500</v>
      </c>
      <c r="C1293" s="13" t="s">
        <v>1573</v>
      </c>
      <c r="D1293" s="13" t="s">
        <v>4272</v>
      </c>
      <c r="E1293" s="13"/>
      <c r="F1293" s="17">
        <v>110700</v>
      </c>
    </row>
    <row r="1294" spans="1:6">
      <c r="A1294" s="13" t="s">
        <v>1574</v>
      </c>
      <c r="B1294" s="13">
        <v>17031836600</v>
      </c>
      <c r="C1294" s="13" t="s">
        <v>1575</v>
      </c>
      <c r="D1294" s="13" t="s">
        <v>4272</v>
      </c>
      <c r="E1294" s="13"/>
      <c r="F1294" s="17">
        <v>291700</v>
      </c>
    </row>
    <row r="1295" spans="1:6">
      <c r="A1295" s="13" t="s">
        <v>1576</v>
      </c>
      <c r="B1295" s="13">
        <v>17031836700</v>
      </c>
      <c r="C1295" s="13" t="s">
        <v>1577</v>
      </c>
      <c r="D1295" s="13" t="s">
        <v>4272</v>
      </c>
      <c r="E1295" s="13"/>
      <c r="F1295" s="17">
        <v>265800</v>
      </c>
    </row>
    <row r="1296" spans="1:6">
      <c r="A1296" s="13" t="s">
        <v>1578</v>
      </c>
      <c r="B1296" s="13">
        <v>17031836800</v>
      </c>
      <c r="C1296" s="13" t="s">
        <v>1579</v>
      </c>
      <c r="D1296" s="13" t="s">
        <v>4272</v>
      </c>
      <c r="E1296" s="13"/>
      <c r="F1296" s="17">
        <v>252800</v>
      </c>
    </row>
    <row r="1297" spans="1:6">
      <c r="A1297" s="13" t="s">
        <v>1580</v>
      </c>
      <c r="B1297" s="13">
        <v>17031836900</v>
      </c>
      <c r="C1297" s="13" t="s">
        <v>1581</v>
      </c>
      <c r="D1297" s="13" t="s">
        <v>4272</v>
      </c>
      <c r="E1297" s="13"/>
      <c r="F1297" s="17">
        <v>210900</v>
      </c>
    </row>
    <row r="1298" spans="1:6">
      <c r="A1298" s="13" t="s">
        <v>1582</v>
      </c>
      <c r="B1298" s="13">
        <v>17031837000</v>
      </c>
      <c r="C1298" s="13" t="s">
        <v>1583</v>
      </c>
      <c r="D1298" s="13" t="s">
        <v>4272</v>
      </c>
      <c r="E1298" s="13"/>
      <c r="F1298" s="17">
        <v>307600</v>
      </c>
    </row>
    <row r="1299" spans="1:6">
      <c r="A1299" s="13" t="s">
        <v>1584</v>
      </c>
      <c r="B1299" s="13">
        <v>17031837100</v>
      </c>
      <c r="C1299" s="13" t="s">
        <v>1585</v>
      </c>
      <c r="D1299" s="13" t="s">
        <v>4272</v>
      </c>
      <c r="E1299" s="13"/>
      <c r="F1299" s="17">
        <v>273800</v>
      </c>
    </row>
    <row r="1300" spans="1:6">
      <c r="A1300" s="13" t="s">
        <v>1586</v>
      </c>
      <c r="B1300" s="13">
        <v>17031837300</v>
      </c>
      <c r="C1300" s="13" t="s">
        <v>1587</v>
      </c>
      <c r="D1300" s="13" t="s">
        <v>4272</v>
      </c>
      <c r="E1300" s="13"/>
      <c r="F1300" s="17">
        <v>145400</v>
      </c>
    </row>
    <row r="1301" spans="1:6">
      <c r="A1301" s="13" t="s">
        <v>1588</v>
      </c>
      <c r="B1301" s="13">
        <v>17031837400</v>
      </c>
      <c r="C1301" s="13" t="s">
        <v>1589</v>
      </c>
      <c r="D1301" s="13" t="s">
        <v>4272</v>
      </c>
      <c r="E1301" s="13"/>
      <c r="F1301" s="17">
        <v>269700</v>
      </c>
    </row>
    <row r="1302" spans="1:6">
      <c r="A1302" s="13" t="s">
        <v>1590</v>
      </c>
      <c r="B1302" s="13">
        <v>17031837800</v>
      </c>
      <c r="C1302" s="13" t="s">
        <v>1591</v>
      </c>
      <c r="D1302" s="13" t="s">
        <v>4272</v>
      </c>
      <c r="E1302" s="13"/>
      <c r="F1302" s="17">
        <v>336800</v>
      </c>
    </row>
    <row r="1303" spans="1:6">
      <c r="A1303" s="13" t="s">
        <v>1592</v>
      </c>
      <c r="B1303" s="13">
        <v>17031838000</v>
      </c>
      <c r="C1303" s="13" t="s">
        <v>1593</v>
      </c>
      <c r="D1303" s="13" t="s">
        <v>4272</v>
      </c>
      <c r="E1303" s="13"/>
      <c r="F1303" s="17">
        <v>198600</v>
      </c>
    </row>
    <row r="1304" spans="1:6">
      <c r="A1304" s="13" t="s">
        <v>1594</v>
      </c>
      <c r="B1304" s="13">
        <v>17031838100</v>
      </c>
      <c r="C1304" s="13" t="s">
        <v>1595</v>
      </c>
      <c r="D1304" s="13" t="s">
        <v>4272</v>
      </c>
      <c r="E1304" s="13"/>
      <c r="F1304" s="17">
        <v>305300</v>
      </c>
    </row>
    <row r="1305" spans="1:6">
      <c r="A1305" s="13" t="s">
        <v>1596</v>
      </c>
      <c r="B1305" s="13">
        <v>17031838200</v>
      </c>
      <c r="C1305" s="13" t="s">
        <v>1597</v>
      </c>
      <c r="D1305" s="13" t="s">
        <v>4272</v>
      </c>
      <c r="E1305" s="13"/>
      <c r="F1305" s="17">
        <v>452800</v>
      </c>
    </row>
    <row r="1306" spans="1:6">
      <c r="A1306" s="13" t="s">
        <v>1598</v>
      </c>
      <c r="B1306" s="13">
        <v>17031838300</v>
      </c>
      <c r="C1306" s="13" t="s">
        <v>1491</v>
      </c>
      <c r="D1306" s="13" t="s">
        <v>4272</v>
      </c>
      <c r="E1306" s="13"/>
      <c r="F1306" s="17"/>
    </row>
    <row r="1307" spans="1:6">
      <c r="A1307" s="13" t="s">
        <v>1492</v>
      </c>
      <c r="B1307" s="13">
        <v>17031838600</v>
      </c>
      <c r="C1307" s="13" t="s">
        <v>1493</v>
      </c>
      <c r="D1307" s="13" t="s">
        <v>4272</v>
      </c>
      <c r="E1307" s="13"/>
      <c r="F1307" s="17">
        <v>251400</v>
      </c>
    </row>
    <row r="1308" spans="1:6">
      <c r="A1308" s="13" t="s">
        <v>1494</v>
      </c>
      <c r="B1308" s="13">
        <v>17031838700</v>
      </c>
      <c r="C1308" s="13" t="s">
        <v>1495</v>
      </c>
      <c r="D1308" s="13" t="s">
        <v>4272</v>
      </c>
      <c r="E1308" s="13"/>
      <c r="F1308" s="17">
        <v>208300</v>
      </c>
    </row>
    <row r="1309" spans="1:6">
      <c r="A1309" s="13" t="s">
        <v>1496</v>
      </c>
      <c r="B1309" s="13">
        <v>17031838800</v>
      </c>
      <c r="C1309" s="13" t="s">
        <v>1497</v>
      </c>
      <c r="D1309" s="13" t="s">
        <v>4272</v>
      </c>
      <c r="E1309" s="13"/>
      <c r="F1309" s="17">
        <v>113400</v>
      </c>
    </row>
    <row r="1310" spans="1:6">
      <c r="A1310" s="13" t="s">
        <v>1498</v>
      </c>
      <c r="B1310" s="13">
        <v>17031839000</v>
      </c>
      <c r="C1310" s="13" t="s">
        <v>1499</v>
      </c>
      <c r="D1310" s="13" t="s">
        <v>4272</v>
      </c>
      <c r="E1310" s="13"/>
      <c r="F1310" s="17">
        <v>288100</v>
      </c>
    </row>
    <row r="1311" spans="1:6">
      <c r="A1311" s="13" t="s">
        <v>1500</v>
      </c>
      <c r="B1311" s="13">
        <v>17031839100</v>
      </c>
      <c r="C1311" s="13" t="s">
        <v>1501</v>
      </c>
      <c r="D1311" s="13" t="s">
        <v>4272</v>
      </c>
      <c r="E1311" s="13"/>
      <c r="F1311" s="17">
        <v>302300</v>
      </c>
    </row>
    <row r="1312" spans="1:6">
      <c r="A1312" s="13" t="s">
        <v>1502</v>
      </c>
      <c r="B1312" s="13">
        <v>17031839200</v>
      </c>
      <c r="C1312" s="13" t="s">
        <v>1503</v>
      </c>
      <c r="D1312" s="13" t="s">
        <v>4272</v>
      </c>
      <c r="E1312" s="13"/>
      <c r="F1312" s="17">
        <v>150700</v>
      </c>
    </row>
    <row r="1313" spans="1:6">
      <c r="A1313" s="13" t="s">
        <v>1504</v>
      </c>
      <c r="B1313" s="13">
        <v>17031839500</v>
      </c>
      <c r="C1313" s="13" t="s">
        <v>1505</v>
      </c>
      <c r="D1313" s="13" t="s">
        <v>4272</v>
      </c>
      <c r="E1313" s="13"/>
      <c r="F1313" s="17">
        <v>389700</v>
      </c>
    </row>
    <row r="1314" spans="1:6">
      <c r="A1314" s="13" t="s">
        <v>1506</v>
      </c>
      <c r="B1314" s="13">
        <v>17031839600</v>
      </c>
      <c r="C1314" s="13" t="s">
        <v>1507</v>
      </c>
      <c r="D1314" s="13" t="s">
        <v>4272</v>
      </c>
      <c r="E1314" s="13"/>
      <c r="F1314" s="17">
        <v>287500</v>
      </c>
    </row>
    <row r="1315" spans="1:6">
      <c r="A1315" s="13" t="s">
        <v>1508</v>
      </c>
      <c r="B1315" s="13">
        <v>17031839700</v>
      </c>
      <c r="C1315" s="13" t="s">
        <v>1509</v>
      </c>
      <c r="D1315" s="13" t="s">
        <v>4272</v>
      </c>
      <c r="E1315" s="13"/>
      <c r="F1315" s="17">
        <v>287700</v>
      </c>
    </row>
    <row r="1316" spans="1:6">
      <c r="A1316" s="13" t="s">
        <v>1510</v>
      </c>
      <c r="B1316" s="13">
        <v>17031839800</v>
      </c>
      <c r="C1316" s="13" t="s">
        <v>1511</v>
      </c>
      <c r="D1316" s="13" t="s">
        <v>4272</v>
      </c>
      <c r="E1316" s="13"/>
      <c r="F1316" s="17">
        <v>342200</v>
      </c>
    </row>
    <row r="1317" spans="1:6">
      <c r="A1317" s="13" t="s">
        <v>1512</v>
      </c>
      <c r="B1317" s="13">
        <v>17031839900</v>
      </c>
      <c r="C1317" s="13" t="s">
        <v>1513</v>
      </c>
      <c r="D1317" s="13" t="s">
        <v>4272</v>
      </c>
      <c r="E1317" s="13"/>
      <c r="F1317" s="17">
        <v>298800</v>
      </c>
    </row>
    <row r="1318" spans="1:6">
      <c r="A1318" s="13" t="s">
        <v>1514</v>
      </c>
      <c r="B1318" s="13">
        <v>17031980000</v>
      </c>
      <c r="C1318" s="13" t="s">
        <v>1515</v>
      </c>
      <c r="D1318" s="13" t="s">
        <v>4272</v>
      </c>
      <c r="E1318" s="13"/>
      <c r="F1318" s="17"/>
    </row>
    <row r="1319" spans="1:6">
      <c r="A1319" s="13" t="s">
        <v>1516</v>
      </c>
      <c r="B1319" s="13">
        <v>17031980100</v>
      </c>
      <c r="C1319" s="13" t="s">
        <v>1517</v>
      </c>
      <c r="D1319" s="13" t="s">
        <v>4272</v>
      </c>
      <c r="E1319" s="13"/>
      <c r="F1319" s="17"/>
    </row>
    <row r="1320" spans="1:6">
      <c r="A1320" s="13" t="s">
        <v>1518</v>
      </c>
      <c r="B1320" s="13">
        <v>17031990000</v>
      </c>
      <c r="C1320" s="13" t="s">
        <v>1519</v>
      </c>
      <c r="D1320" s="13" t="s">
        <v>4272</v>
      </c>
      <c r="E1320" s="13"/>
      <c r="F1320" s="17"/>
    </row>
    <row r="1321" spans="1:6">
      <c r="A1321" s="13" t="s">
        <v>1520</v>
      </c>
      <c r="B1321" s="13">
        <v>17043840202</v>
      </c>
      <c r="C1321" s="13" t="s">
        <v>1521</v>
      </c>
      <c r="D1321" s="13" t="s">
        <v>1522</v>
      </c>
      <c r="E1321" s="13" t="s">
        <v>4273</v>
      </c>
      <c r="F1321" s="17">
        <v>371400</v>
      </c>
    </row>
    <row r="1322" spans="1:6">
      <c r="A1322" s="13" t="s">
        <v>1523</v>
      </c>
      <c r="B1322" s="13">
        <v>17043840303</v>
      </c>
      <c r="C1322" s="13" t="s">
        <v>1524</v>
      </c>
      <c r="D1322" s="13" t="s">
        <v>1522</v>
      </c>
      <c r="E1322" s="13" t="s">
        <v>4273</v>
      </c>
      <c r="F1322" s="17">
        <v>270700</v>
      </c>
    </row>
    <row r="1323" spans="1:6">
      <c r="A1323" s="13" t="s">
        <v>1525</v>
      </c>
      <c r="B1323" s="13">
        <v>17043840304</v>
      </c>
      <c r="C1323" s="13" t="s">
        <v>1526</v>
      </c>
      <c r="D1323" s="13" t="s">
        <v>1522</v>
      </c>
      <c r="E1323" s="13" t="s">
        <v>4273</v>
      </c>
      <c r="F1323" s="17">
        <v>340100</v>
      </c>
    </row>
    <row r="1324" spans="1:6">
      <c r="A1324" s="13" t="s">
        <v>1527</v>
      </c>
      <c r="B1324" s="13">
        <v>17043840906</v>
      </c>
      <c r="C1324" s="13" t="s">
        <v>1528</v>
      </c>
      <c r="D1324" s="13" t="s">
        <v>1522</v>
      </c>
      <c r="E1324" s="13" t="s">
        <v>4273</v>
      </c>
      <c r="F1324" s="17">
        <v>244500</v>
      </c>
    </row>
    <row r="1325" spans="1:6">
      <c r="A1325" s="13" t="s">
        <v>1529</v>
      </c>
      <c r="B1325" s="13">
        <v>17043840907</v>
      </c>
      <c r="C1325" s="13" t="s">
        <v>1530</v>
      </c>
      <c r="D1325" s="13" t="s">
        <v>1522</v>
      </c>
      <c r="E1325" s="13" t="s">
        <v>4273</v>
      </c>
      <c r="F1325" s="17">
        <v>266500</v>
      </c>
    </row>
    <row r="1326" spans="1:6">
      <c r="A1326" s="13" t="s">
        <v>1531</v>
      </c>
      <c r="B1326" s="13">
        <v>17043841604</v>
      </c>
      <c r="C1326" s="13" t="s">
        <v>1532</v>
      </c>
      <c r="D1326" s="13" t="s">
        <v>1522</v>
      </c>
      <c r="E1326" s="13" t="s">
        <v>1533</v>
      </c>
      <c r="F1326" s="17">
        <v>225200</v>
      </c>
    </row>
    <row r="1327" spans="1:6">
      <c r="A1327" s="13" t="s">
        <v>1534</v>
      </c>
      <c r="B1327" s="13">
        <v>17043846404</v>
      </c>
      <c r="C1327" s="13" t="s">
        <v>1535</v>
      </c>
      <c r="D1327" s="13" t="s">
        <v>1522</v>
      </c>
      <c r="E1327" s="13" t="s">
        <v>1533</v>
      </c>
      <c r="F1327" s="17">
        <v>267100</v>
      </c>
    </row>
    <row r="1328" spans="1:6">
      <c r="A1328" s="13" t="s">
        <v>1536</v>
      </c>
      <c r="B1328" s="13">
        <v>17043846504</v>
      </c>
      <c r="C1328" s="13" t="s">
        <v>1537</v>
      </c>
      <c r="D1328" s="13" t="s">
        <v>1522</v>
      </c>
      <c r="E1328" s="13" t="s">
        <v>1533</v>
      </c>
      <c r="F1328" s="17">
        <v>375000</v>
      </c>
    </row>
    <row r="1329" spans="1:6">
      <c r="A1329" s="13" t="s">
        <v>1538</v>
      </c>
      <c r="B1329" s="13">
        <v>17043846507</v>
      </c>
      <c r="C1329" s="13" t="s">
        <v>1539</v>
      </c>
      <c r="D1329" s="13" t="s">
        <v>1522</v>
      </c>
      <c r="E1329" s="13" t="s">
        <v>1533</v>
      </c>
      <c r="F1329" s="17">
        <v>220700</v>
      </c>
    </row>
    <row r="1330" spans="1:6">
      <c r="A1330" s="13" t="s">
        <v>1540</v>
      </c>
      <c r="B1330" s="13">
        <v>17043846511</v>
      </c>
      <c r="C1330" s="13" t="s">
        <v>1541</v>
      </c>
      <c r="D1330" s="13" t="s">
        <v>1522</v>
      </c>
      <c r="E1330" s="13" t="s">
        <v>1533</v>
      </c>
      <c r="F1330" s="17">
        <v>214700</v>
      </c>
    </row>
    <row r="1331" spans="1:6">
      <c r="A1331" s="13" t="s">
        <v>1542</v>
      </c>
      <c r="B1331" s="13">
        <v>17043846513</v>
      </c>
      <c r="C1331" s="13" t="s">
        <v>1543</v>
      </c>
      <c r="D1331" s="13" t="s">
        <v>1522</v>
      </c>
      <c r="E1331" s="13" t="s">
        <v>1533</v>
      </c>
      <c r="F1331" s="17">
        <v>426900</v>
      </c>
    </row>
    <row r="1332" spans="1:6">
      <c r="A1332" s="13" t="s">
        <v>1544</v>
      </c>
      <c r="B1332" s="13">
        <v>17043846515</v>
      </c>
      <c r="C1332" s="13" t="s">
        <v>1440</v>
      </c>
      <c r="D1332" s="13" t="s">
        <v>1522</v>
      </c>
      <c r="E1332" s="13" t="s">
        <v>1533</v>
      </c>
      <c r="F1332" s="17">
        <v>223800</v>
      </c>
    </row>
    <row r="1333" spans="1:6">
      <c r="A1333" s="13" t="s">
        <v>1441</v>
      </c>
      <c r="B1333" s="13">
        <v>17043846518</v>
      </c>
      <c r="C1333" s="13" t="s">
        <v>1442</v>
      </c>
      <c r="D1333" s="13" t="s">
        <v>1522</v>
      </c>
      <c r="E1333" s="13" t="s">
        <v>1533</v>
      </c>
      <c r="F1333" s="17">
        <v>346900</v>
      </c>
    </row>
    <row r="1334" spans="1:6">
      <c r="A1334" s="13" t="s">
        <v>1443</v>
      </c>
      <c r="B1334" s="13">
        <v>17043846519</v>
      </c>
      <c r="C1334" s="13" t="s">
        <v>1444</v>
      </c>
      <c r="D1334" s="13" t="s">
        <v>1522</v>
      </c>
      <c r="E1334" s="13" t="s">
        <v>1533</v>
      </c>
      <c r="F1334" s="17">
        <v>339100</v>
      </c>
    </row>
    <row r="1335" spans="1:6">
      <c r="A1335" s="13" t="s">
        <v>1445</v>
      </c>
      <c r="B1335" s="13">
        <v>17043846521</v>
      </c>
      <c r="C1335" s="13" t="s">
        <v>1446</v>
      </c>
      <c r="D1335" s="13" t="s">
        <v>1522</v>
      </c>
      <c r="E1335" s="13" t="s">
        <v>1533</v>
      </c>
      <c r="F1335" s="17">
        <v>441600</v>
      </c>
    </row>
    <row r="1336" spans="1:6">
      <c r="A1336" s="13" t="s">
        <v>1447</v>
      </c>
      <c r="B1336" s="13">
        <v>17043846522</v>
      </c>
      <c r="C1336" s="13" t="s">
        <v>1448</v>
      </c>
      <c r="D1336" s="13" t="s">
        <v>1522</v>
      </c>
      <c r="E1336" s="13" t="s">
        <v>1533</v>
      </c>
      <c r="F1336" s="17">
        <v>335000</v>
      </c>
    </row>
    <row r="1337" spans="1:6">
      <c r="A1337" s="13" t="s">
        <v>1449</v>
      </c>
      <c r="B1337" s="13">
        <v>17043841308</v>
      </c>
      <c r="C1337" s="13" t="s">
        <v>1450</v>
      </c>
      <c r="D1337" s="13" t="s">
        <v>1522</v>
      </c>
      <c r="E1337" s="13" t="s">
        <v>4214</v>
      </c>
      <c r="F1337" s="17">
        <v>402800</v>
      </c>
    </row>
    <row r="1338" spans="1:6">
      <c r="A1338" s="13" t="s">
        <v>1451</v>
      </c>
      <c r="B1338" s="13">
        <v>17043841314</v>
      </c>
      <c r="C1338" s="13" t="s">
        <v>1452</v>
      </c>
      <c r="D1338" s="13" t="s">
        <v>1522</v>
      </c>
      <c r="E1338" s="13" t="s">
        <v>4214</v>
      </c>
      <c r="F1338" s="17">
        <v>294000</v>
      </c>
    </row>
    <row r="1339" spans="1:6">
      <c r="A1339" s="13" t="s">
        <v>1453</v>
      </c>
      <c r="B1339" s="13">
        <v>17043841316</v>
      </c>
      <c r="C1339" s="13" t="s">
        <v>1454</v>
      </c>
      <c r="D1339" s="13" t="s">
        <v>1522</v>
      </c>
      <c r="E1339" s="13" t="s">
        <v>4214</v>
      </c>
      <c r="F1339" s="17">
        <v>319000</v>
      </c>
    </row>
    <row r="1340" spans="1:6">
      <c r="A1340" s="13" t="s">
        <v>1455</v>
      </c>
      <c r="B1340" s="13">
        <v>17043841320</v>
      </c>
      <c r="C1340" s="13" t="s">
        <v>1456</v>
      </c>
      <c r="D1340" s="13" t="s">
        <v>1522</v>
      </c>
      <c r="E1340" s="13" t="s">
        <v>4214</v>
      </c>
      <c r="F1340" s="17">
        <v>214900</v>
      </c>
    </row>
    <row r="1341" spans="1:6">
      <c r="A1341" s="13" t="s">
        <v>1457</v>
      </c>
      <c r="B1341" s="13">
        <v>17043841323</v>
      </c>
      <c r="C1341" s="13" t="s">
        <v>1458</v>
      </c>
      <c r="D1341" s="13" t="s">
        <v>1522</v>
      </c>
      <c r="E1341" s="13" t="s">
        <v>4214</v>
      </c>
      <c r="F1341" s="17">
        <v>234100</v>
      </c>
    </row>
    <row r="1342" spans="1:6">
      <c r="A1342" s="13" t="s">
        <v>1459</v>
      </c>
      <c r="B1342" s="13">
        <v>17043840000</v>
      </c>
      <c r="C1342" s="13" t="s">
        <v>1460</v>
      </c>
      <c r="D1342" s="13" t="s">
        <v>1522</v>
      </c>
      <c r="E1342" s="13" t="s">
        <v>4241</v>
      </c>
      <c r="F1342" s="17">
        <v>231500</v>
      </c>
    </row>
    <row r="1343" spans="1:6">
      <c r="A1343" s="13" t="s">
        <v>1461</v>
      </c>
      <c r="B1343" s="13">
        <v>17043840703</v>
      </c>
      <c r="C1343" s="13" t="s">
        <v>1462</v>
      </c>
      <c r="D1343" s="13" t="s">
        <v>1522</v>
      </c>
      <c r="E1343" s="13" t="s">
        <v>2522</v>
      </c>
      <c r="F1343" s="17">
        <v>292100</v>
      </c>
    </row>
    <row r="1344" spans="1:6">
      <c r="A1344" s="13" t="s">
        <v>1463</v>
      </c>
      <c r="B1344" s="13">
        <v>17043840704</v>
      </c>
      <c r="C1344" s="13" t="s">
        <v>1464</v>
      </c>
      <c r="D1344" s="13" t="s">
        <v>1522</v>
      </c>
      <c r="E1344" s="13" t="s">
        <v>2522</v>
      </c>
      <c r="F1344" s="17">
        <v>358300</v>
      </c>
    </row>
    <row r="1345" spans="1:6">
      <c r="A1345" s="13" t="s">
        <v>1465</v>
      </c>
      <c r="B1345" s="13">
        <v>17043840801</v>
      </c>
      <c r="C1345" s="13" t="s">
        <v>1466</v>
      </c>
      <c r="D1345" s="13" t="s">
        <v>1522</v>
      </c>
      <c r="E1345" s="13" t="s">
        <v>4241</v>
      </c>
      <c r="F1345" s="17">
        <v>206300</v>
      </c>
    </row>
    <row r="1346" spans="1:6">
      <c r="A1346" s="13" t="s">
        <v>1467</v>
      </c>
      <c r="B1346" s="13">
        <v>17043840802</v>
      </c>
      <c r="C1346" s="13" t="s">
        <v>1468</v>
      </c>
      <c r="D1346" s="13" t="s">
        <v>1522</v>
      </c>
      <c r="E1346" s="13" t="s">
        <v>4241</v>
      </c>
      <c r="F1346" s="17">
        <v>253900</v>
      </c>
    </row>
    <row r="1347" spans="1:6">
      <c r="A1347" s="13" t="s">
        <v>1469</v>
      </c>
      <c r="B1347" s="13">
        <v>17043840908</v>
      </c>
      <c r="C1347" s="13" t="s">
        <v>1470</v>
      </c>
      <c r="D1347" s="13" t="s">
        <v>1522</v>
      </c>
      <c r="E1347" s="13" t="s">
        <v>4158</v>
      </c>
      <c r="F1347" s="17">
        <v>220000</v>
      </c>
    </row>
    <row r="1348" spans="1:6">
      <c r="A1348" s="13" t="s">
        <v>1471</v>
      </c>
      <c r="B1348" s="13">
        <v>17043841002</v>
      </c>
      <c r="C1348" s="13" t="s">
        <v>1472</v>
      </c>
      <c r="D1348" s="13" t="s">
        <v>1522</v>
      </c>
      <c r="E1348" s="13" t="s">
        <v>4158</v>
      </c>
      <c r="F1348" s="17">
        <v>364700</v>
      </c>
    </row>
    <row r="1349" spans="1:6">
      <c r="A1349" s="13" t="s">
        <v>1473</v>
      </c>
      <c r="B1349" s="13">
        <v>17043841004</v>
      </c>
      <c r="C1349" s="13" t="s">
        <v>1474</v>
      </c>
      <c r="D1349" s="13" t="s">
        <v>1522</v>
      </c>
      <c r="E1349" s="13" t="s">
        <v>4158</v>
      </c>
      <c r="F1349" s="17">
        <v>299300</v>
      </c>
    </row>
    <row r="1350" spans="1:6">
      <c r="A1350" s="13" t="s">
        <v>1475</v>
      </c>
      <c r="B1350" s="13">
        <v>17043841103</v>
      </c>
      <c r="C1350" s="13" t="s">
        <v>1476</v>
      </c>
      <c r="D1350" s="13" t="s">
        <v>1522</v>
      </c>
      <c r="E1350" s="13" t="s">
        <v>4158</v>
      </c>
      <c r="F1350" s="17">
        <v>277100</v>
      </c>
    </row>
    <row r="1351" spans="1:6">
      <c r="A1351" s="13" t="s">
        <v>1477</v>
      </c>
      <c r="B1351" s="13">
        <v>17043841109</v>
      </c>
      <c r="C1351" s="13" t="s">
        <v>1478</v>
      </c>
      <c r="D1351" s="13" t="s">
        <v>1522</v>
      </c>
      <c r="E1351" s="13" t="s">
        <v>4158</v>
      </c>
      <c r="F1351" s="17">
        <v>197600</v>
      </c>
    </row>
    <row r="1352" spans="1:6">
      <c r="A1352" s="13" t="s">
        <v>1479</v>
      </c>
      <c r="B1352" s="13">
        <v>17043841110</v>
      </c>
      <c r="C1352" s="13" t="s">
        <v>1480</v>
      </c>
      <c r="D1352" s="13" t="s">
        <v>1522</v>
      </c>
      <c r="E1352" s="13" t="s">
        <v>4158</v>
      </c>
      <c r="F1352" s="17">
        <v>218700</v>
      </c>
    </row>
    <row r="1353" spans="1:6">
      <c r="A1353" s="13" t="s">
        <v>1481</v>
      </c>
      <c r="B1353" s="13">
        <v>17043841113</v>
      </c>
      <c r="C1353" s="13" t="s">
        <v>1482</v>
      </c>
      <c r="D1353" s="13" t="s">
        <v>1522</v>
      </c>
      <c r="E1353" s="13" t="s">
        <v>4158</v>
      </c>
      <c r="F1353" s="17">
        <v>372000</v>
      </c>
    </row>
    <row r="1354" spans="1:6">
      <c r="A1354" s="13" t="s">
        <v>1483</v>
      </c>
      <c r="B1354" s="13">
        <v>17043846314</v>
      </c>
      <c r="C1354" s="13" t="s">
        <v>1484</v>
      </c>
      <c r="D1354" s="13" t="s">
        <v>1522</v>
      </c>
      <c r="E1354" s="13" t="s">
        <v>1485</v>
      </c>
      <c r="F1354" s="17">
        <v>356900</v>
      </c>
    </row>
    <row r="1355" spans="1:6">
      <c r="A1355" s="13" t="s">
        <v>1486</v>
      </c>
      <c r="B1355" s="13">
        <v>17043845402</v>
      </c>
      <c r="C1355" s="13" t="s">
        <v>1487</v>
      </c>
      <c r="D1355" s="13" t="s">
        <v>1522</v>
      </c>
      <c r="E1355" s="13" t="s">
        <v>4099</v>
      </c>
      <c r="F1355" s="17">
        <v>523000</v>
      </c>
    </row>
    <row r="1356" spans="1:6">
      <c r="A1356" s="13" t="s">
        <v>1488</v>
      </c>
      <c r="B1356" s="13">
        <v>17043845805</v>
      </c>
      <c r="C1356" s="13" t="s">
        <v>1489</v>
      </c>
      <c r="D1356" s="13" t="s">
        <v>1522</v>
      </c>
      <c r="E1356" s="13" t="s">
        <v>4099</v>
      </c>
      <c r="F1356" s="17">
        <v>296100</v>
      </c>
    </row>
    <row r="1357" spans="1:6">
      <c r="A1357" s="13" t="s">
        <v>1490</v>
      </c>
      <c r="B1357" s="13">
        <v>17043845901</v>
      </c>
      <c r="C1357" s="13" t="s">
        <v>1387</v>
      </c>
      <c r="D1357" s="13" t="s">
        <v>1522</v>
      </c>
      <c r="E1357" s="13" t="s">
        <v>4099</v>
      </c>
      <c r="F1357" s="17">
        <v>753200</v>
      </c>
    </row>
    <row r="1358" spans="1:6">
      <c r="A1358" s="13" t="s">
        <v>1388</v>
      </c>
      <c r="B1358" s="13">
        <v>17043841205</v>
      </c>
      <c r="C1358" s="13" t="s">
        <v>1389</v>
      </c>
      <c r="D1358" s="13" t="s">
        <v>1522</v>
      </c>
      <c r="E1358" s="13" t="s">
        <v>4126</v>
      </c>
      <c r="F1358" s="17">
        <v>253400</v>
      </c>
    </row>
    <row r="1359" spans="1:6">
      <c r="A1359" s="13" t="s">
        <v>1390</v>
      </c>
      <c r="B1359" s="13">
        <v>17043841206</v>
      </c>
      <c r="C1359" s="13" t="s">
        <v>1391</v>
      </c>
      <c r="D1359" s="13" t="s">
        <v>1522</v>
      </c>
      <c r="E1359" s="13" t="s">
        <v>4126</v>
      </c>
      <c r="F1359" s="17">
        <v>275700</v>
      </c>
    </row>
    <row r="1360" spans="1:6">
      <c r="A1360" s="13" t="s">
        <v>1392</v>
      </c>
      <c r="B1360" s="13">
        <v>17043841208</v>
      </c>
      <c r="C1360" s="13" t="s">
        <v>1393</v>
      </c>
      <c r="D1360" s="13" t="s">
        <v>1522</v>
      </c>
      <c r="E1360" s="13" t="s">
        <v>4126</v>
      </c>
      <c r="F1360" s="17">
        <v>219800</v>
      </c>
    </row>
    <row r="1361" spans="1:6">
      <c r="A1361" s="13" t="s">
        <v>1394</v>
      </c>
      <c r="B1361" s="13">
        <v>17043841210</v>
      </c>
      <c r="C1361" s="13" t="s">
        <v>1395</v>
      </c>
      <c r="D1361" s="13" t="s">
        <v>1522</v>
      </c>
      <c r="E1361" s="13" t="s">
        <v>4126</v>
      </c>
      <c r="F1361" s="17">
        <v>154400</v>
      </c>
    </row>
    <row r="1362" spans="1:6">
      <c r="A1362" s="13" t="s">
        <v>1396</v>
      </c>
      <c r="B1362" s="13">
        <v>17043841307</v>
      </c>
      <c r="C1362" s="13" t="s">
        <v>1397</v>
      </c>
      <c r="D1362" s="13" t="s">
        <v>1522</v>
      </c>
      <c r="E1362" s="13" t="s">
        <v>4126</v>
      </c>
      <c r="F1362" s="17">
        <v>328800</v>
      </c>
    </row>
    <row r="1363" spans="1:6">
      <c r="A1363" s="13" t="s">
        <v>1398</v>
      </c>
      <c r="B1363" s="13">
        <v>17043841321</v>
      </c>
      <c r="C1363" s="13" t="s">
        <v>1399</v>
      </c>
      <c r="D1363" s="13" t="s">
        <v>1522</v>
      </c>
      <c r="E1363" s="13" t="s">
        <v>4126</v>
      </c>
      <c r="F1363" s="17">
        <v>302000</v>
      </c>
    </row>
    <row r="1364" spans="1:6">
      <c r="A1364" s="13" t="s">
        <v>1400</v>
      </c>
      <c r="B1364" s="13">
        <v>17043841325</v>
      </c>
      <c r="C1364" s="13" t="s">
        <v>1401</v>
      </c>
      <c r="D1364" s="13" t="s">
        <v>1522</v>
      </c>
      <c r="E1364" s="13" t="s">
        <v>4126</v>
      </c>
      <c r="F1364" s="17">
        <v>259500</v>
      </c>
    </row>
    <row r="1365" spans="1:6">
      <c r="A1365" s="13" t="s">
        <v>1402</v>
      </c>
      <c r="B1365" s="13">
        <v>17043841326</v>
      </c>
      <c r="C1365" s="13" t="s">
        <v>1403</v>
      </c>
      <c r="D1365" s="13" t="s">
        <v>1522</v>
      </c>
      <c r="E1365" s="13" t="s">
        <v>4126</v>
      </c>
      <c r="F1365" s="17">
        <v>434600</v>
      </c>
    </row>
    <row r="1366" spans="1:6">
      <c r="A1366" s="13" t="s">
        <v>1404</v>
      </c>
      <c r="B1366" s="13">
        <v>17043841327</v>
      </c>
      <c r="C1366" s="13" t="s">
        <v>1405</v>
      </c>
      <c r="D1366" s="13" t="s">
        <v>1522</v>
      </c>
      <c r="E1366" s="13" t="s">
        <v>4126</v>
      </c>
      <c r="F1366" s="17">
        <v>332500</v>
      </c>
    </row>
    <row r="1367" spans="1:6">
      <c r="A1367" s="13" t="s">
        <v>1406</v>
      </c>
      <c r="B1367" s="13">
        <v>17043841703</v>
      </c>
      <c r="C1367" s="13" t="s">
        <v>1407</v>
      </c>
      <c r="D1367" s="13" t="s">
        <v>1522</v>
      </c>
      <c r="E1367" s="13" t="s">
        <v>4126</v>
      </c>
      <c r="F1367" s="17">
        <v>212500</v>
      </c>
    </row>
    <row r="1368" spans="1:6">
      <c r="A1368" s="13" t="s">
        <v>1408</v>
      </c>
      <c r="B1368" s="13">
        <v>17043845000</v>
      </c>
      <c r="C1368" s="13" t="s">
        <v>1409</v>
      </c>
      <c r="D1368" s="13" t="s">
        <v>1522</v>
      </c>
      <c r="E1368" s="13" t="s">
        <v>1410</v>
      </c>
      <c r="F1368" s="17">
        <v>328800</v>
      </c>
    </row>
    <row r="1369" spans="1:6">
      <c r="A1369" s="13" t="s">
        <v>1411</v>
      </c>
      <c r="B1369" s="13">
        <v>17043845100</v>
      </c>
      <c r="C1369" s="13" t="s">
        <v>1412</v>
      </c>
      <c r="D1369" s="13" t="s">
        <v>1522</v>
      </c>
      <c r="E1369" s="13" t="s">
        <v>1410</v>
      </c>
      <c r="F1369" s="17">
        <v>659900</v>
      </c>
    </row>
    <row r="1370" spans="1:6">
      <c r="A1370" s="13" t="s">
        <v>1413</v>
      </c>
      <c r="B1370" s="13">
        <v>17043845502</v>
      </c>
      <c r="C1370" s="13" t="s">
        <v>1414</v>
      </c>
      <c r="D1370" s="13" t="s">
        <v>1522</v>
      </c>
      <c r="E1370" s="13" t="s">
        <v>1410</v>
      </c>
      <c r="F1370" s="17">
        <v>240500</v>
      </c>
    </row>
    <row r="1371" spans="1:6">
      <c r="A1371" s="13" t="s">
        <v>1415</v>
      </c>
      <c r="B1371" s="13">
        <v>17043845506</v>
      </c>
      <c r="C1371" s="13" t="s">
        <v>1416</v>
      </c>
      <c r="D1371" s="13" t="s">
        <v>1522</v>
      </c>
      <c r="E1371" s="13" t="s">
        <v>1417</v>
      </c>
      <c r="F1371" s="17">
        <v>192300</v>
      </c>
    </row>
    <row r="1372" spans="1:6">
      <c r="A1372" s="13" t="s">
        <v>1418</v>
      </c>
      <c r="B1372" s="13">
        <v>17043845509</v>
      </c>
      <c r="C1372" s="13" t="s">
        <v>1419</v>
      </c>
      <c r="D1372" s="13" t="s">
        <v>1522</v>
      </c>
      <c r="E1372" s="13" t="s">
        <v>1417</v>
      </c>
      <c r="F1372" s="17">
        <v>372300</v>
      </c>
    </row>
    <row r="1373" spans="1:6">
      <c r="A1373" s="13" t="s">
        <v>1420</v>
      </c>
      <c r="B1373" s="13">
        <v>17043845802</v>
      </c>
      <c r="C1373" s="13" t="s">
        <v>1421</v>
      </c>
      <c r="D1373" s="13" t="s">
        <v>1522</v>
      </c>
      <c r="E1373" s="13" t="s">
        <v>1417</v>
      </c>
      <c r="F1373" s="17">
        <v>296700</v>
      </c>
    </row>
    <row r="1374" spans="1:6">
      <c r="A1374" s="13" t="s">
        <v>1422</v>
      </c>
      <c r="B1374" s="13">
        <v>17043845807</v>
      </c>
      <c r="C1374" s="13" t="s">
        <v>1423</v>
      </c>
      <c r="D1374" s="13" t="s">
        <v>1522</v>
      </c>
      <c r="E1374" s="13" t="s">
        <v>1417</v>
      </c>
      <c r="F1374" s="17">
        <v>432100</v>
      </c>
    </row>
    <row r="1375" spans="1:6">
      <c r="A1375" s="13" t="s">
        <v>1424</v>
      </c>
      <c r="B1375" s="13">
        <v>17043845809</v>
      </c>
      <c r="C1375" s="13" t="s">
        <v>1425</v>
      </c>
      <c r="D1375" s="13" t="s">
        <v>1522</v>
      </c>
      <c r="E1375" s="13" t="s">
        <v>1417</v>
      </c>
      <c r="F1375" s="17">
        <v>375200</v>
      </c>
    </row>
    <row r="1376" spans="1:6">
      <c r="A1376" s="13" t="s">
        <v>1426</v>
      </c>
      <c r="B1376" s="13">
        <v>17043845811</v>
      </c>
      <c r="C1376" s="13" t="s">
        <v>1427</v>
      </c>
      <c r="D1376" s="13" t="s">
        <v>1522</v>
      </c>
      <c r="E1376" s="13" t="s">
        <v>1417</v>
      </c>
      <c r="F1376" s="17">
        <v>272300</v>
      </c>
    </row>
    <row r="1377" spans="1:6">
      <c r="A1377" s="13" t="s">
        <v>1428</v>
      </c>
      <c r="B1377" s="13">
        <v>17043844307</v>
      </c>
      <c r="C1377" s="13" t="s">
        <v>1429</v>
      </c>
      <c r="D1377" s="13" t="s">
        <v>1522</v>
      </c>
      <c r="E1377" s="13" t="s">
        <v>1430</v>
      </c>
      <c r="F1377" s="17">
        <v>231600</v>
      </c>
    </row>
    <row r="1378" spans="1:6">
      <c r="A1378" s="13" t="s">
        <v>1431</v>
      </c>
      <c r="B1378" s="13">
        <v>17043844401</v>
      </c>
      <c r="C1378" s="13" t="s">
        <v>1432</v>
      </c>
      <c r="D1378" s="13" t="s">
        <v>1522</v>
      </c>
      <c r="E1378" s="13" t="s">
        <v>1430</v>
      </c>
      <c r="F1378" s="17">
        <v>409600</v>
      </c>
    </row>
    <row r="1379" spans="1:6">
      <c r="A1379" s="13" t="s">
        <v>1433</v>
      </c>
      <c r="B1379" s="13">
        <v>17043844402</v>
      </c>
      <c r="C1379" s="13" t="s">
        <v>1434</v>
      </c>
      <c r="D1379" s="13" t="s">
        <v>1522</v>
      </c>
      <c r="E1379" s="13" t="s">
        <v>1430</v>
      </c>
      <c r="F1379" s="17">
        <v>820400</v>
      </c>
    </row>
    <row r="1380" spans="1:6">
      <c r="A1380" s="13" t="s">
        <v>1435</v>
      </c>
      <c r="B1380" s="13">
        <v>17043844701</v>
      </c>
      <c r="C1380" s="13" t="s">
        <v>1436</v>
      </c>
      <c r="D1380" s="13" t="s">
        <v>1522</v>
      </c>
      <c r="E1380" s="13" t="s">
        <v>1430</v>
      </c>
      <c r="F1380" s="17">
        <v>293700</v>
      </c>
    </row>
    <row r="1381" spans="1:6">
      <c r="A1381" s="13" t="s">
        <v>1437</v>
      </c>
      <c r="B1381" s="13">
        <v>17043844801</v>
      </c>
      <c r="C1381" s="13" t="s">
        <v>1438</v>
      </c>
      <c r="D1381" s="13" t="s">
        <v>1522</v>
      </c>
      <c r="E1381" s="13" t="s">
        <v>1430</v>
      </c>
      <c r="F1381" s="17">
        <v>345700</v>
      </c>
    </row>
    <row r="1382" spans="1:6">
      <c r="A1382" s="13" t="s">
        <v>1439</v>
      </c>
      <c r="B1382" s="13">
        <v>17043844802</v>
      </c>
      <c r="C1382" s="13" t="s">
        <v>1336</v>
      </c>
      <c r="D1382" s="13" t="s">
        <v>1522</v>
      </c>
      <c r="E1382" s="13" t="s">
        <v>1430</v>
      </c>
      <c r="F1382" s="17">
        <v>345300</v>
      </c>
    </row>
    <row r="1383" spans="1:6">
      <c r="A1383" s="13" t="s">
        <v>1337</v>
      </c>
      <c r="B1383" s="13">
        <v>17043844901</v>
      </c>
      <c r="C1383" s="13" t="s">
        <v>1338</v>
      </c>
      <c r="D1383" s="13" t="s">
        <v>1522</v>
      </c>
      <c r="E1383" s="13" t="s">
        <v>1430</v>
      </c>
      <c r="F1383" s="17">
        <v>383500</v>
      </c>
    </row>
    <row r="1384" spans="1:6">
      <c r="A1384" s="13" t="s">
        <v>1339</v>
      </c>
      <c r="B1384" s="13">
        <v>17043844902</v>
      </c>
      <c r="C1384" s="13" t="s">
        <v>1340</v>
      </c>
      <c r="D1384" s="13" t="s">
        <v>1522</v>
      </c>
      <c r="E1384" s="13" t="s">
        <v>1430</v>
      </c>
      <c r="F1384" s="17">
        <v>579500</v>
      </c>
    </row>
    <row r="1385" spans="1:6">
      <c r="A1385" s="13" t="s">
        <v>1341</v>
      </c>
      <c r="B1385" s="13">
        <v>17043845507</v>
      </c>
      <c r="C1385" s="13" t="s">
        <v>1342</v>
      </c>
      <c r="D1385" s="13" t="s">
        <v>1522</v>
      </c>
      <c r="E1385" s="13" t="s">
        <v>1430</v>
      </c>
      <c r="F1385" s="17">
        <v>339800</v>
      </c>
    </row>
    <row r="1386" spans="1:6">
      <c r="A1386" s="13" t="s">
        <v>1343</v>
      </c>
      <c r="B1386" s="13">
        <v>17043845601</v>
      </c>
      <c r="C1386" s="13" t="s">
        <v>1344</v>
      </c>
      <c r="D1386" s="13" t="s">
        <v>1522</v>
      </c>
      <c r="E1386" s="13" t="s">
        <v>1430</v>
      </c>
      <c r="F1386" s="17">
        <v>370400</v>
      </c>
    </row>
    <row r="1387" spans="1:6">
      <c r="A1387" s="13" t="s">
        <v>1345</v>
      </c>
      <c r="B1387" s="13">
        <v>17043845602</v>
      </c>
      <c r="C1387" s="13" t="s">
        <v>1346</v>
      </c>
      <c r="D1387" s="13" t="s">
        <v>1522</v>
      </c>
      <c r="E1387" s="13" t="s">
        <v>1430</v>
      </c>
      <c r="F1387" s="17">
        <v>333700</v>
      </c>
    </row>
    <row r="1388" spans="1:6">
      <c r="A1388" s="13" t="s">
        <v>1347</v>
      </c>
      <c r="B1388" s="13">
        <v>17043845701</v>
      </c>
      <c r="C1388" s="13" t="s">
        <v>1348</v>
      </c>
      <c r="D1388" s="13" t="s">
        <v>1522</v>
      </c>
      <c r="E1388" s="13" t="s">
        <v>1430</v>
      </c>
      <c r="F1388" s="17">
        <v>287800</v>
      </c>
    </row>
    <row r="1389" spans="1:6">
      <c r="A1389" s="13" t="s">
        <v>1349</v>
      </c>
      <c r="B1389" s="13">
        <v>17043845702</v>
      </c>
      <c r="C1389" s="13" t="s">
        <v>1350</v>
      </c>
      <c r="D1389" s="13" t="s">
        <v>1522</v>
      </c>
      <c r="E1389" s="13" t="s">
        <v>1430</v>
      </c>
      <c r="F1389" s="17">
        <v>377200</v>
      </c>
    </row>
    <row r="1390" spans="1:6">
      <c r="A1390" s="13" t="s">
        <v>1351</v>
      </c>
      <c r="B1390" s="13">
        <v>17043845704</v>
      </c>
      <c r="C1390" s="13" t="s">
        <v>1352</v>
      </c>
      <c r="D1390" s="13" t="s">
        <v>1522</v>
      </c>
      <c r="E1390" s="13" t="s">
        <v>1430</v>
      </c>
      <c r="F1390" s="17">
        <v>231200</v>
      </c>
    </row>
    <row r="1391" spans="1:6">
      <c r="A1391" s="13" t="s">
        <v>1353</v>
      </c>
      <c r="B1391" s="13">
        <v>17043845803</v>
      </c>
      <c r="C1391" s="13" t="s">
        <v>1354</v>
      </c>
      <c r="D1391" s="13" t="s">
        <v>1522</v>
      </c>
      <c r="E1391" s="13" t="s">
        <v>1430</v>
      </c>
      <c r="F1391" s="17">
        <v>288500</v>
      </c>
    </row>
    <row r="1392" spans="1:6">
      <c r="A1392" s="13" t="s">
        <v>1355</v>
      </c>
      <c r="B1392" s="13">
        <v>17043846003</v>
      </c>
      <c r="C1392" s="13" t="s">
        <v>1356</v>
      </c>
      <c r="D1392" s="13" t="s">
        <v>1522</v>
      </c>
      <c r="E1392" s="13" t="s">
        <v>1430</v>
      </c>
      <c r="F1392" s="17">
        <v>289700</v>
      </c>
    </row>
    <row r="1393" spans="1:6">
      <c r="A1393" s="13" t="s">
        <v>1357</v>
      </c>
      <c r="B1393" s="13">
        <v>17043846307</v>
      </c>
      <c r="C1393" s="13" t="s">
        <v>1358</v>
      </c>
      <c r="D1393" s="13" t="s">
        <v>1522</v>
      </c>
      <c r="E1393" s="13" t="s">
        <v>1430</v>
      </c>
      <c r="F1393" s="17">
        <v>265300</v>
      </c>
    </row>
    <row r="1394" spans="1:6">
      <c r="A1394" s="13" t="s">
        <v>1359</v>
      </c>
      <c r="B1394" s="13">
        <v>17043840600</v>
      </c>
      <c r="C1394" s="13" t="s">
        <v>1360</v>
      </c>
      <c r="D1394" s="13" t="s">
        <v>1522</v>
      </c>
      <c r="E1394" s="13" t="s">
        <v>2522</v>
      </c>
      <c r="F1394" s="17">
        <v>381400</v>
      </c>
    </row>
    <row r="1395" spans="1:6">
      <c r="A1395" s="13" t="s">
        <v>1361</v>
      </c>
      <c r="B1395" s="13">
        <v>17043840705</v>
      </c>
      <c r="C1395" s="13" t="s">
        <v>1362</v>
      </c>
      <c r="D1395" s="13" t="s">
        <v>1522</v>
      </c>
      <c r="E1395" s="13" t="s">
        <v>2522</v>
      </c>
      <c r="F1395" s="17">
        <v>323600</v>
      </c>
    </row>
    <row r="1396" spans="1:6">
      <c r="A1396" s="13" t="s">
        <v>1363</v>
      </c>
      <c r="B1396" s="13">
        <v>17043840706</v>
      </c>
      <c r="C1396" s="13" t="s">
        <v>1364</v>
      </c>
      <c r="D1396" s="13" t="s">
        <v>1522</v>
      </c>
      <c r="E1396" s="13" t="s">
        <v>2522</v>
      </c>
      <c r="F1396" s="17">
        <v>332000</v>
      </c>
    </row>
    <row r="1397" spans="1:6">
      <c r="A1397" s="13" t="s">
        <v>1365</v>
      </c>
      <c r="B1397" s="13">
        <v>17043842800</v>
      </c>
      <c r="C1397" s="13" t="s">
        <v>1366</v>
      </c>
      <c r="D1397" s="13" t="s">
        <v>1522</v>
      </c>
      <c r="E1397" s="13" t="s">
        <v>2522</v>
      </c>
      <c r="F1397" s="17">
        <v>385200</v>
      </c>
    </row>
    <row r="1398" spans="1:6">
      <c r="A1398" s="13" t="s">
        <v>1367</v>
      </c>
      <c r="B1398" s="13">
        <v>17043842900</v>
      </c>
      <c r="C1398" s="13" t="s">
        <v>1368</v>
      </c>
      <c r="D1398" s="13" t="s">
        <v>1522</v>
      </c>
      <c r="E1398" s="13" t="s">
        <v>2522</v>
      </c>
      <c r="F1398" s="17">
        <v>472500</v>
      </c>
    </row>
    <row r="1399" spans="1:6">
      <c r="A1399" s="13" t="s">
        <v>1369</v>
      </c>
      <c r="B1399" s="13">
        <v>17043843000</v>
      </c>
      <c r="C1399" s="13" t="s">
        <v>1370</v>
      </c>
      <c r="D1399" s="13" t="s">
        <v>1522</v>
      </c>
      <c r="E1399" s="13" t="s">
        <v>2522</v>
      </c>
      <c r="F1399" s="17">
        <v>379500</v>
      </c>
    </row>
    <row r="1400" spans="1:6">
      <c r="A1400" s="13" t="s">
        <v>1371</v>
      </c>
      <c r="B1400" s="13">
        <v>17043843900</v>
      </c>
      <c r="C1400" s="13" t="s">
        <v>1372</v>
      </c>
      <c r="D1400" s="13" t="s">
        <v>1522</v>
      </c>
      <c r="E1400" s="13" t="s">
        <v>2522</v>
      </c>
      <c r="F1400" s="17">
        <v>388300</v>
      </c>
    </row>
    <row r="1401" spans="1:6">
      <c r="A1401" s="13" t="s">
        <v>1373</v>
      </c>
      <c r="B1401" s="13">
        <v>17043844001</v>
      </c>
      <c r="C1401" s="13" t="s">
        <v>1374</v>
      </c>
      <c r="D1401" s="13" t="s">
        <v>1522</v>
      </c>
      <c r="E1401" s="13" t="s">
        <v>2522</v>
      </c>
      <c r="F1401" s="17">
        <v>418400</v>
      </c>
    </row>
    <row r="1402" spans="1:6">
      <c r="A1402" s="13" t="s">
        <v>1375</v>
      </c>
      <c r="B1402" s="13">
        <v>17043844002</v>
      </c>
      <c r="C1402" s="13" t="s">
        <v>1376</v>
      </c>
      <c r="D1402" s="13" t="s">
        <v>1522</v>
      </c>
      <c r="E1402" s="13" t="s">
        <v>2522</v>
      </c>
      <c r="F1402" s="17">
        <v>616000</v>
      </c>
    </row>
    <row r="1403" spans="1:6">
      <c r="A1403" s="13" t="s">
        <v>1377</v>
      </c>
      <c r="B1403" s="13">
        <v>17043844100</v>
      </c>
      <c r="C1403" s="13" t="s">
        <v>1378</v>
      </c>
      <c r="D1403" s="13" t="s">
        <v>1522</v>
      </c>
      <c r="E1403" s="13" t="s">
        <v>2522</v>
      </c>
      <c r="F1403" s="17">
        <v>375300</v>
      </c>
    </row>
    <row r="1404" spans="1:6">
      <c r="A1404" s="13" t="s">
        <v>1379</v>
      </c>
      <c r="B1404" s="13">
        <v>17043844601</v>
      </c>
      <c r="C1404" s="13" t="s">
        <v>1380</v>
      </c>
      <c r="D1404" s="13" t="s">
        <v>1522</v>
      </c>
      <c r="E1404" s="13" t="s">
        <v>2522</v>
      </c>
      <c r="F1404" s="17">
        <v>448900</v>
      </c>
    </row>
    <row r="1405" spans="1:6">
      <c r="A1405" s="13" t="s">
        <v>1381</v>
      </c>
      <c r="B1405" s="13">
        <v>17043844602</v>
      </c>
      <c r="C1405" s="13" t="s">
        <v>1382</v>
      </c>
      <c r="D1405" s="13" t="s">
        <v>1522</v>
      </c>
      <c r="E1405" s="13" t="s">
        <v>2522</v>
      </c>
      <c r="F1405" s="17">
        <v>392900</v>
      </c>
    </row>
    <row r="1406" spans="1:6">
      <c r="A1406" s="13" t="s">
        <v>1383</v>
      </c>
      <c r="B1406" s="13">
        <v>17043841705</v>
      </c>
      <c r="C1406" s="13" t="s">
        <v>1384</v>
      </c>
      <c r="D1406" s="13" t="s">
        <v>1522</v>
      </c>
      <c r="E1406" s="13" t="s">
        <v>2499</v>
      </c>
      <c r="F1406" s="17">
        <v>279600</v>
      </c>
    </row>
    <row r="1407" spans="1:6">
      <c r="A1407" s="13" t="s">
        <v>1385</v>
      </c>
      <c r="B1407" s="13">
        <v>17043841901</v>
      </c>
      <c r="C1407" s="13" t="s">
        <v>1386</v>
      </c>
      <c r="D1407" s="13" t="s">
        <v>1522</v>
      </c>
      <c r="E1407" s="13" t="s">
        <v>2499</v>
      </c>
      <c r="F1407" s="17">
        <v>449000</v>
      </c>
    </row>
    <row r="1408" spans="1:6">
      <c r="A1408" s="13" t="s">
        <v>1285</v>
      </c>
      <c r="B1408" s="13">
        <v>17043842000</v>
      </c>
      <c r="C1408" s="13" t="s">
        <v>1286</v>
      </c>
      <c r="D1408" s="13" t="s">
        <v>1522</v>
      </c>
      <c r="E1408" s="13" t="s">
        <v>2499</v>
      </c>
      <c r="F1408" s="17">
        <v>576200</v>
      </c>
    </row>
    <row r="1409" spans="1:6">
      <c r="A1409" s="13" t="s">
        <v>1287</v>
      </c>
      <c r="B1409" s="13">
        <v>17043842100</v>
      </c>
      <c r="C1409" s="13" t="s">
        <v>1288</v>
      </c>
      <c r="D1409" s="13" t="s">
        <v>1522</v>
      </c>
      <c r="E1409" s="13" t="s">
        <v>2499</v>
      </c>
      <c r="F1409" s="17">
        <v>452200</v>
      </c>
    </row>
    <row r="1410" spans="1:6">
      <c r="A1410" s="13" t="s">
        <v>1289</v>
      </c>
      <c r="B1410" s="13">
        <v>17043842200</v>
      </c>
      <c r="C1410" s="13" t="s">
        <v>1290</v>
      </c>
      <c r="D1410" s="13" t="s">
        <v>1522</v>
      </c>
      <c r="E1410" s="13" t="s">
        <v>2499</v>
      </c>
      <c r="F1410" s="17">
        <v>486900</v>
      </c>
    </row>
    <row r="1411" spans="1:6">
      <c r="A1411" s="13" t="s">
        <v>1291</v>
      </c>
      <c r="B1411" s="13">
        <v>17043842300</v>
      </c>
      <c r="C1411" s="13" t="s">
        <v>1292</v>
      </c>
      <c r="D1411" s="13" t="s">
        <v>1522</v>
      </c>
      <c r="E1411" s="13" t="s">
        <v>2499</v>
      </c>
      <c r="F1411" s="17">
        <v>481900</v>
      </c>
    </row>
    <row r="1412" spans="1:6">
      <c r="A1412" s="13" t="s">
        <v>1293</v>
      </c>
      <c r="B1412" s="13">
        <v>17043842704</v>
      </c>
      <c r="C1412" s="13" t="s">
        <v>1294</v>
      </c>
      <c r="D1412" s="13" t="s">
        <v>1522</v>
      </c>
      <c r="E1412" s="13" t="s">
        <v>2499</v>
      </c>
      <c r="F1412" s="17">
        <v>241000</v>
      </c>
    </row>
    <row r="1413" spans="1:6">
      <c r="A1413" s="13" t="s">
        <v>1295</v>
      </c>
      <c r="B1413" s="13">
        <v>17043842706</v>
      </c>
      <c r="C1413" s="13" t="s">
        <v>1296</v>
      </c>
      <c r="D1413" s="13" t="s">
        <v>1522</v>
      </c>
      <c r="E1413" s="13" t="s">
        <v>2499</v>
      </c>
      <c r="F1413" s="17">
        <v>380600</v>
      </c>
    </row>
    <row r="1414" spans="1:6">
      <c r="A1414" s="13" t="s">
        <v>1297</v>
      </c>
      <c r="B1414" s="13">
        <v>17043842708</v>
      </c>
      <c r="C1414" s="13" t="s">
        <v>1298</v>
      </c>
      <c r="D1414" s="13" t="s">
        <v>1522</v>
      </c>
      <c r="E1414" s="13" t="s">
        <v>2499</v>
      </c>
      <c r="F1414" s="17">
        <v>411900</v>
      </c>
    </row>
    <row r="1415" spans="1:6">
      <c r="A1415" s="13" t="s">
        <v>1299</v>
      </c>
      <c r="B1415" s="13">
        <v>17043842711</v>
      </c>
      <c r="C1415" s="13" t="s">
        <v>1300</v>
      </c>
      <c r="D1415" s="13" t="s">
        <v>1522</v>
      </c>
      <c r="E1415" s="13" t="s">
        <v>2499</v>
      </c>
      <c r="F1415" s="17">
        <v>366900</v>
      </c>
    </row>
    <row r="1416" spans="1:6">
      <c r="A1416" s="13" t="s">
        <v>1301</v>
      </c>
      <c r="B1416" s="13">
        <v>17043844201</v>
      </c>
      <c r="C1416" s="13" t="s">
        <v>1302</v>
      </c>
      <c r="D1416" s="13" t="s">
        <v>1522</v>
      </c>
      <c r="E1416" s="13" t="s">
        <v>2499</v>
      </c>
      <c r="F1416" s="17">
        <v>260900</v>
      </c>
    </row>
    <row r="1417" spans="1:6">
      <c r="A1417" s="13" t="s">
        <v>1303</v>
      </c>
      <c r="B1417" s="13">
        <v>17043840910</v>
      </c>
      <c r="C1417" s="13" t="s">
        <v>1304</v>
      </c>
      <c r="D1417" s="13" t="s">
        <v>1522</v>
      </c>
      <c r="E1417" s="13" t="s">
        <v>2398</v>
      </c>
      <c r="F1417" s="17">
        <v>225400</v>
      </c>
    </row>
    <row r="1418" spans="1:6">
      <c r="A1418" s="13" t="s">
        <v>1305</v>
      </c>
      <c r="B1418" s="13">
        <v>17043840911</v>
      </c>
      <c r="C1418" s="13" t="s">
        <v>1306</v>
      </c>
      <c r="D1418" s="13" t="s">
        <v>1522</v>
      </c>
      <c r="E1418" s="13" t="s">
        <v>2398</v>
      </c>
      <c r="F1418" s="17">
        <v>242400</v>
      </c>
    </row>
    <row r="1419" spans="1:6">
      <c r="A1419" s="13" t="s">
        <v>1307</v>
      </c>
      <c r="B1419" s="13">
        <v>17043841111</v>
      </c>
      <c r="C1419" s="13" t="s">
        <v>1308</v>
      </c>
      <c r="D1419" s="13" t="s">
        <v>1522</v>
      </c>
      <c r="E1419" s="13" t="s">
        <v>2398</v>
      </c>
      <c r="F1419" s="17">
        <v>333500</v>
      </c>
    </row>
    <row r="1420" spans="1:6">
      <c r="A1420" s="13" t="s">
        <v>1309</v>
      </c>
      <c r="B1420" s="13">
        <v>17043841114</v>
      </c>
      <c r="C1420" s="13" t="s">
        <v>1310</v>
      </c>
      <c r="D1420" s="13" t="s">
        <v>1522</v>
      </c>
      <c r="E1420" s="13" t="s">
        <v>2398</v>
      </c>
      <c r="F1420" s="17">
        <v>357900</v>
      </c>
    </row>
    <row r="1421" spans="1:6">
      <c r="A1421" s="13" t="s">
        <v>1311</v>
      </c>
      <c r="B1421" s="13">
        <v>17043841204</v>
      </c>
      <c r="C1421" s="13" t="s">
        <v>1312</v>
      </c>
      <c r="D1421" s="13" t="s">
        <v>1522</v>
      </c>
      <c r="E1421" s="13" t="s">
        <v>2398</v>
      </c>
      <c r="F1421" s="17">
        <v>248300</v>
      </c>
    </row>
    <row r="1422" spans="1:6">
      <c r="A1422" s="13" t="s">
        <v>1313</v>
      </c>
      <c r="B1422" s="13">
        <v>17043841207</v>
      </c>
      <c r="C1422" s="13" t="s">
        <v>1314</v>
      </c>
      <c r="D1422" s="13" t="s">
        <v>1522</v>
      </c>
      <c r="E1422" s="13" t="s">
        <v>2398</v>
      </c>
      <c r="F1422" s="17">
        <v>236900</v>
      </c>
    </row>
    <row r="1423" spans="1:6">
      <c r="A1423" s="13" t="s">
        <v>1315</v>
      </c>
      <c r="B1423" s="13">
        <v>17043841704</v>
      </c>
      <c r="C1423" s="13" t="s">
        <v>1316</v>
      </c>
      <c r="D1423" s="13" t="s">
        <v>1522</v>
      </c>
      <c r="E1423" s="13" t="s">
        <v>2398</v>
      </c>
      <c r="F1423" s="17">
        <v>431600</v>
      </c>
    </row>
    <row r="1424" spans="1:6">
      <c r="A1424" s="13" t="s">
        <v>1317</v>
      </c>
      <c r="B1424" s="13">
        <v>17043841102</v>
      </c>
      <c r="C1424" s="13" t="s">
        <v>1318</v>
      </c>
      <c r="D1424" s="13" t="s">
        <v>1522</v>
      </c>
      <c r="E1424" s="13" t="s">
        <v>2433</v>
      </c>
      <c r="F1424" s="17">
        <v>225900</v>
      </c>
    </row>
    <row r="1425" spans="1:6">
      <c r="A1425" s="13" t="s">
        <v>1319</v>
      </c>
      <c r="B1425" s="13">
        <v>17043841108</v>
      </c>
      <c r="C1425" s="13" t="s">
        <v>1320</v>
      </c>
      <c r="D1425" s="13" t="s">
        <v>1522</v>
      </c>
      <c r="E1425" s="13" t="s">
        <v>2433</v>
      </c>
      <c r="F1425" s="17">
        <v>214700</v>
      </c>
    </row>
    <row r="1426" spans="1:6">
      <c r="A1426" s="13" t="s">
        <v>1321</v>
      </c>
      <c r="B1426" s="13">
        <v>17043841112</v>
      </c>
      <c r="C1426" s="13" t="s">
        <v>1322</v>
      </c>
      <c r="D1426" s="13" t="s">
        <v>1522</v>
      </c>
      <c r="E1426" s="13" t="s">
        <v>2433</v>
      </c>
      <c r="F1426" s="17">
        <v>364800</v>
      </c>
    </row>
    <row r="1427" spans="1:6">
      <c r="A1427" s="13" t="s">
        <v>1323</v>
      </c>
      <c r="B1427" s="13">
        <v>17043841209</v>
      </c>
      <c r="C1427" s="13" t="s">
        <v>1324</v>
      </c>
      <c r="D1427" s="13" t="s">
        <v>1522</v>
      </c>
      <c r="E1427" s="13" t="s">
        <v>2433</v>
      </c>
      <c r="F1427" s="17">
        <v>285100</v>
      </c>
    </row>
    <row r="1428" spans="1:6">
      <c r="A1428" s="13" t="s">
        <v>1325</v>
      </c>
      <c r="B1428" s="13">
        <v>17043841315</v>
      </c>
      <c r="C1428" s="13" t="s">
        <v>1326</v>
      </c>
      <c r="D1428" s="13" t="s">
        <v>1522</v>
      </c>
      <c r="E1428" s="13" t="s">
        <v>2433</v>
      </c>
      <c r="F1428" s="17">
        <v>260400</v>
      </c>
    </row>
    <row r="1429" spans="1:6">
      <c r="A1429" s="13" t="s">
        <v>1327</v>
      </c>
      <c r="B1429" s="13">
        <v>17043841318</v>
      </c>
      <c r="C1429" s="13" t="s">
        <v>1328</v>
      </c>
      <c r="D1429" s="13" t="s">
        <v>1522</v>
      </c>
      <c r="E1429" s="13" t="s">
        <v>2433</v>
      </c>
      <c r="F1429" s="17">
        <v>301500</v>
      </c>
    </row>
    <row r="1430" spans="1:6">
      <c r="A1430" s="13" t="s">
        <v>1329</v>
      </c>
      <c r="B1430" s="13">
        <v>17043841322</v>
      </c>
      <c r="C1430" s="13" t="s">
        <v>1330</v>
      </c>
      <c r="D1430" s="13" t="s">
        <v>1522</v>
      </c>
      <c r="E1430" s="13" t="s">
        <v>2433</v>
      </c>
      <c r="F1430" s="17">
        <v>248700</v>
      </c>
    </row>
    <row r="1431" spans="1:6">
      <c r="A1431" s="13" t="s">
        <v>1331</v>
      </c>
      <c r="B1431" s="13">
        <v>17043844702</v>
      </c>
      <c r="C1431" s="13" t="s">
        <v>1332</v>
      </c>
      <c r="D1431" s="13" t="s">
        <v>1522</v>
      </c>
      <c r="E1431" s="13" t="s">
        <v>2372</v>
      </c>
      <c r="F1431" s="17">
        <v>703700</v>
      </c>
    </row>
    <row r="1432" spans="1:6">
      <c r="A1432" s="13" t="s">
        <v>1333</v>
      </c>
      <c r="B1432" s="13">
        <v>17043845200</v>
      </c>
      <c r="C1432" s="13" t="s">
        <v>1334</v>
      </c>
      <c r="D1432" s="13" t="s">
        <v>1522</v>
      </c>
      <c r="E1432" s="13" t="s">
        <v>2372</v>
      </c>
      <c r="F1432" s="17">
        <v>816000</v>
      </c>
    </row>
    <row r="1433" spans="1:6">
      <c r="A1433" s="13" t="s">
        <v>1335</v>
      </c>
      <c r="B1433" s="13">
        <v>17043845300</v>
      </c>
      <c r="C1433" s="13" t="s">
        <v>1232</v>
      </c>
      <c r="D1433" s="13" t="s">
        <v>1522</v>
      </c>
      <c r="E1433" s="13" t="s">
        <v>2372</v>
      </c>
      <c r="F1433" s="17">
        <v>1000000</v>
      </c>
    </row>
    <row r="1434" spans="1:6">
      <c r="A1434" s="13" t="s">
        <v>1233</v>
      </c>
      <c r="B1434" s="13">
        <v>17043840901</v>
      </c>
      <c r="C1434" s="13" t="s">
        <v>1234</v>
      </c>
      <c r="D1434" s="13" t="s">
        <v>1522</v>
      </c>
      <c r="E1434" s="13" t="s">
        <v>1235</v>
      </c>
      <c r="F1434" s="17">
        <v>343600</v>
      </c>
    </row>
    <row r="1435" spans="1:6">
      <c r="A1435" s="13" t="s">
        <v>1236</v>
      </c>
      <c r="B1435" s="13">
        <v>17043840904</v>
      </c>
      <c r="C1435" s="13" t="s">
        <v>1237</v>
      </c>
      <c r="D1435" s="13" t="s">
        <v>1522</v>
      </c>
      <c r="E1435" s="13" t="s">
        <v>1235</v>
      </c>
      <c r="F1435" s="17">
        <v>188600</v>
      </c>
    </row>
    <row r="1436" spans="1:6">
      <c r="A1436" s="13" t="s">
        <v>1238</v>
      </c>
      <c r="B1436" s="13">
        <v>17043842710</v>
      </c>
      <c r="C1436" s="13" t="s">
        <v>1239</v>
      </c>
      <c r="D1436" s="13" t="s">
        <v>1522</v>
      </c>
      <c r="E1436" s="13" t="s">
        <v>1240</v>
      </c>
      <c r="F1436" s="17">
        <v>196100</v>
      </c>
    </row>
    <row r="1437" spans="1:6">
      <c r="A1437" s="13" t="s">
        <v>1241</v>
      </c>
      <c r="B1437" s="13">
        <v>17043846002</v>
      </c>
      <c r="C1437" s="13" t="s">
        <v>1242</v>
      </c>
      <c r="D1437" s="13" t="s">
        <v>1522</v>
      </c>
      <c r="E1437" s="13" t="s">
        <v>1240</v>
      </c>
      <c r="F1437" s="17">
        <v>221500</v>
      </c>
    </row>
    <row r="1438" spans="1:6">
      <c r="A1438" s="13" t="s">
        <v>1243</v>
      </c>
      <c r="B1438" s="13">
        <v>17043846004</v>
      </c>
      <c r="C1438" s="13" t="s">
        <v>1244</v>
      </c>
      <c r="D1438" s="13" t="s">
        <v>1522</v>
      </c>
      <c r="E1438" s="13" t="s">
        <v>1240</v>
      </c>
      <c r="F1438" s="17">
        <v>256400</v>
      </c>
    </row>
    <row r="1439" spans="1:6">
      <c r="A1439" s="13" t="s">
        <v>1245</v>
      </c>
      <c r="B1439" s="13">
        <v>17043846103</v>
      </c>
      <c r="C1439" s="13" t="s">
        <v>1246</v>
      </c>
      <c r="D1439" s="13" t="s">
        <v>1522</v>
      </c>
      <c r="E1439" s="13" t="s">
        <v>1240</v>
      </c>
      <c r="F1439" s="17">
        <v>395000</v>
      </c>
    </row>
    <row r="1440" spans="1:6">
      <c r="A1440" s="13" t="s">
        <v>1247</v>
      </c>
      <c r="B1440" s="13">
        <v>17043846105</v>
      </c>
      <c r="C1440" s="13" t="s">
        <v>1248</v>
      </c>
      <c r="D1440" s="13" t="s">
        <v>1522</v>
      </c>
      <c r="E1440" s="13" t="s">
        <v>1240</v>
      </c>
      <c r="F1440" s="17">
        <v>444900</v>
      </c>
    </row>
    <row r="1441" spans="1:6">
      <c r="A1441" s="13" t="s">
        <v>1249</v>
      </c>
      <c r="B1441" s="13">
        <v>17043846202</v>
      </c>
      <c r="C1441" s="13" t="s">
        <v>1250</v>
      </c>
      <c r="D1441" s="13" t="s">
        <v>1522</v>
      </c>
      <c r="E1441" s="13" t="s">
        <v>1240</v>
      </c>
      <c r="F1441" s="17">
        <v>367700</v>
      </c>
    </row>
    <row r="1442" spans="1:6">
      <c r="A1442" s="13" t="s">
        <v>1251</v>
      </c>
      <c r="B1442" s="13">
        <v>17043846304</v>
      </c>
      <c r="C1442" s="13" t="s">
        <v>1252</v>
      </c>
      <c r="D1442" s="13" t="s">
        <v>1522</v>
      </c>
      <c r="E1442" s="13" t="s">
        <v>1240</v>
      </c>
      <c r="F1442" s="17">
        <v>427800</v>
      </c>
    </row>
    <row r="1443" spans="1:6">
      <c r="A1443" s="13" t="s">
        <v>1253</v>
      </c>
      <c r="B1443" s="13">
        <v>17043846308</v>
      </c>
      <c r="C1443" s="13" t="s">
        <v>1254</v>
      </c>
      <c r="D1443" s="13" t="s">
        <v>1522</v>
      </c>
      <c r="E1443" s="13" t="s">
        <v>1240</v>
      </c>
      <c r="F1443" s="17">
        <v>149000</v>
      </c>
    </row>
    <row r="1444" spans="1:6">
      <c r="A1444" s="13" t="s">
        <v>1255</v>
      </c>
      <c r="B1444" s="13">
        <v>17043842709</v>
      </c>
      <c r="C1444" s="13" t="s">
        <v>1256</v>
      </c>
      <c r="D1444" s="13" t="s">
        <v>1522</v>
      </c>
      <c r="E1444" s="13" t="s">
        <v>2224</v>
      </c>
      <c r="F1444" s="17">
        <v>298900</v>
      </c>
    </row>
    <row r="1445" spans="1:6">
      <c r="A1445" s="13" t="s">
        <v>1257</v>
      </c>
      <c r="B1445" s="13">
        <v>17043843301</v>
      </c>
      <c r="C1445" s="13" t="s">
        <v>1258</v>
      </c>
      <c r="D1445" s="13" t="s">
        <v>1522</v>
      </c>
      <c r="E1445" s="13" t="s">
        <v>2224</v>
      </c>
      <c r="F1445" s="17">
        <v>261000</v>
      </c>
    </row>
    <row r="1446" spans="1:6">
      <c r="A1446" s="13" t="s">
        <v>1259</v>
      </c>
      <c r="B1446" s="13">
        <v>17043843400</v>
      </c>
      <c r="C1446" s="13" t="s">
        <v>1260</v>
      </c>
      <c r="D1446" s="13" t="s">
        <v>1522</v>
      </c>
      <c r="E1446" s="13" t="s">
        <v>2224</v>
      </c>
      <c r="F1446" s="17">
        <v>286200</v>
      </c>
    </row>
    <row r="1447" spans="1:6">
      <c r="A1447" s="13" t="s">
        <v>1261</v>
      </c>
      <c r="B1447" s="13">
        <v>17043843500</v>
      </c>
      <c r="C1447" s="13" t="s">
        <v>1262</v>
      </c>
      <c r="D1447" s="13" t="s">
        <v>1522</v>
      </c>
      <c r="E1447" s="13" t="s">
        <v>2224</v>
      </c>
      <c r="F1447" s="17">
        <v>252100</v>
      </c>
    </row>
    <row r="1448" spans="1:6">
      <c r="A1448" s="13" t="s">
        <v>1263</v>
      </c>
      <c r="B1448" s="13">
        <v>17043843601</v>
      </c>
      <c r="C1448" s="13" t="s">
        <v>1264</v>
      </c>
      <c r="D1448" s="13" t="s">
        <v>1522</v>
      </c>
      <c r="E1448" s="13" t="s">
        <v>2224</v>
      </c>
      <c r="F1448" s="17">
        <v>280200</v>
      </c>
    </row>
    <row r="1449" spans="1:6">
      <c r="A1449" s="13" t="s">
        <v>1265</v>
      </c>
      <c r="B1449" s="13">
        <v>17043843602</v>
      </c>
      <c r="C1449" s="13" t="s">
        <v>1266</v>
      </c>
      <c r="D1449" s="13" t="s">
        <v>1522</v>
      </c>
      <c r="E1449" s="13" t="s">
        <v>2224</v>
      </c>
      <c r="F1449" s="17">
        <v>300700</v>
      </c>
    </row>
    <row r="1450" spans="1:6">
      <c r="A1450" s="13" t="s">
        <v>1267</v>
      </c>
      <c r="B1450" s="13">
        <v>17043844202</v>
      </c>
      <c r="C1450" s="13" t="s">
        <v>1268</v>
      </c>
      <c r="D1450" s="13" t="s">
        <v>1522</v>
      </c>
      <c r="E1450" s="13" t="s">
        <v>2224</v>
      </c>
      <c r="F1450" s="17">
        <v>333300</v>
      </c>
    </row>
    <row r="1451" spans="1:6">
      <c r="A1451" s="13" t="s">
        <v>1269</v>
      </c>
      <c r="B1451" s="13">
        <v>17043844301</v>
      </c>
      <c r="C1451" s="13" t="s">
        <v>1270</v>
      </c>
      <c r="D1451" s="13" t="s">
        <v>1522</v>
      </c>
      <c r="E1451" s="13" t="s">
        <v>2224</v>
      </c>
      <c r="F1451" s="17">
        <v>241400</v>
      </c>
    </row>
    <row r="1452" spans="1:6">
      <c r="A1452" s="13" t="s">
        <v>1271</v>
      </c>
      <c r="B1452" s="13">
        <v>17043844304</v>
      </c>
      <c r="C1452" s="13" t="s">
        <v>1272</v>
      </c>
      <c r="D1452" s="13" t="s">
        <v>1522</v>
      </c>
      <c r="E1452" s="13" t="s">
        <v>2224</v>
      </c>
      <c r="F1452" s="17">
        <v>238300</v>
      </c>
    </row>
    <row r="1453" spans="1:6">
      <c r="A1453" s="13" t="s">
        <v>1273</v>
      </c>
      <c r="B1453" s="13">
        <v>17043846102</v>
      </c>
      <c r="C1453" s="13" t="s">
        <v>1274</v>
      </c>
      <c r="D1453" s="13" t="s">
        <v>1522</v>
      </c>
      <c r="E1453" s="13" t="s">
        <v>1275</v>
      </c>
      <c r="F1453" s="17">
        <v>361200</v>
      </c>
    </row>
    <row r="1454" spans="1:6">
      <c r="A1454" s="13" t="s">
        <v>1276</v>
      </c>
      <c r="B1454" s="13">
        <v>17043846104</v>
      </c>
      <c r="C1454" s="13" t="s">
        <v>1277</v>
      </c>
      <c r="D1454" s="13" t="s">
        <v>1522</v>
      </c>
      <c r="E1454" s="13" t="s">
        <v>1275</v>
      </c>
      <c r="F1454" s="17">
        <v>375900</v>
      </c>
    </row>
    <row r="1455" spans="1:6">
      <c r="A1455" s="13" t="s">
        <v>1278</v>
      </c>
      <c r="B1455" s="13">
        <v>17043846106</v>
      </c>
      <c r="C1455" s="13" t="s">
        <v>1279</v>
      </c>
      <c r="D1455" s="13" t="s">
        <v>1522</v>
      </c>
      <c r="E1455" s="13" t="s">
        <v>1275</v>
      </c>
      <c r="F1455" s="17">
        <v>426600</v>
      </c>
    </row>
    <row r="1456" spans="1:6">
      <c r="A1456" s="13" t="s">
        <v>1280</v>
      </c>
      <c r="B1456" s="13">
        <v>17043846201</v>
      </c>
      <c r="C1456" s="13" t="s">
        <v>1281</v>
      </c>
      <c r="D1456" s="13" t="s">
        <v>1522</v>
      </c>
      <c r="E1456" s="13" t="s">
        <v>1275</v>
      </c>
      <c r="F1456" s="17">
        <v>316400</v>
      </c>
    </row>
    <row r="1457" spans="1:6">
      <c r="A1457" s="13" t="s">
        <v>1282</v>
      </c>
      <c r="B1457" s="13">
        <v>17043846203</v>
      </c>
      <c r="C1457" s="13" t="s">
        <v>1283</v>
      </c>
      <c r="D1457" s="13" t="s">
        <v>1522</v>
      </c>
      <c r="E1457" s="13" t="s">
        <v>1275</v>
      </c>
      <c r="F1457" s="17">
        <v>350200</v>
      </c>
    </row>
    <row r="1458" spans="1:6">
      <c r="A1458" s="13" t="s">
        <v>1284</v>
      </c>
      <c r="B1458" s="13">
        <v>17043846205</v>
      </c>
      <c r="C1458" s="13" t="s">
        <v>1180</v>
      </c>
      <c r="D1458" s="13" t="s">
        <v>1522</v>
      </c>
      <c r="E1458" s="13" t="s">
        <v>1275</v>
      </c>
      <c r="F1458" s="17">
        <v>482500</v>
      </c>
    </row>
    <row r="1459" spans="1:6">
      <c r="A1459" s="13" t="s">
        <v>1181</v>
      </c>
      <c r="B1459" s="13">
        <v>17043846206</v>
      </c>
      <c r="C1459" s="13" t="s">
        <v>1182</v>
      </c>
      <c r="D1459" s="13" t="s">
        <v>1522</v>
      </c>
      <c r="E1459" s="13" t="s">
        <v>1275</v>
      </c>
      <c r="F1459" s="17">
        <v>349600</v>
      </c>
    </row>
    <row r="1460" spans="1:6">
      <c r="A1460" s="13" t="s">
        <v>1183</v>
      </c>
      <c r="B1460" s="13">
        <v>17043846207</v>
      </c>
      <c r="C1460" s="13" t="s">
        <v>1184</v>
      </c>
      <c r="D1460" s="13" t="s">
        <v>1522</v>
      </c>
      <c r="E1460" s="13" t="s">
        <v>1275</v>
      </c>
      <c r="F1460" s="17">
        <v>352400</v>
      </c>
    </row>
    <row r="1461" spans="1:6">
      <c r="A1461" s="13" t="s">
        <v>1185</v>
      </c>
      <c r="B1461" s="13">
        <v>17043846208</v>
      </c>
      <c r="C1461" s="13" t="s">
        <v>1186</v>
      </c>
      <c r="D1461" s="13" t="s">
        <v>1522</v>
      </c>
      <c r="E1461" s="13" t="s">
        <v>1275</v>
      </c>
      <c r="F1461" s="17">
        <v>490700</v>
      </c>
    </row>
    <row r="1462" spans="1:6">
      <c r="A1462" s="13" t="s">
        <v>1187</v>
      </c>
      <c r="B1462" s="13">
        <v>17043846209</v>
      </c>
      <c r="C1462" s="13" t="s">
        <v>1188</v>
      </c>
      <c r="D1462" s="13" t="s">
        <v>1522</v>
      </c>
      <c r="E1462" s="13" t="s">
        <v>1275</v>
      </c>
      <c r="F1462" s="17">
        <v>471700</v>
      </c>
    </row>
    <row r="1463" spans="1:6">
      <c r="A1463" s="13" t="s">
        <v>1189</v>
      </c>
      <c r="B1463" s="13">
        <v>17043846311</v>
      </c>
      <c r="C1463" s="13" t="s">
        <v>1190</v>
      </c>
      <c r="D1463" s="13" t="s">
        <v>1522</v>
      </c>
      <c r="E1463" s="13" t="s">
        <v>1275</v>
      </c>
      <c r="F1463" s="17">
        <v>271100</v>
      </c>
    </row>
    <row r="1464" spans="1:6">
      <c r="A1464" s="13" t="s">
        <v>1191</v>
      </c>
      <c r="B1464" s="13">
        <v>17043846405</v>
      </c>
      <c r="C1464" s="13" t="s">
        <v>1192</v>
      </c>
      <c r="D1464" s="13" t="s">
        <v>1522</v>
      </c>
      <c r="E1464" s="13" t="s">
        <v>1275</v>
      </c>
      <c r="F1464" s="17">
        <v>531000</v>
      </c>
    </row>
    <row r="1465" spans="1:6">
      <c r="A1465" s="13" t="s">
        <v>1193</v>
      </c>
      <c r="B1465" s="13">
        <v>17043846409</v>
      </c>
      <c r="C1465" s="13" t="s">
        <v>1194</v>
      </c>
      <c r="D1465" s="13" t="s">
        <v>1522</v>
      </c>
      <c r="E1465" s="13" t="s">
        <v>1275</v>
      </c>
      <c r="F1465" s="17">
        <v>315100</v>
      </c>
    </row>
    <row r="1466" spans="1:6">
      <c r="A1466" s="13" t="s">
        <v>1195</v>
      </c>
      <c r="B1466" s="13">
        <v>17043846411</v>
      </c>
      <c r="C1466" s="13" t="s">
        <v>1196</v>
      </c>
      <c r="D1466" s="13" t="s">
        <v>1522</v>
      </c>
      <c r="E1466" s="13" t="s">
        <v>1275</v>
      </c>
      <c r="F1466" s="17">
        <v>226100</v>
      </c>
    </row>
    <row r="1467" spans="1:6">
      <c r="A1467" s="13" t="s">
        <v>1197</v>
      </c>
      <c r="B1467" s="13">
        <v>17043846412</v>
      </c>
      <c r="C1467" s="13" t="s">
        <v>1198</v>
      </c>
      <c r="D1467" s="13" t="s">
        <v>1522</v>
      </c>
      <c r="E1467" s="13" t="s">
        <v>1275</v>
      </c>
      <c r="F1467" s="17">
        <v>269100</v>
      </c>
    </row>
    <row r="1468" spans="1:6">
      <c r="A1468" s="13" t="s">
        <v>1199</v>
      </c>
      <c r="B1468" s="13">
        <v>17043846413</v>
      </c>
      <c r="C1468" s="13" t="s">
        <v>1200</v>
      </c>
      <c r="D1468" s="13" t="s">
        <v>1522</v>
      </c>
      <c r="E1468" s="13" t="s">
        <v>1275</v>
      </c>
      <c r="F1468" s="17">
        <v>332100</v>
      </c>
    </row>
    <row r="1469" spans="1:6">
      <c r="A1469" s="13" t="s">
        <v>1201</v>
      </c>
      <c r="B1469" s="13">
        <v>17043846509</v>
      </c>
      <c r="C1469" s="13" t="s">
        <v>1202</v>
      </c>
      <c r="D1469" s="13" t="s">
        <v>1522</v>
      </c>
      <c r="E1469" s="13" t="s">
        <v>1275</v>
      </c>
      <c r="F1469" s="17">
        <v>158400</v>
      </c>
    </row>
    <row r="1470" spans="1:6">
      <c r="A1470" s="13" t="s">
        <v>1203</v>
      </c>
      <c r="B1470" s="13">
        <v>17043846510</v>
      </c>
      <c r="C1470" s="13" t="s">
        <v>1204</v>
      </c>
      <c r="D1470" s="13" t="s">
        <v>1522</v>
      </c>
      <c r="E1470" s="13" t="s">
        <v>1275</v>
      </c>
      <c r="F1470" s="17">
        <v>259300</v>
      </c>
    </row>
    <row r="1471" spans="1:6">
      <c r="A1471" s="13" t="s">
        <v>1205</v>
      </c>
      <c r="B1471" s="13">
        <v>17043846514</v>
      </c>
      <c r="C1471" s="13" t="s">
        <v>1206</v>
      </c>
      <c r="D1471" s="13" t="s">
        <v>1522</v>
      </c>
      <c r="E1471" s="13" t="s">
        <v>1275</v>
      </c>
      <c r="F1471" s="17">
        <v>327800</v>
      </c>
    </row>
    <row r="1472" spans="1:6">
      <c r="A1472" s="13" t="s">
        <v>1207</v>
      </c>
      <c r="B1472" s="13">
        <v>17043846517</v>
      </c>
      <c r="C1472" s="13" t="s">
        <v>1208</v>
      </c>
      <c r="D1472" s="13" t="s">
        <v>1522</v>
      </c>
      <c r="E1472" s="13" t="s">
        <v>1275</v>
      </c>
      <c r="F1472" s="17">
        <v>239800</v>
      </c>
    </row>
    <row r="1473" spans="1:6">
      <c r="A1473" s="13" t="s">
        <v>1209</v>
      </c>
      <c r="B1473" s="13">
        <v>17043846523</v>
      </c>
      <c r="C1473" s="13" t="s">
        <v>1210</v>
      </c>
      <c r="D1473" s="13" t="s">
        <v>1522</v>
      </c>
      <c r="E1473" s="13" t="s">
        <v>1275</v>
      </c>
      <c r="F1473" s="17">
        <v>392900</v>
      </c>
    </row>
    <row r="1474" spans="1:6">
      <c r="A1474" s="13" t="s">
        <v>1211</v>
      </c>
      <c r="B1474" s="13">
        <v>17043846524</v>
      </c>
      <c r="C1474" s="13" t="s">
        <v>1212</v>
      </c>
      <c r="D1474" s="13" t="s">
        <v>1522</v>
      </c>
      <c r="E1474" s="13" t="s">
        <v>1275</v>
      </c>
      <c r="F1474" s="17">
        <v>340000</v>
      </c>
    </row>
    <row r="1475" spans="1:6">
      <c r="A1475" s="13" t="s">
        <v>1213</v>
      </c>
      <c r="B1475" s="13">
        <v>17043844501</v>
      </c>
      <c r="C1475" s="13" t="s">
        <v>1214</v>
      </c>
      <c r="D1475" s="13" t="s">
        <v>1522</v>
      </c>
      <c r="E1475" s="13" t="s">
        <v>1215</v>
      </c>
      <c r="F1475" s="17">
        <v>328400</v>
      </c>
    </row>
    <row r="1476" spans="1:6">
      <c r="A1476" s="13" t="s">
        <v>1216</v>
      </c>
      <c r="B1476" s="13">
        <v>17043844305</v>
      </c>
      <c r="C1476" s="13" t="s">
        <v>1217</v>
      </c>
      <c r="D1476" s="13" t="s">
        <v>1522</v>
      </c>
      <c r="E1476" s="13" t="s">
        <v>1218</v>
      </c>
      <c r="F1476" s="17">
        <v>231200</v>
      </c>
    </row>
    <row r="1477" spans="1:6">
      <c r="A1477" s="13" t="s">
        <v>1219</v>
      </c>
      <c r="B1477" s="13">
        <v>17043844502</v>
      </c>
      <c r="C1477" s="13" t="s">
        <v>1220</v>
      </c>
      <c r="D1477" s="13" t="s">
        <v>1522</v>
      </c>
      <c r="E1477" s="13" t="s">
        <v>1218</v>
      </c>
      <c r="F1477" s="17">
        <v>830900</v>
      </c>
    </row>
    <row r="1478" spans="1:6">
      <c r="A1478" s="13" t="s">
        <v>1221</v>
      </c>
      <c r="B1478" s="13">
        <v>17043841003</v>
      </c>
      <c r="C1478" s="13" t="s">
        <v>1222</v>
      </c>
      <c r="D1478" s="13" t="s">
        <v>1522</v>
      </c>
      <c r="E1478" s="13" t="s">
        <v>1935</v>
      </c>
      <c r="F1478" s="17">
        <v>345500</v>
      </c>
    </row>
    <row r="1479" spans="1:6">
      <c r="A1479" s="13" t="s">
        <v>1223</v>
      </c>
      <c r="B1479" s="13">
        <v>17043841104</v>
      </c>
      <c r="C1479" s="13" t="s">
        <v>1224</v>
      </c>
      <c r="D1479" s="13" t="s">
        <v>1522</v>
      </c>
      <c r="E1479" s="13" t="s">
        <v>1935</v>
      </c>
      <c r="F1479" s="17">
        <v>346900</v>
      </c>
    </row>
    <row r="1480" spans="1:6">
      <c r="A1480" s="13" t="s">
        <v>1225</v>
      </c>
      <c r="B1480" s="13">
        <v>17043841310</v>
      </c>
      <c r="C1480" s="13" t="s">
        <v>1226</v>
      </c>
      <c r="D1480" s="13" t="s">
        <v>1522</v>
      </c>
      <c r="E1480" s="13" t="s">
        <v>4126</v>
      </c>
      <c r="F1480" s="17">
        <v>444700</v>
      </c>
    </row>
    <row r="1481" spans="1:6">
      <c r="A1481" s="13" t="s">
        <v>1227</v>
      </c>
      <c r="B1481" s="13">
        <v>17043843100</v>
      </c>
      <c r="C1481" s="13" t="s">
        <v>1228</v>
      </c>
      <c r="D1481" s="13" t="s">
        <v>1522</v>
      </c>
      <c r="E1481" s="13" t="s">
        <v>1724</v>
      </c>
      <c r="F1481" s="17">
        <v>239900</v>
      </c>
    </row>
    <row r="1482" spans="1:6">
      <c r="A1482" s="13" t="s">
        <v>1229</v>
      </c>
      <c r="B1482" s="13">
        <v>17043843200</v>
      </c>
      <c r="C1482" s="13" t="s">
        <v>1230</v>
      </c>
      <c r="D1482" s="13" t="s">
        <v>1522</v>
      </c>
      <c r="E1482" s="13" t="s">
        <v>1724</v>
      </c>
      <c r="F1482" s="17">
        <v>256700</v>
      </c>
    </row>
    <row r="1483" spans="1:6">
      <c r="A1483" s="13" t="s">
        <v>1231</v>
      </c>
      <c r="B1483" s="13">
        <v>17043843302</v>
      </c>
      <c r="C1483" s="13" t="s">
        <v>1128</v>
      </c>
      <c r="D1483" s="13" t="s">
        <v>1522</v>
      </c>
      <c r="E1483" s="13" t="s">
        <v>1724</v>
      </c>
      <c r="F1483" s="17">
        <v>270000</v>
      </c>
    </row>
    <row r="1484" spans="1:6">
      <c r="A1484" s="13" t="s">
        <v>1129</v>
      </c>
      <c r="B1484" s="13">
        <v>17043843700</v>
      </c>
      <c r="C1484" s="13" t="s">
        <v>1130</v>
      </c>
      <c r="D1484" s="13" t="s">
        <v>1522</v>
      </c>
      <c r="E1484" s="13" t="s">
        <v>1724</v>
      </c>
      <c r="F1484" s="17">
        <v>287200</v>
      </c>
    </row>
    <row r="1485" spans="1:6">
      <c r="A1485" s="13" t="s">
        <v>1131</v>
      </c>
      <c r="B1485" s="13">
        <v>17043843800</v>
      </c>
      <c r="C1485" s="13" t="s">
        <v>1132</v>
      </c>
      <c r="D1485" s="13" t="s">
        <v>1522</v>
      </c>
      <c r="E1485" s="13" t="s">
        <v>1724</v>
      </c>
      <c r="F1485" s="17">
        <v>290200</v>
      </c>
    </row>
    <row r="1486" spans="1:6">
      <c r="A1486" s="13" t="s">
        <v>1133</v>
      </c>
      <c r="B1486" s="13">
        <v>17043844306</v>
      </c>
      <c r="C1486" s="13" t="s">
        <v>1134</v>
      </c>
      <c r="D1486" s="13" t="s">
        <v>1522</v>
      </c>
      <c r="E1486" s="13" t="s">
        <v>1724</v>
      </c>
      <c r="F1486" s="17">
        <v>177200</v>
      </c>
    </row>
    <row r="1487" spans="1:6">
      <c r="A1487" s="13" t="s">
        <v>1135</v>
      </c>
      <c r="B1487" s="13">
        <v>17043841603</v>
      </c>
      <c r="C1487" s="13" t="s">
        <v>1136</v>
      </c>
      <c r="D1487" s="13" t="s">
        <v>1522</v>
      </c>
      <c r="E1487" s="13" t="s">
        <v>1733</v>
      </c>
      <c r="F1487" s="17">
        <v>380700</v>
      </c>
    </row>
    <row r="1488" spans="1:6">
      <c r="A1488" s="13" t="s">
        <v>1137</v>
      </c>
      <c r="B1488" s="13">
        <v>17043841605</v>
      </c>
      <c r="C1488" s="13" t="s">
        <v>1138</v>
      </c>
      <c r="D1488" s="13" t="s">
        <v>1522</v>
      </c>
      <c r="E1488" s="13" t="s">
        <v>1733</v>
      </c>
      <c r="F1488" s="17">
        <v>263700</v>
      </c>
    </row>
    <row r="1489" spans="1:6">
      <c r="A1489" s="13" t="s">
        <v>1139</v>
      </c>
      <c r="B1489" s="13">
        <v>17043841607</v>
      </c>
      <c r="C1489" s="13" t="s">
        <v>1140</v>
      </c>
      <c r="D1489" s="13" t="s">
        <v>1522</v>
      </c>
      <c r="E1489" s="13" t="s">
        <v>1733</v>
      </c>
      <c r="F1489" s="17">
        <v>198000</v>
      </c>
    </row>
    <row r="1490" spans="1:6">
      <c r="A1490" s="13" t="s">
        <v>1141</v>
      </c>
      <c r="B1490" s="13">
        <v>17043846408</v>
      </c>
      <c r="C1490" s="13" t="s">
        <v>1142</v>
      </c>
      <c r="D1490" s="13" t="s">
        <v>1522</v>
      </c>
      <c r="E1490" s="13" t="s">
        <v>1733</v>
      </c>
      <c r="F1490" s="17">
        <v>367300</v>
      </c>
    </row>
    <row r="1491" spans="1:6">
      <c r="A1491" s="13" t="s">
        <v>1143</v>
      </c>
      <c r="B1491" s="13">
        <v>17043846410</v>
      </c>
      <c r="C1491" s="13" t="s">
        <v>1144</v>
      </c>
      <c r="D1491" s="13" t="s">
        <v>1522</v>
      </c>
      <c r="E1491" s="13" t="s">
        <v>1733</v>
      </c>
      <c r="F1491" s="17">
        <v>250900</v>
      </c>
    </row>
    <row r="1492" spans="1:6">
      <c r="A1492" s="13" t="s">
        <v>1145</v>
      </c>
      <c r="B1492" s="13">
        <v>17043841312</v>
      </c>
      <c r="C1492" s="13" t="s">
        <v>1146</v>
      </c>
      <c r="D1492" s="13" t="s">
        <v>1522</v>
      </c>
      <c r="E1492" s="13" t="s">
        <v>1147</v>
      </c>
      <c r="F1492" s="17">
        <v>440600</v>
      </c>
    </row>
    <row r="1493" spans="1:6">
      <c r="A1493" s="13" t="s">
        <v>1148</v>
      </c>
      <c r="B1493" s="13">
        <v>17043841313</v>
      </c>
      <c r="C1493" s="13" t="s">
        <v>1149</v>
      </c>
      <c r="D1493" s="13" t="s">
        <v>1522</v>
      </c>
      <c r="E1493" s="13" t="s">
        <v>1736</v>
      </c>
      <c r="F1493" s="17">
        <v>260400</v>
      </c>
    </row>
    <row r="1494" spans="1:6">
      <c r="A1494" s="13" t="s">
        <v>1150</v>
      </c>
      <c r="B1494" s="13">
        <v>17043841324</v>
      </c>
      <c r="C1494" s="13" t="s">
        <v>1151</v>
      </c>
      <c r="D1494" s="13" t="s">
        <v>1522</v>
      </c>
      <c r="E1494" s="13" t="s">
        <v>1736</v>
      </c>
      <c r="F1494" s="17">
        <v>286600</v>
      </c>
    </row>
    <row r="1495" spans="1:6">
      <c r="A1495" s="13" t="s">
        <v>1152</v>
      </c>
      <c r="B1495" s="13">
        <v>17043841401</v>
      </c>
      <c r="C1495" s="13" t="s">
        <v>1153</v>
      </c>
      <c r="D1495" s="13" t="s">
        <v>1522</v>
      </c>
      <c r="E1495" s="13" t="s">
        <v>1736</v>
      </c>
      <c r="F1495" s="17">
        <v>246900</v>
      </c>
    </row>
    <row r="1496" spans="1:6">
      <c r="A1496" s="13" t="s">
        <v>1154</v>
      </c>
      <c r="B1496" s="13">
        <v>17043841501</v>
      </c>
      <c r="C1496" s="13" t="s">
        <v>1155</v>
      </c>
      <c r="D1496" s="13" t="s">
        <v>1522</v>
      </c>
      <c r="E1496" s="13" t="s">
        <v>1736</v>
      </c>
      <c r="F1496" s="17">
        <v>221800</v>
      </c>
    </row>
    <row r="1497" spans="1:6">
      <c r="A1497" s="13" t="s">
        <v>1156</v>
      </c>
      <c r="B1497" s="13">
        <v>17043841503</v>
      </c>
      <c r="C1497" s="13" t="s">
        <v>1157</v>
      </c>
      <c r="D1497" s="13" t="s">
        <v>1522</v>
      </c>
      <c r="E1497" s="13" t="s">
        <v>1736</v>
      </c>
      <c r="F1497" s="17">
        <v>222500</v>
      </c>
    </row>
    <row r="1498" spans="1:6">
      <c r="A1498" s="13" t="s">
        <v>1158</v>
      </c>
      <c r="B1498" s="13">
        <v>17043841504</v>
      </c>
      <c r="C1498" s="13" t="s">
        <v>1159</v>
      </c>
      <c r="D1498" s="13" t="s">
        <v>1522</v>
      </c>
      <c r="E1498" s="13" t="s">
        <v>1736</v>
      </c>
      <c r="F1498" s="17">
        <v>221700</v>
      </c>
    </row>
    <row r="1499" spans="1:6">
      <c r="A1499" s="13" t="s">
        <v>1160</v>
      </c>
      <c r="B1499" s="13">
        <v>17043841606</v>
      </c>
      <c r="C1499" s="13" t="s">
        <v>1161</v>
      </c>
      <c r="D1499" s="13" t="s">
        <v>1522</v>
      </c>
      <c r="E1499" s="13" t="s">
        <v>1736</v>
      </c>
      <c r="F1499" s="17">
        <v>306000</v>
      </c>
    </row>
    <row r="1500" spans="1:6">
      <c r="A1500" s="13" t="s">
        <v>1162</v>
      </c>
      <c r="B1500" s="13">
        <v>17043845508</v>
      </c>
      <c r="C1500" s="13" t="s">
        <v>1163</v>
      </c>
      <c r="D1500" s="13" t="s">
        <v>1522</v>
      </c>
      <c r="E1500" s="13" t="s">
        <v>1164</v>
      </c>
      <c r="F1500" s="17">
        <v>292400</v>
      </c>
    </row>
    <row r="1501" spans="1:6">
      <c r="A1501" s="13" t="s">
        <v>1165</v>
      </c>
      <c r="B1501" s="13">
        <v>17043845510</v>
      </c>
      <c r="C1501" s="13" t="s">
        <v>1166</v>
      </c>
      <c r="D1501" s="13" t="s">
        <v>1522</v>
      </c>
      <c r="E1501" s="13" t="s">
        <v>1164</v>
      </c>
      <c r="F1501" s="17">
        <v>285400</v>
      </c>
    </row>
    <row r="1502" spans="1:6">
      <c r="A1502" s="13" t="s">
        <v>1167</v>
      </c>
      <c r="B1502" s="13">
        <v>17043841801</v>
      </c>
      <c r="C1502" s="13" t="s">
        <v>1168</v>
      </c>
      <c r="D1502" s="13" t="s">
        <v>1522</v>
      </c>
      <c r="E1502" s="13" t="s">
        <v>1752</v>
      </c>
      <c r="F1502" s="17">
        <v>372100</v>
      </c>
    </row>
    <row r="1503" spans="1:6">
      <c r="A1503" s="13" t="s">
        <v>1169</v>
      </c>
      <c r="B1503" s="13">
        <v>17043841802</v>
      </c>
      <c r="C1503" s="13" t="s">
        <v>1170</v>
      </c>
      <c r="D1503" s="13" t="s">
        <v>1522</v>
      </c>
      <c r="E1503" s="13" t="s">
        <v>1752</v>
      </c>
      <c r="F1503" s="17">
        <v>326300</v>
      </c>
    </row>
    <row r="1504" spans="1:6">
      <c r="A1504" s="13" t="s">
        <v>1171</v>
      </c>
      <c r="B1504" s="13">
        <v>17043841902</v>
      </c>
      <c r="C1504" s="13" t="s">
        <v>1172</v>
      </c>
      <c r="D1504" s="13" t="s">
        <v>1522</v>
      </c>
      <c r="E1504" s="13" t="s">
        <v>1752</v>
      </c>
      <c r="F1504" s="17">
        <v>387100</v>
      </c>
    </row>
    <row r="1505" spans="1:6">
      <c r="A1505" s="13" t="s">
        <v>1173</v>
      </c>
      <c r="B1505" s="13">
        <v>17043842400</v>
      </c>
      <c r="C1505" s="13" t="s">
        <v>1174</v>
      </c>
      <c r="D1505" s="13" t="s">
        <v>1522</v>
      </c>
      <c r="E1505" s="13" t="s">
        <v>1752</v>
      </c>
      <c r="F1505" s="17">
        <v>333700</v>
      </c>
    </row>
    <row r="1506" spans="1:6">
      <c r="A1506" s="13" t="s">
        <v>1175</v>
      </c>
      <c r="B1506" s="13">
        <v>17043842500</v>
      </c>
      <c r="C1506" s="13" t="s">
        <v>1176</v>
      </c>
      <c r="D1506" s="13" t="s">
        <v>1522</v>
      </c>
      <c r="E1506" s="13" t="s">
        <v>1752</v>
      </c>
      <c r="F1506" s="17">
        <v>394100</v>
      </c>
    </row>
    <row r="1507" spans="1:6">
      <c r="A1507" s="13" t="s">
        <v>1177</v>
      </c>
      <c r="B1507" s="13">
        <v>17043842601</v>
      </c>
      <c r="C1507" s="13" t="s">
        <v>1178</v>
      </c>
      <c r="D1507" s="13" t="s">
        <v>1522</v>
      </c>
      <c r="E1507" s="13" t="s">
        <v>1752</v>
      </c>
      <c r="F1507" s="17">
        <v>506400</v>
      </c>
    </row>
    <row r="1508" spans="1:6">
      <c r="A1508" s="13" t="s">
        <v>1179</v>
      </c>
      <c r="B1508" s="13">
        <v>17043842602</v>
      </c>
      <c r="C1508" s="13" t="s">
        <v>1075</v>
      </c>
      <c r="D1508" s="13" t="s">
        <v>1522</v>
      </c>
      <c r="E1508" s="13" t="s">
        <v>1752</v>
      </c>
      <c r="F1508" s="17">
        <v>545700</v>
      </c>
    </row>
    <row r="1509" spans="1:6">
      <c r="A1509" s="13" t="s">
        <v>1076</v>
      </c>
      <c r="B1509" s="13">
        <v>17043842603</v>
      </c>
      <c r="C1509" s="13" t="s">
        <v>1077</v>
      </c>
      <c r="D1509" s="13" t="s">
        <v>1522</v>
      </c>
      <c r="E1509" s="13" t="s">
        <v>1752</v>
      </c>
      <c r="F1509" s="17">
        <v>279400</v>
      </c>
    </row>
    <row r="1510" spans="1:6">
      <c r="A1510" s="13" t="s">
        <v>1078</v>
      </c>
      <c r="B1510" s="13">
        <v>17043842604</v>
      </c>
      <c r="C1510" s="13" t="s">
        <v>1079</v>
      </c>
      <c r="D1510" s="13" t="s">
        <v>1522</v>
      </c>
      <c r="E1510" s="13" t="s">
        <v>1752</v>
      </c>
      <c r="F1510" s="17">
        <v>307800</v>
      </c>
    </row>
    <row r="1511" spans="1:6">
      <c r="A1511" s="13" t="s">
        <v>1080</v>
      </c>
      <c r="B1511" s="13">
        <v>17043842605</v>
      </c>
      <c r="C1511" s="13" t="s">
        <v>1081</v>
      </c>
      <c r="D1511" s="13" t="s">
        <v>1522</v>
      </c>
      <c r="E1511" s="13" t="s">
        <v>1752</v>
      </c>
      <c r="F1511" s="17">
        <v>322500</v>
      </c>
    </row>
    <row r="1512" spans="1:6">
      <c r="A1512" s="13" t="s">
        <v>1082</v>
      </c>
      <c r="B1512" s="13">
        <v>17043842702</v>
      </c>
      <c r="C1512" s="13" t="s">
        <v>1083</v>
      </c>
      <c r="D1512" s="13" t="s">
        <v>1522</v>
      </c>
      <c r="E1512" s="13" t="s">
        <v>1752</v>
      </c>
      <c r="F1512" s="17">
        <v>341600</v>
      </c>
    </row>
    <row r="1513" spans="1:6">
      <c r="A1513" s="13" t="s">
        <v>1084</v>
      </c>
      <c r="B1513" s="13">
        <v>17043842703</v>
      </c>
      <c r="C1513" s="13" t="s">
        <v>1085</v>
      </c>
      <c r="D1513" s="13" t="s">
        <v>1522</v>
      </c>
      <c r="E1513" s="13" t="s">
        <v>1752</v>
      </c>
      <c r="F1513" s="17">
        <v>307400</v>
      </c>
    </row>
    <row r="1514" spans="1:6">
      <c r="A1514" s="13" t="s">
        <v>1086</v>
      </c>
      <c r="B1514" s="13">
        <v>17043845401</v>
      </c>
      <c r="C1514" s="13" t="s">
        <v>1087</v>
      </c>
      <c r="D1514" s="13" t="s">
        <v>1522</v>
      </c>
      <c r="E1514" s="13" t="s">
        <v>1088</v>
      </c>
      <c r="F1514" s="17">
        <v>767900</v>
      </c>
    </row>
    <row r="1515" spans="1:6">
      <c r="A1515" s="13" t="s">
        <v>1089</v>
      </c>
      <c r="B1515" s="13">
        <v>17043845505</v>
      </c>
      <c r="C1515" s="13" t="s">
        <v>1090</v>
      </c>
      <c r="D1515" s="13" t="s">
        <v>1522</v>
      </c>
      <c r="E1515" s="13" t="s">
        <v>1088</v>
      </c>
      <c r="F1515" s="17">
        <v>363600</v>
      </c>
    </row>
    <row r="1516" spans="1:6">
      <c r="A1516" s="13" t="s">
        <v>1091</v>
      </c>
      <c r="B1516" s="13">
        <v>17043845810</v>
      </c>
      <c r="C1516" s="13" t="s">
        <v>1092</v>
      </c>
      <c r="D1516" s="13" t="s">
        <v>1522</v>
      </c>
      <c r="E1516" s="13" t="s">
        <v>1088</v>
      </c>
      <c r="F1516" s="17">
        <v>315500</v>
      </c>
    </row>
    <row r="1517" spans="1:6">
      <c r="A1517" s="13" t="s">
        <v>1093</v>
      </c>
      <c r="B1517" s="13">
        <v>17043845902</v>
      </c>
      <c r="C1517" s="13" t="s">
        <v>1094</v>
      </c>
      <c r="D1517" s="13" t="s">
        <v>1522</v>
      </c>
      <c r="E1517" s="13" t="s">
        <v>1088</v>
      </c>
      <c r="F1517" s="17">
        <v>454500</v>
      </c>
    </row>
    <row r="1518" spans="1:6">
      <c r="A1518" s="13" t="s">
        <v>1095</v>
      </c>
      <c r="B1518" s="13">
        <v>17043841706</v>
      </c>
      <c r="C1518" s="13" t="s">
        <v>1096</v>
      </c>
      <c r="D1518" s="13" t="s">
        <v>1522</v>
      </c>
      <c r="E1518" s="13" t="s">
        <v>1097</v>
      </c>
      <c r="F1518" s="17">
        <v>264500</v>
      </c>
    </row>
    <row r="1519" spans="1:6">
      <c r="A1519" s="13" t="s">
        <v>1098</v>
      </c>
      <c r="B1519" s="13">
        <v>17043841403</v>
      </c>
      <c r="C1519" s="13" t="s">
        <v>1099</v>
      </c>
      <c r="D1519" s="13" t="s">
        <v>1522</v>
      </c>
      <c r="E1519" s="13" t="s">
        <v>1097</v>
      </c>
      <c r="F1519" s="17">
        <v>289200</v>
      </c>
    </row>
    <row r="1520" spans="1:6">
      <c r="A1520" s="13" t="s">
        <v>1100</v>
      </c>
      <c r="B1520" s="13">
        <v>17043841404</v>
      </c>
      <c r="C1520" s="13" t="s">
        <v>1101</v>
      </c>
      <c r="D1520" s="13" t="s">
        <v>1522</v>
      </c>
      <c r="E1520" s="13" t="s">
        <v>1097</v>
      </c>
      <c r="F1520" s="17">
        <v>299300</v>
      </c>
    </row>
    <row r="1521" spans="1:6">
      <c r="A1521" s="13" t="s">
        <v>1102</v>
      </c>
      <c r="B1521" s="13">
        <v>17043840101</v>
      </c>
      <c r="C1521" s="13" t="s">
        <v>1103</v>
      </c>
      <c r="D1521" s="13" t="s">
        <v>1522</v>
      </c>
      <c r="E1521" s="13" t="s">
        <v>1686</v>
      </c>
      <c r="F1521" s="17">
        <v>277800</v>
      </c>
    </row>
    <row r="1522" spans="1:6">
      <c r="A1522" s="13" t="s">
        <v>1104</v>
      </c>
      <c r="B1522" s="13">
        <v>17043840102</v>
      </c>
      <c r="C1522" s="13" t="s">
        <v>1105</v>
      </c>
      <c r="D1522" s="13" t="s">
        <v>1522</v>
      </c>
      <c r="E1522" s="13" t="s">
        <v>1686</v>
      </c>
      <c r="F1522" s="17">
        <v>294400</v>
      </c>
    </row>
    <row r="1523" spans="1:6">
      <c r="A1523" s="13" t="s">
        <v>1106</v>
      </c>
      <c r="B1523" s="13">
        <v>17043840103</v>
      </c>
      <c r="C1523" s="13" t="s">
        <v>1107</v>
      </c>
      <c r="D1523" s="13" t="s">
        <v>1522</v>
      </c>
      <c r="E1523" s="13" t="s">
        <v>1686</v>
      </c>
      <c r="F1523" s="17">
        <v>330300</v>
      </c>
    </row>
    <row r="1524" spans="1:6">
      <c r="A1524" s="13" t="s">
        <v>1108</v>
      </c>
      <c r="B1524" s="13">
        <v>17043840104</v>
      </c>
      <c r="C1524" s="13" t="s">
        <v>1109</v>
      </c>
      <c r="D1524" s="13" t="s">
        <v>1522</v>
      </c>
      <c r="E1524" s="13" t="s">
        <v>1686</v>
      </c>
      <c r="F1524" s="17">
        <v>258800</v>
      </c>
    </row>
    <row r="1525" spans="1:6">
      <c r="A1525" s="13" t="s">
        <v>1110</v>
      </c>
      <c r="B1525" s="13">
        <v>17043840201</v>
      </c>
      <c r="C1525" s="13" t="s">
        <v>1111</v>
      </c>
      <c r="D1525" s="13" t="s">
        <v>1522</v>
      </c>
      <c r="E1525" s="13" t="s">
        <v>1686</v>
      </c>
      <c r="F1525" s="17">
        <v>364000</v>
      </c>
    </row>
    <row r="1526" spans="1:6">
      <c r="A1526" s="13" t="s">
        <v>1112</v>
      </c>
      <c r="B1526" s="13">
        <v>17043845703</v>
      </c>
      <c r="C1526" s="13" t="s">
        <v>1113</v>
      </c>
      <c r="D1526" s="13" t="s">
        <v>1522</v>
      </c>
      <c r="E1526" s="13" t="s">
        <v>1114</v>
      </c>
      <c r="F1526" s="17">
        <v>366800</v>
      </c>
    </row>
    <row r="1527" spans="1:6">
      <c r="A1527" s="13" t="s">
        <v>1115</v>
      </c>
      <c r="B1527" s="13">
        <v>17043845808</v>
      </c>
      <c r="C1527" s="13" t="s">
        <v>1116</v>
      </c>
      <c r="D1527" s="13" t="s">
        <v>1522</v>
      </c>
      <c r="E1527" s="13" t="s">
        <v>1114</v>
      </c>
      <c r="F1527" s="17">
        <v>417200</v>
      </c>
    </row>
    <row r="1528" spans="1:6">
      <c r="A1528" s="13" t="s">
        <v>1117</v>
      </c>
      <c r="B1528" s="13">
        <v>17043846305</v>
      </c>
      <c r="C1528" s="13" t="s">
        <v>1118</v>
      </c>
      <c r="D1528" s="13" t="s">
        <v>1522</v>
      </c>
      <c r="E1528" s="13" t="s">
        <v>1114</v>
      </c>
      <c r="F1528" s="17">
        <v>237400</v>
      </c>
    </row>
    <row r="1529" spans="1:6">
      <c r="A1529" s="13" t="s">
        <v>1119</v>
      </c>
      <c r="B1529" s="13">
        <v>17043846310</v>
      </c>
      <c r="C1529" s="13" t="s">
        <v>1120</v>
      </c>
      <c r="D1529" s="13" t="s">
        <v>1522</v>
      </c>
      <c r="E1529" s="13" t="s">
        <v>1114</v>
      </c>
      <c r="F1529" s="17">
        <v>224700</v>
      </c>
    </row>
    <row r="1530" spans="1:6">
      <c r="A1530" s="13" t="s">
        <v>1121</v>
      </c>
      <c r="B1530" s="13">
        <v>17043846312</v>
      </c>
      <c r="C1530" s="13" t="s">
        <v>1122</v>
      </c>
      <c r="D1530" s="13" t="s">
        <v>1522</v>
      </c>
      <c r="E1530" s="13" t="s">
        <v>1114</v>
      </c>
      <c r="F1530" s="17">
        <v>173900</v>
      </c>
    </row>
    <row r="1531" spans="1:6">
      <c r="A1531" s="13" t="s">
        <v>1123</v>
      </c>
      <c r="B1531" s="13">
        <v>17043846313</v>
      </c>
      <c r="C1531" s="13" t="s">
        <v>1124</v>
      </c>
      <c r="D1531" s="13" t="s">
        <v>1522</v>
      </c>
      <c r="E1531" s="13" t="s">
        <v>1114</v>
      </c>
      <c r="F1531" s="17">
        <v>407300</v>
      </c>
    </row>
    <row r="1532" spans="1:6">
      <c r="A1532" s="13" t="s">
        <v>1125</v>
      </c>
      <c r="B1532" s="13">
        <v>17043846315</v>
      </c>
      <c r="C1532" s="13" t="s">
        <v>1126</v>
      </c>
      <c r="D1532" s="13" t="s">
        <v>1522</v>
      </c>
      <c r="E1532" s="13" t="s">
        <v>1114</v>
      </c>
      <c r="F1532" s="17">
        <v>313200</v>
      </c>
    </row>
    <row r="1533" spans="1:6">
      <c r="A1533" s="13" t="s">
        <v>1127</v>
      </c>
      <c r="B1533" s="13">
        <v>17043846603</v>
      </c>
      <c r="C1533" s="13" t="s">
        <v>1020</v>
      </c>
      <c r="D1533" s="13" t="s">
        <v>1522</v>
      </c>
      <c r="E1533" s="13"/>
      <c r="F1533" s="17">
        <v>246200</v>
      </c>
    </row>
    <row r="1534" spans="1:6">
      <c r="A1534" s="13" t="s">
        <v>1021</v>
      </c>
      <c r="B1534" s="13">
        <v>17043846604</v>
      </c>
      <c r="C1534" s="13" t="s">
        <v>1022</v>
      </c>
      <c r="D1534" s="13" t="s">
        <v>1522</v>
      </c>
      <c r="E1534" s="13"/>
      <c r="F1534" s="17">
        <v>249300</v>
      </c>
    </row>
    <row r="1535" spans="1:6">
      <c r="A1535" s="13" t="s">
        <v>1023</v>
      </c>
      <c r="B1535" s="13">
        <v>17043846701</v>
      </c>
      <c r="C1535" s="13" t="s">
        <v>1024</v>
      </c>
      <c r="D1535" s="13" t="s">
        <v>1522</v>
      </c>
      <c r="E1535" s="13"/>
      <c r="F1535" s="17">
        <v>252200</v>
      </c>
    </row>
    <row r="1536" spans="1:6">
      <c r="A1536" s="13" t="s">
        <v>1025</v>
      </c>
      <c r="B1536" s="13">
        <v>17043846702</v>
      </c>
      <c r="C1536" s="13" t="s">
        <v>1026</v>
      </c>
      <c r="D1536" s="13" t="s">
        <v>1522</v>
      </c>
      <c r="E1536" s="13"/>
      <c r="F1536" s="17">
        <v>258100</v>
      </c>
    </row>
    <row r="1537" spans="1:6">
      <c r="A1537" s="13" t="s">
        <v>1027</v>
      </c>
      <c r="B1537" s="13">
        <v>17089850101</v>
      </c>
      <c r="C1537" s="13" t="s">
        <v>1028</v>
      </c>
      <c r="D1537" s="13" t="s">
        <v>1029</v>
      </c>
      <c r="E1537" s="13" t="s">
        <v>1030</v>
      </c>
      <c r="F1537" s="17">
        <v>174600</v>
      </c>
    </row>
    <row r="1538" spans="1:6">
      <c r="A1538" s="13" t="s">
        <v>1031</v>
      </c>
      <c r="B1538" s="13">
        <v>17089850103</v>
      </c>
      <c r="C1538" s="13" t="s">
        <v>1032</v>
      </c>
      <c r="D1538" s="13" t="s">
        <v>1029</v>
      </c>
      <c r="E1538" s="13" t="s">
        <v>1030</v>
      </c>
      <c r="F1538" s="17">
        <v>299300</v>
      </c>
    </row>
    <row r="1539" spans="1:6">
      <c r="A1539" s="13" t="s">
        <v>1033</v>
      </c>
      <c r="B1539" s="13">
        <v>17089850105</v>
      </c>
      <c r="C1539" s="13" t="s">
        <v>1034</v>
      </c>
      <c r="D1539" s="13" t="s">
        <v>1029</v>
      </c>
      <c r="E1539" s="13" t="s">
        <v>1030</v>
      </c>
      <c r="F1539" s="17">
        <v>290700</v>
      </c>
    </row>
    <row r="1540" spans="1:6">
      <c r="A1540" s="13" t="s">
        <v>1035</v>
      </c>
      <c r="B1540" s="13">
        <v>17089850106</v>
      </c>
      <c r="C1540" s="13" t="s">
        <v>1036</v>
      </c>
      <c r="D1540" s="13" t="s">
        <v>1029</v>
      </c>
      <c r="E1540" s="13" t="s">
        <v>1030</v>
      </c>
      <c r="F1540" s="17">
        <v>296500</v>
      </c>
    </row>
    <row r="1541" spans="1:6">
      <c r="A1541" s="13" t="s">
        <v>1037</v>
      </c>
      <c r="B1541" s="13">
        <v>17089854400</v>
      </c>
      <c r="C1541" s="13" t="s">
        <v>1038</v>
      </c>
      <c r="D1541" s="13" t="s">
        <v>1029</v>
      </c>
      <c r="E1541" s="13" t="s">
        <v>1533</v>
      </c>
      <c r="F1541" s="17">
        <v>188600</v>
      </c>
    </row>
    <row r="1542" spans="1:6">
      <c r="A1542" s="13" t="s">
        <v>1039</v>
      </c>
      <c r="B1542" s="13">
        <v>17089850500</v>
      </c>
      <c r="C1542" s="13" t="s">
        <v>1040</v>
      </c>
      <c r="D1542" s="13" t="s">
        <v>1029</v>
      </c>
      <c r="E1542" s="13" t="s">
        <v>1041</v>
      </c>
      <c r="F1542" s="17">
        <v>239100</v>
      </c>
    </row>
    <row r="1543" spans="1:6">
      <c r="A1543" s="13" t="s">
        <v>1042</v>
      </c>
      <c r="B1543" s="13">
        <v>17089850701</v>
      </c>
      <c r="C1543" s="13" t="s">
        <v>1043</v>
      </c>
      <c r="D1543" s="13" t="s">
        <v>1029</v>
      </c>
      <c r="E1543" s="13" t="s">
        <v>1044</v>
      </c>
      <c r="F1543" s="17">
        <v>328900</v>
      </c>
    </row>
    <row r="1544" spans="1:6">
      <c r="A1544" s="13" t="s">
        <v>1045</v>
      </c>
      <c r="B1544" s="13">
        <v>17089850702</v>
      </c>
      <c r="C1544" s="13" t="s">
        <v>1046</v>
      </c>
      <c r="D1544" s="13" t="s">
        <v>1029</v>
      </c>
      <c r="E1544" s="13" t="s">
        <v>1044</v>
      </c>
      <c r="F1544" s="17">
        <v>261100</v>
      </c>
    </row>
    <row r="1545" spans="1:6">
      <c r="A1545" s="13" t="s">
        <v>1047</v>
      </c>
      <c r="B1545" s="13">
        <v>17089850703</v>
      </c>
      <c r="C1545" s="13" t="s">
        <v>1048</v>
      </c>
      <c r="D1545" s="13" t="s">
        <v>1029</v>
      </c>
      <c r="E1545" s="13" t="s">
        <v>1044</v>
      </c>
      <c r="F1545" s="17">
        <v>346600</v>
      </c>
    </row>
    <row r="1546" spans="1:6">
      <c r="A1546" s="13" t="s">
        <v>1049</v>
      </c>
      <c r="B1546" s="13">
        <v>17089852803</v>
      </c>
      <c r="C1546" s="13" t="s">
        <v>1050</v>
      </c>
      <c r="D1546" s="13" t="s">
        <v>1029</v>
      </c>
      <c r="E1546" s="13"/>
      <c r="F1546" s="17">
        <v>307000</v>
      </c>
    </row>
    <row r="1547" spans="1:6">
      <c r="A1547" s="13" t="s">
        <v>1051</v>
      </c>
      <c r="B1547" s="13">
        <v>17089852805</v>
      </c>
      <c r="C1547" s="13" t="s">
        <v>1052</v>
      </c>
      <c r="D1547" s="13" t="s">
        <v>1029</v>
      </c>
      <c r="E1547" s="13"/>
      <c r="F1547" s="17">
        <v>279100</v>
      </c>
    </row>
    <row r="1548" spans="1:6">
      <c r="A1548" s="13" t="s">
        <v>1053</v>
      </c>
      <c r="B1548" s="13">
        <v>17089852806</v>
      </c>
      <c r="C1548" s="13" t="s">
        <v>1054</v>
      </c>
      <c r="D1548" s="13" t="s">
        <v>1029</v>
      </c>
      <c r="E1548" s="13"/>
      <c r="F1548" s="17">
        <v>355000</v>
      </c>
    </row>
    <row r="1549" spans="1:6">
      <c r="A1549" s="13" t="s">
        <v>1055</v>
      </c>
      <c r="B1549" s="13">
        <v>17089852807</v>
      </c>
      <c r="C1549" s="13" t="s">
        <v>1056</v>
      </c>
      <c r="D1549" s="13" t="s">
        <v>1029</v>
      </c>
      <c r="E1549" s="13"/>
      <c r="F1549" s="17">
        <v>467600</v>
      </c>
    </row>
    <row r="1550" spans="1:6">
      <c r="A1550" s="13" t="s">
        <v>1057</v>
      </c>
      <c r="B1550" s="13">
        <v>17089852808</v>
      </c>
      <c r="C1550" s="13" t="s">
        <v>1058</v>
      </c>
      <c r="D1550" s="13" t="s">
        <v>1029</v>
      </c>
      <c r="E1550" s="13"/>
      <c r="F1550" s="17">
        <v>308200</v>
      </c>
    </row>
    <row r="1551" spans="1:6">
      <c r="A1551" s="13" t="s">
        <v>1059</v>
      </c>
      <c r="B1551" s="13">
        <v>17089852903</v>
      </c>
      <c r="C1551" s="13" t="s">
        <v>1060</v>
      </c>
      <c r="D1551" s="13" t="s">
        <v>1029</v>
      </c>
      <c r="E1551" s="13"/>
      <c r="F1551" s="17">
        <v>203900</v>
      </c>
    </row>
    <row r="1552" spans="1:6">
      <c r="A1552" s="13" t="s">
        <v>1061</v>
      </c>
      <c r="B1552" s="13">
        <v>17089850201</v>
      </c>
      <c r="C1552" s="13" t="s">
        <v>1062</v>
      </c>
      <c r="D1552" s="13" t="s">
        <v>1029</v>
      </c>
      <c r="E1552" s="13"/>
      <c r="F1552" s="17">
        <v>156800</v>
      </c>
    </row>
    <row r="1553" spans="1:6">
      <c r="A1553" s="13" t="s">
        <v>1063</v>
      </c>
      <c r="B1553" s="13">
        <v>17089850202</v>
      </c>
      <c r="C1553" s="13" t="s">
        <v>1064</v>
      </c>
      <c r="D1553" s="13" t="s">
        <v>1029</v>
      </c>
      <c r="E1553" s="13"/>
      <c r="F1553" s="17">
        <v>164100</v>
      </c>
    </row>
    <row r="1554" spans="1:6">
      <c r="A1554" s="13" t="s">
        <v>1065</v>
      </c>
      <c r="B1554" s="13">
        <v>17089850301</v>
      </c>
      <c r="C1554" s="13" t="s">
        <v>1066</v>
      </c>
      <c r="D1554" s="13" t="s">
        <v>1029</v>
      </c>
      <c r="E1554" s="13"/>
      <c r="F1554" s="17">
        <v>163000</v>
      </c>
    </row>
    <row r="1555" spans="1:6">
      <c r="A1555" s="13" t="s">
        <v>1067</v>
      </c>
      <c r="B1555" s="13">
        <v>17089850302</v>
      </c>
      <c r="C1555" s="13" t="s">
        <v>1068</v>
      </c>
      <c r="D1555" s="13" t="s">
        <v>1029</v>
      </c>
      <c r="E1555" s="13"/>
      <c r="F1555" s="17">
        <v>199900</v>
      </c>
    </row>
    <row r="1556" spans="1:6">
      <c r="A1556" s="13" t="s">
        <v>1069</v>
      </c>
      <c r="B1556" s="13">
        <v>17089850400</v>
      </c>
      <c r="C1556" s="13" t="s">
        <v>1070</v>
      </c>
      <c r="D1556" s="13" t="s">
        <v>1029</v>
      </c>
      <c r="E1556" s="13"/>
      <c r="F1556" s="17">
        <v>221400</v>
      </c>
    </row>
    <row r="1557" spans="1:6">
      <c r="A1557" s="13" t="s">
        <v>1071</v>
      </c>
      <c r="B1557" s="13">
        <v>17089850600</v>
      </c>
      <c r="C1557" s="13" t="s">
        <v>1072</v>
      </c>
      <c r="D1557" s="13" t="s">
        <v>1029</v>
      </c>
      <c r="E1557" s="13"/>
      <c r="F1557" s="17">
        <v>352400</v>
      </c>
    </row>
    <row r="1558" spans="1:6">
      <c r="A1558" s="13" t="s">
        <v>1073</v>
      </c>
      <c r="B1558" s="13">
        <v>17089850800</v>
      </c>
      <c r="C1558" s="13" t="s">
        <v>1074</v>
      </c>
      <c r="D1558" s="13" t="s">
        <v>1029</v>
      </c>
      <c r="E1558" s="13"/>
      <c r="F1558" s="17">
        <v>201700</v>
      </c>
    </row>
    <row r="1559" spans="1:6">
      <c r="A1559" s="13" t="s">
        <v>967</v>
      </c>
      <c r="B1559" s="13">
        <v>17089851000</v>
      </c>
      <c r="C1559" s="13" t="s">
        <v>968</v>
      </c>
      <c r="D1559" s="13" t="s">
        <v>1029</v>
      </c>
      <c r="E1559" s="13"/>
      <c r="F1559" s="17">
        <v>176900</v>
      </c>
    </row>
    <row r="1560" spans="1:6">
      <c r="A1560" s="13" t="s">
        <v>969</v>
      </c>
      <c r="B1560" s="13">
        <v>17089851101</v>
      </c>
      <c r="C1560" s="13" t="s">
        <v>970</v>
      </c>
      <c r="D1560" s="13" t="s">
        <v>1029</v>
      </c>
      <c r="E1560" s="13"/>
      <c r="F1560" s="17">
        <v>176500</v>
      </c>
    </row>
    <row r="1561" spans="1:6">
      <c r="A1561" s="13" t="s">
        <v>971</v>
      </c>
      <c r="B1561" s="13">
        <v>17089851102</v>
      </c>
      <c r="C1561" s="13" t="s">
        <v>972</v>
      </c>
      <c r="D1561" s="13" t="s">
        <v>1029</v>
      </c>
      <c r="E1561" s="13"/>
      <c r="F1561" s="17">
        <v>202900</v>
      </c>
    </row>
    <row r="1562" spans="1:6">
      <c r="A1562" s="13" t="s">
        <v>973</v>
      </c>
      <c r="B1562" s="13">
        <v>17089851301</v>
      </c>
      <c r="C1562" s="13" t="s">
        <v>974</v>
      </c>
      <c r="D1562" s="13" t="s">
        <v>1029</v>
      </c>
      <c r="E1562" s="13"/>
      <c r="F1562" s="17">
        <v>165900</v>
      </c>
    </row>
    <row r="1563" spans="1:6">
      <c r="A1563" s="13" t="s">
        <v>975</v>
      </c>
      <c r="B1563" s="13">
        <v>17089851302</v>
      </c>
      <c r="C1563" s="13" t="s">
        <v>976</v>
      </c>
      <c r="D1563" s="13" t="s">
        <v>1029</v>
      </c>
      <c r="E1563" s="13"/>
      <c r="F1563" s="17">
        <v>177900</v>
      </c>
    </row>
    <row r="1564" spans="1:6">
      <c r="A1564" s="13" t="s">
        <v>977</v>
      </c>
      <c r="B1564" s="13">
        <v>17089851400</v>
      </c>
      <c r="C1564" s="13" t="s">
        <v>978</v>
      </c>
      <c r="D1564" s="13" t="s">
        <v>1029</v>
      </c>
      <c r="E1564" s="13"/>
      <c r="F1564" s="17">
        <v>180300</v>
      </c>
    </row>
    <row r="1565" spans="1:6">
      <c r="A1565" s="13" t="s">
        <v>979</v>
      </c>
      <c r="B1565" s="13">
        <v>17089851500</v>
      </c>
      <c r="C1565" s="13" t="s">
        <v>980</v>
      </c>
      <c r="D1565" s="13" t="s">
        <v>1029</v>
      </c>
      <c r="E1565" s="13"/>
      <c r="F1565" s="17">
        <v>184300</v>
      </c>
    </row>
    <row r="1566" spans="1:6">
      <c r="A1566" s="13" t="s">
        <v>981</v>
      </c>
      <c r="B1566" s="13">
        <v>17089851600</v>
      </c>
      <c r="C1566" s="13" t="s">
        <v>982</v>
      </c>
      <c r="D1566" s="13" t="s">
        <v>1029</v>
      </c>
      <c r="E1566" s="13"/>
      <c r="F1566" s="17">
        <v>190200</v>
      </c>
    </row>
    <row r="1567" spans="1:6">
      <c r="A1567" s="13" t="s">
        <v>983</v>
      </c>
      <c r="B1567" s="13">
        <v>17089851801</v>
      </c>
      <c r="C1567" s="13" t="s">
        <v>984</v>
      </c>
      <c r="D1567" s="13" t="s">
        <v>1029</v>
      </c>
      <c r="E1567" s="13"/>
      <c r="F1567" s="17">
        <v>224400</v>
      </c>
    </row>
    <row r="1568" spans="1:6">
      <c r="A1568" s="13" t="s">
        <v>985</v>
      </c>
      <c r="B1568" s="13">
        <v>17089851904</v>
      </c>
      <c r="C1568" s="13" t="s">
        <v>986</v>
      </c>
      <c r="D1568" s="13" t="s">
        <v>1029</v>
      </c>
      <c r="E1568" s="13"/>
      <c r="F1568" s="17">
        <v>252000</v>
      </c>
    </row>
    <row r="1569" spans="1:6">
      <c r="A1569" s="13" t="s">
        <v>987</v>
      </c>
      <c r="B1569" s="13">
        <v>17089851905</v>
      </c>
      <c r="C1569" s="13" t="s">
        <v>988</v>
      </c>
      <c r="D1569" s="13" t="s">
        <v>1029</v>
      </c>
      <c r="E1569" s="13"/>
      <c r="F1569" s="17">
        <v>322900</v>
      </c>
    </row>
    <row r="1570" spans="1:6">
      <c r="A1570" s="13" t="s">
        <v>989</v>
      </c>
      <c r="B1570" s="13">
        <v>17089851907</v>
      </c>
      <c r="C1570" s="13" t="s">
        <v>990</v>
      </c>
      <c r="D1570" s="13" t="s">
        <v>1029</v>
      </c>
      <c r="E1570" s="13"/>
      <c r="F1570" s="17">
        <v>229700</v>
      </c>
    </row>
    <row r="1571" spans="1:6">
      <c r="A1571" s="13" t="s">
        <v>991</v>
      </c>
      <c r="B1571" s="13">
        <v>17089851908</v>
      </c>
      <c r="C1571" s="13" t="s">
        <v>992</v>
      </c>
      <c r="D1571" s="13" t="s">
        <v>1029</v>
      </c>
      <c r="E1571" s="13"/>
      <c r="F1571" s="17">
        <v>189400</v>
      </c>
    </row>
    <row r="1572" spans="1:6">
      <c r="A1572" s="13" t="s">
        <v>993</v>
      </c>
      <c r="B1572" s="13">
        <v>17089851909</v>
      </c>
      <c r="C1572" s="13" t="s">
        <v>994</v>
      </c>
      <c r="D1572" s="13" t="s">
        <v>1029</v>
      </c>
      <c r="E1572" s="13"/>
      <c r="F1572" s="17">
        <v>226300</v>
      </c>
    </row>
    <row r="1573" spans="1:6">
      <c r="A1573" s="13" t="s">
        <v>995</v>
      </c>
      <c r="B1573" s="13">
        <v>17089851910</v>
      </c>
      <c r="C1573" s="13" t="s">
        <v>996</v>
      </c>
      <c r="D1573" s="13" t="s">
        <v>1029</v>
      </c>
      <c r="E1573" s="13"/>
      <c r="F1573" s="17">
        <v>264400</v>
      </c>
    </row>
    <row r="1574" spans="1:6">
      <c r="A1574" s="13" t="s">
        <v>997</v>
      </c>
      <c r="B1574" s="13">
        <v>17089852001</v>
      </c>
      <c r="C1574" s="13" t="s">
        <v>998</v>
      </c>
      <c r="D1574" s="13" t="s">
        <v>1029</v>
      </c>
      <c r="E1574" s="13"/>
      <c r="F1574" s="17">
        <v>306800</v>
      </c>
    </row>
    <row r="1575" spans="1:6">
      <c r="A1575" s="13" t="s">
        <v>999</v>
      </c>
      <c r="B1575" s="13">
        <v>17089852002</v>
      </c>
      <c r="C1575" s="13" t="s">
        <v>1000</v>
      </c>
      <c r="D1575" s="13" t="s">
        <v>1029</v>
      </c>
      <c r="E1575" s="13"/>
      <c r="F1575" s="17">
        <v>251000</v>
      </c>
    </row>
    <row r="1576" spans="1:6">
      <c r="A1576" s="13" t="s">
        <v>1001</v>
      </c>
      <c r="B1576" s="13">
        <v>17089852003</v>
      </c>
      <c r="C1576" s="13" t="s">
        <v>1002</v>
      </c>
      <c r="D1576" s="13" t="s">
        <v>1029</v>
      </c>
      <c r="E1576" s="13"/>
      <c r="F1576" s="17">
        <v>428000</v>
      </c>
    </row>
    <row r="1577" spans="1:6">
      <c r="A1577" s="13" t="s">
        <v>1003</v>
      </c>
      <c r="B1577" s="13">
        <v>17089852101</v>
      </c>
      <c r="C1577" s="13" t="s">
        <v>1004</v>
      </c>
      <c r="D1577" s="13" t="s">
        <v>1029</v>
      </c>
      <c r="E1577" s="13"/>
      <c r="F1577" s="17">
        <v>467200</v>
      </c>
    </row>
    <row r="1578" spans="1:6">
      <c r="A1578" s="13" t="s">
        <v>1005</v>
      </c>
      <c r="B1578" s="13">
        <v>17089852102</v>
      </c>
      <c r="C1578" s="13" t="s">
        <v>1006</v>
      </c>
      <c r="D1578" s="13" t="s">
        <v>1029</v>
      </c>
      <c r="E1578" s="13"/>
      <c r="F1578" s="17">
        <v>365600</v>
      </c>
    </row>
    <row r="1579" spans="1:6">
      <c r="A1579" s="13" t="s">
        <v>1007</v>
      </c>
      <c r="B1579" s="13">
        <v>17089852201</v>
      </c>
      <c r="C1579" s="13" t="s">
        <v>1008</v>
      </c>
      <c r="D1579" s="13" t="s">
        <v>1029</v>
      </c>
      <c r="E1579" s="13"/>
      <c r="F1579" s="17">
        <v>303100</v>
      </c>
    </row>
    <row r="1580" spans="1:6">
      <c r="A1580" s="13" t="s">
        <v>1009</v>
      </c>
      <c r="B1580" s="13">
        <v>17089852202</v>
      </c>
      <c r="C1580" s="13" t="s">
        <v>1010</v>
      </c>
      <c r="D1580" s="13" t="s">
        <v>1029</v>
      </c>
      <c r="E1580" s="13"/>
      <c r="F1580" s="17">
        <v>278700</v>
      </c>
    </row>
    <row r="1581" spans="1:6">
      <c r="A1581" s="13" t="s">
        <v>1011</v>
      </c>
      <c r="B1581" s="13">
        <v>17089852300</v>
      </c>
      <c r="C1581" s="13" t="s">
        <v>1012</v>
      </c>
      <c r="D1581" s="13" t="s">
        <v>1029</v>
      </c>
      <c r="E1581" s="13"/>
      <c r="F1581" s="17">
        <v>261300</v>
      </c>
    </row>
    <row r="1582" spans="1:6">
      <c r="A1582" s="13" t="s">
        <v>1013</v>
      </c>
      <c r="B1582" s="13">
        <v>17089852401</v>
      </c>
      <c r="C1582" s="13" t="s">
        <v>1014</v>
      </c>
      <c r="D1582" s="13" t="s">
        <v>1029</v>
      </c>
      <c r="E1582" s="13"/>
      <c r="F1582" s="17">
        <v>440600</v>
      </c>
    </row>
    <row r="1583" spans="1:6">
      <c r="A1583" s="13" t="s">
        <v>1015</v>
      </c>
      <c r="B1583" s="13">
        <v>17089852402</v>
      </c>
      <c r="C1583" s="13" t="s">
        <v>1016</v>
      </c>
      <c r="D1583" s="13" t="s">
        <v>1029</v>
      </c>
      <c r="E1583" s="13"/>
      <c r="F1583" s="17">
        <v>456000</v>
      </c>
    </row>
    <row r="1584" spans="1:6">
      <c r="A1584" s="13" t="s">
        <v>1017</v>
      </c>
      <c r="B1584" s="13">
        <v>17089852403</v>
      </c>
      <c r="C1584" s="13" t="s">
        <v>1018</v>
      </c>
      <c r="D1584" s="13" t="s">
        <v>1029</v>
      </c>
      <c r="E1584" s="13"/>
      <c r="F1584" s="17">
        <v>278700</v>
      </c>
    </row>
    <row r="1585" spans="1:6">
      <c r="A1585" s="13" t="s">
        <v>1019</v>
      </c>
      <c r="B1585" s="13">
        <v>17089852500</v>
      </c>
      <c r="C1585" s="13" t="s">
        <v>914</v>
      </c>
      <c r="D1585" s="13" t="s">
        <v>1029</v>
      </c>
      <c r="E1585" s="13"/>
      <c r="F1585" s="17">
        <v>244600</v>
      </c>
    </row>
    <row r="1586" spans="1:6">
      <c r="A1586" s="13" t="s">
        <v>915</v>
      </c>
      <c r="B1586" s="13">
        <v>17089852601</v>
      </c>
      <c r="C1586" s="13" t="s">
        <v>916</v>
      </c>
      <c r="D1586" s="13" t="s">
        <v>1029</v>
      </c>
      <c r="E1586" s="13"/>
      <c r="F1586" s="17">
        <v>331600</v>
      </c>
    </row>
    <row r="1587" spans="1:6">
      <c r="A1587" s="13" t="s">
        <v>917</v>
      </c>
      <c r="B1587" s="13">
        <v>17089852606</v>
      </c>
      <c r="C1587" s="13" t="s">
        <v>918</v>
      </c>
      <c r="D1587" s="13" t="s">
        <v>1029</v>
      </c>
      <c r="E1587" s="13"/>
      <c r="F1587" s="17">
        <v>408700</v>
      </c>
    </row>
    <row r="1588" spans="1:6">
      <c r="A1588" s="13" t="s">
        <v>919</v>
      </c>
      <c r="B1588" s="13">
        <v>17089852700</v>
      </c>
      <c r="C1588" s="13" t="s">
        <v>920</v>
      </c>
      <c r="D1588" s="13" t="s">
        <v>1029</v>
      </c>
      <c r="E1588" s="13"/>
      <c r="F1588" s="17">
        <v>259800</v>
      </c>
    </row>
    <row r="1589" spans="1:6">
      <c r="A1589" s="13" t="s">
        <v>921</v>
      </c>
      <c r="B1589" s="13">
        <v>17089852904</v>
      </c>
      <c r="C1589" s="13" t="s">
        <v>922</v>
      </c>
      <c r="D1589" s="13" t="s">
        <v>1029</v>
      </c>
      <c r="E1589" s="13"/>
      <c r="F1589" s="17">
        <v>133000</v>
      </c>
    </row>
    <row r="1590" spans="1:6">
      <c r="A1590" s="13" t="s">
        <v>923</v>
      </c>
      <c r="B1590" s="13">
        <v>17089852905</v>
      </c>
      <c r="C1590" s="13" t="s">
        <v>924</v>
      </c>
      <c r="D1590" s="13" t="s">
        <v>1029</v>
      </c>
      <c r="E1590" s="13"/>
      <c r="F1590" s="17">
        <v>168400</v>
      </c>
    </row>
    <row r="1591" spans="1:6">
      <c r="A1591" s="13" t="s">
        <v>925</v>
      </c>
      <c r="B1591" s="13">
        <v>17089852906</v>
      </c>
      <c r="C1591" s="13" t="s">
        <v>926</v>
      </c>
      <c r="D1591" s="13" t="s">
        <v>1029</v>
      </c>
      <c r="E1591" s="13"/>
      <c r="F1591" s="17">
        <v>234400</v>
      </c>
    </row>
    <row r="1592" spans="1:6">
      <c r="A1592" s="13" t="s">
        <v>927</v>
      </c>
      <c r="B1592" s="13">
        <v>17089852907</v>
      </c>
      <c r="C1592" s="13" t="s">
        <v>928</v>
      </c>
      <c r="D1592" s="13" t="s">
        <v>1029</v>
      </c>
      <c r="E1592" s="13"/>
      <c r="F1592" s="17">
        <v>170400</v>
      </c>
    </row>
    <row r="1593" spans="1:6">
      <c r="A1593" s="13" t="s">
        <v>929</v>
      </c>
      <c r="B1593" s="13">
        <v>17089853001</v>
      </c>
      <c r="C1593" s="13" t="s">
        <v>930</v>
      </c>
      <c r="D1593" s="13" t="s">
        <v>1029</v>
      </c>
      <c r="E1593" s="13"/>
      <c r="F1593" s="17">
        <v>194300</v>
      </c>
    </row>
    <row r="1594" spans="1:6">
      <c r="A1594" s="13" t="s">
        <v>931</v>
      </c>
      <c r="B1594" s="13">
        <v>17089853004</v>
      </c>
      <c r="C1594" s="13" t="s">
        <v>932</v>
      </c>
      <c r="D1594" s="13" t="s">
        <v>1029</v>
      </c>
      <c r="E1594" s="13"/>
      <c r="F1594" s="17">
        <v>202600</v>
      </c>
    </row>
    <row r="1595" spans="1:6">
      <c r="A1595" s="13" t="s">
        <v>933</v>
      </c>
      <c r="B1595" s="13">
        <v>17089853005</v>
      </c>
      <c r="C1595" s="13" t="s">
        <v>934</v>
      </c>
      <c r="D1595" s="13" t="s">
        <v>1029</v>
      </c>
      <c r="E1595" s="13"/>
      <c r="F1595" s="17">
        <v>193400</v>
      </c>
    </row>
    <row r="1596" spans="1:6">
      <c r="A1596" s="13" t="s">
        <v>935</v>
      </c>
      <c r="B1596" s="13">
        <v>17089853006</v>
      </c>
      <c r="C1596" s="13" t="s">
        <v>936</v>
      </c>
      <c r="D1596" s="13" t="s">
        <v>1029</v>
      </c>
      <c r="E1596" s="13"/>
      <c r="F1596" s="17">
        <v>182100</v>
      </c>
    </row>
    <row r="1597" spans="1:6">
      <c r="A1597" s="13" t="s">
        <v>937</v>
      </c>
      <c r="B1597" s="13">
        <v>17089853007</v>
      </c>
      <c r="C1597" s="13" t="s">
        <v>938</v>
      </c>
      <c r="D1597" s="13" t="s">
        <v>1029</v>
      </c>
      <c r="E1597" s="13"/>
      <c r="F1597" s="17">
        <v>186600</v>
      </c>
    </row>
    <row r="1598" spans="1:6">
      <c r="A1598" s="13" t="s">
        <v>939</v>
      </c>
      <c r="B1598" s="13">
        <v>17089853008</v>
      </c>
      <c r="C1598" s="13" t="s">
        <v>940</v>
      </c>
      <c r="D1598" s="13" t="s">
        <v>1029</v>
      </c>
      <c r="E1598" s="13"/>
      <c r="F1598" s="17">
        <v>200500</v>
      </c>
    </row>
    <row r="1599" spans="1:6">
      <c r="A1599" s="13" t="s">
        <v>941</v>
      </c>
      <c r="B1599" s="13">
        <v>17089853100</v>
      </c>
      <c r="C1599" s="13" t="s">
        <v>942</v>
      </c>
      <c r="D1599" s="13" t="s">
        <v>1029</v>
      </c>
      <c r="E1599" s="13"/>
      <c r="F1599" s="17">
        <v>152100</v>
      </c>
    </row>
    <row r="1600" spans="1:6">
      <c r="A1600" s="13" t="s">
        <v>943</v>
      </c>
      <c r="B1600" s="13">
        <v>17089853200</v>
      </c>
      <c r="C1600" s="13" t="s">
        <v>944</v>
      </c>
      <c r="D1600" s="13" t="s">
        <v>1029</v>
      </c>
      <c r="E1600" s="13"/>
      <c r="F1600" s="17">
        <v>169900</v>
      </c>
    </row>
    <row r="1601" spans="1:6">
      <c r="A1601" s="13" t="s">
        <v>945</v>
      </c>
      <c r="B1601" s="13">
        <v>17089853300</v>
      </c>
      <c r="C1601" s="13" t="s">
        <v>946</v>
      </c>
      <c r="D1601" s="13" t="s">
        <v>1029</v>
      </c>
      <c r="E1601" s="13"/>
      <c r="F1601" s="17">
        <v>160000</v>
      </c>
    </row>
    <row r="1602" spans="1:6">
      <c r="A1602" s="13" t="s">
        <v>947</v>
      </c>
      <c r="B1602" s="13">
        <v>17089853400</v>
      </c>
      <c r="C1602" s="13" t="s">
        <v>948</v>
      </c>
      <c r="D1602" s="13" t="s">
        <v>1029</v>
      </c>
      <c r="E1602" s="13"/>
      <c r="F1602" s="17">
        <v>152900</v>
      </c>
    </row>
    <row r="1603" spans="1:6">
      <c r="A1603" s="13" t="s">
        <v>949</v>
      </c>
      <c r="B1603" s="13">
        <v>17089853500</v>
      </c>
      <c r="C1603" s="13" t="s">
        <v>950</v>
      </c>
      <c r="D1603" s="13" t="s">
        <v>1029</v>
      </c>
      <c r="E1603" s="13"/>
      <c r="F1603" s="17">
        <v>154600</v>
      </c>
    </row>
    <row r="1604" spans="1:6">
      <c r="A1604" s="13" t="s">
        <v>951</v>
      </c>
      <c r="B1604" s="13">
        <v>17089853600</v>
      </c>
      <c r="C1604" s="13" t="s">
        <v>952</v>
      </c>
      <c r="D1604" s="13" t="s">
        <v>1029</v>
      </c>
      <c r="E1604" s="13"/>
      <c r="F1604" s="17">
        <v>142500</v>
      </c>
    </row>
    <row r="1605" spans="1:6">
      <c r="A1605" s="13" t="s">
        <v>953</v>
      </c>
      <c r="B1605" s="13">
        <v>17089853900</v>
      </c>
      <c r="C1605" s="13" t="s">
        <v>954</v>
      </c>
      <c r="D1605" s="13" t="s">
        <v>1029</v>
      </c>
      <c r="E1605" s="13"/>
      <c r="F1605" s="17">
        <v>205300</v>
      </c>
    </row>
    <row r="1606" spans="1:6">
      <c r="A1606" s="13" t="s">
        <v>955</v>
      </c>
      <c r="B1606" s="13">
        <v>17089854001</v>
      </c>
      <c r="C1606" s="13" t="s">
        <v>956</v>
      </c>
      <c r="D1606" s="13" t="s">
        <v>1029</v>
      </c>
      <c r="E1606" s="13"/>
      <c r="F1606" s="17">
        <v>237100</v>
      </c>
    </row>
    <row r="1607" spans="1:6">
      <c r="A1607" s="13" t="s">
        <v>957</v>
      </c>
      <c r="B1607" s="13">
        <v>17089854002</v>
      </c>
      <c r="C1607" s="13" t="s">
        <v>958</v>
      </c>
      <c r="D1607" s="13" t="s">
        <v>1029</v>
      </c>
      <c r="E1607" s="13"/>
      <c r="F1607" s="17">
        <v>179100</v>
      </c>
    </row>
    <row r="1608" spans="1:6">
      <c r="A1608" s="13" t="s">
        <v>959</v>
      </c>
      <c r="B1608" s="13">
        <v>17089854100</v>
      </c>
      <c r="C1608" s="13" t="s">
        <v>960</v>
      </c>
      <c r="D1608" s="13" t="s">
        <v>1029</v>
      </c>
      <c r="E1608" s="13"/>
      <c r="F1608" s="17">
        <v>153200</v>
      </c>
    </row>
    <row r="1609" spans="1:6">
      <c r="A1609" s="13" t="s">
        <v>961</v>
      </c>
      <c r="B1609" s="13">
        <v>17089854200</v>
      </c>
      <c r="C1609" s="13" t="s">
        <v>962</v>
      </c>
      <c r="D1609" s="13" t="s">
        <v>1029</v>
      </c>
      <c r="E1609" s="13"/>
      <c r="F1609" s="17">
        <v>165300</v>
      </c>
    </row>
    <row r="1610" spans="1:6">
      <c r="A1610" s="13" t="s">
        <v>963</v>
      </c>
      <c r="B1610" s="13">
        <v>17089854301</v>
      </c>
      <c r="C1610" s="13" t="s">
        <v>964</v>
      </c>
      <c r="D1610" s="13" t="s">
        <v>1029</v>
      </c>
      <c r="E1610" s="13"/>
      <c r="F1610" s="17">
        <v>151200</v>
      </c>
    </row>
    <row r="1611" spans="1:6">
      <c r="A1611" s="13" t="s">
        <v>965</v>
      </c>
      <c r="B1611" s="13">
        <v>17089854302</v>
      </c>
      <c r="C1611" s="13" t="s">
        <v>966</v>
      </c>
      <c r="D1611" s="13" t="s">
        <v>1029</v>
      </c>
      <c r="E1611" s="13"/>
      <c r="F1611" s="17">
        <v>156100</v>
      </c>
    </row>
    <row r="1612" spans="1:6">
      <c r="A1612" s="13" t="s">
        <v>858</v>
      </c>
      <c r="B1612" s="13">
        <v>17089854501</v>
      </c>
      <c r="C1612" s="13" t="s">
        <v>859</v>
      </c>
      <c r="D1612" s="13" t="s">
        <v>1029</v>
      </c>
      <c r="E1612" s="13"/>
      <c r="F1612" s="17">
        <v>373100</v>
      </c>
    </row>
    <row r="1613" spans="1:6">
      <c r="A1613" s="13" t="s">
        <v>860</v>
      </c>
      <c r="B1613" s="13">
        <v>17089854503</v>
      </c>
      <c r="C1613" s="13" t="s">
        <v>861</v>
      </c>
      <c r="D1613" s="13" t="s">
        <v>1029</v>
      </c>
      <c r="E1613" s="13"/>
      <c r="F1613" s="17">
        <v>258600</v>
      </c>
    </row>
    <row r="1614" spans="1:6">
      <c r="A1614" s="13" t="s">
        <v>862</v>
      </c>
      <c r="B1614" s="13">
        <v>17089854504</v>
      </c>
      <c r="C1614" s="13" t="s">
        <v>863</v>
      </c>
      <c r="D1614" s="13" t="s">
        <v>1029</v>
      </c>
      <c r="E1614" s="13"/>
      <c r="F1614" s="17">
        <v>361400</v>
      </c>
    </row>
    <row r="1615" spans="1:6">
      <c r="A1615" s="13" t="s">
        <v>864</v>
      </c>
      <c r="B1615" s="13">
        <v>17089854600</v>
      </c>
      <c r="C1615" s="13" t="s">
        <v>865</v>
      </c>
      <c r="D1615" s="13" t="s">
        <v>1029</v>
      </c>
      <c r="E1615" s="13"/>
      <c r="F1615" s="17">
        <v>173600</v>
      </c>
    </row>
    <row r="1616" spans="1:6">
      <c r="A1616" s="13" t="s">
        <v>866</v>
      </c>
      <c r="B1616" s="13">
        <v>17089854700</v>
      </c>
      <c r="C1616" s="13" t="s">
        <v>867</v>
      </c>
      <c r="D1616" s="13" t="s">
        <v>1029</v>
      </c>
      <c r="E1616" s="13"/>
      <c r="F1616" s="17">
        <v>160700</v>
      </c>
    </row>
    <row r="1617" spans="1:6">
      <c r="A1617" s="13" t="s">
        <v>868</v>
      </c>
      <c r="B1617" s="13">
        <v>17089854800</v>
      </c>
      <c r="C1617" s="13" t="s">
        <v>869</v>
      </c>
      <c r="D1617" s="13" t="s">
        <v>1029</v>
      </c>
      <c r="E1617" s="13"/>
      <c r="F1617" s="17">
        <v>380400</v>
      </c>
    </row>
    <row r="1618" spans="1:6">
      <c r="A1618" s="13" t="s">
        <v>870</v>
      </c>
      <c r="B1618" s="13">
        <v>17089854900</v>
      </c>
      <c r="C1618" s="13" t="s">
        <v>871</v>
      </c>
      <c r="D1618" s="13" t="s">
        <v>1029</v>
      </c>
      <c r="E1618" s="13"/>
      <c r="F1618" s="17">
        <v>187600</v>
      </c>
    </row>
    <row r="1619" spans="1:6">
      <c r="A1619" s="13" t="s">
        <v>872</v>
      </c>
      <c r="B1619" s="13">
        <v>17093890101</v>
      </c>
      <c r="C1619" s="13" t="s">
        <v>873</v>
      </c>
      <c r="D1619" s="13" t="s">
        <v>874</v>
      </c>
      <c r="E1619" s="13" t="s">
        <v>875</v>
      </c>
      <c r="F1619" s="17">
        <v>288700</v>
      </c>
    </row>
    <row r="1620" spans="1:6">
      <c r="A1620" s="13" t="s">
        <v>876</v>
      </c>
      <c r="B1620" s="13">
        <v>17093890102</v>
      </c>
      <c r="C1620" s="13" t="s">
        <v>877</v>
      </c>
      <c r="D1620" s="13" t="s">
        <v>874</v>
      </c>
      <c r="E1620" s="13" t="s">
        <v>875</v>
      </c>
      <c r="F1620" s="17">
        <v>310400</v>
      </c>
    </row>
    <row r="1621" spans="1:6">
      <c r="A1621" s="13" t="s">
        <v>878</v>
      </c>
      <c r="B1621" s="13">
        <v>17093890201</v>
      </c>
      <c r="C1621" s="13" t="s">
        <v>879</v>
      </c>
      <c r="D1621" s="13" t="s">
        <v>874</v>
      </c>
      <c r="E1621" s="13"/>
      <c r="F1621" s="17">
        <v>185100</v>
      </c>
    </row>
    <row r="1622" spans="1:6">
      <c r="A1622" s="13" t="s">
        <v>880</v>
      </c>
      <c r="B1622" s="13">
        <v>17093890202</v>
      </c>
      <c r="C1622" s="13" t="s">
        <v>881</v>
      </c>
      <c r="D1622" s="13" t="s">
        <v>874</v>
      </c>
      <c r="E1622" s="13"/>
      <c r="F1622" s="17">
        <v>185700</v>
      </c>
    </row>
    <row r="1623" spans="1:6">
      <c r="A1623" s="13" t="s">
        <v>882</v>
      </c>
      <c r="B1623" s="13">
        <v>17093890301</v>
      </c>
      <c r="C1623" s="13" t="s">
        <v>883</v>
      </c>
      <c r="D1623" s="13" t="s">
        <v>874</v>
      </c>
      <c r="E1623" s="13"/>
      <c r="F1623" s="17">
        <v>253600</v>
      </c>
    </row>
    <row r="1624" spans="1:6">
      <c r="A1624" s="13" t="s">
        <v>884</v>
      </c>
      <c r="B1624" s="13">
        <v>17093890302</v>
      </c>
      <c r="C1624" s="13" t="s">
        <v>885</v>
      </c>
      <c r="D1624" s="13" t="s">
        <v>874</v>
      </c>
      <c r="E1624" s="13"/>
      <c r="F1624" s="17">
        <v>226900</v>
      </c>
    </row>
    <row r="1625" spans="1:6">
      <c r="A1625" s="13" t="s">
        <v>886</v>
      </c>
      <c r="B1625" s="13">
        <v>17093890400</v>
      </c>
      <c r="C1625" s="13" t="s">
        <v>887</v>
      </c>
      <c r="D1625" s="13" t="s">
        <v>874</v>
      </c>
      <c r="E1625" s="13"/>
      <c r="F1625" s="17">
        <v>254700</v>
      </c>
    </row>
    <row r="1626" spans="1:6">
      <c r="A1626" s="13" t="s">
        <v>888</v>
      </c>
      <c r="B1626" s="13">
        <v>17093890500</v>
      </c>
      <c r="C1626" s="13" t="s">
        <v>889</v>
      </c>
      <c r="D1626" s="13" t="s">
        <v>874</v>
      </c>
      <c r="E1626" s="13"/>
      <c r="F1626" s="17">
        <v>193300</v>
      </c>
    </row>
    <row r="1627" spans="1:6">
      <c r="A1627" s="13" t="s">
        <v>890</v>
      </c>
      <c r="B1627" s="13">
        <v>17093890600</v>
      </c>
      <c r="C1627" s="13" t="s">
        <v>891</v>
      </c>
      <c r="D1627" s="13" t="s">
        <v>874</v>
      </c>
      <c r="E1627" s="13"/>
      <c r="F1627" s="17">
        <v>287000</v>
      </c>
    </row>
    <row r="1628" spans="1:6">
      <c r="A1628" s="13" t="s">
        <v>892</v>
      </c>
      <c r="B1628" s="13">
        <v>17093890700</v>
      </c>
      <c r="C1628" s="13" t="s">
        <v>893</v>
      </c>
      <c r="D1628" s="13" t="s">
        <v>874</v>
      </c>
      <c r="E1628" s="13"/>
      <c r="F1628" s="17">
        <v>247800</v>
      </c>
    </row>
    <row r="1629" spans="1:6">
      <c r="A1629" s="13" t="s">
        <v>894</v>
      </c>
      <c r="B1629" s="13">
        <v>17097860805</v>
      </c>
      <c r="C1629" s="13" t="s">
        <v>895</v>
      </c>
      <c r="D1629" s="13" t="s">
        <v>896</v>
      </c>
      <c r="E1629" s="13" t="s">
        <v>897</v>
      </c>
      <c r="F1629" s="17">
        <v>202600</v>
      </c>
    </row>
    <row r="1630" spans="1:6">
      <c r="A1630" s="13" t="s">
        <v>898</v>
      </c>
      <c r="B1630" s="13">
        <v>17097860806</v>
      </c>
      <c r="C1630" s="13" t="s">
        <v>899</v>
      </c>
      <c r="D1630" s="13" t="s">
        <v>896</v>
      </c>
      <c r="E1630" s="13" t="s">
        <v>897</v>
      </c>
      <c r="F1630" s="17">
        <v>247000</v>
      </c>
    </row>
    <row r="1631" spans="1:6">
      <c r="A1631" s="13" t="s">
        <v>900</v>
      </c>
      <c r="B1631" s="13">
        <v>17097860808</v>
      </c>
      <c r="C1631" s="13" t="s">
        <v>901</v>
      </c>
      <c r="D1631" s="13" t="s">
        <v>896</v>
      </c>
      <c r="E1631" s="13" t="s">
        <v>897</v>
      </c>
      <c r="F1631" s="17">
        <v>233000</v>
      </c>
    </row>
    <row r="1632" spans="1:6">
      <c r="A1632" s="13" t="s">
        <v>902</v>
      </c>
      <c r="B1632" s="13">
        <v>17097860809</v>
      </c>
      <c r="C1632" s="13" t="s">
        <v>903</v>
      </c>
      <c r="D1632" s="13" t="s">
        <v>896</v>
      </c>
      <c r="E1632" s="13" t="s">
        <v>897</v>
      </c>
      <c r="F1632" s="17">
        <v>335800</v>
      </c>
    </row>
    <row r="1633" spans="1:6">
      <c r="A1633" s="13" t="s">
        <v>904</v>
      </c>
      <c r="B1633" s="13">
        <v>17097860810</v>
      </c>
      <c r="C1633" s="13" t="s">
        <v>905</v>
      </c>
      <c r="D1633" s="13" t="s">
        <v>896</v>
      </c>
      <c r="E1633" s="13" t="s">
        <v>897</v>
      </c>
      <c r="F1633" s="17">
        <v>239400</v>
      </c>
    </row>
    <row r="1634" spans="1:6">
      <c r="A1634" s="13" t="s">
        <v>906</v>
      </c>
      <c r="B1634" s="13">
        <v>17097864801</v>
      </c>
      <c r="C1634" s="13" t="s">
        <v>907</v>
      </c>
      <c r="D1634" s="13" t="s">
        <v>896</v>
      </c>
      <c r="E1634" s="13" t="s">
        <v>908</v>
      </c>
      <c r="F1634" s="17">
        <v>619600</v>
      </c>
    </row>
    <row r="1635" spans="1:6">
      <c r="A1635" s="13" t="s">
        <v>909</v>
      </c>
      <c r="B1635" s="13">
        <v>17097864411</v>
      </c>
      <c r="C1635" s="13" t="s">
        <v>910</v>
      </c>
      <c r="D1635" s="13" t="s">
        <v>896</v>
      </c>
      <c r="E1635" s="13" t="s">
        <v>4208</v>
      </c>
      <c r="F1635" s="17">
        <v>504000</v>
      </c>
    </row>
    <row r="1636" spans="1:6">
      <c r="A1636" s="13" t="s">
        <v>911</v>
      </c>
      <c r="B1636" s="13">
        <v>17097864308</v>
      </c>
      <c r="C1636" s="13" t="s">
        <v>912</v>
      </c>
      <c r="D1636" s="13" t="s">
        <v>896</v>
      </c>
      <c r="E1636" s="13" t="s">
        <v>913</v>
      </c>
      <c r="F1636" s="17">
        <v>487900</v>
      </c>
    </row>
    <row r="1637" spans="1:6">
      <c r="A1637" s="13" t="s">
        <v>802</v>
      </c>
      <c r="B1637" s="13">
        <v>17097864307</v>
      </c>
      <c r="C1637" s="13" t="s">
        <v>803</v>
      </c>
      <c r="D1637" s="13" t="s">
        <v>896</v>
      </c>
      <c r="E1637" s="13" t="s">
        <v>4211</v>
      </c>
      <c r="F1637" s="17">
        <v>683400</v>
      </c>
    </row>
    <row r="1638" spans="1:6">
      <c r="A1638" s="13" t="s">
        <v>804</v>
      </c>
      <c r="B1638" s="13">
        <v>17097861701</v>
      </c>
      <c r="C1638" s="13" t="s">
        <v>805</v>
      </c>
      <c r="D1638" s="13" t="s">
        <v>896</v>
      </c>
      <c r="E1638" s="13" t="s">
        <v>806</v>
      </c>
      <c r="F1638" s="17">
        <v>192500</v>
      </c>
    </row>
    <row r="1639" spans="1:6">
      <c r="A1639" s="13" t="s">
        <v>807</v>
      </c>
      <c r="B1639" s="13">
        <v>17097861803</v>
      </c>
      <c r="C1639" s="13" t="s">
        <v>808</v>
      </c>
      <c r="D1639" s="13" t="s">
        <v>896</v>
      </c>
      <c r="E1639" s="13" t="s">
        <v>806</v>
      </c>
      <c r="F1639" s="17">
        <v>162400</v>
      </c>
    </row>
    <row r="1640" spans="1:6">
      <c r="A1640" s="13" t="s">
        <v>809</v>
      </c>
      <c r="B1640" s="13">
        <v>17097861901</v>
      </c>
      <c r="C1640" s="13" t="s">
        <v>810</v>
      </c>
      <c r="D1640" s="13" t="s">
        <v>896</v>
      </c>
      <c r="E1640" s="13" t="s">
        <v>806</v>
      </c>
      <c r="F1640" s="17">
        <v>177300</v>
      </c>
    </row>
    <row r="1641" spans="1:6">
      <c r="A1641" s="13" t="s">
        <v>811</v>
      </c>
      <c r="B1641" s="13">
        <v>17097864505</v>
      </c>
      <c r="C1641" s="13" t="s">
        <v>812</v>
      </c>
      <c r="D1641" s="13" t="s">
        <v>896</v>
      </c>
      <c r="E1641" s="13" t="s">
        <v>4078</v>
      </c>
      <c r="F1641" s="17">
        <v>299700</v>
      </c>
    </row>
    <row r="1642" spans="1:6">
      <c r="A1642" s="13" t="s">
        <v>813</v>
      </c>
      <c r="B1642" s="13">
        <v>17097864512</v>
      </c>
      <c r="C1642" s="13" t="s">
        <v>814</v>
      </c>
      <c r="D1642" s="13" t="s">
        <v>896</v>
      </c>
      <c r="E1642" s="13" t="s">
        <v>4078</v>
      </c>
      <c r="F1642" s="17">
        <v>607500</v>
      </c>
    </row>
    <row r="1643" spans="1:6">
      <c r="A1643" s="13" t="s">
        <v>815</v>
      </c>
      <c r="B1643" s="13">
        <v>17097864515</v>
      </c>
      <c r="C1643" s="13" t="s">
        <v>816</v>
      </c>
      <c r="D1643" s="13" t="s">
        <v>896</v>
      </c>
      <c r="E1643" s="13" t="s">
        <v>4078</v>
      </c>
      <c r="F1643" s="17">
        <v>358700</v>
      </c>
    </row>
    <row r="1644" spans="1:6">
      <c r="A1644" s="13" t="s">
        <v>817</v>
      </c>
      <c r="B1644" s="13">
        <v>17097864516</v>
      </c>
      <c r="C1644" s="13" t="s">
        <v>818</v>
      </c>
      <c r="D1644" s="13" t="s">
        <v>896</v>
      </c>
      <c r="E1644" s="13" t="s">
        <v>4078</v>
      </c>
      <c r="F1644" s="17">
        <v>352600</v>
      </c>
    </row>
    <row r="1645" spans="1:6">
      <c r="A1645" s="13" t="s">
        <v>819</v>
      </c>
      <c r="B1645" s="13">
        <v>17097864517</v>
      </c>
      <c r="C1645" s="13" t="s">
        <v>820</v>
      </c>
      <c r="D1645" s="13" t="s">
        <v>896</v>
      </c>
      <c r="E1645" s="13" t="s">
        <v>4078</v>
      </c>
      <c r="F1645" s="17">
        <v>595500</v>
      </c>
    </row>
    <row r="1646" spans="1:6">
      <c r="A1646" s="13" t="s">
        <v>821</v>
      </c>
      <c r="B1646" s="13">
        <v>17097864519</v>
      </c>
      <c r="C1646" s="13" t="s">
        <v>822</v>
      </c>
      <c r="D1646" s="13" t="s">
        <v>896</v>
      </c>
      <c r="E1646" s="13" t="s">
        <v>4078</v>
      </c>
      <c r="F1646" s="17">
        <v>366000</v>
      </c>
    </row>
    <row r="1647" spans="1:6">
      <c r="A1647" s="13" t="s">
        <v>823</v>
      </c>
      <c r="B1647" s="13">
        <v>17097864520</v>
      </c>
      <c r="C1647" s="13" t="s">
        <v>824</v>
      </c>
      <c r="D1647" s="13" t="s">
        <v>896</v>
      </c>
      <c r="E1647" s="13" t="s">
        <v>4078</v>
      </c>
      <c r="F1647" s="17">
        <v>420400</v>
      </c>
    </row>
    <row r="1648" spans="1:6">
      <c r="A1648" s="13" t="s">
        <v>825</v>
      </c>
      <c r="B1648" s="13">
        <v>17097864521</v>
      </c>
      <c r="C1648" s="13" t="s">
        <v>826</v>
      </c>
      <c r="D1648" s="13" t="s">
        <v>896</v>
      </c>
      <c r="E1648" s="13" t="s">
        <v>4078</v>
      </c>
      <c r="F1648" s="17">
        <v>441200</v>
      </c>
    </row>
    <row r="1649" spans="1:6">
      <c r="A1649" s="13" t="s">
        <v>827</v>
      </c>
      <c r="B1649" s="13">
        <v>17097864403</v>
      </c>
      <c r="C1649" s="13" t="s">
        <v>828</v>
      </c>
      <c r="D1649" s="13" t="s">
        <v>896</v>
      </c>
      <c r="E1649" s="13" t="s">
        <v>829</v>
      </c>
      <c r="F1649" s="17">
        <v>756900</v>
      </c>
    </row>
    <row r="1650" spans="1:6">
      <c r="A1650" s="13" t="s">
        <v>830</v>
      </c>
      <c r="B1650" s="13">
        <v>17097864802</v>
      </c>
      <c r="C1650" s="13" t="s">
        <v>831</v>
      </c>
      <c r="D1650" s="13" t="s">
        <v>896</v>
      </c>
      <c r="E1650" s="13" t="s">
        <v>832</v>
      </c>
      <c r="F1650" s="17">
        <v>662100</v>
      </c>
    </row>
    <row r="1651" spans="1:6">
      <c r="A1651" s="13" t="s">
        <v>833</v>
      </c>
      <c r="B1651" s="13">
        <v>17097864901</v>
      </c>
      <c r="C1651" s="13" t="s">
        <v>834</v>
      </c>
      <c r="D1651" s="13" t="s">
        <v>896</v>
      </c>
      <c r="E1651" s="13" t="s">
        <v>832</v>
      </c>
      <c r="F1651" s="17">
        <v>606900</v>
      </c>
    </row>
    <row r="1652" spans="1:6">
      <c r="A1652" s="13" t="s">
        <v>835</v>
      </c>
      <c r="B1652" s="13">
        <v>17097864903</v>
      </c>
      <c r="C1652" s="13" t="s">
        <v>836</v>
      </c>
      <c r="D1652" s="13" t="s">
        <v>896</v>
      </c>
      <c r="E1652" s="13" t="s">
        <v>832</v>
      </c>
      <c r="F1652" s="17">
        <v>512800</v>
      </c>
    </row>
    <row r="1653" spans="1:6">
      <c r="A1653" s="13" t="s">
        <v>837</v>
      </c>
      <c r="B1653" s="13">
        <v>17097864904</v>
      </c>
      <c r="C1653" s="13" t="s">
        <v>838</v>
      </c>
      <c r="D1653" s="13" t="s">
        <v>896</v>
      </c>
      <c r="E1653" s="13" t="s">
        <v>832</v>
      </c>
      <c r="F1653" s="17">
        <v>474100</v>
      </c>
    </row>
    <row r="1654" spans="1:6">
      <c r="A1654" s="13" t="s">
        <v>839</v>
      </c>
      <c r="B1654" s="13">
        <v>17097865802</v>
      </c>
      <c r="C1654" s="13" t="s">
        <v>840</v>
      </c>
      <c r="D1654" s="13" t="s">
        <v>896</v>
      </c>
      <c r="E1654" s="13" t="s">
        <v>832</v>
      </c>
      <c r="F1654" s="17">
        <v>693500</v>
      </c>
    </row>
    <row r="1655" spans="1:6">
      <c r="A1655" s="13" t="s">
        <v>841</v>
      </c>
      <c r="B1655" s="13">
        <v>17097860807</v>
      </c>
      <c r="C1655" s="13" t="s">
        <v>842</v>
      </c>
      <c r="D1655" s="13" t="s">
        <v>896</v>
      </c>
      <c r="E1655" s="13" t="s">
        <v>843</v>
      </c>
      <c r="F1655" s="17">
        <v>190900</v>
      </c>
    </row>
    <row r="1656" spans="1:6">
      <c r="A1656" s="13" t="s">
        <v>844</v>
      </c>
      <c r="B1656" s="13">
        <v>17097860903</v>
      </c>
      <c r="C1656" s="13" t="s">
        <v>845</v>
      </c>
      <c r="D1656" s="13" t="s">
        <v>896</v>
      </c>
      <c r="E1656" s="13" t="s">
        <v>843</v>
      </c>
      <c r="F1656" s="17">
        <v>191100</v>
      </c>
    </row>
    <row r="1657" spans="1:6">
      <c r="A1657" s="13" t="s">
        <v>846</v>
      </c>
      <c r="B1657" s="13">
        <v>17097860905</v>
      </c>
      <c r="C1657" s="13" t="s">
        <v>847</v>
      </c>
      <c r="D1657" s="13" t="s">
        <v>896</v>
      </c>
      <c r="E1657" s="13" t="s">
        <v>843</v>
      </c>
      <c r="F1657" s="17">
        <v>196500</v>
      </c>
    </row>
    <row r="1658" spans="1:6">
      <c r="A1658" s="13" t="s">
        <v>848</v>
      </c>
      <c r="B1658" s="13">
        <v>17097860906</v>
      </c>
      <c r="C1658" s="13" t="s">
        <v>849</v>
      </c>
      <c r="D1658" s="13" t="s">
        <v>896</v>
      </c>
      <c r="E1658" s="13" t="s">
        <v>843</v>
      </c>
      <c r="F1658" s="17">
        <v>244900</v>
      </c>
    </row>
    <row r="1659" spans="1:6">
      <c r="A1659" s="13" t="s">
        <v>850</v>
      </c>
      <c r="B1659" s="13">
        <v>17097864303</v>
      </c>
      <c r="C1659" s="13" t="s">
        <v>851</v>
      </c>
      <c r="D1659" s="13" t="s">
        <v>896</v>
      </c>
      <c r="E1659" s="13" t="s">
        <v>852</v>
      </c>
      <c r="F1659" s="17">
        <v>561400</v>
      </c>
    </row>
    <row r="1660" spans="1:6">
      <c r="A1660" s="13" t="s">
        <v>853</v>
      </c>
      <c r="B1660" s="13">
        <v>17097861105</v>
      </c>
      <c r="C1660" s="13" t="s">
        <v>854</v>
      </c>
      <c r="D1660" s="13" t="s">
        <v>896</v>
      </c>
      <c r="E1660" s="13" t="s">
        <v>855</v>
      </c>
      <c r="F1660" s="17">
        <v>292600</v>
      </c>
    </row>
    <row r="1661" spans="1:6">
      <c r="A1661" s="13" t="s">
        <v>856</v>
      </c>
      <c r="B1661" s="13">
        <v>17097861106</v>
      </c>
      <c r="C1661" s="13" t="s">
        <v>857</v>
      </c>
      <c r="D1661" s="13" t="s">
        <v>896</v>
      </c>
      <c r="E1661" s="13" t="s">
        <v>855</v>
      </c>
      <c r="F1661" s="17">
        <v>241300</v>
      </c>
    </row>
    <row r="1662" spans="1:6">
      <c r="A1662" s="13" t="s">
        <v>746</v>
      </c>
      <c r="B1662" s="13">
        <v>17097861202</v>
      </c>
      <c r="C1662" s="13" t="s">
        <v>747</v>
      </c>
      <c r="D1662" s="13" t="s">
        <v>896</v>
      </c>
      <c r="E1662" s="13" t="s">
        <v>855</v>
      </c>
      <c r="F1662" s="17">
        <v>196600</v>
      </c>
    </row>
    <row r="1663" spans="1:6">
      <c r="A1663" s="13" t="s">
        <v>748</v>
      </c>
      <c r="B1663" s="13">
        <v>17097861607</v>
      </c>
      <c r="C1663" s="13" t="s">
        <v>749</v>
      </c>
      <c r="D1663" s="13" t="s">
        <v>896</v>
      </c>
      <c r="E1663" s="13" t="s">
        <v>855</v>
      </c>
      <c r="F1663" s="17">
        <v>224200</v>
      </c>
    </row>
    <row r="1664" spans="1:6">
      <c r="A1664" s="13" t="s">
        <v>750</v>
      </c>
      <c r="B1664" s="13">
        <v>17097861611</v>
      </c>
      <c r="C1664" s="13" t="s">
        <v>751</v>
      </c>
      <c r="D1664" s="13" t="s">
        <v>896</v>
      </c>
      <c r="E1664" s="13" t="s">
        <v>855</v>
      </c>
      <c r="F1664" s="17">
        <v>405800</v>
      </c>
    </row>
    <row r="1665" spans="1:6">
      <c r="A1665" s="13" t="s">
        <v>752</v>
      </c>
      <c r="B1665" s="13">
        <v>17097863601</v>
      </c>
      <c r="C1665" s="13" t="s">
        <v>753</v>
      </c>
      <c r="D1665" s="13" t="s">
        <v>896</v>
      </c>
      <c r="E1665" s="13" t="s">
        <v>754</v>
      </c>
      <c r="F1665" s="17">
        <v>628300</v>
      </c>
    </row>
    <row r="1666" spans="1:6">
      <c r="A1666" s="13" t="s">
        <v>755</v>
      </c>
      <c r="B1666" s="13">
        <v>17097863701</v>
      </c>
      <c r="C1666" s="13" t="s">
        <v>756</v>
      </c>
      <c r="D1666" s="13" t="s">
        <v>896</v>
      </c>
      <c r="E1666" s="13" t="s">
        <v>754</v>
      </c>
      <c r="F1666" s="17">
        <v>473700</v>
      </c>
    </row>
    <row r="1667" spans="1:6">
      <c r="A1667" s="13" t="s">
        <v>757</v>
      </c>
      <c r="B1667" s="13">
        <v>17097863702</v>
      </c>
      <c r="C1667" s="13" t="s">
        <v>758</v>
      </c>
      <c r="D1667" s="13" t="s">
        <v>896</v>
      </c>
      <c r="E1667" s="13" t="s">
        <v>754</v>
      </c>
      <c r="F1667" s="17">
        <v>388700</v>
      </c>
    </row>
    <row r="1668" spans="1:6">
      <c r="A1668" s="13" t="s">
        <v>759</v>
      </c>
      <c r="B1668" s="13">
        <v>17097861505</v>
      </c>
      <c r="C1668" s="13" t="s">
        <v>760</v>
      </c>
      <c r="D1668" s="13" t="s">
        <v>896</v>
      </c>
      <c r="E1668" s="13" t="s">
        <v>761</v>
      </c>
      <c r="F1668" s="17">
        <v>322300</v>
      </c>
    </row>
    <row r="1669" spans="1:6">
      <c r="A1669" s="13" t="s">
        <v>762</v>
      </c>
      <c r="B1669" s="13">
        <v>17097861507</v>
      </c>
      <c r="C1669" s="13" t="s">
        <v>763</v>
      </c>
      <c r="D1669" s="13" t="s">
        <v>896</v>
      </c>
      <c r="E1669" s="13" t="s">
        <v>761</v>
      </c>
      <c r="F1669" s="17">
        <v>241400</v>
      </c>
    </row>
    <row r="1670" spans="1:6">
      <c r="A1670" s="13" t="s">
        <v>764</v>
      </c>
      <c r="B1670" s="13">
        <v>17097861508</v>
      </c>
      <c r="C1670" s="13" t="s">
        <v>765</v>
      </c>
      <c r="D1670" s="13" t="s">
        <v>896</v>
      </c>
      <c r="E1670" s="13" t="s">
        <v>761</v>
      </c>
      <c r="F1670" s="17">
        <v>225400</v>
      </c>
    </row>
    <row r="1671" spans="1:6">
      <c r="A1671" s="13" t="s">
        <v>766</v>
      </c>
      <c r="B1671" s="13">
        <v>17097861509</v>
      </c>
      <c r="C1671" s="13" t="s">
        <v>767</v>
      </c>
      <c r="D1671" s="13" t="s">
        <v>896</v>
      </c>
      <c r="E1671" s="13" t="s">
        <v>761</v>
      </c>
      <c r="F1671" s="17">
        <v>326700</v>
      </c>
    </row>
    <row r="1672" spans="1:6">
      <c r="A1672" s="13" t="s">
        <v>768</v>
      </c>
      <c r="B1672" s="13">
        <v>17097861510</v>
      </c>
      <c r="C1672" s="13" t="s">
        <v>769</v>
      </c>
      <c r="D1672" s="13" t="s">
        <v>896</v>
      </c>
      <c r="E1672" s="13" t="s">
        <v>761</v>
      </c>
      <c r="F1672" s="17">
        <v>267300</v>
      </c>
    </row>
    <row r="1673" spans="1:6">
      <c r="A1673" s="13" t="s">
        <v>770</v>
      </c>
      <c r="B1673" s="13">
        <v>17097861603</v>
      </c>
      <c r="C1673" s="13" t="s">
        <v>771</v>
      </c>
      <c r="D1673" s="13" t="s">
        <v>896</v>
      </c>
      <c r="E1673" s="13" t="s">
        <v>761</v>
      </c>
      <c r="F1673" s="17">
        <v>282100</v>
      </c>
    </row>
    <row r="1674" spans="1:6">
      <c r="A1674" s="13" t="s">
        <v>772</v>
      </c>
      <c r="B1674" s="13">
        <v>17097861610</v>
      </c>
      <c r="C1674" s="13" t="s">
        <v>773</v>
      </c>
      <c r="D1674" s="13" t="s">
        <v>896</v>
      </c>
      <c r="E1674" s="13" t="s">
        <v>761</v>
      </c>
      <c r="F1674" s="17">
        <v>301100</v>
      </c>
    </row>
    <row r="1675" spans="1:6">
      <c r="A1675" s="13" t="s">
        <v>774</v>
      </c>
      <c r="B1675" s="13">
        <v>17097861404</v>
      </c>
      <c r="C1675" s="13" t="s">
        <v>775</v>
      </c>
      <c r="D1675" s="13" t="s">
        <v>896</v>
      </c>
      <c r="E1675" s="13" t="s">
        <v>776</v>
      </c>
      <c r="F1675" s="17">
        <v>159400</v>
      </c>
    </row>
    <row r="1676" spans="1:6">
      <c r="A1676" s="13" t="s">
        <v>777</v>
      </c>
      <c r="B1676" s="13">
        <v>17097864101</v>
      </c>
      <c r="C1676" s="13" t="s">
        <v>778</v>
      </c>
      <c r="D1676" s="13" t="s">
        <v>896</v>
      </c>
      <c r="E1676" s="13" t="s">
        <v>779</v>
      </c>
      <c r="F1676" s="17">
        <v>306800</v>
      </c>
    </row>
    <row r="1677" spans="1:6">
      <c r="A1677" s="13" t="s">
        <v>780</v>
      </c>
      <c r="B1677" s="13">
        <v>17097864402</v>
      </c>
      <c r="C1677" s="13" t="s">
        <v>781</v>
      </c>
      <c r="D1677" s="13" t="s">
        <v>896</v>
      </c>
      <c r="E1677" s="13" t="s">
        <v>779</v>
      </c>
      <c r="F1677" s="17">
        <v>502500</v>
      </c>
    </row>
    <row r="1678" spans="1:6">
      <c r="A1678" s="13" t="s">
        <v>782</v>
      </c>
      <c r="B1678" s="13">
        <v>17097864407</v>
      </c>
      <c r="C1678" s="13" t="s">
        <v>783</v>
      </c>
      <c r="D1678" s="13" t="s">
        <v>896</v>
      </c>
      <c r="E1678" s="13" t="s">
        <v>779</v>
      </c>
      <c r="F1678" s="17">
        <v>614600</v>
      </c>
    </row>
    <row r="1679" spans="1:6">
      <c r="A1679" s="13" t="s">
        <v>784</v>
      </c>
      <c r="B1679" s="13">
        <v>17097864700</v>
      </c>
      <c r="C1679" s="13" t="s">
        <v>785</v>
      </c>
      <c r="D1679" s="13" t="s">
        <v>896</v>
      </c>
      <c r="E1679" s="13" t="s">
        <v>786</v>
      </c>
      <c r="F1679" s="17">
        <v>796200</v>
      </c>
    </row>
    <row r="1680" spans="1:6">
      <c r="A1680" s="13" t="s">
        <v>787</v>
      </c>
      <c r="B1680" s="13">
        <v>17097865200</v>
      </c>
      <c r="C1680" s="13" t="s">
        <v>788</v>
      </c>
      <c r="D1680" s="13" t="s">
        <v>896</v>
      </c>
      <c r="E1680" s="13" t="s">
        <v>786</v>
      </c>
      <c r="F1680" s="17">
        <v>447500</v>
      </c>
    </row>
    <row r="1681" spans="1:6">
      <c r="A1681" s="13" t="s">
        <v>789</v>
      </c>
      <c r="B1681" s="13">
        <v>17097865300</v>
      </c>
      <c r="C1681" s="13" t="s">
        <v>790</v>
      </c>
      <c r="D1681" s="13" t="s">
        <v>896</v>
      </c>
      <c r="E1681" s="13" t="s">
        <v>786</v>
      </c>
      <c r="F1681" s="17">
        <v>546200</v>
      </c>
    </row>
    <row r="1682" spans="1:6">
      <c r="A1682" s="13" t="s">
        <v>791</v>
      </c>
      <c r="B1682" s="13">
        <v>17097865400</v>
      </c>
      <c r="C1682" s="13" t="s">
        <v>792</v>
      </c>
      <c r="D1682" s="13" t="s">
        <v>896</v>
      </c>
      <c r="E1682" s="13" t="s">
        <v>786</v>
      </c>
      <c r="F1682" s="17">
        <v>450700</v>
      </c>
    </row>
    <row r="1683" spans="1:6">
      <c r="A1683" s="13" t="s">
        <v>793</v>
      </c>
      <c r="B1683" s="13">
        <v>17097865502</v>
      </c>
      <c r="C1683" s="13" t="s">
        <v>794</v>
      </c>
      <c r="D1683" s="13" t="s">
        <v>896</v>
      </c>
      <c r="E1683" s="13" t="s">
        <v>786</v>
      </c>
      <c r="F1683" s="17">
        <v>668700</v>
      </c>
    </row>
    <row r="1684" spans="1:6">
      <c r="A1684" s="13" t="s">
        <v>795</v>
      </c>
      <c r="B1684" s="13">
        <v>17097865600</v>
      </c>
      <c r="C1684" s="13" t="s">
        <v>796</v>
      </c>
      <c r="D1684" s="13" t="s">
        <v>896</v>
      </c>
      <c r="E1684" s="13" t="s">
        <v>786</v>
      </c>
      <c r="F1684" s="17">
        <v>793500</v>
      </c>
    </row>
    <row r="1685" spans="1:6">
      <c r="A1685" s="13" t="s">
        <v>797</v>
      </c>
      <c r="B1685" s="13">
        <v>17097865700</v>
      </c>
      <c r="C1685" s="13" t="s">
        <v>798</v>
      </c>
      <c r="D1685" s="13" t="s">
        <v>896</v>
      </c>
      <c r="E1685" s="13" t="s">
        <v>786</v>
      </c>
      <c r="F1685" s="17">
        <v>545700</v>
      </c>
    </row>
    <row r="1686" spans="1:6">
      <c r="A1686" s="13" t="s">
        <v>799</v>
      </c>
      <c r="B1686" s="13">
        <v>17097865801</v>
      </c>
      <c r="C1686" s="13" t="s">
        <v>800</v>
      </c>
      <c r="D1686" s="13" t="s">
        <v>896</v>
      </c>
      <c r="E1686" s="13" t="s">
        <v>786</v>
      </c>
      <c r="F1686" s="17">
        <v>425900</v>
      </c>
    </row>
    <row r="1687" spans="1:6">
      <c r="A1687" s="13" t="s">
        <v>801</v>
      </c>
      <c r="B1687" s="13">
        <v>17097864510</v>
      </c>
      <c r="C1687" s="13" t="s">
        <v>688</v>
      </c>
      <c r="D1687" s="13" t="s">
        <v>896</v>
      </c>
      <c r="E1687" s="13" t="s">
        <v>689</v>
      </c>
      <c r="F1687" s="17">
        <v>192000</v>
      </c>
    </row>
    <row r="1688" spans="1:6">
      <c r="A1688" s="13" t="s">
        <v>690</v>
      </c>
      <c r="B1688" s="13">
        <v>17097864203</v>
      </c>
      <c r="C1688" s="13" t="s">
        <v>691</v>
      </c>
      <c r="D1688" s="13" t="s">
        <v>896</v>
      </c>
      <c r="E1688" s="13" t="s">
        <v>692</v>
      </c>
      <c r="F1688" s="17">
        <v>234000</v>
      </c>
    </row>
    <row r="1689" spans="1:6">
      <c r="A1689" s="13" t="s">
        <v>693</v>
      </c>
      <c r="B1689" s="13">
        <v>17097864410</v>
      </c>
      <c r="C1689" s="13" t="s">
        <v>694</v>
      </c>
      <c r="D1689" s="13" t="s">
        <v>896</v>
      </c>
      <c r="E1689" s="13" t="s">
        <v>695</v>
      </c>
      <c r="F1689" s="17">
        <v>402900</v>
      </c>
    </row>
    <row r="1690" spans="1:6">
      <c r="A1690" s="13" t="s">
        <v>696</v>
      </c>
      <c r="B1690" s="13">
        <v>17097864412</v>
      </c>
      <c r="C1690" s="13" t="s">
        <v>697</v>
      </c>
      <c r="D1690" s="13" t="s">
        <v>896</v>
      </c>
      <c r="E1690" s="13" t="s">
        <v>695</v>
      </c>
      <c r="F1690" s="17">
        <v>394400</v>
      </c>
    </row>
    <row r="1691" spans="1:6">
      <c r="A1691" s="13" t="s">
        <v>698</v>
      </c>
      <c r="B1691" s="13">
        <v>17097864305</v>
      </c>
      <c r="C1691" s="13" t="s">
        <v>699</v>
      </c>
      <c r="D1691" s="13" t="s">
        <v>896</v>
      </c>
      <c r="E1691" s="13" t="s">
        <v>700</v>
      </c>
      <c r="F1691" s="17">
        <v>404300</v>
      </c>
    </row>
    <row r="1692" spans="1:6">
      <c r="A1692" s="13" t="s">
        <v>701</v>
      </c>
      <c r="B1692" s="13">
        <v>17097863202</v>
      </c>
      <c r="C1692" s="13" t="s">
        <v>702</v>
      </c>
      <c r="D1692" s="13" t="s">
        <v>896</v>
      </c>
      <c r="E1692" s="13" t="s">
        <v>703</v>
      </c>
      <c r="F1692" s="17">
        <v>477800</v>
      </c>
    </row>
    <row r="1693" spans="1:6">
      <c r="A1693" s="13" t="s">
        <v>704</v>
      </c>
      <c r="B1693" s="13">
        <v>17097863300</v>
      </c>
      <c r="C1693" s="13" t="s">
        <v>705</v>
      </c>
      <c r="D1693" s="13" t="s">
        <v>896</v>
      </c>
      <c r="E1693" s="13" t="s">
        <v>703</v>
      </c>
      <c r="F1693" s="17">
        <v>841900</v>
      </c>
    </row>
    <row r="1694" spans="1:6">
      <c r="A1694" s="13" t="s">
        <v>706</v>
      </c>
      <c r="B1694" s="13">
        <v>17097863400</v>
      </c>
      <c r="C1694" s="13" t="s">
        <v>707</v>
      </c>
      <c r="D1694" s="13" t="s">
        <v>896</v>
      </c>
      <c r="E1694" s="13" t="s">
        <v>708</v>
      </c>
      <c r="F1694" s="17">
        <v>1000000</v>
      </c>
    </row>
    <row r="1695" spans="1:6">
      <c r="A1695" s="13" t="s">
        <v>709</v>
      </c>
      <c r="B1695" s="13">
        <v>17097863500</v>
      </c>
      <c r="C1695" s="13" t="s">
        <v>710</v>
      </c>
      <c r="D1695" s="13" t="s">
        <v>896</v>
      </c>
      <c r="E1695" s="13" t="s">
        <v>708</v>
      </c>
      <c r="F1695" s="17">
        <v>675900</v>
      </c>
    </row>
    <row r="1696" spans="1:6">
      <c r="A1696" s="13" t="s">
        <v>711</v>
      </c>
      <c r="B1696" s="13">
        <v>17097864601</v>
      </c>
      <c r="C1696" s="13" t="s">
        <v>712</v>
      </c>
      <c r="D1696" s="13" t="s">
        <v>896</v>
      </c>
      <c r="E1696" s="13" t="s">
        <v>708</v>
      </c>
      <c r="F1696" s="17">
        <v>1000000</v>
      </c>
    </row>
    <row r="1697" spans="1:6">
      <c r="A1697" s="13" t="s">
        <v>713</v>
      </c>
      <c r="B1697" s="13">
        <v>17097864602</v>
      </c>
      <c r="C1697" s="13" t="s">
        <v>714</v>
      </c>
      <c r="D1697" s="13" t="s">
        <v>896</v>
      </c>
      <c r="E1697" s="13" t="s">
        <v>708</v>
      </c>
      <c r="F1697" s="17">
        <v>833400</v>
      </c>
    </row>
    <row r="1698" spans="1:6">
      <c r="A1698" s="13" t="s">
        <v>715</v>
      </c>
      <c r="B1698" s="13">
        <v>17097865000</v>
      </c>
      <c r="C1698" s="13" t="s">
        <v>716</v>
      </c>
      <c r="D1698" s="13" t="s">
        <v>896</v>
      </c>
      <c r="E1698" s="13" t="s">
        <v>708</v>
      </c>
      <c r="F1698" s="17">
        <v>775600</v>
      </c>
    </row>
    <row r="1699" spans="1:6">
      <c r="A1699" s="13" t="s">
        <v>717</v>
      </c>
      <c r="B1699" s="13">
        <v>17097865501</v>
      </c>
      <c r="C1699" s="13" t="s">
        <v>718</v>
      </c>
      <c r="D1699" s="13" t="s">
        <v>896</v>
      </c>
      <c r="E1699" s="13" t="s">
        <v>708</v>
      </c>
      <c r="F1699" s="17">
        <v>771300</v>
      </c>
    </row>
    <row r="1700" spans="1:6">
      <c r="A1700" s="13" t="s">
        <v>719</v>
      </c>
      <c r="B1700" s="13">
        <v>17097860811</v>
      </c>
      <c r="C1700" s="13" t="s">
        <v>720</v>
      </c>
      <c r="D1700" s="13" t="s">
        <v>896</v>
      </c>
      <c r="E1700" s="13" t="s">
        <v>721</v>
      </c>
      <c r="F1700" s="17">
        <v>291400</v>
      </c>
    </row>
    <row r="1701" spans="1:6">
      <c r="A1701" s="13" t="s">
        <v>722</v>
      </c>
      <c r="B1701" s="13">
        <v>17097861011</v>
      </c>
      <c r="C1701" s="13" t="s">
        <v>723</v>
      </c>
      <c r="D1701" s="13" t="s">
        <v>896</v>
      </c>
      <c r="E1701" s="13" t="s">
        <v>721</v>
      </c>
      <c r="F1701" s="17">
        <v>231800</v>
      </c>
    </row>
    <row r="1702" spans="1:6">
      <c r="A1702" s="13" t="s">
        <v>724</v>
      </c>
      <c r="B1702" s="13">
        <v>17097861012</v>
      </c>
      <c r="C1702" s="13" t="s">
        <v>725</v>
      </c>
      <c r="D1702" s="13" t="s">
        <v>896</v>
      </c>
      <c r="E1702" s="13" t="s">
        <v>721</v>
      </c>
      <c r="F1702" s="17">
        <v>270700</v>
      </c>
    </row>
    <row r="1703" spans="1:6">
      <c r="A1703" s="13" t="s">
        <v>726</v>
      </c>
      <c r="B1703" s="13">
        <v>17097861013</v>
      </c>
      <c r="C1703" s="13" t="s">
        <v>727</v>
      </c>
      <c r="D1703" s="13" t="s">
        <v>896</v>
      </c>
      <c r="E1703" s="13" t="s">
        <v>721</v>
      </c>
      <c r="F1703" s="17">
        <v>235300</v>
      </c>
    </row>
    <row r="1704" spans="1:6">
      <c r="A1704" s="13" t="s">
        <v>728</v>
      </c>
      <c r="B1704" s="13">
        <v>17097864408</v>
      </c>
      <c r="C1704" s="13" t="s">
        <v>729</v>
      </c>
      <c r="D1704" s="13" t="s">
        <v>896</v>
      </c>
      <c r="E1704" s="13" t="s">
        <v>730</v>
      </c>
      <c r="F1704" s="17">
        <v>311400</v>
      </c>
    </row>
    <row r="1705" spans="1:6">
      <c r="A1705" s="13" t="s">
        <v>731</v>
      </c>
      <c r="B1705" s="13">
        <v>17097864409</v>
      </c>
      <c r="C1705" s="13" t="s">
        <v>732</v>
      </c>
      <c r="D1705" s="13" t="s">
        <v>896</v>
      </c>
      <c r="E1705" s="13" t="s">
        <v>730</v>
      </c>
      <c r="F1705" s="17">
        <v>314300</v>
      </c>
    </row>
    <row r="1706" spans="1:6">
      <c r="A1706" s="13" t="s">
        <v>733</v>
      </c>
      <c r="B1706" s="13">
        <v>17097860904</v>
      </c>
      <c r="C1706" s="13" t="s">
        <v>734</v>
      </c>
      <c r="D1706" s="13" t="s">
        <v>896</v>
      </c>
      <c r="E1706" s="13" t="s">
        <v>735</v>
      </c>
      <c r="F1706" s="17">
        <v>238500</v>
      </c>
    </row>
    <row r="1707" spans="1:6">
      <c r="A1707" s="13" t="s">
        <v>736</v>
      </c>
      <c r="B1707" s="13">
        <v>17097863603</v>
      </c>
      <c r="C1707" s="13" t="s">
        <v>737</v>
      </c>
      <c r="D1707" s="13" t="s">
        <v>896</v>
      </c>
      <c r="E1707" s="13" t="s">
        <v>738</v>
      </c>
      <c r="F1707" s="17">
        <v>578100</v>
      </c>
    </row>
    <row r="1708" spans="1:6">
      <c r="A1708" s="13" t="s">
        <v>739</v>
      </c>
      <c r="B1708" s="13">
        <v>17097863604</v>
      </c>
      <c r="C1708" s="13" t="s">
        <v>740</v>
      </c>
      <c r="D1708" s="13" t="s">
        <v>896</v>
      </c>
      <c r="E1708" s="13" t="s">
        <v>738</v>
      </c>
      <c r="F1708" s="17">
        <v>539300</v>
      </c>
    </row>
    <row r="1709" spans="1:6">
      <c r="A1709" s="13" t="s">
        <v>741</v>
      </c>
      <c r="B1709" s="13">
        <v>17097863903</v>
      </c>
      <c r="C1709" s="13" t="s">
        <v>742</v>
      </c>
      <c r="D1709" s="13" t="s">
        <v>896</v>
      </c>
      <c r="E1709" s="13" t="s">
        <v>738</v>
      </c>
      <c r="F1709" s="17">
        <v>407400</v>
      </c>
    </row>
    <row r="1710" spans="1:6">
      <c r="A1710" s="13" t="s">
        <v>743</v>
      </c>
      <c r="B1710" s="13">
        <v>17097863904</v>
      </c>
      <c r="C1710" s="13" t="s">
        <v>744</v>
      </c>
      <c r="D1710" s="13" t="s">
        <v>896</v>
      </c>
      <c r="E1710" s="13" t="s">
        <v>738</v>
      </c>
      <c r="F1710" s="17">
        <v>523900</v>
      </c>
    </row>
    <row r="1711" spans="1:6">
      <c r="A1711" s="13" t="s">
        <v>745</v>
      </c>
      <c r="B1711" s="13">
        <v>17097864514</v>
      </c>
      <c r="C1711" s="13" t="s">
        <v>632</v>
      </c>
      <c r="D1711" s="13" t="s">
        <v>896</v>
      </c>
      <c r="E1711" s="13" t="s">
        <v>633</v>
      </c>
      <c r="F1711" s="17">
        <v>505900</v>
      </c>
    </row>
    <row r="1712" spans="1:6">
      <c r="A1712" s="13" t="s">
        <v>634</v>
      </c>
      <c r="B1712" s="13">
        <v>17097864522</v>
      </c>
      <c r="C1712" s="13" t="s">
        <v>635</v>
      </c>
      <c r="D1712" s="13" t="s">
        <v>896</v>
      </c>
      <c r="E1712" s="13" t="s">
        <v>633</v>
      </c>
      <c r="F1712" s="17">
        <v>638000</v>
      </c>
    </row>
    <row r="1713" spans="1:6">
      <c r="A1713" s="13" t="s">
        <v>636</v>
      </c>
      <c r="B1713" s="13">
        <v>17097861007</v>
      </c>
      <c r="C1713" s="13" t="s">
        <v>637</v>
      </c>
      <c r="D1713" s="13" t="s">
        <v>896</v>
      </c>
      <c r="E1713" s="13" t="s">
        <v>638</v>
      </c>
      <c r="F1713" s="17">
        <v>288200</v>
      </c>
    </row>
    <row r="1714" spans="1:6">
      <c r="A1714" s="13" t="s">
        <v>639</v>
      </c>
      <c r="B1714" s="13">
        <v>17097861008</v>
      </c>
      <c r="C1714" s="13" t="s">
        <v>640</v>
      </c>
      <c r="D1714" s="13" t="s">
        <v>896</v>
      </c>
      <c r="E1714" s="13" t="s">
        <v>638</v>
      </c>
      <c r="F1714" s="17">
        <v>226600</v>
      </c>
    </row>
    <row r="1715" spans="1:6">
      <c r="A1715" s="13" t="s">
        <v>641</v>
      </c>
      <c r="B1715" s="13">
        <v>17097864107</v>
      </c>
      <c r="C1715" s="13" t="s">
        <v>642</v>
      </c>
      <c r="D1715" s="13" t="s">
        <v>896</v>
      </c>
      <c r="E1715" s="13" t="s">
        <v>643</v>
      </c>
      <c r="F1715" s="17">
        <v>290500</v>
      </c>
    </row>
    <row r="1716" spans="1:6">
      <c r="A1716" s="13" t="s">
        <v>644</v>
      </c>
      <c r="B1716" s="13">
        <v>17097864108</v>
      </c>
      <c r="C1716" s="13" t="s">
        <v>645</v>
      </c>
      <c r="D1716" s="13" t="s">
        <v>896</v>
      </c>
      <c r="E1716" s="13" t="s">
        <v>643</v>
      </c>
      <c r="F1716" s="17">
        <v>247800</v>
      </c>
    </row>
    <row r="1717" spans="1:6">
      <c r="A1717" s="13" t="s">
        <v>646</v>
      </c>
      <c r="B1717" s="13">
        <v>17097864518</v>
      </c>
      <c r="C1717" s="13" t="s">
        <v>647</v>
      </c>
      <c r="D1717" s="13" t="s">
        <v>896</v>
      </c>
      <c r="E1717" s="13" t="s">
        <v>643</v>
      </c>
      <c r="F1717" s="17">
        <v>379500</v>
      </c>
    </row>
    <row r="1718" spans="1:6">
      <c r="A1718" s="13" t="s">
        <v>648</v>
      </c>
      <c r="B1718" s="13">
        <v>17097863801</v>
      </c>
      <c r="C1718" s="13" t="s">
        <v>649</v>
      </c>
      <c r="D1718" s="13" t="s">
        <v>896</v>
      </c>
      <c r="E1718" s="13" t="s">
        <v>650</v>
      </c>
      <c r="F1718" s="17">
        <v>412600</v>
      </c>
    </row>
    <row r="1719" spans="1:6">
      <c r="A1719" s="13" t="s">
        <v>651</v>
      </c>
      <c r="B1719" s="13">
        <v>17097864001</v>
      </c>
      <c r="C1719" s="13" t="s">
        <v>652</v>
      </c>
      <c r="D1719" s="13" t="s">
        <v>896</v>
      </c>
      <c r="E1719" s="13" t="s">
        <v>653</v>
      </c>
      <c r="F1719" s="17">
        <v>239600</v>
      </c>
    </row>
    <row r="1720" spans="1:6">
      <c r="A1720" s="13" t="s">
        <v>654</v>
      </c>
      <c r="B1720" s="13">
        <v>17097864002</v>
      </c>
      <c r="C1720" s="13" t="s">
        <v>655</v>
      </c>
      <c r="D1720" s="13" t="s">
        <v>896</v>
      </c>
      <c r="E1720" s="13" t="s">
        <v>653</v>
      </c>
      <c r="F1720" s="17">
        <v>202800</v>
      </c>
    </row>
    <row r="1721" spans="1:6">
      <c r="A1721" s="13" t="s">
        <v>656</v>
      </c>
      <c r="B1721" s="13">
        <v>17097864105</v>
      </c>
      <c r="C1721" s="13" t="s">
        <v>657</v>
      </c>
      <c r="D1721" s="13" t="s">
        <v>896</v>
      </c>
      <c r="E1721" s="13" t="s">
        <v>653</v>
      </c>
      <c r="F1721" s="17">
        <v>355500</v>
      </c>
    </row>
    <row r="1722" spans="1:6">
      <c r="A1722" s="13" t="s">
        <v>658</v>
      </c>
      <c r="B1722" s="13">
        <v>17097864106</v>
      </c>
      <c r="C1722" s="13" t="s">
        <v>659</v>
      </c>
      <c r="D1722" s="13" t="s">
        <v>896</v>
      </c>
      <c r="E1722" s="13" t="s">
        <v>653</v>
      </c>
      <c r="F1722" s="17">
        <v>253300</v>
      </c>
    </row>
    <row r="1723" spans="1:6">
      <c r="A1723" s="13" t="s">
        <v>660</v>
      </c>
      <c r="B1723" s="13">
        <v>17097864306</v>
      </c>
      <c r="C1723" s="13" t="s">
        <v>661</v>
      </c>
      <c r="D1723" s="13" t="s">
        <v>896</v>
      </c>
      <c r="E1723" s="13" t="s">
        <v>662</v>
      </c>
      <c r="F1723" s="17">
        <v>652300</v>
      </c>
    </row>
    <row r="1724" spans="1:6">
      <c r="A1724" s="13" t="s">
        <v>663</v>
      </c>
      <c r="B1724" s="13">
        <v>17097862800</v>
      </c>
      <c r="C1724" s="13" t="s">
        <v>664</v>
      </c>
      <c r="D1724" s="13" t="s">
        <v>896</v>
      </c>
      <c r="E1724" s="13" t="s">
        <v>665</v>
      </c>
      <c r="F1724" s="17">
        <v>163200</v>
      </c>
    </row>
    <row r="1725" spans="1:6">
      <c r="A1725" s="13" t="s">
        <v>666</v>
      </c>
      <c r="B1725" s="13">
        <v>17097862901</v>
      </c>
      <c r="C1725" s="13" t="s">
        <v>667</v>
      </c>
      <c r="D1725" s="13" t="s">
        <v>896</v>
      </c>
      <c r="E1725" s="13" t="s">
        <v>665</v>
      </c>
      <c r="F1725" s="17">
        <v>137200</v>
      </c>
    </row>
    <row r="1726" spans="1:6">
      <c r="A1726" s="13" t="s">
        <v>668</v>
      </c>
      <c r="B1726" s="13">
        <v>17097862902</v>
      </c>
      <c r="C1726" s="13" t="s">
        <v>669</v>
      </c>
      <c r="D1726" s="13" t="s">
        <v>896</v>
      </c>
      <c r="E1726" s="13" t="s">
        <v>665</v>
      </c>
      <c r="F1726" s="17">
        <v>130600</v>
      </c>
    </row>
    <row r="1727" spans="1:6">
      <c r="A1727" s="13" t="s">
        <v>670</v>
      </c>
      <c r="B1727" s="13">
        <v>17097863003</v>
      </c>
      <c r="C1727" s="13" t="s">
        <v>671</v>
      </c>
      <c r="D1727" s="13" t="s">
        <v>896</v>
      </c>
      <c r="E1727" s="13" t="s">
        <v>665</v>
      </c>
      <c r="F1727" s="17"/>
    </row>
    <row r="1728" spans="1:6">
      <c r="A1728" s="13" t="s">
        <v>672</v>
      </c>
      <c r="B1728" s="13">
        <v>17097863004</v>
      </c>
      <c r="C1728" s="13" t="s">
        <v>673</v>
      </c>
      <c r="D1728" s="13" t="s">
        <v>896</v>
      </c>
      <c r="E1728" s="13" t="s">
        <v>665</v>
      </c>
      <c r="F1728" s="17"/>
    </row>
    <row r="1729" spans="1:6">
      <c r="A1729" s="13" t="s">
        <v>674</v>
      </c>
      <c r="B1729" s="13">
        <v>17097863005</v>
      </c>
      <c r="C1729" s="13" t="s">
        <v>675</v>
      </c>
      <c r="D1729" s="13" t="s">
        <v>896</v>
      </c>
      <c r="E1729" s="13" t="s">
        <v>665</v>
      </c>
      <c r="F1729" s="17"/>
    </row>
    <row r="1730" spans="1:6">
      <c r="A1730" s="13" t="s">
        <v>676</v>
      </c>
      <c r="B1730" s="13">
        <v>17097863006</v>
      </c>
      <c r="C1730" s="13" t="s">
        <v>677</v>
      </c>
      <c r="D1730" s="13" t="s">
        <v>896</v>
      </c>
      <c r="E1730" s="13" t="s">
        <v>665</v>
      </c>
      <c r="F1730" s="17"/>
    </row>
    <row r="1731" spans="1:6">
      <c r="A1731" s="13" t="s">
        <v>678</v>
      </c>
      <c r="B1731" s="13">
        <v>17097863100</v>
      </c>
      <c r="C1731" s="13" t="s">
        <v>679</v>
      </c>
      <c r="D1731" s="13" t="s">
        <v>896</v>
      </c>
      <c r="E1731" s="13" t="s">
        <v>665</v>
      </c>
      <c r="F1731" s="17">
        <v>151900</v>
      </c>
    </row>
    <row r="1732" spans="1:6">
      <c r="A1732" s="13" t="s">
        <v>680</v>
      </c>
      <c r="B1732" s="13">
        <v>17097863201</v>
      </c>
      <c r="C1732" s="13" t="s">
        <v>681</v>
      </c>
      <c r="D1732" s="13" t="s">
        <v>896</v>
      </c>
      <c r="E1732" s="13" t="s">
        <v>665</v>
      </c>
      <c r="F1732" s="17">
        <v>161000</v>
      </c>
    </row>
    <row r="1733" spans="1:6">
      <c r="A1733" s="13" t="s">
        <v>682</v>
      </c>
      <c r="B1733" s="13">
        <v>17097861009</v>
      </c>
      <c r="C1733" s="13" t="s">
        <v>683</v>
      </c>
      <c r="D1733" s="13" t="s">
        <v>896</v>
      </c>
      <c r="E1733" s="13" t="s">
        <v>684</v>
      </c>
      <c r="F1733" s="17">
        <v>229600</v>
      </c>
    </row>
    <row r="1734" spans="1:6">
      <c r="A1734" s="13" t="s">
        <v>685</v>
      </c>
      <c r="B1734" s="13">
        <v>17097861604</v>
      </c>
      <c r="C1734" s="13" t="s">
        <v>686</v>
      </c>
      <c r="D1734" s="13" t="s">
        <v>896</v>
      </c>
      <c r="E1734" s="13" t="s">
        <v>684</v>
      </c>
      <c r="F1734" s="17">
        <v>315900</v>
      </c>
    </row>
    <row r="1735" spans="1:6">
      <c r="A1735" s="13" t="s">
        <v>687</v>
      </c>
      <c r="B1735" s="13">
        <v>17097861504</v>
      </c>
      <c r="C1735" s="13" t="s">
        <v>574</v>
      </c>
      <c r="D1735" s="13" t="s">
        <v>896</v>
      </c>
      <c r="E1735" s="13" t="s">
        <v>575</v>
      </c>
      <c r="F1735" s="17">
        <v>155000</v>
      </c>
    </row>
    <row r="1736" spans="1:6">
      <c r="A1736" s="13" t="s">
        <v>576</v>
      </c>
      <c r="B1736" s="13">
        <v>17097862604</v>
      </c>
      <c r="C1736" s="13" t="s">
        <v>577</v>
      </c>
      <c r="D1736" s="13" t="s">
        <v>896</v>
      </c>
      <c r="E1736" s="13" t="s">
        <v>575</v>
      </c>
      <c r="F1736" s="17">
        <v>106900</v>
      </c>
    </row>
    <row r="1737" spans="1:6">
      <c r="A1737" s="13" t="s">
        <v>578</v>
      </c>
      <c r="B1737" s="13">
        <v>17097862605</v>
      </c>
      <c r="C1737" s="13" t="s">
        <v>579</v>
      </c>
      <c r="D1737" s="13" t="s">
        <v>896</v>
      </c>
      <c r="E1737" s="13" t="s">
        <v>575</v>
      </c>
      <c r="F1737" s="17">
        <v>157900</v>
      </c>
    </row>
    <row r="1738" spans="1:6">
      <c r="A1738" s="13" t="s">
        <v>580</v>
      </c>
      <c r="B1738" s="13">
        <v>17097864204</v>
      </c>
      <c r="C1738" s="13" t="s">
        <v>581</v>
      </c>
      <c r="D1738" s="13" t="s">
        <v>896</v>
      </c>
      <c r="E1738" s="13" t="s">
        <v>582</v>
      </c>
      <c r="F1738" s="17">
        <v>234500</v>
      </c>
    </row>
    <row r="1739" spans="1:6">
      <c r="A1739" s="13" t="s">
        <v>583</v>
      </c>
      <c r="B1739" s="13">
        <v>17097861402</v>
      </c>
      <c r="C1739" s="13" t="s">
        <v>584</v>
      </c>
      <c r="D1739" s="13" t="s">
        <v>896</v>
      </c>
      <c r="E1739" s="13" t="s">
        <v>585</v>
      </c>
      <c r="F1739" s="17">
        <v>200400</v>
      </c>
    </row>
    <row r="1740" spans="1:6">
      <c r="A1740" s="13" t="s">
        <v>586</v>
      </c>
      <c r="B1740" s="13">
        <v>17097861014</v>
      </c>
      <c r="C1740" s="13" t="s">
        <v>587</v>
      </c>
      <c r="D1740" s="13" t="s">
        <v>896</v>
      </c>
      <c r="E1740" s="13" t="s">
        <v>588</v>
      </c>
      <c r="F1740" s="17">
        <v>208000</v>
      </c>
    </row>
    <row r="1741" spans="1:6">
      <c r="A1741" s="13" t="s">
        <v>589</v>
      </c>
      <c r="B1741" s="13">
        <v>17097861201</v>
      </c>
      <c r="C1741" s="13" t="s">
        <v>590</v>
      </c>
      <c r="D1741" s="13" t="s">
        <v>896</v>
      </c>
      <c r="E1741" s="13" t="s">
        <v>588</v>
      </c>
      <c r="F1741" s="17">
        <v>177100</v>
      </c>
    </row>
    <row r="1742" spans="1:6">
      <c r="A1742" s="13" t="s">
        <v>591</v>
      </c>
      <c r="B1742" s="13">
        <v>17097861301</v>
      </c>
      <c r="C1742" s="13" t="s">
        <v>592</v>
      </c>
      <c r="D1742" s="13" t="s">
        <v>896</v>
      </c>
      <c r="E1742" s="13" t="s">
        <v>588</v>
      </c>
      <c r="F1742" s="17">
        <v>130700</v>
      </c>
    </row>
    <row r="1743" spans="1:6">
      <c r="A1743" s="13" t="s">
        <v>593</v>
      </c>
      <c r="B1743" s="13">
        <v>17097861303</v>
      </c>
      <c r="C1743" s="13" t="s">
        <v>594</v>
      </c>
      <c r="D1743" s="13" t="s">
        <v>896</v>
      </c>
      <c r="E1743" s="13" t="s">
        <v>588</v>
      </c>
      <c r="F1743" s="17">
        <v>154600</v>
      </c>
    </row>
    <row r="1744" spans="1:6">
      <c r="A1744" s="13" t="s">
        <v>595</v>
      </c>
      <c r="B1744" s="13">
        <v>17097861304</v>
      </c>
      <c r="C1744" s="13" t="s">
        <v>596</v>
      </c>
      <c r="D1744" s="13" t="s">
        <v>896</v>
      </c>
      <c r="E1744" s="13" t="s">
        <v>588</v>
      </c>
      <c r="F1744" s="17">
        <v>158200</v>
      </c>
    </row>
    <row r="1745" spans="1:6">
      <c r="A1745" s="13" t="s">
        <v>597</v>
      </c>
      <c r="B1745" s="13">
        <v>17097861010</v>
      </c>
      <c r="C1745" s="13" t="s">
        <v>598</v>
      </c>
      <c r="D1745" s="13" t="s">
        <v>896</v>
      </c>
      <c r="E1745" s="13" t="s">
        <v>599</v>
      </c>
      <c r="F1745" s="17">
        <v>234900</v>
      </c>
    </row>
    <row r="1746" spans="1:6">
      <c r="A1746" s="13" t="s">
        <v>600</v>
      </c>
      <c r="B1746" s="13">
        <v>17097861403</v>
      </c>
      <c r="C1746" s="13" t="s">
        <v>601</v>
      </c>
      <c r="D1746" s="13" t="s">
        <v>896</v>
      </c>
      <c r="E1746" s="13" t="s">
        <v>602</v>
      </c>
      <c r="F1746" s="17">
        <v>156400</v>
      </c>
    </row>
    <row r="1747" spans="1:6">
      <c r="A1747" s="13" t="s">
        <v>603</v>
      </c>
      <c r="B1747" s="13">
        <v>17097861107</v>
      </c>
      <c r="C1747" s="13" t="s">
        <v>604</v>
      </c>
      <c r="D1747" s="13" t="s">
        <v>896</v>
      </c>
      <c r="E1747" s="13" t="s">
        <v>605</v>
      </c>
      <c r="F1747" s="17">
        <v>282600</v>
      </c>
    </row>
    <row r="1748" spans="1:6">
      <c r="A1748" s="13" t="s">
        <v>606</v>
      </c>
      <c r="B1748" s="13">
        <v>17097861108</v>
      </c>
      <c r="C1748" s="13" t="s">
        <v>607</v>
      </c>
      <c r="D1748" s="13" t="s">
        <v>896</v>
      </c>
      <c r="E1748" s="13" t="s">
        <v>605</v>
      </c>
      <c r="F1748" s="17">
        <v>240200</v>
      </c>
    </row>
    <row r="1749" spans="1:6">
      <c r="A1749" s="13" t="s">
        <v>608</v>
      </c>
      <c r="B1749" s="13">
        <v>17097861609</v>
      </c>
      <c r="C1749" s="13" t="s">
        <v>609</v>
      </c>
      <c r="D1749" s="13" t="s">
        <v>896</v>
      </c>
      <c r="E1749" s="13" t="s">
        <v>605</v>
      </c>
      <c r="F1749" s="17">
        <v>315600</v>
      </c>
    </row>
    <row r="1750" spans="1:6">
      <c r="A1750" s="13" t="s">
        <v>610</v>
      </c>
      <c r="B1750" s="13">
        <v>17097863902</v>
      </c>
      <c r="C1750" s="13" t="s">
        <v>611</v>
      </c>
      <c r="D1750" s="13" t="s">
        <v>896</v>
      </c>
      <c r="E1750" s="13" t="s">
        <v>612</v>
      </c>
      <c r="F1750" s="17">
        <v>212900</v>
      </c>
    </row>
    <row r="1751" spans="1:6">
      <c r="A1751" s="13" t="s">
        <v>613</v>
      </c>
      <c r="B1751" s="13">
        <v>17097864511</v>
      </c>
      <c r="C1751" s="13" t="s">
        <v>614</v>
      </c>
      <c r="D1751" s="13" t="s">
        <v>896</v>
      </c>
      <c r="E1751" s="13" t="s">
        <v>612</v>
      </c>
      <c r="F1751" s="17">
        <v>414700</v>
      </c>
    </row>
    <row r="1752" spans="1:6">
      <c r="A1752" s="13" t="s">
        <v>615</v>
      </c>
      <c r="B1752" s="13">
        <v>17097864513</v>
      </c>
      <c r="C1752" s="13" t="s">
        <v>616</v>
      </c>
      <c r="D1752" s="13" t="s">
        <v>896</v>
      </c>
      <c r="E1752" s="13" t="s">
        <v>612</v>
      </c>
      <c r="F1752" s="17">
        <v>378900</v>
      </c>
    </row>
    <row r="1753" spans="1:6">
      <c r="A1753" s="13" t="s">
        <v>617</v>
      </c>
      <c r="B1753" s="13">
        <v>17097864205</v>
      </c>
      <c r="C1753" s="13" t="s">
        <v>618</v>
      </c>
      <c r="D1753" s="13" t="s">
        <v>896</v>
      </c>
      <c r="E1753" s="13" t="s">
        <v>619</v>
      </c>
      <c r="F1753" s="17">
        <v>262600</v>
      </c>
    </row>
    <row r="1754" spans="1:6">
      <c r="A1754" s="13" t="s">
        <v>620</v>
      </c>
      <c r="B1754" s="13">
        <v>17097864206</v>
      </c>
      <c r="C1754" s="13" t="s">
        <v>621</v>
      </c>
      <c r="D1754" s="13" t="s">
        <v>896</v>
      </c>
      <c r="E1754" s="13" t="s">
        <v>622</v>
      </c>
      <c r="F1754" s="17">
        <v>191500</v>
      </c>
    </row>
    <row r="1755" spans="1:6">
      <c r="A1755" s="13" t="s">
        <v>623</v>
      </c>
      <c r="B1755" s="13">
        <v>17097861506</v>
      </c>
      <c r="C1755" s="13" t="s">
        <v>624</v>
      </c>
      <c r="D1755" s="13" t="s">
        <v>896</v>
      </c>
      <c r="E1755" s="13" t="s">
        <v>625</v>
      </c>
      <c r="F1755" s="17">
        <v>223600</v>
      </c>
    </row>
    <row r="1756" spans="1:6">
      <c r="A1756" s="13" t="s">
        <v>626</v>
      </c>
      <c r="B1756" s="13">
        <v>17097861608</v>
      </c>
      <c r="C1756" s="13" t="s">
        <v>627</v>
      </c>
      <c r="D1756" s="13" t="s">
        <v>896</v>
      </c>
      <c r="E1756" s="13" t="s">
        <v>625</v>
      </c>
      <c r="F1756" s="17">
        <v>239300</v>
      </c>
    </row>
    <row r="1757" spans="1:6">
      <c r="A1757" s="13" t="s">
        <v>628</v>
      </c>
      <c r="B1757" s="13">
        <v>17097861702</v>
      </c>
      <c r="C1757" s="13" t="s">
        <v>629</v>
      </c>
      <c r="D1757" s="13" t="s">
        <v>896</v>
      </c>
      <c r="E1757" s="13" t="s">
        <v>625</v>
      </c>
      <c r="F1757" s="17">
        <v>177000</v>
      </c>
    </row>
    <row r="1758" spans="1:6">
      <c r="A1758" s="13" t="s">
        <v>630</v>
      </c>
      <c r="B1758" s="13">
        <v>17097861804</v>
      </c>
      <c r="C1758" s="13" t="s">
        <v>631</v>
      </c>
      <c r="D1758" s="13" t="s">
        <v>896</v>
      </c>
      <c r="E1758" s="13" t="s">
        <v>625</v>
      </c>
      <c r="F1758" s="17">
        <v>142800</v>
      </c>
    </row>
    <row r="1759" spans="1:6">
      <c r="A1759" s="13" t="s">
        <v>519</v>
      </c>
      <c r="B1759" s="13">
        <v>17097861902</v>
      </c>
      <c r="C1759" s="13" t="s">
        <v>520</v>
      </c>
      <c r="D1759" s="13" t="s">
        <v>896</v>
      </c>
      <c r="E1759" s="13" t="s">
        <v>625</v>
      </c>
      <c r="F1759" s="17">
        <v>170400</v>
      </c>
    </row>
    <row r="1760" spans="1:6">
      <c r="A1760" s="13" t="s">
        <v>521</v>
      </c>
      <c r="B1760" s="13">
        <v>17097862000</v>
      </c>
      <c r="C1760" s="13" t="s">
        <v>522</v>
      </c>
      <c r="D1760" s="13" t="s">
        <v>896</v>
      </c>
      <c r="E1760" s="13" t="s">
        <v>625</v>
      </c>
      <c r="F1760" s="17">
        <v>147700</v>
      </c>
    </row>
    <row r="1761" spans="1:6">
      <c r="A1761" s="13" t="s">
        <v>523</v>
      </c>
      <c r="B1761" s="13">
        <v>17097862100</v>
      </c>
      <c r="C1761" s="13" t="s">
        <v>524</v>
      </c>
      <c r="D1761" s="13" t="s">
        <v>896</v>
      </c>
      <c r="E1761" s="13" t="s">
        <v>625</v>
      </c>
      <c r="F1761" s="17">
        <v>156000</v>
      </c>
    </row>
    <row r="1762" spans="1:6">
      <c r="A1762" s="13" t="s">
        <v>525</v>
      </c>
      <c r="B1762" s="13">
        <v>17097862200</v>
      </c>
      <c r="C1762" s="13" t="s">
        <v>526</v>
      </c>
      <c r="D1762" s="13" t="s">
        <v>896</v>
      </c>
      <c r="E1762" s="13" t="s">
        <v>625</v>
      </c>
      <c r="F1762" s="17">
        <v>212200</v>
      </c>
    </row>
    <row r="1763" spans="1:6">
      <c r="A1763" s="13" t="s">
        <v>527</v>
      </c>
      <c r="B1763" s="13">
        <v>17097862300</v>
      </c>
      <c r="C1763" s="13" t="s">
        <v>528</v>
      </c>
      <c r="D1763" s="13" t="s">
        <v>896</v>
      </c>
      <c r="E1763" s="13" t="s">
        <v>625</v>
      </c>
      <c r="F1763" s="17">
        <v>137400</v>
      </c>
    </row>
    <row r="1764" spans="1:6">
      <c r="A1764" s="13" t="s">
        <v>529</v>
      </c>
      <c r="B1764" s="13">
        <v>17097862401</v>
      </c>
      <c r="C1764" s="13" t="s">
        <v>530</v>
      </c>
      <c r="D1764" s="13" t="s">
        <v>896</v>
      </c>
      <c r="E1764" s="13" t="s">
        <v>625</v>
      </c>
      <c r="F1764" s="17">
        <v>146500</v>
      </c>
    </row>
    <row r="1765" spans="1:6">
      <c r="A1765" s="13" t="s">
        <v>531</v>
      </c>
      <c r="B1765" s="13">
        <v>17097862402</v>
      </c>
      <c r="C1765" s="13" t="s">
        <v>532</v>
      </c>
      <c r="D1765" s="13" t="s">
        <v>896</v>
      </c>
      <c r="E1765" s="13" t="s">
        <v>625</v>
      </c>
      <c r="F1765" s="17">
        <v>133500</v>
      </c>
    </row>
    <row r="1766" spans="1:6">
      <c r="A1766" s="13" t="s">
        <v>533</v>
      </c>
      <c r="B1766" s="13">
        <v>17097862501</v>
      </c>
      <c r="C1766" s="13" t="s">
        <v>534</v>
      </c>
      <c r="D1766" s="13" t="s">
        <v>896</v>
      </c>
      <c r="E1766" s="13" t="s">
        <v>625</v>
      </c>
      <c r="F1766" s="17">
        <v>150500</v>
      </c>
    </row>
    <row r="1767" spans="1:6">
      <c r="A1767" s="13" t="s">
        <v>535</v>
      </c>
      <c r="B1767" s="13">
        <v>17097862502</v>
      </c>
      <c r="C1767" s="13" t="s">
        <v>536</v>
      </c>
      <c r="D1767" s="13" t="s">
        <v>896</v>
      </c>
      <c r="E1767" s="13" t="s">
        <v>625</v>
      </c>
      <c r="F1767" s="17">
        <v>139800</v>
      </c>
    </row>
    <row r="1768" spans="1:6">
      <c r="A1768" s="13" t="s">
        <v>537</v>
      </c>
      <c r="B1768" s="13">
        <v>17097862603</v>
      </c>
      <c r="C1768" s="13" t="s">
        <v>538</v>
      </c>
      <c r="D1768" s="13" t="s">
        <v>896</v>
      </c>
      <c r="E1768" s="13" t="s">
        <v>625</v>
      </c>
      <c r="F1768" s="17">
        <v>171200</v>
      </c>
    </row>
    <row r="1769" spans="1:6">
      <c r="A1769" s="13" t="s">
        <v>539</v>
      </c>
      <c r="B1769" s="13">
        <v>17097862700</v>
      </c>
      <c r="C1769" s="13" t="s">
        <v>540</v>
      </c>
      <c r="D1769" s="13" t="s">
        <v>896</v>
      </c>
      <c r="E1769" s="13" t="s">
        <v>625</v>
      </c>
      <c r="F1769" s="17">
        <v>156000</v>
      </c>
    </row>
    <row r="1770" spans="1:6">
      <c r="A1770" s="13" t="s">
        <v>541</v>
      </c>
      <c r="B1770" s="13">
        <v>17097860101</v>
      </c>
      <c r="C1770" s="13" t="s">
        <v>542</v>
      </c>
      <c r="D1770" s="13" t="s">
        <v>896</v>
      </c>
      <c r="E1770" s="13" t="s">
        <v>543</v>
      </c>
      <c r="F1770" s="17">
        <v>212300</v>
      </c>
    </row>
    <row r="1771" spans="1:6">
      <c r="A1771" s="13" t="s">
        <v>544</v>
      </c>
      <c r="B1771" s="13">
        <v>17097860103</v>
      </c>
      <c r="C1771" s="13" t="s">
        <v>545</v>
      </c>
      <c r="D1771" s="13" t="s">
        <v>896</v>
      </c>
      <c r="E1771" s="13" t="s">
        <v>543</v>
      </c>
      <c r="F1771" s="17">
        <v>218900</v>
      </c>
    </row>
    <row r="1772" spans="1:6">
      <c r="A1772" s="13" t="s">
        <v>546</v>
      </c>
      <c r="B1772" s="13">
        <v>17097860104</v>
      </c>
      <c r="C1772" s="13" t="s">
        <v>547</v>
      </c>
      <c r="D1772" s="13" t="s">
        <v>896</v>
      </c>
      <c r="E1772" s="13" t="s">
        <v>548</v>
      </c>
      <c r="F1772" s="17">
        <v>195300</v>
      </c>
    </row>
    <row r="1773" spans="1:6">
      <c r="A1773" s="13" t="s">
        <v>549</v>
      </c>
      <c r="B1773" s="13">
        <v>17097860200</v>
      </c>
      <c r="C1773" s="13" t="s">
        <v>550</v>
      </c>
      <c r="D1773" s="13" t="s">
        <v>896</v>
      </c>
      <c r="E1773" s="13" t="s">
        <v>548</v>
      </c>
      <c r="F1773" s="17">
        <v>161400</v>
      </c>
    </row>
    <row r="1774" spans="1:6">
      <c r="A1774" s="13" t="s">
        <v>551</v>
      </c>
      <c r="B1774" s="13">
        <v>17097860301</v>
      </c>
      <c r="C1774" s="13" t="s">
        <v>552</v>
      </c>
      <c r="D1774" s="13" t="s">
        <v>896</v>
      </c>
      <c r="E1774" s="13" t="s">
        <v>548</v>
      </c>
      <c r="F1774" s="17">
        <v>143700</v>
      </c>
    </row>
    <row r="1775" spans="1:6">
      <c r="A1775" s="13" t="s">
        <v>553</v>
      </c>
      <c r="B1775" s="13">
        <v>17097860302</v>
      </c>
      <c r="C1775" s="13" t="s">
        <v>554</v>
      </c>
      <c r="D1775" s="13" t="s">
        <v>896</v>
      </c>
      <c r="E1775" s="13" t="s">
        <v>548</v>
      </c>
      <c r="F1775" s="17">
        <v>156700</v>
      </c>
    </row>
    <row r="1776" spans="1:6">
      <c r="A1776" s="13" t="s">
        <v>555</v>
      </c>
      <c r="B1776" s="13">
        <v>17097860400</v>
      </c>
      <c r="C1776" s="13" t="s">
        <v>556</v>
      </c>
      <c r="D1776" s="13" t="s">
        <v>896</v>
      </c>
      <c r="E1776" s="13" t="s">
        <v>548</v>
      </c>
      <c r="F1776" s="17">
        <v>189400</v>
      </c>
    </row>
    <row r="1777" spans="1:6">
      <c r="A1777" s="13" t="s">
        <v>557</v>
      </c>
      <c r="B1777" s="13">
        <v>17097860500</v>
      </c>
      <c r="C1777" s="13" t="s">
        <v>558</v>
      </c>
      <c r="D1777" s="13" t="s">
        <v>896</v>
      </c>
      <c r="E1777" s="13" t="s">
        <v>548</v>
      </c>
      <c r="F1777" s="17">
        <v>146100</v>
      </c>
    </row>
    <row r="1778" spans="1:6">
      <c r="A1778" s="13" t="s">
        <v>559</v>
      </c>
      <c r="B1778" s="13">
        <v>17097860600</v>
      </c>
      <c r="C1778" s="13" t="s">
        <v>560</v>
      </c>
      <c r="D1778" s="13" t="s">
        <v>896</v>
      </c>
      <c r="E1778" s="13" t="s">
        <v>548</v>
      </c>
      <c r="F1778" s="17">
        <v>180300</v>
      </c>
    </row>
    <row r="1779" spans="1:6">
      <c r="A1779" s="13" t="s">
        <v>561</v>
      </c>
      <c r="B1779" s="13">
        <v>17097866000</v>
      </c>
      <c r="C1779" s="13" t="s">
        <v>562</v>
      </c>
      <c r="D1779" s="13" t="s">
        <v>896</v>
      </c>
      <c r="E1779" s="13"/>
      <c r="F1779" s="17">
        <v>349600</v>
      </c>
    </row>
    <row r="1780" spans="1:6">
      <c r="A1780" s="13" t="s">
        <v>563</v>
      </c>
      <c r="B1780" s="13">
        <v>17097866100</v>
      </c>
      <c r="C1780" s="13" t="s">
        <v>564</v>
      </c>
      <c r="D1780" s="13" t="s">
        <v>896</v>
      </c>
      <c r="E1780" s="13"/>
      <c r="F1780" s="17">
        <v>147500</v>
      </c>
    </row>
    <row r="1781" spans="1:6">
      <c r="A1781" s="13" t="s">
        <v>565</v>
      </c>
      <c r="B1781" s="13">
        <v>17097866200</v>
      </c>
      <c r="C1781" s="13" t="s">
        <v>566</v>
      </c>
      <c r="D1781" s="13" t="s">
        <v>896</v>
      </c>
      <c r="E1781" s="13"/>
      <c r="F1781" s="17">
        <v>761900</v>
      </c>
    </row>
    <row r="1782" spans="1:6">
      <c r="A1782" s="13" t="s">
        <v>567</v>
      </c>
      <c r="B1782" s="13">
        <v>17097990000</v>
      </c>
      <c r="C1782" s="13" t="s">
        <v>568</v>
      </c>
      <c r="D1782" s="13" t="s">
        <v>896</v>
      </c>
      <c r="E1782" s="13"/>
      <c r="F1782" s="17"/>
    </row>
    <row r="1783" spans="1:6">
      <c r="A1783" s="13" t="s">
        <v>569</v>
      </c>
      <c r="B1783" s="13">
        <v>17111871104</v>
      </c>
      <c r="C1783" s="13" t="s">
        <v>570</v>
      </c>
      <c r="D1783" s="13" t="s">
        <v>571</v>
      </c>
      <c r="E1783" s="13" t="s">
        <v>1030</v>
      </c>
      <c r="F1783" s="17">
        <v>295700</v>
      </c>
    </row>
    <row r="1784" spans="1:6">
      <c r="A1784" s="13" t="s">
        <v>572</v>
      </c>
      <c r="B1784" s="13">
        <v>17111871107</v>
      </c>
      <c r="C1784" s="13" t="s">
        <v>573</v>
      </c>
      <c r="D1784" s="13" t="s">
        <v>571</v>
      </c>
      <c r="E1784" s="13" t="s">
        <v>1030</v>
      </c>
      <c r="F1784" s="17">
        <v>354100</v>
      </c>
    </row>
    <row r="1785" spans="1:6">
      <c r="A1785" s="13" t="s">
        <v>465</v>
      </c>
      <c r="B1785" s="13">
        <v>17111871206</v>
      </c>
      <c r="C1785" s="13" t="s">
        <v>466</v>
      </c>
      <c r="D1785" s="13" t="s">
        <v>571</v>
      </c>
      <c r="E1785" s="13" t="s">
        <v>1030</v>
      </c>
      <c r="F1785" s="17">
        <v>300300</v>
      </c>
    </row>
    <row r="1786" spans="1:6">
      <c r="A1786" s="13" t="s">
        <v>467</v>
      </c>
      <c r="B1786" s="13">
        <v>17111871306</v>
      </c>
      <c r="C1786" s="13" t="s">
        <v>468</v>
      </c>
      <c r="D1786" s="13" t="s">
        <v>571</v>
      </c>
      <c r="E1786" s="13" t="s">
        <v>1030</v>
      </c>
      <c r="F1786" s="17">
        <v>267100</v>
      </c>
    </row>
    <row r="1787" spans="1:6">
      <c r="A1787" s="13" t="s">
        <v>469</v>
      </c>
      <c r="B1787" s="13">
        <v>17111871310</v>
      </c>
      <c r="C1787" s="13" t="s">
        <v>470</v>
      </c>
      <c r="D1787" s="13" t="s">
        <v>571</v>
      </c>
      <c r="E1787" s="13" t="s">
        <v>1030</v>
      </c>
      <c r="F1787" s="17">
        <v>251500</v>
      </c>
    </row>
    <row r="1788" spans="1:6">
      <c r="A1788" s="13" t="s">
        <v>471</v>
      </c>
      <c r="B1788" s="13">
        <v>17111871404</v>
      </c>
      <c r="C1788" s="13" t="s">
        <v>472</v>
      </c>
      <c r="D1788" s="13" t="s">
        <v>571</v>
      </c>
      <c r="E1788" s="13" t="s">
        <v>1030</v>
      </c>
      <c r="F1788" s="17">
        <v>244700</v>
      </c>
    </row>
    <row r="1789" spans="1:6">
      <c r="A1789" s="13" t="s">
        <v>473</v>
      </c>
      <c r="B1789" s="13">
        <v>17111871402</v>
      </c>
      <c r="C1789" s="13" t="s">
        <v>474</v>
      </c>
      <c r="D1789" s="13" t="s">
        <v>571</v>
      </c>
      <c r="E1789" s="13" t="s">
        <v>4211</v>
      </c>
      <c r="F1789" s="17">
        <v>300000</v>
      </c>
    </row>
    <row r="1790" spans="1:6">
      <c r="A1790" s="13" t="s">
        <v>475</v>
      </c>
      <c r="B1790" s="13">
        <v>17111870401</v>
      </c>
      <c r="C1790" s="13" t="s">
        <v>476</v>
      </c>
      <c r="D1790" s="13" t="s">
        <v>571</v>
      </c>
      <c r="E1790" s="13" t="s">
        <v>477</v>
      </c>
      <c r="F1790" s="17">
        <v>239100</v>
      </c>
    </row>
    <row r="1791" spans="1:6">
      <c r="A1791" s="13" t="s">
        <v>478</v>
      </c>
      <c r="B1791" s="13">
        <v>17111870500</v>
      </c>
      <c r="C1791" s="13" t="s">
        <v>479</v>
      </c>
      <c r="D1791" s="13" t="s">
        <v>571</v>
      </c>
      <c r="E1791" s="13" t="s">
        <v>477</v>
      </c>
      <c r="F1791" s="17">
        <v>222600</v>
      </c>
    </row>
    <row r="1792" spans="1:6">
      <c r="A1792" s="13" t="s">
        <v>480</v>
      </c>
      <c r="B1792" s="13">
        <v>17111871304</v>
      </c>
      <c r="C1792" s="13" t="s">
        <v>481</v>
      </c>
      <c r="D1792" s="13" t="s">
        <v>571</v>
      </c>
      <c r="E1792" s="13" t="s">
        <v>482</v>
      </c>
      <c r="F1792" s="17">
        <v>246000</v>
      </c>
    </row>
    <row r="1793" spans="1:6">
      <c r="A1793" s="13" t="s">
        <v>483</v>
      </c>
      <c r="B1793" s="13">
        <v>17111871307</v>
      </c>
      <c r="C1793" s="13" t="s">
        <v>484</v>
      </c>
      <c r="D1793" s="13" t="s">
        <v>571</v>
      </c>
      <c r="E1793" s="13" t="s">
        <v>482</v>
      </c>
      <c r="F1793" s="17">
        <v>296500</v>
      </c>
    </row>
    <row r="1794" spans="1:6">
      <c r="A1794" s="13" t="s">
        <v>485</v>
      </c>
      <c r="B1794" s="13">
        <v>17111871311</v>
      </c>
      <c r="C1794" s="13" t="s">
        <v>486</v>
      </c>
      <c r="D1794" s="13" t="s">
        <v>571</v>
      </c>
      <c r="E1794" s="13" t="s">
        <v>482</v>
      </c>
      <c r="F1794" s="17">
        <v>228500</v>
      </c>
    </row>
    <row r="1795" spans="1:6">
      <c r="A1795" s="13" t="s">
        <v>487</v>
      </c>
      <c r="B1795" s="13">
        <v>17111870807</v>
      </c>
      <c r="C1795" s="13" t="s">
        <v>488</v>
      </c>
      <c r="D1795" s="13" t="s">
        <v>571</v>
      </c>
      <c r="E1795" s="13" t="s">
        <v>489</v>
      </c>
      <c r="F1795" s="17">
        <v>284100</v>
      </c>
    </row>
    <row r="1796" spans="1:6">
      <c r="A1796" s="13" t="s">
        <v>490</v>
      </c>
      <c r="B1796" s="13">
        <v>17111870808</v>
      </c>
      <c r="C1796" s="13" t="s">
        <v>491</v>
      </c>
      <c r="D1796" s="13" t="s">
        <v>571</v>
      </c>
      <c r="E1796" s="13" t="s">
        <v>489</v>
      </c>
      <c r="F1796" s="17">
        <v>269400</v>
      </c>
    </row>
    <row r="1797" spans="1:6">
      <c r="A1797" s="13" t="s">
        <v>492</v>
      </c>
      <c r="B1797" s="13">
        <v>17111870809</v>
      </c>
      <c r="C1797" s="13" t="s">
        <v>493</v>
      </c>
      <c r="D1797" s="13" t="s">
        <v>571</v>
      </c>
      <c r="E1797" s="13" t="s">
        <v>489</v>
      </c>
      <c r="F1797" s="17">
        <v>289500</v>
      </c>
    </row>
    <row r="1798" spans="1:6">
      <c r="A1798" s="13" t="s">
        <v>494</v>
      </c>
      <c r="B1798" s="13">
        <v>17111871108</v>
      </c>
      <c r="C1798" s="13" t="s">
        <v>495</v>
      </c>
      <c r="D1798" s="13" t="s">
        <v>571</v>
      </c>
      <c r="E1798" s="13" t="s">
        <v>489</v>
      </c>
      <c r="F1798" s="17">
        <v>286600</v>
      </c>
    </row>
    <row r="1799" spans="1:6">
      <c r="A1799" s="13" t="s">
        <v>496</v>
      </c>
      <c r="B1799" s="13">
        <v>17111871201</v>
      </c>
      <c r="C1799" s="13" t="s">
        <v>497</v>
      </c>
      <c r="D1799" s="13" t="s">
        <v>571</v>
      </c>
      <c r="E1799" s="13" t="s">
        <v>489</v>
      </c>
      <c r="F1799" s="17">
        <v>236000</v>
      </c>
    </row>
    <row r="1800" spans="1:6">
      <c r="A1800" s="13" t="s">
        <v>498</v>
      </c>
      <c r="B1800" s="13">
        <v>17111871202</v>
      </c>
      <c r="C1800" s="13" t="s">
        <v>499</v>
      </c>
      <c r="D1800" s="13" t="s">
        <v>571</v>
      </c>
      <c r="E1800" s="13" t="s">
        <v>489</v>
      </c>
      <c r="F1800" s="17">
        <v>206000</v>
      </c>
    </row>
    <row r="1801" spans="1:6">
      <c r="A1801" s="13" t="s">
        <v>500</v>
      </c>
      <c r="B1801" s="13">
        <v>17111871207</v>
      </c>
      <c r="C1801" s="13" t="s">
        <v>501</v>
      </c>
      <c r="D1801" s="13" t="s">
        <v>571</v>
      </c>
      <c r="E1801" s="13" t="s">
        <v>489</v>
      </c>
      <c r="F1801" s="17">
        <v>220900</v>
      </c>
    </row>
    <row r="1802" spans="1:6">
      <c r="A1802" s="13" t="s">
        <v>502</v>
      </c>
      <c r="B1802" s="13">
        <v>17111871301</v>
      </c>
      <c r="C1802" s="13" t="s">
        <v>503</v>
      </c>
      <c r="D1802" s="13" t="s">
        <v>571</v>
      </c>
      <c r="E1802" s="13" t="s">
        <v>489</v>
      </c>
      <c r="F1802" s="17">
        <v>240100</v>
      </c>
    </row>
    <row r="1803" spans="1:6">
      <c r="A1803" s="13" t="s">
        <v>504</v>
      </c>
      <c r="B1803" s="13">
        <v>17111870102</v>
      </c>
      <c r="C1803" s="13" t="s">
        <v>505</v>
      </c>
      <c r="D1803" s="13" t="s">
        <v>571</v>
      </c>
      <c r="E1803" s="13" t="s">
        <v>843</v>
      </c>
      <c r="F1803" s="17">
        <v>325000</v>
      </c>
    </row>
    <row r="1804" spans="1:6">
      <c r="A1804" s="13" t="s">
        <v>506</v>
      </c>
      <c r="B1804" s="13">
        <v>17111870200</v>
      </c>
      <c r="C1804" s="13" t="s">
        <v>507</v>
      </c>
      <c r="D1804" s="13" t="s">
        <v>571</v>
      </c>
      <c r="E1804" s="13" t="s">
        <v>508</v>
      </c>
      <c r="F1804" s="17">
        <v>254100</v>
      </c>
    </row>
    <row r="1805" spans="1:6">
      <c r="A1805" s="13" t="s">
        <v>509</v>
      </c>
      <c r="B1805" s="13">
        <v>17111870301</v>
      </c>
      <c r="C1805" s="13" t="s">
        <v>510</v>
      </c>
      <c r="D1805" s="13" t="s">
        <v>571</v>
      </c>
      <c r="E1805" s="13" t="s">
        <v>508</v>
      </c>
      <c r="F1805" s="17">
        <v>191400</v>
      </c>
    </row>
    <row r="1806" spans="1:6">
      <c r="A1806" s="13" t="s">
        <v>511</v>
      </c>
      <c r="B1806" s="13">
        <v>17111870302</v>
      </c>
      <c r="C1806" s="13" t="s">
        <v>512</v>
      </c>
      <c r="D1806" s="13" t="s">
        <v>571</v>
      </c>
      <c r="E1806" s="13" t="s">
        <v>508</v>
      </c>
      <c r="F1806" s="17">
        <v>140500</v>
      </c>
    </row>
    <row r="1807" spans="1:6">
      <c r="A1807" s="13" t="s">
        <v>513</v>
      </c>
      <c r="B1807" s="13">
        <v>17111870101</v>
      </c>
      <c r="C1807" s="13" t="s">
        <v>514</v>
      </c>
      <c r="D1807" s="13" t="s">
        <v>571</v>
      </c>
      <c r="E1807" s="13" t="s">
        <v>515</v>
      </c>
      <c r="F1807" s="17">
        <v>260300</v>
      </c>
    </row>
    <row r="1808" spans="1:6">
      <c r="A1808" s="13" t="s">
        <v>516</v>
      </c>
      <c r="B1808" s="13">
        <v>17111870811</v>
      </c>
      <c r="C1808" s="13" t="s">
        <v>517</v>
      </c>
      <c r="D1808" s="13" t="s">
        <v>571</v>
      </c>
      <c r="E1808" s="13" t="s">
        <v>518</v>
      </c>
      <c r="F1808" s="17">
        <v>199400</v>
      </c>
    </row>
    <row r="1809" spans="1:6">
      <c r="A1809" s="13" t="s">
        <v>409</v>
      </c>
      <c r="B1809" s="13">
        <v>17111871105</v>
      </c>
      <c r="C1809" s="13" t="s">
        <v>410</v>
      </c>
      <c r="D1809" s="13" t="s">
        <v>571</v>
      </c>
      <c r="E1809" s="13" t="s">
        <v>1044</v>
      </c>
      <c r="F1809" s="17">
        <v>267500</v>
      </c>
    </row>
    <row r="1810" spans="1:6">
      <c r="A1810" s="13" t="s">
        <v>411</v>
      </c>
      <c r="B1810" s="13">
        <v>17111871109</v>
      </c>
      <c r="C1810" s="13" t="s">
        <v>412</v>
      </c>
      <c r="D1810" s="13" t="s">
        <v>571</v>
      </c>
      <c r="E1810" s="13" t="s">
        <v>1044</v>
      </c>
      <c r="F1810" s="17">
        <v>270400</v>
      </c>
    </row>
    <row r="1811" spans="1:6">
      <c r="A1811" s="13" t="s">
        <v>413</v>
      </c>
      <c r="B1811" s="13">
        <v>17111870812</v>
      </c>
      <c r="C1811" s="13" t="s">
        <v>414</v>
      </c>
      <c r="D1811" s="13" t="s">
        <v>571</v>
      </c>
      <c r="E1811" s="13" t="s">
        <v>692</v>
      </c>
      <c r="F1811" s="17">
        <v>214500</v>
      </c>
    </row>
    <row r="1812" spans="1:6">
      <c r="A1812" s="13" t="s">
        <v>415</v>
      </c>
      <c r="B1812" s="13">
        <v>17111870604</v>
      </c>
      <c r="C1812" s="13" t="s">
        <v>416</v>
      </c>
      <c r="D1812" s="13" t="s">
        <v>571</v>
      </c>
      <c r="E1812" s="13" t="s">
        <v>417</v>
      </c>
      <c r="F1812" s="17">
        <v>254600</v>
      </c>
    </row>
    <row r="1813" spans="1:6">
      <c r="A1813" s="13" t="s">
        <v>418</v>
      </c>
      <c r="B1813" s="13">
        <v>17111870702</v>
      </c>
      <c r="C1813" s="13" t="s">
        <v>419</v>
      </c>
      <c r="D1813" s="13" t="s">
        <v>571</v>
      </c>
      <c r="E1813" s="13" t="s">
        <v>417</v>
      </c>
      <c r="F1813" s="17">
        <v>237800</v>
      </c>
    </row>
    <row r="1814" spans="1:6">
      <c r="A1814" s="13" t="s">
        <v>420</v>
      </c>
      <c r="B1814" s="13">
        <v>17111870704</v>
      </c>
      <c r="C1814" s="13" t="s">
        <v>421</v>
      </c>
      <c r="D1814" s="13" t="s">
        <v>571</v>
      </c>
      <c r="E1814" s="13" t="s">
        <v>417</v>
      </c>
      <c r="F1814" s="17">
        <v>195300</v>
      </c>
    </row>
    <row r="1815" spans="1:6">
      <c r="A1815" s="13" t="s">
        <v>422</v>
      </c>
      <c r="B1815" s="13">
        <v>17111871106</v>
      </c>
      <c r="C1815" s="13" t="s">
        <v>423</v>
      </c>
      <c r="D1815" s="13" t="s">
        <v>571</v>
      </c>
      <c r="E1815" s="13" t="s">
        <v>424</v>
      </c>
      <c r="F1815" s="17">
        <v>318600</v>
      </c>
    </row>
    <row r="1816" spans="1:6">
      <c r="A1816" s="13" t="s">
        <v>425</v>
      </c>
      <c r="B1816" s="13">
        <v>17111871205</v>
      </c>
      <c r="C1816" s="13" t="s">
        <v>426</v>
      </c>
      <c r="D1816" s="13" t="s">
        <v>571</v>
      </c>
      <c r="E1816" s="13" t="s">
        <v>424</v>
      </c>
      <c r="F1816" s="17">
        <v>214200</v>
      </c>
    </row>
    <row r="1817" spans="1:6">
      <c r="A1817" s="13" t="s">
        <v>427</v>
      </c>
      <c r="B1817" s="13">
        <v>17111871208</v>
      </c>
      <c r="C1817" s="13" t="s">
        <v>428</v>
      </c>
      <c r="D1817" s="13" t="s">
        <v>571</v>
      </c>
      <c r="E1817" s="13" t="s">
        <v>424</v>
      </c>
      <c r="F1817" s="17">
        <v>256900</v>
      </c>
    </row>
    <row r="1818" spans="1:6">
      <c r="A1818" s="13" t="s">
        <v>429</v>
      </c>
      <c r="B1818" s="13">
        <v>17111871209</v>
      </c>
      <c r="C1818" s="13" t="s">
        <v>430</v>
      </c>
      <c r="D1818" s="13" t="s">
        <v>571</v>
      </c>
      <c r="E1818" s="13" t="s">
        <v>431</v>
      </c>
      <c r="F1818" s="17">
        <v>203400</v>
      </c>
    </row>
    <row r="1819" spans="1:6">
      <c r="A1819" s="13" t="s">
        <v>432</v>
      </c>
      <c r="B1819" s="13">
        <v>17111871003</v>
      </c>
      <c r="C1819" s="13" t="s">
        <v>433</v>
      </c>
      <c r="D1819" s="13" t="s">
        <v>571</v>
      </c>
      <c r="E1819" s="13" t="s">
        <v>434</v>
      </c>
      <c r="F1819" s="17">
        <v>193700</v>
      </c>
    </row>
    <row r="1820" spans="1:6">
      <c r="A1820" s="13" t="s">
        <v>435</v>
      </c>
      <c r="B1820" s="13">
        <v>17111871004</v>
      </c>
      <c r="C1820" s="13" t="s">
        <v>436</v>
      </c>
      <c r="D1820" s="13" t="s">
        <v>571</v>
      </c>
      <c r="E1820" s="13" t="s">
        <v>434</v>
      </c>
      <c r="F1820" s="17">
        <v>249800</v>
      </c>
    </row>
    <row r="1821" spans="1:6">
      <c r="A1821" s="13" t="s">
        <v>437</v>
      </c>
      <c r="B1821" s="13">
        <v>17111870603</v>
      </c>
      <c r="C1821" s="13" t="s">
        <v>438</v>
      </c>
      <c r="D1821" s="13" t="s">
        <v>571</v>
      </c>
      <c r="E1821" s="13" t="s">
        <v>439</v>
      </c>
      <c r="F1821" s="17">
        <v>165900</v>
      </c>
    </row>
    <row r="1822" spans="1:6">
      <c r="A1822" s="13" t="s">
        <v>440</v>
      </c>
      <c r="B1822" s="13">
        <v>17111870605</v>
      </c>
      <c r="C1822" s="13" t="s">
        <v>441</v>
      </c>
      <c r="D1822" s="13" t="s">
        <v>571</v>
      </c>
      <c r="E1822" s="13" t="s">
        <v>571</v>
      </c>
      <c r="F1822" s="17">
        <v>212200</v>
      </c>
    </row>
    <row r="1823" spans="1:6">
      <c r="A1823" s="13" t="s">
        <v>442</v>
      </c>
      <c r="B1823" s="13">
        <v>17111870606</v>
      </c>
      <c r="C1823" s="13" t="s">
        <v>443</v>
      </c>
      <c r="D1823" s="13" t="s">
        <v>571</v>
      </c>
      <c r="E1823" s="13" t="s">
        <v>571</v>
      </c>
      <c r="F1823" s="17">
        <v>227700</v>
      </c>
    </row>
    <row r="1824" spans="1:6">
      <c r="A1824" s="13" t="s">
        <v>444</v>
      </c>
      <c r="B1824" s="13">
        <v>17111870810</v>
      </c>
      <c r="C1824" s="13" t="s">
        <v>445</v>
      </c>
      <c r="D1824" s="13" t="s">
        <v>571</v>
      </c>
      <c r="E1824" s="13" t="s">
        <v>446</v>
      </c>
      <c r="F1824" s="17">
        <v>265300</v>
      </c>
    </row>
    <row r="1825" spans="1:6">
      <c r="A1825" s="13" t="s">
        <v>447</v>
      </c>
      <c r="B1825" s="13">
        <v>17111871305</v>
      </c>
      <c r="C1825" s="13" t="s">
        <v>448</v>
      </c>
      <c r="D1825" s="13" t="s">
        <v>571</v>
      </c>
      <c r="E1825" s="13" t="s">
        <v>446</v>
      </c>
      <c r="F1825" s="17">
        <v>345900</v>
      </c>
    </row>
    <row r="1826" spans="1:6">
      <c r="A1826" s="13" t="s">
        <v>449</v>
      </c>
      <c r="B1826" s="13">
        <v>17111870803</v>
      </c>
      <c r="C1826" s="13" t="s">
        <v>450</v>
      </c>
      <c r="D1826" s="13" t="s">
        <v>571</v>
      </c>
      <c r="E1826" s="13" t="s">
        <v>451</v>
      </c>
      <c r="F1826" s="17">
        <v>298700</v>
      </c>
    </row>
    <row r="1827" spans="1:6">
      <c r="A1827" s="13" t="s">
        <v>452</v>
      </c>
      <c r="B1827" s="13">
        <v>17111870703</v>
      </c>
      <c r="C1827" s="13" t="s">
        <v>453</v>
      </c>
      <c r="D1827" s="13" t="s">
        <v>571</v>
      </c>
      <c r="E1827" s="13" t="s">
        <v>454</v>
      </c>
      <c r="F1827" s="17">
        <v>294200</v>
      </c>
    </row>
    <row r="1828" spans="1:6">
      <c r="A1828" s="13" t="s">
        <v>455</v>
      </c>
      <c r="B1828" s="13">
        <v>17111870402</v>
      </c>
      <c r="C1828" s="13" t="s">
        <v>456</v>
      </c>
      <c r="D1828" s="13" t="s">
        <v>571</v>
      </c>
      <c r="E1828" s="13" t="s">
        <v>457</v>
      </c>
      <c r="F1828" s="17">
        <v>188100</v>
      </c>
    </row>
    <row r="1829" spans="1:6">
      <c r="A1829" s="13" t="s">
        <v>458</v>
      </c>
      <c r="B1829" s="13">
        <v>17111870902</v>
      </c>
      <c r="C1829" s="13" t="s">
        <v>459</v>
      </c>
      <c r="D1829" s="13" t="s">
        <v>571</v>
      </c>
      <c r="E1829" s="13" t="s">
        <v>457</v>
      </c>
      <c r="F1829" s="17">
        <v>306600</v>
      </c>
    </row>
    <row r="1830" spans="1:6">
      <c r="A1830" s="13" t="s">
        <v>460</v>
      </c>
      <c r="B1830" s="13">
        <v>17111870903</v>
      </c>
      <c r="C1830" s="13" t="s">
        <v>461</v>
      </c>
      <c r="D1830" s="13" t="s">
        <v>571</v>
      </c>
      <c r="E1830" s="13" t="s">
        <v>457</v>
      </c>
      <c r="F1830" s="17">
        <v>174700</v>
      </c>
    </row>
    <row r="1831" spans="1:6">
      <c r="A1831" s="13" t="s">
        <v>462</v>
      </c>
      <c r="B1831" s="13">
        <v>17111870904</v>
      </c>
      <c r="C1831" s="13" t="s">
        <v>463</v>
      </c>
      <c r="D1831" s="13" t="s">
        <v>571</v>
      </c>
      <c r="E1831" s="13" t="s">
        <v>457</v>
      </c>
      <c r="F1831" s="17">
        <v>220400</v>
      </c>
    </row>
    <row r="1832" spans="1:6">
      <c r="A1832" s="13" t="s">
        <v>464</v>
      </c>
      <c r="B1832" s="13">
        <v>17111870905</v>
      </c>
      <c r="C1832" s="13" t="s">
        <v>356</v>
      </c>
      <c r="D1832" s="13" t="s">
        <v>571</v>
      </c>
      <c r="E1832" s="13" t="s">
        <v>457</v>
      </c>
      <c r="F1832" s="17">
        <v>204000</v>
      </c>
    </row>
    <row r="1833" spans="1:6">
      <c r="A1833" s="13" t="s">
        <v>357</v>
      </c>
      <c r="B1833" s="13">
        <v>17111871500</v>
      </c>
      <c r="C1833" s="13" t="s">
        <v>358</v>
      </c>
      <c r="D1833" s="13" t="s">
        <v>571</v>
      </c>
      <c r="E1833" s="13"/>
      <c r="F1833" s="17">
        <v>300500</v>
      </c>
    </row>
    <row r="1834" spans="1:6">
      <c r="A1834" s="13" t="s">
        <v>359</v>
      </c>
      <c r="B1834" s="13">
        <v>17111871600</v>
      </c>
      <c r="C1834" s="13" t="s">
        <v>360</v>
      </c>
      <c r="D1834" s="13" t="s">
        <v>571</v>
      </c>
      <c r="E1834" s="13"/>
      <c r="F1834" s="17">
        <v>271500</v>
      </c>
    </row>
    <row r="1835" spans="1:6">
      <c r="A1835" s="13" t="s">
        <v>361</v>
      </c>
      <c r="B1835" s="13">
        <v>17197880105</v>
      </c>
      <c r="C1835" s="13" t="s">
        <v>362</v>
      </c>
      <c r="D1835" s="13" t="s">
        <v>363</v>
      </c>
      <c r="E1835" s="13" t="s">
        <v>1485</v>
      </c>
      <c r="F1835" s="17">
        <v>229500</v>
      </c>
    </row>
    <row r="1836" spans="1:6">
      <c r="A1836" s="13" t="s">
        <v>364</v>
      </c>
      <c r="B1836" s="13">
        <v>17197880106</v>
      </c>
      <c r="C1836" s="13" t="s">
        <v>365</v>
      </c>
      <c r="D1836" s="13" t="s">
        <v>363</v>
      </c>
      <c r="E1836" s="13" t="s">
        <v>1485</v>
      </c>
      <c r="F1836" s="17">
        <v>184100</v>
      </c>
    </row>
    <row r="1837" spans="1:6">
      <c r="A1837" s="13" t="s">
        <v>366</v>
      </c>
      <c r="B1837" s="13">
        <v>17197880107</v>
      </c>
      <c r="C1837" s="13" t="s">
        <v>367</v>
      </c>
      <c r="D1837" s="13" t="s">
        <v>363</v>
      </c>
      <c r="E1837" s="13" t="s">
        <v>1485</v>
      </c>
      <c r="F1837" s="17">
        <v>191900</v>
      </c>
    </row>
    <row r="1838" spans="1:6">
      <c r="A1838" s="13" t="s">
        <v>368</v>
      </c>
      <c r="B1838" s="13">
        <v>17197880109</v>
      </c>
      <c r="C1838" s="13" t="s">
        <v>369</v>
      </c>
      <c r="D1838" s="13" t="s">
        <v>363</v>
      </c>
      <c r="E1838" s="13" t="s">
        <v>1485</v>
      </c>
      <c r="F1838" s="17">
        <v>229900</v>
      </c>
    </row>
    <row r="1839" spans="1:6">
      <c r="A1839" s="13" t="s">
        <v>370</v>
      </c>
      <c r="B1839" s="13">
        <v>17197880111</v>
      </c>
      <c r="C1839" s="13" t="s">
        <v>371</v>
      </c>
      <c r="D1839" s="13" t="s">
        <v>363</v>
      </c>
      <c r="E1839" s="13" t="s">
        <v>1485</v>
      </c>
      <c r="F1839" s="17">
        <v>202500</v>
      </c>
    </row>
    <row r="1840" spans="1:6">
      <c r="A1840" s="13" t="s">
        <v>372</v>
      </c>
      <c r="B1840" s="13">
        <v>17197880112</v>
      </c>
      <c r="C1840" s="13" t="s">
        <v>373</v>
      </c>
      <c r="D1840" s="13" t="s">
        <v>363</v>
      </c>
      <c r="E1840" s="13" t="s">
        <v>1485</v>
      </c>
      <c r="F1840" s="17">
        <v>216700</v>
      </c>
    </row>
    <row r="1841" spans="1:6">
      <c r="A1841" s="13" t="s">
        <v>374</v>
      </c>
      <c r="B1841" s="13">
        <v>17197880113</v>
      </c>
      <c r="C1841" s="13" t="s">
        <v>375</v>
      </c>
      <c r="D1841" s="13" t="s">
        <v>363</v>
      </c>
      <c r="E1841" s="13" t="s">
        <v>1485</v>
      </c>
      <c r="F1841" s="17">
        <v>159000</v>
      </c>
    </row>
    <row r="1842" spans="1:6">
      <c r="A1842" s="13" t="s">
        <v>376</v>
      </c>
      <c r="B1842" s="13">
        <v>17197880114</v>
      </c>
      <c r="C1842" s="13" t="s">
        <v>377</v>
      </c>
      <c r="D1842" s="13" t="s">
        <v>363</v>
      </c>
      <c r="E1842" s="13" t="s">
        <v>1485</v>
      </c>
      <c r="F1842" s="17">
        <v>251100</v>
      </c>
    </row>
    <row r="1843" spans="1:6">
      <c r="A1843" s="13" t="s">
        <v>378</v>
      </c>
      <c r="B1843" s="13">
        <v>17197880115</v>
      </c>
      <c r="C1843" s="13" t="s">
        <v>379</v>
      </c>
      <c r="D1843" s="13" t="s">
        <v>363</v>
      </c>
      <c r="E1843" s="13" t="s">
        <v>1485</v>
      </c>
      <c r="F1843" s="17">
        <v>155500</v>
      </c>
    </row>
    <row r="1844" spans="1:6">
      <c r="A1844" s="13" t="s">
        <v>380</v>
      </c>
      <c r="B1844" s="13">
        <v>17197880116</v>
      </c>
      <c r="C1844" s="13" t="s">
        <v>381</v>
      </c>
      <c r="D1844" s="13" t="s">
        <v>363</v>
      </c>
      <c r="E1844" s="13" t="s">
        <v>1485</v>
      </c>
      <c r="F1844" s="17">
        <v>232700</v>
      </c>
    </row>
    <row r="1845" spans="1:6">
      <c r="A1845" s="13" t="s">
        <v>382</v>
      </c>
      <c r="B1845" s="13">
        <v>17197880117</v>
      </c>
      <c r="C1845" s="13" t="s">
        <v>383</v>
      </c>
      <c r="D1845" s="13" t="s">
        <v>363</v>
      </c>
      <c r="E1845" s="13" t="s">
        <v>1485</v>
      </c>
      <c r="F1845" s="17">
        <v>239800</v>
      </c>
    </row>
    <row r="1846" spans="1:6">
      <c r="A1846" s="13" t="s">
        <v>384</v>
      </c>
      <c r="B1846" s="13">
        <v>17197880118</v>
      </c>
      <c r="C1846" s="13" t="s">
        <v>385</v>
      </c>
      <c r="D1846" s="13" t="s">
        <v>363</v>
      </c>
      <c r="E1846" s="13" t="s">
        <v>1485</v>
      </c>
      <c r="F1846" s="17">
        <v>441300</v>
      </c>
    </row>
    <row r="1847" spans="1:6">
      <c r="A1847" s="13" t="s">
        <v>386</v>
      </c>
      <c r="B1847" s="13">
        <v>17197880119</v>
      </c>
      <c r="C1847" s="13" t="s">
        <v>387</v>
      </c>
      <c r="D1847" s="13" t="s">
        <v>363</v>
      </c>
      <c r="E1847" s="13" t="s">
        <v>1485</v>
      </c>
      <c r="F1847" s="17">
        <v>384500</v>
      </c>
    </row>
    <row r="1848" spans="1:6">
      <c r="A1848" s="13" t="s">
        <v>388</v>
      </c>
      <c r="B1848" s="13">
        <v>17197880120</v>
      </c>
      <c r="C1848" s="13" t="s">
        <v>389</v>
      </c>
      <c r="D1848" s="13" t="s">
        <v>363</v>
      </c>
      <c r="E1848" s="13" t="s">
        <v>1485</v>
      </c>
      <c r="F1848" s="17">
        <v>317800</v>
      </c>
    </row>
    <row r="1849" spans="1:6">
      <c r="A1849" s="13" t="s">
        <v>390</v>
      </c>
      <c r="B1849" s="13">
        <v>17197880121</v>
      </c>
      <c r="C1849" s="13" t="s">
        <v>391</v>
      </c>
      <c r="D1849" s="13" t="s">
        <v>363</v>
      </c>
      <c r="E1849" s="13" t="s">
        <v>1485</v>
      </c>
      <c r="F1849" s="17">
        <v>286900</v>
      </c>
    </row>
    <row r="1850" spans="1:6">
      <c r="A1850" s="13" t="s">
        <v>392</v>
      </c>
      <c r="B1850" s="13">
        <v>17197880202</v>
      </c>
      <c r="C1850" s="13" t="s">
        <v>393</v>
      </c>
      <c r="D1850" s="13" t="s">
        <v>363</v>
      </c>
      <c r="E1850" s="13" t="s">
        <v>1485</v>
      </c>
      <c r="F1850" s="17">
        <v>187000</v>
      </c>
    </row>
    <row r="1851" spans="1:6">
      <c r="A1851" s="13" t="s">
        <v>394</v>
      </c>
      <c r="B1851" s="13">
        <v>17197880203</v>
      </c>
      <c r="C1851" s="13" t="s">
        <v>395</v>
      </c>
      <c r="D1851" s="13" t="s">
        <v>363</v>
      </c>
      <c r="E1851" s="13" t="s">
        <v>1485</v>
      </c>
      <c r="F1851" s="17">
        <v>157700</v>
      </c>
    </row>
    <row r="1852" spans="1:6">
      <c r="A1852" s="13" t="s">
        <v>396</v>
      </c>
      <c r="B1852" s="13">
        <v>17197880204</v>
      </c>
      <c r="C1852" s="13" t="s">
        <v>397</v>
      </c>
      <c r="D1852" s="13" t="s">
        <v>363</v>
      </c>
      <c r="E1852" s="13" t="s">
        <v>1485</v>
      </c>
      <c r="F1852" s="17">
        <v>216800</v>
      </c>
    </row>
    <row r="1853" spans="1:6">
      <c r="A1853" s="13" t="s">
        <v>398</v>
      </c>
      <c r="B1853" s="13">
        <v>17197880303</v>
      </c>
      <c r="C1853" s="13" t="s">
        <v>399</v>
      </c>
      <c r="D1853" s="13" t="s">
        <v>363</v>
      </c>
      <c r="E1853" s="13" t="s">
        <v>1485</v>
      </c>
      <c r="F1853" s="17">
        <v>338800</v>
      </c>
    </row>
    <row r="1854" spans="1:6">
      <c r="A1854" s="13" t="s">
        <v>400</v>
      </c>
      <c r="B1854" s="13">
        <v>17197880304</v>
      </c>
      <c r="C1854" s="13" t="s">
        <v>401</v>
      </c>
      <c r="D1854" s="13" t="s">
        <v>363</v>
      </c>
      <c r="E1854" s="13" t="s">
        <v>1485</v>
      </c>
      <c r="F1854" s="17">
        <v>471300</v>
      </c>
    </row>
    <row r="1855" spans="1:6">
      <c r="A1855" s="13" t="s">
        <v>402</v>
      </c>
      <c r="B1855" s="13">
        <v>17197880305</v>
      </c>
      <c r="C1855" s="13" t="s">
        <v>403</v>
      </c>
      <c r="D1855" s="13" t="s">
        <v>363</v>
      </c>
      <c r="E1855" s="13" t="s">
        <v>1485</v>
      </c>
      <c r="F1855" s="17">
        <v>455600</v>
      </c>
    </row>
    <row r="1856" spans="1:6">
      <c r="A1856" s="13" t="s">
        <v>404</v>
      </c>
      <c r="B1856" s="13">
        <v>17197880306</v>
      </c>
      <c r="C1856" s="13" t="s">
        <v>405</v>
      </c>
      <c r="D1856" s="13" t="s">
        <v>363</v>
      </c>
      <c r="E1856" s="13" t="s">
        <v>1485</v>
      </c>
      <c r="F1856" s="17">
        <v>441700</v>
      </c>
    </row>
    <row r="1857" spans="1:6">
      <c r="A1857" s="13" t="s">
        <v>406</v>
      </c>
      <c r="B1857" s="13">
        <v>17197880307</v>
      </c>
      <c r="C1857" s="13" t="s">
        <v>407</v>
      </c>
      <c r="D1857" s="13" t="s">
        <v>363</v>
      </c>
      <c r="E1857" s="13" t="s">
        <v>1485</v>
      </c>
      <c r="F1857" s="17">
        <v>317100</v>
      </c>
    </row>
    <row r="1858" spans="1:6">
      <c r="A1858" s="13" t="s">
        <v>408</v>
      </c>
      <c r="B1858" s="13">
        <v>17197880308</v>
      </c>
      <c r="C1858" s="13" t="s">
        <v>302</v>
      </c>
      <c r="D1858" s="13" t="s">
        <v>363</v>
      </c>
      <c r="E1858" s="13" t="s">
        <v>1485</v>
      </c>
      <c r="F1858" s="17">
        <v>454400</v>
      </c>
    </row>
    <row r="1859" spans="1:6">
      <c r="A1859" s="13" t="s">
        <v>303</v>
      </c>
      <c r="B1859" s="13">
        <v>17197880309</v>
      </c>
      <c r="C1859" s="13" t="s">
        <v>304</v>
      </c>
      <c r="D1859" s="13" t="s">
        <v>363</v>
      </c>
      <c r="E1859" s="13" t="s">
        <v>1485</v>
      </c>
      <c r="F1859" s="17">
        <v>451900</v>
      </c>
    </row>
    <row r="1860" spans="1:6">
      <c r="A1860" s="13" t="s">
        <v>305</v>
      </c>
      <c r="B1860" s="13">
        <v>17197880310</v>
      </c>
      <c r="C1860" s="13" t="s">
        <v>306</v>
      </c>
      <c r="D1860" s="13" t="s">
        <v>363</v>
      </c>
      <c r="E1860" s="13" t="s">
        <v>1485</v>
      </c>
      <c r="F1860" s="17">
        <v>312800</v>
      </c>
    </row>
    <row r="1861" spans="1:6">
      <c r="A1861" s="13" t="s">
        <v>307</v>
      </c>
      <c r="B1861" s="13">
        <v>17197880312</v>
      </c>
      <c r="C1861" s="13" t="s">
        <v>308</v>
      </c>
      <c r="D1861" s="13" t="s">
        <v>363</v>
      </c>
      <c r="E1861" s="13" t="s">
        <v>1485</v>
      </c>
      <c r="F1861" s="17">
        <v>592100</v>
      </c>
    </row>
    <row r="1862" spans="1:6">
      <c r="A1862" s="13" t="s">
        <v>309</v>
      </c>
      <c r="B1862" s="13">
        <v>17197880313</v>
      </c>
      <c r="C1862" s="13" t="s">
        <v>310</v>
      </c>
      <c r="D1862" s="13" t="s">
        <v>363</v>
      </c>
      <c r="E1862" s="13" t="s">
        <v>1485</v>
      </c>
      <c r="F1862" s="17">
        <v>270600</v>
      </c>
    </row>
    <row r="1863" spans="1:6">
      <c r="A1863" s="13" t="s">
        <v>311</v>
      </c>
      <c r="B1863" s="13">
        <v>17197880314</v>
      </c>
      <c r="C1863" s="13" t="s">
        <v>312</v>
      </c>
      <c r="D1863" s="13" t="s">
        <v>363</v>
      </c>
      <c r="E1863" s="13" t="s">
        <v>1485</v>
      </c>
      <c r="F1863" s="17">
        <v>379800</v>
      </c>
    </row>
    <row r="1864" spans="1:6">
      <c r="A1864" s="13" t="s">
        <v>313</v>
      </c>
      <c r="B1864" s="13">
        <v>17197880404</v>
      </c>
      <c r="C1864" s="13" t="s">
        <v>314</v>
      </c>
      <c r="D1864" s="13" t="s">
        <v>363</v>
      </c>
      <c r="E1864" s="13" t="s">
        <v>875</v>
      </c>
      <c r="F1864" s="17">
        <v>295100</v>
      </c>
    </row>
    <row r="1865" spans="1:6">
      <c r="A1865" s="13" t="s">
        <v>315</v>
      </c>
      <c r="B1865" s="13">
        <v>17197880408</v>
      </c>
      <c r="C1865" s="13" t="s">
        <v>316</v>
      </c>
      <c r="D1865" s="13" t="s">
        <v>363</v>
      </c>
      <c r="E1865" s="13" t="s">
        <v>317</v>
      </c>
      <c r="F1865" s="17">
        <v>216400</v>
      </c>
    </row>
    <row r="1866" spans="1:6">
      <c r="A1866" s="13" t="s">
        <v>318</v>
      </c>
      <c r="B1866" s="13">
        <v>17197880410</v>
      </c>
      <c r="C1866" s="13" t="s">
        <v>319</v>
      </c>
      <c r="D1866" s="13" t="s">
        <v>363</v>
      </c>
      <c r="E1866" s="13" t="s">
        <v>320</v>
      </c>
      <c r="F1866" s="17">
        <v>232900</v>
      </c>
    </row>
    <row r="1867" spans="1:6">
      <c r="A1867" s="13" t="s">
        <v>321</v>
      </c>
      <c r="B1867" s="13">
        <v>17197880411</v>
      </c>
      <c r="C1867" s="13" t="s">
        <v>322</v>
      </c>
      <c r="D1867" s="13" t="s">
        <v>363</v>
      </c>
      <c r="E1867" s="13" t="s">
        <v>875</v>
      </c>
      <c r="F1867" s="17">
        <v>247300</v>
      </c>
    </row>
    <row r="1868" spans="1:6">
      <c r="A1868" s="13" t="s">
        <v>323</v>
      </c>
      <c r="B1868" s="13">
        <v>17197880412</v>
      </c>
      <c r="C1868" s="13" t="s">
        <v>324</v>
      </c>
      <c r="D1868" s="13" t="s">
        <v>363</v>
      </c>
      <c r="E1868" s="13" t="s">
        <v>320</v>
      </c>
      <c r="F1868" s="17">
        <v>211600</v>
      </c>
    </row>
    <row r="1869" spans="1:6">
      <c r="A1869" s="13" t="s">
        <v>325</v>
      </c>
      <c r="B1869" s="13">
        <v>17197880414</v>
      </c>
      <c r="C1869" s="13" t="s">
        <v>326</v>
      </c>
      <c r="D1869" s="13" t="s">
        <v>363</v>
      </c>
      <c r="E1869" s="13" t="s">
        <v>875</v>
      </c>
      <c r="F1869" s="17">
        <v>200100</v>
      </c>
    </row>
    <row r="1870" spans="1:6">
      <c r="A1870" s="13" t="s">
        <v>327</v>
      </c>
      <c r="B1870" s="13">
        <v>17197880415</v>
      </c>
      <c r="C1870" s="13" t="s">
        <v>328</v>
      </c>
      <c r="D1870" s="13" t="s">
        <v>363</v>
      </c>
      <c r="E1870" s="13" t="s">
        <v>317</v>
      </c>
      <c r="F1870" s="17">
        <v>207000</v>
      </c>
    </row>
    <row r="1871" spans="1:6">
      <c r="A1871" s="13" t="s">
        <v>329</v>
      </c>
      <c r="B1871" s="13">
        <v>17197880416</v>
      </c>
      <c r="C1871" s="13" t="s">
        <v>330</v>
      </c>
      <c r="D1871" s="13" t="s">
        <v>363</v>
      </c>
      <c r="E1871" s="13" t="s">
        <v>875</v>
      </c>
      <c r="F1871" s="17">
        <v>208800</v>
      </c>
    </row>
    <row r="1872" spans="1:6">
      <c r="A1872" s="13" t="s">
        <v>331</v>
      </c>
      <c r="B1872" s="13">
        <v>17197880417</v>
      </c>
      <c r="C1872" s="13" t="s">
        <v>332</v>
      </c>
      <c r="D1872" s="13" t="s">
        <v>363</v>
      </c>
      <c r="E1872" s="13" t="s">
        <v>317</v>
      </c>
      <c r="F1872" s="17">
        <v>217100</v>
      </c>
    </row>
    <row r="1873" spans="1:6">
      <c r="A1873" s="13" t="s">
        <v>333</v>
      </c>
      <c r="B1873" s="13">
        <v>17197880418</v>
      </c>
      <c r="C1873" s="13" t="s">
        <v>334</v>
      </c>
      <c r="D1873" s="13" t="s">
        <v>363</v>
      </c>
      <c r="E1873" s="13" t="s">
        <v>875</v>
      </c>
      <c r="F1873" s="17">
        <v>264800</v>
      </c>
    </row>
    <row r="1874" spans="1:6">
      <c r="A1874" s="13" t="s">
        <v>335</v>
      </c>
      <c r="B1874" s="13">
        <v>17197880419</v>
      </c>
      <c r="C1874" s="13" t="s">
        <v>336</v>
      </c>
      <c r="D1874" s="13" t="s">
        <v>363</v>
      </c>
      <c r="E1874" s="13" t="s">
        <v>317</v>
      </c>
      <c r="F1874" s="17">
        <v>236000</v>
      </c>
    </row>
    <row r="1875" spans="1:6">
      <c r="A1875" s="13" t="s">
        <v>337</v>
      </c>
      <c r="B1875" s="13">
        <v>17197880420</v>
      </c>
      <c r="C1875" s="13" t="s">
        <v>338</v>
      </c>
      <c r="D1875" s="13" t="s">
        <v>363</v>
      </c>
      <c r="E1875" s="13" t="s">
        <v>875</v>
      </c>
      <c r="F1875" s="17">
        <v>238200</v>
      </c>
    </row>
    <row r="1876" spans="1:6">
      <c r="A1876" s="13" t="s">
        <v>339</v>
      </c>
      <c r="B1876" s="13">
        <v>17197880421</v>
      </c>
      <c r="C1876" s="13" t="s">
        <v>340</v>
      </c>
      <c r="D1876" s="13" t="s">
        <v>363</v>
      </c>
      <c r="E1876" s="13" t="s">
        <v>317</v>
      </c>
      <c r="F1876" s="17">
        <v>289700</v>
      </c>
    </row>
    <row r="1877" spans="1:6">
      <c r="A1877" s="13" t="s">
        <v>341</v>
      </c>
      <c r="B1877" s="13">
        <v>17197880502</v>
      </c>
      <c r="C1877" s="13" t="s">
        <v>342</v>
      </c>
      <c r="D1877" s="13" t="s">
        <v>363</v>
      </c>
      <c r="E1877" s="13" t="s">
        <v>343</v>
      </c>
      <c r="F1877" s="17">
        <v>241000</v>
      </c>
    </row>
    <row r="1878" spans="1:6">
      <c r="A1878" s="13" t="s">
        <v>344</v>
      </c>
      <c r="B1878" s="13">
        <v>17197880503</v>
      </c>
      <c r="C1878" s="13" t="s">
        <v>345</v>
      </c>
      <c r="D1878" s="13" t="s">
        <v>363</v>
      </c>
      <c r="E1878" s="13" t="s">
        <v>317</v>
      </c>
      <c r="F1878" s="17">
        <v>199300</v>
      </c>
    </row>
    <row r="1879" spans="1:6">
      <c r="A1879" s="13" t="s">
        <v>346</v>
      </c>
      <c r="B1879" s="13">
        <v>17197880505</v>
      </c>
      <c r="C1879" s="13" t="s">
        <v>347</v>
      </c>
      <c r="D1879" s="13" t="s">
        <v>363</v>
      </c>
      <c r="E1879" s="13" t="s">
        <v>343</v>
      </c>
      <c r="F1879" s="17">
        <v>199800</v>
      </c>
    </row>
    <row r="1880" spans="1:6">
      <c r="A1880" s="13" t="s">
        <v>348</v>
      </c>
      <c r="B1880" s="13">
        <v>17197880507</v>
      </c>
      <c r="C1880" s="13" t="s">
        <v>349</v>
      </c>
      <c r="D1880" s="13" t="s">
        <v>363</v>
      </c>
      <c r="E1880" s="13" t="s">
        <v>317</v>
      </c>
      <c r="F1880" s="17">
        <v>228900</v>
      </c>
    </row>
    <row r="1881" spans="1:6">
      <c r="A1881" s="13" t="s">
        <v>350</v>
      </c>
      <c r="B1881" s="13">
        <v>17197880601</v>
      </c>
      <c r="C1881" s="13" t="s">
        <v>351</v>
      </c>
      <c r="D1881" s="13" t="s">
        <v>363</v>
      </c>
      <c r="E1881" s="13" t="s">
        <v>343</v>
      </c>
      <c r="F1881" s="17">
        <v>232900</v>
      </c>
    </row>
    <row r="1882" spans="1:6">
      <c r="A1882" s="13" t="s">
        <v>352</v>
      </c>
      <c r="B1882" s="13">
        <v>17197880602</v>
      </c>
      <c r="C1882" s="13" t="s">
        <v>353</v>
      </c>
      <c r="D1882" s="13" t="s">
        <v>363</v>
      </c>
      <c r="E1882" s="13" t="s">
        <v>343</v>
      </c>
      <c r="F1882" s="17">
        <v>196100</v>
      </c>
    </row>
    <row r="1883" spans="1:6">
      <c r="A1883" s="13" t="s">
        <v>354</v>
      </c>
      <c r="B1883" s="13">
        <v>17197880701</v>
      </c>
      <c r="C1883" s="13" t="s">
        <v>355</v>
      </c>
      <c r="D1883" s="13" t="s">
        <v>363</v>
      </c>
      <c r="E1883" s="13" t="s">
        <v>246</v>
      </c>
      <c r="F1883" s="17">
        <v>219100</v>
      </c>
    </row>
    <row r="1884" spans="1:6">
      <c r="A1884" s="13" t="s">
        <v>247</v>
      </c>
      <c r="B1884" s="13">
        <v>17197880702</v>
      </c>
      <c r="C1884" s="13" t="s">
        <v>248</v>
      </c>
      <c r="D1884" s="13" t="s">
        <v>363</v>
      </c>
      <c r="E1884" s="13" t="s">
        <v>343</v>
      </c>
      <c r="F1884" s="17">
        <v>155000</v>
      </c>
    </row>
    <row r="1885" spans="1:6">
      <c r="A1885" s="13" t="s">
        <v>249</v>
      </c>
      <c r="B1885" s="13">
        <v>17197880901</v>
      </c>
      <c r="C1885" s="13" t="s">
        <v>250</v>
      </c>
      <c r="D1885" s="13" t="s">
        <v>363</v>
      </c>
      <c r="E1885" s="13" t="s">
        <v>251</v>
      </c>
      <c r="F1885" s="17">
        <v>212900</v>
      </c>
    </row>
    <row r="1886" spans="1:6">
      <c r="A1886" s="13" t="s">
        <v>252</v>
      </c>
      <c r="B1886" s="13">
        <v>17197880903</v>
      </c>
      <c r="C1886" s="13" t="s">
        <v>253</v>
      </c>
      <c r="D1886" s="13" t="s">
        <v>363</v>
      </c>
      <c r="E1886" s="13" t="s">
        <v>251</v>
      </c>
      <c r="F1886" s="17">
        <v>144500</v>
      </c>
    </row>
    <row r="1887" spans="1:6">
      <c r="A1887" s="13" t="s">
        <v>254</v>
      </c>
      <c r="B1887" s="13">
        <v>17197880905</v>
      </c>
      <c r="C1887" s="13" t="s">
        <v>255</v>
      </c>
      <c r="D1887" s="13" t="s">
        <v>363</v>
      </c>
      <c r="E1887" s="13" t="s">
        <v>251</v>
      </c>
      <c r="F1887" s="17">
        <v>163300</v>
      </c>
    </row>
    <row r="1888" spans="1:6">
      <c r="A1888" s="13" t="s">
        <v>256</v>
      </c>
      <c r="B1888" s="13">
        <v>17197881001</v>
      </c>
      <c r="C1888" s="13" t="s">
        <v>257</v>
      </c>
      <c r="D1888" s="13" t="s">
        <v>363</v>
      </c>
      <c r="E1888" s="13" t="s">
        <v>258</v>
      </c>
      <c r="F1888" s="17">
        <v>326000</v>
      </c>
    </row>
    <row r="1889" spans="1:6">
      <c r="A1889" s="13" t="s">
        <v>259</v>
      </c>
      <c r="B1889" s="13">
        <v>17197881002</v>
      </c>
      <c r="C1889" s="13" t="s">
        <v>260</v>
      </c>
      <c r="D1889" s="13" t="s">
        <v>363</v>
      </c>
      <c r="E1889" s="13" t="s">
        <v>258</v>
      </c>
      <c r="F1889" s="17">
        <v>306600</v>
      </c>
    </row>
    <row r="1890" spans="1:6">
      <c r="A1890" s="13" t="s">
        <v>261</v>
      </c>
      <c r="B1890" s="13">
        <v>17197881005</v>
      </c>
      <c r="C1890" s="13" t="s">
        <v>262</v>
      </c>
      <c r="D1890" s="13" t="s">
        <v>363</v>
      </c>
      <c r="E1890" s="13" t="s">
        <v>258</v>
      </c>
      <c r="F1890" s="17">
        <v>372600</v>
      </c>
    </row>
    <row r="1891" spans="1:6">
      <c r="A1891" s="13" t="s">
        <v>263</v>
      </c>
      <c r="B1891" s="13">
        <v>17197881006</v>
      </c>
      <c r="C1891" s="13" t="s">
        <v>264</v>
      </c>
      <c r="D1891" s="13" t="s">
        <v>363</v>
      </c>
      <c r="E1891" s="13" t="s">
        <v>258</v>
      </c>
      <c r="F1891" s="17">
        <v>305400</v>
      </c>
    </row>
    <row r="1892" spans="1:6">
      <c r="A1892" s="13" t="s">
        <v>265</v>
      </c>
      <c r="B1892" s="13">
        <v>17197881007</v>
      </c>
      <c r="C1892" s="13" t="s">
        <v>266</v>
      </c>
      <c r="D1892" s="13" t="s">
        <v>363</v>
      </c>
      <c r="E1892" s="13" t="s">
        <v>258</v>
      </c>
      <c r="F1892" s="17">
        <v>411500</v>
      </c>
    </row>
    <row r="1893" spans="1:6">
      <c r="A1893" s="13" t="s">
        <v>267</v>
      </c>
      <c r="B1893" s="13">
        <v>17197881009</v>
      </c>
      <c r="C1893" s="13" t="s">
        <v>268</v>
      </c>
      <c r="D1893" s="13" t="s">
        <v>363</v>
      </c>
      <c r="E1893" s="13" t="s">
        <v>258</v>
      </c>
      <c r="F1893" s="17">
        <v>275400</v>
      </c>
    </row>
    <row r="1894" spans="1:6">
      <c r="A1894" s="13" t="s">
        <v>269</v>
      </c>
      <c r="B1894" s="13">
        <v>17197881010</v>
      </c>
      <c r="C1894" s="13" t="s">
        <v>270</v>
      </c>
      <c r="D1894" s="13" t="s">
        <v>363</v>
      </c>
      <c r="E1894" s="13" t="s">
        <v>258</v>
      </c>
      <c r="F1894" s="17">
        <v>261500</v>
      </c>
    </row>
    <row r="1895" spans="1:6">
      <c r="A1895" s="13" t="s">
        <v>271</v>
      </c>
      <c r="B1895" s="13">
        <v>17197881011</v>
      </c>
      <c r="C1895" s="13" t="s">
        <v>272</v>
      </c>
      <c r="D1895" s="13" t="s">
        <v>363</v>
      </c>
      <c r="E1895" s="13" t="s">
        <v>258</v>
      </c>
      <c r="F1895" s="17">
        <v>354700</v>
      </c>
    </row>
    <row r="1896" spans="1:6">
      <c r="A1896" s="13" t="s">
        <v>273</v>
      </c>
      <c r="B1896" s="13">
        <v>17197881012</v>
      </c>
      <c r="C1896" s="13" t="s">
        <v>274</v>
      </c>
      <c r="D1896" s="13" t="s">
        <v>363</v>
      </c>
      <c r="E1896" s="13" t="s">
        <v>258</v>
      </c>
      <c r="F1896" s="17">
        <v>334100</v>
      </c>
    </row>
    <row r="1897" spans="1:6">
      <c r="A1897" s="13" t="s">
        <v>275</v>
      </c>
      <c r="B1897" s="13">
        <v>17197881105</v>
      </c>
      <c r="C1897" s="13" t="s">
        <v>276</v>
      </c>
      <c r="D1897" s="13" t="s">
        <v>363</v>
      </c>
      <c r="E1897" s="13" t="s">
        <v>277</v>
      </c>
      <c r="F1897" s="17">
        <v>377500</v>
      </c>
    </row>
    <row r="1898" spans="1:6">
      <c r="A1898" s="13" t="s">
        <v>278</v>
      </c>
      <c r="B1898" s="13">
        <v>17197881107</v>
      </c>
      <c r="C1898" s="13" t="s">
        <v>279</v>
      </c>
      <c r="D1898" s="13" t="s">
        <v>363</v>
      </c>
      <c r="E1898" s="13" t="s">
        <v>280</v>
      </c>
      <c r="F1898" s="17">
        <v>257900</v>
      </c>
    </row>
    <row r="1899" spans="1:6">
      <c r="A1899" s="13" t="s">
        <v>281</v>
      </c>
      <c r="B1899" s="13">
        <v>17197881108</v>
      </c>
      <c r="C1899" s="13" t="s">
        <v>282</v>
      </c>
      <c r="D1899" s="13" t="s">
        <v>363</v>
      </c>
      <c r="E1899" s="13" t="s">
        <v>280</v>
      </c>
      <c r="F1899" s="17">
        <v>288300</v>
      </c>
    </row>
    <row r="1900" spans="1:6">
      <c r="A1900" s="13" t="s">
        <v>283</v>
      </c>
      <c r="B1900" s="13">
        <v>17197881109</v>
      </c>
      <c r="C1900" s="13" t="s">
        <v>284</v>
      </c>
      <c r="D1900" s="13" t="s">
        <v>363</v>
      </c>
      <c r="E1900" s="13" t="s">
        <v>280</v>
      </c>
      <c r="F1900" s="17">
        <v>311200</v>
      </c>
    </row>
    <row r="1901" spans="1:6">
      <c r="A1901" s="13" t="s">
        <v>285</v>
      </c>
      <c r="B1901" s="13">
        <v>17197881111</v>
      </c>
      <c r="C1901" s="13" t="s">
        <v>286</v>
      </c>
      <c r="D1901" s="13" t="s">
        <v>363</v>
      </c>
      <c r="E1901" s="13" t="s">
        <v>280</v>
      </c>
      <c r="F1901" s="17">
        <v>268400</v>
      </c>
    </row>
    <row r="1902" spans="1:6">
      <c r="A1902" s="13" t="s">
        <v>287</v>
      </c>
      <c r="B1902" s="13">
        <v>17197881112</v>
      </c>
      <c r="C1902" s="13" t="s">
        <v>288</v>
      </c>
      <c r="D1902" s="13" t="s">
        <v>363</v>
      </c>
      <c r="E1902" s="13" t="s">
        <v>280</v>
      </c>
      <c r="F1902" s="17">
        <v>292000</v>
      </c>
    </row>
    <row r="1903" spans="1:6">
      <c r="A1903" s="13" t="s">
        <v>289</v>
      </c>
      <c r="B1903" s="13">
        <v>17197881113</v>
      </c>
      <c r="C1903" s="13" t="s">
        <v>290</v>
      </c>
      <c r="D1903" s="13" t="s">
        <v>363</v>
      </c>
      <c r="E1903" s="13" t="s">
        <v>280</v>
      </c>
      <c r="F1903" s="17">
        <v>251800</v>
      </c>
    </row>
    <row r="1904" spans="1:6">
      <c r="A1904" s="13" t="s">
        <v>291</v>
      </c>
      <c r="B1904" s="13">
        <v>17197881115</v>
      </c>
      <c r="C1904" s="13" t="s">
        <v>292</v>
      </c>
      <c r="D1904" s="13" t="s">
        <v>363</v>
      </c>
      <c r="E1904" s="13" t="s">
        <v>280</v>
      </c>
      <c r="F1904" s="17">
        <v>255300</v>
      </c>
    </row>
    <row r="1905" spans="1:6">
      <c r="A1905" s="13" t="s">
        <v>293</v>
      </c>
      <c r="B1905" s="13">
        <v>17197881116</v>
      </c>
      <c r="C1905" s="13" t="s">
        <v>294</v>
      </c>
      <c r="D1905" s="13" t="s">
        <v>363</v>
      </c>
      <c r="E1905" s="13" t="s">
        <v>280</v>
      </c>
      <c r="F1905" s="17">
        <v>319400</v>
      </c>
    </row>
    <row r="1906" spans="1:6">
      <c r="A1906" s="13" t="s">
        <v>295</v>
      </c>
      <c r="B1906" s="13">
        <v>17197881200</v>
      </c>
      <c r="C1906" s="13" t="s">
        <v>296</v>
      </c>
      <c r="D1906" s="13" t="s">
        <v>363</v>
      </c>
      <c r="E1906" s="13" t="s">
        <v>320</v>
      </c>
      <c r="F1906" s="17">
        <v>158700</v>
      </c>
    </row>
    <row r="1907" spans="1:6">
      <c r="A1907" s="13" t="s">
        <v>297</v>
      </c>
      <c r="B1907" s="13">
        <v>17197881301</v>
      </c>
      <c r="C1907" s="13" t="s">
        <v>298</v>
      </c>
      <c r="D1907" s="13" t="s">
        <v>363</v>
      </c>
      <c r="E1907" s="13" t="s">
        <v>320</v>
      </c>
      <c r="F1907" s="17">
        <v>121800</v>
      </c>
    </row>
    <row r="1908" spans="1:6">
      <c r="A1908" s="13" t="s">
        <v>299</v>
      </c>
      <c r="B1908" s="13">
        <v>17197881302</v>
      </c>
      <c r="C1908" s="13" t="s">
        <v>300</v>
      </c>
      <c r="D1908" s="13" t="s">
        <v>363</v>
      </c>
      <c r="E1908" s="13" t="s">
        <v>320</v>
      </c>
      <c r="F1908" s="17">
        <v>159800</v>
      </c>
    </row>
    <row r="1909" spans="1:6">
      <c r="A1909" s="13" t="s">
        <v>301</v>
      </c>
      <c r="B1909" s="13">
        <v>17197881401</v>
      </c>
      <c r="C1909" s="13" t="s">
        <v>193</v>
      </c>
      <c r="D1909" s="13" t="s">
        <v>363</v>
      </c>
      <c r="E1909" s="13" t="s">
        <v>320</v>
      </c>
      <c r="F1909" s="17">
        <v>136800</v>
      </c>
    </row>
    <row r="1910" spans="1:6">
      <c r="A1910" s="13" t="s">
        <v>194</v>
      </c>
      <c r="B1910" s="13">
        <v>17197881402</v>
      </c>
      <c r="C1910" s="13" t="s">
        <v>195</v>
      </c>
      <c r="D1910" s="13" t="s">
        <v>363</v>
      </c>
      <c r="E1910" s="13" t="s">
        <v>320</v>
      </c>
      <c r="F1910" s="17">
        <v>153500</v>
      </c>
    </row>
    <row r="1911" spans="1:6">
      <c r="A1911" s="13" t="s">
        <v>196</v>
      </c>
      <c r="B1911" s="13">
        <v>17197881500</v>
      </c>
      <c r="C1911" s="13" t="s">
        <v>197</v>
      </c>
      <c r="D1911" s="13" t="s">
        <v>363</v>
      </c>
      <c r="E1911" s="13" t="s">
        <v>320</v>
      </c>
      <c r="F1911" s="17">
        <v>150700</v>
      </c>
    </row>
    <row r="1912" spans="1:6">
      <c r="A1912" s="13" t="s">
        <v>198</v>
      </c>
      <c r="B1912" s="13">
        <v>17197881601</v>
      </c>
      <c r="C1912" s="13" t="s">
        <v>199</v>
      </c>
      <c r="D1912" s="13" t="s">
        <v>363</v>
      </c>
      <c r="E1912" s="13" t="s">
        <v>320</v>
      </c>
      <c r="F1912" s="17">
        <v>198100</v>
      </c>
    </row>
    <row r="1913" spans="1:6">
      <c r="A1913" s="13" t="s">
        <v>200</v>
      </c>
      <c r="B1913" s="13">
        <v>17197881603</v>
      </c>
      <c r="C1913" s="13" t="s">
        <v>201</v>
      </c>
      <c r="D1913" s="13" t="s">
        <v>363</v>
      </c>
      <c r="E1913" s="13" t="s">
        <v>320</v>
      </c>
      <c r="F1913" s="17">
        <v>172000</v>
      </c>
    </row>
    <row r="1914" spans="1:6">
      <c r="A1914" s="13" t="s">
        <v>202</v>
      </c>
      <c r="B1914" s="13">
        <v>17197881604</v>
      </c>
      <c r="C1914" s="13" t="s">
        <v>203</v>
      </c>
      <c r="D1914" s="13" t="s">
        <v>363</v>
      </c>
      <c r="E1914" s="13" t="s">
        <v>320</v>
      </c>
      <c r="F1914" s="17">
        <v>137900</v>
      </c>
    </row>
    <row r="1915" spans="1:6">
      <c r="A1915" s="13" t="s">
        <v>204</v>
      </c>
      <c r="B1915" s="13">
        <v>17197881700</v>
      </c>
      <c r="C1915" s="13" t="s">
        <v>205</v>
      </c>
      <c r="D1915" s="13" t="s">
        <v>363</v>
      </c>
      <c r="E1915" s="13" t="s">
        <v>320</v>
      </c>
      <c r="F1915" s="17">
        <v>194600</v>
      </c>
    </row>
    <row r="1916" spans="1:6">
      <c r="A1916" s="13" t="s">
        <v>206</v>
      </c>
      <c r="B1916" s="13">
        <v>17197881800</v>
      </c>
      <c r="C1916" s="13" t="s">
        <v>207</v>
      </c>
      <c r="D1916" s="13" t="s">
        <v>363</v>
      </c>
      <c r="E1916" s="13" t="s">
        <v>320</v>
      </c>
      <c r="F1916" s="17">
        <v>159900</v>
      </c>
    </row>
    <row r="1917" spans="1:6">
      <c r="A1917" s="13" t="s">
        <v>208</v>
      </c>
      <c r="B1917" s="13">
        <v>17197881900</v>
      </c>
      <c r="C1917" s="13" t="s">
        <v>209</v>
      </c>
      <c r="D1917" s="13" t="s">
        <v>363</v>
      </c>
      <c r="E1917" s="13" t="s">
        <v>320</v>
      </c>
      <c r="F1917" s="17">
        <v>139500</v>
      </c>
    </row>
    <row r="1918" spans="1:6">
      <c r="A1918" s="13" t="s">
        <v>210</v>
      </c>
      <c r="B1918" s="13">
        <v>17197882000</v>
      </c>
      <c r="C1918" s="13" t="s">
        <v>211</v>
      </c>
      <c r="D1918" s="13" t="s">
        <v>363</v>
      </c>
      <c r="E1918" s="13" t="s">
        <v>320</v>
      </c>
      <c r="F1918" s="17">
        <v>117000</v>
      </c>
    </row>
    <row r="1919" spans="1:6">
      <c r="A1919" s="13" t="s">
        <v>212</v>
      </c>
      <c r="B1919" s="13">
        <v>17197882100</v>
      </c>
      <c r="C1919" s="13" t="s">
        <v>213</v>
      </c>
      <c r="D1919" s="13" t="s">
        <v>363</v>
      </c>
      <c r="E1919" s="13" t="s">
        <v>320</v>
      </c>
      <c r="F1919" s="17">
        <v>137100</v>
      </c>
    </row>
    <row r="1920" spans="1:6">
      <c r="A1920" s="13" t="s">
        <v>214</v>
      </c>
      <c r="B1920" s="13">
        <v>17197882200</v>
      </c>
      <c r="C1920" s="13" t="s">
        <v>215</v>
      </c>
      <c r="D1920" s="13" t="s">
        <v>363</v>
      </c>
      <c r="E1920" s="13" t="s">
        <v>320</v>
      </c>
      <c r="F1920" s="17">
        <v>121500</v>
      </c>
    </row>
    <row r="1921" spans="1:6">
      <c r="A1921" s="13" t="s">
        <v>216</v>
      </c>
      <c r="B1921" s="13">
        <v>17197882300</v>
      </c>
      <c r="C1921" s="13" t="s">
        <v>217</v>
      </c>
      <c r="D1921" s="13" t="s">
        <v>363</v>
      </c>
      <c r="E1921" s="13" t="s">
        <v>320</v>
      </c>
      <c r="F1921" s="17">
        <v>139600</v>
      </c>
    </row>
    <row r="1922" spans="1:6">
      <c r="A1922" s="13" t="s">
        <v>218</v>
      </c>
      <c r="B1922" s="13">
        <v>17197882400</v>
      </c>
      <c r="C1922" s="13" t="s">
        <v>219</v>
      </c>
      <c r="D1922" s="13" t="s">
        <v>363</v>
      </c>
      <c r="E1922" s="13" t="s">
        <v>320</v>
      </c>
      <c r="F1922" s="17">
        <v>142700</v>
      </c>
    </row>
    <row r="1923" spans="1:6">
      <c r="A1923" s="13" t="s">
        <v>220</v>
      </c>
      <c r="B1923" s="13">
        <v>17197882500</v>
      </c>
      <c r="C1923" s="13" t="s">
        <v>221</v>
      </c>
      <c r="D1923" s="13" t="s">
        <v>363</v>
      </c>
      <c r="E1923" s="13" t="s">
        <v>320</v>
      </c>
      <c r="F1923" s="17">
        <v>89700</v>
      </c>
    </row>
    <row r="1924" spans="1:6">
      <c r="A1924" s="13" t="s">
        <v>222</v>
      </c>
      <c r="B1924" s="13">
        <v>17197882601</v>
      </c>
      <c r="C1924" s="13" t="s">
        <v>223</v>
      </c>
      <c r="D1924" s="13" t="s">
        <v>363</v>
      </c>
      <c r="E1924" s="13" t="s">
        <v>320</v>
      </c>
      <c r="F1924" s="17">
        <v>147500</v>
      </c>
    </row>
    <row r="1925" spans="1:6">
      <c r="A1925" s="13" t="s">
        <v>224</v>
      </c>
      <c r="B1925" s="13">
        <v>17197882602</v>
      </c>
      <c r="C1925" s="13" t="s">
        <v>225</v>
      </c>
      <c r="D1925" s="13" t="s">
        <v>363</v>
      </c>
      <c r="E1925" s="13" t="s">
        <v>320</v>
      </c>
      <c r="F1925" s="17">
        <v>132200</v>
      </c>
    </row>
    <row r="1926" spans="1:6">
      <c r="A1926" s="13" t="s">
        <v>226</v>
      </c>
      <c r="B1926" s="13">
        <v>17197882701</v>
      </c>
      <c r="C1926" s="13" t="s">
        <v>227</v>
      </c>
      <c r="D1926" s="13" t="s">
        <v>363</v>
      </c>
      <c r="E1926" s="13" t="s">
        <v>320</v>
      </c>
      <c r="F1926" s="17">
        <v>176900</v>
      </c>
    </row>
    <row r="1927" spans="1:6">
      <c r="A1927" s="13" t="s">
        <v>228</v>
      </c>
      <c r="B1927" s="13">
        <v>17197882702</v>
      </c>
      <c r="C1927" s="13" t="s">
        <v>229</v>
      </c>
      <c r="D1927" s="13" t="s">
        <v>363</v>
      </c>
      <c r="E1927" s="13" t="s">
        <v>320</v>
      </c>
      <c r="F1927" s="17">
        <v>167500</v>
      </c>
    </row>
    <row r="1928" spans="1:6">
      <c r="A1928" s="13" t="s">
        <v>230</v>
      </c>
      <c r="B1928" s="13">
        <v>17197882801</v>
      </c>
      <c r="C1928" s="13" t="s">
        <v>231</v>
      </c>
      <c r="D1928" s="13" t="s">
        <v>363</v>
      </c>
      <c r="E1928" s="13" t="s">
        <v>320</v>
      </c>
      <c r="F1928" s="17">
        <v>156200</v>
      </c>
    </row>
    <row r="1929" spans="1:6">
      <c r="A1929" s="13" t="s">
        <v>232</v>
      </c>
      <c r="B1929" s="13">
        <v>17197882802</v>
      </c>
      <c r="C1929" s="13" t="s">
        <v>233</v>
      </c>
      <c r="D1929" s="13" t="s">
        <v>363</v>
      </c>
      <c r="E1929" s="13" t="s">
        <v>320</v>
      </c>
      <c r="F1929" s="17">
        <v>129600</v>
      </c>
    </row>
    <row r="1930" spans="1:6">
      <c r="A1930" s="13" t="s">
        <v>234</v>
      </c>
      <c r="B1930" s="13">
        <v>17197882900</v>
      </c>
      <c r="C1930" s="13" t="s">
        <v>235</v>
      </c>
      <c r="D1930" s="13" t="s">
        <v>363</v>
      </c>
      <c r="E1930" s="13" t="s">
        <v>320</v>
      </c>
      <c r="F1930" s="17">
        <v>153700</v>
      </c>
    </row>
    <row r="1931" spans="1:6">
      <c r="A1931" s="13" t="s">
        <v>236</v>
      </c>
      <c r="B1931" s="13">
        <v>17197883000</v>
      </c>
      <c r="C1931" s="13" t="s">
        <v>237</v>
      </c>
      <c r="D1931" s="13" t="s">
        <v>363</v>
      </c>
      <c r="E1931" s="13" t="s">
        <v>320</v>
      </c>
      <c r="F1931" s="17">
        <v>157600</v>
      </c>
    </row>
    <row r="1932" spans="1:6">
      <c r="A1932" s="13" t="s">
        <v>238</v>
      </c>
      <c r="B1932" s="13">
        <v>17197883100</v>
      </c>
      <c r="C1932" s="13" t="s">
        <v>239</v>
      </c>
      <c r="D1932" s="13" t="s">
        <v>363</v>
      </c>
      <c r="E1932" s="13" t="s">
        <v>320</v>
      </c>
      <c r="F1932" s="17">
        <v>136100</v>
      </c>
    </row>
    <row r="1933" spans="1:6">
      <c r="A1933" s="13" t="s">
        <v>240</v>
      </c>
      <c r="B1933" s="13">
        <v>17197883206</v>
      </c>
      <c r="C1933" s="13" t="s">
        <v>241</v>
      </c>
      <c r="D1933" s="13" t="s">
        <v>363</v>
      </c>
      <c r="E1933" s="13" t="s">
        <v>320</v>
      </c>
      <c r="F1933" s="17">
        <v>195600</v>
      </c>
    </row>
    <row r="1934" spans="1:6">
      <c r="A1934" s="13" t="s">
        <v>242</v>
      </c>
      <c r="B1934" s="13">
        <v>17197883208</v>
      </c>
      <c r="C1934" s="13" t="s">
        <v>243</v>
      </c>
      <c r="D1934" s="13" t="s">
        <v>363</v>
      </c>
      <c r="E1934" s="13" t="s">
        <v>320</v>
      </c>
      <c r="F1934" s="17">
        <v>156600</v>
      </c>
    </row>
    <row r="1935" spans="1:6">
      <c r="A1935" s="13" t="s">
        <v>244</v>
      </c>
      <c r="B1935" s="13">
        <v>17197883209</v>
      </c>
      <c r="C1935" s="13" t="s">
        <v>245</v>
      </c>
      <c r="D1935" s="13" t="s">
        <v>363</v>
      </c>
      <c r="E1935" s="13" t="s">
        <v>320</v>
      </c>
      <c r="F1935" s="17">
        <v>196300</v>
      </c>
    </row>
    <row r="1936" spans="1:6">
      <c r="A1936" s="13" t="s">
        <v>136</v>
      </c>
      <c r="B1936" s="13">
        <v>17197883210</v>
      </c>
      <c r="C1936" s="13" t="s">
        <v>137</v>
      </c>
      <c r="D1936" s="13" t="s">
        <v>363</v>
      </c>
      <c r="E1936" s="13" t="s">
        <v>320</v>
      </c>
      <c r="F1936" s="17">
        <v>218400</v>
      </c>
    </row>
    <row r="1937" spans="1:6">
      <c r="A1937" s="13" t="s">
        <v>138</v>
      </c>
      <c r="B1937" s="13">
        <v>17197883211</v>
      </c>
      <c r="C1937" s="13" t="s">
        <v>139</v>
      </c>
      <c r="D1937" s="13" t="s">
        <v>363</v>
      </c>
      <c r="E1937" s="13" t="s">
        <v>320</v>
      </c>
      <c r="F1937" s="17">
        <v>197300</v>
      </c>
    </row>
    <row r="1938" spans="1:6">
      <c r="A1938" s="13" t="s">
        <v>140</v>
      </c>
      <c r="B1938" s="13">
        <v>17197883212</v>
      </c>
      <c r="C1938" s="13" t="s">
        <v>141</v>
      </c>
      <c r="D1938" s="13" t="s">
        <v>363</v>
      </c>
      <c r="E1938" s="13" t="s">
        <v>320</v>
      </c>
      <c r="F1938" s="17">
        <v>311300</v>
      </c>
    </row>
    <row r="1939" spans="1:6">
      <c r="A1939" s="13" t="s">
        <v>142</v>
      </c>
      <c r="B1939" s="13">
        <v>17197883213</v>
      </c>
      <c r="C1939" s="13" t="s">
        <v>143</v>
      </c>
      <c r="D1939" s="13" t="s">
        <v>363</v>
      </c>
      <c r="E1939" s="13" t="s">
        <v>320</v>
      </c>
      <c r="F1939" s="17">
        <v>242400</v>
      </c>
    </row>
    <row r="1940" spans="1:6">
      <c r="A1940" s="13" t="s">
        <v>144</v>
      </c>
      <c r="B1940" s="13">
        <v>17197883214</v>
      </c>
      <c r="C1940" s="13" t="s">
        <v>145</v>
      </c>
      <c r="D1940" s="13" t="s">
        <v>363</v>
      </c>
      <c r="E1940" s="13" t="s">
        <v>320</v>
      </c>
      <c r="F1940" s="17">
        <v>193000</v>
      </c>
    </row>
    <row r="1941" spans="1:6">
      <c r="A1941" s="13" t="s">
        <v>146</v>
      </c>
      <c r="B1941" s="13">
        <v>17197883215</v>
      </c>
      <c r="C1941" s="13" t="s">
        <v>147</v>
      </c>
      <c r="D1941" s="13" t="s">
        <v>363</v>
      </c>
      <c r="E1941" s="13" t="s">
        <v>320</v>
      </c>
      <c r="F1941" s="17">
        <v>234300</v>
      </c>
    </row>
    <row r="1942" spans="1:6">
      <c r="A1942" s="13" t="s">
        <v>148</v>
      </c>
      <c r="B1942" s="13">
        <v>17197883216</v>
      </c>
      <c r="C1942" s="13" t="s">
        <v>149</v>
      </c>
      <c r="D1942" s="13" t="s">
        <v>363</v>
      </c>
      <c r="E1942" s="13" t="s">
        <v>320</v>
      </c>
      <c r="F1942" s="17">
        <v>228400</v>
      </c>
    </row>
    <row r="1943" spans="1:6">
      <c r="A1943" s="13" t="s">
        <v>150</v>
      </c>
      <c r="B1943" s="13">
        <v>17197883303</v>
      </c>
      <c r="C1943" s="13" t="s">
        <v>151</v>
      </c>
      <c r="D1943" s="13" t="s">
        <v>363</v>
      </c>
      <c r="E1943" s="13" t="s">
        <v>152</v>
      </c>
      <c r="F1943" s="17">
        <v>261500</v>
      </c>
    </row>
    <row r="1944" spans="1:6">
      <c r="A1944" s="13" t="s">
        <v>153</v>
      </c>
      <c r="B1944" s="13">
        <v>17197883304</v>
      </c>
      <c r="C1944" s="13" t="s">
        <v>154</v>
      </c>
      <c r="D1944" s="13" t="s">
        <v>363</v>
      </c>
      <c r="E1944" s="13" t="s">
        <v>155</v>
      </c>
      <c r="F1944" s="17">
        <v>271800</v>
      </c>
    </row>
    <row r="1945" spans="1:6">
      <c r="A1945" s="13" t="s">
        <v>156</v>
      </c>
      <c r="B1945" s="13">
        <v>17197883305</v>
      </c>
      <c r="C1945" s="13" t="s">
        <v>157</v>
      </c>
      <c r="D1945" s="13" t="s">
        <v>363</v>
      </c>
      <c r="E1945" s="13" t="s">
        <v>158</v>
      </c>
      <c r="F1945" s="17">
        <v>220600</v>
      </c>
    </row>
    <row r="1946" spans="1:6">
      <c r="A1946" s="13" t="s">
        <v>159</v>
      </c>
      <c r="B1946" s="13">
        <v>17197883306</v>
      </c>
      <c r="C1946" s="13" t="s">
        <v>160</v>
      </c>
      <c r="D1946" s="13" t="s">
        <v>363</v>
      </c>
      <c r="E1946" s="13" t="s">
        <v>161</v>
      </c>
      <c r="F1946" s="17">
        <v>244000</v>
      </c>
    </row>
    <row r="1947" spans="1:6">
      <c r="A1947" s="13" t="s">
        <v>162</v>
      </c>
      <c r="B1947" s="13">
        <v>17197883307</v>
      </c>
      <c r="C1947" s="13" t="s">
        <v>163</v>
      </c>
      <c r="D1947" s="13" t="s">
        <v>363</v>
      </c>
      <c r="E1947" s="13" t="s">
        <v>164</v>
      </c>
      <c r="F1947" s="17">
        <v>221000</v>
      </c>
    </row>
    <row r="1948" spans="1:6">
      <c r="A1948" s="13" t="s">
        <v>165</v>
      </c>
      <c r="B1948" s="13">
        <v>17197883401</v>
      </c>
      <c r="C1948" s="13" t="s">
        <v>166</v>
      </c>
      <c r="D1948" s="13" t="s">
        <v>363</v>
      </c>
      <c r="E1948" s="13" t="s">
        <v>161</v>
      </c>
      <c r="F1948" s="17">
        <v>180500</v>
      </c>
    </row>
    <row r="1949" spans="1:6">
      <c r="A1949" s="13" t="s">
        <v>167</v>
      </c>
      <c r="B1949" s="13">
        <v>17197883402</v>
      </c>
      <c r="C1949" s="13" t="s">
        <v>168</v>
      </c>
      <c r="D1949" s="13" t="s">
        <v>363</v>
      </c>
      <c r="E1949" s="13" t="s">
        <v>161</v>
      </c>
      <c r="F1949" s="17">
        <v>162700</v>
      </c>
    </row>
    <row r="1950" spans="1:6">
      <c r="A1950" s="13" t="s">
        <v>169</v>
      </c>
      <c r="B1950" s="13">
        <v>17197883504</v>
      </c>
      <c r="C1950" s="13" t="s">
        <v>170</v>
      </c>
      <c r="D1950" s="13" t="s">
        <v>363</v>
      </c>
      <c r="E1950" s="13" t="s">
        <v>171</v>
      </c>
      <c r="F1950" s="17">
        <v>290000</v>
      </c>
    </row>
    <row r="1951" spans="1:6">
      <c r="A1951" s="13" t="s">
        <v>172</v>
      </c>
      <c r="B1951" s="13">
        <v>17197883505</v>
      </c>
      <c r="C1951" s="13" t="s">
        <v>173</v>
      </c>
      <c r="D1951" s="13" t="s">
        <v>363</v>
      </c>
      <c r="E1951" s="13" t="s">
        <v>171</v>
      </c>
      <c r="F1951" s="17">
        <v>349900</v>
      </c>
    </row>
    <row r="1952" spans="1:6">
      <c r="A1952" s="13" t="s">
        <v>174</v>
      </c>
      <c r="B1952" s="13">
        <v>17197883507</v>
      </c>
      <c r="C1952" s="13" t="s">
        <v>175</v>
      </c>
      <c r="D1952" s="13" t="s">
        <v>363</v>
      </c>
      <c r="E1952" s="13" t="s">
        <v>176</v>
      </c>
      <c r="F1952" s="17">
        <v>467000</v>
      </c>
    </row>
    <row r="1953" spans="1:6">
      <c r="A1953" s="13" t="s">
        <v>177</v>
      </c>
      <c r="B1953" s="13">
        <v>17197883509</v>
      </c>
      <c r="C1953" s="13" t="s">
        <v>178</v>
      </c>
      <c r="D1953" s="13" t="s">
        <v>363</v>
      </c>
      <c r="E1953" s="13" t="s">
        <v>171</v>
      </c>
      <c r="F1953" s="17">
        <v>259100</v>
      </c>
    </row>
    <row r="1954" spans="1:6">
      <c r="A1954" s="13" t="s">
        <v>179</v>
      </c>
      <c r="B1954" s="13">
        <v>17197883510</v>
      </c>
      <c r="C1954" s="13" t="s">
        <v>180</v>
      </c>
      <c r="D1954" s="13" t="s">
        <v>363</v>
      </c>
      <c r="E1954" s="13" t="s">
        <v>171</v>
      </c>
      <c r="F1954" s="17">
        <v>277500</v>
      </c>
    </row>
    <row r="1955" spans="1:6">
      <c r="A1955" s="13" t="s">
        <v>181</v>
      </c>
      <c r="B1955" s="13">
        <v>17197883511</v>
      </c>
      <c r="C1955" s="13" t="s">
        <v>182</v>
      </c>
      <c r="D1955" s="13" t="s">
        <v>363</v>
      </c>
      <c r="E1955" s="13" t="s">
        <v>171</v>
      </c>
      <c r="F1955" s="17">
        <v>229700</v>
      </c>
    </row>
    <row r="1956" spans="1:6">
      <c r="A1956" s="13" t="s">
        <v>183</v>
      </c>
      <c r="B1956" s="13">
        <v>17197883513</v>
      </c>
      <c r="C1956" s="13" t="s">
        <v>184</v>
      </c>
      <c r="D1956" s="13" t="s">
        <v>363</v>
      </c>
      <c r="E1956" s="13" t="s">
        <v>171</v>
      </c>
      <c r="F1956" s="17">
        <v>265300</v>
      </c>
    </row>
    <row r="1957" spans="1:6">
      <c r="A1957" s="13" t="s">
        <v>185</v>
      </c>
      <c r="B1957" s="13">
        <v>17197883514</v>
      </c>
      <c r="C1957" s="13" t="s">
        <v>186</v>
      </c>
      <c r="D1957" s="13" t="s">
        <v>363</v>
      </c>
      <c r="E1957" s="13" t="s">
        <v>171</v>
      </c>
      <c r="F1957" s="17">
        <v>310500</v>
      </c>
    </row>
    <row r="1958" spans="1:6">
      <c r="A1958" s="13" t="s">
        <v>187</v>
      </c>
      <c r="B1958" s="13">
        <v>17197883515</v>
      </c>
      <c r="C1958" s="13" t="s">
        <v>188</v>
      </c>
      <c r="D1958" s="13" t="s">
        <v>363</v>
      </c>
      <c r="E1958" s="13" t="s">
        <v>171</v>
      </c>
      <c r="F1958" s="17">
        <v>437900</v>
      </c>
    </row>
    <row r="1959" spans="1:6">
      <c r="A1959" s="13" t="s">
        <v>189</v>
      </c>
      <c r="B1959" s="13">
        <v>17197883516</v>
      </c>
      <c r="C1959" s="13" t="s">
        <v>190</v>
      </c>
      <c r="D1959" s="13" t="s">
        <v>363</v>
      </c>
      <c r="E1959" s="13" t="s">
        <v>171</v>
      </c>
      <c r="F1959" s="17">
        <v>443900</v>
      </c>
    </row>
    <row r="1960" spans="1:6">
      <c r="A1960" s="13" t="s">
        <v>191</v>
      </c>
      <c r="B1960" s="13">
        <v>17197883517</v>
      </c>
      <c r="C1960" s="13" t="s">
        <v>192</v>
      </c>
      <c r="D1960" s="13" t="s">
        <v>363</v>
      </c>
      <c r="E1960" s="13" t="s">
        <v>171</v>
      </c>
      <c r="F1960" s="17">
        <v>259500</v>
      </c>
    </row>
    <row r="1961" spans="1:6">
      <c r="A1961" s="13" t="s">
        <v>80</v>
      </c>
      <c r="B1961" s="13">
        <v>17197883519</v>
      </c>
      <c r="C1961" s="13" t="s">
        <v>81</v>
      </c>
      <c r="D1961" s="13" t="s">
        <v>363</v>
      </c>
      <c r="E1961" s="13" t="s">
        <v>171</v>
      </c>
      <c r="F1961" s="17">
        <v>290700</v>
      </c>
    </row>
    <row r="1962" spans="1:6">
      <c r="A1962" s="13" t="s">
        <v>82</v>
      </c>
      <c r="B1962" s="13">
        <v>17197883521</v>
      </c>
      <c r="C1962" s="13" t="s">
        <v>83</v>
      </c>
      <c r="D1962" s="13" t="s">
        <v>363</v>
      </c>
      <c r="E1962" s="13" t="s">
        <v>171</v>
      </c>
      <c r="F1962" s="17">
        <v>332600</v>
      </c>
    </row>
    <row r="1963" spans="1:6">
      <c r="A1963" s="13" t="s">
        <v>84</v>
      </c>
      <c r="B1963" s="13">
        <v>17197883522</v>
      </c>
      <c r="C1963" s="13" t="s">
        <v>85</v>
      </c>
      <c r="D1963" s="13" t="s">
        <v>363</v>
      </c>
      <c r="E1963" s="13" t="s">
        <v>171</v>
      </c>
      <c r="F1963" s="17">
        <v>338200</v>
      </c>
    </row>
    <row r="1964" spans="1:6">
      <c r="A1964" s="13" t="s">
        <v>86</v>
      </c>
      <c r="B1964" s="13">
        <v>17197883602</v>
      </c>
      <c r="C1964" s="13" t="s">
        <v>87</v>
      </c>
      <c r="D1964" s="13" t="s">
        <v>363</v>
      </c>
      <c r="E1964" s="13" t="s">
        <v>88</v>
      </c>
      <c r="F1964" s="17">
        <v>205200</v>
      </c>
    </row>
    <row r="1965" spans="1:6">
      <c r="A1965" s="13" t="s">
        <v>89</v>
      </c>
      <c r="B1965" s="13">
        <v>17197883603</v>
      </c>
      <c r="C1965" s="13" t="s">
        <v>90</v>
      </c>
      <c r="D1965" s="13" t="s">
        <v>363</v>
      </c>
      <c r="E1965" s="13" t="s">
        <v>2161</v>
      </c>
      <c r="F1965" s="17">
        <v>142300</v>
      </c>
    </row>
    <row r="1966" spans="1:6">
      <c r="A1966" s="13" t="s">
        <v>91</v>
      </c>
      <c r="B1966" s="13">
        <v>17197883605</v>
      </c>
      <c r="C1966" s="13" t="s">
        <v>92</v>
      </c>
      <c r="D1966" s="13" t="s">
        <v>363</v>
      </c>
      <c r="E1966" s="13" t="s">
        <v>93</v>
      </c>
      <c r="F1966" s="17">
        <v>112800</v>
      </c>
    </row>
    <row r="1967" spans="1:6">
      <c r="A1967" s="13" t="s">
        <v>94</v>
      </c>
      <c r="B1967" s="13">
        <v>17197883606</v>
      </c>
      <c r="C1967" s="13" t="s">
        <v>95</v>
      </c>
      <c r="D1967" s="13" t="s">
        <v>363</v>
      </c>
      <c r="E1967" s="13" t="s">
        <v>93</v>
      </c>
      <c r="F1967" s="17">
        <v>192100</v>
      </c>
    </row>
    <row r="1968" spans="1:6">
      <c r="A1968" s="13" t="s">
        <v>96</v>
      </c>
      <c r="B1968" s="13">
        <v>17197883700</v>
      </c>
      <c r="C1968" s="13" t="s">
        <v>97</v>
      </c>
      <c r="D1968" s="13" t="s">
        <v>363</v>
      </c>
      <c r="E1968" s="13" t="s">
        <v>1807</v>
      </c>
      <c r="F1968" s="17">
        <v>130700</v>
      </c>
    </row>
    <row r="1969" spans="1:6">
      <c r="A1969" s="13" t="s">
        <v>98</v>
      </c>
      <c r="B1969" s="13">
        <v>17197883803</v>
      </c>
      <c r="C1969" s="13" t="s">
        <v>99</v>
      </c>
      <c r="D1969" s="13" t="s">
        <v>363</v>
      </c>
      <c r="E1969" s="13" t="s">
        <v>2161</v>
      </c>
      <c r="F1969" s="17">
        <v>166900</v>
      </c>
    </row>
    <row r="1970" spans="1:6">
      <c r="A1970" s="13" t="s">
        <v>100</v>
      </c>
      <c r="B1970" s="13">
        <v>17197883804</v>
      </c>
      <c r="C1970" s="13" t="s">
        <v>101</v>
      </c>
      <c r="D1970" s="13" t="s">
        <v>363</v>
      </c>
      <c r="E1970" s="13" t="s">
        <v>102</v>
      </c>
      <c r="F1970" s="17">
        <v>176600</v>
      </c>
    </row>
    <row r="1971" spans="1:6">
      <c r="A1971" s="13" t="s">
        <v>103</v>
      </c>
      <c r="B1971" s="13">
        <v>17197883806</v>
      </c>
      <c r="C1971" s="13" t="s">
        <v>104</v>
      </c>
      <c r="D1971" s="13" t="s">
        <v>363</v>
      </c>
      <c r="E1971" s="13" t="s">
        <v>1088</v>
      </c>
      <c r="F1971" s="17">
        <v>321600</v>
      </c>
    </row>
    <row r="1972" spans="1:6">
      <c r="A1972" s="13" t="s">
        <v>105</v>
      </c>
      <c r="B1972" s="13">
        <v>17197883808</v>
      </c>
      <c r="C1972" s="13" t="s">
        <v>106</v>
      </c>
      <c r="D1972" s="13" t="s">
        <v>363</v>
      </c>
      <c r="E1972" s="13" t="s">
        <v>1088</v>
      </c>
      <c r="F1972" s="17">
        <v>222100</v>
      </c>
    </row>
    <row r="1973" spans="1:6">
      <c r="A1973" s="13" t="s">
        <v>107</v>
      </c>
      <c r="B1973" s="13">
        <v>17197883809</v>
      </c>
      <c r="C1973" s="13" t="s">
        <v>108</v>
      </c>
      <c r="D1973" s="13" t="s">
        <v>363</v>
      </c>
      <c r="E1973" s="13" t="s">
        <v>1088</v>
      </c>
      <c r="F1973" s="17">
        <v>96900</v>
      </c>
    </row>
    <row r="1974" spans="1:6">
      <c r="A1974" s="13" t="s">
        <v>109</v>
      </c>
      <c r="B1974" s="13">
        <v>17197883810</v>
      </c>
      <c r="C1974" s="13" t="s">
        <v>110</v>
      </c>
      <c r="D1974" s="13" t="s">
        <v>363</v>
      </c>
      <c r="E1974" s="13" t="s">
        <v>1088</v>
      </c>
      <c r="F1974" s="17">
        <v>203000</v>
      </c>
    </row>
    <row r="1975" spans="1:6">
      <c r="A1975" s="13" t="s">
        <v>111</v>
      </c>
      <c r="B1975" s="13">
        <v>17197883811</v>
      </c>
      <c r="C1975" s="13" t="s">
        <v>112</v>
      </c>
      <c r="D1975" s="13" t="s">
        <v>363</v>
      </c>
      <c r="E1975" s="13" t="s">
        <v>1088</v>
      </c>
      <c r="F1975" s="17">
        <v>171000</v>
      </c>
    </row>
    <row r="1976" spans="1:6">
      <c r="A1976" s="13" t="s">
        <v>113</v>
      </c>
      <c r="B1976" s="13">
        <v>17197883902</v>
      </c>
      <c r="C1976" s="13" t="s">
        <v>114</v>
      </c>
      <c r="D1976" s="13" t="s">
        <v>363</v>
      </c>
      <c r="E1976" s="13" t="s">
        <v>115</v>
      </c>
      <c r="F1976" s="17">
        <v>264100</v>
      </c>
    </row>
    <row r="1977" spans="1:6">
      <c r="A1977" s="13" t="s">
        <v>116</v>
      </c>
      <c r="B1977" s="13">
        <v>17197883903</v>
      </c>
      <c r="C1977" s="13" t="s">
        <v>117</v>
      </c>
      <c r="D1977" s="13" t="s">
        <v>363</v>
      </c>
      <c r="E1977" s="13" t="s">
        <v>115</v>
      </c>
      <c r="F1977" s="17">
        <v>302700</v>
      </c>
    </row>
    <row r="1978" spans="1:6">
      <c r="A1978" s="13" t="s">
        <v>118</v>
      </c>
      <c r="B1978" s="13">
        <v>17197883904</v>
      </c>
      <c r="C1978" s="13" t="s">
        <v>119</v>
      </c>
      <c r="D1978" s="13" t="s">
        <v>363</v>
      </c>
      <c r="E1978" s="13" t="s">
        <v>115</v>
      </c>
      <c r="F1978" s="17">
        <v>216800</v>
      </c>
    </row>
    <row r="1979" spans="1:6">
      <c r="A1979" s="13" t="s">
        <v>120</v>
      </c>
      <c r="B1979" s="13">
        <v>17197884003</v>
      </c>
      <c r="C1979" s="13" t="s">
        <v>121</v>
      </c>
      <c r="D1979" s="13" t="s">
        <v>363</v>
      </c>
      <c r="E1979" s="13" t="s">
        <v>161</v>
      </c>
      <c r="F1979" s="17">
        <v>168100</v>
      </c>
    </row>
    <row r="1980" spans="1:6">
      <c r="A1980" s="13" t="s">
        <v>122</v>
      </c>
      <c r="B1980" s="13">
        <v>17197884004</v>
      </c>
      <c r="C1980" s="13" t="s">
        <v>123</v>
      </c>
      <c r="D1980" s="13" t="s">
        <v>363</v>
      </c>
      <c r="E1980" s="13" t="s">
        <v>124</v>
      </c>
      <c r="F1980" s="17">
        <v>176200</v>
      </c>
    </row>
    <row r="1981" spans="1:6">
      <c r="A1981" s="13" t="s">
        <v>125</v>
      </c>
      <c r="B1981" s="13">
        <v>17197884005</v>
      </c>
      <c r="C1981" s="13" t="s">
        <v>126</v>
      </c>
      <c r="D1981" s="13" t="s">
        <v>363</v>
      </c>
      <c r="E1981" s="13" t="s">
        <v>161</v>
      </c>
      <c r="F1981" s="17">
        <v>219800</v>
      </c>
    </row>
    <row r="1982" spans="1:6">
      <c r="A1982" s="13" t="s">
        <v>127</v>
      </c>
      <c r="B1982" s="13">
        <v>17197884006</v>
      </c>
      <c r="C1982" s="13" t="s">
        <v>128</v>
      </c>
      <c r="D1982" s="13" t="s">
        <v>363</v>
      </c>
      <c r="E1982" s="13" t="s">
        <v>161</v>
      </c>
      <c r="F1982" s="17">
        <v>173300</v>
      </c>
    </row>
    <row r="1983" spans="1:6">
      <c r="A1983" s="13" t="s">
        <v>129</v>
      </c>
      <c r="B1983" s="13">
        <v>17197884101</v>
      </c>
      <c r="C1983" s="13" t="s">
        <v>130</v>
      </c>
      <c r="D1983" s="13" t="s">
        <v>363</v>
      </c>
      <c r="E1983" s="13"/>
      <c r="F1983" s="17">
        <v>221600</v>
      </c>
    </row>
    <row r="1984" spans="1:6">
      <c r="A1984" s="13" t="s">
        <v>131</v>
      </c>
      <c r="B1984" s="13">
        <v>17197884103</v>
      </c>
      <c r="C1984" s="13" t="s">
        <v>132</v>
      </c>
      <c r="D1984" s="13" t="s">
        <v>363</v>
      </c>
      <c r="E1984" s="13"/>
      <c r="F1984" s="17">
        <v>231700</v>
      </c>
    </row>
    <row r="1985" spans="1:6">
      <c r="A1985" s="13" t="s">
        <v>133</v>
      </c>
      <c r="B1985" s="13">
        <v>17197980000</v>
      </c>
      <c r="C1985" s="13" t="s">
        <v>134</v>
      </c>
      <c r="D1985" s="13" t="s">
        <v>363</v>
      </c>
      <c r="E1985" s="13"/>
      <c r="F1985" s="17"/>
    </row>
    <row r="1986" spans="1:6">
      <c r="A1986" s="13" t="s">
        <v>135</v>
      </c>
      <c r="B1986" s="13">
        <v>17197980100</v>
      </c>
      <c r="C1986" s="13" t="s">
        <v>0</v>
      </c>
      <c r="D1986" s="13" t="s">
        <v>363</v>
      </c>
      <c r="E1986" s="13"/>
      <c r="F1986" s="17">
        <v>17500</v>
      </c>
    </row>
  </sheetData>
  <sheetCalcPr fullCalcOnLoad="1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1986"/>
  <sheetViews>
    <sheetView topLeftCell="C1" workbookViewId="0">
      <selection activeCell="I1" sqref="I1:L1048576"/>
    </sheetView>
  </sheetViews>
  <sheetFormatPr baseColWidth="10" defaultColWidth="8.83203125" defaultRowHeight="14"/>
  <cols>
    <col min="1" max="1" width="21.6640625" hidden="1" customWidth="1"/>
    <col min="2" max="2" width="12" hidden="1" customWidth="1"/>
    <col min="3" max="3" width="22.83203125" customWidth="1"/>
    <col min="4" max="4" width="7.33203125" bestFit="1" customWidth="1"/>
    <col min="5" max="5" width="18.6640625" customWidth="1"/>
    <col min="6" max="6" width="17" style="9" bestFit="1" customWidth="1"/>
    <col min="7" max="7" width="13.33203125" style="9" bestFit="1" customWidth="1"/>
    <col min="8" max="8" width="20.6640625" style="9" bestFit="1" customWidth="1"/>
  </cols>
  <sheetData>
    <row r="1" spans="1:8" s="7" customFormat="1">
      <c r="A1" s="1" t="s">
        <v>4247</v>
      </c>
      <c r="B1" s="1" t="s">
        <v>4248</v>
      </c>
      <c r="C1" s="1" t="s">
        <v>4249</v>
      </c>
      <c r="D1" s="1" t="s">
        <v>4250</v>
      </c>
      <c r="E1" s="1" t="s">
        <v>4251</v>
      </c>
      <c r="F1" s="3" t="s">
        <v>4253</v>
      </c>
      <c r="G1" s="3" t="s">
        <v>4254</v>
      </c>
      <c r="H1" s="3" t="s">
        <v>4255</v>
      </c>
    </row>
    <row r="2" spans="1:8">
      <c r="A2" s="13" t="s">
        <v>4270</v>
      </c>
      <c r="B2" s="13">
        <v>17031840300</v>
      </c>
      <c r="C2" s="13" t="s">
        <v>4271</v>
      </c>
      <c r="D2" s="13" t="s">
        <v>4272</v>
      </c>
      <c r="E2" s="13" t="s">
        <v>4273</v>
      </c>
      <c r="F2" s="15">
        <v>31.5</v>
      </c>
      <c r="G2" s="15">
        <v>0.6</v>
      </c>
      <c r="H2" s="15">
        <v>35.9</v>
      </c>
    </row>
    <row r="3" spans="1:8">
      <c r="A3" s="13" t="s">
        <v>4274</v>
      </c>
      <c r="B3" s="13">
        <v>17031823200</v>
      </c>
      <c r="C3" s="13" t="s">
        <v>4275</v>
      </c>
      <c r="D3" s="13" t="s">
        <v>4272</v>
      </c>
      <c r="E3" s="13" t="s">
        <v>4276</v>
      </c>
      <c r="F3" s="15">
        <v>29.2</v>
      </c>
      <c r="G3" s="15">
        <v>0.7</v>
      </c>
      <c r="H3" s="15">
        <v>6.9</v>
      </c>
    </row>
    <row r="4" spans="1:8">
      <c r="A4" s="13" t="s">
        <v>4277</v>
      </c>
      <c r="B4" s="13">
        <v>17031823302</v>
      </c>
      <c r="C4" s="13" t="s">
        <v>4278</v>
      </c>
      <c r="D4" s="13" t="s">
        <v>4272</v>
      </c>
      <c r="E4" s="13" t="s">
        <v>4276</v>
      </c>
      <c r="F4" s="15">
        <v>37.6</v>
      </c>
      <c r="G4" s="15">
        <v>2</v>
      </c>
      <c r="H4" s="15">
        <v>13.2</v>
      </c>
    </row>
    <row r="5" spans="1:8">
      <c r="A5" s="13" t="s">
        <v>4279</v>
      </c>
      <c r="B5" s="13">
        <v>17031823303</v>
      </c>
      <c r="C5" s="13" t="s">
        <v>4280</v>
      </c>
      <c r="D5" s="13" t="s">
        <v>4272</v>
      </c>
      <c r="E5" s="13" t="s">
        <v>4276</v>
      </c>
      <c r="F5" s="15">
        <v>27.7</v>
      </c>
      <c r="G5" s="15">
        <v>0.5</v>
      </c>
      <c r="H5" s="15">
        <v>2.1</v>
      </c>
    </row>
    <row r="6" spans="1:8">
      <c r="A6" s="13" t="s">
        <v>4281</v>
      </c>
      <c r="B6" s="13">
        <v>17031823304</v>
      </c>
      <c r="C6" s="13" t="s">
        <v>4282</v>
      </c>
      <c r="D6" s="13" t="s">
        <v>4272</v>
      </c>
      <c r="E6" s="13" t="s">
        <v>4276</v>
      </c>
      <c r="F6" s="15">
        <v>32.799999999999997</v>
      </c>
      <c r="G6" s="15">
        <v>2.8</v>
      </c>
      <c r="H6" s="15">
        <v>9.1</v>
      </c>
    </row>
    <row r="7" spans="1:8">
      <c r="A7" s="13" t="s">
        <v>4283</v>
      </c>
      <c r="B7" s="13">
        <v>17031823400</v>
      </c>
      <c r="C7" s="13" t="s">
        <v>4284</v>
      </c>
      <c r="D7" s="13" t="s">
        <v>4272</v>
      </c>
      <c r="E7" s="13" t="s">
        <v>4276</v>
      </c>
      <c r="F7" s="15">
        <v>30</v>
      </c>
      <c r="G7" s="15">
        <v>2.2999999999999998</v>
      </c>
      <c r="H7" s="15">
        <v>11.7</v>
      </c>
    </row>
    <row r="8" spans="1:8">
      <c r="A8" s="13" t="s">
        <v>4285</v>
      </c>
      <c r="B8" s="13">
        <v>17031823605</v>
      </c>
      <c r="C8" s="13" t="s">
        <v>4286</v>
      </c>
      <c r="D8" s="13" t="s">
        <v>4272</v>
      </c>
      <c r="E8" s="13" t="s">
        <v>4276</v>
      </c>
      <c r="F8" s="15">
        <v>33.4</v>
      </c>
      <c r="G8" s="15">
        <v>4.0999999999999996</v>
      </c>
      <c r="H8" s="15">
        <v>3.9</v>
      </c>
    </row>
    <row r="9" spans="1:8">
      <c r="A9" s="13" t="s">
        <v>4287</v>
      </c>
      <c r="B9" s="13">
        <v>17031802608</v>
      </c>
      <c r="C9" s="13" t="s">
        <v>4288</v>
      </c>
      <c r="D9" s="13" t="s">
        <v>4272</v>
      </c>
      <c r="E9" s="13" t="s">
        <v>4289</v>
      </c>
      <c r="F9" s="15">
        <v>29.2</v>
      </c>
      <c r="G9" s="15">
        <v>1.2</v>
      </c>
      <c r="H9" s="15">
        <v>5.4</v>
      </c>
    </row>
    <row r="10" spans="1:8">
      <c r="A10" s="13" t="s">
        <v>4290</v>
      </c>
      <c r="B10" s="13">
        <v>17031802801</v>
      </c>
      <c r="C10" s="13" t="s">
        <v>4291</v>
      </c>
      <c r="D10" s="13" t="s">
        <v>4272</v>
      </c>
      <c r="E10" s="13" t="s">
        <v>4289</v>
      </c>
      <c r="F10" s="15">
        <v>25.7</v>
      </c>
      <c r="G10" s="15">
        <v>4.2</v>
      </c>
      <c r="H10" s="15">
        <v>6.1</v>
      </c>
    </row>
    <row r="11" spans="1:8">
      <c r="A11" s="13" t="s">
        <v>4292</v>
      </c>
      <c r="B11" s="13">
        <v>17031803005</v>
      </c>
      <c r="C11" s="13" t="s">
        <v>4293</v>
      </c>
      <c r="D11" s="13" t="s">
        <v>4272</v>
      </c>
      <c r="E11" s="13" t="s">
        <v>4289</v>
      </c>
      <c r="F11" s="15">
        <v>33.299999999999997</v>
      </c>
      <c r="G11" s="15">
        <v>3.7</v>
      </c>
      <c r="H11" s="15">
        <v>6</v>
      </c>
    </row>
    <row r="12" spans="1:8">
      <c r="A12" s="13" t="s">
        <v>4294</v>
      </c>
      <c r="B12" s="13">
        <v>17031803007</v>
      </c>
      <c r="C12" s="13" t="s">
        <v>4295</v>
      </c>
      <c r="D12" s="13" t="s">
        <v>4272</v>
      </c>
      <c r="E12" s="13" t="s">
        <v>4289</v>
      </c>
      <c r="F12" s="15">
        <v>26.4</v>
      </c>
      <c r="G12" s="15">
        <v>1.3</v>
      </c>
      <c r="H12" s="15">
        <v>1.6</v>
      </c>
    </row>
    <row r="13" spans="1:8">
      <c r="A13" s="13" t="s">
        <v>4296</v>
      </c>
      <c r="B13" s="13">
        <v>17031803008</v>
      </c>
      <c r="C13" s="13" t="s">
        <v>4297</v>
      </c>
      <c r="D13" s="13" t="s">
        <v>4272</v>
      </c>
      <c r="E13" s="13" t="s">
        <v>4289</v>
      </c>
      <c r="F13" s="15">
        <v>30</v>
      </c>
      <c r="G13" s="15">
        <v>1.5</v>
      </c>
      <c r="H13" s="15">
        <v>5.8</v>
      </c>
    </row>
    <row r="14" spans="1:8">
      <c r="A14" s="13" t="s">
        <v>4298</v>
      </c>
      <c r="B14" s="13">
        <v>17031803010</v>
      </c>
      <c r="C14" s="13" t="s">
        <v>4299</v>
      </c>
      <c r="D14" s="13" t="s">
        <v>4272</v>
      </c>
      <c r="E14" s="13" t="s">
        <v>4289</v>
      </c>
      <c r="F14" s="15">
        <v>32.700000000000003</v>
      </c>
      <c r="G14" s="15">
        <v>0.7</v>
      </c>
      <c r="H14" s="15">
        <v>5.8</v>
      </c>
    </row>
    <row r="15" spans="1:8">
      <c r="A15" s="13" t="s">
        <v>4300</v>
      </c>
      <c r="B15" s="13">
        <v>17031803012</v>
      </c>
      <c r="C15" s="13" t="s">
        <v>4301</v>
      </c>
      <c r="D15" s="13" t="s">
        <v>4272</v>
      </c>
      <c r="E15" s="13" t="s">
        <v>4289</v>
      </c>
      <c r="F15" s="15">
        <v>28.8</v>
      </c>
      <c r="G15" s="15">
        <v>0</v>
      </c>
      <c r="H15" s="15">
        <v>0</v>
      </c>
    </row>
    <row r="16" spans="1:8">
      <c r="A16" s="13" t="s">
        <v>4302</v>
      </c>
      <c r="B16" s="13">
        <v>17031803015</v>
      </c>
      <c r="C16" s="13" t="s">
        <v>4303</v>
      </c>
      <c r="D16" s="13" t="s">
        <v>4272</v>
      </c>
      <c r="E16" s="13" t="s">
        <v>4289</v>
      </c>
      <c r="F16" s="15">
        <v>24.7</v>
      </c>
      <c r="G16" s="15">
        <v>1</v>
      </c>
      <c r="H16" s="15">
        <v>0.9</v>
      </c>
    </row>
    <row r="17" spans="1:8">
      <c r="A17" s="13" t="s">
        <v>4304</v>
      </c>
      <c r="B17" s="13">
        <v>17031803016</v>
      </c>
      <c r="C17" s="13" t="s">
        <v>4305</v>
      </c>
      <c r="D17" s="13" t="s">
        <v>4272</v>
      </c>
      <c r="E17" s="13" t="s">
        <v>4289</v>
      </c>
      <c r="F17" s="15">
        <v>30.3</v>
      </c>
      <c r="G17" s="15">
        <v>0</v>
      </c>
      <c r="H17" s="15">
        <v>10.3</v>
      </c>
    </row>
    <row r="18" spans="1:8">
      <c r="A18" s="13" t="s">
        <v>4306</v>
      </c>
      <c r="B18" s="13">
        <v>17031803017</v>
      </c>
      <c r="C18" s="13" t="s">
        <v>4307</v>
      </c>
      <c r="D18" s="13" t="s">
        <v>4272</v>
      </c>
      <c r="E18" s="13" t="s">
        <v>4289</v>
      </c>
      <c r="F18" s="15">
        <v>30.9</v>
      </c>
      <c r="G18" s="15">
        <v>0</v>
      </c>
      <c r="H18" s="15">
        <v>7.7</v>
      </c>
    </row>
    <row r="19" spans="1:8">
      <c r="A19" s="13" t="s">
        <v>4308</v>
      </c>
      <c r="B19" s="13">
        <v>17031803100</v>
      </c>
      <c r="C19" s="13" t="s">
        <v>4309</v>
      </c>
      <c r="D19" s="13" t="s">
        <v>4272</v>
      </c>
      <c r="E19" s="13" t="s">
        <v>4289</v>
      </c>
      <c r="F19" s="15">
        <v>28.5</v>
      </c>
      <c r="G19" s="15">
        <v>2.6</v>
      </c>
      <c r="H19" s="15">
        <v>8.3000000000000007</v>
      </c>
    </row>
    <row r="20" spans="1:8">
      <c r="A20" s="13" t="s">
        <v>4310</v>
      </c>
      <c r="B20" s="13">
        <v>17031803200</v>
      </c>
      <c r="C20" s="13" t="s">
        <v>4311</v>
      </c>
      <c r="D20" s="13" t="s">
        <v>4272</v>
      </c>
      <c r="E20" s="13" t="s">
        <v>4289</v>
      </c>
      <c r="F20" s="15">
        <v>30.3</v>
      </c>
      <c r="G20" s="15">
        <v>0</v>
      </c>
      <c r="H20" s="15">
        <v>10.1</v>
      </c>
    </row>
    <row r="21" spans="1:8">
      <c r="A21" s="13" t="s">
        <v>4312</v>
      </c>
      <c r="B21" s="13">
        <v>17031803300</v>
      </c>
      <c r="C21" s="13" t="s">
        <v>4191</v>
      </c>
      <c r="D21" s="13" t="s">
        <v>4272</v>
      </c>
      <c r="E21" s="13" t="s">
        <v>4289</v>
      </c>
      <c r="F21" s="15">
        <v>26.3</v>
      </c>
      <c r="G21" s="15">
        <v>3.6</v>
      </c>
      <c r="H21" s="15">
        <v>7.9</v>
      </c>
    </row>
    <row r="22" spans="1:8">
      <c r="A22" s="13" t="s">
        <v>4192</v>
      </c>
      <c r="B22" s="13">
        <v>17031803400</v>
      </c>
      <c r="C22" s="13" t="s">
        <v>4193</v>
      </c>
      <c r="D22" s="13" t="s">
        <v>4272</v>
      </c>
      <c r="E22" s="13" t="s">
        <v>4289</v>
      </c>
      <c r="F22" s="15">
        <v>29.3</v>
      </c>
      <c r="G22" s="15">
        <v>1.9</v>
      </c>
      <c r="H22" s="15">
        <v>9.1999999999999993</v>
      </c>
    </row>
    <row r="23" spans="1:8">
      <c r="A23" s="13" t="s">
        <v>4194</v>
      </c>
      <c r="B23" s="13">
        <v>17031803500</v>
      </c>
      <c r="C23" s="13" t="s">
        <v>4195</v>
      </c>
      <c r="D23" s="13" t="s">
        <v>4272</v>
      </c>
      <c r="E23" s="13" t="s">
        <v>4289</v>
      </c>
      <c r="F23" s="15">
        <v>32</v>
      </c>
      <c r="G23" s="15">
        <v>4.4000000000000004</v>
      </c>
      <c r="H23" s="15">
        <v>9.1</v>
      </c>
    </row>
    <row r="24" spans="1:8">
      <c r="A24" s="13" t="s">
        <v>4196</v>
      </c>
      <c r="B24" s="13">
        <v>17031805106</v>
      </c>
      <c r="C24" s="13" t="s">
        <v>4197</v>
      </c>
      <c r="D24" s="13" t="s">
        <v>4272</v>
      </c>
      <c r="E24" s="13" t="s">
        <v>4289</v>
      </c>
      <c r="F24" s="15">
        <v>28.1</v>
      </c>
      <c r="G24" s="15">
        <v>0.7</v>
      </c>
      <c r="H24" s="15">
        <v>4.5</v>
      </c>
    </row>
    <row r="25" spans="1:8">
      <c r="A25" s="13" t="s">
        <v>4198</v>
      </c>
      <c r="B25" s="13">
        <v>17031805107</v>
      </c>
      <c r="C25" s="13" t="s">
        <v>4199</v>
      </c>
      <c r="D25" s="13" t="s">
        <v>4272</v>
      </c>
      <c r="E25" s="13" t="s">
        <v>4289</v>
      </c>
      <c r="F25" s="15">
        <v>23.6</v>
      </c>
      <c r="G25" s="15">
        <v>4.7</v>
      </c>
      <c r="H25" s="15">
        <v>2.5</v>
      </c>
    </row>
    <row r="26" spans="1:8">
      <c r="A26" s="13" t="s">
        <v>4200</v>
      </c>
      <c r="B26" s="13">
        <v>17031805108</v>
      </c>
      <c r="C26" s="13" t="s">
        <v>4201</v>
      </c>
      <c r="D26" s="13" t="s">
        <v>4272</v>
      </c>
      <c r="E26" s="13" t="s">
        <v>4289</v>
      </c>
      <c r="F26" s="15">
        <v>29.7</v>
      </c>
      <c r="G26" s="15">
        <v>4</v>
      </c>
      <c r="H26" s="15">
        <v>12.9</v>
      </c>
    </row>
    <row r="27" spans="1:8">
      <c r="A27" s="13" t="s">
        <v>4202</v>
      </c>
      <c r="B27" s="13">
        <v>17031805109</v>
      </c>
      <c r="C27" s="13" t="s">
        <v>4203</v>
      </c>
      <c r="D27" s="13" t="s">
        <v>4272</v>
      </c>
      <c r="E27" s="13" t="s">
        <v>4289</v>
      </c>
      <c r="F27" s="15">
        <v>25.9</v>
      </c>
      <c r="G27" s="15">
        <v>2</v>
      </c>
      <c r="H27" s="15">
        <v>4.0999999999999996</v>
      </c>
    </row>
    <row r="28" spans="1:8">
      <c r="A28" s="13" t="s">
        <v>4204</v>
      </c>
      <c r="B28" s="13">
        <v>17031805110</v>
      </c>
      <c r="C28" s="13" t="s">
        <v>4205</v>
      </c>
      <c r="D28" s="13" t="s">
        <v>4272</v>
      </c>
      <c r="E28" s="13" t="s">
        <v>4289</v>
      </c>
      <c r="F28" s="15">
        <v>28</v>
      </c>
      <c r="G28" s="15">
        <v>0</v>
      </c>
      <c r="H28" s="15">
        <v>1</v>
      </c>
    </row>
    <row r="29" spans="1:8">
      <c r="A29" s="13" t="s">
        <v>4206</v>
      </c>
      <c r="B29" s="13">
        <v>17031804202</v>
      </c>
      <c r="C29" s="13" t="s">
        <v>4207</v>
      </c>
      <c r="D29" s="13" t="s">
        <v>4272</v>
      </c>
      <c r="E29" s="13" t="s">
        <v>4208</v>
      </c>
      <c r="F29" s="15">
        <v>29.6</v>
      </c>
      <c r="G29" s="15">
        <v>1.7</v>
      </c>
      <c r="H29" s="15">
        <v>5.4</v>
      </c>
    </row>
    <row r="30" spans="1:8">
      <c r="A30" s="13" t="s">
        <v>4209</v>
      </c>
      <c r="B30" s="13">
        <v>17031804201</v>
      </c>
      <c r="C30" s="13" t="s">
        <v>4210</v>
      </c>
      <c r="D30" s="13" t="s">
        <v>4272</v>
      </c>
      <c r="E30" s="13" t="s">
        <v>4211</v>
      </c>
      <c r="F30" s="15">
        <v>31.4</v>
      </c>
      <c r="G30" s="15">
        <v>0</v>
      </c>
      <c r="H30" s="15">
        <v>4</v>
      </c>
    </row>
    <row r="31" spans="1:8">
      <c r="A31" s="13" t="s">
        <v>4212</v>
      </c>
      <c r="B31" s="13">
        <v>17031804403</v>
      </c>
      <c r="C31" s="13" t="s">
        <v>4213</v>
      </c>
      <c r="D31" s="13" t="s">
        <v>4272</v>
      </c>
      <c r="E31" s="13" t="s">
        <v>4214</v>
      </c>
      <c r="F31" s="15">
        <v>29.9</v>
      </c>
      <c r="G31" s="15">
        <v>0.5</v>
      </c>
      <c r="H31" s="15">
        <v>4.4000000000000004</v>
      </c>
    </row>
    <row r="32" spans="1:8">
      <c r="A32" s="13" t="s">
        <v>4215</v>
      </c>
      <c r="B32" s="13">
        <v>17031804404</v>
      </c>
      <c r="C32" s="13" t="s">
        <v>4216</v>
      </c>
      <c r="D32" s="13" t="s">
        <v>4272</v>
      </c>
      <c r="E32" s="13" t="s">
        <v>4214</v>
      </c>
      <c r="F32" s="15">
        <v>29.1</v>
      </c>
      <c r="G32" s="15">
        <v>1</v>
      </c>
      <c r="H32" s="15">
        <v>0.9</v>
      </c>
    </row>
    <row r="33" spans="1:8">
      <c r="A33" s="13" t="s">
        <v>4217</v>
      </c>
      <c r="B33" s="13">
        <v>17031804505</v>
      </c>
      <c r="C33" s="13" t="s">
        <v>4218</v>
      </c>
      <c r="D33" s="13" t="s">
        <v>4272</v>
      </c>
      <c r="E33" s="13" t="s">
        <v>4214</v>
      </c>
      <c r="F33" s="15">
        <v>31.4</v>
      </c>
      <c r="G33" s="15">
        <v>5.5</v>
      </c>
      <c r="H33" s="15">
        <v>5.3</v>
      </c>
    </row>
    <row r="34" spans="1:8">
      <c r="A34" s="13" t="s">
        <v>4219</v>
      </c>
      <c r="B34" s="13">
        <v>17031804506</v>
      </c>
      <c r="C34" s="13" t="s">
        <v>4220</v>
      </c>
      <c r="D34" s="13" t="s">
        <v>4272</v>
      </c>
      <c r="E34" s="13" t="s">
        <v>4214</v>
      </c>
      <c r="F34" s="15">
        <v>32.200000000000003</v>
      </c>
      <c r="G34" s="15">
        <v>0.3</v>
      </c>
      <c r="H34" s="15">
        <v>3.1</v>
      </c>
    </row>
    <row r="35" spans="1:8">
      <c r="A35" s="13" t="s">
        <v>4221</v>
      </c>
      <c r="B35" s="13">
        <v>17031804507</v>
      </c>
      <c r="C35" s="13" t="s">
        <v>4222</v>
      </c>
      <c r="D35" s="13" t="s">
        <v>4272</v>
      </c>
      <c r="E35" s="13" t="s">
        <v>4214</v>
      </c>
      <c r="F35" s="15">
        <v>38.1</v>
      </c>
      <c r="G35" s="15">
        <v>0</v>
      </c>
      <c r="H35" s="15">
        <v>5.4</v>
      </c>
    </row>
    <row r="36" spans="1:8">
      <c r="A36" s="13" t="s">
        <v>4223</v>
      </c>
      <c r="B36" s="13">
        <v>17031804508</v>
      </c>
      <c r="C36" s="13" t="s">
        <v>4224</v>
      </c>
      <c r="D36" s="13" t="s">
        <v>4272</v>
      </c>
      <c r="E36" s="13" t="s">
        <v>4214</v>
      </c>
      <c r="F36" s="15">
        <v>34.5</v>
      </c>
      <c r="G36" s="15">
        <v>0</v>
      </c>
      <c r="H36" s="15">
        <v>4.7</v>
      </c>
    </row>
    <row r="37" spans="1:8">
      <c r="A37" s="13" t="s">
        <v>4225</v>
      </c>
      <c r="B37" s="13">
        <v>17031804509</v>
      </c>
      <c r="C37" s="13" t="s">
        <v>4226</v>
      </c>
      <c r="D37" s="13" t="s">
        <v>4272</v>
      </c>
      <c r="E37" s="13" t="s">
        <v>4214</v>
      </c>
      <c r="F37" s="15">
        <v>27.5</v>
      </c>
      <c r="G37" s="15">
        <v>1.1000000000000001</v>
      </c>
      <c r="H37" s="15">
        <v>1</v>
      </c>
    </row>
    <row r="38" spans="1:8">
      <c r="A38" s="13" t="s">
        <v>4227</v>
      </c>
      <c r="B38" s="13">
        <v>17031841300</v>
      </c>
      <c r="C38" s="13" t="s">
        <v>4228</v>
      </c>
      <c r="D38" s="13" t="s">
        <v>4272</v>
      </c>
      <c r="E38" s="13" t="s">
        <v>4214</v>
      </c>
      <c r="F38" s="15">
        <v>30.1</v>
      </c>
      <c r="G38" s="15">
        <v>13.4</v>
      </c>
      <c r="H38" s="15">
        <v>23</v>
      </c>
    </row>
    <row r="39" spans="1:8">
      <c r="A39" s="13" t="s">
        <v>4229</v>
      </c>
      <c r="B39" s="13">
        <v>17031820501</v>
      </c>
      <c r="C39" s="13" t="s">
        <v>4230</v>
      </c>
      <c r="D39" s="13" t="s">
        <v>4272</v>
      </c>
      <c r="E39" s="13" t="s">
        <v>4231</v>
      </c>
      <c r="F39" s="15">
        <v>23.2</v>
      </c>
      <c r="G39" s="15">
        <v>0.1</v>
      </c>
      <c r="H39" s="15">
        <v>2.2000000000000002</v>
      </c>
    </row>
    <row r="40" spans="1:8">
      <c r="A40" s="13" t="s">
        <v>4232</v>
      </c>
      <c r="B40" s="13">
        <v>17031817000</v>
      </c>
      <c r="C40" s="13" t="s">
        <v>4233</v>
      </c>
      <c r="D40" s="13" t="s">
        <v>4272</v>
      </c>
      <c r="E40" s="13" t="s">
        <v>4234</v>
      </c>
      <c r="F40" s="15">
        <v>30.4</v>
      </c>
      <c r="G40" s="15">
        <v>0</v>
      </c>
      <c r="H40" s="15">
        <v>10.8</v>
      </c>
    </row>
    <row r="41" spans="1:8">
      <c r="A41" s="13" t="s">
        <v>4235</v>
      </c>
      <c r="B41" s="13">
        <v>17031817101</v>
      </c>
      <c r="C41" s="13" t="s">
        <v>4236</v>
      </c>
      <c r="D41" s="13" t="s">
        <v>4272</v>
      </c>
      <c r="E41" s="13" t="s">
        <v>4234</v>
      </c>
      <c r="F41" s="15">
        <v>26.8</v>
      </c>
      <c r="G41" s="15">
        <v>5.0999999999999996</v>
      </c>
      <c r="H41" s="15">
        <v>12.2</v>
      </c>
    </row>
    <row r="42" spans="1:8">
      <c r="A42" s="13" t="s">
        <v>4237</v>
      </c>
      <c r="B42" s="13">
        <v>17031817102</v>
      </c>
      <c r="C42" s="13" t="s">
        <v>4238</v>
      </c>
      <c r="D42" s="13" t="s">
        <v>4272</v>
      </c>
      <c r="E42" s="13" t="s">
        <v>4234</v>
      </c>
      <c r="F42" s="15">
        <v>25.7</v>
      </c>
      <c r="G42" s="15">
        <v>1.5</v>
      </c>
      <c r="H42" s="15">
        <v>8.5</v>
      </c>
    </row>
    <row r="43" spans="1:8">
      <c r="A43" s="13" t="s">
        <v>4239</v>
      </c>
      <c r="B43" s="13">
        <v>17031840000</v>
      </c>
      <c r="C43" s="13" t="s">
        <v>4240</v>
      </c>
      <c r="D43" s="13" t="s">
        <v>4272</v>
      </c>
      <c r="E43" s="13" t="s">
        <v>4241</v>
      </c>
      <c r="F43" s="15">
        <v>24</v>
      </c>
      <c r="G43" s="15">
        <v>0</v>
      </c>
      <c r="H43" s="15">
        <v>8.9</v>
      </c>
    </row>
    <row r="44" spans="1:8">
      <c r="A44" s="13" t="s">
        <v>4242</v>
      </c>
      <c r="B44" s="13">
        <v>17031840700</v>
      </c>
      <c r="C44" s="13" t="s">
        <v>4243</v>
      </c>
      <c r="D44" s="13" t="s">
        <v>4272</v>
      </c>
      <c r="E44" s="13" t="s">
        <v>4241</v>
      </c>
      <c r="F44" s="15">
        <v>33.700000000000003</v>
      </c>
      <c r="G44" s="15">
        <v>7.4</v>
      </c>
      <c r="H44" s="15">
        <v>28.4</v>
      </c>
    </row>
    <row r="45" spans="1:8">
      <c r="A45" s="13" t="s">
        <v>4244</v>
      </c>
      <c r="B45" s="13">
        <v>17031840800</v>
      </c>
      <c r="C45" s="13" t="s">
        <v>4245</v>
      </c>
      <c r="D45" s="13" t="s">
        <v>4272</v>
      </c>
      <c r="E45" s="13" t="s">
        <v>4241</v>
      </c>
      <c r="F45" s="15">
        <v>31</v>
      </c>
      <c r="G45" s="15">
        <v>5.0999999999999996</v>
      </c>
      <c r="H45" s="15">
        <v>24.5</v>
      </c>
    </row>
    <row r="46" spans="1:8">
      <c r="A46" s="13" t="s">
        <v>4246</v>
      </c>
      <c r="B46" s="13">
        <v>17031816800</v>
      </c>
      <c r="C46" s="13" t="s">
        <v>4133</v>
      </c>
      <c r="D46" s="13" t="s">
        <v>4272</v>
      </c>
      <c r="E46" s="13" t="s">
        <v>4134</v>
      </c>
      <c r="F46" s="15">
        <v>29.6</v>
      </c>
      <c r="G46" s="15">
        <v>0.9</v>
      </c>
      <c r="H46" s="15">
        <v>5.8</v>
      </c>
    </row>
    <row r="47" spans="1:8">
      <c r="A47" s="13" t="s">
        <v>4135</v>
      </c>
      <c r="B47" s="13">
        <v>17031814600</v>
      </c>
      <c r="C47" s="13" t="s">
        <v>4136</v>
      </c>
      <c r="D47" s="13" t="s">
        <v>4272</v>
      </c>
      <c r="E47" s="13" t="s">
        <v>4137</v>
      </c>
      <c r="F47" s="15">
        <v>31.3</v>
      </c>
      <c r="G47" s="15">
        <v>4.0999999999999996</v>
      </c>
      <c r="H47" s="15">
        <v>9.1</v>
      </c>
    </row>
    <row r="48" spans="1:8">
      <c r="A48" s="13" t="s">
        <v>4138</v>
      </c>
      <c r="B48" s="13">
        <v>17031814700</v>
      </c>
      <c r="C48" s="13" t="s">
        <v>4139</v>
      </c>
      <c r="D48" s="13" t="s">
        <v>4272</v>
      </c>
      <c r="E48" s="13" t="s">
        <v>4137</v>
      </c>
      <c r="F48" s="15">
        <v>28.2</v>
      </c>
      <c r="G48" s="15">
        <v>5.3</v>
      </c>
      <c r="H48" s="15">
        <v>7.3</v>
      </c>
    </row>
    <row r="49" spans="1:8">
      <c r="A49" s="13" t="s">
        <v>4140</v>
      </c>
      <c r="B49" s="13">
        <v>17031814800</v>
      </c>
      <c r="C49" s="13" t="s">
        <v>4141</v>
      </c>
      <c r="D49" s="13" t="s">
        <v>4272</v>
      </c>
      <c r="E49" s="13" t="s">
        <v>4137</v>
      </c>
      <c r="F49" s="15">
        <v>29.6</v>
      </c>
      <c r="G49" s="15">
        <v>5.3</v>
      </c>
      <c r="H49" s="15">
        <v>13</v>
      </c>
    </row>
    <row r="50" spans="1:8">
      <c r="A50" s="13" t="s">
        <v>4142</v>
      </c>
      <c r="B50" s="13">
        <v>17031814900</v>
      </c>
      <c r="C50" s="13" t="s">
        <v>4143</v>
      </c>
      <c r="D50" s="13" t="s">
        <v>4272</v>
      </c>
      <c r="E50" s="13" t="s">
        <v>4137</v>
      </c>
      <c r="F50" s="15">
        <v>34.1</v>
      </c>
      <c r="G50" s="15">
        <v>0.7</v>
      </c>
      <c r="H50" s="15">
        <v>8.4</v>
      </c>
    </row>
    <row r="51" spans="1:8">
      <c r="A51" s="13" t="s">
        <v>4144</v>
      </c>
      <c r="B51" s="13">
        <v>17031815000</v>
      </c>
      <c r="C51" s="13" t="s">
        <v>4145</v>
      </c>
      <c r="D51" s="13" t="s">
        <v>4272</v>
      </c>
      <c r="E51" s="13" t="s">
        <v>4137</v>
      </c>
      <c r="F51" s="15">
        <v>30.1</v>
      </c>
      <c r="G51" s="15">
        <v>5.6</v>
      </c>
      <c r="H51" s="15">
        <v>6.7</v>
      </c>
    </row>
    <row r="52" spans="1:8">
      <c r="A52" s="13" t="s">
        <v>4146</v>
      </c>
      <c r="B52" s="13">
        <v>17031815100</v>
      </c>
      <c r="C52" s="13" t="s">
        <v>4147</v>
      </c>
      <c r="D52" s="13" t="s">
        <v>4272</v>
      </c>
      <c r="E52" s="13" t="s">
        <v>4137</v>
      </c>
      <c r="F52" s="15">
        <v>31.1</v>
      </c>
      <c r="G52" s="15">
        <v>0</v>
      </c>
      <c r="H52" s="15">
        <v>10</v>
      </c>
    </row>
    <row r="53" spans="1:8">
      <c r="A53" s="13" t="s">
        <v>4148</v>
      </c>
      <c r="B53" s="13">
        <v>17031815200</v>
      </c>
      <c r="C53" s="13" t="s">
        <v>4149</v>
      </c>
      <c r="D53" s="13" t="s">
        <v>4272</v>
      </c>
      <c r="E53" s="13" t="s">
        <v>4137</v>
      </c>
      <c r="F53" s="15">
        <v>28</v>
      </c>
      <c r="G53" s="15">
        <v>2.4</v>
      </c>
      <c r="H53" s="15">
        <v>8.6</v>
      </c>
    </row>
    <row r="54" spans="1:8">
      <c r="A54" s="13" t="s">
        <v>4150</v>
      </c>
      <c r="B54" s="13">
        <v>17031815300</v>
      </c>
      <c r="C54" s="13" t="s">
        <v>4151</v>
      </c>
      <c r="D54" s="13" t="s">
        <v>4272</v>
      </c>
      <c r="E54" s="13" t="s">
        <v>4137</v>
      </c>
      <c r="F54" s="15">
        <v>29.7</v>
      </c>
      <c r="G54" s="15">
        <v>4.0999999999999996</v>
      </c>
      <c r="H54" s="15">
        <v>6.4</v>
      </c>
    </row>
    <row r="55" spans="1:8">
      <c r="A55" s="13" t="s">
        <v>4152</v>
      </c>
      <c r="B55" s="13">
        <v>17031815400</v>
      </c>
      <c r="C55" s="13" t="s">
        <v>4153</v>
      </c>
      <c r="D55" s="13" t="s">
        <v>4272</v>
      </c>
      <c r="E55" s="13" t="s">
        <v>4137</v>
      </c>
      <c r="F55" s="15">
        <v>31.3</v>
      </c>
      <c r="G55" s="15">
        <v>3.9</v>
      </c>
      <c r="H55" s="15">
        <v>20</v>
      </c>
    </row>
    <row r="56" spans="1:8">
      <c r="A56" s="13" t="s">
        <v>4154</v>
      </c>
      <c r="B56" s="13">
        <v>17031815500</v>
      </c>
      <c r="C56" s="13" t="s">
        <v>4155</v>
      </c>
      <c r="D56" s="13" t="s">
        <v>4272</v>
      </c>
      <c r="E56" s="13" t="s">
        <v>4137</v>
      </c>
      <c r="F56" s="15">
        <v>32.700000000000003</v>
      </c>
      <c r="G56" s="15">
        <v>3</v>
      </c>
      <c r="H56" s="15">
        <v>7.7</v>
      </c>
    </row>
    <row r="57" spans="1:8">
      <c r="A57" s="13" t="s">
        <v>4156</v>
      </c>
      <c r="B57" s="13">
        <v>17031841000</v>
      </c>
      <c r="C57" s="13" t="s">
        <v>4157</v>
      </c>
      <c r="D57" s="13" t="s">
        <v>4272</v>
      </c>
      <c r="E57" s="13" t="s">
        <v>4158</v>
      </c>
      <c r="F57" s="15">
        <v>25.4</v>
      </c>
      <c r="G57" s="15">
        <v>27.8</v>
      </c>
      <c r="H57" s="15">
        <v>25.4</v>
      </c>
    </row>
    <row r="58" spans="1:8">
      <c r="A58" s="13" t="s">
        <v>4159</v>
      </c>
      <c r="B58" s="13">
        <v>17031841100</v>
      </c>
      <c r="C58" s="13" t="s">
        <v>4160</v>
      </c>
      <c r="D58" s="13" t="s">
        <v>4272</v>
      </c>
      <c r="E58" s="13" t="s">
        <v>4158</v>
      </c>
      <c r="F58" s="15">
        <v>25.1</v>
      </c>
      <c r="G58" s="15">
        <v>11.4</v>
      </c>
      <c r="H58" s="15">
        <v>24.4</v>
      </c>
    </row>
    <row r="59" spans="1:8">
      <c r="A59" s="13" t="s">
        <v>4161</v>
      </c>
      <c r="B59" s="13">
        <v>17031821200</v>
      </c>
      <c r="C59" s="13" t="s">
        <v>4162</v>
      </c>
      <c r="D59" s="13" t="s">
        <v>4272</v>
      </c>
      <c r="E59" s="13" t="s">
        <v>4163</v>
      </c>
      <c r="F59" s="15">
        <v>36.200000000000003</v>
      </c>
      <c r="G59" s="15">
        <v>1.6</v>
      </c>
      <c r="H59" s="15">
        <v>18.2</v>
      </c>
    </row>
    <row r="60" spans="1:8">
      <c r="A60" s="13" t="s">
        <v>4164</v>
      </c>
      <c r="B60" s="13">
        <v>17031821300</v>
      </c>
      <c r="C60" s="13" t="s">
        <v>4165</v>
      </c>
      <c r="D60" s="13" t="s">
        <v>4272</v>
      </c>
      <c r="E60" s="13" t="s">
        <v>4163</v>
      </c>
      <c r="F60" s="15">
        <v>32</v>
      </c>
      <c r="G60" s="15">
        <v>1.2</v>
      </c>
      <c r="H60" s="15">
        <v>15.6</v>
      </c>
    </row>
    <row r="61" spans="1:8">
      <c r="A61" s="13" t="s">
        <v>4166</v>
      </c>
      <c r="B61" s="13">
        <v>17031823500</v>
      </c>
      <c r="C61" s="13" t="s">
        <v>4167</v>
      </c>
      <c r="D61" s="13" t="s">
        <v>4272</v>
      </c>
      <c r="E61" s="13" t="s">
        <v>4163</v>
      </c>
      <c r="F61" s="15">
        <v>25.8</v>
      </c>
      <c r="G61" s="15">
        <v>5</v>
      </c>
      <c r="H61" s="15">
        <v>7.2</v>
      </c>
    </row>
    <row r="62" spans="1:8">
      <c r="A62" s="13" t="s">
        <v>4168</v>
      </c>
      <c r="B62" s="13">
        <v>17031823603</v>
      </c>
      <c r="C62" s="13" t="s">
        <v>4169</v>
      </c>
      <c r="D62" s="13" t="s">
        <v>4272</v>
      </c>
      <c r="E62" s="13" t="s">
        <v>4163</v>
      </c>
      <c r="F62" s="15">
        <v>30.7</v>
      </c>
      <c r="G62" s="15">
        <v>1.2</v>
      </c>
      <c r="H62" s="15">
        <v>7.7</v>
      </c>
    </row>
    <row r="63" spans="1:8">
      <c r="A63" s="13" t="s">
        <v>4170</v>
      </c>
      <c r="B63" s="13">
        <v>17031824300</v>
      </c>
      <c r="C63" s="13" t="s">
        <v>4171</v>
      </c>
      <c r="D63" s="13" t="s">
        <v>4272</v>
      </c>
      <c r="E63" s="13" t="s">
        <v>4163</v>
      </c>
      <c r="F63" s="15">
        <v>27.7</v>
      </c>
      <c r="G63" s="15">
        <v>1.1000000000000001</v>
      </c>
      <c r="H63" s="15">
        <v>13.9</v>
      </c>
    </row>
    <row r="64" spans="1:8">
      <c r="A64" s="13" t="s">
        <v>4172</v>
      </c>
      <c r="B64" s="13">
        <v>17031820603</v>
      </c>
      <c r="C64" s="13" t="s">
        <v>4173</v>
      </c>
      <c r="D64" s="13" t="s">
        <v>4272</v>
      </c>
      <c r="E64" s="13" t="s">
        <v>4174</v>
      </c>
      <c r="F64" s="15">
        <v>30.5</v>
      </c>
      <c r="G64" s="15">
        <v>1.8</v>
      </c>
      <c r="H64" s="15">
        <v>6.4</v>
      </c>
    </row>
    <row r="65" spans="1:8">
      <c r="A65" s="13" t="s">
        <v>4175</v>
      </c>
      <c r="B65" s="13">
        <v>17031817900</v>
      </c>
      <c r="C65" s="13" t="s">
        <v>4176</v>
      </c>
      <c r="D65" s="13" t="s">
        <v>4272</v>
      </c>
      <c r="E65" s="13" t="s">
        <v>4177</v>
      </c>
      <c r="F65" s="15">
        <v>26.5</v>
      </c>
      <c r="G65" s="15">
        <v>9.6</v>
      </c>
      <c r="H65" s="15">
        <v>8.5</v>
      </c>
    </row>
    <row r="66" spans="1:8">
      <c r="A66" s="13" t="s">
        <v>4178</v>
      </c>
      <c r="B66" s="13">
        <v>17031818000</v>
      </c>
      <c r="C66" s="13" t="s">
        <v>4179</v>
      </c>
      <c r="D66" s="13" t="s">
        <v>4272</v>
      </c>
      <c r="E66" s="13" t="s">
        <v>4177</v>
      </c>
      <c r="F66" s="15">
        <v>28</v>
      </c>
      <c r="G66" s="15">
        <v>6.7</v>
      </c>
      <c r="H66" s="15">
        <v>4.4000000000000004</v>
      </c>
    </row>
    <row r="67" spans="1:8">
      <c r="A67" s="13" t="s">
        <v>4180</v>
      </c>
      <c r="B67" s="13">
        <v>17031815800</v>
      </c>
      <c r="C67" s="13" t="s">
        <v>4181</v>
      </c>
      <c r="D67" s="13" t="s">
        <v>4272</v>
      </c>
      <c r="E67" s="13" t="s">
        <v>4182</v>
      </c>
      <c r="F67" s="15">
        <v>28.6</v>
      </c>
      <c r="G67" s="15">
        <v>0.3</v>
      </c>
      <c r="H67" s="15">
        <v>4.2</v>
      </c>
    </row>
    <row r="68" spans="1:8">
      <c r="A68" s="13" t="s">
        <v>4183</v>
      </c>
      <c r="B68" s="13">
        <v>17031818700</v>
      </c>
      <c r="C68" s="13" t="s">
        <v>4184</v>
      </c>
      <c r="D68" s="13" t="s">
        <v>4272</v>
      </c>
      <c r="E68" s="13" t="s">
        <v>4182</v>
      </c>
      <c r="F68" s="15">
        <v>29.9</v>
      </c>
      <c r="G68" s="15">
        <v>2.9</v>
      </c>
      <c r="H68" s="15">
        <v>11.5</v>
      </c>
    </row>
    <row r="69" spans="1:8">
      <c r="A69" s="13" t="s">
        <v>4185</v>
      </c>
      <c r="B69" s="13">
        <v>17031818800</v>
      </c>
      <c r="C69" s="13" t="s">
        <v>4186</v>
      </c>
      <c r="D69" s="13" t="s">
        <v>4272</v>
      </c>
      <c r="E69" s="13" t="s">
        <v>4182</v>
      </c>
      <c r="F69" s="15">
        <v>26.7</v>
      </c>
      <c r="G69" s="15">
        <v>4.3</v>
      </c>
      <c r="H69" s="15">
        <v>9.6</v>
      </c>
    </row>
    <row r="70" spans="1:8">
      <c r="A70" s="13" t="s">
        <v>4187</v>
      </c>
      <c r="B70" s="13">
        <v>17031819300</v>
      </c>
      <c r="C70" s="13" t="s">
        <v>4188</v>
      </c>
      <c r="D70" s="13" t="s">
        <v>4272</v>
      </c>
      <c r="E70" s="13" t="s">
        <v>4182</v>
      </c>
      <c r="F70" s="15">
        <v>30.9</v>
      </c>
      <c r="G70" s="15">
        <v>0</v>
      </c>
      <c r="H70" s="15">
        <v>16.8</v>
      </c>
    </row>
    <row r="71" spans="1:8">
      <c r="A71" s="13" t="s">
        <v>4189</v>
      </c>
      <c r="B71" s="13">
        <v>17031819400</v>
      </c>
      <c r="C71" s="13" t="s">
        <v>4190</v>
      </c>
      <c r="D71" s="13" t="s">
        <v>4272</v>
      </c>
      <c r="E71" s="13" t="s">
        <v>4182</v>
      </c>
      <c r="F71" s="15">
        <v>27.7</v>
      </c>
      <c r="G71" s="15">
        <v>3.1</v>
      </c>
      <c r="H71" s="15">
        <v>9.1999999999999993</v>
      </c>
    </row>
    <row r="72" spans="1:8">
      <c r="A72" s="13" t="s">
        <v>4076</v>
      </c>
      <c r="B72" s="13">
        <v>17031803013</v>
      </c>
      <c r="C72" s="13" t="s">
        <v>4077</v>
      </c>
      <c r="D72" s="13" t="s">
        <v>4272</v>
      </c>
      <c r="E72" s="13" t="s">
        <v>4078</v>
      </c>
      <c r="F72" s="15">
        <v>27.6</v>
      </c>
      <c r="G72" s="15">
        <v>0.3</v>
      </c>
      <c r="H72" s="15">
        <v>2.8</v>
      </c>
    </row>
    <row r="73" spans="1:8">
      <c r="A73" s="13" t="s">
        <v>4079</v>
      </c>
      <c r="B73" s="13">
        <v>17031803014</v>
      </c>
      <c r="C73" s="13" t="s">
        <v>4080</v>
      </c>
      <c r="D73" s="13" t="s">
        <v>4272</v>
      </c>
      <c r="E73" s="13" t="s">
        <v>4078</v>
      </c>
      <c r="F73" s="15">
        <v>26.8</v>
      </c>
      <c r="G73" s="15">
        <v>0.6</v>
      </c>
      <c r="H73" s="15">
        <v>2.8</v>
      </c>
    </row>
    <row r="74" spans="1:8">
      <c r="A74" s="13" t="s">
        <v>4081</v>
      </c>
      <c r="B74" s="13">
        <v>17031820901</v>
      </c>
      <c r="C74" s="13" t="s">
        <v>4082</v>
      </c>
      <c r="D74" s="13" t="s">
        <v>4272</v>
      </c>
      <c r="E74" s="13" t="s">
        <v>4083</v>
      </c>
      <c r="F74" s="15">
        <v>30.2</v>
      </c>
      <c r="G74" s="15">
        <v>1.8</v>
      </c>
      <c r="H74" s="15">
        <v>2.9</v>
      </c>
    </row>
    <row r="75" spans="1:8">
      <c r="A75" s="13" t="s">
        <v>4084</v>
      </c>
      <c r="B75" s="13">
        <v>17031820902</v>
      </c>
      <c r="C75" s="13" t="s">
        <v>4085</v>
      </c>
      <c r="D75" s="13" t="s">
        <v>4272</v>
      </c>
      <c r="E75" s="13" t="s">
        <v>4083</v>
      </c>
      <c r="F75" s="15">
        <v>34.1</v>
      </c>
      <c r="G75" s="15">
        <v>0.3</v>
      </c>
      <c r="H75" s="15">
        <v>1.4</v>
      </c>
    </row>
    <row r="76" spans="1:8">
      <c r="A76" s="13" t="s">
        <v>4086</v>
      </c>
      <c r="B76" s="13">
        <v>17031821001</v>
      </c>
      <c r="C76" s="13" t="s">
        <v>4087</v>
      </c>
      <c r="D76" s="13" t="s">
        <v>4272</v>
      </c>
      <c r="E76" s="13" t="s">
        <v>4083</v>
      </c>
      <c r="F76" s="15">
        <v>31.3</v>
      </c>
      <c r="G76" s="15">
        <v>2.5</v>
      </c>
      <c r="H76" s="15">
        <v>1.6</v>
      </c>
    </row>
    <row r="77" spans="1:8">
      <c r="A77" s="13" t="s">
        <v>4088</v>
      </c>
      <c r="B77" s="13">
        <v>17031821002</v>
      </c>
      <c r="C77" s="13" t="s">
        <v>4089</v>
      </c>
      <c r="D77" s="13" t="s">
        <v>4272</v>
      </c>
      <c r="E77" s="13" t="s">
        <v>4083</v>
      </c>
      <c r="F77" s="15">
        <v>28.9</v>
      </c>
      <c r="G77" s="15">
        <v>1.5</v>
      </c>
      <c r="H77" s="15">
        <v>4.2</v>
      </c>
    </row>
    <row r="78" spans="1:8">
      <c r="A78" s="13" t="s">
        <v>4090</v>
      </c>
      <c r="B78" s="13">
        <v>17031821101</v>
      </c>
      <c r="C78" s="13" t="s">
        <v>4091</v>
      </c>
      <c r="D78" s="13" t="s">
        <v>4272</v>
      </c>
      <c r="E78" s="13" t="s">
        <v>4083</v>
      </c>
      <c r="F78" s="15">
        <v>30.2</v>
      </c>
      <c r="G78" s="15">
        <v>0</v>
      </c>
      <c r="H78" s="15">
        <v>4.5</v>
      </c>
    </row>
    <row r="79" spans="1:8">
      <c r="A79" s="13" t="s">
        <v>4092</v>
      </c>
      <c r="B79" s="13">
        <v>17031821102</v>
      </c>
      <c r="C79" s="13" t="s">
        <v>4093</v>
      </c>
      <c r="D79" s="13" t="s">
        <v>4272</v>
      </c>
      <c r="E79" s="13" t="s">
        <v>4083</v>
      </c>
      <c r="F79" s="15">
        <v>31</v>
      </c>
      <c r="G79" s="15">
        <v>1</v>
      </c>
      <c r="H79" s="15">
        <v>7.7</v>
      </c>
    </row>
    <row r="80" spans="1:8">
      <c r="A80" s="13" t="s">
        <v>4094</v>
      </c>
      <c r="B80" s="13">
        <v>17031825700</v>
      </c>
      <c r="C80" s="13" t="s">
        <v>4095</v>
      </c>
      <c r="D80" s="13" t="s">
        <v>4272</v>
      </c>
      <c r="E80" s="13" t="s">
        <v>4096</v>
      </c>
      <c r="F80" s="15">
        <v>32</v>
      </c>
      <c r="G80" s="15">
        <v>0.2</v>
      </c>
      <c r="H80" s="15">
        <v>6.2</v>
      </c>
    </row>
    <row r="81" spans="1:8">
      <c r="A81" s="13" t="s">
        <v>4097</v>
      </c>
      <c r="B81" s="13">
        <v>17031820101</v>
      </c>
      <c r="C81" s="13" t="s">
        <v>4098</v>
      </c>
      <c r="D81" s="13" t="s">
        <v>4272</v>
      </c>
      <c r="E81" s="13" t="s">
        <v>4099</v>
      </c>
      <c r="F81" s="15">
        <v>30.7</v>
      </c>
      <c r="G81" s="15">
        <v>0</v>
      </c>
      <c r="H81" s="15">
        <v>4.5</v>
      </c>
    </row>
    <row r="82" spans="1:8">
      <c r="A82" s="13" t="s">
        <v>4100</v>
      </c>
      <c r="B82" s="13">
        <v>17031820201</v>
      </c>
      <c r="C82" s="13" t="s">
        <v>4101</v>
      </c>
      <c r="D82" s="13" t="s">
        <v>4272</v>
      </c>
      <c r="E82" s="13" t="s">
        <v>4099</v>
      </c>
      <c r="F82" s="15">
        <v>27.4</v>
      </c>
      <c r="G82" s="15">
        <v>1.4</v>
      </c>
      <c r="H82" s="15">
        <v>4.9000000000000004</v>
      </c>
    </row>
    <row r="83" spans="1:8">
      <c r="A83" s="13" t="s">
        <v>4102</v>
      </c>
      <c r="B83" s="13">
        <v>17031825801</v>
      </c>
      <c r="C83" s="13" t="s">
        <v>4103</v>
      </c>
      <c r="D83" s="13" t="s">
        <v>4272</v>
      </c>
      <c r="E83" s="13" t="s">
        <v>4104</v>
      </c>
      <c r="F83" s="15">
        <v>39.299999999999997</v>
      </c>
      <c r="G83" s="15">
        <v>1.6</v>
      </c>
      <c r="H83" s="15">
        <v>18.399999999999999</v>
      </c>
    </row>
    <row r="84" spans="1:8">
      <c r="A84" s="13" t="s">
        <v>4105</v>
      </c>
      <c r="B84" s="13">
        <v>17031825802</v>
      </c>
      <c r="C84" s="13" t="s">
        <v>4106</v>
      </c>
      <c r="D84" s="13" t="s">
        <v>4272</v>
      </c>
      <c r="E84" s="13" t="s">
        <v>4104</v>
      </c>
      <c r="F84" s="15">
        <v>36.9</v>
      </c>
      <c r="G84" s="15">
        <v>1.2</v>
      </c>
      <c r="H84" s="15">
        <v>11.8</v>
      </c>
    </row>
    <row r="85" spans="1:8">
      <c r="A85" s="13" t="s">
        <v>4107</v>
      </c>
      <c r="B85" s="13">
        <v>17031825803</v>
      </c>
      <c r="C85" s="13" t="s">
        <v>4108</v>
      </c>
      <c r="D85" s="13" t="s">
        <v>4272</v>
      </c>
      <c r="E85" s="13" t="s">
        <v>4104</v>
      </c>
      <c r="F85" s="15">
        <v>36</v>
      </c>
      <c r="G85" s="15">
        <v>3.6</v>
      </c>
      <c r="H85" s="15">
        <v>12.2</v>
      </c>
    </row>
    <row r="86" spans="1:8">
      <c r="A86" s="13" t="s">
        <v>4109</v>
      </c>
      <c r="B86" s="13">
        <v>17031825900</v>
      </c>
      <c r="C86" s="13" t="s">
        <v>4110</v>
      </c>
      <c r="D86" s="13" t="s">
        <v>4272</v>
      </c>
      <c r="E86" s="13" t="s">
        <v>4104</v>
      </c>
      <c r="F86" s="15">
        <v>32</v>
      </c>
      <c r="G86" s="15">
        <v>0.5</v>
      </c>
      <c r="H86" s="15">
        <v>9.8000000000000007</v>
      </c>
    </row>
    <row r="87" spans="1:8">
      <c r="A87" s="13" t="s">
        <v>4111</v>
      </c>
      <c r="B87" s="13">
        <v>17031826000</v>
      </c>
      <c r="C87" s="13" t="s">
        <v>4112</v>
      </c>
      <c r="D87" s="13" t="s">
        <v>4272</v>
      </c>
      <c r="E87" s="13" t="s">
        <v>4104</v>
      </c>
      <c r="F87" s="15">
        <v>29.9</v>
      </c>
      <c r="G87" s="15">
        <v>1.9</v>
      </c>
      <c r="H87" s="15">
        <v>4.9000000000000004</v>
      </c>
    </row>
    <row r="88" spans="1:8">
      <c r="A88" s="13" t="s">
        <v>4113</v>
      </c>
      <c r="B88" s="13">
        <v>17031826100</v>
      </c>
      <c r="C88" s="13" t="s">
        <v>4114</v>
      </c>
      <c r="D88" s="13" t="s">
        <v>4272</v>
      </c>
      <c r="E88" s="13" t="s">
        <v>4104</v>
      </c>
      <c r="F88" s="15">
        <v>44.3</v>
      </c>
      <c r="G88" s="15">
        <v>2.2999999999999998</v>
      </c>
      <c r="H88" s="15">
        <v>4.8</v>
      </c>
    </row>
    <row r="89" spans="1:8">
      <c r="A89" s="13" t="s">
        <v>4115</v>
      </c>
      <c r="B89" s="13">
        <v>17031826201</v>
      </c>
      <c r="C89" s="13" t="s">
        <v>4116</v>
      </c>
      <c r="D89" s="13" t="s">
        <v>4272</v>
      </c>
      <c r="E89" s="13" t="s">
        <v>4104</v>
      </c>
      <c r="F89" s="15">
        <v>35</v>
      </c>
      <c r="G89" s="15">
        <v>2.6</v>
      </c>
      <c r="H89" s="15">
        <v>18.899999999999999</v>
      </c>
    </row>
    <row r="90" spans="1:8">
      <c r="A90" s="13" t="s">
        <v>4117</v>
      </c>
      <c r="B90" s="13">
        <v>17031826202</v>
      </c>
      <c r="C90" s="13" t="s">
        <v>4118</v>
      </c>
      <c r="D90" s="13" t="s">
        <v>4272</v>
      </c>
      <c r="E90" s="13" t="s">
        <v>4104</v>
      </c>
      <c r="F90" s="15">
        <v>39.299999999999997</v>
      </c>
      <c r="G90" s="15">
        <v>3.3</v>
      </c>
      <c r="H90" s="15">
        <v>13.9</v>
      </c>
    </row>
    <row r="91" spans="1:8">
      <c r="A91" s="13" t="s">
        <v>4119</v>
      </c>
      <c r="B91" s="13">
        <v>17031821401</v>
      </c>
      <c r="C91" s="13" t="s">
        <v>4120</v>
      </c>
      <c r="D91" s="13" t="s">
        <v>4272</v>
      </c>
      <c r="E91" s="13" t="s">
        <v>4121</v>
      </c>
      <c r="F91" s="15">
        <v>36.299999999999997</v>
      </c>
      <c r="G91" s="15">
        <v>0</v>
      </c>
      <c r="H91" s="15">
        <v>15.2</v>
      </c>
    </row>
    <row r="92" spans="1:8">
      <c r="A92" s="13" t="s">
        <v>4122</v>
      </c>
      <c r="B92" s="13">
        <v>17031821402</v>
      </c>
      <c r="C92" s="13" t="s">
        <v>4123</v>
      </c>
      <c r="D92" s="13" t="s">
        <v>4272</v>
      </c>
      <c r="E92" s="13" t="s">
        <v>4121</v>
      </c>
      <c r="F92" s="15">
        <v>41.5</v>
      </c>
      <c r="G92" s="15">
        <v>1.5</v>
      </c>
      <c r="H92" s="15">
        <v>13.8</v>
      </c>
    </row>
    <row r="93" spans="1:8">
      <c r="A93" s="13" t="s">
        <v>4124</v>
      </c>
      <c r="B93" s="13">
        <v>17031841700</v>
      </c>
      <c r="C93" s="13" t="s">
        <v>4125</v>
      </c>
      <c r="D93" s="13" t="s">
        <v>4272</v>
      </c>
      <c r="E93" s="13" t="s">
        <v>4126</v>
      </c>
      <c r="F93" s="15">
        <v>32.200000000000003</v>
      </c>
      <c r="G93" s="15">
        <v>5.2</v>
      </c>
      <c r="H93" s="15">
        <v>19.2</v>
      </c>
    </row>
    <row r="94" spans="1:8">
      <c r="A94" s="13" t="s">
        <v>4127</v>
      </c>
      <c r="B94" s="13">
        <v>17031010100</v>
      </c>
      <c r="C94" s="13" t="s">
        <v>4128</v>
      </c>
      <c r="D94" s="13" t="s">
        <v>4272</v>
      </c>
      <c r="E94" s="13" t="s">
        <v>4129</v>
      </c>
      <c r="F94" s="15">
        <v>39.299999999999997</v>
      </c>
      <c r="G94" s="15">
        <v>4.9000000000000004</v>
      </c>
      <c r="H94" s="15">
        <v>45.1</v>
      </c>
    </row>
    <row r="95" spans="1:8">
      <c r="A95" s="13" t="s">
        <v>4130</v>
      </c>
      <c r="B95" s="13">
        <v>17031010201</v>
      </c>
      <c r="C95" s="13" t="s">
        <v>4131</v>
      </c>
      <c r="D95" s="13" t="s">
        <v>4272</v>
      </c>
      <c r="E95" s="13" t="s">
        <v>4129</v>
      </c>
      <c r="F95" s="15">
        <v>33.299999999999997</v>
      </c>
      <c r="G95" s="15">
        <v>3.4</v>
      </c>
      <c r="H95" s="15">
        <v>30.6</v>
      </c>
    </row>
    <row r="96" spans="1:8">
      <c r="A96" s="13" t="s">
        <v>4132</v>
      </c>
      <c r="B96" s="13">
        <v>17031010202</v>
      </c>
      <c r="C96" s="13" t="s">
        <v>4022</v>
      </c>
      <c r="D96" s="13" t="s">
        <v>4272</v>
      </c>
      <c r="E96" s="13" t="s">
        <v>4129</v>
      </c>
      <c r="F96" s="15">
        <v>31.5</v>
      </c>
      <c r="G96" s="15">
        <v>12.9</v>
      </c>
      <c r="H96" s="15">
        <v>35.1</v>
      </c>
    </row>
    <row r="97" spans="1:8">
      <c r="A97" s="13" t="s">
        <v>4023</v>
      </c>
      <c r="B97" s="13">
        <v>17031010300</v>
      </c>
      <c r="C97" s="13" t="s">
        <v>4024</v>
      </c>
      <c r="D97" s="13" t="s">
        <v>4272</v>
      </c>
      <c r="E97" s="13" t="s">
        <v>4129</v>
      </c>
      <c r="F97" s="15">
        <v>33.5</v>
      </c>
      <c r="G97" s="15">
        <v>7.3</v>
      </c>
      <c r="H97" s="15">
        <v>34.200000000000003</v>
      </c>
    </row>
    <row r="98" spans="1:8">
      <c r="A98" s="13" t="s">
        <v>4025</v>
      </c>
      <c r="B98" s="13">
        <v>17031010400</v>
      </c>
      <c r="C98" s="13" t="s">
        <v>4026</v>
      </c>
      <c r="D98" s="13" t="s">
        <v>4272</v>
      </c>
      <c r="E98" s="13" t="s">
        <v>4129</v>
      </c>
      <c r="F98" s="15">
        <v>32.299999999999997</v>
      </c>
      <c r="G98" s="15">
        <v>10.5</v>
      </c>
      <c r="H98" s="15">
        <v>32.700000000000003</v>
      </c>
    </row>
    <row r="99" spans="1:8">
      <c r="A99" s="13" t="s">
        <v>4027</v>
      </c>
      <c r="B99" s="13">
        <v>17031010501</v>
      </c>
      <c r="C99" s="13" t="s">
        <v>4028</v>
      </c>
      <c r="D99" s="13" t="s">
        <v>4272</v>
      </c>
      <c r="E99" s="13" t="s">
        <v>4129</v>
      </c>
      <c r="F99" s="15">
        <v>37.9</v>
      </c>
      <c r="G99" s="15">
        <v>1.6</v>
      </c>
      <c r="H99" s="15">
        <v>44.2</v>
      </c>
    </row>
    <row r="100" spans="1:8">
      <c r="A100" s="13" t="s">
        <v>4029</v>
      </c>
      <c r="B100" s="13">
        <v>17031010502</v>
      </c>
      <c r="C100" s="13" t="s">
        <v>4030</v>
      </c>
      <c r="D100" s="13" t="s">
        <v>4272</v>
      </c>
      <c r="E100" s="13" t="s">
        <v>4129</v>
      </c>
      <c r="F100" s="15">
        <v>41.6</v>
      </c>
      <c r="G100" s="15">
        <v>3.8</v>
      </c>
      <c r="H100" s="15">
        <v>44.6</v>
      </c>
    </row>
    <row r="101" spans="1:8">
      <c r="A101" s="13" t="s">
        <v>4031</v>
      </c>
      <c r="B101" s="13">
        <v>17031010503</v>
      </c>
      <c r="C101" s="13" t="s">
        <v>4032</v>
      </c>
      <c r="D101" s="13" t="s">
        <v>4272</v>
      </c>
      <c r="E101" s="13" t="s">
        <v>4129</v>
      </c>
      <c r="F101" s="15">
        <v>27.2</v>
      </c>
      <c r="G101" s="15">
        <v>24.8</v>
      </c>
      <c r="H101" s="15">
        <v>31.4</v>
      </c>
    </row>
    <row r="102" spans="1:8">
      <c r="A102" s="13" t="s">
        <v>4033</v>
      </c>
      <c r="B102" s="13">
        <v>17031010600</v>
      </c>
      <c r="C102" s="13" t="s">
        <v>4034</v>
      </c>
      <c r="D102" s="13" t="s">
        <v>4272</v>
      </c>
      <c r="E102" s="13" t="s">
        <v>4129</v>
      </c>
      <c r="F102" s="15">
        <v>35.299999999999997</v>
      </c>
      <c r="G102" s="15">
        <v>10</v>
      </c>
      <c r="H102" s="15">
        <v>35.5</v>
      </c>
    </row>
    <row r="103" spans="1:8">
      <c r="A103" s="13" t="s">
        <v>4035</v>
      </c>
      <c r="B103" s="13">
        <v>17031010701</v>
      </c>
      <c r="C103" s="13" t="s">
        <v>4036</v>
      </c>
      <c r="D103" s="13" t="s">
        <v>4272</v>
      </c>
      <c r="E103" s="13" t="s">
        <v>4129</v>
      </c>
      <c r="F103" s="15">
        <v>32</v>
      </c>
      <c r="G103" s="15">
        <v>1.9</v>
      </c>
      <c r="H103" s="15">
        <v>31.5</v>
      </c>
    </row>
    <row r="104" spans="1:8">
      <c r="A104" s="13" t="s">
        <v>4037</v>
      </c>
      <c r="B104" s="13">
        <v>17031010702</v>
      </c>
      <c r="C104" s="13" t="s">
        <v>4038</v>
      </c>
      <c r="D104" s="13" t="s">
        <v>4272</v>
      </c>
      <c r="E104" s="13" t="s">
        <v>4129</v>
      </c>
      <c r="F104" s="15">
        <v>33.6</v>
      </c>
      <c r="G104" s="15">
        <v>6.6</v>
      </c>
      <c r="H104" s="15">
        <v>35.9</v>
      </c>
    </row>
    <row r="105" spans="1:8">
      <c r="A105" s="13" t="s">
        <v>4039</v>
      </c>
      <c r="B105" s="13">
        <v>17031020100</v>
      </c>
      <c r="C105" s="13" t="s">
        <v>4040</v>
      </c>
      <c r="D105" s="13" t="s">
        <v>4272</v>
      </c>
      <c r="E105" s="13" t="s">
        <v>4129</v>
      </c>
      <c r="F105" s="15">
        <v>32.5</v>
      </c>
      <c r="G105" s="15">
        <v>3.1</v>
      </c>
      <c r="H105" s="15">
        <v>16.5</v>
      </c>
    </row>
    <row r="106" spans="1:8">
      <c r="A106" s="13" t="s">
        <v>4041</v>
      </c>
      <c r="B106" s="13">
        <v>17031020200</v>
      </c>
      <c r="C106" s="13" t="s">
        <v>4042</v>
      </c>
      <c r="D106" s="13" t="s">
        <v>4272</v>
      </c>
      <c r="E106" s="13" t="s">
        <v>4129</v>
      </c>
      <c r="F106" s="15">
        <v>31.4</v>
      </c>
      <c r="G106" s="15">
        <v>0.5</v>
      </c>
      <c r="H106" s="15">
        <v>11</v>
      </c>
    </row>
    <row r="107" spans="1:8">
      <c r="A107" s="13" t="s">
        <v>4043</v>
      </c>
      <c r="B107" s="13">
        <v>17031020301</v>
      </c>
      <c r="C107" s="13" t="s">
        <v>4044</v>
      </c>
      <c r="D107" s="13" t="s">
        <v>4272</v>
      </c>
      <c r="E107" s="13" t="s">
        <v>4129</v>
      </c>
      <c r="F107" s="15">
        <v>25.9</v>
      </c>
      <c r="G107" s="15">
        <v>2.6</v>
      </c>
      <c r="H107" s="15">
        <v>8.4</v>
      </c>
    </row>
    <row r="108" spans="1:8">
      <c r="A108" s="13" t="s">
        <v>4045</v>
      </c>
      <c r="B108" s="13">
        <v>17031020302</v>
      </c>
      <c r="C108" s="13" t="s">
        <v>4046</v>
      </c>
      <c r="D108" s="13" t="s">
        <v>4272</v>
      </c>
      <c r="E108" s="13" t="s">
        <v>4129</v>
      </c>
      <c r="F108" s="15">
        <v>36.6</v>
      </c>
      <c r="G108" s="15">
        <v>4.2</v>
      </c>
      <c r="H108" s="15">
        <v>12.3</v>
      </c>
    </row>
    <row r="109" spans="1:8">
      <c r="A109" s="13" t="s">
        <v>4047</v>
      </c>
      <c r="B109" s="13">
        <v>17031020400</v>
      </c>
      <c r="C109" s="13" t="s">
        <v>4048</v>
      </c>
      <c r="D109" s="13" t="s">
        <v>4272</v>
      </c>
      <c r="E109" s="13" t="s">
        <v>4129</v>
      </c>
      <c r="F109" s="15">
        <v>31.6</v>
      </c>
      <c r="G109" s="15">
        <v>1.7</v>
      </c>
      <c r="H109" s="15">
        <v>16</v>
      </c>
    </row>
    <row r="110" spans="1:8">
      <c r="A110" s="13" t="s">
        <v>4049</v>
      </c>
      <c r="B110" s="13">
        <v>17031020500</v>
      </c>
      <c r="C110" s="13" t="s">
        <v>4050</v>
      </c>
      <c r="D110" s="13" t="s">
        <v>4272</v>
      </c>
      <c r="E110" s="13" t="s">
        <v>4129</v>
      </c>
      <c r="F110" s="15">
        <v>30.8</v>
      </c>
      <c r="G110" s="15">
        <v>11.2</v>
      </c>
      <c r="H110" s="15">
        <v>23.3</v>
      </c>
    </row>
    <row r="111" spans="1:8">
      <c r="A111" s="13" t="s">
        <v>4051</v>
      </c>
      <c r="B111" s="13">
        <v>17031020601</v>
      </c>
      <c r="C111" s="13" t="s">
        <v>4052</v>
      </c>
      <c r="D111" s="13" t="s">
        <v>4272</v>
      </c>
      <c r="E111" s="13" t="s">
        <v>4129</v>
      </c>
      <c r="F111" s="15">
        <v>30.2</v>
      </c>
      <c r="G111" s="15">
        <v>3</v>
      </c>
      <c r="H111" s="15">
        <v>25</v>
      </c>
    </row>
    <row r="112" spans="1:8">
      <c r="A112" s="13" t="s">
        <v>4053</v>
      </c>
      <c r="B112" s="13">
        <v>17031020602</v>
      </c>
      <c r="C112" s="13" t="s">
        <v>4054</v>
      </c>
      <c r="D112" s="13" t="s">
        <v>4272</v>
      </c>
      <c r="E112" s="13" t="s">
        <v>4129</v>
      </c>
      <c r="F112" s="15">
        <v>32.9</v>
      </c>
      <c r="G112" s="15">
        <v>7.2</v>
      </c>
      <c r="H112" s="15">
        <v>9.1999999999999993</v>
      </c>
    </row>
    <row r="113" spans="1:8">
      <c r="A113" s="13" t="s">
        <v>4055</v>
      </c>
      <c r="B113" s="13">
        <v>17031020701</v>
      </c>
      <c r="C113" s="13" t="s">
        <v>4056</v>
      </c>
      <c r="D113" s="13" t="s">
        <v>4272</v>
      </c>
      <c r="E113" s="13" t="s">
        <v>4129</v>
      </c>
      <c r="F113" s="15">
        <v>32.799999999999997</v>
      </c>
      <c r="G113" s="15">
        <v>4.0999999999999996</v>
      </c>
      <c r="H113" s="15">
        <v>7.1</v>
      </c>
    </row>
    <row r="114" spans="1:8">
      <c r="A114" s="13" t="s">
        <v>4057</v>
      </c>
      <c r="B114" s="13">
        <v>17031020702</v>
      </c>
      <c r="C114" s="13" t="s">
        <v>4058</v>
      </c>
      <c r="D114" s="13" t="s">
        <v>4272</v>
      </c>
      <c r="E114" s="13" t="s">
        <v>4129</v>
      </c>
      <c r="F114" s="15">
        <v>31.5</v>
      </c>
      <c r="G114" s="15">
        <v>5</v>
      </c>
      <c r="H114" s="15">
        <v>21</v>
      </c>
    </row>
    <row r="115" spans="1:8">
      <c r="A115" s="13" t="s">
        <v>4059</v>
      </c>
      <c r="B115" s="13">
        <v>17031020801</v>
      </c>
      <c r="C115" s="13" t="s">
        <v>4060</v>
      </c>
      <c r="D115" s="13" t="s">
        <v>4272</v>
      </c>
      <c r="E115" s="13" t="s">
        <v>4129</v>
      </c>
      <c r="F115" s="15">
        <v>32.9</v>
      </c>
      <c r="G115" s="15">
        <v>3</v>
      </c>
      <c r="H115" s="15">
        <v>18.7</v>
      </c>
    </row>
    <row r="116" spans="1:8">
      <c r="A116" s="13" t="s">
        <v>4061</v>
      </c>
      <c r="B116" s="13">
        <v>17031020802</v>
      </c>
      <c r="C116" s="13" t="s">
        <v>4062</v>
      </c>
      <c r="D116" s="13" t="s">
        <v>4272</v>
      </c>
      <c r="E116" s="13" t="s">
        <v>4129</v>
      </c>
      <c r="F116" s="15">
        <v>33.5</v>
      </c>
      <c r="G116" s="15">
        <v>2.4</v>
      </c>
      <c r="H116" s="15">
        <v>22.4</v>
      </c>
    </row>
    <row r="117" spans="1:8">
      <c r="A117" s="13" t="s">
        <v>4063</v>
      </c>
      <c r="B117" s="13">
        <v>17031020901</v>
      </c>
      <c r="C117" s="13" t="s">
        <v>4064</v>
      </c>
      <c r="D117" s="13" t="s">
        <v>4272</v>
      </c>
      <c r="E117" s="13" t="s">
        <v>4129</v>
      </c>
      <c r="F117" s="15">
        <v>35.6</v>
      </c>
      <c r="G117" s="15">
        <v>3.5</v>
      </c>
      <c r="H117" s="15">
        <v>21</v>
      </c>
    </row>
    <row r="118" spans="1:8">
      <c r="A118" s="13" t="s">
        <v>4065</v>
      </c>
      <c r="B118" s="13">
        <v>17031020902</v>
      </c>
      <c r="C118" s="13" t="s">
        <v>4066</v>
      </c>
      <c r="D118" s="13" t="s">
        <v>4272</v>
      </c>
      <c r="E118" s="13" t="s">
        <v>4129</v>
      </c>
      <c r="F118" s="15">
        <v>33.700000000000003</v>
      </c>
      <c r="G118" s="15">
        <v>4.0999999999999996</v>
      </c>
      <c r="H118" s="15">
        <v>18.899999999999999</v>
      </c>
    </row>
    <row r="119" spans="1:8">
      <c r="A119" s="13" t="s">
        <v>4067</v>
      </c>
      <c r="B119" s="13">
        <v>17031030101</v>
      </c>
      <c r="C119" s="13" t="s">
        <v>4068</v>
      </c>
      <c r="D119" s="13" t="s">
        <v>4272</v>
      </c>
      <c r="E119" s="13" t="s">
        <v>4129</v>
      </c>
      <c r="F119" s="15">
        <v>37.1</v>
      </c>
      <c r="G119" s="15">
        <v>5.7</v>
      </c>
      <c r="H119" s="15">
        <v>38.700000000000003</v>
      </c>
    </row>
    <row r="120" spans="1:8">
      <c r="A120" s="13" t="s">
        <v>4069</v>
      </c>
      <c r="B120" s="13">
        <v>17031030102</v>
      </c>
      <c r="C120" s="13" t="s">
        <v>4070</v>
      </c>
      <c r="D120" s="13" t="s">
        <v>4272</v>
      </c>
      <c r="E120" s="13" t="s">
        <v>4129</v>
      </c>
      <c r="F120" s="15">
        <v>42.9</v>
      </c>
      <c r="G120" s="15">
        <v>1.8</v>
      </c>
      <c r="H120" s="15">
        <v>63.4</v>
      </c>
    </row>
    <row r="121" spans="1:8">
      <c r="A121" s="13" t="s">
        <v>4071</v>
      </c>
      <c r="B121" s="13">
        <v>17031030103</v>
      </c>
      <c r="C121" s="13" t="s">
        <v>4072</v>
      </c>
      <c r="D121" s="13" t="s">
        <v>4272</v>
      </c>
      <c r="E121" s="13" t="s">
        <v>4129</v>
      </c>
      <c r="F121" s="15">
        <v>37.6</v>
      </c>
      <c r="G121" s="15">
        <v>3</v>
      </c>
      <c r="H121" s="15">
        <v>45</v>
      </c>
    </row>
    <row r="122" spans="1:8">
      <c r="A122" s="13" t="s">
        <v>4073</v>
      </c>
      <c r="B122" s="13">
        <v>17031030104</v>
      </c>
      <c r="C122" s="13" t="s">
        <v>4074</v>
      </c>
      <c r="D122" s="13" t="s">
        <v>4272</v>
      </c>
      <c r="E122" s="13" t="s">
        <v>4129</v>
      </c>
      <c r="F122" s="15">
        <v>24.3</v>
      </c>
      <c r="G122" s="15">
        <v>27.7</v>
      </c>
      <c r="H122" s="15">
        <v>35</v>
      </c>
    </row>
    <row r="123" spans="1:8">
      <c r="A123" s="13" t="s">
        <v>4075</v>
      </c>
      <c r="B123" s="13">
        <v>17031030200</v>
      </c>
      <c r="C123" s="13" t="s">
        <v>3968</v>
      </c>
      <c r="D123" s="13" t="s">
        <v>4272</v>
      </c>
      <c r="E123" s="13" t="s">
        <v>4129</v>
      </c>
      <c r="F123" s="15">
        <v>33.5</v>
      </c>
      <c r="G123" s="15">
        <v>2.4</v>
      </c>
      <c r="H123" s="15">
        <v>32.799999999999997</v>
      </c>
    </row>
    <row r="124" spans="1:8">
      <c r="A124" s="13" t="s">
        <v>3969</v>
      </c>
      <c r="B124" s="13">
        <v>17031030300</v>
      </c>
      <c r="C124" s="13" t="s">
        <v>3970</v>
      </c>
      <c r="D124" s="13" t="s">
        <v>4272</v>
      </c>
      <c r="E124" s="13" t="s">
        <v>4129</v>
      </c>
      <c r="F124" s="15">
        <v>33.6</v>
      </c>
      <c r="G124" s="15">
        <v>4.5</v>
      </c>
      <c r="H124" s="15">
        <v>27</v>
      </c>
    </row>
    <row r="125" spans="1:8">
      <c r="A125" s="13" t="s">
        <v>3971</v>
      </c>
      <c r="B125" s="13">
        <v>17031030400</v>
      </c>
      <c r="C125" s="13" t="s">
        <v>3972</v>
      </c>
      <c r="D125" s="13" t="s">
        <v>4272</v>
      </c>
      <c r="E125" s="13" t="s">
        <v>4129</v>
      </c>
      <c r="F125" s="15">
        <v>37.799999999999997</v>
      </c>
      <c r="G125" s="15">
        <v>5.3</v>
      </c>
      <c r="H125" s="15">
        <v>20.7</v>
      </c>
    </row>
    <row r="126" spans="1:8">
      <c r="A126" s="13" t="s">
        <v>3973</v>
      </c>
      <c r="B126" s="13">
        <v>17031030500</v>
      </c>
      <c r="C126" s="13" t="s">
        <v>3974</v>
      </c>
      <c r="D126" s="13" t="s">
        <v>4272</v>
      </c>
      <c r="E126" s="13" t="s">
        <v>4129</v>
      </c>
      <c r="F126" s="15">
        <v>37.4</v>
      </c>
      <c r="G126" s="15">
        <v>5.0999999999999996</v>
      </c>
      <c r="H126" s="15">
        <v>39.4</v>
      </c>
    </row>
    <row r="127" spans="1:8">
      <c r="A127" s="13" t="s">
        <v>3975</v>
      </c>
      <c r="B127" s="13">
        <v>17031030601</v>
      </c>
      <c r="C127" s="13" t="s">
        <v>3976</v>
      </c>
      <c r="D127" s="13" t="s">
        <v>4272</v>
      </c>
      <c r="E127" s="13" t="s">
        <v>4129</v>
      </c>
      <c r="F127" s="15">
        <v>35.200000000000003</v>
      </c>
      <c r="G127" s="15">
        <v>5</v>
      </c>
      <c r="H127" s="15">
        <v>48.7</v>
      </c>
    </row>
    <row r="128" spans="1:8">
      <c r="A128" s="13" t="s">
        <v>3977</v>
      </c>
      <c r="B128" s="13">
        <v>17031030603</v>
      </c>
      <c r="C128" s="13" t="s">
        <v>3978</v>
      </c>
      <c r="D128" s="13" t="s">
        <v>4272</v>
      </c>
      <c r="E128" s="13" t="s">
        <v>4129</v>
      </c>
      <c r="F128" s="15">
        <v>40.200000000000003</v>
      </c>
      <c r="G128" s="15">
        <v>11.3</v>
      </c>
      <c r="H128" s="15">
        <v>49.5</v>
      </c>
    </row>
    <row r="129" spans="1:8">
      <c r="A129" s="13" t="s">
        <v>3979</v>
      </c>
      <c r="B129" s="13">
        <v>17031030604</v>
      </c>
      <c r="C129" s="13" t="s">
        <v>3980</v>
      </c>
      <c r="D129" s="13" t="s">
        <v>4272</v>
      </c>
      <c r="E129" s="13" t="s">
        <v>4129</v>
      </c>
      <c r="F129" s="15">
        <v>34.9</v>
      </c>
      <c r="G129" s="15">
        <v>0.8</v>
      </c>
      <c r="H129" s="15">
        <v>41.9</v>
      </c>
    </row>
    <row r="130" spans="1:8">
      <c r="A130" s="13" t="s">
        <v>3981</v>
      </c>
      <c r="B130" s="13">
        <v>17031030701</v>
      </c>
      <c r="C130" s="13" t="s">
        <v>3982</v>
      </c>
      <c r="D130" s="13" t="s">
        <v>4272</v>
      </c>
      <c r="E130" s="13" t="s">
        <v>4129</v>
      </c>
      <c r="F130" s="15">
        <v>35.1</v>
      </c>
      <c r="G130" s="15">
        <v>7.8</v>
      </c>
      <c r="H130" s="15">
        <v>64.400000000000006</v>
      </c>
    </row>
    <row r="131" spans="1:8">
      <c r="A131" s="13" t="s">
        <v>3983</v>
      </c>
      <c r="B131" s="13">
        <v>17031030702</v>
      </c>
      <c r="C131" s="13" t="s">
        <v>3984</v>
      </c>
      <c r="D131" s="13" t="s">
        <v>4272</v>
      </c>
      <c r="E131" s="13" t="s">
        <v>4129</v>
      </c>
      <c r="F131" s="15">
        <v>34.1</v>
      </c>
      <c r="G131" s="15">
        <v>8.8000000000000007</v>
      </c>
      <c r="H131" s="15">
        <v>25.2</v>
      </c>
    </row>
    <row r="132" spans="1:8">
      <c r="A132" s="13" t="s">
        <v>3985</v>
      </c>
      <c r="B132" s="13">
        <v>17031030703</v>
      </c>
      <c r="C132" s="13" t="s">
        <v>3986</v>
      </c>
      <c r="D132" s="13" t="s">
        <v>4272</v>
      </c>
      <c r="E132" s="13" t="s">
        <v>4129</v>
      </c>
      <c r="F132" s="15">
        <v>31.7</v>
      </c>
      <c r="G132" s="15">
        <v>7.5</v>
      </c>
      <c r="H132" s="15">
        <v>47.1</v>
      </c>
    </row>
    <row r="133" spans="1:8">
      <c r="A133" s="13" t="s">
        <v>3987</v>
      </c>
      <c r="B133" s="13">
        <v>17031030706</v>
      </c>
      <c r="C133" s="13" t="s">
        <v>3988</v>
      </c>
      <c r="D133" s="13" t="s">
        <v>4272</v>
      </c>
      <c r="E133" s="13" t="s">
        <v>4129</v>
      </c>
      <c r="F133" s="15">
        <v>39.9</v>
      </c>
      <c r="G133" s="15">
        <v>1.9</v>
      </c>
      <c r="H133" s="15">
        <v>51.7</v>
      </c>
    </row>
    <row r="134" spans="1:8">
      <c r="A134" s="13" t="s">
        <v>3989</v>
      </c>
      <c r="B134" s="13">
        <v>17031030800</v>
      </c>
      <c r="C134" s="13" t="s">
        <v>3990</v>
      </c>
      <c r="D134" s="13" t="s">
        <v>4272</v>
      </c>
      <c r="E134" s="13" t="s">
        <v>4129</v>
      </c>
      <c r="F134" s="15">
        <v>34.5</v>
      </c>
      <c r="G134" s="15">
        <v>8.3000000000000007</v>
      </c>
      <c r="H134" s="15">
        <v>36.299999999999997</v>
      </c>
    </row>
    <row r="135" spans="1:8">
      <c r="A135" s="13" t="s">
        <v>3991</v>
      </c>
      <c r="B135" s="13">
        <v>17031030900</v>
      </c>
      <c r="C135" s="13" t="s">
        <v>3992</v>
      </c>
      <c r="D135" s="13" t="s">
        <v>4272</v>
      </c>
      <c r="E135" s="13" t="s">
        <v>4129</v>
      </c>
      <c r="F135" s="15">
        <v>36.6</v>
      </c>
      <c r="G135" s="15">
        <v>8.9</v>
      </c>
      <c r="H135" s="15">
        <v>26.6</v>
      </c>
    </row>
    <row r="136" spans="1:8">
      <c r="A136" s="13" t="s">
        <v>3993</v>
      </c>
      <c r="B136" s="13">
        <v>17031031000</v>
      </c>
      <c r="C136" s="13" t="s">
        <v>3994</v>
      </c>
      <c r="D136" s="13" t="s">
        <v>4272</v>
      </c>
      <c r="E136" s="13" t="s">
        <v>4129</v>
      </c>
      <c r="F136" s="15">
        <v>36.9</v>
      </c>
      <c r="G136" s="15">
        <v>3.4</v>
      </c>
      <c r="H136" s="15">
        <v>37.5</v>
      </c>
    </row>
    <row r="137" spans="1:8">
      <c r="A137" s="13" t="s">
        <v>3995</v>
      </c>
      <c r="B137" s="13">
        <v>17031031100</v>
      </c>
      <c r="C137" s="13" t="s">
        <v>3996</v>
      </c>
      <c r="D137" s="13" t="s">
        <v>4272</v>
      </c>
      <c r="E137" s="13" t="s">
        <v>4129</v>
      </c>
      <c r="F137" s="15">
        <v>32.1</v>
      </c>
      <c r="G137" s="15">
        <v>2.5</v>
      </c>
      <c r="H137" s="15">
        <v>32</v>
      </c>
    </row>
    <row r="138" spans="1:8">
      <c r="A138" s="13" t="s">
        <v>3997</v>
      </c>
      <c r="B138" s="13">
        <v>17031031200</v>
      </c>
      <c r="C138" s="13" t="s">
        <v>3998</v>
      </c>
      <c r="D138" s="13" t="s">
        <v>4272</v>
      </c>
      <c r="E138" s="13" t="s">
        <v>4129</v>
      </c>
      <c r="F138" s="15">
        <v>36.1</v>
      </c>
      <c r="G138" s="15">
        <v>7.7</v>
      </c>
      <c r="H138" s="15">
        <v>40.200000000000003</v>
      </c>
    </row>
    <row r="139" spans="1:8">
      <c r="A139" s="13" t="s">
        <v>3999</v>
      </c>
      <c r="B139" s="13">
        <v>17031031300</v>
      </c>
      <c r="C139" s="13" t="s">
        <v>4000</v>
      </c>
      <c r="D139" s="13" t="s">
        <v>4272</v>
      </c>
      <c r="E139" s="13" t="s">
        <v>4129</v>
      </c>
      <c r="F139" s="15">
        <v>37</v>
      </c>
      <c r="G139" s="15">
        <v>4.5999999999999996</v>
      </c>
      <c r="H139" s="15">
        <v>46.8</v>
      </c>
    </row>
    <row r="140" spans="1:8">
      <c r="A140" s="13" t="s">
        <v>4001</v>
      </c>
      <c r="B140" s="13">
        <v>17031031400</v>
      </c>
      <c r="C140" s="13" t="s">
        <v>4002</v>
      </c>
      <c r="D140" s="13" t="s">
        <v>4272</v>
      </c>
      <c r="E140" s="13" t="s">
        <v>4129</v>
      </c>
      <c r="F140" s="15">
        <v>37</v>
      </c>
      <c r="G140" s="15">
        <v>4.0999999999999996</v>
      </c>
      <c r="H140" s="15">
        <v>38.200000000000003</v>
      </c>
    </row>
    <row r="141" spans="1:8">
      <c r="A141" s="13" t="s">
        <v>4003</v>
      </c>
      <c r="B141" s="13">
        <v>17031031501</v>
      </c>
      <c r="C141" s="13" t="s">
        <v>4004</v>
      </c>
      <c r="D141" s="13" t="s">
        <v>4272</v>
      </c>
      <c r="E141" s="13" t="s">
        <v>4129</v>
      </c>
      <c r="F141" s="15">
        <v>33.799999999999997</v>
      </c>
      <c r="G141" s="15">
        <v>10.6</v>
      </c>
      <c r="H141" s="15">
        <v>46.5</v>
      </c>
    </row>
    <row r="142" spans="1:8">
      <c r="A142" s="13" t="s">
        <v>4005</v>
      </c>
      <c r="B142" s="13">
        <v>17031031502</v>
      </c>
      <c r="C142" s="13" t="s">
        <v>4006</v>
      </c>
      <c r="D142" s="13" t="s">
        <v>4272</v>
      </c>
      <c r="E142" s="13" t="s">
        <v>4129</v>
      </c>
      <c r="F142" s="15">
        <v>35.4</v>
      </c>
      <c r="G142" s="15">
        <v>8.1999999999999993</v>
      </c>
      <c r="H142" s="15">
        <v>52.5</v>
      </c>
    </row>
    <row r="143" spans="1:8">
      <c r="A143" s="13" t="s">
        <v>4007</v>
      </c>
      <c r="B143" s="13">
        <v>17031031700</v>
      </c>
      <c r="C143" s="13" t="s">
        <v>4008</v>
      </c>
      <c r="D143" s="13" t="s">
        <v>4272</v>
      </c>
      <c r="E143" s="13" t="s">
        <v>4129</v>
      </c>
      <c r="F143" s="15">
        <v>34.5</v>
      </c>
      <c r="G143" s="15">
        <v>3.9</v>
      </c>
      <c r="H143" s="15">
        <v>48.5</v>
      </c>
    </row>
    <row r="144" spans="1:8">
      <c r="A144" s="13" t="s">
        <v>4009</v>
      </c>
      <c r="B144" s="13">
        <v>17031031800</v>
      </c>
      <c r="C144" s="13" t="s">
        <v>4010</v>
      </c>
      <c r="D144" s="13" t="s">
        <v>4272</v>
      </c>
      <c r="E144" s="13" t="s">
        <v>4129</v>
      </c>
      <c r="F144" s="15">
        <v>36.4</v>
      </c>
      <c r="G144" s="15">
        <v>0.8</v>
      </c>
      <c r="H144" s="15">
        <v>37.700000000000003</v>
      </c>
    </row>
    <row r="145" spans="1:8">
      <c r="A145" s="13" t="s">
        <v>4011</v>
      </c>
      <c r="B145" s="13">
        <v>17031031900</v>
      </c>
      <c r="C145" s="13" t="s">
        <v>4012</v>
      </c>
      <c r="D145" s="13" t="s">
        <v>4272</v>
      </c>
      <c r="E145" s="13" t="s">
        <v>4129</v>
      </c>
      <c r="F145" s="15">
        <v>30.7</v>
      </c>
      <c r="G145" s="15">
        <v>4.4000000000000004</v>
      </c>
      <c r="H145" s="15">
        <v>30.7</v>
      </c>
    </row>
    <row r="146" spans="1:8">
      <c r="A146" s="13" t="s">
        <v>4013</v>
      </c>
      <c r="B146" s="13">
        <v>17031032100</v>
      </c>
      <c r="C146" s="13" t="s">
        <v>4014</v>
      </c>
      <c r="D146" s="13" t="s">
        <v>4272</v>
      </c>
      <c r="E146" s="13" t="s">
        <v>4129</v>
      </c>
      <c r="F146" s="15">
        <v>35.1</v>
      </c>
      <c r="G146" s="15">
        <v>5.5</v>
      </c>
      <c r="H146" s="15">
        <v>52.1</v>
      </c>
    </row>
    <row r="147" spans="1:8">
      <c r="A147" s="13" t="s">
        <v>4015</v>
      </c>
      <c r="B147" s="13">
        <v>17031040100</v>
      </c>
      <c r="C147" s="13" t="s">
        <v>4016</v>
      </c>
      <c r="D147" s="13" t="s">
        <v>4272</v>
      </c>
      <c r="E147" s="13" t="s">
        <v>4129</v>
      </c>
      <c r="F147" s="15">
        <v>34.1</v>
      </c>
      <c r="G147" s="15">
        <v>1.9</v>
      </c>
      <c r="H147" s="15">
        <v>25.9</v>
      </c>
    </row>
    <row r="148" spans="1:8">
      <c r="A148" s="13" t="s">
        <v>4017</v>
      </c>
      <c r="B148" s="13">
        <v>17031040201</v>
      </c>
      <c r="C148" s="13" t="s">
        <v>4018</v>
      </c>
      <c r="D148" s="13" t="s">
        <v>4272</v>
      </c>
      <c r="E148" s="13" t="s">
        <v>4129</v>
      </c>
      <c r="F148" s="15">
        <v>37.5</v>
      </c>
      <c r="G148" s="15">
        <v>4.0999999999999996</v>
      </c>
      <c r="H148" s="15">
        <v>37.9</v>
      </c>
    </row>
    <row r="149" spans="1:8">
      <c r="A149" s="13" t="s">
        <v>4019</v>
      </c>
      <c r="B149" s="13">
        <v>17031040202</v>
      </c>
      <c r="C149" s="13" t="s">
        <v>4020</v>
      </c>
      <c r="D149" s="13" t="s">
        <v>4272</v>
      </c>
      <c r="E149" s="13" t="s">
        <v>4129</v>
      </c>
      <c r="F149" s="15">
        <v>32.4</v>
      </c>
      <c r="G149" s="15">
        <v>9</v>
      </c>
      <c r="H149" s="15">
        <v>20.7</v>
      </c>
    </row>
    <row r="150" spans="1:8">
      <c r="A150" s="13" t="s">
        <v>4021</v>
      </c>
      <c r="B150" s="13">
        <v>17031040300</v>
      </c>
      <c r="C150" s="13" t="s">
        <v>3913</v>
      </c>
      <c r="D150" s="13" t="s">
        <v>4272</v>
      </c>
      <c r="E150" s="13" t="s">
        <v>4129</v>
      </c>
      <c r="F150" s="15">
        <v>33.700000000000003</v>
      </c>
      <c r="G150" s="15">
        <v>2.6</v>
      </c>
      <c r="H150" s="15">
        <v>19.899999999999999</v>
      </c>
    </row>
    <row r="151" spans="1:8">
      <c r="A151" s="13" t="s">
        <v>3914</v>
      </c>
      <c r="B151" s="13">
        <v>17031040401</v>
      </c>
      <c r="C151" s="13" t="s">
        <v>3915</v>
      </c>
      <c r="D151" s="13" t="s">
        <v>4272</v>
      </c>
      <c r="E151" s="13" t="s">
        <v>4129</v>
      </c>
      <c r="F151" s="15">
        <v>39</v>
      </c>
      <c r="G151" s="15">
        <v>6.9</v>
      </c>
      <c r="H151" s="15">
        <v>30.9</v>
      </c>
    </row>
    <row r="152" spans="1:8">
      <c r="A152" s="13" t="s">
        <v>3916</v>
      </c>
      <c r="B152" s="13">
        <v>17031040402</v>
      </c>
      <c r="C152" s="13" t="s">
        <v>3917</v>
      </c>
      <c r="D152" s="13" t="s">
        <v>4272</v>
      </c>
      <c r="E152" s="13" t="s">
        <v>4129</v>
      </c>
      <c r="F152" s="15">
        <v>32.200000000000003</v>
      </c>
      <c r="G152" s="15">
        <v>1.9</v>
      </c>
      <c r="H152" s="15">
        <v>39.6</v>
      </c>
    </row>
    <row r="153" spans="1:8">
      <c r="A153" s="13" t="s">
        <v>3918</v>
      </c>
      <c r="B153" s="13">
        <v>17031040600</v>
      </c>
      <c r="C153" s="13" t="s">
        <v>3919</v>
      </c>
      <c r="D153" s="13" t="s">
        <v>4272</v>
      </c>
      <c r="E153" s="13" t="s">
        <v>4129</v>
      </c>
      <c r="F153" s="15">
        <v>37.5</v>
      </c>
      <c r="G153" s="15">
        <v>2.2999999999999998</v>
      </c>
      <c r="H153" s="15">
        <v>47.3</v>
      </c>
    </row>
    <row r="154" spans="1:8">
      <c r="A154" s="13" t="s">
        <v>3920</v>
      </c>
      <c r="B154" s="13">
        <v>17031040700</v>
      </c>
      <c r="C154" s="13" t="s">
        <v>3921</v>
      </c>
      <c r="D154" s="13" t="s">
        <v>4272</v>
      </c>
      <c r="E154" s="13" t="s">
        <v>4129</v>
      </c>
      <c r="F154" s="15">
        <v>35.200000000000003</v>
      </c>
      <c r="G154" s="15">
        <v>2.6</v>
      </c>
      <c r="H154" s="15">
        <v>40.5</v>
      </c>
    </row>
    <row r="155" spans="1:8">
      <c r="A155" s="13" t="s">
        <v>3922</v>
      </c>
      <c r="B155" s="13">
        <v>17031040800</v>
      </c>
      <c r="C155" s="13" t="s">
        <v>3923</v>
      </c>
      <c r="D155" s="13" t="s">
        <v>4272</v>
      </c>
      <c r="E155" s="13" t="s">
        <v>4129</v>
      </c>
      <c r="F155" s="15">
        <v>35.6</v>
      </c>
      <c r="G155" s="15">
        <v>7.1</v>
      </c>
      <c r="H155" s="15">
        <v>46.3</v>
      </c>
    </row>
    <row r="156" spans="1:8">
      <c r="A156" s="13" t="s">
        <v>3924</v>
      </c>
      <c r="B156" s="13">
        <v>17031040900</v>
      </c>
      <c r="C156" s="13" t="s">
        <v>3925</v>
      </c>
      <c r="D156" s="13" t="s">
        <v>4272</v>
      </c>
      <c r="E156" s="13" t="s">
        <v>4129</v>
      </c>
      <c r="F156" s="15">
        <v>38.1</v>
      </c>
      <c r="G156" s="15">
        <v>3.6</v>
      </c>
      <c r="H156" s="15">
        <v>33.6</v>
      </c>
    </row>
    <row r="157" spans="1:8">
      <c r="A157" s="13" t="s">
        <v>3926</v>
      </c>
      <c r="B157" s="13">
        <v>17031050100</v>
      </c>
      <c r="C157" s="13" t="s">
        <v>3927</v>
      </c>
      <c r="D157" s="13" t="s">
        <v>4272</v>
      </c>
      <c r="E157" s="13" t="s">
        <v>4129</v>
      </c>
      <c r="F157" s="15">
        <v>34.299999999999997</v>
      </c>
      <c r="G157" s="15">
        <v>0.7</v>
      </c>
      <c r="H157" s="15">
        <v>43.1</v>
      </c>
    </row>
    <row r="158" spans="1:8">
      <c r="A158" s="13" t="s">
        <v>3928</v>
      </c>
      <c r="B158" s="13">
        <v>17031050200</v>
      </c>
      <c r="C158" s="13" t="s">
        <v>3929</v>
      </c>
      <c r="D158" s="13" t="s">
        <v>4272</v>
      </c>
      <c r="E158" s="13" t="s">
        <v>4129</v>
      </c>
      <c r="F158" s="15">
        <v>31.5</v>
      </c>
      <c r="G158" s="15">
        <v>2.6</v>
      </c>
      <c r="H158" s="15">
        <v>29.7</v>
      </c>
    </row>
    <row r="159" spans="1:8">
      <c r="A159" s="13" t="s">
        <v>3930</v>
      </c>
      <c r="B159" s="13">
        <v>17031050300</v>
      </c>
      <c r="C159" s="13" t="s">
        <v>3931</v>
      </c>
      <c r="D159" s="13" t="s">
        <v>4272</v>
      </c>
      <c r="E159" s="13" t="s">
        <v>4129</v>
      </c>
      <c r="F159" s="15">
        <v>36.200000000000003</v>
      </c>
      <c r="G159" s="15">
        <v>2.8</v>
      </c>
      <c r="H159" s="15">
        <v>26.1</v>
      </c>
    </row>
    <row r="160" spans="1:8">
      <c r="A160" s="13" t="s">
        <v>3932</v>
      </c>
      <c r="B160" s="13">
        <v>17031050500</v>
      </c>
      <c r="C160" s="13" t="s">
        <v>3933</v>
      </c>
      <c r="D160" s="13" t="s">
        <v>4272</v>
      </c>
      <c r="E160" s="13" t="s">
        <v>4129</v>
      </c>
      <c r="F160" s="15">
        <v>31</v>
      </c>
      <c r="G160" s="15">
        <v>2.9</v>
      </c>
      <c r="H160" s="15">
        <v>23.5</v>
      </c>
    </row>
    <row r="161" spans="1:8">
      <c r="A161" s="13" t="s">
        <v>3934</v>
      </c>
      <c r="B161" s="13">
        <v>17031050600</v>
      </c>
      <c r="C161" s="13" t="s">
        <v>3935</v>
      </c>
      <c r="D161" s="13" t="s">
        <v>4272</v>
      </c>
      <c r="E161" s="13" t="s">
        <v>4129</v>
      </c>
      <c r="F161" s="15">
        <v>34.9</v>
      </c>
      <c r="G161" s="15">
        <v>3.6</v>
      </c>
      <c r="H161" s="15">
        <v>41.6</v>
      </c>
    </row>
    <row r="162" spans="1:8">
      <c r="A162" s="13" t="s">
        <v>3936</v>
      </c>
      <c r="B162" s="13">
        <v>17031050700</v>
      </c>
      <c r="C162" s="13" t="s">
        <v>3937</v>
      </c>
      <c r="D162" s="13" t="s">
        <v>4272</v>
      </c>
      <c r="E162" s="13" t="s">
        <v>4129</v>
      </c>
      <c r="F162" s="15">
        <v>30.6</v>
      </c>
      <c r="G162" s="15">
        <v>7</v>
      </c>
      <c r="H162" s="15">
        <v>40.9</v>
      </c>
    </row>
    <row r="163" spans="1:8">
      <c r="A163" s="13" t="s">
        <v>3938</v>
      </c>
      <c r="B163" s="13">
        <v>17031050800</v>
      </c>
      <c r="C163" s="13" t="s">
        <v>3939</v>
      </c>
      <c r="D163" s="13" t="s">
        <v>4272</v>
      </c>
      <c r="E163" s="13" t="s">
        <v>4129</v>
      </c>
      <c r="F163" s="15">
        <v>38.200000000000003</v>
      </c>
      <c r="G163" s="15">
        <v>3.9</v>
      </c>
      <c r="H163" s="15">
        <v>24.1</v>
      </c>
    </row>
    <row r="164" spans="1:8">
      <c r="A164" s="13" t="s">
        <v>3940</v>
      </c>
      <c r="B164" s="13">
        <v>17031050900</v>
      </c>
      <c r="C164" s="13" t="s">
        <v>3941</v>
      </c>
      <c r="D164" s="13" t="s">
        <v>4272</v>
      </c>
      <c r="E164" s="13" t="s">
        <v>4129</v>
      </c>
      <c r="F164" s="15">
        <v>32.799999999999997</v>
      </c>
      <c r="G164" s="15">
        <v>0</v>
      </c>
      <c r="H164" s="15">
        <v>20.399999999999999</v>
      </c>
    </row>
    <row r="165" spans="1:8">
      <c r="A165" s="13" t="s">
        <v>3942</v>
      </c>
      <c r="B165" s="13">
        <v>17031051000</v>
      </c>
      <c r="C165" s="13" t="s">
        <v>3943</v>
      </c>
      <c r="D165" s="13" t="s">
        <v>4272</v>
      </c>
      <c r="E165" s="13" t="s">
        <v>4129</v>
      </c>
      <c r="F165" s="15">
        <v>33.700000000000003</v>
      </c>
      <c r="G165" s="15">
        <v>15.9</v>
      </c>
      <c r="H165" s="15">
        <v>15.3</v>
      </c>
    </row>
    <row r="166" spans="1:8">
      <c r="A166" s="13" t="s">
        <v>3944</v>
      </c>
      <c r="B166" s="13">
        <v>17031051100</v>
      </c>
      <c r="C166" s="13" t="s">
        <v>3945</v>
      </c>
      <c r="D166" s="13" t="s">
        <v>4272</v>
      </c>
      <c r="E166" s="13" t="s">
        <v>4129</v>
      </c>
      <c r="F166" s="15">
        <v>31.5</v>
      </c>
      <c r="G166" s="15">
        <v>5.9</v>
      </c>
      <c r="H166" s="15">
        <v>43.5</v>
      </c>
    </row>
    <row r="167" spans="1:8">
      <c r="A167" s="13" t="s">
        <v>3946</v>
      </c>
      <c r="B167" s="13">
        <v>17031051200</v>
      </c>
      <c r="C167" s="13" t="s">
        <v>3947</v>
      </c>
      <c r="D167" s="13" t="s">
        <v>4272</v>
      </c>
      <c r="E167" s="13" t="s">
        <v>4129</v>
      </c>
      <c r="F167" s="15">
        <v>31.4</v>
      </c>
      <c r="G167" s="15">
        <v>9.1</v>
      </c>
      <c r="H167" s="15">
        <v>25.7</v>
      </c>
    </row>
    <row r="168" spans="1:8">
      <c r="A168" s="13" t="s">
        <v>3948</v>
      </c>
      <c r="B168" s="13">
        <v>17031051300</v>
      </c>
      <c r="C168" s="13" t="s">
        <v>3949</v>
      </c>
      <c r="D168" s="13" t="s">
        <v>4272</v>
      </c>
      <c r="E168" s="13" t="s">
        <v>4129</v>
      </c>
      <c r="F168" s="15">
        <v>32.1</v>
      </c>
      <c r="G168" s="15">
        <v>0.4</v>
      </c>
      <c r="H168" s="15">
        <v>16.899999999999999</v>
      </c>
    </row>
    <row r="169" spans="1:8">
      <c r="A169" s="13" t="s">
        <v>3950</v>
      </c>
      <c r="B169" s="13">
        <v>17031051400</v>
      </c>
      <c r="C169" s="13" t="s">
        <v>3951</v>
      </c>
      <c r="D169" s="13" t="s">
        <v>4272</v>
      </c>
      <c r="E169" s="13" t="s">
        <v>4129</v>
      </c>
      <c r="F169" s="15">
        <v>27.9</v>
      </c>
      <c r="G169" s="15">
        <v>6.7</v>
      </c>
      <c r="H169" s="15">
        <v>14.2</v>
      </c>
    </row>
    <row r="170" spans="1:8">
      <c r="A170" s="13" t="s">
        <v>3952</v>
      </c>
      <c r="B170" s="13">
        <v>17031060100</v>
      </c>
      <c r="C170" s="13" t="s">
        <v>3953</v>
      </c>
      <c r="D170" s="13" t="s">
        <v>4272</v>
      </c>
      <c r="E170" s="13" t="s">
        <v>4129</v>
      </c>
      <c r="F170" s="15">
        <v>35.200000000000003</v>
      </c>
      <c r="G170" s="15">
        <v>3.9</v>
      </c>
      <c r="H170" s="15">
        <v>28.9</v>
      </c>
    </row>
    <row r="171" spans="1:8">
      <c r="A171" s="13" t="s">
        <v>3954</v>
      </c>
      <c r="B171" s="13">
        <v>17031060200</v>
      </c>
      <c r="C171" s="13" t="s">
        <v>3955</v>
      </c>
      <c r="D171" s="13" t="s">
        <v>4272</v>
      </c>
      <c r="E171" s="13" t="s">
        <v>4129</v>
      </c>
      <c r="F171" s="15">
        <v>37</v>
      </c>
      <c r="G171" s="15">
        <v>5.2</v>
      </c>
      <c r="H171" s="15">
        <v>43.9</v>
      </c>
    </row>
    <row r="172" spans="1:8">
      <c r="A172" s="13" t="s">
        <v>3956</v>
      </c>
      <c r="B172" s="13">
        <v>17031060300</v>
      </c>
      <c r="C172" s="13" t="s">
        <v>3957</v>
      </c>
      <c r="D172" s="13" t="s">
        <v>4272</v>
      </c>
      <c r="E172" s="13" t="s">
        <v>4129</v>
      </c>
      <c r="F172" s="15">
        <v>33.6</v>
      </c>
      <c r="G172" s="15">
        <v>2.7</v>
      </c>
      <c r="H172" s="15">
        <v>22.3</v>
      </c>
    </row>
    <row r="173" spans="1:8">
      <c r="A173" s="13" t="s">
        <v>3958</v>
      </c>
      <c r="B173" s="13">
        <v>17031060400</v>
      </c>
      <c r="C173" s="13" t="s">
        <v>3959</v>
      </c>
      <c r="D173" s="13" t="s">
        <v>4272</v>
      </c>
      <c r="E173" s="13" t="s">
        <v>4129</v>
      </c>
      <c r="F173" s="15">
        <v>35</v>
      </c>
      <c r="G173" s="15">
        <v>3.6</v>
      </c>
      <c r="H173" s="15">
        <v>37.299999999999997</v>
      </c>
    </row>
    <row r="174" spans="1:8">
      <c r="A174" s="13" t="s">
        <v>3960</v>
      </c>
      <c r="B174" s="13">
        <v>17031060500</v>
      </c>
      <c r="C174" s="13" t="s">
        <v>3961</v>
      </c>
      <c r="D174" s="13" t="s">
        <v>4272</v>
      </c>
      <c r="E174" s="13" t="s">
        <v>4129</v>
      </c>
      <c r="F174" s="15">
        <v>32.6</v>
      </c>
      <c r="G174" s="15">
        <v>3.6</v>
      </c>
      <c r="H174" s="15">
        <v>50.3</v>
      </c>
    </row>
    <row r="175" spans="1:8">
      <c r="A175" s="13" t="s">
        <v>3962</v>
      </c>
      <c r="B175" s="13">
        <v>17031060800</v>
      </c>
      <c r="C175" s="13" t="s">
        <v>3963</v>
      </c>
      <c r="D175" s="13" t="s">
        <v>4272</v>
      </c>
      <c r="E175" s="13" t="s">
        <v>4129</v>
      </c>
      <c r="F175" s="15">
        <v>36.700000000000003</v>
      </c>
      <c r="G175" s="15">
        <v>2.7</v>
      </c>
      <c r="H175" s="15">
        <v>45.7</v>
      </c>
    </row>
    <row r="176" spans="1:8">
      <c r="A176" s="13" t="s">
        <v>3964</v>
      </c>
      <c r="B176" s="13">
        <v>17031060900</v>
      </c>
      <c r="C176" s="13" t="s">
        <v>3965</v>
      </c>
      <c r="D176" s="13" t="s">
        <v>4272</v>
      </c>
      <c r="E176" s="13" t="s">
        <v>4129</v>
      </c>
      <c r="F176" s="15">
        <v>36.700000000000003</v>
      </c>
      <c r="G176" s="15">
        <v>4.2</v>
      </c>
      <c r="H176" s="15">
        <v>56</v>
      </c>
    </row>
    <row r="177" spans="1:8">
      <c r="A177" s="13" t="s">
        <v>3966</v>
      </c>
      <c r="B177" s="13">
        <v>17031061000</v>
      </c>
      <c r="C177" s="13" t="s">
        <v>3967</v>
      </c>
      <c r="D177" s="13" t="s">
        <v>4272</v>
      </c>
      <c r="E177" s="13" t="s">
        <v>4129</v>
      </c>
      <c r="F177" s="15">
        <v>30.7</v>
      </c>
      <c r="G177" s="15">
        <v>2.4</v>
      </c>
      <c r="H177" s="15">
        <v>52.4</v>
      </c>
    </row>
    <row r="178" spans="1:8">
      <c r="A178" s="13" t="s">
        <v>3858</v>
      </c>
      <c r="B178" s="13">
        <v>17031061100</v>
      </c>
      <c r="C178" s="13" t="s">
        <v>3859</v>
      </c>
      <c r="D178" s="13" t="s">
        <v>4272</v>
      </c>
      <c r="E178" s="13" t="s">
        <v>4129</v>
      </c>
      <c r="F178" s="15">
        <v>32.4</v>
      </c>
      <c r="G178" s="15">
        <v>0</v>
      </c>
      <c r="H178" s="15">
        <v>43.4</v>
      </c>
    </row>
    <row r="179" spans="1:8">
      <c r="A179" s="13" t="s">
        <v>3860</v>
      </c>
      <c r="B179" s="13">
        <v>17031061200</v>
      </c>
      <c r="C179" s="13" t="s">
        <v>3861</v>
      </c>
      <c r="D179" s="13" t="s">
        <v>4272</v>
      </c>
      <c r="E179" s="13" t="s">
        <v>4129</v>
      </c>
      <c r="F179" s="15">
        <v>41.5</v>
      </c>
      <c r="G179" s="15">
        <v>1.9</v>
      </c>
      <c r="H179" s="15">
        <v>36.5</v>
      </c>
    </row>
    <row r="180" spans="1:8">
      <c r="A180" s="13" t="s">
        <v>3862</v>
      </c>
      <c r="B180" s="13">
        <v>17031061500</v>
      </c>
      <c r="C180" s="13" t="s">
        <v>3863</v>
      </c>
      <c r="D180" s="13" t="s">
        <v>4272</v>
      </c>
      <c r="E180" s="13" t="s">
        <v>4129</v>
      </c>
      <c r="F180" s="15">
        <v>34.700000000000003</v>
      </c>
      <c r="G180" s="15">
        <v>6.3</v>
      </c>
      <c r="H180" s="15">
        <v>38.700000000000003</v>
      </c>
    </row>
    <row r="181" spans="1:8">
      <c r="A181" s="13" t="s">
        <v>3864</v>
      </c>
      <c r="B181" s="13">
        <v>17031061800</v>
      </c>
      <c r="C181" s="13" t="s">
        <v>3865</v>
      </c>
      <c r="D181" s="13" t="s">
        <v>4272</v>
      </c>
      <c r="E181" s="13" t="s">
        <v>4129</v>
      </c>
      <c r="F181" s="15">
        <v>34</v>
      </c>
      <c r="G181" s="15">
        <v>14.6</v>
      </c>
      <c r="H181" s="15">
        <v>66.599999999999994</v>
      </c>
    </row>
    <row r="182" spans="1:8">
      <c r="A182" s="13" t="s">
        <v>3866</v>
      </c>
      <c r="B182" s="13">
        <v>17031061901</v>
      </c>
      <c r="C182" s="13" t="s">
        <v>3867</v>
      </c>
      <c r="D182" s="13" t="s">
        <v>4272</v>
      </c>
      <c r="E182" s="13" t="s">
        <v>4129</v>
      </c>
      <c r="F182" s="15">
        <v>36.799999999999997</v>
      </c>
      <c r="G182" s="15">
        <v>5.8</v>
      </c>
      <c r="H182" s="15">
        <v>55.2</v>
      </c>
    </row>
    <row r="183" spans="1:8">
      <c r="A183" s="13" t="s">
        <v>3868</v>
      </c>
      <c r="B183" s="13">
        <v>17031061902</v>
      </c>
      <c r="C183" s="13" t="s">
        <v>3869</v>
      </c>
      <c r="D183" s="13" t="s">
        <v>4272</v>
      </c>
      <c r="E183" s="13" t="s">
        <v>4129</v>
      </c>
      <c r="F183" s="15">
        <v>29.6</v>
      </c>
      <c r="G183" s="15">
        <v>14.3</v>
      </c>
      <c r="H183" s="15">
        <v>41.3</v>
      </c>
    </row>
    <row r="184" spans="1:8">
      <c r="A184" s="13" t="s">
        <v>3870</v>
      </c>
      <c r="B184" s="13">
        <v>17031062000</v>
      </c>
      <c r="C184" s="13" t="s">
        <v>3871</v>
      </c>
      <c r="D184" s="13" t="s">
        <v>4272</v>
      </c>
      <c r="E184" s="13" t="s">
        <v>4129</v>
      </c>
      <c r="F184" s="15">
        <v>36</v>
      </c>
      <c r="G184" s="15">
        <v>2.6</v>
      </c>
      <c r="H184" s="15">
        <v>51.4</v>
      </c>
    </row>
    <row r="185" spans="1:8">
      <c r="A185" s="13" t="s">
        <v>3872</v>
      </c>
      <c r="B185" s="13">
        <v>17031062100</v>
      </c>
      <c r="C185" s="13" t="s">
        <v>3873</v>
      </c>
      <c r="D185" s="13" t="s">
        <v>4272</v>
      </c>
      <c r="E185" s="13" t="s">
        <v>4129</v>
      </c>
      <c r="F185" s="15">
        <v>34.1</v>
      </c>
      <c r="G185" s="15">
        <v>3.3</v>
      </c>
      <c r="H185" s="15">
        <v>50.9</v>
      </c>
    </row>
    <row r="186" spans="1:8">
      <c r="A186" s="13" t="s">
        <v>3874</v>
      </c>
      <c r="B186" s="13">
        <v>17031062200</v>
      </c>
      <c r="C186" s="13" t="s">
        <v>3875</v>
      </c>
      <c r="D186" s="13" t="s">
        <v>4272</v>
      </c>
      <c r="E186" s="13" t="s">
        <v>4129</v>
      </c>
      <c r="F186" s="15">
        <v>34.799999999999997</v>
      </c>
      <c r="G186" s="15">
        <v>6.2</v>
      </c>
      <c r="H186" s="15">
        <v>33.299999999999997</v>
      </c>
    </row>
    <row r="187" spans="1:8">
      <c r="A187" s="13" t="s">
        <v>3876</v>
      </c>
      <c r="B187" s="13">
        <v>17031062300</v>
      </c>
      <c r="C187" s="13" t="s">
        <v>3877</v>
      </c>
      <c r="D187" s="13" t="s">
        <v>4272</v>
      </c>
      <c r="E187" s="13" t="s">
        <v>4129</v>
      </c>
      <c r="F187" s="15">
        <v>37.200000000000003</v>
      </c>
      <c r="G187" s="15">
        <v>10.5</v>
      </c>
      <c r="H187" s="15">
        <v>51.2</v>
      </c>
    </row>
    <row r="188" spans="1:8">
      <c r="A188" s="13" t="s">
        <v>3878</v>
      </c>
      <c r="B188" s="13">
        <v>17031062400</v>
      </c>
      <c r="C188" s="13" t="s">
        <v>3879</v>
      </c>
      <c r="D188" s="13" t="s">
        <v>4272</v>
      </c>
      <c r="E188" s="13" t="s">
        <v>4129</v>
      </c>
      <c r="F188" s="15">
        <v>29.8</v>
      </c>
      <c r="G188" s="15">
        <v>8.9</v>
      </c>
      <c r="H188" s="15">
        <v>32.200000000000003</v>
      </c>
    </row>
    <row r="189" spans="1:8">
      <c r="A189" s="13" t="s">
        <v>3880</v>
      </c>
      <c r="B189" s="13">
        <v>17031062500</v>
      </c>
      <c r="C189" s="13" t="s">
        <v>3881</v>
      </c>
      <c r="D189" s="13" t="s">
        <v>4272</v>
      </c>
      <c r="E189" s="13" t="s">
        <v>4129</v>
      </c>
      <c r="F189" s="15">
        <v>41</v>
      </c>
      <c r="G189" s="15">
        <v>5.2</v>
      </c>
      <c r="H189" s="15">
        <v>39.700000000000003</v>
      </c>
    </row>
    <row r="190" spans="1:8">
      <c r="A190" s="13" t="s">
        <v>3882</v>
      </c>
      <c r="B190" s="13">
        <v>17031062600</v>
      </c>
      <c r="C190" s="13" t="s">
        <v>3883</v>
      </c>
      <c r="D190" s="13" t="s">
        <v>4272</v>
      </c>
      <c r="E190" s="13" t="s">
        <v>4129</v>
      </c>
      <c r="F190" s="15">
        <v>34.700000000000003</v>
      </c>
      <c r="G190" s="15">
        <v>0.3</v>
      </c>
      <c r="H190" s="15">
        <v>31.7</v>
      </c>
    </row>
    <row r="191" spans="1:8">
      <c r="A191" s="13" t="s">
        <v>3884</v>
      </c>
      <c r="B191" s="13">
        <v>17031062700</v>
      </c>
      <c r="C191" s="13" t="s">
        <v>3885</v>
      </c>
      <c r="D191" s="13" t="s">
        <v>4272</v>
      </c>
      <c r="E191" s="13" t="s">
        <v>4129</v>
      </c>
      <c r="F191" s="15">
        <v>34.799999999999997</v>
      </c>
      <c r="G191" s="15">
        <v>1.6</v>
      </c>
      <c r="H191" s="15">
        <v>30.6</v>
      </c>
    </row>
    <row r="192" spans="1:8">
      <c r="A192" s="13" t="s">
        <v>3886</v>
      </c>
      <c r="B192" s="13">
        <v>17031062800</v>
      </c>
      <c r="C192" s="13" t="s">
        <v>3887</v>
      </c>
      <c r="D192" s="13" t="s">
        <v>4272</v>
      </c>
      <c r="E192" s="13" t="s">
        <v>4129</v>
      </c>
      <c r="F192" s="15">
        <v>35.799999999999997</v>
      </c>
      <c r="G192" s="15">
        <v>7.1</v>
      </c>
      <c r="H192" s="15">
        <v>42.2</v>
      </c>
    </row>
    <row r="193" spans="1:8">
      <c r="A193" s="13" t="s">
        <v>3888</v>
      </c>
      <c r="B193" s="13">
        <v>17031062900</v>
      </c>
      <c r="C193" s="13" t="s">
        <v>3889</v>
      </c>
      <c r="D193" s="13" t="s">
        <v>4272</v>
      </c>
      <c r="E193" s="13" t="s">
        <v>4129</v>
      </c>
      <c r="F193" s="15">
        <v>28.6</v>
      </c>
      <c r="G193" s="15">
        <v>9.5</v>
      </c>
      <c r="H193" s="15">
        <v>52.2</v>
      </c>
    </row>
    <row r="194" spans="1:8">
      <c r="A194" s="13" t="s">
        <v>3890</v>
      </c>
      <c r="B194" s="13">
        <v>17031063000</v>
      </c>
      <c r="C194" s="13" t="s">
        <v>3891</v>
      </c>
      <c r="D194" s="13" t="s">
        <v>4272</v>
      </c>
      <c r="E194" s="13" t="s">
        <v>4129</v>
      </c>
      <c r="F194" s="15">
        <v>28.4</v>
      </c>
      <c r="G194" s="15">
        <v>8.6</v>
      </c>
      <c r="H194" s="15">
        <v>47.7</v>
      </c>
    </row>
    <row r="195" spans="1:8">
      <c r="A195" s="13" t="s">
        <v>3892</v>
      </c>
      <c r="B195" s="13">
        <v>17031063100</v>
      </c>
      <c r="C195" s="13" t="s">
        <v>3893</v>
      </c>
      <c r="D195" s="13" t="s">
        <v>4272</v>
      </c>
      <c r="E195" s="13" t="s">
        <v>4129</v>
      </c>
      <c r="F195" s="15">
        <v>33.299999999999997</v>
      </c>
      <c r="G195" s="15">
        <v>5</v>
      </c>
      <c r="H195" s="15">
        <v>57.1</v>
      </c>
    </row>
    <row r="196" spans="1:8">
      <c r="A196" s="13" t="s">
        <v>3894</v>
      </c>
      <c r="B196" s="13">
        <v>17031063200</v>
      </c>
      <c r="C196" s="13" t="s">
        <v>3895</v>
      </c>
      <c r="D196" s="13" t="s">
        <v>4272</v>
      </c>
      <c r="E196" s="13" t="s">
        <v>4129</v>
      </c>
      <c r="F196" s="15">
        <v>33.700000000000003</v>
      </c>
      <c r="G196" s="15">
        <v>3.2</v>
      </c>
      <c r="H196" s="15">
        <v>61.8</v>
      </c>
    </row>
    <row r="197" spans="1:8">
      <c r="A197" s="13" t="s">
        <v>3896</v>
      </c>
      <c r="B197" s="13">
        <v>17031063301</v>
      </c>
      <c r="C197" s="13" t="s">
        <v>3897</v>
      </c>
      <c r="D197" s="13" t="s">
        <v>4272</v>
      </c>
      <c r="E197" s="13" t="s">
        <v>4129</v>
      </c>
      <c r="F197" s="15">
        <v>33.700000000000003</v>
      </c>
      <c r="G197" s="15">
        <v>16.2</v>
      </c>
      <c r="H197" s="15">
        <v>58.6</v>
      </c>
    </row>
    <row r="198" spans="1:8">
      <c r="A198" s="13" t="s">
        <v>3898</v>
      </c>
      <c r="B198" s="13">
        <v>17031063302</v>
      </c>
      <c r="C198" s="13" t="s">
        <v>3899</v>
      </c>
      <c r="D198" s="13" t="s">
        <v>4272</v>
      </c>
      <c r="E198" s="13" t="s">
        <v>4129</v>
      </c>
      <c r="F198" s="15">
        <v>35.1</v>
      </c>
      <c r="G198" s="15">
        <v>2.8</v>
      </c>
      <c r="H198" s="15">
        <v>55.3</v>
      </c>
    </row>
    <row r="199" spans="1:8">
      <c r="A199" s="13" t="s">
        <v>3900</v>
      </c>
      <c r="B199" s="13">
        <v>17031063303</v>
      </c>
      <c r="C199" s="13" t="s">
        <v>3901</v>
      </c>
      <c r="D199" s="13" t="s">
        <v>4272</v>
      </c>
      <c r="E199" s="13" t="s">
        <v>4129</v>
      </c>
      <c r="F199" s="15">
        <v>33.9</v>
      </c>
      <c r="G199" s="15">
        <v>6.7</v>
      </c>
      <c r="H199" s="15">
        <v>47.4</v>
      </c>
    </row>
    <row r="200" spans="1:8">
      <c r="A200" s="13" t="s">
        <v>3902</v>
      </c>
      <c r="B200" s="13">
        <v>17031063400</v>
      </c>
      <c r="C200" s="13" t="s">
        <v>3903</v>
      </c>
      <c r="D200" s="13" t="s">
        <v>4272</v>
      </c>
      <c r="E200" s="13" t="s">
        <v>4129</v>
      </c>
      <c r="F200" s="15">
        <v>34.1</v>
      </c>
      <c r="G200" s="15">
        <v>7.8</v>
      </c>
      <c r="H200" s="15">
        <v>45.6</v>
      </c>
    </row>
    <row r="201" spans="1:8">
      <c r="A201" s="13" t="s">
        <v>3904</v>
      </c>
      <c r="B201" s="13">
        <v>17031070101</v>
      </c>
      <c r="C201" s="13" t="s">
        <v>3905</v>
      </c>
      <c r="D201" s="13" t="s">
        <v>4272</v>
      </c>
      <c r="E201" s="13" t="s">
        <v>4129</v>
      </c>
      <c r="F201" s="15">
        <v>28.3</v>
      </c>
      <c r="G201" s="15">
        <v>5.2</v>
      </c>
      <c r="H201" s="15">
        <v>39.299999999999997</v>
      </c>
    </row>
    <row r="202" spans="1:8">
      <c r="A202" s="13" t="s">
        <v>3906</v>
      </c>
      <c r="B202" s="13">
        <v>17031070102</v>
      </c>
      <c r="C202" s="13" t="s">
        <v>3907</v>
      </c>
      <c r="D202" s="13" t="s">
        <v>4272</v>
      </c>
      <c r="E202" s="13" t="s">
        <v>4129</v>
      </c>
      <c r="F202" s="15">
        <v>35.1</v>
      </c>
      <c r="G202" s="15">
        <v>9.8000000000000007</v>
      </c>
      <c r="H202" s="15">
        <v>55.5</v>
      </c>
    </row>
    <row r="203" spans="1:8">
      <c r="A203" s="13" t="s">
        <v>3908</v>
      </c>
      <c r="B203" s="13">
        <v>17031070103</v>
      </c>
      <c r="C203" s="13" t="s">
        <v>3909</v>
      </c>
      <c r="D203" s="13" t="s">
        <v>4272</v>
      </c>
      <c r="E203" s="13" t="s">
        <v>4129</v>
      </c>
      <c r="F203" s="15">
        <v>34</v>
      </c>
      <c r="G203" s="15">
        <v>3.9</v>
      </c>
      <c r="H203" s="15">
        <v>50.5</v>
      </c>
    </row>
    <row r="204" spans="1:8">
      <c r="A204" s="13" t="s">
        <v>3910</v>
      </c>
      <c r="B204" s="13">
        <v>17031070200</v>
      </c>
      <c r="C204" s="13" t="s">
        <v>3911</v>
      </c>
      <c r="D204" s="13" t="s">
        <v>4272</v>
      </c>
      <c r="E204" s="13" t="s">
        <v>4129</v>
      </c>
      <c r="F204" s="15">
        <v>31.9</v>
      </c>
      <c r="G204" s="15">
        <v>8.1999999999999993</v>
      </c>
      <c r="H204" s="15">
        <v>46.9</v>
      </c>
    </row>
    <row r="205" spans="1:8">
      <c r="A205" s="13" t="s">
        <v>3912</v>
      </c>
      <c r="B205" s="13">
        <v>17031070300</v>
      </c>
      <c r="C205" s="13" t="s">
        <v>3804</v>
      </c>
      <c r="D205" s="13" t="s">
        <v>4272</v>
      </c>
      <c r="E205" s="13" t="s">
        <v>4129</v>
      </c>
      <c r="F205" s="15">
        <v>28.2</v>
      </c>
      <c r="G205" s="15">
        <v>7.2</v>
      </c>
      <c r="H205" s="15">
        <v>43</v>
      </c>
    </row>
    <row r="206" spans="1:8">
      <c r="A206" s="13" t="s">
        <v>3805</v>
      </c>
      <c r="B206" s="13">
        <v>17031070400</v>
      </c>
      <c r="C206" s="13" t="s">
        <v>3806</v>
      </c>
      <c r="D206" s="13" t="s">
        <v>4272</v>
      </c>
      <c r="E206" s="13" t="s">
        <v>4129</v>
      </c>
      <c r="F206" s="15">
        <v>33.6</v>
      </c>
      <c r="G206" s="15">
        <v>2.2999999999999998</v>
      </c>
      <c r="H206" s="15">
        <v>50.3</v>
      </c>
    </row>
    <row r="207" spans="1:8">
      <c r="A207" s="13" t="s">
        <v>3807</v>
      </c>
      <c r="B207" s="13">
        <v>17031070500</v>
      </c>
      <c r="C207" s="13" t="s">
        <v>3808</v>
      </c>
      <c r="D207" s="13" t="s">
        <v>4272</v>
      </c>
      <c r="E207" s="13" t="s">
        <v>4129</v>
      </c>
      <c r="F207" s="15">
        <v>37.5</v>
      </c>
      <c r="G207" s="15">
        <v>4.3</v>
      </c>
      <c r="H207" s="15">
        <v>37.5</v>
      </c>
    </row>
    <row r="208" spans="1:8">
      <c r="A208" s="13" t="s">
        <v>3809</v>
      </c>
      <c r="B208" s="13">
        <v>17031070600</v>
      </c>
      <c r="C208" s="13" t="s">
        <v>3810</v>
      </c>
      <c r="D208" s="13" t="s">
        <v>4272</v>
      </c>
      <c r="E208" s="13" t="s">
        <v>4129</v>
      </c>
      <c r="F208" s="15">
        <v>26.5</v>
      </c>
      <c r="G208" s="15">
        <v>2.5</v>
      </c>
      <c r="H208" s="15">
        <v>19.2</v>
      </c>
    </row>
    <row r="209" spans="1:8">
      <c r="A209" s="13" t="s">
        <v>3811</v>
      </c>
      <c r="B209" s="13">
        <v>17031070700</v>
      </c>
      <c r="C209" s="13" t="s">
        <v>3812</v>
      </c>
      <c r="D209" s="13" t="s">
        <v>4272</v>
      </c>
      <c r="E209" s="13" t="s">
        <v>4129</v>
      </c>
      <c r="F209" s="15">
        <v>35.6</v>
      </c>
      <c r="G209" s="15">
        <v>1.8</v>
      </c>
      <c r="H209" s="15">
        <v>29.9</v>
      </c>
    </row>
    <row r="210" spans="1:8">
      <c r="A210" s="13" t="s">
        <v>3813</v>
      </c>
      <c r="B210" s="13">
        <v>17031071000</v>
      </c>
      <c r="C210" s="13" t="s">
        <v>3814</v>
      </c>
      <c r="D210" s="13" t="s">
        <v>4272</v>
      </c>
      <c r="E210" s="13" t="s">
        <v>4129</v>
      </c>
      <c r="F210" s="15">
        <v>21.4</v>
      </c>
      <c r="G210" s="15">
        <v>30.2</v>
      </c>
      <c r="H210" s="15">
        <v>33.9</v>
      </c>
    </row>
    <row r="211" spans="1:8">
      <c r="A211" s="13" t="s">
        <v>3815</v>
      </c>
      <c r="B211" s="13">
        <v>17031071100</v>
      </c>
      <c r="C211" s="13" t="s">
        <v>3816</v>
      </c>
      <c r="D211" s="13" t="s">
        <v>4272</v>
      </c>
      <c r="E211" s="13" t="s">
        <v>4129</v>
      </c>
      <c r="F211" s="15">
        <v>30.7</v>
      </c>
      <c r="G211" s="15">
        <v>8.8000000000000007</v>
      </c>
      <c r="H211" s="15">
        <v>45.5</v>
      </c>
    </row>
    <row r="212" spans="1:8">
      <c r="A212" s="13" t="s">
        <v>3817</v>
      </c>
      <c r="B212" s="13">
        <v>17031071200</v>
      </c>
      <c r="C212" s="13" t="s">
        <v>3818</v>
      </c>
      <c r="D212" s="13" t="s">
        <v>4272</v>
      </c>
      <c r="E212" s="13" t="s">
        <v>4129</v>
      </c>
      <c r="F212" s="15">
        <v>27.3</v>
      </c>
      <c r="G212" s="15">
        <v>10.4</v>
      </c>
      <c r="H212" s="15">
        <v>31.8</v>
      </c>
    </row>
    <row r="213" spans="1:8">
      <c r="A213" s="13" t="s">
        <v>3819</v>
      </c>
      <c r="B213" s="13">
        <v>17031071300</v>
      </c>
      <c r="C213" s="13" t="s">
        <v>3820</v>
      </c>
      <c r="D213" s="13" t="s">
        <v>4272</v>
      </c>
      <c r="E213" s="13" t="s">
        <v>4129</v>
      </c>
      <c r="F213" s="15">
        <v>30.1</v>
      </c>
      <c r="G213" s="15">
        <v>3.7</v>
      </c>
      <c r="H213" s="15">
        <v>36.6</v>
      </c>
    </row>
    <row r="214" spans="1:8">
      <c r="A214" s="13" t="s">
        <v>3821</v>
      </c>
      <c r="B214" s="13">
        <v>17031071400</v>
      </c>
      <c r="C214" s="13" t="s">
        <v>3822</v>
      </c>
      <c r="D214" s="13" t="s">
        <v>4272</v>
      </c>
      <c r="E214" s="13" t="s">
        <v>4129</v>
      </c>
      <c r="F214" s="15">
        <v>27.3</v>
      </c>
      <c r="G214" s="15">
        <v>5.6</v>
      </c>
      <c r="H214" s="15">
        <v>43.1</v>
      </c>
    </row>
    <row r="215" spans="1:8">
      <c r="A215" s="13" t="s">
        <v>3823</v>
      </c>
      <c r="B215" s="13">
        <v>17031071500</v>
      </c>
      <c r="C215" s="13" t="s">
        <v>3824</v>
      </c>
      <c r="D215" s="13" t="s">
        <v>4272</v>
      </c>
      <c r="E215" s="13" t="s">
        <v>4129</v>
      </c>
      <c r="F215" s="15">
        <v>29.7</v>
      </c>
      <c r="G215" s="15">
        <v>6.7</v>
      </c>
      <c r="H215" s="15">
        <v>48.5</v>
      </c>
    </row>
    <row r="216" spans="1:8">
      <c r="A216" s="13" t="s">
        <v>3825</v>
      </c>
      <c r="B216" s="13">
        <v>17031071600</v>
      </c>
      <c r="C216" s="13" t="s">
        <v>3826</v>
      </c>
      <c r="D216" s="13" t="s">
        <v>4272</v>
      </c>
      <c r="E216" s="13" t="s">
        <v>4129</v>
      </c>
      <c r="F216" s="15">
        <v>27.1</v>
      </c>
      <c r="G216" s="15">
        <v>1.3</v>
      </c>
      <c r="H216" s="15">
        <v>37.5</v>
      </c>
    </row>
    <row r="217" spans="1:8">
      <c r="A217" s="13" t="s">
        <v>3827</v>
      </c>
      <c r="B217" s="13">
        <v>17031071700</v>
      </c>
      <c r="C217" s="13" t="s">
        <v>3828</v>
      </c>
      <c r="D217" s="13" t="s">
        <v>4272</v>
      </c>
      <c r="E217" s="13" t="s">
        <v>4129</v>
      </c>
      <c r="F217" s="15">
        <v>29.4</v>
      </c>
      <c r="G217" s="15">
        <v>2.5</v>
      </c>
      <c r="H217" s="15">
        <v>32</v>
      </c>
    </row>
    <row r="218" spans="1:8">
      <c r="A218" s="13" t="s">
        <v>3829</v>
      </c>
      <c r="B218" s="13">
        <v>17031071800</v>
      </c>
      <c r="C218" s="13" t="s">
        <v>3830</v>
      </c>
      <c r="D218" s="13" t="s">
        <v>4272</v>
      </c>
      <c r="E218" s="13" t="s">
        <v>4129</v>
      </c>
      <c r="F218" s="15">
        <v>24.7</v>
      </c>
      <c r="G218" s="15">
        <v>3.4</v>
      </c>
      <c r="H218" s="15">
        <v>29.6</v>
      </c>
    </row>
    <row r="219" spans="1:8">
      <c r="A219" s="13" t="s">
        <v>3831</v>
      </c>
      <c r="B219" s="13">
        <v>17031080100</v>
      </c>
      <c r="C219" s="13" t="s">
        <v>3832</v>
      </c>
      <c r="D219" s="13" t="s">
        <v>4272</v>
      </c>
      <c r="E219" s="13" t="s">
        <v>4129</v>
      </c>
      <c r="F219" s="15">
        <v>28</v>
      </c>
      <c r="G219" s="15">
        <v>12.2</v>
      </c>
      <c r="H219" s="15">
        <v>30.1</v>
      </c>
    </row>
    <row r="220" spans="1:8">
      <c r="A220" s="13" t="s">
        <v>3833</v>
      </c>
      <c r="B220" s="13">
        <v>17031080201</v>
      </c>
      <c r="C220" s="13" t="s">
        <v>3834</v>
      </c>
      <c r="D220" s="13" t="s">
        <v>4272</v>
      </c>
      <c r="E220" s="13" t="s">
        <v>4129</v>
      </c>
      <c r="F220" s="15">
        <v>27.4</v>
      </c>
      <c r="G220" s="15">
        <v>16.899999999999999</v>
      </c>
      <c r="H220" s="15">
        <v>31.5</v>
      </c>
    </row>
    <row r="221" spans="1:8">
      <c r="A221" s="13" t="s">
        <v>3835</v>
      </c>
      <c r="B221" s="13">
        <v>17031080202</v>
      </c>
      <c r="C221" s="13" t="s">
        <v>3836</v>
      </c>
      <c r="D221" s="13" t="s">
        <v>4272</v>
      </c>
      <c r="E221" s="13" t="s">
        <v>4129</v>
      </c>
      <c r="F221" s="15">
        <v>28</v>
      </c>
      <c r="G221" s="15">
        <v>15</v>
      </c>
      <c r="H221" s="15">
        <v>42.7</v>
      </c>
    </row>
    <row r="222" spans="1:8">
      <c r="A222" s="13" t="s">
        <v>3837</v>
      </c>
      <c r="B222" s="13">
        <v>17031080300</v>
      </c>
      <c r="C222" s="13" t="s">
        <v>3838</v>
      </c>
      <c r="D222" s="13" t="s">
        <v>4272</v>
      </c>
      <c r="E222" s="13" t="s">
        <v>4129</v>
      </c>
      <c r="F222" s="15">
        <v>28.7</v>
      </c>
      <c r="G222" s="15">
        <v>14.5</v>
      </c>
      <c r="H222" s="15">
        <v>36.700000000000003</v>
      </c>
    </row>
    <row r="223" spans="1:8">
      <c r="A223" s="13" t="s">
        <v>3839</v>
      </c>
      <c r="B223" s="13">
        <v>17031080400</v>
      </c>
      <c r="C223" s="13" t="s">
        <v>3840</v>
      </c>
      <c r="D223" s="13" t="s">
        <v>4272</v>
      </c>
      <c r="E223" s="13" t="s">
        <v>4129</v>
      </c>
      <c r="F223" s="15">
        <v>31.6</v>
      </c>
      <c r="G223" s="15">
        <v>8.1</v>
      </c>
      <c r="H223" s="15">
        <v>49.5</v>
      </c>
    </row>
    <row r="224" spans="1:8">
      <c r="A224" s="13" t="s">
        <v>3841</v>
      </c>
      <c r="B224" s="13">
        <v>17031081000</v>
      </c>
      <c r="C224" s="13" t="s">
        <v>3842</v>
      </c>
      <c r="D224" s="13" t="s">
        <v>4272</v>
      </c>
      <c r="E224" s="13" t="s">
        <v>4129</v>
      </c>
      <c r="F224" s="15">
        <v>22.1</v>
      </c>
      <c r="G224" s="15">
        <v>35.5</v>
      </c>
      <c r="H224" s="15">
        <v>33.200000000000003</v>
      </c>
    </row>
    <row r="225" spans="1:8">
      <c r="A225" s="13" t="s">
        <v>3843</v>
      </c>
      <c r="B225" s="13">
        <v>17031081100</v>
      </c>
      <c r="C225" s="13" t="s">
        <v>3844</v>
      </c>
      <c r="D225" s="13" t="s">
        <v>4272</v>
      </c>
      <c r="E225" s="13" t="s">
        <v>4129</v>
      </c>
      <c r="F225" s="15">
        <v>32.299999999999997</v>
      </c>
      <c r="G225" s="15">
        <v>19.8</v>
      </c>
      <c r="H225" s="15">
        <v>28.8</v>
      </c>
    </row>
    <row r="226" spans="1:8">
      <c r="A226" s="13" t="s">
        <v>3845</v>
      </c>
      <c r="B226" s="13">
        <v>17031081201</v>
      </c>
      <c r="C226" s="13" t="s">
        <v>3846</v>
      </c>
      <c r="D226" s="13" t="s">
        <v>4272</v>
      </c>
      <c r="E226" s="13" t="s">
        <v>4129</v>
      </c>
      <c r="F226" s="15">
        <v>22.2</v>
      </c>
      <c r="G226" s="15">
        <v>29.6</v>
      </c>
      <c r="H226" s="15">
        <v>22</v>
      </c>
    </row>
    <row r="227" spans="1:8">
      <c r="A227" s="13" t="s">
        <v>3847</v>
      </c>
      <c r="B227" s="13">
        <v>17031081202</v>
      </c>
      <c r="C227" s="13" t="s">
        <v>3848</v>
      </c>
      <c r="D227" s="13" t="s">
        <v>4272</v>
      </c>
      <c r="E227" s="13" t="s">
        <v>4129</v>
      </c>
      <c r="F227" s="15">
        <v>20</v>
      </c>
      <c r="G227" s="15">
        <v>28.2</v>
      </c>
      <c r="H227" s="15">
        <v>29.3</v>
      </c>
    </row>
    <row r="228" spans="1:8">
      <c r="A228" s="13" t="s">
        <v>3849</v>
      </c>
      <c r="B228" s="13">
        <v>17031081300</v>
      </c>
      <c r="C228" s="13" t="s">
        <v>3850</v>
      </c>
      <c r="D228" s="13" t="s">
        <v>4272</v>
      </c>
      <c r="E228" s="13" t="s">
        <v>4129</v>
      </c>
      <c r="F228" s="15">
        <v>24.6</v>
      </c>
      <c r="G228" s="15">
        <v>33.799999999999997</v>
      </c>
      <c r="H228" s="15">
        <v>19.7</v>
      </c>
    </row>
    <row r="229" spans="1:8">
      <c r="A229" s="13" t="s">
        <v>3851</v>
      </c>
      <c r="B229" s="13">
        <v>17031081401</v>
      </c>
      <c r="C229" s="13" t="s">
        <v>3852</v>
      </c>
      <c r="D229" s="13" t="s">
        <v>4272</v>
      </c>
      <c r="E229" s="13" t="s">
        <v>4129</v>
      </c>
      <c r="F229" s="15">
        <v>23.2</v>
      </c>
      <c r="G229" s="15">
        <v>34.200000000000003</v>
      </c>
      <c r="H229" s="15">
        <v>14.6</v>
      </c>
    </row>
    <row r="230" spans="1:8">
      <c r="A230" s="13" t="s">
        <v>3853</v>
      </c>
      <c r="B230" s="13">
        <v>17031081402</v>
      </c>
      <c r="C230" s="13" t="s">
        <v>3854</v>
      </c>
      <c r="D230" s="13" t="s">
        <v>4272</v>
      </c>
      <c r="E230" s="13" t="s">
        <v>4129</v>
      </c>
      <c r="F230" s="15">
        <v>30.8</v>
      </c>
      <c r="G230" s="15">
        <v>23</v>
      </c>
      <c r="H230" s="15">
        <v>19.600000000000001</v>
      </c>
    </row>
    <row r="231" spans="1:8">
      <c r="A231" s="13" t="s">
        <v>3855</v>
      </c>
      <c r="B231" s="13">
        <v>17031081403</v>
      </c>
      <c r="C231" s="13" t="s">
        <v>3856</v>
      </c>
      <c r="D231" s="13" t="s">
        <v>4272</v>
      </c>
      <c r="E231" s="13" t="s">
        <v>4129</v>
      </c>
      <c r="F231" s="15">
        <v>24.6</v>
      </c>
      <c r="G231" s="15">
        <v>38.700000000000003</v>
      </c>
      <c r="H231" s="15">
        <v>16.399999999999999</v>
      </c>
    </row>
    <row r="232" spans="1:8">
      <c r="A232" s="13" t="s">
        <v>3857</v>
      </c>
      <c r="B232" s="13">
        <v>17031081500</v>
      </c>
      <c r="C232" s="13" t="s">
        <v>3750</v>
      </c>
      <c r="D232" s="13" t="s">
        <v>4272</v>
      </c>
      <c r="E232" s="13" t="s">
        <v>4129</v>
      </c>
      <c r="F232" s="15">
        <v>22.4</v>
      </c>
      <c r="G232" s="15">
        <v>40.5</v>
      </c>
      <c r="H232" s="15">
        <v>14.8</v>
      </c>
    </row>
    <row r="233" spans="1:8">
      <c r="A233" s="13" t="s">
        <v>3751</v>
      </c>
      <c r="B233" s="13">
        <v>17031081600</v>
      </c>
      <c r="C233" s="13" t="s">
        <v>3752</v>
      </c>
      <c r="D233" s="13" t="s">
        <v>4272</v>
      </c>
      <c r="E233" s="13" t="s">
        <v>4129</v>
      </c>
      <c r="F233" s="15">
        <v>22</v>
      </c>
      <c r="G233" s="15">
        <v>44.1</v>
      </c>
      <c r="H233" s="15">
        <v>19.899999999999999</v>
      </c>
    </row>
    <row r="234" spans="1:8">
      <c r="A234" s="13" t="s">
        <v>3753</v>
      </c>
      <c r="B234" s="13">
        <v>17031081700</v>
      </c>
      <c r="C234" s="13" t="s">
        <v>3754</v>
      </c>
      <c r="D234" s="13" t="s">
        <v>4272</v>
      </c>
      <c r="E234" s="13" t="s">
        <v>4129</v>
      </c>
      <c r="F234" s="15">
        <v>23.3</v>
      </c>
      <c r="G234" s="15">
        <v>43.7</v>
      </c>
      <c r="H234" s="15">
        <v>26.2</v>
      </c>
    </row>
    <row r="235" spans="1:8">
      <c r="A235" s="13" t="s">
        <v>3755</v>
      </c>
      <c r="B235" s="13">
        <v>17031081800</v>
      </c>
      <c r="C235" s="13" t="s">
        <v>3756</v>
      </c>
      <c r="D235" s="13" t="s">
        <v>4272</v>
      </c>
      <c r="E235" s="13" t="s">
        <v>4129</v>
      </c>
      <c r="F235" s="15">
        <v>25</v>
      </c>
      <c r="G235" s="15">
        <v>35.6</v>
      </c>
      <c r="H235" s="15">
        <v>12.5</v>
      </c>
    </row>
    <row r="236" spans="1:8">
      <c r="A236" s="13" t="s">
        <v>3757</v>
      </c>
      <c r="B236" s="13">
        <v>17031081900</v>
      </c>
      <c r="C236" s="13" t="s">
        <v>3758</v>
      </c>
      <c r="D236" s="13" t="s">
        <v>4272</v>
      </c>
      <c r="E236" s="13" t="s">
        <v>4129</v>
      </c>
      <c r="F236" s="15">
        <v>28.2</v>
      </c>
      <c r="G236" s="15">
        <v>29.4</v>
      </c>
      <c r="H236" s="15">
        <v>23.9</v>
      </c>
    </row>
    <row r="237" spans="1:8">
      <c r="A237" s="13" t="s">
        <v>3759</v>
      </c>
      <c r="B237" s="13">
        <v>17031090100</v>
      </c>
      <c r="C237" s="13" t="s">
        <v>3760</v>
      </c>
      <c r="D237" s="13" t="s">
        <v>4272</v>
      </c>
      <c r="E237" s="13" t="s">
        <v>4129</v>
      </c>
      <c r="F237" s="15">
        <v>32.5</v>
      </c>
      <c r="G237" s="15">
        <v>2.5</v>
      </c>
      <c r="H237" s="15">
        <v>8.4</v>
      </c>
    </row>
    <row r="238" spans="1:8">
      <c r="A238" s="13" t="s">
        <v>3761</v>
      </c>
      <c r="B238" s="13">
        <v>17031090200</v>
      </c>
      <c r="C238" s="13" t="s">
        <v>3762</v>
      </c>
      <c r="D238" s="13" t="s">
        <v>4272</v>
      </c>
      <c r="E238" s="13" t="s">
        <v>4129</v>
      </c>
      <c r="F238" s="15">
        <v>29.6</v>
      </c>
      <c r="G238" s="15">
        <v>3.3</v>
      </c>
      <c r="H238" s="15">
        <v>8.3000000000000007</v>
      </c>
    </row>
    <row r="239" spans="1:8">
      <c r="A239" s="13" t="s">
        <v>3763</v>
      </c>
      <c r="B239" s="13">
        <v>17031090300</v>
      </c>
      <c r="C239" s="13" t="s">
        <v>3764</v>
      </c>
      <c r="D239" s="13" t="s">
        <v>4272</v>
      </c>
      <c r="E239" s="13" t="s">
        <v>4129</v>
      </c>
      <c r="F239" s="15">
        <v>27.1</v>
      </c>
      <c r="G239" s="15">
        <v>8.8000000000000007</v>
      </c>
      <c r="H239" s="15">
        <v>17.899999999999999</v>
      </c>
    </row>
    <row r="240" spans="1:8">
      <c r="A240" s="13" t="s">
        <v>3765</v>
      </c>
      <c r="B240" s="13">
        <v>17031100100</v>
      </c>
      <c r="C240" s="13" t="s">
        <v>3766</v>
      </c>
      <c r="D240" s="13" t="s">
        <v>4272</v>
      </c>
      <c r="E240" s="13" t="s">
        <v>4129</v>
      </c>
      <c r="F240" s="15">
        <v>28.1</v>
      </c>
      <c r="G240" s="15">
        <v>3</v>
      </c>
      <c r="H240" s="15">
        <v>12.4</v>
      </c>
    </row>
    <row r="241" spans="1:8">
      <c r="A241" s="13" t="s">
        <v>3767</v>
      </c>
      <c r="B241" s="13">
        <v>17031100200</v>
      </c>
      <c r="C241" s="13" t="s">
        <v>3768</v>
      </c>
      <c r="D241" s="13" t="s">
        <v>4272</v>
      </c>
      <c r="E241" s="13" t="s">
        <v>4129</v>
      </c>
      <c r="F241" s="15">
        <v>30.2</v>
      </c>
      <c r="G241" s="15">
        <v>0</v>
      </c>
      <c r="H241" s="15">
        <v>11.5</v>
      </c>
    </row>
    <row r="242" spans="1:8">
      <c r="A242" s="13" t="s">
        <v>3769</v>
      </c>
      <c r="B242" s="13">
        <v>17031100300</v>
      </c>
      <c r="C242" s="13" t="s">
        <v>3770</v>
      </c>
      <c r="D242" s="13" t="s">
        <v>4272</v>
      </c>
      <c r="E242" s="13" t="s">
        <v>4129</v>
      </c>
      <c r="F242" s="15">
        <v>28</v>
      </c>
      <c r="G242" s="15">
        <v>0.5</v>
      </c>
      <c r="H242" s="15">
        <v>10</v>
      </c>
    </row>
    <row r="243" spans="1:8">
      <c r="A243" s="13" t="s">
        <v>3771</v>
      </c>
      <c r="B243" s="13">
        <v>17031100400</v>
      </c>
      <c r="C243" s="13" t="s">
        <v>3772</v>
      </c>
      <c r="D243" s="13" t="s">
        <v>4272</v>
      </c>
      <c r="E243" s="13" t="s">
        <v>4129</v>
      </c>
      <c r="F243" s="15">
        <v>34.299999999999997</v>
      </c>
      <c r="G243" s="15">
        <v>0</v>
      </c>
      <c r="H243" s="15">
        <v>7</v>
      </c>
    </row>
    <row r="244" spans="1:8">
      <c r="A244" s="13" t="s">
        <v>3773</v>
      </c>
      <c r="B244" s="13">
        <v>17031100500</v>
      </c>
      <c r="C244" s="13" t="s">
        <v>3774</v>
      </c>
      <c r="D244" s="13" t="s">
        <v>4272</v>
      </c>
      <c r="E244" s="13" t="s">
        <v>4129</v>
      </c>
      <c r="F244" s="15">
        <v>28.5</v>
      </c>
      <c r="G244" s="15">
        <v>0.5</v>
      </c>
      <c r="H244" s="15">
        <v>7.7</v>
      </c>
    </row>
    <row r="245" spans="1:8">
      <c r="A245" s="13" t="s">
        <v>3775</v>
      </c>
      <c r="B245" s="13">
        <v>17031100600</v>
      </c>
      <c r="C245" s="13" t="s">
        <v>3776</v>
      </c>
      <c r="D245" s="13" t="s">
        <v>4272</v>
      </c>
      <c r="E245" s="13" t="s">
        <v>4129</v>
      </c>
      <c r="F245" s="15">
        <v>30.4</v>
      </c>
      <c r="G245" s="15">
        <v>1.4</v>
      </c>
      <c r="H245" s="15">
        <v>10.1</v>
      </c>
    </row>
    <row r="246" spans="1:8">
      <c r="A246" s="13" t="s">
        <v>3777</v>
      </c>
      <c r="B246" s="13">
        <v>17031100700</v>
      </c>
      <c r="C246" s="13" t="s">
        <v>3778</v>
      </c>
      <c r="D246" s="13" t="s">
        <v>4272</v>
      </c>
      <c r="E246" s="13" t="s">
        <v>4129</v>
      </c>
      <c r="F246" s="15">
        <v>30.9</v>
      </c>
      <c r="G246" s="15">
        <v>2.7</v>
      </c>
      <c r="H246" s="15">
        <v>7.4</v>
      </c>
    </row>
    <row r="247" spans="1:8">
      <c r="A247" s="13" t="s">
        <v>3779</v>
      </c>
      <c r="B247" s="13">
        <v>17031110100</v>
      </c>
      <c r="C247" s="13" t="s">
        <v>3780</v>
      </c>
      <c r="D247" s="13" t="s">
        <v>4272</v>
      </c>
      <c r="E247" s="13" t="s">
        <v>4129</v>
      </c>
      <c r="F247" s="15">
        <v>34</v>
      </c>
      <c r="G247" s="15">
        <v>1.3</v>
      </c>
      <c r="H247" s="15">
        <v>11.1</v>
      </c>
    </row>
    <row r="248" spans="1:8">
      <c r="A248" s="13" t="s">
        <v>3781</v>
      </c>
      <c r="B248" s="13">
        <v>17031110200</v>
      </c>
      <c r="C248" s="13" t="s">
        <v>3782</v>
      </c>
      <c r="D248" s="13" t="s">
        <v>4272</v>
      </c>
      <c r="E248" s="13" t="s">
        <v>4129</v>
      </c>
      <c r="F248" s="15">
        <v>34.5</v>
      </c>
      <c r="G248" s="15">
        <v>3.7</v>
      </c>
      <c r="H248" s="15">
        <v>8.3000000000000007</v>
      </c>
    </row>
    <row r="249" spans="1:8">
      <c r="A249" s="13" t="s">
        <v>3783</v>
      </c>
      <c r="B249" s="13">
        <v>17031110300</v>
      </c>
      <c r="C249" s="13" t="s">
        <v>3784</v>
      </c>
      <c r="D249" s="13" t="s">
        <v>4272</v>
      </c>
      <c r="E249" s="13" t="s">
        <v>4129</v>
      </c>
      <c r="F249" s="15">
        <v>34.1</v>
      </c>
      <c r="G249" s="15">
        <v>1.1000000000000001</v>
      </c>
      <c r="H249" s="15">
        <v>8.5</v>
      </c>
    </row>
    <row r="250" spans="1:8">
      <c r="A250" s="13" t="s">
        <v>3785</v>
      </c>
      <c r="B250" s="13">
        <v>17031110400</v>
      </c>
      <c r="C250" s="13" t="s">
        <v>3786</v>
      </c>
      <c r="D250" s="13" t="s">
        <v>4272</v>
      </c>
      <c r="E250" s="13" t="s">
        <v>4129</v>
      </c>
      <c r="F250" s="15">
        <v>33</v>
      </c>
      <c r="G250" s="15">
        <v>2.2000000000000002</v>
      </c>
      <c r="H250" s="15">
        <v>19.600000000000001</v>
      </c>
    </row>
    <row r="251" spans="1:8">
      <c r="A251" s="13" t="s">
        <v>3787</v>
      </c>
      <c r="B251" s="13">
        <v>17031110501</v>
      </c>
      <c r="C251" s="13" t="s">
        <v>3788</v>
      </c>
      <c r="D251" s="13" t="s">
        <v>4272</v>
      </c>
      <c r="E251" s="13" t="s">
        <v>4129</v>
      </c>
      <c r="F251" s="15">
        <v>29.4</v>
      </c>
      <c r="G251" s="15">
        <v>0.7</v>
      </c>
      <c r="H251" s="15">
        <v>13.7</v>
      </c>
    </row>
    <row r="252" spans="1:8">
      <c r="A252" s="13" t="s">
        <v>3789</v>
      </c>
      <c r="B252" s="13">
        <v>17031110502</v>
      </c>
      <c r="C252" s="13" t="s">
        <v>3790</v>
      </c>
      <c r="D252" s="13" t="s">
        <v>4272</v>
      </c>
      <c r="E252" s="13" t="s">
        <v>4129</v>
      </c>
      <c r="F252" s="15">
        <v>28.1</v>
      </c>
      <c r="G252" s="15">
        <v>8.6999999999999993</v>
      </c>
      <c r="H252" s="15">
        <v>18.3</v>
      </c>
    </row>
    <row r="253" spans="1:8">
      <c r="A253" s="13" t="s">
        <v>3791</v>
      </c>
      <c r="B253" s="13">
        <v>17031120100</v>
      </c>
      <c r="C253" s="13" t="s">
        <v>3792</v>
      </c>
      <c r="D253" s="13" t="s">
        <v>4272</v>
      </c>
      <c r="E253" s="13" t="s">
        <v>4129</v>
      </c>
      <c r="F253" s="15">
        <v>30.9</v>
      </c>
      <c r="G253" s="15">
        <v>1.1000000000000001</v>
      </c>
      <c r="H253" s="15">
        <v>9.9</v>
      </c>
    </row>
    <row r="254" spans="1:8">
      <c r="A254" s="13" t="s">
        <v>3793</v>
      </c>
      <c r="B254" s="13">
        <v>17031120200</v>
      </c>
      <c r="C254" s="13" t="s">
        <v>3794</v>
      </c>
      <c r="D254" s="13" t="s">
        <v>4272</v>
      </c>
      <c r="E254" s="13" t="s">
        <v>4129</v>
      </c>
      <c r="F254" s="15">
        <v>31.2</v>
      </c>
      <c r="G254" s="15">
        <v>1.3</v>
      </c>
      <c r="H254" s="15">
        <v>13.2</v>
      </c>
    </row>
    <row r="255" spans="1:8">
      <c r="A255" s="13" t="s">
        <v>3795</v>
      </c>
      <c r="B255" s="13">
        <v>17031120300</v>
      </c>
      <c r="C255" s="13" t="s">
        <v>3796</v>
      </c>
      <c r="D255" s="13" t="s">
        <v>4272</v>
      </c>
      <c r="E255" s="13" t="s">
        <v>4129</v>
      </c>
      <c r="F255" s="15">
        <v>34.5</v>
      </c>
      <c r="G255" s="15">
        <v>1</v>
      </c>
      <c r="H255" s="15">
        <v>15</v>
      </c>
    </row>
    <row r="256" spans="1:8">
      <c r="A256" s="13" t="s">
        <v>3797</v>
      </c>
      <c r="B256" s="13">
        <v>17031120400</v>
      </c>
      <c r="C256" s="13" t="s">
        <v>3798</v>
      </c>
      <c r="D256" s="13" t="s">
        <v>4272</v>
      </c>
      <c r="E256" s="13" t="s">
        <v>4129</v>
      </c>
      <c r="F256" s="15">
        <v>27.5</v>
      </c>
      <c r="G256" s="15">
        <v>6</v>
      </c>
      <c r="H256" s="15">
        <v>11.7</v>
      </c>
    </row>
    <row r="257" spans="1:8">
      <c r="A257" s="13" t="s">
        <v>3799</v>
      </c>
      <c r="B257" s="13">
        <v>17031130100</v>
      </c>
      <c r="C257" s="13" t="s">
        <v>3800</v>
      </c>
      <c r="D257" s="13" t="s">
        <v>4272</v>
      </c>
      <c r="E257" s="13" t="s">
        <v>4129</v>
      </c>
      <c r="F257" s="15">
        <v>27.8</v>
      </c>
      <c r="G257" s="15">
        <v>2.7</v>
      </c>
      <c r="H257" s="15">
        <v>12.5</v>
      </c>
    </row>
    <row r="258" spans="1:8">
      <c r="A258" s="13" t="s">
        <v>3801</v>
      </c>
      <c r="B258" s="13">
        <v>17031130200</v>
      </c>
      <c r="C258" s="13" t="s">
        <v>3802</v>
      </c>
      <c r="D258" s="13" t="s">
        <v>4272</v>
      </c>
      <c r="E258" s="13" t="s">
        <v>4129</v>
      </c>
      <c r="F258" s="15">
        <v>35.299999999999997</v>
      </c>
      <c r="G258" s="15">
        <v>0</v>
      </c>
      <c r="H258" s="15">
        <v>12.8</v>
      </c>
    </row>
    <row r="259" spans="1:8">
      <c r="A259" s="13" t="s">
        <v>3803</v>
      </c>
      <c r="B259" s="13">
        <v>17031130300</v>
      </c>
      <c r="C259" s="13" t="s">
        <v>3696</v>
      </c>
      <c r="D259" s="13" t="s">
        <v>4272</v>
      </c>
      <c r="E259" s="13" t="s">
        <v>4129</v>
      </c>
      <c r="F259" s="15">
        <v>31.6</v>
      </c>
      <c r="G259" s="15">
        <v>1.1000000000000001</v>
      </c>
      <c r="H259" s="15">
        <v>8.1</v>
      </c>
    </row>
    <row r="260" spans="1:8">
      <c r="A260" s="13" t="s">
        <v>3697</v>
      </c>
      <c r="B260" s="13">
        <v>17031140100</v>
      </c>
      <c r="C260" s="13" t="s">
        <v>3698</v>
      </c>
      <c r="D260" s="13" t="s">
        <v>4272</v>
      </c>
      <c r="E260" s="13" t="s">
        <v>4129</v>
      </c>
      <c r="F260" s="15">
        <v>35</v>
      </c>
      <c r="G260" s="15">
        <v>2.2999999999999998</v>
      </c>
      <c r="H260" s="15">
        <v>35.799999999999997</v>
      </c>
    </row>
    <row r="261" spans="1:8">
      <c r="A261" s="13" t="s">
        <v>3699</v>
      </c>
      <c r="B261" s="13">
        <v>17031140200</v>
      </c>
      <c r="C261" s="13" t="s">
        <v>3700</v>
      </c>
      <c r="D261" s="13" t="s">
        <v>4272</v>
      </c>
      <c r="E261" s="13" t="s">
        <v>4129</v>
      </c>
      <c r="F261" s="15">
        <v>34.6</v>
      </c>
      <c r="G261" s="15">
        <v>7.3</v>
      </c>
      <c r="H261" s="15">
        <v>42.8</v>
      </c>
    </row>
    <row r="262" spans="1:8">
      <c r="A262" s="13" t="s">
        <v>3701</v>
      </c>
      <c r="B262" s="13">
        <v>17031140301</v>
      </c>
      <c r="C262" s="13" t="s">
        <v>3702</v>
      </c>
      <c r="D262" s="13" t="s">
        <v>4272</v>
      </c>
      <c r="E262" s="13" t="s">
        <v>4129</v>
      </c>
      <c r="F262" s="15">
        <v>29.2</v>
      </c>
      <c r="G262" s="15">
        <v>5.2</v>
      </c>
      <c r="H262" s="15">
        <v>20.9</v>
      </c>
    </row>
    <row r="263" spans="1:8">
      <c r="A263" s="13" t="s">
        <v>3703</v>
      </c>
      <c r="B263" s="13">
        <v>17031140302</v>
      </c>
      <c r="C263" s="13" t="s">
        <v>3704</v>
      </c>
      <c r="D263" s="13" t="s">
        <v>4272</v>
      </c>
      <c r="E263" s="13" t="s">
        <v>4129</v>
      </c>
      <c r="F263" s="15">
        <v>35.700000000000003</v>
      </c>
      <c r="G263" s="15">
        <v>1.4</v>
      </c>
      <c r="H263" s="15">
        <v>17.5</v>
      </c>
    </row>
    <row r="264" spans="1:8">
      <c r="A264" s="13" t="s">
        <v>3705</v>
      </c>
      <c r="B264" s="13">
        <v>17031140400</v>
      </c>
      <c r="C264" s="13" t="s">
        <v>3706</v>
      </c>
      <c r="D264" s="13" t="s">
        <v>4272</v>
      </c>
      <c r="E264" s="13" t="s">
        <v>4129</v>
      </c>
      <c r="F264" s="15">
        <v>32.4</v>
      </c>
      <c r="G264" s="15">
        <v>2.8</v>
      </c>
      <c r="H264" s="15">
        <v>14.7</v>
      </c>
    </row>
    <row r="265" spans="1:8">
      <c r="A265" s="13" t="s">
        <v>3707</v>
      </c>
      <c r="B265" s="13">
        <v>17031140500</v>
      </c>
      <c r="C265" s="13" t="s">
        <v>3708</v>
      </c>
      <c r="D265" s="13" t="s">
        <v>4272</v>
      </c>
      <c r="E265" s="13" t="s">
        <v>4129</v>
      </c>
      <c r="F265" s="15">
        <v>33.9</v>
      </c>
      <c r="G265" s="15">
        <v>5.5</v>
      </c>
      <c r="H265" s="15">
        <v>17.3</v>
      </c>
    </row>
    <row r="266" spans="1:8">
      <c r="A266" s="13" t="s">
        <v>3709</v>
      </c>
      <c r="B266" s="13">
        <v>17031140601</v>
      </c>
      <c r="C266" s="13" t="s">
        <v>3710</v>
      </c>
      <c r="D266" s="13" t="s">
        <v>4272</v>
      </c>
      <c r="E266" s="13" t="s">
        <v>4129</v>
      </c>
      <c r="F266" s="15">
        <v>36.1</v>
      </c>
      <c r="G266" s="15">
        <v>3.2</v>
      </c>
      <c r="H266" s="15">
        <v>25.9</v>
      </c>
    </row>
    <row r="267" spans="1:8">
      <c r="A267" s="13" t="s">
        <v>3711</v>
      </c>
      <c r="B267" s="13">
        <v>17031140602</v>
      </c>
      <c r="C267" s="13" t="s">
        <v>3712</v>
      </c>
      <c r="D267" s="13" t="s">
        <v>4272</v>
      </c>
      <c r="E267" s="13" t="s">
        <v>4129</v>
      </c>
      <c r="F267" s="15">
        <v>35.799999999999997</v>
      </c>
      <c r="G267" s="15">
        <v>1.3</v>
      </c>
      <c r="H267" s="15">
        <v>33.9</v>
      </c>
    </row>
    <row r="268" spans="1:8">
      <c r="A268" s="13" t="s">
        <v>3713</v>
      </c>
      <c r="B268" s="13">
        <v>17031140701</v>
      </c>
      <c r="C268" s="13" t="s">
        <v>3714</v>
      </c>
      <c r="D268" s="13" t="s">
        <v>4272</v>
      </c>
      <c r="E268" s="13" t="s">
        <v>4129</v>
      </c>
      <c r="F268" s="15">
        <v>39.4</v>
      </c>
      <c r="G268" s="15">
        <v>1</v>
      </c>
      <c r="H268" s="15">
        <v>43.8</v>
      </c>
    </row>
    <row r="269" spans="1:8">
      <c r="A269" s="13" t="s">
        <v>3715</v>
      </c>
      <c r="B269" s="13">
        <v>17031140702</v>
      </c>
      <c r="C269" s="13" t="s">
        <v>3716</v>
      </c>
      <c r="D269" s="13" t="s">
        <v>4272</v>
      </c>
      <c r="E269" s="13" t="s">
        <v>4129</v>
      </c>
      <c r="F269" s="15">
        <v>34.700000000000003</v>
      </c>
      <c r="G269" s="15">
        <v>0</v>
      </c>
      <c r="H269" s="15">
        <v>30.1</v>
      </c>
    </row>
    <row r="270" spans="1:8">
      <c r="A270" s="13" t="s">
        <v>3717</v>
      </c>
      <c r="B270" s="13">
        <v>17031140800</v>
      </c>
      <c r="C270" s="13" t="s">
        <v>3718</v>
      </c>
      <c r="D270" s="13" t="s">
        <v>4272</v>
      </c>
      <c r="E270" s="13" t="s">
        <v>4129</v>
      </c>
      <c r="F270" s="15">
        <v>34.5</v>
      </c>
      <c r="G270" s="15">
        <v>1.2</v>
      </c>
      <c r="H270" s="15">
        <v>30.7</v>
      </c>
    </row>
    <row r="271" spans="1:8">
      <c r="A271" s="13" t="s">
        <v>3719</v>
      </c>
      <c r="B271" s="13">
        <v>17031150200</v>
      </c>
      <c r="C271" s="13" t="s">
        <v>3720</v>
      </c>
      <c r="D271" s="13" t="s">
        <v>4272</v>
      </c>
      <c r="E271" s="13" t="s">
        <v>4129</v>
      </c>
      <c r="F271" s="15">
        <v>35.6</v>
      </c>
      <c r="G271" s="15">
        <v>2.8</v>
      </c>
      <c r="H271" s="15">
        <v>26.5</v>
      </c>
    </row>
    <row r="272" spans="1:8">
      <c r="A272" s="13" t="s">
        <v>3721</v>
      </c>
      <c r="B272" s="13">
        <v>17031150300</v>
      </c>
      <c r="C272" s="13" t="s">
        <v>3722</v>
      </c>
      <c r="D272" s="13" t="s">
        <v>4272</v>
      </c>
      <c r="E272" s="13" t="s">
        <v>4129</v>
      </c>
      <c r="F272" s="15">
        <v>33.299999999999997</v>
      </c>
      <c r="G272" s="15">
        <v>2.9</v>
      </c>
      <c r="H272" s="15">
        <v>14.8</v>
      </c>
    </row>
    <row r="273" spans="1:8">
      <c r="A273" s="13" t="s">
        <v>3723</v>
      </c>
      <c r="B273" s="13">
        <v>17031150401</v>
      </c>
      <c r="C273" s="13" t="s">
        <v>3724</v>
      </c>
      <c r="D273" s="13" t="s">
        <v>4272</v>
      </c>
      <c r="E273" s="13" t="s">
        <v>4129</v>
      </c>
      <c r="F273" s="15">
        <v>32.4</v>
      </c>
      <c r="G273" s="15">
        <v>7.1</v>
      </c>
      <c r="H273" s="15">
        <v>12.6</v>
      </c>
    </row>
    <row r="274" spans="1:8">
      <c r="A274" s="13" t="s">
        <v>3725</v>
      </c>
      <c r="B274" s="13">
        <v>17031150402</v>
      </c>
      <c r="C274" s="13" t="s">
        <v>3726</v>
      </c>
      <c r="D274" s="13" t="s">
        <v>4272</v>
      </c>
      <c r="E274" s="13" t="s">
        <v>4129</v>
      </c>
      <c r="F274" s="15">
        <v>35.799999999999997</v>
      </c>
      <c r="G274" s="15">
        <v>1.9</v>
      </c>
      <c r="H274" s="15">
        <v>15</v>
      </c>
    </row>
    <row r="275" spans="1:8">
      <c r="A275" s="13" t="s">
        <v>3727</v>
      </c>
      <c r="B275" s="13">
        <v>17031150501</v>
      </c>
      <c r="C275" s="13" t="s">
        <v>3728</v>
      </c>
      <c r="D275" s="13" t="s">
        <v>4272</v>
      </c>
      <c r="E275" s="13" t="s">
        <v>4129</v>
      </c>
      <c r="F275" s="15">
        <v>34</v>
      </c>
      <c r="G275" s="15">
        <v>1</v>
      </c>
      <c r="H275" s="15">
        <v>14.8</v>
      </c>
    </row>
    <row r="276" spans="1:8">
      <c r="A276" s="13" t="s">
        <v>3729</v>
      </c>
      <c r="B276" s="13">
        <v>17031150502</v>
      </c>
      <c r="C276" s="13" t="s">
        <v>3730</v>
      </c>
      <c r="D276" s="13" t="s">
        <v>4272</v>
      </c>
      <c r="E276" s="13" t="s">
        <v>4129</v>
      </c>
      <c r="F276" s="15">
        <v>37.200000000000003</v>
      </c>
      <c r="G276" s="15">
        <v>0.6</v>
      </c>
      <c r="H276" s="15">
        <v>19.2</v>
      </c>
    </row>
    <row r="277" spans="1:8">
      <c r="A277" s="13" t="s">
        <v>3731</v>
      </c>
      <c r="B277" s="13">
        <v>17031150600</v>
      </c>
      <c r="C277" s="13" t="s">
        <v>3732</v>
      </c>
      <c r="D277" s="13" t="s">
        <v>4272</v>
      </c>
      <c r="E277" s="13" t="s">
        <v>4129</v>
      </c>
      <c r="F277" s="15">
        <v>39.299999999999997</v>
      </c>
      <c r="G277" s="15">
        <v>3</v>
      </c>
      <c r="H277" s="15">
        <v>19.7</v>
      </c>
    </row>
    <row r="278" spans="1:8">
      <c r="A278" s="13" t="s">
        <v>3733</v>
      </c>
      <c r="B278" s="13">
        <v>17031150700</v>
      </c>
      <c r="C278" s="13" t="s">
        <v>3734</v>
      </c>
      <c r="D278" s="13" t="s">
        <v>4272</v>
      </c>
      <c r="E278" s="13" t="s">
        <v>4129</v>
      </c>
      <c r="F278" s="15">
        <v>35.1</v>
      </c>
      <c r="G278" s="15">
        <v>0.6</v>
      </c>
      <c r="H278" s="15">
        <v>15.6</v>
      </c>
    </row>
    <row r="279" spans="1:8">
      <c r="A279" s="13" t="s">
        <v>3735</v>
      </c>
      <c r="B279" s="13">
        <v>17031150800</v>
      </c>
      <c r="C279" s="13" t="s">
        <v>3736</v>
      </c>
      <c r="D279" s="13" t="s">
        <v>4272</v>
      </c>
      <c r="E279" s="13" t="s">
        <v>4129</v>
      </c>
      <c r="F279" s="15">
        <v>35.6</v>
      </c>
      <c r="G279" s="15">
        <v>2.9</v>
      </c>
      <c r="H279" s="15">
        <v>16</v>
      </c>
    </row>
    <row r="280" spans="1:8">
      <c r="A280" s="13" t="s">
        <v>3737</v>
      </c>
      <c r="B280" s="13">
        <v>17031151001</v>
      </c>
      <c r="C280" s="13" t="s">
        <v>3738</v>
      </c>
      <c r="D280" s="13" t="s">
        <v>4272</v>
      </c>
      <c r="E280" s="13" t="s">
        <v>4129</v>
      </c>
      <c r="F280" s="15">
        <v>37.4</v>
      </c>
      <c r="G280" s="15">
        <v>4.7</v>
      </c>
      <c r="H280" s="15">
        <v>11.6</v>
      </c>
    </row>
    <row r="281" spans="1:8">
      <c r="A281" s="13" t="s">
        <v>3739</v>
      </c>
      <c r="B281" s="13">
        <v>17031151002</v>
      </c>
      <c r="C281" s="13" t="s">
        <v>3740</v>
      </c>
      <c r="D281" s="13" t="s">
        <v>4272</v>
      </c>
      <c r="E281" s="13" t="s">
        <v>4129</v>
      </c>
      <c r="F281" s="15">
        <v>35</v>
      </c>
      <c r="G281" s="15">
        <v>7.4</v>
      </c>
      <c r="H281" s="15">
        <v>25.1</v>
      </c>
    </row>
    <row r="282" spans="1:8">
      <c r="A282" s="13" t="s">
        <v>3741</v>
      </c>
      <c r="B282" s="13">
        <v>17031151100</v>
      </c>
      <c r="C282" s="13" t="s">
        <v>3742</v>
      </c>
      <c r="D282" s="13" t="s">
        <v>4272</v>
      </c>
      <c r="E282" s="13" t="s">
        <v>4129</v>
      </c>
      <c r="F282" s="15">
        <v>37.1</v>
      </c>
      <c r="G282" s="15">
        <v>3.1</v>
      </c>
      <c r="H282" s="15">
        <v>11.6</v>
      </c>
    </row>
    <row r="283" spans="1:8">
      <c r="A283" s="13" t="s">
        <v>3743</v>
      </c>
      <c r="B283" s="13">
        <v>17031151200</v>
      </c>
      <c r="C283" s="13" t="s">
        <v>3744</v>
      </c>
      <c r="D283" s="13" t="s">
        <v>4272</v>
      </c>
      <c r="E283" s="13" t="s">
        <v>4129</v>
      </c>
      <c r="F283" s="15">
        <v>39.4</v>
      </c>
      <c r="G283" s="15">
        <v>0.6</v>
      </c>
      <c r="H283" s="15">
        <v>8.6999999999999993</v>
      </c>
    </row>
    <row r="284" spans="1:8">
      <c r="A284" s="13" t="s">
        <v>3745</v>
      </c>
      <c r="B284" s="13">
        <v>17031160100</v>
      </c>
      <c r="C284" s="13" t="s">
        <v>3746</v>
      </c>
      <c r="D284" s="13" t="s">
        <v>4272</v>
      </c>
      <c r="E284" s="13" t="s">
        <v>4129</v>
      </c>
      <c r="F284" s="15">
        <v>26.4</v>
      </c>
      <c r="G284" s="15">
        <v>1.1000000000000001</v>
      </c>
      <c r="H284" s="15">
        <v>15.8</v>
      </c>
    </row>
    <row r="285" spans="1:8">
      <c r="A285" s="13" t="s">
        <v>3747</v>
      </c>
      <c r="B285" s="13">
        <v>17031160200</v>
      </c>
      <c r="C285" s="13" t="s">
        <v>3748</v>
      </c>
      <c r="D285" s="13" t="s">
        <v>4272</v>
      </c>
      <c r="E285" s="13" t="s">
        <v>4129</v>
      </c>
      <c r="F285" s="15">
        <v>33.1</v>
      </c>
      <c r="G285" s="15">
        <v>0.8</v>
      </c>
      <c r="H285" s="15">
        <v>16.600000000000001</v>
      </c>
    </row>
    <row r="286" spans="1:8">
      <c r="A286" s="13" t="s">
        <v>3749</v>
      </c>
      <c r="B286" s="13">
        <v>17031160300</v>
      </c>
      <c r="C286" s="13" t="s">
        <v>3642</v>
      </c>
      <c r="D286" s="13" t="s">
        <v>4272</v>
      </c>
      <c r="E286" s="13" t="s">
        <v>4129</v>
      </c>
      <c r="F286" s="15">
        <v>32.6</v>
      </c>
      <c r="G286" s="15">
        <v>9</v>
      </c>
      <c r="H286" s="15">
        <v>32.299999999999997</v>
      </c>
    </row>
    <row r="287" spans="1:8">
      <c r="A287" s="13" t="s">
        <v>3643</v>
      </c>
      <c r="B287" s="13">
        <v>17031160400</v>
      </c>
      <c r="C287" s="13" t="s">
        <v>3644</v>
      </c>
      <c r="D287" s="13" t="s">
        <v>4272</v>
      </c>
      <c r="E287" s="13" t="s">
        <v>4129</v>
      </c>
      <c r="F287" s="15">
        <v>33.299999999999997</v>
      </c>
      <c r="G287" s="15">
        <v>5.0999999999999996</v>
      </c>
      <c r="H287" s="15">
        <v>20.100000000000001</v>
      </c>
    </row>
    <row r="288" spans="1:8">
      <c r="A288" s="13" t="s">
        <v>3645</v>
      </c>
      <c r="B288" s="13">
        <v>17031160501</v>
      </c>
      <c r="C288" s="13" t="s">
        <v>3646</v>
      </c>
      <c r="D288" s="13" t="s">
        <v>4272</v>
      </c>
      <c r="E288" s="13" t="s">
        <v>4129</v>
      </c>
      <c r="F288" s="15">
        <v>34.1</v>
      </c>
      <c r="G288" s="15">
        <v>3.7</v>
      </c>
      <c r="H288" s="15">
        <v>24.4</v>
      </c>
    </row>
    <row r="289" spans="1:8">
      <c r="A289" s="13" t="s">
        <v>3647</v>
      </c>
      <c r="B289" s="13">
        <v>17031160502</v>
      </c>
      <c r="C289" s="13" t="s">
        <v>3648</v>
      </c>
      <c r="D289" s="13" t="s">
        <v>4272</v>
      </c>
      <c r="E289" s="13" t="s">
        <v>4129</v>
      </c>
      <c r="F289" s="15">
        <v>33</v>
      </c>
      <c r="G289" s="15">
        <v>3.5</v>
      </c>
      <c r="H289" s="15">
        <v>21.7</v>
      </c>
    </row>
    <row r="290" spans="1:8">
      <c r="A290" s="13" t="s">
        <v>3649</v>
      </c>
      <c r="B290" s="13">
        <v>17031160601</v>
      </c>
      <c r="C290" s="13" t="s">
        <v>3650</v>
      </c>
      <c r="D290" s="13" t="s">
        <v>4272</v>
      </c>
      <c r="E290" s="13" t="s">
        <v>4129</v>
      </c>
      <c r="F290" s="15">
        <v>38</v>
      </c>
      <c r="G290" s="15">
        <v>0</v>
      </c>
      <c r="H290" s="15">
        <v>26.8</v>
      </c>
    </row>
    <row r="291" spans="1:8">
      <c r="A291" s="13" t="s">
        <v>3651</v>
      </c>
      <c r="B291" s="13">
        <v>17031160602</v>
      </c>
      <c r="C291" s="13" t="s">
        <v>3652</v>
      </c>
      <c r="D291" s="13" t="s">
        <v>4272</v>
      </c>
      <c r="E291" s="13" t="s">
        <v>4129</v>
      </c>
      <c r="F291" s="15">
        <v>34.4</v>
      </c>
      <c r="G291" s="15">
        <v>2.9</v>
      </c>
      <c r="H291" s="15">
        <v>18.600000000000001</v>
      </c>
    </row>
    <row r="292" spans="1:8">
      <c r="A292" s="13" t="s">
        <v>3653</v>
      </c>
      <c r="B292" s="13">
        <v>17031160700</v>
      </c>
      <c r="C292" s="13" t="s">
        <v>3654</v>
      </c>
      <c r="D292" s="13" t="s">
        <v>4272</v>
      </c>
      <c r="E292" s="13" t="s">
        <v>4129</v>
      </c>
      <c r="F292" s="15">
        <v>30.8</v>
      </c>
      <c r="G292" s="15">
        <v>1.1000000000000001</v>
      </c>
      <c r="H292" s="15">
        <v>22</v>
      </c>
    </row>
    <row r="293" spans="1:8">
      <c r="A293" s="13" t="s">
        <v>3655</v>
      </c>
      <c r="B293" s="13">
        <v>17031160800</v>
      </c>
      <c r="C293" s="13" t="s">
        <v>3656</v>
      </c>
      <c r="D293" s="13" t="s">
        <v>4272</v>
      </c>
      <c r="E293" s="13" t="s">
        <v>4129</v>
      </c>
      <c r="F293" s="15">
        <v>32.5</v>
      </c>
      <c r="G293" s="15">
        <v>1.9</v>
      </c>
      <c r="H293" s="15">
        <v>25.5</v>
      </c>
    </row>
    <row r="294" spans="1:8">
      <c r="A294" s="13" t="s">
        <v>3657</v>
      </c>
      <c r="B294" s="13">
        <v>17031160900</v>
      </c>
      <c r="C294" s="13" t="s">
        <v>3658</v>
      </c>
      <c r="D294" s="13" t="s">
        <v>4272</v>
      </c>
      <c r="E294" s="13" t="s">
        <v>4129</v>
      </c>
      <c r="F294" s="15">
        <v>32.299999999999997</v>
      </c>
      <c r="G294" s="15">
        <v>4</v>
      </c>
      <c r="H294" s="15">
        <v>17.399999999999999</v>
      </c>
    </row>
    <row r="295" spans="1:8">
      <c r="A295" s="13" t="s">
        <v>3659</v>
      </c>
      <c r="B295" s="13">
        <v>17031161000</v>
      </c>
      <c r="C295" s="13" t="s">
        <v>3660</v>
      </c>
      <c r="D295" s="13" t="s">
        <v>4272</v>
      </c>
      <c r="E295" s="13" t="s">
        <v>4129</v>
      </c>
      <c r="F295" s="15">
        <v>29.2</v>
      </c>
      <c r="G295" s="15">
        <v>2.5</v>
      </c>
      <c r="H295" s="15">
        <v>26.8</v>
      </c>
    </row>
    <row r="296" spans="1:8">
      <c r="A296" s="13" t="s">
        <v>3661</v>
      </c>
      <c r="B296" s="13">
        <v>17031161100</v>
      </c>
      <c r="C296" s="13" t="s">
        <v>3662</v>
      </c>
      <c r="D296" s="13" t="s">
        <v>4272</v>
      </c>
      <c r="E296" s="13" t="s">
        <v>4129</v>
      </c>
      <c r="F296" s="15">
        <v>35.299999999999997</v>
      </c>
      <c r="G296" s="15">
        <v>9.5</v>
      </c>
      <c r="H296" s="15">
        <v>25.8</v>
      </c>
    </row>
    <row r="297" spans="1:8">
      <c r="A297" s="13" t="s">
        <v>3663</v>
      </c>
      <c r="B297" s="13">
        <v>17031161200</v>
      </c>
      <c r="C297" s="13" t="s">
        <v>3664</v>
      </c>
      <c r="D297" s="13" t="s">
        <v>4272</v>
      </c>
      <c r="E297" s="13" t="s">
        <v>4129</v>
      </c>
      <c r="F297" s="15">
        <v>38</v>
      </c>
      <c r="G297" s="15">
        <v>0.6</v>
      </c>
      <c r="H297" s="15">
        <v>29.7</v>
      </c>
    </row>
    <row r="298" spans="1:8">
      <c r="A298" s="13" t="s">
        <v>3665</v>
      </c>
      <c r="B298" s="13">
        <v>17031161300</v>
      </c>
      <c r="C298" s="13" t="s">
        <v>3666</v>
      </c>
      <c r="D298" s="13" t="s">
        <v>4272</v>
      </c>
      <c r="E298" s="13" t="s">
        <v>4129</v>
      </c>
      <c r="F298" s="15">
        <v>31.1</v>
      </c>
      <c r="G298" s="15">
        <v>2.6</v>
      </c>
      <c r="H298" s="15">
        <v>21.5</v>
      </c>
    </row>
    <row r="299" spans="1:8">
      <c r="A299" s="13" t="s">
        <v>3667</v>
      </c>
      <c r="B299" s="13">
        <v>17031170100</v>
      </c>
      <c r="C299" s="13" t="s">
        <v>3668</v>
      </c>
      <c r="D299" s="13" t="s">
        <v>4272</v>
      </c>
      <c r="E299" s="13" t="s">
        <v>4129</v>
      </c>
      <c r="F299" s="15">
        <v>33.799999999999997</v>
      </c>
      <c r="G299" s="15">
        <v>0</v>
      </c>
      <c r="H299" s="15">
        <v>10.3</v>
      </c>
    </row>
    <row r="300" spans="1:8">
      <c r="A300" s="13" t="s">
        <v>3669</v>
      </c>
      <c r="B300" s="13">
        <v>17031170200</v>
      </c>
      <c r="C300" s="13" t="s">
        <v>3670</v>
      </c>
      <c r="D300" s="13" t="s">
        <v>4272</v>
      </c>
      <c r="E300" s="13" t="s">
        <v>4129</v>
      </c>
      <c r="F300" s="15">
        <v>32.200000000000003</v>
      </c>
      <c r="G300" s="15">
        <v>3.6</v>
      </c>
      <c r="H300" s="15">
        <v>11</v>
      </c>
    </row>
    <row r="301" spans="1:8">
      <c r="A301" s="13" t="s">
        <v>3671</v>
      </c>
      <c r="B301" s="13">
        <v>17031170300</v>
      </c>
      <c r="C301" s="13" t="s">
        <v>3672</v>
      </c>
      <c r="D301" s="13" t="s">
        <v>4272</v>
      </c>
      <c r="E301" s="13" t="s">
        <v>4129</v>
      </c>
      <c r="F301" s="15">
        <v>36.9</v>
      </c>
      <c r="G301" s="15">
        <v>0.5</v>
      </c>
      <c r="H301" s="15">
        <v>13.1</v>
      </c>
    </row>
    <row r="302" spans="1:8">
      <c r="A302" s="13" t="s">
        <v>3673</v>
      </c>
      <c r="B302" s="13">
        <v>17031170400</v>
      </c>
      <c r="C302" s="13" t="s">
        <v>3674</v>
      </c>
      <c r="D302" s="13" t="s">
        <v>4272</v>
      </c>
      <c r="E302" s="13" t="s">
        <v>4129</v>
      </c>
      <c r="F302" s="15">
        <v>37.200000000000003</v>
      </c>
      <c r="G302" s="15">
        <v>0.4</v>
      </c>
      <c r="H302" s="15">
        <v>7</v>
      </c>
    </row>
    <row r="303" spans="1:8">
      <c r="A303" s="13" t="s">
        <v>3675</v>
      </c>
      <c r="B303" s="13">
        <v>17031170500</v>
      </c>
      <c r="C303" s="13" t="s">
        <v>3676</v>
      </c>
      <c r="D303" s="13" t="s">
        <v>4272</v>
      </c>
      <c r="E303" s="13" t="s">
        <v>4129</v>
      </c>
      <c r="F303" s="15">
        <v>31.1</v>
      </c>
      <c r="G303" s="15">
        <v>0</v>
      </c>
      <c r="H303" s="15">
        <v>9.9</v>
      </c>
    </row>
    <row r="304" spans="1:8">
      <c r="A304" s="13" t="s">
        <v>3677</v>
      </c>
      <c r="B304" s="13">
        <v>17031170600</v>
      </c>
      <c r="C304" s="13" t="s">
        <v>3678</v>
      </c>
      <c r="D304" s="13" t="s">
        <v>4272</v>
      </c>
      <c r="E304" s="13" t="s">
        <v>4129</v>
      </c>
      <c r="F304" s="15">
        <v>33.1</v>
      </c>
      <c r="G304" s="15">
        <v>0.9</v>
      </c>
      <c r="H304" s="15">
        <v>10</v>
      </c>
    </row>
    <row r="305" spans="1:8">
      <c r="A305" s="13" t="s">
        <v>3679</v>
      </c>
      <c r="B305" s="13">
        <v>17031170700</v>
      </c>
      <c r="C305" s="13" t="s">
        <v>3680</v>
      </c>
      <c r="D305" s="13" t="s">
        <v>4272</v>
      </c>
      <c r="E305" s="13" t="s">
        <v>4129</v>
      </c>
      <c r="F305" s="15">
        <v>31.4</v>
      </c>
      <c r="G305" s="15">
        <v>0.6</v>
      </c>
      <c r="H305" s="15">
        <v>10.8</v>
      </c>
    </row>
    <row r="306" spans="1:8">
      <c r="A306" s="13" t="s">
        <v>3681</v>
      </c>
      <c r="B306" s="13">
        <v>17031170800</v>
      </c>
      <c r="C306" s="13" t="s">
        <v>3682</v>
      </c>
      <c r="D306" s="13" t="s">
        <v>4272</v>
      </c>
      <c r="E306" s="13" t="s">
        <v>4129</v>
      </c>
      <c r="F306" s="15">
        <v>35.700000000000003</v>
      </c>
      <c r="G306" s="15">
        <v>1.7</v>
      </c>
      <c r="H306" s="15">
        <v>7.1</v>
      </c>
    </row>
    <row r="307" spans="1:8">
      <c r="A307" s="13" t="s">
        <v>3683</v>
      </c>
      <c r="B307" s="13">
        <v>17031170900</v>
      </c>
      <c r="C307" s="13" t="s">
        <v>3684</v>
      </c>
      <c r="D307" s="13" t="s">
        <v>4272</v>
      </c>
      <c r="E307" s="13" t="s">
        <v>4129</v>
      </c>
      <c r="F307" s="15">
        <v>39.299999999999997</v>
      </c>
      <c r="G307" s="15">
        <v>0</v>
      </c>
      <c r="H307" s="15">
        <v>10.5</v>
      </c>
    </row>
    <row r="308" spans="1:8">
      <c r="A308" s="13" t="s">
        <v>3685</v>
      </c>
      <c r="B308" s="13">
        <v>17031171000</v>
      </c>
      <c r="C308" s="13" t="s">
        <v>3686</v>
      </c>
      <c r="D308" s="13" t="s">
        <v>4272</v>
      </c>
      <c r="E308" s="13" t="s">
        <v>4129</v>
      </c>
      <c r="F308" s="15">
        <v>36.9</v>
      </c>
      <c r="G308" s="15">
        <v>1.3</v>
      </c>
      <c r="H308" s="15">
        <v>8.6</v>
      </c>
    </row>
    <row r="309" spans="1:8">
      <c r="A309" s="13" t="s">
        <v>3687</v>
      </c>
      <c r="B309" s="13">
        <v>17031171100</v>
      </c>
      <c r="C309" s="13" t="s">
        <v>3688</v>
      </c>
      <c r="D309" s="13" t="s">
        <v>4272</v>
      </c>
      <c r="E309" s="13" t="s">
        <v>4129</v>
      </c>
      <c r="F309" s="15">
        <v>39.6</v>
      </c>
      <c r="G309" s="15">
        <v>0.9</v>
      </c>
      <c r="H309" s="15">
        <v>11.2</v>
      </c>
    </row>
    <row r="310" spans="1:8">
      <c r="A310" s="13" t="s">
        <v>3689</v>
      </c>
      <c r="B310" s="13">
        <v>17031180100</v>
      </c>
      <c r="C310" s="13" t="s">
        <v>3690</v>
      </c>
      <c r="D310" s="13" t="s">
        <v>4272</v>
      </c>
      <c r="E310" s="13" t="s">
        <v>4129</v>
      </c>
      <c r="F310" s="15">
        <v>36.200000000000003</v>
      </c>
      <c r="G310" s="15">
        <v>0.5</v>
      </c>
      <c r="H310" s="15">
        <v>7.2</v>
      </c>
    </row>
    <row r="311" spans="1:8">
      <c r="A311" s="13" t="s">
        <v>3691</v>
      </c>
      <c r="B311" s="13">
        <v>17031190100</v>
      </c>
      <c r="C311" s="13" t="s">
        <v>3692</v>
      </c>
      <c r="D311" s="13" t="s">
        <v>4272</v>
      </c>
      <c r="E311" s="13" t="s">
        <v>4129</v>
      </c>
      <c r="F311" s="15">
        <v>40.6</v>
      </c>
      <c r="G311" s="15">
        <v>0</v>
      </c>
      <c r="H311" s="15">
        <v>14</v>
      </c>
    </row>
    <row r="312" spans="1:8">
      <c r="A312" s="13" t="s">
        <v>3693</v>
      </c>
      <c r="B312" s="13">
        <v>17031190200</v>
      </c>
      <c r="C312" s="13" t="s">
        <v>3694</v>
      </c>
      <c r="D312" s="13" t="s">
        <v>4272</v>
      </c>
      <c r="E312" s="13" t="s">
        <v>4129</v>
      </c>
      <c r="F312" s="15">
        <v>36.299999999999997</v>
      </c>
      <c r="G312" s="15">
        <v>1.5</v>
      </c>
      <c r="H312" s="15">
        <v>12.7</v>
      </c>
    </row>
    <row r="313" spans="1:8">
      <c r="A313" s="13" t="s">
        <v>3695</v>
      </c>
      <c r="B313" s="13">
        <v>17031190300</v>
      </c>
      <c r="C313" s="13" t="s">
        <v>3589</v>
      </c>
      <c r="D313" s="13" t="s">
        <v>4272</v>
      </c>
      <c r="E313" s="13" t="s">
        <v>4129</v>
      </c>
      <c r="F313" s="15">
        <v>39.9</v>
      </c>
      <c r="G313" s="15">
        <v>1.3</v>
      </c>
      <c r="H313" s="15">
        <v>16.899999999999999</v>
      </c>
    </row>
    <row r="314" spans="1:8">
      <c r="A314" s="13" t="s">
        <v>3590</v>
      </c>
      <c r="B314" s="13">
        <v>17031190401</v>
      </c>
      <c r="C314" s="13" t="s">
        <v>3591</v>
      </c>
      <c r="D314" s="13" t="s">
        <v>4272</v>
      </c>
      <c r="E314" s="13" t="s">
        <v>4129</v>
      </c>
      <c r="F314" s="15">
        <v>40.799999999999997</v>
      </c>
      <c r="G314" s="15">
        <v>4.0999999999999996</v>
      </c>
      <c r="H314" s="15">
        <v>25.7</v>
      </c>
    </row>
    <row r="315" spans="1:8">
      <c r="A315" s="13" t="s">
        <v>3592</v>
      </c>
      <c r="B315" s="13">
        <v>17031190402</v>
      </c>
      <c r="C315" s="13" t="s">
        <v>3593</v>
      </c>
      <c r="D315" s="13" t="s">
        <v>4272</v>
      </c>
      <c r="E315" s="13" t="s">
        <v>4129</v>
      </c>
      <c r="F315" s="15">
        <v>40.9</v>
      </c>
      <c r="G315" s="15">
        <v>0.7</v>
      </c>
      <c r="H315" s="15">
        <v>20.399999999999999</v>
      </c>
    </row>
    <row r="316" spans="1:8">
      <c r="A316" s="13" t="s">
        <v>3594</v>
      </c>
      <c r="B316" s="13">
        <v>17031190601</v>
      </c>
      <c r="C316" s="13" t="s">
        <v>3595</v>
      </c>
      <c r="D316" s="13" t="s">
        <v>4272</v>
      </c>
      <c r="E316" s="13" t="s">
        <v>4129</v>
      </c>
      <c r="F316" s="15">
        <v>40.5</v>
      </c>
      <c r="G316" s="15">
        <v>0</v>
      </c>
      <c r="H316" s="15">
        <v>16.899999999999999</v>
      </c>
    </row>
    <row r="317" spans="1:8">
      <c r="A317" s="13" t="s">
        <v>3596</v>
      </c>
      <c r="B317" s="13">
        <v>17031190602</v>
      </c>
      <c r="C317" s="13" t="s">
        <v>3597</v>
      </c>
      <c r="D317" s="13" t="s">
        <v>4272</v>
      </c>
      <c r="E317" s="13" t="s">
        <v>4129</v>
      </c>
      <c r="F317" s="15">
        <v>35.5</v>
      </c>
      <c r="G317" s="15">
        <v>5.0999999999999996</v>
      </c>
      <c r="H317" s="15">
        <v>8.1999999999999993</v>
      </c>
    </row>
    <row r="318" spans="1:8">
      <c r="A318" s="13" t="s">
        <v>3598</v>
      </c>
      <c r="B318" s="13">
        <v>17031190701</v>
      </c>
      <c r="C318" s="13" t="s">
        <v>3599</v>
      </c>
      <c r="D318" s="13" t="s">
        <v>4272</v>
      </c>
      <c r="E318" s="13" t="s">
        <v>4129</v>
      </c>
      <c r="F318" s="15">
        <v>34.4</v>
      </c>
      <c r="G318" s="15">
        <v>1.5</v>
      </c>
      <c r="H318" s="15">
        <v>10</v>
      </c>
    </row>
    <row r="319" spans="1:8">
      <c r="A319" s="13" t="s">
        <v>3600</v>
      </c>
      <c r="B319" s="13">
        <v>17031190702</v>
      </c>
      <c r="C319" s="13" t="s">
        <v>3601</v>
      </c>
      <c r="D319" s="13" t="s">
        <v>4272</v>
      </c>
      <c r="E319" s="13" t="s">
        <v>4129</v>
      </c>
      <c r="F319" s="15">
        <v>38.4</v>
      </c>
      <c r="G319" s="15">
        <v>1.1000000000000001</v>
      </c>
      <c r="H319" s="15">
        <v>14.2</v>
      </c>
    </row>
    <row r="320" spans="1:8">
      <c r="A320" s="13" t="s">
        <v>3602</v>
      </c>
      <c r="B320" s="13">
        <v>17031190800</v>
      </c>
      <c r="C320" s="13" t="s">
        <v>3603</v>
      </c>
      <c r="D320" s="13" t="s">
        <v>4272</v>
      </c>
      <c r="E320" s="13" t="s">
        <v>4129</v>
      </c>
      <c r="F320" s="15">
        <v>36.4</v>
      </c>
      <c r="G320" s="15">
        <v>1.8</v>
      </c>
      <c r="H320" s="15">
        <v>12.7</v>
      </c>
    </row>
    <row r="321" spans="1:8">
      <c r="A321" s="13" t="s">
        <v>3604</v>
      </c>
      <c r="B321" s="13">
        <v>17031190900</v>
      </c>
      <c r="C321" s="13" t="s">
        <v>3605</v>
      </c>
      <c r="D321" s="13" t="s">
        <v>4272</v>
      </c>
      <c r="E321" s="13" t="s">
        <v>4129</v>
      </c>
      <c r="F321" s="15">
        <v>28.7</v>
      </c>
      <c r="G321" s="15">
        <v>5.3</v>
      </c>
      <c r="H321" s="15">
        <v>4.2</v>
      </c>
    </row>
    <row r="322" spans="1:8">
      <c r="A322" s="13" t="s">
        <v>3606</v>
      </c>
      <c r="B322" s="13">
        <v>17031191000</v>
      </c>
      <c r="C322" s="13" t="s">
        <v>3607</v>
      </c>
      <c r="D322" s="13" t="s">
        <v>4272</v>
      </c>
      <c r="E322" s="13" t="s">
        <v>4129</v>
      </c>
      <c r="F322" s="15">
        <v>32.6</v>
      </c>
      <c r="G322" s="15">
        <v>13.4</v>
      </c>
      <c r="H322" s="15">
        <v>12</v>
      </c>
    </row>
    <row r="323" spans="1:8">
      <c r="A323" s="13" t="s">
        <v>3608</v>
      </c>
      <c r="B323" s="13">
        <v>17031191100</v>
      </c>
      <c r="C323" s="13" t="s">
        <v>3609</v>
      </c>
      <c r="D323" s="13" t="s">
        <v>4272</v>
      </c>
      <c r="E323" s="13" t="s">
        <v>4129</v>
      </c>
      <c r="F323" s="15">
        <v>32.4</v>
      </c>
      <c r="G323" s="15">
        <v>4.2</v>
      </c>
      <c r="H323" s="15">
        <v>12.9</v>
      </c>
    </row>
    <row r="324" spans="1:8">
      <c r="A324" s="13" t="s">
        <v>3610</v>
      </c>
      <c r="B324" s="13">
        <v>17031191200</v>
      </c>
      <c r="C324" s="13" t="s">
        <v>3611</v>
      </c>
      <c r="D324" s="13" t="s">
        <v>4272</v>
      </c>
      <c r="E324" s="13" t="s">
        <v>4129</v>
      </c>
      <c r="F324" s="15">
        <v>37.4</v>
      </c>
      <c r="G324" s="15">
        <v>5.7</v>
      </c>
      <c r="H324" s="15">
        <v>10.4</v>
      </c>
    </row>
    <row r="325" spans="1:8">
      <c r="A325" s="13" t="s">
        <v>3612</v>
      </c>
      <c r="B325" s="13">
        <v>17031191301</v>
      </c>
      <c r="C325" s="13" t="s">
        <v>3613</v>
      </c>
      <c r="D325" s="13" t="s">
        <v>4272</v>
      </c>
      <c r="E325" s="13" t="s">
        <v>4129</v>
      </c>
      <c r="F325" s="15">
        <v>31.7</v>
      </c>
      <c r="G325" s="15">
        <v>2.6</v>
      </c>
      <c r="H325" s="15">
        <v>18.7</v>
      </c>
    </row>
    <row r="326" spans="1:8">
      <c r="A326" s="13" t="s">
        <v>3614</v>
      </c>
      <c r="B326" s="13">
        <v>17031191302</v>
      </c>
      <c r="C326" s="13" t="s">
        <v>3615</v>
      </c>
      <c r="D326" s="13" t="s">
        <v>4272</v>
      </c>
      <c r="E326" s="13" t="s">
        <v>4129</v>
      </c>
      <c r="F326" s="15">
        <v>29.3</v>
      </c>
      <c r="G326" s="15">
        <v>8.1999999999999993</v>
      </c>
      <c r="H326" s="15">
        <v>15</v>
      </c>
    </row>
    <row r="327" spans="1:8">
      <c r="A327" s="13" t="s">
        <v>3616</v>
      </c>
      <c r="B327" s="13">
        <v>17031200100</v>
      </c>
      <c r="C327" s="13" t="s">
        <v>3617</v>
      </c>
      <c r="D327" s="13" t="s">
        <v>4272</v>
      </c>
      <c r="E327" s="13" t="s">
        <v>4129</v>
      </c>
      <c r="F327" s="15">
        <v>38.200000000000003</v>
      </c>
      <c r="G327" s="15">
        <v>2.6</v>
      </c>
      <c r="H327" s="15">
        <v>17.7</v>
      </c>
    </row>
    <row r="328" spans="1:8">
      <c r="A328" s="13" t="s">
        <v>3618</v>
      </c>
      <c r="B328" s="13">
        <v>17031200200</v>
      </c>
      <c r="C328" s="13" t="s">
        <v>3619</v>
      </c>
      <c r="D328" s="13" t="s">
        <v>4272</v>
      </c>
      <c r="E328" s="13" t="s">
        <v>4129</v>
      </c>
      <c r="F328" s="15">
        <v>32</v>
      </c>
      <c r="G328" s="15">
        <v>3.1</v>
      </c>
      <c r="H328" s="15">
        <v>19.600000000000001</v>
      </c>
    </row>
    <row r="329" spans="1:8">
      <c r="A329" s="13" t="s">
        <v>3620</v>
      </c>
      <c r="B329" s="13">
        <v>17031200300</v>
      </c>
      <c r="C329" s="13" t="s">
        <v>3621</v>
      </c>
      <c r="D329" s="13" t="s">
        <v>4272</v>
      </c>
      <c r="E329" s="13" t="s">
        <v>4129</v>
      </c>
      <c r="F329" s="15">
        <v>33.799999999999997</v>
      </c>
      <c r="G329" s="15">
        <v>2.4</v>
      </c>
      <c r="H329" s="15">
        <v>19.3</v>
      </c>
    </row>
    <row r="330" spans="1:8">
      <c r="A330" s="13" t="s">
        <v>3622</v>
      </c>
      <c r="B330" s="13">
        <v>17031200401</v>
      </c>
      <c r="C330" s="13" t="s">
        <v>3623</v>
      </c>
      <c r="D330" s="13" t="s">
        <v>4272</v>
      </c>
      <c r="E330" s="13" t="s">
        <v>4129</v>
      </c>
      <c r="F330" s="15">
        <v>30.9</v>
      </c>
      <c r="G330" s="15">
        <v>0.8</v>
      </c>
      <c r="H330" s="15">
        <v>20.5</v>
      </c>
    </row>
    <row r="331" spans="1:8">
      <c r="A331" s="13" t="s">
        <v>3624</v>
      </c>
      <c r="B331" s="13">
        <v>17031200402</v>
      </c>
      <c r="C331" s="13" t="s">
        <v>3625</v>
      </c>
      <c r="D331" s="13" t="s">
        <v>4272</v>
      </c>
      <c r="E331" s="13" t="s">
        <v>4129</v>
      </c>
      <c r="F331" s="15">
        <v>38</v>
      </c>
      <c r="G331" s="15">
        <v>2.1</v>
      </c>
      <c r="H331" s="15">
        <v>30.6</v>
      </c>
    </row>
    <row r="332" spans="1:8">
      <c r="A332" s="13" t="s">
        <v>3626</v>
      </c>
      <c r="B332" s="13">
        <v>17031210100</v>
      </c>
      <c r="C332" s="13" t="s">
        <v>3627</v>
      </c>
      <c r="D332" s="13" t="s">
        <v>4272</v>
      </c>
      <c r="E332" s="13" t="s">
        <v>4129</v>
      </c>
      <c r="F332" s="15">
        <v>33.299999999999997</v>
      </c>
      <c r="G332" s="15">
        <v>2.8</v>
      </c>
      <c r="H332" s="15">
        <v>21.3</v>
      </c>
    </row>
    <row r="333" spans="1:8">
      <c r="A333" s="13" t="s">
        <v>3628</v>
      </c>
      <c r="B333" s="13">
        <v>17031210400</v>
      </c>
      <c r="C333" s="13" t="s">
        <v>3629</v>
      </c>
      <c r="D333" s="13" t="s">
        <v>4272</v>
      </c>
      <c r="E333" s="13" t="s">
        <v>4129</v>
      </c>
      <c r="F333" s="15">
        <v>34.4</v>
      </c>
      <c r="G333" s="15">
        <v>4.5</v>
      </c>
      <c r="H333" s="15">
        <v>13.4</v>
      </c>
    </row>
    <row r="334" spans="1:8">
      <c r="A334" s="13" t="s">
        <v>3630</v>
      </c>
      <c r="B334" s="13">
        <v>17031210501</v>
      </c>
      <c r="C334" s="13" t="s">
        <v>3631</v>
      </c>
      <c r="D334" s="13" t="s">
        <v>4272</v>
      </c>
      <c r="E334" s="13" t="s">
        <v>4129</v>
      </c>
      <c r="F334" s="15">
        <v>32</v>
      </c>
      <c r="G334" s="15">
        <v>2.9</v>
      </c>
      <c r="H334" s="15">
        <v>30.4</v>
      </c>
    </row>
    <row r="335" spans="1:8">
      <c r="A335" s="13" t="s">
        <v>3632</v>
      </c>
      <c r="B335" s="13">
        <v>17031210502</v>
      </c>
      <c r="C335" s="13" t="s">
        <v>3633</v>
      </c>
      <c r="D335" s="13" t="s">
        <v>4272</v>
      </c>
      <c r="E335" s="13" t="s">
        <v>4129</v>
      </c>
      <c r="F335" s="15">
        <v>33.6</v>
      </c>
      <c r="G335" s="15">
        <v>1.1000000000000001</v>
      </c>
      <c r="H335" s="15">
        <v>18.600000000000001</v>
      </c>
    </row>
    <row r="336" spans="1:8">
      <c r="A336" s="13" t="s">
        <v>3634</v>
      </c>
      <c r="B336" s="13">
        <v>17031210601</v>
      </c>
      <c r="C336" s="13" t="s">
        <v>3635</v>
      </c>
      <c r="D336" s="13" t="s">
        <v>4272</v>
      </c>
      <c r="E336" s="13" t="s">
        <v>4129</v>
      </c>
      <c r="F336" s="15">
        <v>30.7</v>
      </c>
      <c r="G336" s="15">
        <v>5.8</v>
      </c>
      <c r="H336" s="15">
        <v>38</v>
      </c>
    </row>
    <row r="337" spans="1:8">
      <c r="A337" s="13" t="s">
        <v>3636</v>
      </c>
      <c r="B337" s="13">
        <v>17031210602</v>
      </c>
      <c r="C337" s="13" t="s">
        <v>3637</v>
      </c>
      <c r="D337" s="13" t="s">
        <v>4272</v>
      </c>
      <c r="E337" s="13" t="s">
        <v>4129</v>
      </c>
      <c r="F337" s="15">
        <v>29.4</v>
      </c>
      <c r="G337" s="15">
        <v>6.4</v>
      </c>
      <c r="H337" s="15">
        <v>22.2</v>
      </c>
    </row>
    <row r="338" spans="1:8">
      <c r="A338" s="13" t="s">
        <v>3638</v>
      </c>
      <c r="B338" s="13">
        <v>17031210700</v>
      </c>
      <c r="C338" s="13" t="s">
        <v>3639</v>
      </c>
      <c r="D338" s="13" t="s">
        <v>4272</v>
      </c>
      <c r="E338" s="13" t="s">
        <v>4129</v>
      </c>
      <c r="F338" s="15">
        <v>29.8</v>
      </c>
      <c r="G338" s="15">
        <v>7.9</v>
      </c>
      <c r="H338" s="15">
        <v>29</v>
      </c>
    </row>
    <row r="339" spans="1:8">
      <c r="A339" s="13" t="s">
        <v>3640</v>
      </c>
      <c r="B339" s="13">
        <v>17031210800</v>
      </c>
      <c r="C339" s="13" t="s">
        <v>3641</v>
      </c>
      <c r="D339" s="13" t="s">
        <v>4272</v>
      </c>
      <c r="E339" s="13" t="s">
        <v>4129</v>
      </c>
      <c r="F339" s="15">
        <v>32.4</v>
      </c>
      <c r="G339" s="15">
        <v>1.1000000000000001</v>
      </c>
      <c r="H339" s="15">
        <v>26.6</v>
      </c>
    </row>
    <row r="340" spans="1:8">
      <c r="A340" s="13" t="s">
        <v>3535</v>
      </c>
      <c r="B340" s="13">
        <v>17031210900</v>
      </c>
      <c r="C340" s="13" t="s">
        <v>3536</v>
      </c>
      <c r="D340" s="13" t="s">
        <v>4272</v>
      </c>
      <c r="E340" s="13" t="s">
        <v>4129</v>
      </c>
      <c r="F340" s="15">
        <v>27.2</v>
      </c>
      <c r="G340" s="15">
        <v>4.3</v>
      </c>
      <c r="H340" s="15">
        <v>18.100000000000001</v>
      </c>
    </row>
    <row r="341" spans="1:8">
      <c r="A341" s="13" t="s">
        <v>3537</v>
      </c>
      <c r="B341" s="13">
        <v>17031220300</v>
      </c>
      <c r="C341" s="13" t="s">
        <v>3538</v>
      </c>
      <c r="D341" s="13" t="s">
        <v>4272</v>
      </c>
      <c r="E341" s="13" t="s">
        <v>4129</v>
      </c>
      <c r="F341" s="15">
        <v>26.5</v>
      </c>
      <c r="G341" s="15">
        <v>3.6</v>
      </c>
      <c r="H341" s="15">
        <v>23</v>
      </c>
    </row>
    <row r="342" spans="1:8">
      <c r="A342" s="13" t="s">
        <v>3539</v>
      </c>
      <c r="B342" s="13">
        <v>17031220400</v>
      </c>
      <c r="C342" s="13" t="s">
        <v>3540</v>
      </c>
      <c r="D342" s="13" t="s">
        <v>4272</v>
      </c>
      <c r="E342" s="13" t="s">
        <v>4129</v>
      </c>
      <c r="F342" s="15">
        <v>32.9</v>
      </c>
      <c r="G342" s="15">
        <v>2.5</v>
      </c>
      <c r="H342" s="15">
        <v>33.799999999999997</v>
      </c>
    </row>
    <row r="343" spans="1:8">
      <c r="A343" s="13" t="s">
        <v>3541</v>
      </c>
      <c r="B343" s="13">
        <v>17031220500</v>
      </c>
      <c r="C343" s="13" t="s">
        <v>3542</v>
      </c>
      <c r="D343" s="13" t="s">
        <v>4272</v>
      </c>
      <c r="E343" s="13" t="s">
        <v>4129</v>
      </c>
      <c r="F343" s="15">
        <v>31.7</v>
      </c>
      <c r="G343" s="15">
        <v>2.9</v>
      </c>
      <c r="H343" s="15">
        <v>32.799999999999997</v>
      </c>
    </row>
    <row r="344" spans="1:8">
      <c r="A344" s="13" t="s">
        <v>3543</v>
      </c>
      <c r="B344" s="13">
        <v>17031220601</v>
      </c>
      <c r="C344" s="13" t="s">
        <v>3544</v>
      </c>
      <c r="D344" s="13" t="s">
        <v>4272</v>
      </c>
      <c r="E344" s="13" t="s">
        <v>4129</v>
      </c>
      <c r="F344" s="15">
        <v>32</v>
      </c>
      <c r="G344" s="15">
        <v>1</v>
      </c>
      <c r="H344" s="15">
        <v>41.3</v>
      </c>
    </row>
    <row r="345" spans="1:8">
      <c r="A345" s="13" t="s">
        <v>3545</v>
      </c>
      <c r="B345" s="13">
        <v>17031220602</v>
      </c>
      <c r="C345" s="13" t="s">
        <v>3546</v>
      </c>
      <c r="D345" s="13" t="s">
        <v>4272</v>
      </c>
      <c r="E345" s="13" t="s">
        <v>4129</v>
      </c>
      <c r="F345" s="15">
        <v>32.9</v>
      </c>
      <c r="G345" s="15">
        <v>2.4</v>
      </c>
      <c r="H345" s="15">
        <v>40.1</v>
      </c>
    </row>
    <row r="346" spans="1:8">
      <c r="A346" s="13" t="s">
        <v>3547</v>
      </c>
      <c r="B346" s="13">
        <v>17031220701</v>
      </c>
      <c r="C346" s="13" t="s">
        <v>3548</v>
      </c>
      <c r="D346" s="13" t="s">
        <v>4272</v>
      </c>
      <c r="E346" s="13" t="s">
        <v>4129</v>
      </c>
      <c r="F346" s="15">
        <v>27.8</v>
      </c>
      <c r="G346" s="15">
        <v>5.0999999999999996</v>
      </c>
      <c r="H346" s="15">
        <v>32.4</v>
      </c>
    </row>
    <row r="347" spans="1:8">
      <c r="A347" s="13" t="s">
        <v>3549</v>
      </c>
      <c r="B347" s="13">
        <v>17031220702</v>
      </c>
      <c r="C347" s="13" t="s">
        <v>3550</v>
      </c>
      <c r="D347" s="13" t="s">
        <v>4272</v>
      </c>
      <c r="E347" s="13" t="s">
        <v>4129</v>
      </c>
      <c r="F347" s="15">
        <v>32.700000000000003</v>
      </c>
      <c r="G347" s="15">
        <v>4.4000000000000004</v>
      </c>
      <c r="H347" s="15">
        <v>32.6</v>
      </c>
    </row>
    <row r="348" spans="1:8">
      <c r="A348" s="13" t="s">
        <v>3551</v>
      </c>
      <c r="B348" s="13">
        <v>17031220901</v>
      </c>
      <c r="C348" s="13" t="s">
        <v>3552</v>
      </c>
      <c r="D348" s="13" t="s">
        <v>4272</v>
      </c>
      <c r="E348" s="13" t="s">
        <v>4129</v>
      </c>
      <c r="F348" s="15">
        <v>32</v>
      </c>
      <c r="G348" s="15">
        <v>8.6</v>
      </c>
      <c r="H348" s="15">
        <v>22.4</v>
      </c>
    </row>
    <row r="349" spans="1:8">
      <c r="A349" s="13" t="s">
        <v>3553</v>
      </c>
      <c r="B349" s="13">
        <v>17031220902</v>
      </c>
      <c r="C349" s="13" t="s">
        <v>3554</v>
      </c>
      <c r="D349" s="13" t="s">
        <v>4272</v>
      </c>
      <c r="E349" s="13" t="s">
        <v>4129</v>
      </c>
      <c r="F349" s="15">
        <v>30.9</v>
      </c>
      <c r="G349" s="15">
        <v>8.1999999999999993</v>
      </c>
      <c r="H349" s="15">
        <v>24.8</v>
      </c>
    </row>
    <row r="350" spans="1:8">
      <c r="A350" s="13" t="s">
        <v>3555</v>
      </c>
      <c r="B350" s="13">
        <v>17031221000</v>
      </c>
      <c r="C350" s="13" t="s">
        <v>3556</v>
      </c>
      <c r="D350" s="13" t="s">
        <v>4272</v>
      </c>
      <c r="E350" s="13" t="s">
        <v>4129</v>
      </c>
      <c r="F350" s="15">
        <v>33.799999999999997</v>
      </c>
      <c r="G350" s="15">
        <v>2.8</v>
      </c>
      <c r="H350" s="15">
        <v>20.9</v>
      </c>
    </row>
    <row r="351" spans="1:8">
      <c r="A351" s="13" t="s">
        <v>3557</v>
      </c>
      <c r="B351" s="13">
        <v>17031221100</v>
      </c>
      <c r="C351" s="13" t="s">
        <v>3558</v>
      </c>
      <c r="D351" s="13" t="s">
        <v>4272</v>
      </c>
      <c r="E351" s="13" t="s">
        <v>4129</v>
      </c>
      <c r="F351" s="15">
        <v>33.4</v>
      </c>
      <c r="G351" s="15">
        <v>6.3</v>
      </c>
      <c r="H351" s="15">
        <v>35.299999999999997</v>
      </c>
    </row>
    <row r="352" spans="1:8">
      <c r="A352" s="13" t="s">
        <v>3559</v>
      </c>
      <c r="B352" s="13">
        <v>17031221200</v>
      </c>
      <c r="C352" s="13" t="s">
        <v>3560</v>
      </c>
      <c r="D352" s="13" t="s">
        <v>4272</v>
      </c>
      <c r="E352" s="13" t="s">
        <v>4129</v>
      </c>
      <c r="F352" s="15">
        <v>34.700000000000003</v>
      </c>
      <c r="G352" s="15">
        <v>5.5</v>
      </c>
      <c r="H352" s="15">
        <v>31.2</v>
      </c>
    </row>
    <row r="353" spans="1:8">
      <c r="A353" s="13" t="s">
        <v>3561</v>
      </c>
      <c r="B353" s="13">
        <v>17031221300</v>
      </c>
      <c r="C353" s="13" t="s">
        <v>3562</v>
      </c>
      <c r="D353" s="13" t="s">
        <v>4272</v>
      </c>
      <c r="E353" s="13" t="s">
        <v>4129</v>
      </c>
      <c r="F353" s="15">
        <v>33.1</v>
      </c>
      <c r="G353" s="15">
        <v>6.7</v>
      </c>
      <c r="H353" s="15">
        <v>45.1</v>
      </c>
    </row>
    <row r="354" spans="1:8">
      <c r="A354" s="13" t="s">
        <v>3563</v>
      </c>
      <c r="B354" s="13">
        <v>17031221400</v>
      </c>
      <c r="C354" s="13" t="s">
        <v>3564</v>
      </c>
      <c r="D354" s="13" t="s">
        <v>4272</v>
      </c>
      <c r="E354" s="13" t="s">
        <v>4129</v>
      </c>
      <c r="F354" s="15">
        <v>28.3</v>
      </c>
      <c r="G354" s="15">
        <v>10.5</v>
      </c>
      <c r="H354" s="15">
        <v>35.700000000000003</v>
      </c>
    </row>
    <row r="355" spans="1:8">
      <c r="A355" s="13" t="s">
        <v>3565</v>
      </c>
      <c r="B355" s="13">
        <v>17031221500</v>
      </c>
      <c r="C355" s="13" t="s">
        <v>3566</v>
      </c>
      <c r="D355" s="13" t="s">
        <v>4272</v>
      </c>
      <c r="E355" s="13" t="s">
        <v>4129</v>
      </c>
      <c r="F355" s="15">
        <v>30.2</v>
      </c>
      <c r="G355" s="15">
        <v>5.8</v>
      </c>
      <c r="H355" s="15">
        <v>25.1</v>
      </c>
    </row>
    <row r="356" spans="1:8">
      <c r="A356" s="13" t="s">
        <v>3567</v>
      </c>
      <c r="B356" s="13">
        <v>17031221600</v>
      </c>
      <c r="C356" s="13" t="s">
        <v>3568</v>
      </c>
      <c r="D356" s="13" t="s">
        <v>4272</v>
      </c>
      <c r="E356" s="13" t="s">
        <v>4129</v>
      </c>
      <c r="F356" s="15">
        <v>28.3</v>
      </c>
      <c r="G356" s="15">
        <v>3.1</v>
      </c>
      <c r="H356" s="15">
        <v>24.5</v>
      </c>
    </row>
    <row r="357" spans="1:8">
      <c r="A357" s="13" t="s">
        <v>3569</v>
      </c>
      <c r="B357" s="13">
        <v>17031222200</v>
      </c>
      <c r="C357" s="13" t="s">
        <v>3570</v>
      </c>
      <c r="D357" s="13" t="s">
        <v>4272</v>
      </c>
      <c r="E357" s="13" t="s">
        <v>4129</v>
      </c>
      <c r="F357" s="15">
        <v>27.1</v>
      </c>
      <c r="G357" s="15">
        <v>3.1</v>
      </c>
      <c r="H357" s="15">
        <v>37.1</v>
      </c>
    </row>
    <row r="358" spans="1:8">
      <c r="A358" s="13" t="s">
        <v>3571</v>
      </c>
      <c r="B358" s="13">
        <v>17031222500</v>
      </c>
      <c r="C358" s="13" t="s">
        <v>3572</v>
      </c>
      <c r="D358" s="13" t="s">
        <v>4272</v>
      </c>
      <c r="E358" s="13" t="s">
        <v>4129</v>
      </c>
      <c r="F358" s="15">
        <v>34.200000000000003</v>
      </c>
      <c r="G358" s="15">
        <v>5.9</v>
      </c>
      <c r="H358" s="15">
        <v>32.200000000000003</v>
      </c>
    </row>
    <row r="359" spans="1:8">
      <c r="A359" s="13" t="s">
        <v>3573</v>
      </c>
      <c r="B359" s="13">
        <v>17031222600</v>
      </c>
      <c r="C359" s="13" t="s">
        <v>3574</v>
      </c>
      <c r="D359" s="13" t="s">
        <v>4272</v>
      </c>
      <c r="E359" s="13" t="s">
        <v>4129</v>
      </c>
      <c r="F359" s="15">
        <v>31.5</v>
      </c>
      <c r="G359" s="15">
        <v>2</v>
      </c>
      <c r="H359" s="15">
        <v>32.299999999999997</v>
      </c>
    </row>
    <row r="360" spans="1:8">
      <c r="A360" s="13" t="s">
        <v>3575</v>
      </c>
      <c r="B360" s="13">
        <v>17031222700</v>
      </c>
      <c r="C360" s="13" t="s">
        <v>3576</v>
      </c>
      <c r="D360" s="13" t="s">
        <v>4272</v>
      </c>
      <c r="E360" s="13" t="s">
        <v>4129</v>
      </c>
      <c r="F360" s="15">
        <v>35.1</v>
      </c>
      <c r="G360" s="15">
        <v>1.4</v>
      </c>
      <c r="H360" s="15">
        <v>21.9</v>
      </c>
    </row>
    <row r="361" spans="1:8">
      <c r="A361" s="13" t="s">
        <v>3577</v>
      </c>
      <c r="B361" s="13">
        <v>17031222800</v>
      </c>
      <c r="C361" s="13" t="s">
        <v>3578</v>
      </c>
      <c r="D361" s="13" t="s">
        <v>4272</v>
      </c>
      <c r="E361" s="13" t="s">
        <v>4129</v>
      </c>
      <c r="F361" s="15">
        <v>34.299999999999997</v>
      </c>
      <c r="G361" s="15">
        <v>0</v>
      </c>
      <c r="H361" s="15">
        <v>42.3</v>
      </c>
    </row>
    <row r="362" spans="1:8">
      <c r="A362" s="13" t="s">
        <v>3579</v>
      </c>
      <c r="B362" s="13">
        <v>17031222900</v>
      </c>
      <c r="C362" s="13" t="s">
        <v>3580</v>
      </c>
      <c r="D362" s="13" t="s">
        <v>4272</v>
      </c>
      <c r="E362" s="13" t="s">
        <v>4129</v>
      </c>
      <c r="F362" s="15">
        <v>29.8</v>
      </c>
      <c r="G362" s="15">
        <v>0</v>
      </c>
      <c r="H362" s="15">
        <v>10.1</v>
      </c>
    </row>
    <row r="363" spans="1:8">
      <c r="A363" s="13" t="s">
        <v>3581</v>
      </c>
      <c r="B363" s="13">
        <v>17031230100</v>
      </c>
      <c r="C363" s="13" t="s">
        <v>3582</v>
      </c>
      <c r="D363" s="13" t="s">
        <v>4272</v>
      </c>
      <c r="E363" s="13" t="s">
        <v>4129</v>
      </c>
      <c r="F363" s="15">
        <v>36.200000000000003</v>
      </c>
      <c r="G363" s="15">
        <v>0</v>
      </c>
      <c r="H363" s="15">
        <v>23.9</v>
      </c>
    </row>
    <row r="364" spans="1:8">
      <c r="A364" s="13" t="s">
        <v>3583</v>
      </c>
      <c r="B364" s="13">
        <v>17031230200</v>
      </c>
      <c r="C364" s="13" t="s">
        <v>3584</v>
      </c>
      <c r="D364" s="13" t="s">
        <v>4272</v>
      </c>
      <c r="E364" s="13" t="s">
        <v>4129</v>
      </c>
      <c r="F364" s="15">
        <v>25.6</v>
      </c>
      <c r="G364" s="15">
        <v>6.7</v>
      </c>
      <c r="H364" s="15">
        <v>12.2</v>
      </c>
    </row>
    <row r="365" spans="1:8">
      <c r="A365" s="13" t="s">
        <v>3585</v>
      </c>
      <c r="B365" s="13">
        <v>17031230300</v>
      </c>
      <c r="C365" s="13" t="s">
        <v>3586</v>
      </c>
      <c r="D365" s="13" t="s">
        <v>4272</v>
      </c>
      <c r="E365" s="13" t="s">
        <v>4129</v>
      </c>
      <c r="F365" s="15">
        <v>18.3</v>
      </c>
      <c r="G365" s="15">
        <v>11.3</v>
      </c>
      <c r="H365" s="15">
        <v>11.3</v>
      </c>
    </row>
    <row r="366" spans="1:8">
      <c r="A366" s="13" t="s">
        <v>3587</v>
      </c>
      <c r="B366" s="13">
        <v>17031230400</v>
      </c>
      <c r="C366" s="13" t="s">
        <v>3588</v>
      </c>
      <c r="D366" s="13" t="s">
        <v>4272</v>
      </c>
      <c r="E366" s="13" t="s">
        <v>4129</v>
      </c>
      <c r="F366" s="15">
        <v>34.5</v>
      </c>
      <c r="G366" s="15">
        <v>7.1</v>
      </c>
      <c r="H366" s="15">
        <v>16.399999999999999</v>
      </c>
    </row>
    <row r="367" spans="1:8">
      <c r="A367" s="13" t="s">
        <v>3480</v>
      </c>
      <c r="B367" s="13">
        <v>17031230500</v>
      </c>
      <c r="C367" s="13" t="s">
        <v>3481</v>
      </c>
      <c r="D367" s="13" t="s">
        <v>4272</v>
      </c>
      <c r="E367" s="13" t="s">
        <v>4129</v>
      </c>
      <c r="F367" s="15">
        <v>37.9</v>
      </c>
      <c r="G367" s="15">
        <v>4.7</v>
      </c>
      <c r="H367" s="15">
        <v>21</v>
      </c>
    </row>
    <row r="368" spans="1:8">
      <c r="A368" s="13" t="s">
        <v>3482</v>
      </c>
      <c r="B368" s="13">
        <v>17031230600</v>
      </c>
      <c r="C368" s="13" t="s">
        <v>3483</v>
      </c>
      <c r="D368" s="13" t="s">
        <v>4272</v>
      </c>
      <c r="E368" s="13" t="s">
        <v>4129</v>
      </c>
      <c r="F368" s="15">
        <v>40.5</v>
      </c>
      <c r="G368" s="15">
        <v>3.4</v>
      </c>
      <c r="H368" s="15">
        <v>27.8</v>
      </c>
    </row>
    <row r="369" spans="1:8">
      <c r="A369" s="13" t="s">
        <v>3484</v>
      </c>
      <c r="B369" s="13">
        <v>17031230700</v>
      </c>
      <c r="C369" s="13" t="s">
        <v>3485</v>
      </c>
      <c r="D369" s="13" t="s">
        <v>4272</v>
      </c>
      <c r="E369" s="13" t="s">
        <v>4129</v>
      </c>
      <c r="F369" s="15">
        <v>33.4</v>
      </c>
      <c r="G369" s="15">
        <v>1.4</v>
      </c>
      <c r="H369" s="15">
        <v>20.3</v>
      </c>
    </row>
    <row r="370" spans="1:8">
      <c r="A370" s="13" t="s">
        <v>3486</v>
      </c>
      <c r="B370" s="13">
        <v>17031230800</v>
      </c>
      <c r="C370" s="13" t="s">
        <v>3487</v>
      </c>
      <c r="D370" s="13" t="s">
        <v>4272</v>
      </c>
      <c r="E370" s="13" t="s">
        <v>4129</v>
      </c>
      <c r="F370" s="15">
        <v>28.4</v>
      </c>
      <c r="G370" s="15">
        <v>6</v>
      </c>
      <c r="H370" s="15">
        <v>12.9</v>
      </c>
    </row>
    <row r="371" spans="1:8">
      <c r="A371" s="13" t="s">
        <v>3488</v>
      </c>
      <c r="B371" s="13">
        <v>17031230900</v>
      </c>
      <c r="C371" s="13" t="s">
        <v>3489</v>
      </c>
      <c r="D371" s="13" t="s">
        <v>4272</v>
      </c>
      <c r="E371" s="13" t="s">
        <v>4129</v>
      </c>
      <c r="F371" s="15">
        <v>31.4</v>
      </c>
      <c r="G371" s="15">
        <v>6</v>
      </c>
      <c r="H371" s="15">
        <v>22</v>
      </c>
    </row>
    <row r="372" spans="1:8">
      <c r="A372" s="13" t="s">
        <v>3490</v>
      </c>
      <c r="B372" s="13">
        <v>17031231100</v>
      </c>
      <c r="C372" s="13" t="s">
        <v>3491</v>
      </c>
      <c r="D372" s="13" t="s">
        <v>4272</v>
      </c>
      <c r="E372" s="13" t="s">
        <v>4129</v>
      </c>
      <c r="F372" s="15">
        <v>55.1</v>
      </c>
      <c r="G372" s="15">
        <v>0</v>
      </c>
      <c r="H372" s="15">
        <v>38.4</v>
      </c>
    </row>
    <row r="373" spans="1:8">
      <c r="A373" s="13" t="s">
        <v>3492</v>
      </c>
      <c r="B373" s="13">
        <v>17031231200</v>
      </c>
      <c r="C373" s="13" t="s">
        <v>3493</v>
      </c>
      <c r="D373" s="13" t="s">
        <v>4272</v>
      </c>
      <c r="E373" s="13" t="s">
        <v>4129</v>
      </c>
      <c r="F373" s="15">
        <v>32.799999999999997</v>
      </c>
      <c r="G373" s="15">
        <v>3.7</v>
      </c>
      <c r="H373" s="15">
        <v>33.4</v>
      </c>
    </row>
    <row r="374" spans="1:8">
      <c r="A374" s="13" t="s">
        <v>3494</v>
      </c>
      <c r="B374" s="13">
        <v>17031231500</v>
      </c>
      <c r="C374" s="13" t="s">
        <v>3495</v>
      </c>
      <c r="D374" s="13" t="s">
        <v>4272</v>
      </c>
      <c r="E374" s="13" t="s">
        <v>4129</v>
      </c>
      <c r="F374" s="15">
        <v>38.5</v>
      </c>
      <c r="G374" s="15">
        <v>7.9</v>
      </c>
      <c r="H374" s="15">
        <v>38.299999999999997</v>
      </c>
    </row>
    <row r="375" spans="1:8">
      <c r="A375" s="13" t="s">
        <v>3496</v>
      </c>
      <c r="B375" s="13">
        <v>17031240200</v>
      </c>
      <c r="C375" s="13" t="s">
        <v>3497</v>
      </c>
      <c r="D375" s="13" t="s">
        <v>4272</v>
      </c>
      <c r="E375" s="13" t="s">
        <v>4129</v>
      </c>
      <c r="F375" s="15">
        <v>28.1</v>
      </c>
      <c r="G375" s="15">
        <v>2.2999999999999998</v>
      </c>
      <c r="H375" s="15">
        <v>35.4</v>
      </c>
    </row>
    <row r="376" spans="1:8">
      <c r="A376" s="13" t="s">
        <v>3498</v>
      </c>
      <c r="B376" s="13">
        <v>17031240300</v>
      </c>
      <c r="C376" s="13" t="s">
        <v>3499</v>
      </c>
      <c r="D376" s="13" t="s">
        <v>4272</v>
      </c>
      <c r="E376" s="13" t="s">
        <v>4129</v>
      </c>
      <c r="F376" s="15">
        <v>34.4</v>
      </c>
      <c r="G376" s="15">
        <v>1.4</v>
      </c>
      <c r="H376" s="15">
        <v>39.5</v>
      </c>
    </row>
    <row r="377" spans="1:8">
      <c r="A377" s="13" t="s">
        <v>3500</v>
      </c>
      <c r="B377" s="13">
        <v>17031240500</v>
      </c>
      <c r="C377" s="13" t="s">
        <v>3501</v>
      </c>
      <c r="D377" s="13" t="s">
        <v>4272</v>
      </c>
      <c r="E377" s="13" t="s">
        <v>4129</v>
      </c>
      <c r="F377" s="15">
        <v>33.9</v>
      </c>
      <c r="G377" s="15">
        <v>1.3</v>
      </c>
      <c r="H377" s="15">
        <v>38.200000000000003</v>
      </c>
    </row>
    <row r="378" spans="1:8">
      <c r="A378" s="13" t="s">
        <v>3502</v>
      </c>
      <c r="B378" s="13">
        <v>17031240600</v>
      </c>
      <c r="C378" s="13" t="s">
        <v>3503</v>
      </c>
      <c r="D378" s="13" t="s">
        <v>4272</v>
      </c>
      <c r="E378" s="13" t="s">
        <v>4129</v>
      </c>
      <c r="F378" s="15">
        <v>30.2</v>
      </c>
      <c r="G378" s="15">
        <v>2.4</v>
      </c>
      <c r="H378" s="15">
        <v>31.8</v>
      </c>
    </row>
    <row r="379" spans="1:8">
      <c r="A379" s="13" t="s">
        <v>3504</v>
      </c>
      <c r="B379" s="13">
        <v>17031240700</v>
      </c>
      <c r="C379" s="13" t="s">
        <v>3505</v>
      </c>
      <c r="D379" s="13" t="s">
        <v>4272</v>
      </c>
      <c r="E379" s="13" t="s">
        <v>4129</v>
      </c>
      <c r="F379" s="15">
        <v>35.200000000000003</v>
      </c>
      <c r="G379" s="15">
        <v>1.9</v>
      </c>
      <c r="H379" s="15">
        <v>25.1</v>
      </c>
    </row>
    <row r="380" spans="1:8">
      <c r="A380" s="13" t="s">
        <v>3506</v>
      </c>
      <c r="B380" s="13">
        <v>17031240800</v>
      </c>
      <c r="C380" s="13" t="s">
        <v>3507</v>
      </c>
      <c r="D380" s="13" t="s">
        <v>4272</v>
      </c>
      <c r="E380" s="13" t="s">
        <v>4129</v>
      </c>
      <c r="F380" s="15">
        <v>35.6</v>
      </c>
      <c r="G380" s="15">
        <v>7.2</v>
      </c>
      <c r="H380" s="15">
        <v>27.6</v>
      </c>
    </row>
    <row r="381" spans="1:8">
      <c r="A381" s="13" t="s">
        <v>3508</v>
      </c>
      <c r="B381" s="13">
        <v>17031240900</v>
      </c>
      <c r="C381" s="13" t="s">
        <v>3509</v>
      </c>
      <c r="D381" s="13" t="s">
        <v>4272</v>
      </c>
      <c r="E381" s="13" t="s">
        <v>4129</v>
      </c>
      <c r="F381" s="15">
        <v>25.4</v>
      </c>
      <c r="G381" s="15">
        <v>2.5</v>
      </c>
      <c r="H381" s="15">
        <v>12.5</v>
      </c>
    </row>
    <row r="382" spans="1:8">
      <c r="A382" s="13" t="s">
        <v>3510</v>
      </c>
      <c r="B382" s="13">
        <v>17031241000</v>
      </c>
      <c r="C382" s="13" t="s">
        <v>3511</v>
      </c>
      <c r="D382" s="13" t="s">
        <v>4272</v>
      </c>
      <c r="E382" s="13" t="s">
        <v>4129</v>
      </c>
      <c r="F382" s="15">
        <v>32.700000000000003</v>
      </c>
      <c r="G382" s="15">
        <v>7.3</v>
      </c>
      <c r="H382" s="15">
        <v>30.7</v>
      </c>
    </row>
    <row r="383" spans="1:8">
      <c r="A383" s="13" t="s">
        <v>3512</v>
      </c>
      <c r="B383" s="13">
        <v>17031241100</v>
      </c>
      <c r="C383" s="13" t="s">
        <v>3513</v>
      </c>
      <c r="D383" s="13" t="s">
        <v>4272</v>
      </c>
      <c r="E383" s="13" t="s">
        <v>4129</v>
      </c>
      <c r="F383" s="15">
        <v>30</v>
      </c>
      <c r="G383" s="15">
        <v>4.2</v>
      </c>
      <c r="H383" s="15">
        <v>30.9</v>
      </c>
    </row>
    <row r="384" spans="1:8">
      <c r="A384" s="13" t="s">
        <v>3514</v>
      </c>
      <c r="B384" s="13">
        <v>17031241200</v>
      </c>
      <c r="C384" s="13" t="s">
        <v>3515</v>
      </c>
      <c r="D384" s="13" t="s">
        <v>4272</v>
      </c>
      <c r="E384" s="13" t="s">
        <v>4129</v>
      </c>
      <c r="F384" s="15">
        <v>32.700000000000003</v>
      </c>
      <c r="G384" s="15">
        <v>10.1</v>
      </c>
      <c r="H384" s="15">
        <v>40.4</v>
      </c>
    </row>
    <row r="385" spans="1:8">
      <c r="A385" s="13" t="s">
        <v>3516</v>
      </c>
      <c r="B385" s="13">
        <v>17031241300</v>
      </c>
      <c r="C385" s="13" t="s">
        <v>3517</v>
      </c>
      <c r="D385" s="13" t="s">
        <v>4272</v>
      </c>
      <c r="E385" s="13" t="s">
        <v>4129</v>
      </c>
      <c r="F385" s="15">
        <v>30.1</v>
      </c>
      <c r="G385" s="15">
        <v>3.6</v>
      </c>
      <c r="H385" s="15">
        <v>28</v>
      </c>
    </row>
    <row r="386" spans="1:8">
      <c r="A386" s="13" t="s">
        <v>3518</v>
      </c>
      <c r="B386" s="13">
        <v>17031241400</v>
      </c>
      <c r="C386" s="13" t="s">
        <v>3519</v>
      </c>
      <c r="D386" s="13" t="s">
        <v>4272</v>
      </c>
      <c r="E386" s="13" t="s">
        <v>4129</v>
      </c>
      <c r="F386" s="15">
        <v>30.2</v>
      </c>
      <c r="G386" s="15">
        <v>7.5</v>
      </c>
      <c r="H386" s="15">
        <v>37.200000000000003</v>
      </c>
    </row>
    <row r="387" spans="1:8">
      <c r="A387" s="13" t="s">
        <v>3520</v>
      </c>
      <c r="B387" s="13">
        <v>17031241500</v>
      </c>
      <c r="C387" s="13" t="s">
        <v>3521</v>
      </c>
      <c r="D387" s="13" t="s">
        <v>4272</v>
      </c>
      <c r="E387" s="13" t="s">
        <v>4129</v>
      </c>
      <c r="F387" s="15">
        <v>25.7</v>
      </c>
      <c r="G387" s="15">
        <v>7</v>
      </c>
      <c r="H387" s="15">
        <v>39.5</v>
      </c>
    </row>
    <row r="388" spans="1:8">
      <c r="A388" s="13" t="s">
        <v>3522</v>
      </c>
      <c r="B388" s="13">
        <v>17031241600</v>
      </c>
      <c r="C388" s="13" t="s">
        <v>3523</v>
      </c>
      <c r="D388" s="13" t="s">
        <v>4272</v>
      </c>
      <c r="E388" s="13" t="s">
        <v>4129</v>
      </c>
      <c r="F388" s="15">
        <v>36</v>
      </c>
      <c r="G388" s="15">
        <v>3</v>
      </c>
      <c r="H388" s="15">
        <v>41.7</v>
      </c>
    </row>
    <row r="389" spans="1:8">
      <c r="A389" s="13" t="s">
        <v>3524</v>
      </c>
      <c r="B389" s="13">
        <v>17031242000</v>
      </c>
      <c r="C389" s="13" t="s">
        <v>3525</v>
      </c>
      <c r="D389" s="13" t="s">
        <v>4272</v>
      </c>
      <c r="E389" s="13" t="s">
        <v>4129</v>
      </c>
      <c r="F389" s="15">
        <v>27.8</v>
      </c>
      <c r="G389" s="15">
        <v>8.1999999999999993</v>
      </c>
      <c r="H389" s="15">
        <v>44.7</v>
      </c>
    </row>
    <row r="390" spans="1:8">
      <c r="A390" s="13" t="s">
        <v>3526</v>
      </c>
      <c r="B390" s="13">
        <v>17031242100</v>
      </c>
      <c r="C390" s="13" t="s">
        <v>3527</v>
      </c>
      <c r="D390" s="13" t="s">
        <v>4272</v>
      </c>
      <c r="E390" s="13" t="s">
        <v>4129</v>
      </c>
      <c r="F390" s="15">
        <v>32.1</v>
      </c>
      <c r="G390" s="15">
        <v>1.6</v>
      </c>
      <c r="H390" s="15">
        <v>37.200000000000003</v>
      </c>
    </row>
    <row r="391" spans="1:8">
      <c r="A391" s="13" t="s">
        <v>3528</v>
      </c>
      <c r="B391" s="13">
        <v>17031242200</v>
      </c>
      <c r="C391" s="13" t="s">
        <v>3529</v>
      </c>
      <c r="D391" s="13" t="s">
        <v>4272</v>
      </c>
      <c r="E391" s="13" t="s">
        <v>4129</v>
      </c>
      <c r="F391" s="15">
        <v>30.9</v>
      </c>
      <c r="G391" s="15">
        <v>5.3</v>
      </c>
      <c r="H391" s="15">
        <v>25.1</v>
      </c>
    </row>
    <row r="392" spans="1:8">
      <c r="A392" s="13" t="s">
        <v>3530</v>
      </c>
      <c r="B392" s="13">
        <v>17031242300</v>
      </c>
      <c r="C392" s="13" t="s">
        <v>3531</v>
      </c>
      <c r="D392" s="13" t="s">
        <v>4272</v>
      </c>
      <c r="E392" s="13" t="s">
        <v>4129</v>
      </c>
      <c r="F392" s="15">
        <v>30.3</v>
      </c>
      <c r="G392" s="15">
        <v>8.1</v>
      </c>
      <c r="H392" s="15">
        <v>35</v>
      </c>
    </row>
    <row r="393" spans="1:8">
      <c r="A393" s="13" t="s">
        <v>3532</v>
      </c>
      <c r="B393" s="13">
        <v>17031242400</v>
      </c>
      <c r="C393" s="13" t="s">
        <v>3533</v>
      </c>
      <c r="D393" s="13" t="s">
        <v>4272</v>
      </c>
      <c r="E393" s="13" t="s">
        <v>4129</v>
      </c>
      <c r="F393" s="15">
        <v>32.5</v>
      </c>
      <c r="G393" s="15">
        <v>5.3</v>
      </c>
      <c r="H393" s="15">
        <v>30.5</v>
      </c>
    </row>
    <row r="394" spans="1:8">
      <c r="A394" s="13" t="s">
        <v>3534</v>
      </c>
      <c r="B394" s="13">
        <v>17031242500</v>
      </c>
      <c r="C394" s="13" t="s">
        <v>3426</v>
      </c>
      <c r="D394" s="13" t="s">
        <v>4272</v>
      </c>
      <c r="E394" s="13" t="s">
        <v>4129</v>
      </c>
      <c r="F394" s="15">
        <v>34.700000000000003</v>
      </c>
      <c r="G394" s="15">
        <v>6.1</v>
      </c>
      <c r="H394" s="15">
        <v>31.1</v>
      </c>
    </row>
    <row r="395" spans="1:8">
      <c r="A395" s="13" t="s">
        <v>3427</v>
      </c>
      <c r="B395" s="13">
        <v>17031242600</v>
      </c>
      <c r="C395" s="13" t="s">
        <v>3428</v>
      </c>
      <c r="D395" s="13" t="s">
        <v>4272</v>
      </c>
      <c r="E395" s="13" t="s">
        <v>4129</v>
      </c>
      <c r="F395" s="15">
        <v>29.4</v>
      </c>
      <c r="G395" s="15">
        <v>4.4000000000000004</v>
      </c>
      <c r="H395" s="15">
        <v>16.7</v>
      </c>
    </row>
    <row r="396" spans="1:8">
      <c r="A396" s="13" t="s">
        <v>3429</v>
      </c>
      <c r="B396" s="13">
        <v>17031242700</v>
      </c>
      <c r="C396" s="13" t="s">
        <v>3430</v>
      </c>
      <c r="D396" s="13" t="s">
        <v>4272</v>
      </c>
      <c r="E396" s="13" t="s">
        <v>4129</v>
      </c>
      <c r="F396" s="15">
        <v>37.4</v>
      </c>
      <c r="G396" s="15">
        <v>1.6</v>
      </c>
      <c r="H396" s="15">
        <v>44.9</v>
      </c>
    </row>
    <row r="397" spans="1:8">
      <c r="A397" s="13" t="s">
        <v>3431</v>
      </c>
      <c r="B397" s="13">
        <v>17031242800</v>
      </c>
      <c r="C397" s="13" t="s">
        <v>3432</v>
      </c>
      <c r="D397" s="13" t="s">
        <v>4272</v>
      </c>
      <c r="E397" s="13" t="s">
        <v>4129</v>
      </c>
      <c r="F397" s="15">
        <v>30</v>
      </c>
      <c r="G397" s="15">
        <v>6.5</v>
      </c>
      <c r="H397" s="15">
        <v>22.6</v>
      </c>
    </row>
    <row r="398" spans="1:8">
      <c r="A398" s="13" t="s">
        <v>3433</v>
      </c>
      <c r="B398" s="13">
        <v>17031242900</v>
      </c>
      <c r="C398" s="13" t="s">
        <v>3434</v>
      </c>
      <c r="D398" s="13" t="s">
        <v>4272</v>
      </c>
      <c r="E398" s="13" t="s">
        <v>4129</v>
      </c>
      <c r="F398" s="15">
        <v>28.2</v>
      </c>
      <c r="G398" s="15">
        <v>8.8000000000000007</v>
      </c>
      <c r="H398" s="15">
        <v>34.1</v>
      </c>
    </row>
    <row r="399" spans="1:8">
      <c r="A399" s="13" t="s">
        <v>3435</v>
      </c>
      <c r="B399" s="13">
        <v>17031243000</v>
      </c>
      <c r="C399" s="13" t="s">
        <v>3436</v>
      </c>
      <c r="D399" s="13" t="s">
        <v>4272</v>
      </c>
      <c r="E399" s="13" t="s">
        <v>4129</v>
      </c>
      <c r="F399" s="15">
        <v>27.9</v>
      </c>
      <c r="G399" s="15">
        <v>7.4</v>
      </c>
      <c r="H399" s="15">
        <v>22</v>
      </c>
    </row>
    <row r="400" spans="1:8">
      <c r="A400" s="13" t="s">
        <v>3437</v>
      </c>
      <c r="B400" s="13">
        <v>17031243100</v>
      </c>
      <c r="C400" s="13" t="s">
        <v>3438</v>
      </c>
      <c r="D400" s="13" t="s">
        <v>4272</v>
      </c>
      <c r="E400" s="13" t="s">
        <v>4129</v>
      </c>
      <c r="F400" s="15">
        <v>30.6</v>
      </c>
      <c r="G400" s="15">
        <v>4.5999999999999996</v>
      </c>
      <c r="H400" s="15">
        <v>18.899999999999999</v>
      </c>
    </row>
    <row r="401" spans="1:8">
      <c r="A401" s="13" t="s">
        <v>3439</v>
      </c>
      <c r="B401" s="13">
        <v>17031243200</v>
      </c>
      <c r="C401" s="13" t="s">
        <v>3440</v>
      </c>
      <c r="D401" s="13" t="s">
        <v>4272</v>
      </c>
      <c r="E401" s="13" t="s">
        <v>4129</v>
      </c>
      <c r="F401" s="15">
        <v>31.2</v>
      </c>
      <c r="G401" s="15">
        <v>6.5</v>
      </c>
      <c r="H401" s="15">
        <v>34.799999999999997</v>
      </c>
    </row>
    <row r="402" spans="1:8">
      <c r="A402" s="13" t="s">
        <v>3441</v>
      </c>
      <c r="B402" s="13">
        <v>17031243300</v>
      </c>
      <c r="C402" s="13" t="s">
        <v>3442</v>
      </c>
      <c r="D402" s="13" t="s">
        <v>4272</v>
      </c>
      <c r="E402" s="13" t="s">
        <v>4129</v>
      </c>
      <c r="F402" s="15">
        <v>27.8</v>
      </c>
      <c r="G402" s="15">
        <v>6.4</v>
      </c>
      <c r="H402" s="15">
        <v>34.5</v>
      </c>
    </row>
    <row r="403" spans="1:8">
      <c r="A403" s="13" t="s">
        <v>3443</v>
      </c>
      <c r="B403" s="13">
        <v>17031243400</v>
      </c>
      <c r="C403" s="13" t="s">
        <v>3444</v>
      </c>
      <c r="D403" s="13" t="s">
        <v>4272</v>
      </c>
      <c r="E403" s="13" t="s">
        <v>4129</v>
      </c>
      <c r="F403" s="15">
        <v>26.3</v>
      </c>
      <c r="G403" s="15">
        <v>10.5</v>
      </c>
      <c r="H403" s="15">
        <v>25.6</v>
      </c>
    </row>
    <row r="404" spans="1:8">
      <c r="A404" s="13" t="s">
        <v>3445</v>
      </c>
      <c r="B404" s="13">
        <v>17031243500</v>
      </c>
      <c r="C404" s="13" t="s">
        <v>3446</v>
      </c>
      <c r="D404" s="13" t="s">
        <v>4272</v>
      </c>
      <c r="E404" s="13" t="s">
        <v>4129</v>
      </c>
      <c r="F404" s="15">
        <v>27.3</v>
      </c>
      <c r="G404" s="15">
        <v>14.1</v>
      </c>
      <c r="H404" s="15">
        <v>30.3</v>
      </c>
    </row>
    <row r="405" spans="1:8">
      <c r="A405" s="13" t="s">
        <v>3447</v>
      </c>
      <c r="B405" s="13">
        <v>17031250200</v>
      </c>
      <c r="C405" s="13" t="s">
        <v>3448</v>
      </c>
      <c r="D405" s="13" t="s">
        <v>4272</v>
      </c>
      <c r="E405" s="13" t="s">
        <v>4129</v>
      </c>
      <c r="F405" s="15">
        <v>37.6</v>
      </c>
      <c r="G405" s="15">
        <v>1.7</v>
      </c>
      <c r="H405" s="15">
        <v>29.4</v>
      </c>
    </row>
    <row r="406" spans="1:8">
      <c r="A406" s="13" t="s">
        <v>3449</v>
      </c>
      <c r="B406" s="13">
        <v>17031250300</v>
      </c>
      <c r="C406" s="13" t="s">
        <v>3450</v>
      </c>
      <c r="D406" s="13" t="s">
        <v>4272</v>
      </c>
      <c r="E406" s="13" t="s">
        <v>4129</v>
      </c>
      <c r="F406" s="15">
        <v>40.6</v>
      </c>
      <c r="G406" s="15">
        <v>0</v>
      </c>
      <c r="H406" s="15">
        <v>15.5</v>
      </c>
    </row>
    <row r="407" spans="1:8">
      <c r="A407" s="13" t="s">
        <v>3451</v>
      </c>
      <c r="B407" s="13">
        <v>17031250400</v>
      </c>
      <c r="C407" s="13" t="s">
        <v>3452</v>
      </c>
      <c r="D407" s="13" t="s">
        <v>4272</v>
      </c>
      <c r="E407" s="13" t="s">
        <v>4129</v>
      </c>
      <c r="F407" s="15">
        <v>32.799999999999997</v>
      </c>
      <c r="G407" s="15">
        <v>0.1</v>
      </c>
      <c r="H407" s="15">
        <v>17.100000000000001</v>
      </c>
    </row>
    <row r="408" spans="1:8">
      <c r="A408" s="13" t="s">
        <v>3453</v>
      </c>
      <c r="B408" s="13">
        <v>17031250500</v>
      </c>
      <c r="C408" s="13" t="s">
        <v>3454</v>
      </c>
      <c r="D408" s="13" t="s">
        <v>4272</v>
      </c>
      <c r="E408" s="13" t="s">
        <v>4129</v>
      </c>
      <c r="F408" s="15">
        <v>34.5</v>
      </c>
      <c r="G408" s="15">
        <v>1</v>
      </c>
      <c r="H408" s="15">
        <v>19.100000000000001</v>
      </c>
    </row>
    <row r="409" spans="1:8">
      <c r="A409" s="13" t="s">
        <v>3455</v>
      </c>
      <c r="B409" s="13">
        <v>17031250600</v>
      </c>
      <c r="C409" s="13" t="s">
        <v>3456</v>
      </c>
      <c r="D409" s="13" t="s">
        <v>4272</v>
      </c>
      <c r="E409" s="13" t="s">
        <v>4129</v>
      </c>
      <c r="F409" s="15">
        <v>43.3</v>
      </c>
      <c r="G409" s="15">
        <v>1.3</v>
      </c>
      <c r="H409" s="15">
        <v>32.799999999999997</v>
      </c>
    </row>
    <row r="410" spans="1:8">
      <c r="A410" s="13" t="s">
        <v>3457</v>
      </c>
      <c r="B410" s="13">
        <v>17031250700</v>
      </c>
      <c r="C410" s="13" t="s">
        <v>3458</v>
      </c>
      <c r="D410" s="13" t="s">
        <v>4272</v>
      </c>
      <c r="E410" s="13" t="s">
        <v>4129</v>
      </c>
      <c r="F410" s="15">
        <v>35.4</v>
      </c>
      <c r="G410" s="15">
        <v>1.7</v>
      </c>
      <c r="H410" s="15">
        <v>26.4</v>
      </c>
    </row>
    <row r="411" spans="1:8">
      <c r="A411" s="13" t="s">
        <v>3459</v>
      </c>
      <c r="B411" s="13">
        <v>17031250800</v>
      </c>
      <c r="C411" s="13" t="s">
        <v>3460</v>
      </c>
      <c r="D411" s="13" t="s">
        <v>4272</v>
      </c>
      <c r="E411" s="13" t="s">
        <v>4129</v>
      </c>
      <c r="F411" s="15">
        <v>38.1</v>
      </c>
      <c r="G411" s="15">
        <v>3.3</v>
      </c>
      <c r="H411" s="15">
        <v>38</v>
      </c>
    </row>
    <row r="412" spans="1:8">
      <c r="A412" s="13" t="s">
        <v>3461</v>
      </c>
      <c r="B412" s="13">
        <v>17031251000</v>
      </c>
      <c r="C412" s="13" t="s">
        <v>3462</v>
      </c>
      <c r="D412" s="13" t="s">
        <v>4272</v>
      </c>
      <c r="E412" s="13" t="s">
        <v>4129</v>
      </c>
      <c r="F412" s="15">
        <v>34</v>
      </c>
      <c r="G412" s="15">
        <v>7.5</v>
      </c>
      <c r="H412" s="15">
        <v>36.799999999999997</v>
      </c>
    </row>
    <row r="413" spans="1:8">
      <c r="A413" s="13" t="s">
        <v>3463</v>
      </c>
      <c r="B413" s="13">
        <v>17031251100</v>
      </c>
      <c r="C413" s="13" t="s">
        <v>3464</v>
      </c>
      <c r="D413" s="13" t="s">
        <v>4272</v>
      </c>
      <c r="E413" s="13" t="s">
        <v>4129</v>
      </c>
      <c r="F413" s="15">
        <v>40.200000000000003</v>
      </c>
      <c r="G413" s="15">
        <v>1</v>
      </c>
      <c r="H413" s="15">
        <v>29.9</v>
      </c>
    </row>
    <row r="414" spans="1:8">
      <c r="A414" s="13" t="s">
        <v>3465</v>
      </c>
      <c r="B414" s="13">
        <v>17031251200</v>
      </c>
      <c r="C414" s="13" t="s">
        <v>3466</v>
      </c>
      <c r="D414" s="13" t="s">
        <v>4272</v>
      </c>
      <c r="E414" s="13" t="s">
        <v>4129</v>
      </c>
      <c r="F414" s="15">
        <v>32.200000000000003</v>
      </c>
      <c r="G414" s="15">
        <v>1.4</v>
      </c>
      <c r="H414" s="15">
        <v>22.2</v>
      </c>
    </row>
    <row r="415" spans="1:8">
      <c r="A415" s="13" t="s">
        <v>3467</v>
      </c>
      <c r="B415" s="13">
        <v>17031251300</v>
      </c>
      <c r="C415" s="13" t="s">
        <v>3468</v>
      </c>
      <c r="D415" s="13" t="s">
        <v>4272</v>
      </c>
      <c r="E415" s="13" t="s">
        <v>4129</v>
      </c>
      <c r="F415" s="15">
        <v>36.6</v>
      </c>
      <c r="G415" s="15">
        <v>5.4</v>
      </c>
      <c r="H415" s="15">
        <v>27</v>
      </c>
    </row>
    <row r="416" spans="1:8">
      <c r="A416" s="13" t="s">
        <v>3469</v>
      </c>
      <c r="B416" s="13">
        <v>17031251400</v>
      </c>
      <c r="C416" s="13" t="s">
        <v>3470</v>
      </c>
      <c r="D416" s="13" t="s">
        <v>4272</v>
      </c>
      <c r="E416" s="13" t="s">
        <v>4129</v>
      </c>
      <c r="F416" s="15">
        <v>38.1</v>
      </c>
      <c r="G416" s="15">
        <v>0</v>
      </c>
      <c r="H416" s="15">
        <v>35</v>
      </c>
    </row>
    <row r="417" spans="1:8">
      <c r="A417" s="13" t="s">
        <v>3471</v>
      </c>
      <c r="B417" s="13">
        <v>17031251500</v>
      </c>
      <c r="C417" s="13" t="s">
        <v>3472</v>
      </c>
      <c r="D417" s="13" t="s">
        <v>4272</v>
      </c>
      <c r="E417" s="13" t="s">
        <v>4129</v>
      </c>
      <c r="F417" s="15">
        <v>35.6</v>
      </c>
      <c r="G417" s="15">
        <v>1.9</v>
      </c>
      <c r="H417" s="15">
        <v>37.799999999999997</v>
      </c>
    </row>
    <row r="418" spans="1:8">
      <c r="A418" s="13" t="s">
        <v>3473</v>
      </c>
      <c r="B418" s="13">
        <v>17031251600</v>
      </c>
      <c r="C418" s="13" t="s">
        <v>3474</v>
      </c>
      <c r="D418" s="13" t="s">
        <v>4272</v>
      </c>
      <c r="E418" s="13" t="s">
        <v>4129</v>
      </c>
      <c r="F418" s="15">
        <v>37</v>
      </c>
      <c r="G418" s="15">
        <v>3.5</v>
      </c>
      <c r="H418" s="15">
        <v>16.899999999999999</v>
      </c>
    </row>
    <row r="419" spans="1:8">
      <c r="A419" s="13" t="s">
        <v>3475</v>
      </c>
      <c r="B419" s="13">
        <v>17031251700</v>
      </c>
      <c r="C419" s="13" t="s">
        <v>3476</v>
      </c>
      <c r="D419" s="13" t="s">
        <v>4272</v>
      </c>
      <c r="E419" s="13" t="s">
        <v>4129</v>
      </c>
      <c r="F419" s="15">
        <v>38.4</v>
      </c>
      <c r="G419" s="15">
        <v>0</v>
      </c>
      <c r="H419" s="15">
        <v>23.5</v>
      </c>
    </row>
    <row r="420" spans="1:8">
      <c r="A420" s="13" t="s">
        <v>3477</v>
      </c>
      <c r="B420" s="13">
        <v>17031251800</v>
      </c>
      <c r="C420" s="13" t="s">
        <v>3478</v>
      </c>
      <c r="D420" s="13" t="s">
        <v>4272</v>
      </c>
      <c r="E420" s="13" t="s">
        <v>4129</v>
      </c>
      <c r="F420" s="15">
        <v>33.700000000000003</v>
      </c>
      <c r="G420" s="15">
        <v>2.2000000000000002</v>
      </c>
      <c r="H420" s="15">
        <v>30</v>
      </c>
    </row>
    <row r="421" spans="1:8">
      <c r="A421" s="13" t="s">
        <v>3479</v>
      </c>
      <c r="B421" s="13">
        <v>17031251900</v>
      </c>
      <c r="C421" s="13" t="s">
        <v>3370</v>
      </c>
      <c r="D421" s="13" t="s">
        <v>4272</v>
      </c>
      <c r="E421" s="13" t="s">
        <v>4129</v>
      </c>
      <c r="F421" s="15">
        <v>41.6</v>
      </c>
      <c r="G421" s="15">
        <v>1.8</v>
      </c>
      <c r="H421" s="15">
        <v>40.299999999999997</v>
      </c>
    </row>
    <row r="422" spans="1:8">
      <c r="A422" s="13" t="s">
        <v>3371</v>
      </c>
      <c r="B422" s="13">
        <v>17031252000</v>
      </c>
      <c r="C422" s="13" t="s">
        <v>3372</v>
      </c>
      <c r="D422" s="13" t="s">
        <v>4272</v>
      </c>
      <c r="E422" s="13" t="s">
        <v>4129</v>
      </c>
      <c r="F422" s="15">
        <v>36.4</v>
      </c>
      <c r="G422" s="15">
        <v>2.2000000000000002</v>
      </c>
      <c r="H422" s="15">
        <v>38</v>
      </c>
    </row>
    <row r="423" spans="1:8">
      <c r="A423" s="13" t="s">
        <v>3373</v>
      </c>
      <c r="B423" s="13">
        <v>17031252101</v>
      </c>
      <c r="C423" s="13" t="s">
        <v>3374</v>
      </c>
      <c r="D423" s="13" t="s">
        <v>4272</v>
      </c>
      <c r="E423" s="13" t="s">
        <v>4129</v>
      </c>
      <c r="F423" s="15">
        <v>31.9</v>
      </c>
      <c r="G423" s="15">
        <v>0</v>
      </c>
      <c r="H423" s="15">
        <v>26.8</v>
      </c>
    </row>
    <row r="424" spans="1:8">
      <c r="A424" s="13" t="s">
        <v>3375</v>
      </c>
      <c r="B424" s="13">
        <v>17031252102</v>
      </c>
      <c r="C424" s="13" t="s">
        <v>3376</v>
      </c>
      <c r="D424" s="13" t="s">
        <v>4272</v>
      </c>
      <c r="E424" s="13" t="s">
        <v>4129</v>
      </c>
      <c r="F424" s="15">
        <v>35</v>
      </c>
      <c r="G424" s="15">
        <v>2.2000000000000002</v>
      </c>
      <c r="H424" s="15">
        <v>44.3</v>
      </c>
    </row>
    <row r="425" spans="1:8">
      <c r="A425" s="13" t="s">
        <v>3377</v>
      </c>
      <c r="B425" s="13">
        <v>17031252201</v>
      </c>
      <c r="C425" s="13" t="s">
        <v>3378</v>
      </c>
      <c r="D425" s="13" t="s">
        <v>4272</v>
      </c>
      <c r="E425" s="13" t="s">
        <v>4129</v>
      </c>
      <c r="F425" s="15">
        <v>32.6</v>
      </c>
      <c r="G425" s="15">
        <v>5.4</v>
      </c>
      <c r="H425" s="15">
        <v>43.3</v>
      </c>
    </row>
    <row r="426" spans="1:8">
      <c r="A426" s="13" t="s">
        <v>3379</v>
      </c>
      <c r="B426" s="13">
        <v>17031252202</v>
      </c>
      <c r="C426" s="13" t="s">
        <v>3380</v>
      </c>
      <c r="D426" s="13" t="s">
        <v>4272</v>
      </c>
      <c r="E426" s="13" t="s">
        <v>4129</v>
      </c>
      <c r="F426" s="15">
        <v>35.9</v>
      </c>
      <c r="G426" s="15">
        <v>0</v>
      </c>
      <c r="H426" s="15">
        <v>32.700000000000003</v>
      </c>
    </row>
    <row r="427" spans="1:8">
      <c r="A427" s="13" t="s">
        <v>3381</v>
      </c>
      <c r="B427" s="13">
        <v>17031260100</v>
      </c>
      <c r="C427" s="13" t="s">
        <v>3382</v>
      </c>
      <c r="D427" s="13" t="s">
        <v>4272</v>
      </c>
      <c r="E427" s="13" t="s">
        <v>4129</v>
      </c>
      <c r="F427" s="15">
        <v>50.6</v>
      </c>
      <c r="G427" s="15">
        <v>0</v>
      </c>
      <c r="H427" s="15">
        <v>59.5</v>
      </c>
    </row>
    <row r="428" spans="1:8">
      <c r="A428" s="13" t="s">
        <v>3383</v>
      </c>
      <c r="B428" s="13">
        <v>17031260200</v>
      </c>
      <c r="C428" s="13" t="s">
        <v>3384</v>
      </c>
      <c r="D428" s="13" t="s">
        <v>4272</v>
      </c>
      <c r="E428" s="13" t="s">
        <v>4129</v>
      </c>
      <c r="F428" s="15">
        <v>54.3</v>
      </c>
      <c r="G428" s="15">
        <v>4.7</v>
      </c>
      <c r="H428" s="15">
        <v>76.5</v>
      </c>
    </row>
    <row r="429" spans="1:8">
      <c r="A429" s="13" t="s">
        <v>3385</v>
      </c>
      <c r="B429" s="13">
        <v>17031260300</v>
      </c>
      <c r="C429" s="13" t="s">
        <v>3386</v>
      </c>
      <c r="D429" s="13" t="s">
        <v>4272</v>
      </c>
      <c r="E429" s="13" t="s">
        <v>4129</v>
      </c>
      <c r="F429" s="15">
        <v>33.799999999999997</v>
      </c>
      <c r="G429" s="15">
        <v>0</v>
      </c>
      <c r="H429" s="15">
        <v>48.6</v>
      </c>
    </row>
    <row r="430" spans="1:8">
      <c r="A430" s="13" t="s">
        <v>3387</v>
      </c>
      <c r="B430" s="13">
        <v>17031260400</v>
      </c>
      <c r="C430" s="13" t="s">
        <v>3388</v>
      </c>
      <c r="D430" s="13" t="s">
        <v>4272</v>
      </c>
      <c r="E430" s="13" t="s">
        <v>4129</v>
      </c>
      <c r="F430" s="15">
        <v>51.7</v>
      </c>
      <c r="G430" s="15">
        <v>0</v>
      </c>
      <c r="H430" s="15">
        <v>50.7</v>
      </c>
    </row>
    <row r="431" spans="1:8">
      <c r="A431" s="13" t="s">
        <v>3389</v>
      </c>
      <c r="B431" s="13">
        <v>17031260500</v>
      </c>
      <c r="C431" s="13" t="s">
        <v>3390</v>
      </c>
      <c r="D431" s="13" t="s">
        <v>4272</v>
      </c>
      <c r="E431" s="13" t="s">
        <v>4129</v>
      </c>
      <c r="F431" s="15">
        <v>39.799999999999997</v>
      </c>
      <c r="G431" s="15">
        <v>0</v>
      </c>
      <c r="H431" s="15">
        <v>45.1</v>
      </c>
    </row>
    <row r="432" spans="1:8">
      <c r="A432" s="13" t="s">
        <v>3391</v>
      </c>
      <c r="B432" s="13">
        <v>17031260600</v>
      </c>
      <c r="C432" s="13" t="s">
        <v>3392</v>
      </c>
      <c r="D432" s="13" t="s">
        <v>4272</v>
      </c>
      <c r="E432" s="13" t="s">
        <v>4129</v>
      </c>
      <c r="F432" s="15">
        <v>34.200000000000003</v>
      </c>
      <c r="G432" s="15">
        <v>0</v>
      </c>
      <c r="H432" s="15">
        <v>28.1</v>
      </c>
    </row>
    <row r="433" spans="1:8">
      <c r="A433" s="13" t="s">
        <v>3393</v>
      </c>
      <c r="B433" s="13">
        <v>17031260700</v>
      </c>
      <c r="C433" s="13" t="s">
        <v>3394</v>
      </c>
      <c r="D433" s="13" t="s">
        <v>4272</v>
      </c>
      <c r="E433" s="13" t="s">
        <v>4129</v>
      </c>
      <c r="F433" s="15">
        <v>42.5</v>
      </c>
      <c r="G433" s="15">
        <v>13.5</v>
      </c>
      <c r="H433" s="15">
        <v>47.5</v>
      </c>
    </row>
    <row r="434" spans="1:8">
      <c r="A434" s="13" t="s">
        <v>3395</v>
      </c>
      <c r="B434" s="13">
        <v>17031260800</v>
      </c>
      <c r="C434" s="13" t="s">
        <v>3396</v>
      </c>
      <c r="D434" s="13" t="s">
        <v>4272</v>
      </c>
      <c r="E434" s="13" t="s">
        <v>4129</v>
      </c>
      <c r="F434" s="15">
        <v>28</v>
      </c>
      <c r="G434" s="15">
        <v>0</v>
      </c>
      <c r="H434" s="15">
        <v>23</v>
      </c>
    </row>
    <row r="435" spans="1:8">
      <c r="A435" s="13" t="s">
        <v>3397</v>
      </c>
      <c r="B435" s="13">
        <v>17031260900</v>
      </c>
      <c r="C435" s="13" t="s">
        <v>3398</v>
      </c>
      <c r="D435" s="13" t="s">
        <v>4272</v>
      </c>
      <c r="E435" s="13" t="s">
        <v>4129</v>
      </c>
      <c r="F435" s="15">
        <v>33.9</v>
      </c>
      <c r="G435" s="15">
        <v>0</v>
      </c>
      <c r="H435" s="15">
        <v>17.3</v>
      </c>
    </row>
    <row r="436" spans="1:8">
      <c r="A436" s="13" t="s">
        <v>3399</v>
      </c>
      <c r="B436" s="13">
        <v>17031261000</v>
      </c>
      <c r="C436" s="13" t="s">
        <v>3400</v>
      </c>
      <c r="D436" s="13" t="s">
        <v>4272</v>
      </c>
      <c r="E436" s="13" t="s">
        <v>4129</v>
      </c>
      <c r="F436" s="15">
        <v>37.5</v>
      </c>
      <c r="G436" s="15">
        <v>2.8</v>
      </c>
      <c r="H436" s="15">
        <v>34.6</v>
      </c>
    </row>
    <row r="437" spans="1:8">
      <c r="A437" s="13" t="s">
        <v>3401</v>
      </c>
      <c r="B437" s="13">
        <v>17031270500</v>
      </c>
      <c r="C437" s="13" t="s">
        <v>3402</v>
      </c>
      <c r="D437" s="13" t="s">
        <v>4272</v>
      </c>
      <c r="E437" s="13" t="s">
        <v>4129</v>
      </c>
      <c r="F437" s="15">
        <v>32.299999999999997</v>
      </c>
      <c r="G437" s="15">
        <v>3.6</v>
      </c>
      <c r="H437" s="15">
        <v>15.5</v>
      </c>
    </row>
    <row r="438" spans="1:8">
      <c r="A438" s="13" t="s">
        <v>3403</v>
      </c>
      <c r="B438" s="13">
        <v>17031271200</v>
      </c>
      <c r="C438" s="13" t="s">
        <v>3404</v>
      </c>
      <c r="D438" s="13" t="s">
        <v>4272</v>
      </c>
      <c r="E438" s="13" t="s">
        <v>4129</v>
      </c>
      <c r="F438" s="15">
        <v>30.1</v>
      </c>
      <c r="G438" s="15">
        <v>6.1</v>
      </c>
      <c r="H438" s="15">
        <v>39.700000000000003</v>
      </c>
    </row>
    <row r="439" spans="1:8">
      <c r="A439" s="13" t="s">
        <v>3405</v>
      </c>
      <c r="B439" s="13">
        <v>17031271300</v>
      </c>
      <c r="C439" s="13" t="s">
        <v>3406</v>
      </c>
      <c r="D439" s="13" t="s">
        <v>4272</v>
      </c>
      <c r="E439" s="13" t="s">
        <v>4129</v>
      </c>
      <c r="F439" s="15" t="s">
        <v>3407</v>
      </c>
      <c r="G439" s="15">
        <v>10.4</v>
      </c>
      <c r="H439" s="15">
        <v>58.6</v>
      </c>
    </row>
    <row r="440" spans="1:8">
      <c r="A440" s="13" t="s">
        <v>3408</v>
      </c>
      <c r="B440" s="13">
        <v>17031271400</v>
      </c>
      <c r="C440" s="13" t="s">
        <v>3409</v>
      </c>
      <c r="D440" s="13" t="s">
        <v>4272</v>
      </c>
      <c r="E440" s="13" t="s">
        <v>4129</v>
      </c>
      <c r="F440" s="15">
        <v>33</v>
      </c>
      <c r="G440" s="15">
        <v>0</v>
      </c>
      <c r="H440" s="15">
        <v>41.8</v>
      </c>
    </row>
    <row r="441" spans="1:8">
      <c r="A441" s="13" t="s">
        <v>3410</v>
      </c>
      <c r="B441" s="13">
        <v>17031271500</v>
      </c>
      <c r="C441" s="13" t="s">
        <v>3411</v>
      </c>
      <c r="D441" s="13" t="s">
        <v>4272</v>
      </c>
      <c r="E441" s="13" t="s">
        <v>4129</v>
      </c>
      <c r="F441" s="15">
        <v>30</v>
      </c>
      <c r="G441" s="15">
        <v>0</v>
      </c>
      <c r="H441" s="15">
        <v>17</v>
      </c>
    </row>
    <row r="442" spans="1:8">
      <c r="A442" s="13" t="s">
        <v>3412</v>
      </c>
      <c r="B442" s="13">
        <v>17031271800</v>
      </c>
      <c r="C442" s="13" t="s">
        <v>3413</v>
      </c>
      <c r="D442" s="13" t="s">
        <v>4272</v>
      </c>
      <c r="E442" s="13" t="s">
        <v>4129</v>
      </c>
      <c r="F442" s="15">
        <v>14.6</v>
      </c>
      <c r="G442" s="15">
        <v>0</v>
      </c>
      <c r="H442" s="15">
        <v>0</v>
      </c>
    </row>
    <row r="443" spans="1:8">
      <c r="A443" s="13" t="s">
        <v>3415</v>
      </c>
      <c r="B443" s="13">
        <v>17031280100</v>
      </c>
      <c r="C443" s="13" t="s">
        <v>3416</v>
      </c>
      <c r="D443" s="13" t="s">
        <v>4272</v>
      </c>
      <c r="E443" s="13" t="s">
        <v>4129</v>
      </c>
      <c r="F443" s="15">
        <v>26.1</v>
      </c>
      <c r="G443" s="15">
        <v>32.6</v>
      </c>
      <c r="H443" s="15">
        <v>23.6</v>
      </c>
    </row>
    <row r="444" spans="1:8">
      <c r="A444" s="13" t="s">
        <v>3417</v>
      </c>
      <c r="B444" s="13">
        <v>17031280400</v>
      </c>
      <c r="C444" s="13" t="s">
        <v>3418</v>
      </c>
      <c r="D444" s="13" t="s">
        <v>4272</v>
      </c>
      <c r="E444" s="13" t="s">
        <v>4129</v>
      </c>
      <c r="F444" s="15">
        <v>29.7</v>
      </c>
      <c r="G444" s="15">
        <v>7</v>
      </c>
      <c r="H444" s="15">
        <v>20.100000000000001</v>
      </c>
    </row>
    <row r="445" spans="1:8">
      <c r="A445" s="13" t="s">
        <v>3419</v>
      </c>
      <c r="B445" s="13">
        <v>17031280800</v>
      </c>
      <c r="C445" s="13" t="s">
        <v>3420</v>
      </c>
      <c r="D445" s="13" t="s">
        <v>4272</v>
      </c>
      <c r="E445" s="13" t="s">
        <v>4129</v>
      </c>
      <c r="F445" s="15" t="s">
        <v>3407</v>
      </c>
      <c r="G445" s="15">
        <v>0</v>
      </c>
      <c r="H445" s="15">
        <v>27.6</v>
      </c>
    </row>
    <row r="446" spans="1:8">
      <c r="A446" s="13" t="s">
        <v>3421</v>
      </c>
      <c r="B446" s="13">
        <v>17031280900</v>
      </c>
      <c r="C446" s="13" t="s">
        <v>3422</v>
      </c>
      <c r="D446" s="13" t="s">
        <v>4272</v>
      </c>
      <c r="E446" s="13" t="s">
        <v>4129</v>
      </c>
      <c r="F446" s="15">
        <v>46.9</v>
      </c>
      <c r="G446" s="15">
        <v>0</v>
      </c>
      <c r="H446" s="15">
        <v>56.6</v>
      </c>
    </row>
    <row r="447" spans="1:8">
      <c r="A447" s="13" t="s">
        <v>3423</v>
      </c>
      <c r="B447" s="13">
        <v>17031281900</v>
      </c>
      <c r="C447" s="13" t="s">
        <v>3424</v>
      </c>
      <c r="D447" s="13" t="s">
        <v>4272</v>
      </c>
      <c r="E447" s="13" t="s">
        <v>4129</v>
      </c>
      <c r="F447" s="15">
        <v>26.2</v>
      </c>
      <c r="G447" s="15">
        <v>37.799999999999997</v>
      </c>
      <c r="H447" s="15">
        <v>21.4</v>
      </c>
    </row>
    <row r="448" spans="1:8">
      <c r="A448" s="13" t="s">
        <v>3425</v>
      </c>
      <c r="B448" s="13">
        <v>17031282700</v>
      </c>
      <c r="C448" s="13" t="s">
        <v>3316</v>
      </c>
      <c r="D448" s="13" t="s">
        <v>4272</v>
      </c>
      <c r="E448" s="13" t="s">
        <v>4129</v>
      </c>
      <c r="F448" s="15">
        <v>34.6</v>
      </c>
      <c r="G448" s="15">
        <v>5.3</v>
      </c>
      <c r="H448" s="15">
        <v>31.7</v>
      </c>
    </row>
    <row r="449" spans="1:8">
      <c r="A449" s="13" t="s">
        <v>3317</v>
      </c>
      <c r="B449" s="13">
        <v>17031282800</v>
      </c>
      <c r="C449" s="13" t="s">
        <v>3318</v>
      </c>
      <c r="D449" s="13" t="s">
        <v>4272</v>
      </c>
      <c r="E449" s="13" t="s">
        <v>4129</v>
      </c>
      <c r="F449" s="15">
        <v>21.1</v>
      </c>
      <c r="G449" s="15">
        <v>11.4</v>
      </c>
      <c r="H449" s="15">
        <v>9.5</v>
      </c>
    </row>
    <row r="450" spans="1:8">
      <c r="A450" s="13" t="s">
        <v>3319</v>
      </c>
      <c r="B450" s="13">
        <v>17031283100</v>
      </c>
      <c r="C450" s="13" t="s">
        <v>3320</v>
      </c>
      <c r="D450" s="13" t="s">
        <v>4272</v>
      </c>
      <c r="E450" s="13" t="s">
        <v>4129</v>
      </c>
      <c r="F450" s="15">
        <v>21.9</v>
      </c>
      <c r="G450" s="15">
        <v>29.3</v>
      </c>
      <c r="H450" s="15">
        <v>29.6</v>
      </c>
    </row>
    <row r="451" spans="1:8">
      <c r="A451" s="13" t="s">
        <v>3321</v>
      </c>
      <c r="B451" s="13">
        <v>17031283200</v>
      </c>
      <c r="C451" s="13" t="s">
        <v>3322</v>
      </c>
      <c r="D451" s="13" t="s">
        <v>4272</v>
      </c>
      <c r="E451" s="13" t="s">
        <v>4129</v>
      </c>
      <c r="F451" s="15">
        <v>23.4</v>
      </c>
      <c r="G451" s="15">
        <v>5.8</v>
      </c>
      <c r="H451" s="15">
        <v>35.299999999999997</v>
      </c>
    </row>
    <row r="452" spans="1:8">
      <c r="A452" s="13" t="s">
        <v>3323</v>
      </c>
      <c r="B452" s="13">
        <v>17031283800</v>
      </c>
      <c r="C452" s="13" t="s">
        <v>3324</v>
      </c>
      <c r="D452" s="13" t="s">
        <v>4272</v>
      </c>
      <c r="E452" s="13" t="s">
        <v>4129</v>
      </c>
      <c r="F452" s="15">
        <v>33.1</v>
      </c>
      <c r="G452" s="15">
        <v>1.7</v>
      </c>
      <c r="H452" s="15">
        <v>34.200000000000003</v>
      </c>
    </row>
    <row r="453" spans="1:8">
      <c r="A453" s="13" t="s">
        <v>3325</v>
      </c>
      <c r="B453" s="13">
        <v>17031290900</v>
      </c>
      <c r="C453" s="13" t="s">
        <v>3326</v>
      </c>
      <c r="D453" s="13" t="s">
        <v>4272</v>
      </c>
      <c r="E453" s="13" t="s">
        <v>4129</v>
      </c>
      <c r="F453" s="15">
        <v>41</v>
      </c>
      <c r="G453" s="15">
        <v>0</v>
      </c>
      <c r="H453" s="15">
        <v>39.700000000000003</v>
      </c>
    </row>
    <row r="454" spans="1:8">
      <c r="A454" s="13" t="s">
        <v>3327</v>
      </c>
      <c r="B454" s="13">
        <v>17031291200</v>
      </c>
      <c r="C454" s="13" t="s">
        <v>3328</v>
      </c>
      <c r="D454" s="13" t="s">
        <v>4272</v>
      </c>
      <c r="E454" s="13" t="s">
        <v>4129</v>
      </c>
      <c r="F454" s="15">
        <v>40.200000000000003</v>
      </c>
      <c r="G454" s="15">
        <v>0</v>
      </c>
      <c r="H454" s="15">
        <v>36.700000000000003</v>
      </c>
    </row>
    <row r="455" spans="1:8">
      <c r="A455" s="13" t="s">
        <v>3329</v>
      </c>
      <c r="B455" s="13">
        <v>17031291600</v>
      </c>
      <c r="C455" s="13" t="s">
        <v>3330</v>
      </c>
      <c r="D455" s="13" t="s">
        <v>4272</v>
      </c>
      <c r="E455" s="13" t="s">
        <v>4129</v>
      </c>
      <c r="F455" s="15">
        <v>25.4</v>
      </c>
      <c r="G455" s="15">
        <v>6.9</v>
      </c>
      <c r="H455" s="15">
        <v>6.4</v>
      </c>
    </row>
    <row r="456" spans="1:8">
      <c r="A456" s="13" t="s">
        <v>3331</v>
      </c>
      <c r="B456" s="13">
        <v>17031292200</v>
      </c>
      <c r="C456" s="13" t="s">
        <v>3332</v>
      </c>
      <c r="D456" s="13" t="s">
        <v>4272</v>
      </c>
      <c r="E456" s="13" t="s">
        <v>4129</v>
      </c>
      <c r="F456" s="15">
        <v>38</v>
      </c>
      <c r="G456" s="15">
        <v>9.1</v>
      </c>
      <c r="H456" s="15">
        <v>34.4</v>
      </c>
    </row>
    <row r="457" spans="1:8">
      <c r="A457" s="13" t="s">
        <v>3333</v>
      </c>
      <c r="B457" s="13">
        <v>17031292400</v>
      </c>
      <c r="C457" s="13" t="s">
        <v>3334</v>
      </c>
      <c r="D457" s="13" t="s">
        <v>4272</v>
      </c>
      <c r="E457" s="13" t="s">
        <v>4129</v>
      </c>
      <c r="F457" s="15">
        <v>28.5</v>
      </c>
      <c r="G457" s="15">
        <v>8.4</v>
      </c>
      <c r="H457" s="15">
        <v>23</v>
      </c>
    </row>
    <row r="458" spans="1:8">
      <c r="A458" s="13" t="s">
        <v>3335</v>
      </c>
      <c r="B458" s="13">
        <v>17031292500</v>
      </c>
      <c r="C458" s="13" t="s">
        <v>3336</v>
      </c>
      <c r="D458" s="13" t="s">
        <v>4272</v>
      </c>
      <c r="E458" s="13" t="s">
        <v>4129</v>
      </c>
      <c r="F458" s="15">
        <v>35.6</v>
      </c>
      <c r="G458" s="15">
        <v>0</v>
      </c>
      <c r="H458" s="15">
        <v>30.6</v>
      </c>
    </row>
    <row r="459" spans="1:8">
      <c r="A459" s="13" t="s">
        <v>3337</v>
      </c>
      <c r="B459" s="13">
        <v>17031300500</v>
      </c>
      <c r="C459" s="13" t="s">
        <v>3338</v>
      </c>
      <c r="D459" s="13" t="s">
        <v>4272</v>
      </c>
      <c r="E459" s="13" t="s">
        <v>4129</v>
      </c>
      <c r="F459" s="15">
        <v>30.2</v>
      </c>
      <c r="G459" s="15">
        <v>4.5</v>
      </c>
      <c r="H459" s="15">
        <v>10.7</v>
      </c>
    </row>
    <row r="460" spans="1:8">
      <c r="A460" s="13" t="s">
        <v>3339</v>
      </c>
      <c r="B460" s="13">
        <v>17031300600</v>
      </c>
      <c r="C460" s="13" t="s">
        <v>3340</v>
      </c>
      <c r="D460" s="13" t="s">
        <v>4272</v>
      </c>
      <c r="E460" s="13" t="s">
        <v>4129</v>
      </c>
      <c r="F460" s="15">
        <v>31.8</v>
      </c>
      <c r="G460" s="15">
        <v>4.5</v>
      </c>
      <c r="H460" s="15">
        <v>13.5</v>
      </c>
    </row>
    <row r="461" spans="1:8">
      <c r="A461" s="13" t="s">
        <v>3341</v>
      </c>
      <c r="B461" s="13">
        <v>17031300700</v>
      </c>
      <c r="C461" s="13" t="s">
        <v>3342</v>
      </c>
      <c r="D461" s="13" t="s">
        <v>4272</v>
      </c>
      <c r="E461" s="13" t="s">
        <v>4129</v>
      </c>
      <c r="F461" s="15">
        <v>30.9</v>
      </c>
      <c r="G461" s="15">
        <v>12.4</v>
      </c>
      <c r="H461" s="15">
        <v>9.9</v>
      </c>
    </row>
    <row r="462" spans="1:8">
      <c r="A462" s="13" t="s">
        <v>3343</v>
      </c>
      <c r="B462" s="13">
        <v>17031300800</v>
      </c>
      <c r="C462" s="13" t="s">
        <v>3344</v>
      </c>
      <c r="D462" s="13" t="s">
        <v>4272</v>
      </c>
      <c r="E462" s="13" t="s">
        <v>4129</v>
      </c>
      <c r="F462" s="15">
        <v>36.4</v>
      </c>
      <c r="G462" s="15">
        <v>8.6999999999999993</v>
      </c>
      <c r="H462" s="15">
        <v>17.3</v>
      </c>
    </row>
    <row r="463" spans="1:8">
      <c r="A463" s="13" t="s">
        <v>3345</v>
      </c>
      <c r="B463" s="13">
        <v>17031300900</v>
      </c>
      <c r="C463" s="13" t="s">
        <v>3346</v>
      </c>
      <c r="D463" s="13" t="s">
        <v>4272</v>
      </c>
      <c r="E463" s="13" t="s">
        <v>4129</v>
      </c>
      <c r="F463" s="15">
        <v>36.6</v>
      </c>
      <c r="G463" s="15">
        <v>8.9</v>
      </c>
      <c r="H463" s="15">
        <v>21.5</v>
      </c>
    </row>
    <row r="464" spans="1:8">
      <c r="A464" s="13" t="s">
        <v>3347</v>
      </c>
      <c r="B464" s="13">
        <v>17031301100</v>
      </c>
      <c r="C464" s="13" t="s">
        <v>3348</v>
      </c>
      <c r="D464" s="13" t="s">
        <v>4272</v>
      </c>
      <c r="E464" s="13" t="s">
        <v>4129</v>
      </c>
      <c r="F464" s="15">
        <v>41.3</v>
      </c>
      <c r="G464" s="15">
        <v>4.5999999999999996</v>
      </c>
      <c r="H464" s="15">
        <v>10.9</v>
      </c>
    </row>
    <row r="465" spans="1:8">
      <c r="A465" s="13" t="s">
        <v>3349</v>
      </c>
      <c r="B465" s="13">
        <v>17031301200</v>
      </c>
      <c r="C465" s="13" t="s">
        <v>3350</v>
      </c>
      <c r="D465" s="13" t="s">
        <v>4272</v>
      </c>
      <c r="E465" s="13" t="s">
        <v>4129</v>
      </c>
      <c r="F465" s="15">
        <v>31.4</v>
      </c>
      <c r="G465" s="15">
        <v>9.6999999999999993</v>
      </c>
      <c r="H465" s="15">
        <v>12.1</v>
      </c>
    </row>
    <row r="466" spans="1:8">
      <c r="A466" s="13" t="s">
        <v>3351</v>
      </c>
      <c r="B466" s="13">
        <v>17031301600</v>
      </c>
      <c r="C466" s="13" t="s">
        <v>3352</v>
      </c>
      <c r="D466" s="13" t="s">
        <v>4272</v>
      </c>
      <c r="E466" s="13" t="s">
        <v>4129</v>
      </c>
      <c r="F466" s="15">
        <v>34.5</v>
      </c>
      <c r="G466" s="15">
        <v>9.1999999999999993</v>
      </c>
      <c r="H466" s="15">
        <v>16.2</v>
      </c>
    </row>
    <row r="467" spans="1:8">
      <c r="A467" s="13" t="s">
        <v>3353</v>
      </c>
      <c r="B467" s="13">
        <v>17031301701</v>
      </c>
      <c r="C467" s="13" t="s">
        <v>3354</v>
      </c>
      <c r="D467" s="13" t="s">
        <v>4272</v>
      </c>
      <c r="E467" s="13" t="s">
        <v>4129</v>
      </c>
      <c r="F467" s="15">
        <v>30.7</v>
      </c>
      <c r="G467" s="15">
        <v>3.9</v>
      </c>
      <c r="H467" s="15">
        <v>9.5</v>
      </c>
    </row>
    <row r="468" spans="1:8">
      <c r="A468" s="13" t="s">
        <v>3355</v>
      </c>
      <c r="B468" s="13">
        <v>17031301702</v>
      </c>
      <c r="C468" s="13" t="s">
        <v>3356</v>
      </c>
      <c r="D468" s="13" t="s">
        <v>4272</v>
      </c>
      <c r="E468" s="13" t="s">
        <v>4129</v>
      </c>
      <c r="F468" s="15">
        <v>45.4</v>
      </c>
      <c r="G468" s="15">
        <v>2.2000000000000002</v>
      </c>
      <c r="H468" s="15">
        <v>18.3</v>
      </c>
    </row>
    <row r="469" spans="1:8">
      <c r="A469" s="13" t="s">
        <v>3357</v>
      </c>
      <c r="B469" s="13">
        <v>17031301801</v>
      </c>
      <c r="C469" s="13" t="s">
        <v>3358</v>
      </c>
      <c r="D469" s="13" t="s">
        <v>4272</v>
      </c>
      <c r="E469" s="13" t="s">
        <v>4129</v>
      </c>
      <c r="F469" s="15">
        <v>33.4</v>
      </c>
      <c r="G469" s="15">
        <v>6.7</v>
      </c>
      <c r="H469" s="15">
        <v>8.9</v>
      </c>
    </row>
    <row r="470" spans="1:8">
      <c r="A470" s="13" t="s">
        <v>3359</v>
      </c>
      <c r="B470" s="13">
        <v>17031301802</v>
      </c>
      <c r="C470" s="13" t="s">
        <v>3360</v>
      </c>
      <c r="D470" s="13" t="s">
        <v>4272</v>
      </c>
      <c r="E470" s="13" t="s">
        <v>4129</v>
      </c>
      <c r="F470" s="15">
        <v>37.4</v>
      </c>
      <c r="G470" s="15">
        <v>3.8</v>
      </c>
      <c r="H470" s="15">
        <v>5</v>
      </c>
    </row>
    <row r="471" spans="1:8">
      <c r="A471" s="13" t="s">
        <v>3361</v>
      </c>
      <c r="B471" s="13">
        <v>17031301803</v>
      </c>
      <c r="C471" s="13" t="s">
        <v>3362</v>
      </c>
      <c r="D471" s="13" t="s">
        <v>4272</v>
      </c>
      <c r="E471" s="13" t="s">
        <v>4129</v>
      </c>
      <c r="F471" s="15">
        <v>29.9</v>
      </c>
      <c r="G471" s="15">
        <v>8.8000000000000007</v>
      </c>
      <c r="H471" s="15">
        <v>8.9</v>
      </c>
    </row>
    <row r="472" spans="1:8">
      <c r="A472" s="13" t="s">
        <v>3363</v>
      </c>
      <c r="B472" s="13">
        <v>17031310200</v>
      </c>
      <c r="C472" s="13" t="s">
        <v>3364</v>
      </c>
      <c r="D472" s="13" t="s">
        <v>4272</v>
      </c>
      <c r="E472" s="13" t="s">
        <v>4129</v>
      </c>
      <c r="F472" s="15">
        <v>29.1</v>
      </c>
      <c r="G472" s="15">
        <v>3</v>
      </c>
      <c r="H472" s="15">
        <v>22.3</v>
      </c>
    </row>
    <row r="473" spans="1:8">
      <c r="A473" s="13" t="s">
        <v>3365</v>
      </c>
      <c r="B473" s="13">
        <v>17031310300</v>
      </c>
      <c r="C473" s="13" t="s">
        <v>3366</v>
      </c>
      <c r="D473" s="13" t="s">
        <v>4272</v>
      </c>
      <c r="E473" s="13" t="s">
        <v>4129</v>
      </c>
      <c r="F473" s="15">
        <v>28.5</v>
      </c>
      <c r="G473" s="15">
        <v>10.199999999999999</v>
      </c>
      <c r="H473" s="15">
        <v>25.8</v>
      </c>
    </row>
    <row r="474" spans="1:8">
      <c r="A474" s="13" t="s">
        <v>3367</v>
      </c>
      <c r="B474" s="13">
        <v>17031310400</v>
      </c>
      <c r="C474" s="13" t="s">
        <v>3368</v>
      </c>
      <c r="D474" s="13" t="s">
        <v>4272</v>
      </c>
      <c r="E474" s="13" t="s">
        <v>4129</v>
      </c>
      <c r="F474" s="15">
        <v>27</v>
      </c>
      <c r="G474" s="15">
        <v>11.1</v>
      </c>
      <c r="H474" s="15">
        <v>20.5</v>
      </c>
    </row>
    <row r="475" spans="1:8">
      <c r="A475" s="13" t="s">
        <v>3369</v>
      </c>
      <c r="B475" s="13">
        <v>17031310500</v>
      </c>
      <c r="C475" s="13" t="s">
        <v>3262</v>
      </c>
      <c r="D475" s="13" t="s">
        <v>4272</v>
      </c>
      <c r="E475" s="13" t="s">
        <v>4129</v>
      </c>
      <c r="F475" s="15">
        <v>27</v>
      </c>
      <c r="G475" s="15">
        <v>17</v>
      </c>
      <c r="H475" s="15">
        <v>17.7</v>
      </c>
    </row>
    <row r="476" spans="1:8">
      <c r="A476" s="13" t="s">
        <v>3263</v>
      </c>
      <c r="B476" s="13">
        <v>17031310600</v>
      </c>
      <c r="C476" s="13" t="s">
        <v>3264</v>
      </c>
      <c r="D476" s="13" t="s">
        <v>4272</v>
      </c>
      <c r="E476" s="13" t="s">
        <v>4129</v>
      </c>
      <c r="F476" s="15">
        <v>28.6</v>
      </c>
      <c r="G476" s="15">
        <v>14.1</v>
      </c>
      <c r="H476" s="15">
        <v>22.6</v>
      </c>
    </row>
    <row r="477" spans="1:8">
      <c r="A477" s="13" t="s">
        <v>3265</v>
      </c>
      <c r="B477" s="13">
        <v>17031310700</v>
      </c>
      <c r="C477" s="13" t="s">
        <v>3266</v>
      </c>
      <c r="D477" s="13" t="s">
        <v>4272</v>
      </c>
      <c r="E477" s="13" t="s">
        <v>4129</v>
      </c>
      <c r="F477" s="15">
        <v>28.3</v>
      </c>
      <c r="G477" s="15">
        <v>9.3000000000000007</v>
      </c>
      <c r="H477" s="15">
        <v>30.7</v>
      </c>
    </row>
    <row r="478" spans="1:8">
      <c r="A478" s="13" t="s">
        <v>3267</v>
      </c>
      <c r="B478" s="13">
        <v>17031310800</v>
      </c>
      <c r="C478" s="13" t="s">
        <v>3268</v>
      </c>
      <c r="D478" s="13" t="s">
        <v>4272</v>
      </c>
      <c r="E478" s="13" t="s">
        <v>4129</v>
      </c>
      <c r="F478" s="15">
        <v>30.1</v>
      </c>
      <c r="G478" s="15">
        <v>8.5</v>
      </c>
      <c r="H478" s="15">
        <v>37.9</v>
      </c>
    </row>
    <row r="479" spans="1:8">
      <c r="A479" s="13" t="s">
        <v>3269</v>
      </c>
      <c r="B479" s="13">
        <v>17031310900</v>
      </c>
      <c r="C479" s="13" t="s">
        <v>3270</v>
      </c>
      <c r="D479" s="13" t="s">
        <v>4272</v>
      </c>
      <c r="E479" s="13" t="s">
        <v>4129</v>
      </c>
      <c r="F479" s="15">
        <v>25.3</v>
      </c>
      <c r="G479" s="15">
        <v>8.3000000000000007</v>
      </c>
      <c r="H479" s="15">
        <v>23.3</v>
      </c>
    </row>
    <row r="480" spans="1:8">
      <c r="A480" s="13" t="s">
        <v>3271</v>
      </c>
      <c r="B480" s="13">
        <v>17031320100</v>
      </c>
      <c r="C480" s="13" t="s">
        <v>3272</v>
      </c>
      <c r="D480" s="13" t="s">
        <v>4272</v>
      </c>
      <c r="E480" s="13" t="s">
        <v>4129</v>
      </c>
      <c r="F480" s="15">
        <v>23.3</v>
      </c>
      <c r="G480" s="15">
        <v>36</v>
      </c>
      <c r="H480" s="15">
        <v>16.5</v>
      </c>
    </row>
    <row r="481" spans="1:8">
      <c r="A481" s="13" t="s">
        <v>3273</v>
      </c>
      <c r="B481" s="13">
        <v>17031320400</v>
      </c>
      <c r="C481" s="13" t="s">
        <v>3274</v>
      </c>
      <c r="D481" s="13" t="s">
        <v>4272</v>
      </c>
      <c r="E481" s="13" t="s">
        <v>4129</v>
      </c>
      <c r="F481" s="15">
        <v>18.600000000000001</v>
      </c>
      <c r="G481" s="15">
        <v>63.9</v>
      </c>
      <c r="H481" s="15">
        <v>0</v>
      </c>
    </row>
    <row r="482" spans="1:8">
      <c r="A482" s="13" t="s">
        <v>3275</v>
      </c>
      <c r="B482" s="13">
        <v>17031320600</v>
      </c>
      <c r="C482" s="13" t="s">
        <v>3276</v>
      </c>
      <c r="D482" s="13" t="s">
        <v>4272</v>
      </c>
      <c r="E482" s="13" t="s">
        <v>4129</v>
      </c>
      <c r="F482" s="15">
        <v>26.6</v>
      </c>
      <c r="G482" s="15">
        <v>12.4</v>
      </c>
      <c r="H482" s="15">
        <v>40.4</v>
      </c>
    </row>
    <row r="483" spans="1:8">
      <c r="A483" s="13" t="s">
        <v>3277</v>
      </c>
      <c r="B483" s="13">
        <v>17031330100</v>
      </c>
      <c r="C483" s="13" t="s">
        <v>3278</v>
      </c>
      <c r="D483" s="13" t="s">
        <v>4272</v>
      </c>
      <c r="E483" s="13" t="s">
        <v>4129</v>
      </c>
      <c r="F483" s="15">
        <v>28.8</v>
      </c>
      <c r="G483" s="15">
        <v>7.8</v>
      </c>
      <c r="H483" s="15">
        <v>30.6</v>
      </c>
    </row>
    <row r="484" spans="1:8">
      <c r="A484" s="13" t="s">
        <v>3279</v>
      </c>
      <c r="B484" s="13">
        <v>17031330200</v>
      </c>
      <c r="C484" s="13" t="s">
        <v>3280</v>
      </c>
      <c r="D484" s="13" t="s">
        <v>4272</v>
      </c>
      <c r="E484" s="13" t="s">
        <v>4129</v>
      </c>
      <c r="F484" s="15">
        <v>25.9</v>
      </c>
      <c r="G484" s="15">
        <v>12.3</v>
      </c>
      <c r="H484" s="15">
        <v>22.2</v>
      </c>
    </row>
    <row r="485" spans="1:8">
      <c r="A485" s="13" t="s">
        <v>3281</v>
      </c>
      <c r="B485" s="13">
        <v>17031340300</v>
      </c>
      <c r="C485" s="13" t="s">
        <v>3282</v>
      </c>
      <c r="D485" s="13" t="s">
        <v>4272</v>
      </c>
      <c r="E485" s="13" t="s">
        <v>4129</v>
      </c>
      <c r="F485" s="15">
        <v>25.5</v>
      </c>
      <c r="G485" s="15">
        <v>6</v>
      </c>
      <c r="H485" s="15">
        <v>9.6999999999999993</v>
      </c>
    </row>
    <row r="486" spans="1:8">
      <c r="A486" s="13" t="s">
        <v>3283</v>
      </c>
      <c r="B486" s="13">
        <v>17031340400</v>
      </c>
      <c r="C486" s="13" t="s">
        <v>3284</v>
      </c>
      <c r="D486" s="13" t="s">
        <v>4272</v>
      </c>
      <c r="E486" s="13" t="s">
        <v>4129</v>
      </c>
      <c r="F486" s="15">
        <v>30.3</v>
      </c>
      <c r="G486" s="15">
        <v>17.399999999999999</v>
      </c>
      <c r="H486" s="15">
        <v>16.100000000000001</v>
      </c>
    </row>
    <row r="487" spans="1:8">
      <c r="A487" s="13" t="s">
        <v>3285</v>
      </c>
      <c r="B487" s="13">
        <v>17031340500</v>
      </c>
      <c r="C487" s="13" t="s">
        <v>3286</v>
      </c>
      <c r="D487" s="13" t="s">
        <v>4272</v>
      </c>
      <c r="E487" s="13" t="s">
        <v>4129</v>
      </c>
      <c r="F487" s="15">
        <v>20.7</v>
      </c>
      <c r="G487" s="15">
        <v>6.7</v>
      </c>
      <c r="H487" s="15">
        <v>20.5</v>
      </c>
    </row>
    <row r="488" spans="1:8">
      <c r="A488" s="13" t="s">
        <v>3287</v>
      </c>
      <c r="B488" s="13">
        <v>17031340600</v>
      </c>
      <c r="C488" s="13" t="s">
        <v>3288</v>
      </c>
      <c r="D488" s="13" t="s">
        <v>4272</v>
      </c>
      <c r="E488" s="13" t="s">
        <v>4129</v>
      </c>
      <c r="F488" s="15">
        <v>31.4</v>
      </c>
      <c r="G488" s="15">
        <v>21.1</v>
      </c>
      <c r="H488" s="15">
        <v>56.1</v>
      </c>
    </row>
    <row r="489" spans="1:8">
      <c r="A489" s="13" t="s">
        <v>3289</v>
      </c>
      <c r="B489" s="13">
        <v>17031350100</v>
      </c>
      <c r="C489" s="13" t="s">
        <v>3290</v>
      </c>
      <c r="D489" s="13" t="s">
        <v>4272</v>
      </c>
      <c r="E489" s="13" t="s">
        <v>4129</v>
      </c>
      <c r="F489" s="15">
        <v>24.6</v>
      </c>
      <c r="G489" s="15">
        <v>4.0999999999999996</v>
      </c>
      <c r="H489" s="15">
        <v>24.1</v>
      </c>
    </row>
    <row r="490" spans="1:8">
      <c r="A490" s="13" t="s">
        <v>3291</v>
      </c>
      <c r="B490" s="13">
        <v>17031350400</v>
      </c>
      <c r="C490" s="13" t="s">
        <v>3292</v>
      </c>
      <c r="D490" s="13" t="s">
        <v>4272</v>
      </c>
      <c r="E490" s="13" t="s">
        <v>4129</v>
      </c>
      <c r="F490" s="15" t="s">
        <v>3407</v>
      </c>
      <c r="G490" s="15">
        <v>0</v>
      </c>
      <c r="H490" s="15">
        <v>80.3</v>
      </c>
    </row>
    <row r="491" spans="1:8">
      <c r="A491" s="13" t="s">
        <v>3293</v>
      </c>
      <c r="B491" s="13">
        <v>17031351000</v>
      </c>
      <c r="C491" s="13" t="s">
        <v>3294</v>
      </c>
      <c r="D491" s="13" t="s">
        <v>4272</v>
      </c>
      <c r="E491" s="13" t="s">
        <v>4129</v>
      </c>
      <c r="F491" s="15">
        <v>30.4</v>
      </c>
      <c r="G491" s="15">
        <v>4.9000000000000004</v>
      </c>
      <c r="H491" s="15">
        <v>23.2</v>
      </c>
    </row>
    <row r="492" spans="1:8">
      <c r="A492" s="13" t="s">
        <v>3295</v>
      </c>
      <c r="B492" s="13">
        <v>17031351100</v>
      </c>
      <c r="C492" s="13" t="s">
        <v>3296</v>
      </c>
      <c r="D492" s="13" t="s">
        <v>4272</v>
      </c>
      <c r="E492" s="13" t="s">
        <v>4129</v>
      </c>
      <c r="F492" s="15">
        <v>45.4</v>
      </c>
      <c r="G492" s="15">
        <v>2.6</v>
      </c>
      <c r="H492" s="15">
        <v>51</v>
      </c>
    </row>
    <row r="493" spans="1:8">
      <c r="A493" s="13" t="s">
        <v>3297</v>
      </c>
      <c r="B493" s="13">
        <v>17031351400</v>
      </c>
      <c r="C493" s="13" t="s">
        <v>3298</v>
      </c>
      <c r="D493" s="13" t="s">
        <v>4272</v>
      </c>
      <c r="E493" s="13" t="s">
        <v>4129</v>
      </c>
      <c r="F493" s="15">
        <v>33.1</v>
      </c>
      <c r="G493" s="15">
        <v>25</v>
      </c>
      <c r="H493" s="15">
        <v>47.7</v>
      </c>
    </row>
    <row r="494" spans="1:8">
      <c r="A494" s="13" t="s">
        <v>3299</v>
      </c>
      <c r="B494" s="13">
        <v>17031351500</v>
      </c>
      <c r="C494" s="13" t="s">
        <v>3300</v>
      </c>
      <c r="D494" s="13" t="s">
        <v>4272</v>
      </c>
      <c r="E494" s="13" t="s">
        <v>4129</v>
      </c>
      <c r="F494" s="15" t="s">
        <v>3407</v>
      </c>
      <c r="G494" s="15">
        <v>40.9</v>
      </c>
      <c r="H494" s="15">
        <v>20.5</v>
      </c>
    </row>
    <row r="495" spans="1:8">
      <c r="A495" s="13" t="s">
        <v>3301</v>
      </c>
      <c r="B495" s="13">
        <v>17031360200</v>
      </c>
      <c r="C495" s="13" t="s">
        <v>3302</v>
      </c>
      <c r="D495" s="13" t="s">
        <v>4272</v>
      </c>
      <c r="E495" s="13" t="s">
        <v>4129</v>
      </c>
      <c r="F495" s="15">
        <v>41.2</v>
      </c>
      <c r="G495" s="15">
        <v>0</v>
      </c>
      <c r="H495" s="15">
        <v>49.6</v>
      </c>
    </row>
    <row r="496" spans="1:8">
      <c r="A496" s="13" t="s">
        <v>3303</v>
      </c>
      <c r="B496" s="13">
        <v>17031380100</v>
      </c>
      <c r="C496" s="13" t="s">
        <v>3304</v>
      </c>
      <c r="D496" s="13" t="s">
        <v>4272</v>
      </c>
      <c r="E496" s="13" t="s">
        <v>4129</v>
      </c>
      <c r="F496" s="15">
        <v>33.4</v>
      </c>
      <c r="G496" s="15">
        <v>5.5</v>
      </c>
      <c r="H496" s="15">
        <v>34.5</v>
      </c>
    </row>
    <row r="497" spans="1:8">
      <c r="A497" s="13" t="s">
        <v>3305</v>
      </c>
      <c r="B497" s="13">
        <v>17031380200</v>
      </c>
      <c r="C497" s="13" t="s">
        <v>3306</v>
      </c>
      <c r="D497" s="13" t="s">
        <v>4272</v>
      </c>
      <c r="E497" s="13" t="s">
        <v>4129</v>
      </c>
      <c r="F497" s="15">
        <v>31.2</v>
      </c>
      <c r="G497" s="15">
        <v>2.1</v>
      </c>
      <c r="H497" s="15">
        <v>15.6</v>
      </c>
    </row>
    <row r="498" spans="1:8">
      <c r="A498" s="13" t="s">
        <v>3307</v>
      </c>
      <c r="B498" s="13">
        <v>17031380500</v>
      </c>
      <c r="C498" s="13" t="s">
        <v>3308</v>
      </c>
      <c r="D498" s="13" t="s">
        <v>4272</v>
      </c>
      <c r="E498" s="13" t="s">
        <v>4129</v>
      </c>
      <c r="F498" s="15" t="s">
        <v>3407</v>
      </c>
      <c r="G498" s="15">
        <v>0</v>
      </c>
      <c r="H498" s="15">
        <v>0</v>
      </c>
    </row>
    <row r="499" spans="1:8">
      <c r="A499" s="13" t="s">
        <v>3309</v>
      </c>
      <c r="B499" s="13">
        <v>17031380700</v>
      </c>
      <c r="C499" s="13" t="s">
        <v>3310</v>
      </c>
      <c r="D499" s="13" t="s">
        <v>4272</v>
      </c>
      <c r="E499" s="13" t="s">
        <v>4129</v>
      </c>
      <c r="F499" s="15">
        <v>40.700000000000003</v>
      </c>
      <c r="G499" s="15">
        <v>0</v>
      </c>
      <c r="H499" s="15">
        <v>42.9</v>
      </c>
    </row>
    <row r="500" spans="1:8">
      <c r="A500" s="13" t="s">
        <v>3311</v>
      </c>
      <c r="B500" s="13">
        <v>17031381200</v>
      </c>
      <c r="C500" s="13" t="s">
        <v>3312</v>
      </c>
      <c r="D500" s="13" t="s">
        <v>4272</v>
      </c>
      <c r="E500" s="13" t="s">
        <v>4129</v>
      </c>
      <c r="F500" s="15">
        <v>33.799999999999997</v>
      </c>
      <c r="G500" s="15">
        <v>3.1</v>
      </c>
      <c r="H500" s="15">
        <v>21.4</v>
      </c>
    </row>
    <row r="501" spans="1:8">
      <c r="A501" s="13" t="s">
        <v>3313</v>
      </c>
      <c r="B501" s="13">
        <v>17031381400</v>
      </c>
      <c r="C501" s="13" t="s">
        <v>3314</v>
      </c>
      <c r="D501" s="13" t="s">
        <v>4272</v>
      </c>
      <c r="E501" s="13" t="s">
        <v>4129</v>
      </c>
      <c r="F501" s="15">
        <v>28.7</v>
      </c>
      <c r="G501" s="15">
        <v>0</v>
      </c>
      <c r="H501" s="15">
        <v>19.600000000000001</v>
      </c>
    </row>
    <row r="502" spans="1:8">
      <c r="A502" s="13" t="s">
        <v>3315</v>
      </c>
      <c r="B502" s="13">
        <v>17031381500</v>
      </c>
      <c r="C502" s="13" t="s">
        <v>3208</v>
      </c>
      <c r="D502" s="13" t="s">
        <v>4272</v>
      </c>
      <c r="E502" s="13" t="s">
        <v>4129</v>
      </c>
      <c r="F502" s="15">
        <v>56.1</v>
      </c>
      <c r="G502" s="15">
        <v>0</v>
      </c>
      <c r="H502" s="15">
        <v>61.4</v>
      </c>
    </row>
    <row r="503" spans="1:8">
      <c r="A503" s="13" t="s">
        <v>3209</v>
      </c>
      <c r="B503" s="13">
        <v>17031381700</v>
      </c>
      <c r="C503" s="13" t="s">
        <v>3210</v>
      </c>
      <c r="D503" s="13" t="s">
        <v>4272</v>
      </c>
      <c r="E503" s="13" t="s">
        <v>4129</v>
      </c>
      <c r="F503" s="15" t="s">
        <v>3414</v>
      </c>
      <c r="G503" s="15" t="s">
        <v>3414</v>
      </c>
      <c r="H503" s="15" t="s">
        <v>3414</v>
      </c>
    </row>
    <row r="504" spans="1:8">
      <c r="A504" s="13" t="s">
        <v>3211</v>
      </c>
      <c r="B504" s="13">
        <v>17031381800</v>
      </c>
      <c r="C504" s="13" t="s">
        <v>3212</v>
      </c>
      <c r="D504" s="13" t="s">
        <v>4272</v>
      </c>
      <c r="E504" s="13" t="s">
        <v>4129</v>
      </c>
      <c r="F504" s="15">
        <v>32.200000000000003</v>
      </c>
      <c r="G504" s="15">
        <v>0</v>
      </c>
      <c r="H504" s="15">
        <v>40.1</v>
      </c>
    </row>
    <row r="505" spans="1:8">
      <c r="A505" s="13" t="s">
        <v>3213</v>
      </c>
      <c r="B505" s="13">
        <v>17031381900</v>
      </c>
      <c r="C505" s="13" t="s">
        <v>3214</v>
      </c>
      <c r="D505" s="13" t="s">
        <v>4272</v>
      </c>
      <c r="E505" s="13" t="s">
        <v>4129</v>
      </c>
      <c r="F505" s="15">
        <v>31.4</v>
      </c>
      <c r="G505" s="15">
        <v>6.3</v>
      </c>
      <c r="H505" s="15">
        <v>40.299999999999997</v>
      </c>
    </row>
    <row r="506" spans="1:8">
      <c r="A506" s="13" t="s">
        <v>3215</v>
      </c>
      <c r="B506" s="13">
        <v>17031390100</v>
      </c>
      <c r="C506" s="13" t="s">
        <v>3216</v>
      </c>
      <c r="D506" s="13" t="s">
        <v>4272</v>
      </c>
      <c r="E506" s="13" t="s">
        <v>4129</v>
      </c>
      <c r="F506" s="15">
        <v>37.4</v>
      </c>
      <c r="G506" s="15">
        <v>7.5</v>
      </c>
      <c r="H506" s="15">
        <v>38.9</v>
      </c>
    </row>
    <row r="507" spans="1:8">
      <c r="A507" s="13" t="s">
        <v>3217</v>
      </c>
      <c r="B507" s="13">
        <v>17031390200</v>
      </c>
      <c r="C507" s="13" t="s">
        <v>3218</v>
      </c>
      <c r="D507" s="13" t="s">
        <v>4272</v>
      </c>
      <c r="E507" s="13" t="s">
        <v>4129</v>
      </c>
      <c r="F507" s="15">
        <v>39.9</v>
      </c>
      <c r="G507" s="15">
        <v>3.3</v>
      </c>
      <c r="H507" s="15">
        <v>23.2</v>
      </c>
    </row>
    <row r="508" spans="1:8">
      <c r="A508" s="13" t="s">
        <v>3219</v>
      </c>
      <c r="B508" s="13">
        <v>17031390300</v>
      </c>
      <c r="C508" s="13" t="s">
        <v>3220</v>
      </c>
      <c r="D508" s="13" t="s">
        <v>4272</v>
      </c>
      <c r="E508" s="13" t="s">
        <v>4129</v>
      </c>
      <c r="F508" s="15">
        <v>35.1</v>
      </c>
      <c r="G508" s="15">
        <v>4.5</v>
      </c>
      <c r="H508" s="15">
        <v>29.6</v>
      </c>
    </row>
    <row r="509" spans="1:8">
      <c r="A509" s="13" t="s">
        <v>3221</v>
      </c>
      <c r="B509" s="13">
        <v>17031390400</v>
      </c>
      <c r="C509" s="13" t="s">
        <v>3222</v>
      </c>
      <c r="D509" s="13" t="s">
        <v>4272</v>
      </c>
      <c r="E509" s="13" t="s">
        <v>4129</v>
      </c>
      <c r="F509" s="15">
        <v>33.799999999999997</v>
      </c>
      <c r="G509" s="15">
        <v>0.6</v>
      </c>
      <c r="H509" s="15">
        <v>30.7</v>
      </c>
    </row>
    <row r="510" spans="1:8">
      <c r="A510" s="13" t="s">
        <v>3223</v>
      </c>
      <c r="B510" s="13">
        <v>17031390500</v>
      </c>
      <c r="C510" s="13" t="s">
        <v>3224</v>
      </c>
      <c r="D510" s="13" t="s">
        <v>4272</v>
      </c>
      <c r="E510" s="13" t="s">
        <v>4129</v>
      </c>
      <c r="F510" s="15">
        <v>23.9</v>
      </c>
      <c r="G510" s="15">
        <v>15.8</v>
      </c>
      <c r="H510" s="15">
        <v>38.1</v>
      </c>
    </row>
    <row r="511" spans="1:8">
      <c r="A511" s="13" t="s">
        <v>3225</v>
      </c>
      <c r="B511" s="13">
        <v>17031390600</v>
      </c>
      <c r="C511" s="13" t="s">
        <v>3226</v>
      </c>
      <c r="D511" s="13" t="s">
        <v>4272</v>
      </c>
      <c r="E511" s="13" t="s">
        <v>4129</v>
      </c>
      <c r="F511" s="15">
        <v>25.2</v>
      </c>
      <c r="G511" s="15">
        <v>6.8</v>
      </c>
      <c r="H511" s="15">
        <v>20.9</v>
      </c>
    </row>
    <row r="512" spans="1:8">
      <c r="A512" s="13" t="s">
        <v>3227</v>
      </c>
      <c r="B512" s="13">
        <v>17031390700</v>
      </c>
      <c r="C512" s="13" t="s">
        <v>3228</v>
      </c>
      <c r="D512" s="13" t="s">
        <v>4272</v>
      </c>
      <c r="E512" s="13" t="s">
        <v>4129</v>
      </c>
      <c r="F512" s="15">
        <v>26.6</v>
      </c>
      <c r="G512" s="15">
        <v>7.8</v>
      </c>
      <c r="H512" s="15">
        <v>45.8</v>
      </c>
    </row>
    <row r="513" spans="1:8">
      <c r="A513" s="13" t="s">
        <v>3229</v>
      </c>
      <c r="B513" s="13">
        <v>17031400300</v>
      </c>
      <c r="C513" s="13" t="s">
        <v>3230</v>
      </c>
      <c r="D513" s="13" t="s">
        <v>4272</v>
      </c>
      <c r="E513" s="13" t="s">
        <v>4129</v>
      </c>
      <c r="F513" s="15">
        <v>39.4</v>
      </c>
      <c r="G513" s="15">
        <v>9.9</v>
      </c>
      <c r="H513" s="15">
        <v>34.299999999999997</v>
      </c>
    </row>
    <row r="514" spans="1:8">
      <c r="A514" s="13" t="s">
        <v>3231</v>
      </c>
      <c r="B514" s="13">
        <v>17031400400</v>
      </c>
      <c r="C514" s="13" t="s">
        <v>3232</v>
      </c>
      <c r="D514" s="13" t="s">
        <v>4272</v>
      </c>
      <c r="E514" s="13" t="s">
        <v>4129</v>
      </c>
      <c r="F514" s="15">
        <v>37.799999999999997</v>
      </c>
      <c r="G514" s="15">
        <v>0</v>
      </c>
      <c r="H514" s="15">
        <v>47.7</v>
      </c>
    </row>
    <row r="515" spans="1:8">
      <c r="A515" s="13" t="s">
        <v>3233</v>
      </c>
      <c r="B515" s="13">
        <v>17031400500</v>
      </c>
      <c r="C515" s="13" t="s">
        <v>3234</v>
      </c>
      <c r="D515" s="13" t="s">
        <v>4272</v>
      </c>
      <c r="E515" s="13" t="s">
        <v>4129</v>
      </c>
      <c r="F515" s="15">
        <v>33.9</v>
      </c>
      <c r="G515" s="15">
        <v>4.5</v>
      </c>
      <c r="H515" s="15">
        <v>41.9</v>
      </c>
    </row>
    <row r="516" spans="1:8">
      <c r="A516" s="13" t="s">
        <v>3235</v>
      </c>
      <c r="B516" s="13">
        <v>17031400800</v>
      </c>
      <c r="C516" s="13" t="s">
        <v>3236</v>
      </c>
      <c r="D516" s="13" t="s">
        <v>4272</v>
      </c>
      <c r="E516" s="13" t="s">
        <v>4129</v>
      </c>
      <c r="F516" s="15">
        <v>43.4</v>
      </c>
      <c r="G516" s="15">
        <v>0</v>
      </c>
      <c r="H516" s="15">
        <v>58.5</v>
      </c>
    </row>
    <row r="517" spans="1:8">
      <c r="A517" s="13" t="s">
        <v>3237</v>
      </c>
      <c r="B517" s="13">
        <v>17031410100</v>
      </c>
      <c r="C517" s="13" t="s">
        <v>3238</v>
      </c>
      <c r="D517" s="13" t="s">
        <v>4272</v>
      </c>
      <c r="E517" s="13" t="s">
        <v>4129</v>
      </c>
      <c r="F517" s="15">
        <v>31.8</v>
      </c>
      <c r="G517" s="15">
        <v>20.9</v>
      </c>
      <c r="H517" s="15">
        <v>37.700000000000003</v>
      </c>
    </row>
    <row r="518" spans="1:8">
      <c r="A518" s="13" t="s">
        <v>3239</v>
      </c>
      <c r="B518" s="13">
        <v>17031410200</v>
      </c>
      <c r="C518" s="13" t="s">
        <v>3240</v>
      </c>
      <c r="D518" s="13" t="s">
        <v>4272</v>
      </c>
      <c r="E518" s="13" t="s">
        <v>4129</v>
      </c>
      <c r="F518" s="15">
        <v>27</v>
      </c>
      <c r="G518" s="15">
        <v>24.8</v>
      </c>
      <c r="H518" s="15">
        <v>30.4</v>
      </c>
    </row>
    <row r="519" spans="1:8">
      <c r="A519" s="13" t="s">
        <v>3241</v>
      </c>
      <c r="B519" s="13">
        <v>17031410500</v>
      </c>
      <c r="C519" s="13" t="s">
        <v>3242</v>
      </c>
      <c r="D519" s="13" t="s">
        <v>4272</v>
      </c>
      <c r="E519" s="13" t="s">
        <v>4129</v>
      </c>
      <c r="F519" s="15">
        <v>29.6</v>
      </c>
      <c r="G519" s="15">
        <v>20.3</v>
      </c>
      <c r="H519" s="15">
        <v>23.4</v>
      </c>
    </row>
    <row r="520" spans="1:8">
      <c r="A520" s="13" t="s">
        <v>3243</v>
      </c>
      <c r="B520" s="13">
        <v>17031410600</v>
      </c>
      <c r="C520" s="13" t="s">
        <v>3244</v>
      </c>
      <c r="D520" s="13" t="s">
        <v>4272</v>
      </c>
      <c r="E520" s="13" t="s">
        <v>4129</v>
      </c>
      <c r="F520" s="15">
        <v>29.2</v>
      </c>
      <c r="G520" s="15">
        <v>26.8</v>
      </c>
      <c r="H520" s="15">
        <v>16.5</v>
      </c>
    </row>
    <row r="521" spans="1:8">
      <c r="A521" s="13" t="s">
        <v>3245</v>
      </c>
      <c r="B521" s="13">
        <v>17031410700</v>
      </c>
      <c r="C521" s="13" t="s">
        <v>3246</v>
      </c>
      <c r="D521" s="13" t="s">
        <v>4272</v>
      </c>
      <c r="E521" s="13" t="s">
        <v>4129</v>
      </c>
      <c r="F521" s="15">
        <v>22.3</v>
      </c>
      <c r="G521" s="15">
        <v>31</v>
      </c>
      <c r="H521" s="15">
        <v>19.3</v>
      </c>
    </row>
    <row r="522" spans="1:8">
      <c r="A522" s="13" t="s">
        <v>3247</v>
      </c>
      <c r="B522" s="13">
        <v>17031410800</v>
      </c>
      <c r="C522" s="13" t="s">
        <v>3248</v>
      </c>
      <c r="D522" s="13" t="s">
        <v>4272</v>
      </c>
      <c r="E522" s="13" t="s">
        <v>4129</v>
      </c>
      <c r="F522" s="15">
        <v>29</v>
      </c>
      <c r="G522" s="15">
        <v>24.3</v>
      </c>
      <c r="H522" s="15">
        <v>31.5</v>
      </c>
    </row>
    <row r="523" spans="1:8">
      <c r="A523" s="13" t="s">
        <v>3249</v>
      </c>
      <c r="B523" s="13">
        <v>17031410900</v>
      </c>
      <c r="C523" s="13" t="s">
        <v>3250</v>
      </c>
      <c r="D523" s="13" t="s">
        <v>4272</v>
      </c>
      <c r="E523" s="13" t="s">
        <v>4129</v>
      </c>
      <c r="F523" s="15">
        <v>29.9</v>
      </c>
      <c r="G523" s="15">
        <v>14.5</v>
      </c>
      <c r="H523" s="15">
        <v>38.200000000000003</v>
      </c>
    </row>
    <row r="524" spans="1:8">
      <c r="A524" s="13" t="s">
        <v>3251</v>
      </c>
      <c r="B524" s="13">
        <v>17031411000</v>
      </c>
      <c r="C524" s="13" t="s">
        <v>3252</v>
      </c>
      <c r="D524" s="13" t="s">
        <v>4272</v>
      </c>
      <c r="E524" s="13" t="s">
        <v>4129</v>
      </c>
      <c r="F524" s="15">
        <v>26.1</v>
      </c>
      <c r="G524" s="15">
        <v>25</v>
      </c>
      <c r="H524" s="15">
        <v>30.9</v>
      </c>
    </row>
    <row r="525" spans="1:8">
      <c r="A525" s="13" t="s">
        <v>3253</v>
      </c>
      <c r="B525" s="13">
        <v>17031411100</v>
      </c>
      <c r="C525" s="13" t="s">
        <v>3254</v>
      </c>
      <c r="D525" s="13" t="s">
        <v>4272</v>
      </c>
      <c r="E525" s="13" t="s">
        <v>4129</v>
      </c>
      <c r="F525" s="15">
        <v>25.9</v>
      </c>
      <c r="G525" s="15">
        <v>39.200000000000003</v>
      </c>
      <c r="H525" s="15">
        <v>17.8</v>
      </c>
    </row>
    <row r="526" spans="1:8">
      <c r="A526" s="13" t="s">
        <v>3255</v>
      </c>
      <c r="B526" s="13">
        <v>17031411200</v>
      </c>
      <c r="C526" s="13" t="s">
        <v>3256</v>
      </c>
      <c r="D526" s="13" t="s">
        <v>4272</v>
      </c>
      <c r="E526" s="13" t="s">
        <v>4129</v>
      </c>
      <c r="F526" s="15">
        <v>19.899999999999999</v>
      </c>
      <c r="G526" s="15">
        <v>37.5</v>
      </c>
      <c r="H526" s="15">
        <v>17.3</v>
      </c>
    </row>
    <row r="527" spans="1:8">
      <c r="A527" s="13" t="s">
        <v>3257</v>
      </c>
      <c r="B527" s="13">
        <v>17031420100</v>
      </c>
      <c r="C527" s="13" t="s">
        <v>3258</v>
      </c>
      <c r="D527" s="13" t="s">
        <v>4272</v>
      </c>
      <c r="E527" s="13" t="s">
        <v>4129</v>
      </c>
      <c r="F527" s="15">
        <v>56.5</v>
      </c>
      <c r="G527" s="15">
        <v>3.8</v>
      </c>
      <c r="H527" s="15">
        <v>43.4</v>
      </c>
    </row>
    <row r="528" spans="1:8">
      <c r="A528" s="13" t="s">
        <v>3259</v>
      </c>
      <c r="B528" s="13">
        <v>17031420200</v>
      </c>
      <c r="C528" s="13" t="s">
        <v>3260</v>
      </c>
      <c r="D528" s="13" t="s">
        <v>4272</v>
      </c>
      <c r="E528" s="13" t="s">
        <v>4129</v>
      </c>
      <c r="F528" s="15">
        <v>36.1</v>
      </c>
      <c r="G528" s="15">
        <v>22.1</v>
      </c>
      <c r="H528" s="15">
        <v>29.3</v>
      </c>
    </row>
    <row r="529" spans="1:8">
      <c r="A529" s="13" t="s">
        <v>3261</v>
      </c>
      <c r="B529" s="13">
        <v>17031420300</v>
      </c>
      <c r="C529" s="13" t="s">
        <v>3154</v>
      </c>
      <c r="D529" s="13" t="s">
        <v>4272</v>
      </c>
      <c r="E529" s="13" t="s">
        <v>4129</v>
      </c>
      <c r="F529" s="15">
        <v>31.4</v>
      </c>
      <c r="G529" s="15">
        <v>17.7</v>
      </c>
      <c r="H529" s="15">
        <v>20.7</v>
      </c>
    </row>
    <row r="530" spans="1:8">
      <c r="A530" s="13" t="s">
        <v>3155</v>
      </c>
      <c r="B530" s="13">
        <v>17031420400</v>
      </c>
      <c r="C530" s="13" t="s">
        <v>3156</v>
      </c>
      <c r="D530" s="13" t="s">
        <v>4272</v>
      </c>
      <c r="E530" s="13" t="s">
        <v>4129</v>
      </c>
      <c r="F530" s="15">
        <v>39.299999999999997</v>
      </c>
      <c r="G530" s="15">
        <v>20.2</v>
      </c>
      <c r="H530" s="15">
        <v>35.299999999999997</v>
      </c>
    </row>
    <row r="531" spans="1:8">
      <c r="A531" s="13" t="s">
        <v>3157</v>
      </c>
      <c r="B531" s="13">
        <v>17031420500</v>
      </c>
      <c r="C531" s="13" t="s">
        <v>3158</v>
      </c>
      <c r="D531" s="13" t="s">
        <v>4272</v>
      </c>
      <c r="E531" s="13" t="s">
        <v>4129</v>
      </c>
      <c r="F531" s="15">
        <v>34.6</v>
      </c>
      <c r="G531" s="15">
        <v>4.9000000000000004</v>
      </c>
      <c r="H531" s="15">
        <v>33.200000000000003</v>
      </c>
    </row>
    <row r="532" spans="1:8">
      <c r="A532" s="13" t="s">
        <v>3159</v>
      </c>
      <c r="B532" s="13">
        <v>17031420600</v>
      </c>
      <c r="C532" s="13" t="s">
        <v>3160</v>
      </c>
      <c r="D532" s="13" t="s">
        <v>4272</v>
      </c>
      <c r="E532" s="13" t="s">
        <v>4129</v>
      </c>
      <c r="F532" s="15">
        <v>32.5</v>
      </c>
      <c r="G532" s="15">
        <v>13.6</v>
      </c>
      <c r="H532" s="15">
        <v>39.6</v>
      </c>
    </row>
    <row r="533" spans="1:8">
      <c r="A533" s="13" t="s">
        <v>3161</v>
      </c>
      <c r="B533" s="13">
        <v>17031420700</v>
      </c>
      <c r="C533" s="13" t="s">
        <v>3162</v>
      </c>
      <c r="D533" s="13" t="s">
        <v>4272</v>
      </c>
      <c r="E533" s="13" t="s">
        <v>4129</v>
      </c>
      <c r="F533" s="15">
        <v>41.5</v>
      </c>
      <c r="G533" s="15">
        <v>1.2</v>
      </c>
      <c r="H533" s="15">
        <v>36.1</v>
      </c>
    </row>
    <row r="534" spans="1:8">
      <c r="A534" s="13" t="s">
        <v>3163</v>
      </c>
      <c r="B534" s="13">
        <v>17031420800</v>
      </c>
      <c r="C534" s="13" t="s">
        <v>3164</v>
      </c>
      <c r="D534" s="13" t="s">
        <v>4272</v>
      </c>
      <c r="E534" s="13" t="s">
        <v>4129</v>
      </c>
      <c r="F534" s="15">
        <v>32</v>
      </c>
      <c r="G534" s="15">
        <v>8.1</v>
      </c>
      <c r="H534" s="15">
        <v>26.5</v>
      </c>
    </row>
    <row r="535" spans="1:8">
      <c r="A535" s="13" t="s">
        <v>3165</v>
      </c>
      <c r="B535" s="13">
        <v>17031421200</v>
      </c>
      <c r="C535" s="13" t="s">
        <v>3166</v>
      </c>
      <c r="D535" s="13" t="s">
        <v>4272</v>
      </c>
      <c r="E535" s="13" t="s">
        <v>4129</v>
      </c>
      <c r="F535" s="15">
        <v>38.200000000000003</v>
      </c>
      <c r="G535" s="15">
        <v>0</v>
      </c>
      <c r="H535" s="15">
        <v>29.8</v>
      </c>
    </row>
    <row r="536" spans="1:8">
      <c r="A536" s="13" t="s">
        <v>3167</v>
      </c>
      <c r="B536" s="13">
        <v>17031430101</v>
      </c>
      <c r="C536" s="13" t="s">
        <v>3168</v>
      </c>
      <c r="D536" s="13" t="s">
        <v>4272</v>
      </c>
      <c r="E536" s="13" t="s">
        <v>4129</v>
      </c>
      <c r="F536" s="15">
        <v>38.200000000000003</v>
      </c>
      <c r="G536" s="15">
        <v>5.3</v>
      </c>
      <c r="H536" s="15">
        <v>36.299999999999997</v>
      </c>
    </row>
    <row r="537" spans="1:8">
      <c r="A537" s="13" t="s">
        <v>3169</v>
      </c>
      <c r="B537" s="13">
        <v>17031430102</v>
      </c>
      <c r="C537" s="13" t="s">
        <v>3170</v>
      </c>
      <c r="D537" s="13" t="s">
        <v>4272</v>
      </c>
      <c r="E537" s="13" t="s">
        <v>4129</v>
      </c>
      <c r="F537" s="15">
        <v>36.299999999999997</v>
      </c>
      <c r="G537" s="15">
        <v>8.5</v>
      </c>
      <c r="H537" s="15">
        <v>40.700000000000003</v>
      </c>
    </row>
    <row r="538" spans="1:8">
      <c r="A538" s="13" t="s">
        <v>3171</v>
      </c>
      <c r="B538" s="13">
        <v>17031430200</v>
      </c>
      <c r="C538" s="13" t="s">
        <v>3172</v>
      </c>
      <c r="D538" s="13" t="s">
        <v>4272</v>
      </c>
      <c r="E538" s="13" t="s">
        <v>4129</v>
      </c>
      <c r="F538" s="15">
        <v>37.1</v>
      </c>
      <c r="G538" s="15">
        <v>4.9000000000000004</v>
      </c>
      <c r="H538" s="15">
        <v>34.6</v>
      </c>
    </row>
    <row r="539" spans="1:8">
      <c r="A539" s="13" t="s">
        <v>3173</v>
      </c>
      <c r="B539" s="13">
        <v>17031430300</v>
      </c>
      <c r="C539" s="13" t="s">
        <v>3174</v>
      </c>
      <c r="D539" s="13" t="s">
        <v>4272</v>
      </c>
      <c r="E539" s="13" t="s">
        <v>4129</v>
      </c>
      <c r="F539" s="15">
        <v>31.6</v>
      </c>
      <c r="G539" s="15">
        <v>0</v>
      </c>
      <c r="H539" s="15">
        <v>31.3</v>
      </c>
    </row>
    <row r="540" spans="1:8">
      <c r="A540" s="13" t="s">
        <v>3175</v>
      </c>
      <c r="B540" s="13">
        <v>17031430400</v>
      </c>
      <c r="C540" s="13" t="s">
        <v>3176</v>
      </c>
      <c r="D540" s="13" t="s">
        <v>4272</v>
      </c>
      <c r="E540" s="13" t="s">
        <v>4129</v>
      </c>
      <c r="F540" s="15">
        <v>34.700000000000003</v>
      </c>
      <c r="G540" s="15">
        <v>1.6</v>
      </c>
      <c r="H540" s="15">
        <v>37.299999999999997</v>
      </c>
    </row>
    <row r="541" spans="1:8">
      <c r="A541" s="13" t="s">
        <v>3177</v>
      </c>
      <c r="B541" s="13">
        <v>17031430500</v>
      </c>
      <c r="C541" s="13" t="s">
        <v>3178</v>
      </c>
      <c r="D541" s="13" t="s">
        <v>4272</v>
      </c>
      <c r="E541" s="13" t="s">
        <v>4129</v>
      </c>
      <c r="F541" s="15">
        <v>38.799999999999997</v>
      </c>
      <c r="G541" s="15">
        <v>0</v>
      </c>
      <c r="H541" s="15">
        <v>50.8</v>
      </c>
    </row>
    <row r="542" spans="1:8">
      <c r="A542" s="13" t="s">
        <v>3179</v>
      </c>
      <c r="B542" s="13">
        <v>17031430600</v>
      </c>
      <c r="C542" s="13" t="s">
        <v>3180</v>
      </c>
      <c r="D542" s="13" t="s">
        <v>4272</v>
      </c>
      <c r="E542" s="13" t="s">
        <v>4129</v>
      </c>
      <c r="F542" s="15">
        <v>36.200000000000003</v>
      </c>
      <c r="G542" s="15">
        <v>0</v>
      </c>
      <c r="H542" s="15">
        <v>17.100000000000001</v>
      </c>
    </row>
    <row r="543" spans="1:8">
      <c r="A543" s="13" t="s">
        <v>3181</v>
      </c>
      <c r="B543" s="13">
        <v>17031430700</v>
      </c>
      <c r="C543" s="13" t="s">
        <v>3182</v>
      </c>
      <c r="D543" s="13" t="s">
        <v>4272</v>
      </c>
      <c r="E543" s="13" t="s">
        <v>4129</v>
      </c>
      <c r="F543" s="15">
        <v>39.6</v>
      </c>
      <c r="G543" s="15">
        <v>3.5</v>
      </c>
      <c r="H543" s="15">
        <v>34.9</v>
      </c>
    </row>
    <row r="544" spans="1:8">
      <c r="A544" s="13" t="s">
        <v>3183</v>
      </c>
      <c r="B544" s="13">
        <v>17031430800</v>
      </c>
      <c r="C544" s="13" t="s">
        <v>3184</v>
      </c>
      <c r="D544" s="13" t="s">
        <v>4272</v>
      </c>
      <c r="E544" s="13" t="s">
        <v>4129</v>
      </c>
      <c r="F544" s="15">
        <v>46.5</v>
      </c>
      <c r="G544" s="15">
        <v>0</v>
      </c>
      <c r="H544" s="15">
        <v>44.7</v>
      </c>
    </row>
    <row r="545" spans="1:8">
      <c r="A545" s="13" t="s">
        <v>3185</v>
      </c>
      <c r="B545" s="13">
        <v>17031430900</v>
      </c>
      <c r="C545" s="13" t="s">
        <v>3186</v>
      </c>
      <c r="D545" s="13" t="s">
        <v>4272</v>
      </c>
      <c r="E545" s="13" t="s">
        <v>4129</v>
      </c>
      <c r="F545" s="15">
        <v>29.9</v>
      </c>
      <c r="G545" s="15">
        <v>3.2</v>
      </c>
      <c r="H545" s="15">
        <v>27.9</v>
      </c>
    </row>
    <row r="546" spans="1:8">
      <c r="A546" s="13" t="s">
        <v>3187</v>
      </c>
      <c r="B546" s="13">
        <v>17031431200</v>
      </c>
      <c r="C546" s="13" t="s">
        <v>3188</v>
      </c>
      <c r="D546" s="13" t="s">
        <v>4272</v>
      </c>
      <c r="E546" s="13" t="s">
        <v>4129</v>
      </c>
      <c r="F546" s="15">
        <v>48.2</v>
      </c>
      <c r="G546" s="15">
        <v>1.4</v>
      </c>
      <c r="H546" s="15">
        <v>24.4</v>
      </c>
    </row>
    <row r="547" spans="1:8">
      <c r="A547" s="13" t="s">
        <v>3189</v>
      </c>
      <c r="B547" s="13">
        <v>17031431301</v>
      </c>
      <c r="C547" s="13" t="s">
        <v>3190</v>
      </c>
      <c r="D547" s="13" t="s">
        <v>4272</v>
      </c>
      <c r="E547" s="13" t="s">
        <v>4129</v>
      </c>
      <c r="F547" s="15">
        <v>50.7</v>
      </c>
      <c r="G547" s="15">
        <v>3.9</v>
      </c>
      <c r="H547" s="15">
        <v>37.6</v>
      </c>
    </row>
    <row r="548" spans="1:8">
      <c r="A548" s="13" t="s">
        <v>3191</v>
      </c>
      <c r="B548" s="13">
        <v>17031431302</v>
      </c>
      <c r="C548" s="13" t="s">
        <v>3192</v>
      </c>
      <c r="D548" s="13" t="s">
        <v>4272</v>
      </c>
      <c r="E548" s="13" t="s">
        <v>4129</v>
      </c>
      <c r="F548" s="15">
        <v>36.700000000000003</v>
      </c>
      <c r="G548" s="15">
        <v>3.3</v>
      </c>
      <c r="H548" s="15">
        <v>31.4</v>
      </c>
    </row>
    <row r="549" spans="1:8">
      <c r="A549" s="13" t="s">
        <v>3193</v>
      </c>
      <c r="B549" s="13">
        <v>17031431400</v>
      </c>
      <c r="C549" s="13" t="s">
        <v>3194</v>
      </c>
      <c r="D549" s="13" t="s">
        <v>4272</v>
      </c>
      <c r="E549" s="13" t="s">
        <v>4129</v>
      </c>
      <c r="F549" s="15">
        <v>39.299999999999997</v>
      </c>
      <c r="G549" s="15">
        <v>1.4</v>
      </c>
      <c r="H549" s="15">
        <v>40.200000000000003</v>
      </c>
    </row>
    <row r="550" spans="1:8">
      <c r="A550" s="13" t="s">
        <v>3195</v>
      </c>
      <c r="B550" s="13">
        <v>17031440101</v>
      </c>
      <c r="C550" s="13" t="s">
        <v>3196</v>
      </c>
      <c r="D550" s="13" t="s">
        <v>4272</v>
      </c>
      <c r="E550" s="13" t="s">
        <v>4129</v>
      </c>
      <c r="F550" s="15">
        <v>45.6</v>
      </c>
      <c r="G550" s="15">
        <v>2.5</v>
      </c>
      <c r="H550" s="15">
        <v>50.4</v>
      </c>
    </row>
    <row r="551" spans="1:8">
      <c r="A551" s="13" t="s">
        <v>3197</v>
      </c>
      <c r="B551" s="13">
        <v>17031440102</v>
      </c>
      <c r="C551" s="13" t="s">
        <v>3198</v>
      </c>
      <c r="D551" s="13" t="s">
        <v>4272</v>
      </c>
      <c r="E551" s="13" t="s">
        <v>4129</v>
      </c>
      <c r="F551" s="15">
        <v>41</v>
      </c>
      <c r="G551" s="15">
        <v>2.2000000000000002</v>
      </c>
      <c r="H551" s="15">
        <v>32.9</v>
      </c>
    </row>
    <row r="552" spans="1:8">
      <c r="A552" s="13" t="s">
        <v>3199</v>
      </c>
      <c r="B552" s="13">
        <v>17031440201</v>
      </c>
      <c r="C552" s="13" t="s">
        <v>3200</v>
      </c>
      <c r="D552" s="13" t="s">
        <v>4272</v>
      </c>
      <c r="E552" s="13" t="s">
        <v>4129</v>
      </c>
      <c r="F552" s="15">
        <v>44.8</v>
      </c>
      <c r="G552" s="15">
        <v>1.9</v>
      </c>
      <c r="H552" s="15">
        <v>37.1</v>
      </c>
    </row>
    <row r="553" spans="1:8">
      <c r="A553" s="13" t="s">
        <v>3201</v>
      </c>
      <c r="B553" s="13">
        <v>17031440202</v>
      </c>
      <c r="C553" s="13" t="s">
        <v>3202</v>
      </c>
      <c r="D553" s="13" t="s">
        <v>4272</v>
      </c>
      <c r="E553" s="13" t="s">
        <v>4129</v>
      </c>
      <c r="F553" s="15">
        <v>40</v>
      </c>
      <c r="G553" s="15">
        <v>2.2000000000000002</v>
      </c>
      <c r="H553" s="15">
        <v>41.2</v>
      </c>
    </row>
    <row r="554" spans="1:8">
      <c r="A554" s="13" t="s">
        <v>3203</v>
      </c>
      <c r="B554" s="13">
        <v>17031440300</v>
      </c>
      <c r="C554" s="13" t="s">
        <v>3204</v>
      </c>
      <c r="D554" s="13" t="s">
        <v>4272</v>
      </c>
      <c r="E554" s="13" t="s">
        <v>4129</v>
      </c>
      <c r="F554" s="15">
        <v>40.700000000000003</v>
      </c>
      <c r="G554" s="15">
        <v>0</v>
      </c>
      <c r="H554" s="15">
        <v>32.9</v>
      </c>
    </row>
    <row r="555" spans="1:8">
      <c r="A555" s="13" t="s">
        <v>3205</v>
      </c>
      <c r="B555" s="13">
        <v>17031440600</v>
      </c>
      <c r="C555" s="13" t="s">
        <v>3206</v>
      </c>
      <c r="D555" s="13" t="s">
        <v>4272</v>
      </c>
      <c r="E555" s="13" t="s">
        <v>4129</v>
      </c>
      <c r="F555" s="15">
        <v>38.4</v>
      </c>
      <c r="G555" s="15">
        <v>1.2</v>
      </c>
      <c r="H555" s="15">
        <v>18.600000000000001</v>
      </c>
    </row>
    <row r="556" spans="1:8">
      <c r="A556" s="13" t="s">
        <v>3207</v>
      </c>
      <c r="B556" s="13">
        <v>17031440700</v>
      </c>
      <c r="C556" s="13" t="s">
        <v>3100</v>
      </c>
      <c r="D556" s="13" t="s">
        <v>4272</v>
      </c>
      <c r="E556" s="13" t="s">
        <v>4129</v>
      </c>
      <c r="F556" s="15">
        <v>30.9</v>
      </c>
      <c r="G556" s="15">
        <v>0</v>
      </c>
      <c r="H556" s="15">
        <v>7.1</v>
      </c>
    </row>
    <row r="557" spans="1:8">
      <c r="A557" s="13" t="s">
        <v>3101</v>
      </c>
      <c r="B557" s="13">
        <v>17031440800</v>
      </c>
      <c r="C557" s="13" t="s">
        <v>3102</v>
      </c>
      <c r="D557" s="13" t="s">
        <v>4272</v>
      </c>
      <c r="E557" s="13" t="s">
        <v>4129</v>
      </c>
      <c r="F557" s="15">
        <v>54.7</v>
      </c>
      <c r="G557" s="15">
        <v>3.5</v>
      </c>
      <c r="H557" s="15">
        <v>39.200000000000003</v>
      </c>
    </row>
    <row r="558" spans="1:8">
      <c r="A558" s="13" t="s">
        <v>3103</v>
      </c>
      <c r="B558" s="13">
        <v>17031440900</v>
      </c>
      <c r="C558" s="13" t="s">
        <v>3104</v>
      </c>
      <c r="D558" s="13" t="s">
        <v>4272</v>
      </c>
      <c r="E558" s="13" t="s">
        <v>4129</v>
      </c>
      <c r="F558" s="15">
        <v>35.700000000000003</v>
      </c>
      <c r="G558" s="15">
        <v>0</v>
      </c>
      <c r="H558" s="15">
        <v>28.5</v>
      </c>
    </row>
    <row r="559" spans="1:8">
      <c r="A559" s="13" t="s">
        <v>3105</v>
      </c>
      <c r="B559" s="13">
        <v>17031450300</v>
      </c>
      <c r="C559" s="13" t="s">
        <v>3106</v>
      </c>
      <c r="D559" s="13" t="s">
        <v>4272</v>
      </c>
      <c r="E559" s="13" t="s">
        <v>4129</v>
      </c>
      <c r="F559" s="15">
        <v>40.299999999999997</v>
      </c>
      <c r="G559" s="15">
        <v>1.4</v>
      </c>
      <c r="H559" s="15">
        <v>32</v>
      </c>
    </row>
    <row r="560" spans="1:8">
      <c r="A560" s="13" t="s">
        <v>3107</v>
      </c>
      <c r="B560" s="13">
        <v>17031460100</v>
      </c>
      <c r="C560" s="13" t="s">
        <v>3108</v>
      </c>
      <c r="D560" s="13" t="s">
        <v>4272</v>
      </c>
      <c r="E560" s="13" t="s">
        <v>4129</v>
      </c>
      <c r="F560" s="15">
        <v>43.8</v>
      </c>
      <c r="G560" s="15">
        <v>0.8</v>
      </c>
      <c r="H560" s="15">
        <v>40.1</v>
      </c>
    </row>
    <row r="561" spans="1:8">
      <c r="A561" s="13" t="s">
        <v>3109</v>
      </c>
      <c r="B561" s="13">
        <v>17031460200</v>
      </c>
      <c r="C561" s="13" t="s">
        <v>3110</v>
      </c>
      <c r="D561" s="13" t="s">
        <v>4272</v>
      </c>
      <c r="E561" s="13" t="s">
        <v>4129</v>
      </c>
      <c r="F561" s="15">
        <v>39.6</v>
      </c>
      <c r="G561" s="15">
        <v>0</v>
      </c>
      <c r="H561" s="15">
        <v>15.5</v>
      </c>
    </row>
    <row r="562" spans="1:8">
      <c r="A562" s="13" t="s">
        <v>3111</v>
      </c>
      <c r="B562" s="13">
        <v>17031460301</v>
      </c>
      <c r="C562" s="13" t="s">
        <v>3112</v>
      </c>
      <c r="D562" s="13" t="s">
        <v>4272</v>
      </c>
      <c r="E562" s="13" t="s">
        <v>4129</v>
      </c>
      <c r="F562" s="15">
        <v>32</v>
      </c>
      <c r="G562" s="15">
        <v>7.1</v>
      </c>
      <c r="H562" s="15">
        <v>22.1</v>
      </c>
    </row>
    <row r="563" spans="1:8">
      <c r="A563" s="13" t="s">
        <v>3113</v>
      </c>
      <c r="B563" s="13">
        <v>17031460302</v>
      </c>
      <c r="C563" s="13" t="s">
        <v>3114</v>
      </c>
      <c r="D563" s="13" t="s">
        <v>4272</v>
      </c>
      <c r="E563" s="13" t="s">
        <v>4129</v>
      </c>
      <c r="F563" s="15">
        <v>43</v>
      </c>
      <c r="G563" s="15">
        <v>6</v>
      </c>
      <c r="H563" s="15">
        <v>35.200000000000003</v>
      </c>
    </row>
    <row r="564" spans="1:8">
      <c r="A564" s="13" t="s">
        <v>3115</v>
      </c>
      <c r="B564" s="13">
        <v>17031460400</v>
      </c>
      <c r="C564" s="13" t="s">
        <v>3116</v>
      </c>
      <c r="D564" s="13" t="s">
        <v>4272</v>
      </c>
      <c r="E564" s="13" t="s">
        <v>4129</v>
      </c>
      <c r="F564" s="15">
        <v>40.299999999999997</v>
      </c>
      <c r="G564" s="15">
        <v>1.9</v>
      </c>
      <c r="H564" s="15">
        <v>32.1</v>
      </c>
    </row>
    <row r="565" spans="1:8">
      <c r="A565" s="13" t="s">
        <v>3117</v>
      </c>
      <c r="B565" s="13">
        <v>17031460500</v>
      </c>
      <c r="C565" s="13" t="s">
        <v>3118</v>
      </c>
      <c r="D565" s="13" t="s">
        <v>4272</v>
      </c>
      <c r="E565" s="13" t="s">
        <v>4129</v>
      </c>
      <c r="F565" s="15">
        <v>38.1</v>
      </c>
      <c r="G565" s="15">
        <v>1.4</v>
      </c>
      <c r="H565" s="15">
        <v>23</v>
      </c>
    </row>
    <row r="566" spans="1:8">
      <c r="A566" s="13" t="s">
        <v>3119</v>
      </c>
      <c r="B566" s="13">
        <v>17031460600</v>
      </c>
      <c r="C566" s="13" t="s">
        <v>3120</v>
      </c>
      <c r="D566" s="13" t="s">
        <v>4272</v>
      </c>
      <c r="E566" s="13" t="s">
        <v>4129</v>
      </c>
      <c r="F566" s="15">
        <v>50.9</v>
      </c>
      <c r="G566" s="15">
        <v>6.1</v>
      </c>
      <c r="H566" s="15">
        <v>37.700000000000003</v>
      </c>
    </row>
    <row r="567" spans="1:8">
      <c r="A567" s="13" t="s">
        <v>3121</v>
      </c>
      <c r="B567" s="13">
        <v>17031460700</v>
      </c>
      <c r="C567" s="13" t="s">
        <v>3122</v>
      </c>
      <c r="D567" s="13" t="s">
        <v>4272</v>
      </c>
      <c r="E567" s="13" t="s">
        <v>4129</v>
      </c>
      <c r="F567" s="15">
        <v>34.5</v>
      </c>
      <c r="G567" s="15">
        <v>5.6</v>
      </c>
      <c r="H567" s="15">
        <v>22.5</v>
      </c>
    </row>
    <row r="568" spans="1:8">
      <c r="A568" s="13" t="s">
        <v>3123</v>
      </c>
      <c r="B568" s="13">
        <v>17031461000</v>
      </c>
      <c r="C568" s="13" t="s">
        <v>3124</v>
      </c>
      <c r="D568" s="13" t="s">
        <v>4272</v>
      </c>
      <c r="E568" s="13" t="s">
        <v>4129</v>
      </c>
      <c r="F568" s="15">
        <v>35.1</v>
      </c>
      <c r="G568" s="15">
        <v>0</v>
      </c>
      <c r="H568" s="15">
        <v>31.3</v>
      </c>
    </row>
    <row r="569" spans="1:8">
      <c r="A569" s="13" t="s">
        <v>3125</v>
      </c>
      <c r="B569" s="13">
        <v>17031470100</v>
      </c>
      <c r="C569" s="13" t="s">
        <v>3126</v>
      </c>
      <c r="D569" s="13" t="s">
        <v>4272</v>
      </c>
      <c r="E569" s="13" t="s">
        <v>4129</v>
      </c>
      <c r="F569" s="15">
        <v>34.1</v>
      </c>
      <c r="G569" s="15">
        <v>2.5</v>
      </c>
      <c r="H569" s="15">
        <v>23.8</v>
      </c>
    </row>
    <row r="570" spans="1:8">
      <c r="A570" s="13" t="s">
        <v>3127</v>
      </c>
      <c r="B570" s="13">
        <v>17031480100</v>
      </c>
      <c r="C570" s="13" t="s">
        <v>3128</v>
      </c>
      <c r="D570" s="13" t="s">
        <v>4272</v>
      </c>
      <c r="E570" s="13" t="s">
        <v>4129</v>
      </c>
      <c r="F570" s="15">
        <v>33</v>
      </c>
      <c r="G570" s="15">
        <v>0</v>
      </c>
      <c r="H570" s="15">
        <v>27.1</v>
      </c>
    </row>
    <row r="571" spans="1:8">
      <c r="A571" s="13" t="s">
        <v>3129</v>
      </c>
      <c r="B571" s="13">
        <v>17031480200</v>
      </c>
      <c r="C571" s="13" t="s">
        <v>3130</v>
      </c>
      <c r="D571" s="13" t="s">
        <v>4272</v>
      </c>
      <c r="E571" s="13" t="s">
        <v>4129</v>
      </c>
      <c r="F571" s="15">
        <v>30.7</v>
      </c>
      <c r="G571" s="15">
        <v>3</v>
      </c>
      <c r="H571" s="15">
        <v>22.5</v>
      </c>
    </row>
    <row r="572" spans="1:8">
      <c r="A572" s="13" t="s">
        <v>3131</v>
      </c>
      <c r="B572" s="13">
        <v>17031480300</v>
      </c>
      <c r="C572" s="13" t="s">
        <v>3132</v>
      </c>
      <c r="D572" s="13" t="s">
        <v>4272</v>
      </c>
      <c r="E572" s="13" t="s">
        <v>4129</v>
      </c>
      <c r="F572" s="15">
        <v>44.9</v>
      </c>
      <c r="G572" s="15">
        <v>0</v>
      </c>
      <c r="H572" s="15">
        <v>35.4</v>
      </c>
    </row>
    <row r="573" spans="1:8">
      <c r="A573" s="13" t="s">
        <v>3133</v>
      </c>
      <c r="B573" s="13">
        <v>17031480400</v>
      </c>
      <c r="C573" s="13" t="s">
        <v>3134</v>
      </c>
      <c r="D573" s="13" t="s">
        <v>4272</v>
      </c>
      <c r="E573" s="13" t="s">
        <v>4129</v>
      </c>
      <c r="F573" s="15">
        <v>36.799999999999997</v>
      </c>
      <c r="G573" s="15">
        <v>0</v>
      </c>
      <c r="H573" s="15">
        <v>25.2</v>
      </c>
    </row>
    <row r="574" spans="1:8">
      <c r="A574" s="13" t="s">
        <v>3135</v>
      </c>
      <c r="B574" s="13">
        <v>17031480500</v>
      </c>
      <c r="C574" s="13" t="s">
        <v>3136</v>
      </c>
      <c r="D574" s="13" t="s">
        <v>4272</v>
      </c>
      <c r="E574" s="13" t="s">
        <v>4129</v>
      </c>
      <c r="F574" s="15">
        <v>38.700000000000003</v>
      </c>
      <c r="G574" s="15">
        <v>0</v>
      </c>
      <c r="H574" s="15">
        <v>15.9</v>
      </c>
    </row>
    <row r="575" spans="1:8">
      <c r="A575" s="13" t="s">
        <v>3137</v>
      </c>
      <c r="B575" s="13">
        <v>17031490300</v>
      </c>
      <c r="C575" s="13" t="s">
        <v>3138</v>
      </c>
      <c r="D575" s="13" t="s">
        <v>4272</v>
      </c>
      <c r="E575" s="13" t="s">
        <v>4129</v>
      </c>
      <c r="F575" s="15">
        <v>38</v>
      </c>
      <c r="G575" s="15">
        <v>3</v>
      </c>
      <c r="H575" s="15">
        <v>27</v>
      </c>
    </row>
    <row r="576" spans="1:8">
      <c r="A576" s="13" t="s">
        <v>3139</v>
      </c>
      <c r="B576" s="13">
        <v>17031490400</v>
      </c>
      <c r="C576" s="13" t="s">
        <v>3140</v>
      </c>
      <c r="D576" s="13" t="s">
        <v>4272</v>
      </c>
      <c r="E576" s="13" t="s">
        <v>4129</v>
      </c>
      <c r="F576" s="15">
        <v>25.9</v>
      </c>
      <c r="G576" s="15">
        <v>4.8</v>
      </c>
      <c r="H576" s="15">
        <v>21</v>
      </c>
    </row>
    <row r="577" spans="1:8">
      <c r="A577" s="13" t="s">
        <v>3141</v>
      </c>
      <c r="B577" s="13">
        <v>17031490500</v>
      </c>
      <c r="C577" s="13" t="s">
        <v>3142</v>
      </c>
      <c r="D577" s="13" t="s">
        <v>4272</v>
      </c>
      <c r="E577" s="13" t="s">
        <v>4129</v>
      </c>
      <c r="F577" s="15">
        <v>35.4</v>
      </c>
      <c r="G577" s="15">
        <v>12.9</v>
      </c>
      <c r="H577" s="15">
        <v>26.2</v>
      </c>
    </row>
    <row r="578" spans="1:8">
      <c r="A578" s="13" t="s">
        <v>3143</v>
      </c>
      <c r="B578" s="13">
        <v>17031490600</v>
      </c>
      <c r="C578" s="13" t="s">
        <v>3144</v>
      </c>
      <c r="D578" s="13" t="s">
        <v>4272</v>
      </c>
      <c r="E578" s="13" t="s">
        <v>4129</v>
      </c>
      <c r="F578" s="15">
        <v>38.4</v>
      </c>
      <c r="G578" s="15">
        <v>3.6</v>
      </c>
      <c r="H578" s="15">
        <v>12</v>
      </c>
    </row>
    <row r="579" spans="1:8">
      <c r="A579" s="13" t="s">
        <v>3145</v>
      </c>
      <c r="B579" s="13">
        <v>17031490700</v>
      </c>
      <c r="C579" s="13" t="s">
        <v>3146</v>
      </c>
      <c r="D579" s="13" t="s">
        <v>4272</v>
      </c>
      <c r="E579" s="13" t="s">
        <v>4129</v>
      </c>
      <c r="F579" s="15">
        <v>45.6</v>
      </c>
      <c r="G579" s="15">
        <v>0</v>
      </c>
      <c r="H579" s="15">
        <v>29.9</v>
      </c>
    </row>
    <row r="580" spans="1:8">
      <c r="A580" s="13" t="s">
        <v>3147</v>
      </c>
      <c r="B580" s="13">
        <v>17031490800</v>
      </c>
      <c r="C580" s="13" t="s">
        <v>3148</v>
      </c>
      <c r="D580" s="13" t="s">
        <v>4272</v>
      </c>
      <c r="E580" s="13" t="s">
        <v>4129</v>
      </c>
      <c r="F580" s="15">
        <v>39.4</v>
      </c>
      <c r="G580" s="15">
        <v>3.3</v>
      </c>
      <c r="H580" s="15">
        <v>29.3</v>
      </c>
    </row>
    <row r="581" spans="1:8">
      <c r="A581" s="13" t="s">
        <v>3149</v>
      </c>
      <c r="B581" s="13">
        <v>17031490901</v>
      </c>
      <c r="C581" s="13" t="s">
        <v>3150</v>
      </c>
      <c r="D581" s="13" t="s">
        <v>4272</v>
      </c>
      <c r="E581" s="13" t="s">
        <v>4129</v>
      </c>
      <c r="F581" s="15">
        <v>33.6</v>
      </c>
      <c r="G581" s="15">
        <v>0</v>
      </c>
      <c r="H581" s="15">
        <v>27.6</v>
      </c>
    </row>
    <row r="582" spans="1:8">
      <c r="A582" s="13" t="s">
        <v>3151</v>
      </c>
      <c r="B582" s="13">
        <v>17031490902</v>
      </c>
      <c r="C582" s="13" t="s">
        <v>3152</v>
      </c>
      <c r="D582" s="13" t="s">
        <v>4272</v>
      </c>
      <c r="E582" s="13" t="s">
        <v>4129</v>
      </c>
      <c r="F582" s="15">
        <v>51.7</v>
      </c>
      <c r="G582" s="15">
        <v>0.8</v>
      </c>
      <c r="H582" s="15">
        <v>40.6</v>
      </c>
    </row>
    <row r="583" spans="1:8">
      <c r="A583" s="13" t="s">
        <v>3153</v>
      </c>
      <c r="B583" s="13">
        <v>17031491000</v>
      </c>
      <c r="C583" s="13" t="s">
        <v>3046</v>
      </c>
      <c r="D583" s="13" t="s">
        <v>4272</v>
      </c>
      <c r="E583" s="13" t="s">
        <v>4129</v>
      </c>
      <c r="F583" s="15">
        <v>46.7</v>
      </c>
      <c r="G583" s="15">
        <v>1.8</v>
      </c>
      <c r="H583" s="15">
        <v>26.8</v>
      </c>
    </row>
    <row r="584" spans="1:8">
      <c r="A584" s="13" t="s">
        <v>3047</v>
      </c>
      <c r="B584" s="13">
        <v>17031491100</v>
      </c>
      <c r="C584" s="13" t="s">
        <v>3048</v>
      </c>
      <c r="D584" s="13" t="s">
        <v>4272</v>
      </c>
      <c r="E584" s="13" t="s">
        <v>4129</v>
      </c>
      <c r="F584" s="15">
        <v>37.700000000000003</v>
      </c>
      <c r="G584" s="15">
        <v>0.5</v>
      </c>
      <c r="H584" s="15">
        <v>21.9</v>
      </c>
    </row>
    <row r="585" spans="1:8">
      <c r="A585" s="13" t="s">
        <v>3049</v>
      </c>
      <c r="B585" s="13">
        <v>17031491200</v>
      </c>
      <c r="C585" s="13" t="s">
        <v>3050</v>
      </c>
      <c r="D585" s="13" t="s">
        <v>4272</v>
      </c>
      <c r="E585" s="13" t="s">
        <v>4129</v>
      </c>
      <c r="F585" s="15">
        <v>34.1</v>
      </c>
      <c r="G585" s="15">
        <v>4.0999999999999996</v>
      </c>
      <c r="H585" s="15">
        <v>12.9</v>
      </c>
    </row>
    <row r="586" spans="1:8">
      <c r="A586" s="13" t="s">
        <v>3051</v>
      </c>
      <c r="B586" s="13">
        <v>17031491300</v>
      </c>
      <c r="C586" s="13" t="s">
        <v>3052</v>
      </c>
      <c r="D586" s="13" t="s">
        <v>4272</v>
      </c>
      <c r="E586" s="13" t="s">
        <v>4129</v>
      </c>
      <c r="F586" s="15">
        <v>46.2</v>
      </c>
      <c r="G586" s="15">
        <v>1.4</v>
      </c>
      <c r="H586" s="15">
        <v>25.6</v>
      </c>
    </row>
    <row r="587" spans="1:8">
      <c r="A587" s="13" t="s">
        <v>3053</v>
      </c>
      <c r="B587" s="13">
        <v>17031491400</v>
      </c>
      <c r="C587" s="13" t="s">
        <v>3054</v>
      </c>
      <c r="D587" s="13" t="s">
        <v>4272</v>
      </c>
      <c r="E587" s="13" t="s">
        <v>4129</v>
      </c>
      <c r="F587" s="15">
        <v>57.8</v>
      </c>
      <c r="G587" s="15">
        <v>1.9</v>
      </c>
      <c r="H587" s="15">
        <v>27.9</v>
      </c>
    </row>
    <row r="588" spans="1:8">
      <c r="A588" s="13" t="s">
        <v>3055</v>
      </c>
      <c r="B588" s="13">
        <v>17031500100</v>
      </c>
      <c r="C588" s="13" t="s">
        <v>3056</v>
      </c>
      <c r="D588" s="13" t="s">
        <v>4272</v>
      </c>
      <c r="E588" s="13" t="s">
        <v>4129</v>
      </c>
      <c r="F588" s="15">
        <v>38.6</v>
      </c>
      <c r="G588" s="15">
        <v>0.6</v>
      </c>
      <c r="H588" s="15">
        <v>32.700000000000003</v>
      </c>
    </row>
    <row r="589" spans="1:8">
      <c r="A589" s="13" t="s">
        <v>3057</v>
      </c>
      <c r="B589" s="13">
        <v>17031500200</v>
      </c>
      <c r="C589" s="13" t="s">
        <v>3058</v>
      </c>
      <c r="D589" s="13" t="s">
        <v>4272</v>
      </c>
      <c r="E589" s="13" t="s">
        <v>4129</v>
      </c>
      <c r="F589" s="15">
        <v>42</v>
      </c>
      <c r="G589" s="15">
        <v>2.9</v>
      </c>
      <c r="H589" s="15">
        <v>26</v>
      </c>
    </row>
    <row r="590" spans="1:8">
      <c r="A590" s="13" t="s">
        <v>3059</v>
      </c>
      <c r="B590" s="13">
        <v>17031500300</v>
      </c>
      <c r="C590" s="13" t="s">
        <v>3060</v>
      </c>
      <c r="D590" s="13" t="s">
        <v>4272</v>
      </c>
      <c r="E590" s="13" t="s">
        <v>4129</v>
      </c>
      <c r="F590" s="15">
        <v>33.1</v>
      </c>
      <c r="G590" s="15">
        <v>8.5</v>
      </c>
      <c r="H590" s="15">
        <v>15.2</v>
      </c>
    </row>
    <row r="591" spans="1:8">
      <c r="A591" s="13" t="s">
        <v>3061</v>
      </c>
      <c r="B591" s="13">
        <v>17031510100</v>
      </c>
      <c r="C591" s="13" t="s">
        <v>3062</v>
      </c>
      <c r="D591" s="13" t="s">
        <v>4272</v>
      </c>
      <c r="E591" s="13" t="s">
        <v>4129</v>
      </c>
      <c r="F591" s="15">
        <v>32.1</v>
      </c>
      <c r="G591" s="15">
        <v>6.3</v>
      </c>
      <c r="H591" s="15">
        <v>2.8</v>
      </c>
    </row>
    <row r="592" spans="1:8">
      <c r="A592" s="13" t="s">
        <v>3063</v>
      </c>
      <c r="B592" s="13">
        <v>17031510200</v>
      </c>
      <c r="C592" s="13" t="s">
        <v>3064</v>
      </c>
      <c r="D592" s="13" t="s">
        <v>4272</v>
      </c>
      <c r="E592" s="13" t="s">
        <v>4129</v>
      </c>
      <c r="F592" s="15">
        <v>39.200000000000003</v>
      </c>
      <c r="G592" s="15">
        <v>0</v>
      </c>
      <c r="H592" s="15">
        <v>19</v>
      </c>
    </row>
    <row r="593" spans="1:8">
      <c r="A593" s="13" t="s">
        <v>3065</v>
      </c>
      <c r="B593" s="13">
        <v>17031510300</v>
      </c>
      <c r="C593" s="13" t="s">
        <v>3066</v>
      </c>
      <c r="D593" s="13" t="s">
        <v>4272</v>
      </c>
      <c r="E593" s="13" t="s">
        <v>4129</v>
      </c>
      <c r="F593" s="15">
        <v>43.5</v>
      </c>
      <c r="G593" s="15">
        <v>0</v>
      </c>
      <c r="H593" s="15">
        <v>24.5</v>
      </c>
    </row>
    <row r="594" spans="1:8">
      <c r="A594" s="13" t="s">
        <v>3067</v>
      </c>
      <c r="B594" s="13">
        <v>17031520100</v>
      </c>
      <c r="C594" s="13" t="s">
        <v>3068</v>
      </c>
      <c r="D594" s="13" t="s">
        <v>4272</v>
      </c>
      <c r="E594" s="13" t="s">
        <v>4129</v>
      </c>
      <c r="F594" s="15">
        <v>26.3</v>
      </c>
      <c r="G594" s="15">
        <v>7</v>
      </c>
      <c r="H594" s="15">
        <v>9.9</v>
      </c>
    </row>
    <row r="595" spans="1:8">
      <c r="A595" s="13" t="s">
        <v>3069</v>
      </c>
      <c r="B595" s="13">
        <v>17031520200</v>
      </c>
      <c r="C595" s="13" t="s">
        <v>3070</v>
      </c>
      <c r="D595" s="13" t="s">
        <v>4272</v>
      </c>
      <c r="E595" s="13" t="s">
        <v>4129</v>
      </c>
      <c r="F595" s="15">
        <v>31.2</v>
      </c>
      <c r="G595" s="15">
        <v>2</v>
      </c>
      <c r="H595" s="15">
        <v>9.6</v>
      </c>
    </row>
    <row r="596" spans="1:8">
      <c r="A596" s="13" t="s">
        <v>3071</v>
      </c>
      <c r="B596" s="13">
        <v>17031520300</v>
      </c>
      <c r="C596" s="13" t="s">
        <v>3072</v>
      </c>
      <c r="D596" s="13" t="s">
        <v>4272</v>
      </c>
      <c r="E596" s="13" t="s">
        <v>4129</v>
      </c>
      <c r="F596" s="15">
        <v>29.7</v>
      </c>
      <c r="G596" s="15">
        <v>2.8</v>
      </c>
      <c r="H596" s="15">
        <v>7.9</v>
      </c>
    </row>
    <row r="597" spans="1:8">
      <c r="A597" s="13" t="s">
        <v>3073</v>
      </c>
      <c r="B597" s="13">
        <v>17031520400</v>
      </c>
      <c r="C597" s="13" t="s">
        <v>3074</v>
      </c>
      <c r="D597" s="13" t="s">
        <v>4272</v>
      </c>
      <c r="E597" s="13" t="s">
        <v>4129</v>
      </c>
      <c r="F597" s="15">
        <v>30.1</v>
      </c>
      <c r="G597" s="15">
        <v>5.7</v>
      </c>
      <c r="H597" s="15">
        <v>7.6</v>
      </c>
    </row>
    <row r="598" spans="1:8">
      <c r="A598" s="13" t="s">
        <v>3075</v>
      </c>
      <c r="B598" s="13">
        <v>17031520500</v>
      </c>
      <c r="C598" s="13" t="s">
        <v>3076</v>
      </c>
      <c r="D598" s="13" t="s">
        <v>4272</v>
      </c>
      <c r="E598" s="13" t="s">
        <v>4129</v>
      </c>
      <c r="F598" s="15">
        <v>32.799999999999997</v>
      </c>
      <c r="G598" s="15">
        <v>1.3</v>
      </c>
      <c r="H598" s="15">
        <v>9.9</v>
      </c>
    </row>
    <row r="599" spans="1:8">
      <c r="A599" s="13" t="s">
        <v>3077</v>
      </c>
      <c r="B599" s="13">
        <v>17031520600</v>
      </c>
      <c r="C599" s="13" t="s">
        <v>3078</v>
      </c>
      <c r="D599" s="13" t="s">
        <v>4272</v>
      </c>
      <c r="E599" s="13" t="s">
        <v>4129</v>
      </c>
      <c r="F599" s="15">
        <v>30.1</v>
      </c>
      <c r="G599" s="15">
        <v>0</v>
      </c>
      <c r="H599" s="15">
        <v>11</v>
      </c>
    </row>
    <row r="600" spans="1:8">
      <c r="A600" s="13" t="s">
        <v>3079</v>
      </c>
      <c r="B600" s="13">
        <v>17031530100</v>
      </c>
      <c r="C600" s="13" t="s">
        <v>3080</v>
      </c>
      <c r="D600" s="13" t="s">
        <v>4272</v>
      </c>
      <c r="E600" s="13" t="s">
        <v>4129</v>
      </c>
      <c r="F600" s="15">
        <v>30</v>
      </c>
      <c r="G600" s="15">
        <v>3.5</v>
      </c>
      <c r="H600" s="15">
        <v>16.899999999999999</v>
      </c>
    </row>
    <row r="601" spans="1:8">
      <c r="A601" s="13" t="s">
        <v>3081</v>
      </c>
      <c r="B601" s="13">
        <v>17031530200</v>
      </c>
      <c r="C601" s="13" t="s">
        <v>3082</v>
      </c>
      <c r="D601" s="13" t="s">
        <v>4272</v>
      </c>
      <c r="E601" s="13" t="s">
        <v>4129</v>
      </c>
      <c r="F601" s="15">
        <v>38.5</v>
      </c>
      <c r="G601" s="15">
        <v>2</v>
      </c>
      <c r="H601" s="15">
        <v>26.7</v>
      </c>
    </row>
    <row r="602" spans="1:8">
      <c r="A602" s="13" t="s">
        <v>3083</v>
      </c>
      <c r="B602" s="13">
        <v>17031530300</v>
      </c>
      <c r="C602" s="13" t="s">
        <v>3084</v>
      </c>
      <c r="D602" s="13" t="s">
        <v>4272</v>
      </c>
      <c r="E602" s="13" t="s">
        <v>4129</v>
      </c>
      <c r="F602" s="15">
        <v>41.3</v>
      </c>
      <c r="G602" s="15">
        <v>3.1</v>
      </c>
      <c r="H602" s="15">
        <v>27.5</v>
      </c>
    </row>
    <row r="603" spans="1:8">
      <c r="A603" s="13" t="s">
        <v>3085</v>
      </c>
      <c r="B603" s="13">
        <v>17031530400</v>
      </c>
      <c r="C603" s="13" t="s">
        <v>3086</v>
      </c>
      <c r="D603" s="13" t="s">
        <v>4272</v>
      </c>
      <c r="E603" s="13" t="s">
        <v>4129</v>
      </c>
      <c r="F603" s="15">
        <v>41.7</v>
      </c>
      <c r="G603" s="15">
        <v>2.8</v>
      </c>
      <c r="H603" s="15">
        <v>19.2</v>
      </c>
    </row>
    <row r="604" spans="1:8">
      <c r="A604" s="13" t="s">
        <v>3087</v>
      </c>
      <c r="B604" s="13">
        <v>17031530501</v>
      </c>
      <c r="C604" s="13" t="s">
        <v>3088</v>
      </c>
      <c r="D604" s="13" t="s">
        <v>4272</v>
      </c>
      <c r="E604" s="13" t="s">
        <v>4129</v>
      </c>
      <c r="F604" s="15">
        <v>42.2</v>
      </c>
      <c r="G604" s="15">
        <v>3.3</v>
      </c>
      <c r="H604" s="15">
        <v>35.9</v>
      </c>
    </row>
    <row r="605" spans="1:8">
      <c r="A605" s="13" t="s">
        <v>3089</v>
      </c>
      <c r="B605" s="13">
        <v>17031530502</v>
      </c>
      <c r="C605" s="13" t="s">
        <v>3090</v>
      </c>
      <c r="D605" s="13" t="s">
        <v>4272</v>
      </c>
      <c r="E605" s="13" t="s">
        <v>4129</v>
      </c>
      <c r="F605" s="15">
        <v>40.200000000000003</v>
      </c>
      <c r="G605" s="15">
        <v>0</v>
      </c>
      <c r="H605" s="15">
        <v>21.9</v>
      </c>
    </row>
    <row r="606" spans="1:8">
      <c r="A606" s="13" t="s">
        <v>3091</v>
      </c>
      <c r="B606" s="13">
        <v>17031530503</v>
      </c>
      <c r="C606" s="13" t="s">
        <v>3092</v>
      </c>
      <c r="D606" s="13" t="s">
        <v>4272</v>
      </c>
      <c r="E606" s="13" t="s">
        <v>4129</v>
      </c>
      <c r="F606" s="15">
        <v>44.2</v>
      </c>
      <c r="G606" s="15">
        <v>0.4</v>
      </c>
      <c r="H606" s="15">
        <v>25.4</v>
      </c>
    </row>
    <row r="607" spans="1:8">
      <c r="A607" s="13" t="s">
        <v>3093</v>
      </c>
      <c r="B607" s="13">
        <v>17031530600</v>
      </c>
      <c r="C607" s="13" t="s">
        <v>3094</v>
      </c>
      <c r="D607" s="13" t="s">
        <v>4272</v>
      </c>
      <c r="E607" s="13" t="s">
        <v>4129</v>
      </c>
      <c r="F607" s="15">
        <v>41.3</v>
      </c>
      <c r="G607" s="15">
        <v>3.4</v>
      </c>
      <c r="H607" s="15">
        <v>35</v>
      </c>
    </row>
    <row r="608" spans="1:8">
      <c r="A608" s="13" t="s">
        <v>3095</v>
      </c>
      <c r="B608" s="13">
        <v>17031540101</v>
      </c>
      <c r="C608" s="13" t="s">
        <v>3096</v>
      </c>
      <c r="D608" s="13" t="s">
        <v>4272</v>
      </c>
      <c r="E608" s="13" t="s">
        <v>4129</v>
      </c>
      <c r="F608" s="15">
        <v>35.9</v>
      </c>
      <c r="G608" s="15">
        <v>9.4</v>
      </c>
      <c r="H608" s="15">
        <v>32.1</v>
      </c>
    </row>
    <row r="609" spans="1:8">
      <c r="A609" s="13" t="s">
        <v>3097</v>
      </c>
      <c r="B609" s="13">
        <v>17031540102</v>
      </c>
      <c r="C609" s="13" t="s">
        <v>3098</v>
      </c>
      <c r="D609" s="13" t="s">
        <v>4272</v>
      </c>
      <c r="E609" s="13" t="s">
        <v>4129</v>
      </c>
      <c r="F609" s="15">
        <v>48.4</v>
      </c>
      <c r="G609" s="15">
        <v>6.6</v>
      </c>
      <c r="H609" s="15">
        <v>40.4</v>
      </c>
    </row>
    <row r="610" spans="1:8">
      <c r="A610" s="13" t="s">
        <v>3099</v>
      </c>
      <c r="B610" s="13">
        <v>17031550100</v>
      </c>
      <c r="C610" s="13" t="s">
        <v>2992</v>
      </c>
      <c r="D610" s="13" t="s">
        <v>4272</v>
      </c>
      <c r="E610" s="13" t="s">
        <v>4129</v>
      </c>
      <c r="F610" s="15">
        <v>34.5</v>
      </c>
      <c r="G610" s="15">
        <v>1.6</v>
      </c>
      <c r="H610" s="15">
        <v>19.399999999999999</v>
      </c>
    </row>
    <row r="611" spans="1:8">
      <c r="A611" s="13" t="s">
        <v>2993</v>
      </c>
      <c r="B611" s="13">
        <v>17031550200</v>
      </c>
      <c r="C611" s="13" t="s">
        <v>2994</v>
      </c>
      <c r="D611" s="13" t="s">
        <v>4272</v>
      </c>
      <c r="E611" s="13" t="s">
        <v>4129</v>
      </c>
      <c r="F611" s="15">
        <v>34.700000000000003</v>
      </c>
      <c r="G611" s="15">
        <v>0.8</v>
      </c>
      <c r="H611" s="15">
        <v>7</v>
      </c>
    </row>
    <row r="612" spans="1:8">
      <c r="A612" s="13" t="s">
        <v>2995</v>
      </c>
      <c r="B612" s="13">
        <v>17031560100</v>
      </c>
      <c r="C612" s="13" t="s">
        <v>2996</v>
      </c>
      <c r="D612" s="13" t="s">
        <v>4272</v>
      </c>
      <c r="E612" s="13" t="s">
        <v>4129</v>
      </c>
      <c r="F612" s="15">
        <v>39.5</v>
      </c>
      <c r="G612" s="15">
        <v>0</v>
      </c>
      <c r="H612" s="15">
        <v>21.5</v>
      </c>
    </row>
    <row r="613" spans="1:8">
      <c r="A613" s="13" t="s">
        <v>2997</v>
      </c>
      <c r="B613" s="13">
        <v>17031560200</v>
      </c>
      <c r="C613" s="13" t="s">
        <v>2998</v>
      </c>
      <c r="D613" s="13" t="s">
        <v>4272</v>
      </c>
      <c r="E613" s="13" t="s">
        <v>4129</v>
      </c>
      <c r="F613" s="15">
        <v>32.700000000000003</v>
      </c>
      <c r="G613" s="15">
        <v>0</v>
      </c>
      <c r="H613" s="15">
        <v>29.1</v>
      </c>
    </row>
    <row r="614" spans="1:8">
      <c r="A614" s="13" t="s">
        <v>2999</v>
      </c>
      <c r="B614" s="13">
        <v>17031560300</v>
      </c>
      <c r="C614" s="13" t="s">
        <v>3000</v>
      </c>
      <c r="D614" s="13" t="s">
        <v>4272</v>
      </c>
      <c r="E614" s="13" t="s">
        <v>4129</v>
      </c>
      <c r="F614" s="15">
        <v>31.8</v>
      </c>
      <c r="G614" s="15">
        <v>0</v>
      </c>
      <c r="H614" s="15">
        <v>15.8</v>
      </c>
    </row>
    <row r="615" spans="1:8">
      <c r="A615" s="13" t="s">
        <v>3001</v>
      </c>
      <c r="B615" s="13">
        <v>17031560400</v>
      </c>
      <c r="C615" s="13" t="s">
        <v>3002</v>
      </c>
      <c r="D615" s="13" t="s">
        <v>4272</v>
      </c>
      <c r="E615" s="13" t="s">
        <v>4129</v>
      </c>
      <c r="F615" s="15">
        <v>27.1</v>
      </c>
      <c r="G615" s="15">
        <v>0</v>
      </c>
      <c r="H615" s="15">
        <v>10.5</v>
      </c>
    </row>
    <row r="616" spans="1:8">
      <c r="A616" s="13" t="s">
        <v>3003</v>
      </c>
      <c r="B616" s="13">
        <v>17031560700</v>
      </c>
      <c r="C616" s="13" t="s">
        <v>3004</v>
      </c>
      <c r="D616" s="13" t="s">
        <v>4272</v>
      </c>
      <c r="E616" s="13" t="s">
        <v>4129</v>
      </c>
      <c r="F616" s="15">
        <v>29.8</v>
      </c>
      <c r="G616" s="15">
        <v>3.3</v>
      </c>
      <c r="H616" s="15">
        <v>10.6</v>
      </c>
    </row>
    <row r="617" spans="1:8">
      <c r="A617" s="13" t="s">
        <v>3005</v>
      </c>
      <c r="B617" s="13">
        <v>17031560800</v>
      </c>
      <c r="C617" s="13" t="s">
        <v>3006</v>
      </c>
      <c r="D617" s="13" t="s">
        <v>4272</v>
      </c>
      <c r="E617" s="13" t="s">
        <v>4129</v>
      </c>
      <c r="F617" s="15">
        <v>28.7</v>
      </c>
      <c r="G617" s="15">
        <v>3.7</v>
      </c>
      <c r="H617" s="15">
        <v>11.7</v>
      </c>
    </row>
    <row r="618" spans="1:8">
      <c r="A618" s="13" t="s">
        <v>3007</v>
      </c>
      <c r="B618" s="13">
        <v>17031560900</v>
      </c>
      <c r="C618" s="13" t="s">
        <v>3008</v>
      </c>
      <c r="D618" s="13" t="s">
        <v>4272</v>
      </c>
      <c r="E618" s="13" t="s">
        <v>4129</v>
      </c>
      <c r="F618" s="15">
        <v>30.8</v>
      </c>
      <c r="G618" s="15">
        <v>3.1</v>
      </c>
      <c r="H618" s="15">
        <v>7</v>
      </c>
    </row>
    <row r="619" spans="1:8">
      <c r="A619" s="13" t="s">
        <v>3009</v>
      </c>
      <c r="B619" s="13">
        <v>17031561000</v>
      </c>
      <c r="C619" s="13" t="s">
        <v>3010</v>
      </c>
      <c r="D619" s="13" t="s">
        <v>4272</v>
      </c>
      <c r="E619" s="13" t="s">
        <v>4129</v>
      </c>
      <c r="F619" s="15">
        <v>31.9</v>
      </c>
      <c r="G619" s="15">
        <v>0</v>
      </c>
      <c r="H619" s="15">
        <v>8.6999999999999993</v>
      </c>
    </row>
    <row r="620" spans="1:8">
      <c r="A620" s="13" t="s">
        <v>3011</v>
      </c>
      <c r="B620" s="13">
        <v>17031561100</v>
      </c>
      <c r="C620" s="13" t="s">
        <v>3012</v>
      </c>
      <c r="D620" s="13" t="s">
        <v>4272</v>
      </c>
      <c r="E620" s="13" t="s">
        <v>4129</v>
      </c>
      <c r="F620" s="15">
        <v>31</v>
      </c>
      <c r="G620" s="15">
        <v>0.6</v>
      </c>
      <c r="H620" s="15">
        <v>11.1</v>
      </c>
    </row>
    <row r="621" spans="1:8">
      <c r="A621" s="13" t="s">
        <v>3013</v>
      </c>
      <c r="B621" s="13">
        <v>17031570100</v>
      </c>
      <c r="C621" s="13" t="s">
        <v>3014</v>
      </c>
      <c r="D621" s="13" t="s">
        <v>4272</v>
      </c>
      <c r="E621" s="13" t="s">
        <v>4129</v>
      </c>
      <c r="F621" s="15">
        <v>31.7</v>
      </c>
      <c r="G621" s="15">
        <v>4.5999999999999996</v>
      </c>
      <c r="H621" s="15">
        <v>19.3</v>
      </c>
    </row>
    <row r="622" spans="1:8">
      <c r="A622" s="13" t="s">
        <v>3015</v>
      </c>
      <c r="B622" s="13">
        <v>17031570200</v>
      </c>
      <c r="C622" s="13" t="s">
        <v>3016</v>
      </c>
      <c r="D622" s="13" t="s">
        <v>4272</v>
      </c>
      <c r="E622" s="13" t="s">
        <v>4129</v>
      </c>
      <c r="F622" s="15">
        <v>29.6</v>
      </c>
      <c r="G622" s="15">
        <v>0</v>
      </c>
      <c r="H622" s="15">
        <v>11.4</v>
      </c>
    </row>
    <row r="623" spans="1:8">
      <c r="A623" s="13" t="s">
        <v>3017</v>
      </c>
      <c r="B623" s="13">
        <v>17031570300</v>
      </c>
      <c r="C623" s="13" t="s">
        <v>3018</v>
      </c>
      <c r="D623" s="13" t="s">
        <v>4272</v>
      </c>
      <c r="E623" s="13" t="s">
        <v>4129</v>
      </c>
      <c r="F623" s="15">
        <v>34.6</v>
      </c>
      <c r="G623" s="15">
        <v>5.6</v>
      </c>
      <c r="H623" s="15">
        <v>20.9</v>
      </c>
    </row>
    <row r="624" spans="1:8">
      <c r="A624" s="13" t="s">
        <v>3019</v>
      </c>
      <c r="B624" s="13">
        <v>17031570400</v>
      </c>
      <c r="C624" s="13" t="s">
        <v>3020</v>
      </c>
      <c r="D624" s="13" t="s">
        <v>4272</v>
      </c>
      <c r="E624" s="13" t="s">
        <v>4129</v>
      </c>
      <c r="F624" s="15">
        <v>31.1</v>
      </c>
      <c r="G624" s="15">
        <v>2.4</v>
      </c>
      <c r="H624" s="15">
        <v>8.6999999999999993</v>
      </c>
    </row>
    <row r="625" spans="1:8">
      <c r="A625" s="13" t="s">
        <v>3021</v>
      </c>
      <c r="B625" s="13">
        <v>17031570500</v>
      </c>
      <c r="C625" s="13" t="s">
        <v>3022</v>
      </c>
      <c r="D625" s="13" t="s">
        <v>4272</v>
      </c>
      <c r="E625" s="13" t="s">
        <v>4129</v>
      </c>
      <c r="F625" s="15">
        <v>33.5</v>
      </c>
      <c r="G625" s="15">
        <v>1.2</v>
      </c>
      <c r="H625" s="15">
        <v>15.2</v>
      </c>
    </row>
    <row r="626" spans="1:8">
      <c r="A626" s="13" t="s">
        <v>3023</v>
      </c>
      <c r="B626" s="13">
        <v>17031580100</v>
      </c>
      <c r="C626" s="13" t="s">
        <v>3024</v>
      </c>
      <c r="D626" s="13" t="s">
        <v>4272</v>
      </c>
      <c r="E626" s="13" t="s">
        <v>4129</v>
      </c>
      <c r="F626" s="15">
        <v>36.200000000000003</v>
      </c>
      <c r="G626" s="15">
        <v>9.1999999999999993</v>
      </c>
      <c r="H626" s="15">
        <v>18.7</v>
      </c>
    </row>
    <row r="627" spans="1:8">
      <c r="A627" s="13" t="s">
        <v>3025</v>
      </c>
      <c r="B627" s="13">
        <v>17031580200</v>
      </c>
      <c r="C627" s="13" t="s">
        <v>3026</v>
      </c>
      <c r="D627" s="13" t="s">
        <v>4272</v>
      </c>
      <c r="E627" s="13" t="s">
        <v>4129</v>
      </c>
      <c r="F627" s="15">
        <v>31.1</v>
      </c>
      <c r="G627" s="15">
        <v>8.8000000000000007</v>
      </c>
      <c r="H627" s="15">
        <v>15.8</v>
      </c>
    </row>
    <row r="628" spans="1:8">
      <c r="A628" s="13" t="s">
        <v>3027</v>
      </c>
      <c r="B628" s="13">
        <v>17031580300</v>
      </c>
      <c r="C628" s="13" t="s">
        <v>3028</v>
      </c>
      <c r="D628" s="13" t="s">
        <v>4272</v>
      </c>
      <c r="E628" s="13" t="s">
        <v>4129</v>
      </c>
      <c r="F628" s="15">
        <v>31.9</v>
      </c>
      <c r="G628" s="15">
        <v>0</v>
      </c>
      <c r="H628" s="15">
        <v>16</v>
      </c>
    </row>
    <row r="629" spans="1:8">
      <c r="A629" s="13" t="s">
        <v>3029</v>
      </c>
      <c r="B629" s="13">
        <v>17031580400</v>
      </c>
      <c r="C629" s="13" t="s">
        <v>3030</v>
      </c>
      <c r="D629" s="13" t="s">
        <v>4272</v>
      </c>
      <c r="E629" s="13" t="s">
        <v>4129</v>
      </c>
      <c r="F629" s="15">
        <v>33.200000000000003</v>
      </c>
      <c r="G629" s="15">
        <v>2.2000000000000002</v>
      </c>
      <c r="H629" s="15">
        <v>18.100000000000001</v>
      </c>
    </row>
    <row r="630" spans="1:8">
      <c r="A630" s="13" t="s">
        <v>3031</v>
      </c>
      <c r="B630" s="13">
        <v>17031580501</v>
      </c>
      <c r="C630" s="13" t="s">
        <v>3032</v>
      </c>
      <c r="D630" s="13" t="s">
        <v>4272</v>
      </c>
      <c r="E630" s="13" t="s">
        <v>4129</v>
      </c>
      <c r="F630" s="15">
        <v>32.1</v>
      </c>
      <c r="G630" s="15">
        <v>4.9000000000000004</v>
      </c>
      <c r="H630" s="15">
        <v>17</v>
      </c>
    </row>
    <row r="631" spans="1:8">
      <c r="A631" s="13" t="s">
        <v>3033</v>
      </c>
      <c r="B631" s="13">
        <v>17031580502</v>
      </c>
      <c r="C631" s="13" t="s">
        <v>3034</v>
      </c>
      <c r="D631" s="13" t="s">
        <v>4272</v>
      </c>
      <c r="E631" s="13" t="s">
        <v>4129</v>
      </c>
      <c r="F631" s="15">
        <v>34.700000000000003</v>
      </c>
      <c r="G631" s="15">
        <v>1.8</v>
      </c>
      <c r="H631" s="15">
        <v>18.8</v>
      </c>
    </row>
    <row r="632" spans="1:8">
      <c r="A632" s="13" t="s">
        <v>3035</v>
      </c>
      <c r="B632" s="13">
        <v>17031580600</v>
      </c>
      <c r="C632" s="13" t="s">
        <v>3036</v>
      </c>
      <c r="D632" s="13" t="s">
        <v>4272</v>
      </c>
      <c r="E632" s="13" t="s">
        <v>4129</v>
      </c>
      <c r="F632" s="15">
        <v>31.2</v>
      </c>
      <c r="G632" s="15">
        <v>3.1</v>
      </c>
      <c r="H632" s="15">
        <v>20.8</v>
      </c>
    </row>
    <row r="633" spans="1:8">
      <c r="A633" s="13" t="s">
        <v>3037</v>
      </c>
      <c r="B633" s="13">
        <v>17031580700</v>
      </c>
      <c r="C633" s="13" t="s">
        <v>3038</v>
      </c>
      <c r="D633" s="13" t="s">
        <v>4272</v>
      </c>
      <c r="E633" s="13" t="s">
        <v>4129</v>
      </c>
      <c r="F633" s="15">
        <v>34.9</v>
      </c>
      <c r="G633" s="15">
        <v>0.9</v>
      </c>
      <c r="H633" s="15">
        <v>19.399999999999999</v>
      </c>
    </row>
    <row r="634" spans="1:8">
      <c r="A634" s="13" t="s">
        <v>3039</v>
      </c>
      <c r="B634" s="13">
        <v>17031580800</v>
      </c>
      <c r="C634" s="13" t="s">
        <v>3040</v>
      </c>
      <c r="D634" s="13" t="s">
        <v>4272</v>
      </c>
      <c r="E634" s="13" t="s">
        <v>4129</v>
      </c>
      <c r="F634" s="15">
        <v>38.299999999999997</v>
      </c>
      <c r="G634" s="15">
        <v>0</v>
      </c>
      <c r="H634" s="15">
        <v>19.5</v>
      </c>
    </row>
    <row r="635" spans="1:8">
      <c r="A635" s="13" t="s">
        <v>3041</v>
      </c>
      <c r="B635" s="13">
        <v>17031590500</v>
      </c>
      <c r="C635" s="13" t="s">
        <v>3042</v>
      </c>
      <c r="D635" s="13" t="s">
        <v>4272</v>
      </c>
      <c r="E635" s="13" t="s">
        <v>4129</v>
      </c>
      <c r="F635" s="15">
        <v>22.6</v>
      </c>
      <c r="G635" s="15">
        <v>1</v>
      </c>
      <c r="H635" s="15">
        <v>20.3</v>
      </c>
    </row>
    <row r="636" spans="1:8">
      <c r="A636" s="13" t="s">
        <v>3043</v>
      </c>
      <c r="B636" s="13">
        <v>17031590600</v>
      </c>
      <c r="C636" s="13" t="s">
        <v>3044</v>
      </c>
      <c r="D636" s="13" t="s">
        <v>4272</v>
      </c>
      <c r="E636" s="13" t="s">
        <v>4129</v>
      </c>
      <c r="F636" s="15">
        <v>32.6</v>
      </c>
      <c r="G636" s="15">
        <v>0.4</v>
      </c>
      <c r="H636" s="15">
        <v>26.7</v>
      </c>
    </row>
    <row r="637" spans="1:8">
      <c r="A637" s="13" t="s">
        <v>3045</v>
      </c>
      <c r="B637" s="13">
        <v>17031590700</v>
      </c>
      <c r="C637" s="13" t="s">
        <v>2938</v>
      </c>
      <c r="D637" s="13" t="s">
        <v>4272</v>
      </c>
      <c r="E637" s="13" t="s">
        <v>4129</v>
      </c>
      <c r="F637" s="15">
        <v>28.6</v>
      </c>
      <c r="G637" s="15">
        <v>2.1</v>
      </c>
      <c r="H637" s="15">
        <v>28.7</v>
      </c>
    </row>
    <row r="638" spans="1:8">
      <c r="A638" s="13" t="s">
        <v>2939</v>
      </c>
      <c r="B638" s="13">
        <v>17031600400</v>
      </c>
      <c r="C638" s="13" t="s">
        <v>2940</v>
      </c>
      <c r="D638" s="13" t="s">
        <v>4272</v>
      </c>
      <c r="E638" s="13" t="s">
        <v>4129</v>
      </c>
      <c r="F638" s="15">
        <v>25.2</v>
      </c>
      <c r="G638" s="15">
        <v>13</v>
      </c>
      <c r="H638" s="15">
        <v>26</v>
      </c>
    </row>
    <row r="639" spans="1:8">
      <c r="A639" s="13" t="s">
        <v>2941</v>
      </c>
      <c r="B639" s="13">
        <v>17031600600</v>
      </c>
      <c r="C639" s="13" t="s">
        <v>2942</v>
      </c>
      <c r="D639" s="13" t="s">
        <v>4272</v>
      </c>
      <c r="E639" s="13" t="s">
        <v>4129</v>
      </c>
      <c r="F639" s="15">
        <v>25</v>
      </c>
      <c r="G639" s="15">
        <v>0.7</v>
      </c>
      <c r="H639" s="15">
        <v>20.5</v>
      </c>
    </row>
    <row r="640" spans="1:8">
      <c r="A640" s="13" t="s">
        <v>2943</v>
      </c>
      <c r="B640" s="13">
        <v>17031600700</v>
      </c>
      <c r="C640" s="13" t="s">
        <v>2944</v>
      </c>
      <c r="D640" s="13" t="s">
        <v>4272</v>
      </c>
      <c r="E640" s="13" t="s">
        <v>4129</v>
      </c>
      <c r="F640" s="15">
        <v>25.4</v>
      </c>
      <c r="G640" s="15">
        <v>0</v>
      </c>
      <c r="H640" s="15">
        <v>18.3</v>
      </c>
    </row>
    <row r="641" spans="1:8">
      <c r="A641" s="13" t="s">
        <v>2945</v>
      </c>
      <c r="B641" s="13">
        <v>17031600900</v>
      </c>
      <c r="C641" s="13" t="s">
        <v>2946</v>
      </c>
      <c r="D641" s="13" t="s">
        <v>4272</v>
      </c>
      <c r="E641" s="13" t="s">
        <v>4129</v>
      </c>
      <c r="F641" s="15">
        <v>25.1</v>
      </c>
      <c r="G641" s="15">
        <v>6.9</v>
      </c>
      <c r="H641" s="15">
        <v>20.8</v>
      </c>
    </row>
    <row r="642" spans="1:8">
      <c r="A642" s="13" t="s">
        <v>2947</v>
      </c>
      <c r="B642" s="13">
        <v>17031610300</v>
      </c>
      <c r="C642" s="13" t="s">
        <v>2948</v>
      </c>
      <c r="D642" s="13" t="s">
        <v>4272</v>
      </c>
      <c r="E642" s="13" t="s">
        <v>4129</v>
      </c>
      <c r="F642" s="15">
        <v>27.9</v>
      </c>
      <c r="G642" s="15">
        <v>4.4000000000000004</v>
      </c>
      <c r="H642" s="15">
        <v>16</v>
      </c>
    </row>
    <row r="643" spans="1:8">
      <c r="A643" s="13" t="s">
        <v>2949</v>
      </c>
      <c r="B643" s="13">
        <v>17031610400</v>
      </c>
      <c r="C643" s="13" t="s">
        <v>2950</v>
      </c>
      <c r="D643" s="13" t="s">
        <v>4272</v>
      </c>
      <c r="E643" s="13" t="s">
        <v>4129</v>
      </c>
      <c r="F643" s="15">
        <v>44.9</v>
      </c>
      <c r="G643" s="15">
        <v>13.5</v>
      </c>
      <c r="H643" s="15">
        <v>8</v>
      </c>
    </row>
    <row r="644" spans="1:8">
      <c r="A644" s="13" t="s">
        <v>2951</v>
      </c>
      <c r="B644" s="13">
        <v>17031610800</v>
      </c>
      <c r="C644" s="13" t="s">
        <v>2952</v>
      </c>
      <c r="D644" s="13" t="s">
        <v>4272</v>
      </c>
      <c r="E644" s="13" t="s">
        <v>4129</v>
      </c>
      <c r="F644" s="15">
        <v>26.3</v>
      </c>
      <c r="G644" s="15">
        <v>0</v>
      </c>
      <c r="H644" s="15">
        <v>8.1</v>
      </c>
    </row>
    <row r="645" spans="1:8">
      <c r="A645" s="13" t="s">
        <v>2953</v>
      </c>
      <c r="B645" s="13">
        <v>17031611000</v>
      </c>
      <c r="C645" s="13" t="s">
        <v>2954</v>
      </c>
      <c r="D645" s="13" t="s">
        <v>4272</v>
      </c>
      <c r="E645" s="13" t="s">
        <v>4129</v>
      </c>
      <c r="F645" s="15">
        <v>19.600000000000001</v>
      </c>
      <c r="G645" s="15">
        <v>0</v>
      </c>
      <c r="H645" s="15">
        <v>16.8</v>
      </c>
    </row>
    <row r="646" spans="1:8">
      <c r="A646" s="13" t="s">
        <v>2955</v>
      </c>
      <c r="B646" s="13">
        <v>17031611100</v>
      </c>
      <c r="C646" s="13" t="s">
        <v>2956</v>
      </c>
      <c r="D646" s="13" t="s">
        <v>4272</v>
      </c>
      <c r="E646" s="13" t="s">
        <v>4129</v>
      </c>
      <c r="F646" s="15">
        <v>30.4</v>
      </c>
      <c r="G646" s="15">
        <v>5.3</v>
      </c>
      <c r="H646" s="15">
        <v>20.2</v>
      </c>
    </row>
    <row r="647" spans="1:8">
      <c r="A647" s="13" t="s">
        <v>2957</v>
      </c>
      <c r="B647" s="13">
        <v>17031611200</v>
      </c>
      <c r="C647" s="13" t="s">
        <v>2958</v>
      </c>
      <c r="D647" s="13" t="s">
        <v>4272</v>
      </c>
      <c r="E647" s="13" t="s">
        <v>4129</v>
      </c>
      <c r="F647" s="15">
        <v>27.9</v>
      </c>
      <c r="G647" s="15">
        <v>8.3000000000000007</v>
      </c>
      <c r="H647" s="15">
        <v>17.600000000000001</v>
      </c>
    </row>
    <row r="648" spans="1:8">
      <c r="A648" s="13" t="s">
        <v>2959</v>
      </c>
      <c r="B648" s="13">
        <v>17031611300</v>
      </c>
      <c r="C648" s="13" t="s">
        <v>2960</v>
      </c>
      <c r="D648" s="13" t="s">
        <v>4272</v>
      </c>
      <c r="E648" s="13" t="s">
        <v>4129</v>
      </c>
      <c r="F648" s="15">
        <v>32.6</v>
      </c>
      <c r="G648" s="15">
        <v>9.6999999999999993</v>
      </c>
      <c r="H648" s="15">
        <v>19</v>
      </c>
    </row>
    <row r="649" spans="1:8">
      <c r="A649" s="13" t="s">
        <v>2961</v>
      </c>
      <c r="B649" s="13">
        <v>17031611400</v>
      </c>
      <c r="C649" s="13" t="s">
        <v>2962</v>
      </c>
      <c r="D649" s="13" t="s">
        <v>4272</v>
      </c>
      <c r="E649" s="13" t="s">
        <v>4129</v>
      </c>
      <c r="F649" s="15">
        <v>35.200000000000003</v>
      </c>
      <c r="G649" s="15">
        <v>4.2</v>
      </c>
      <c r="H649" s="15">
        <v>12.1</v>
      </c>
    </row>
    <row r="650" spans="1:8">
      <c r="A650" s="13" t="s">
        <v>2963</v>
      </c>
      <c r="B650" s="13">
        <v>17031611500</v>
      </c>
      <c r="C650" s="13" t="s">
        <v>2964</v>
      </c>
      <c r="D650" s="13" t="s">
        <v>4272</v>
      </c>
      <c r="E650" s="13" t="s">
        <v>4129</v>
      </c>
      <c r="F650" s="15">
        <v>40.700000000000003</v>
      </c>
      <c r="G650" s="15">
        <v>1.4</v>
      </c>
      <c r="H650" s="15">
        <v>17.3</v>
      </c>
    </row>
    <row r="651" spans="1:8">
      <c r="A651" s="13" t="s">
        <v>2965</v>
      </c>
      <c r="B651" s="13">
        <v>17031611600</v>
      </c>
      <c r="C651" s="13" t="s">
        <v>2966</v>
      </c>
      <c r="D651" s="13" t="s">
        <v>4272</v>
      </c>
      <c r="E651" s="13" t="s">
        <v>4129</v>
      </c>
      <c r="F651" s="15">
        <v>50.6</v>
      </c>
      <c r="G651" s="15">
        <v>4.3</v>
      </c>
      <c r="H651" s="15">
        <v>25.7</v>
      </c>
    </row>
    <row r="652" spans="1:8">
      <c r="A652" s="13" t="s">
        <v>2967</v>
      </c>
      <c r="B652" s="13">
        <v>17031611700</v>
      </c>
      <c r="C652" s="13" t="s">
        <v>2968</v>
      </c>
      <c r="D652" s="13" t="s">
        <v>4272</v>
      </c>
      <c r="E652" s="13" t="s">
        <v>4129</v>
      </c>
      <c r="F652" s="15">
        <v>32.299999999999997</v>
      </c>
      <c r="G652" s="15">
        <v>5.7</v>
      </c>
      <c r="H652" s="15">
        <v>15</v>
      </c>
    </row>
    <row r="653" spans="1:8">
      <c r="A653" s="13" t="s">
        <v>2969</v>
      </c>
      <c r="B653" s="13">
        <v>17031611800</v>
      </c>
      <c r="C653" s="13" t="s">
        <v>2970</v>
      </c>
      <c r="D653" s="13" t="s">
        <v>4272</v>
      </c>
      <c r="E653" s="13" t="s">
        <v>4129</v>
      </c>
      <c r="F653" s="15">
        <v>39.200000000000003</v>
      </c>
      <c r="G653" s="15">
        <v>5</v>
      </c>
      <c r="H653" s="15">
        <v>36.4</v>
      </c>
    </row>
    <row r="654" spans="1:8">
      <c r="A654" s="13" t="s">
        <v>2971</v>
      </c>
      <c r="B654" s="13">
        <v>17031611900</v>
      </c>
      <c r="C654" s="13" t="s">
        <v>2972</v>
      </c>
      <c r="D654" s="13" t="s">
        <v>4272</v>
      </c>
      <c r="E654" s="13" t="s">
        <v>4129</v>
      </c>
      <c r="F654" s="15">
        <v>44.7</v>
      </c>
      <c r="G654" s="15">
        <v>0</v>
      </c>
      <c r="H654" s="15">
        <v>47.7</v>
      </c>
    </row>
    <row r="655" spans="1:8">
      <c r="A655" s="13" t="s">
        <v>2973</v>
      </c>
      <c r="B655" s="13">
        <v>17031612000</v>
      </c>
      <c r="C655" s="13" t="s">
        <v>2974</v>
      </c>
      <c r="D655" s="13" t="s">
        <v>4272</v>
      </c>
      <c r="E655" s="13" t="s">
        <v>4129</v>
      </c>
      <c r="F655" s="15">
        <v>58.5</v>
      </c>
      <c r="G655" s="15">
        <v>0</v>
      </c>
      <c r="H655" s="15">
        <v>41.5</v>
      </c>
    </row>
    <row r="656" spans="1:8">
      <c r="A656" s="13" t="s">
        <v>2975</v>
      </c>
      <c r="B656" s="13">
        <v>17031612100</v>
      </c>
      <c r="C656" s="13" t="s">
        <v>2976</v>
      </c>
      <c r="D656" s="13" t="s">
        <v>4272</v>
      </c>
      <c r="E656" s="13" t="s">
        <v>4129</v>
      </c>
      <c r="F656" s="15">
        <v>41.2</v>
      </c>
      <c r="G656" s="15">
        <v>6.3</v>
      </c>
      <c r="H656" s="15">
        <v>37.299999999999997</v>
      </c>
    </row>
    <row r="657" spans="1:8">
      <c r="A657" s="13" t="s">
        <v>2977</v>
      </c>
      <c r="B657" s="13">
        <v>17031620100</v>
      </c>
      <c r="C657" s="13" t="s">
        <v>2978</v>
      </c>
      <c r="D657" s="13" t="s">
        <v>4272</v>
      </c>
      <c r="E657" s="13" t="s">
        <v>4129</v>
      </c>
      <c r="F657" s="15">
        <v>33.299999999999997</v>
      </c>
      <c r="G657" s="15">
        <v>4.9000000000000004</v>
      </c>
      <c r="H657" s="15">
        <v>19.3</v>
      </c>
    </row>
    <row r="658" spans="1:8">
      <c r="A658" s="13" t="s">
        <v>2979</v>
      </c>
      <c r="B658" s="13">
        <v>17031620200</v>
      </c>
      <c r="C658" s="13" t="s">
        <v>2980</v>
      </c>
      <c r="D658" s="13" t="s">
        <v>4272</v>
      </c>
      <c r="E658" s="13" t="s">
        <v>4129</v>
      </c>
      <c r="F658" s="15">
        <v>32.799999999999997</v>
      </c>
      <c r="G658" s="15">
        <v>0</v>
      </c>
      <c r="H658" s="15">
        <v>20.399999999999999</v>
      </c>
    </row>
    <row r="659" spans="1:8">
      <c r="A659" s="13" t="s">
        <v>2981</v>
      </c>
      <c r="B659" s="13">
        <v>17031620300</v>
      </c>
      <c r="C659" s="13" t="s">
        <v>2982</v>
      </c>
      <c r="D659" s="13" t="s">
        <v>4272</v>
      </c>
      <c r="E659" s="13" t="s">
        <v>4129</v>
      </c>
      <c r="F659" s="15">
        <v>38.299999999999997</v>
      </c>
      <c r="G659" s="15">
        <v>2.2999999999999998</v>
      </c>
      <c r="H659" s="15">
        <v>18.399999999999999</v>
      </c>
    </row>
    <row r="660" spans="1:8">
      <c r="A660" s="13" t="s">
        <v>2983</v>
      </c>
      <c r="B660" s="13">
        <v>17031620400</v>
      </c>
      <c r="C660" s="13" t="s">
        <v>2984</v>
      </c>
      <c r="D660" s="13" t="s">
        <v>4272</v>
      </c>
      <c r="E660" s="13" t="s">
        <v>4129</v>
      </c>
      <c r="F660" s="15">
        <v>35.4</v>
      </c>
      <c r="G660" s="15">
        <v>0.4</v>
      </c>
      <c r="H660" s="15">
        <v>19.600000000000001</v>
      </c>
    </row>
    <row r="661" spans="1:8">
      <c r="A661" s="13" t="s">
        <v>2985</v>
      </c>
      <c r="B661" s="13">
        <v>17031630100</v>
      </c>
      <c r="C661" s="13" t="s">
        <v>2986</v>
      </c>
      <c r="D661" s="13" t="s">
        <v>4272</v>
      </c>
      <c r="E661" s="13" t="s">
        <v>4129</v>
      </c>
      <c r="F661" s="15">
        <v>35.9</v>
      </c>
      <c r="G661" s="15">
        <v>4.2</v>
      </c>
      <c r="H661" s="15">
        <v>23.9</v>
      </c>
    </row>
    <row r="662" spans="1:8">
      <c r="A662" s="13" t="s">
        <v>2987</v>
      </c>
      <c r="B662" s="13">
        <v>17031630200</v>
      </c>
      <c r="C662" s="13" t="s">
        <v>2988</v>
      </c>
      <c r="D662" s="13" t="s">
        <v>4272</v>
      </c>
      <c r="E662" s="13" t="s">
        <v>4129</v>
      </c>
      <c r="F662" s="15">
        <v>40.4</v>
      </c>
      <c r="G662" s="15">
        <v>1.6</v>
      </c>
      <c r="H662" s="15">
        <v>29.7</v>
      </c>
    </row>
    <row r="663" spans="1:8">
      <c r="A663" s="13" t="s">
        <v>2989</v>
      </c>
      <c r="B663" s="13">
        <v>17031630300</v>
      </c>
      <c r="C663" s="13" t="s">
        <v>2990</v>
      </c>
      <c r="D663" s="13" t="s">
        <v>4272</v>
      </c>
      <c r="E663" s="13" t="s">
        <v>4129</v>
      </c>
      <c r="F663" s="15">
        <v>31.8</v>
      </c>
      <c r="G663" s="15">
        <v>5.0999999999999996</v>
      </c>
      <c r="H663" s="15">
        <v>9.1</v>
      </c>
    </row>
    <row r="664" spans="1:8">
      <c r="A664" s="13" t="s">
        <v>2991</v>
      </c>
      <c r="B664" s="13">
        <v>17031630400</v>
      </c>
      <c r="C664" s="13" t="s">
        <v>2884</v>
      </c>
      <c r="D664" s="13" t="s">
        <v>4272</v>
      </c>
      <c r="E664" s="13" t="s">
        <v>4129</v>
      </c>
      <c r="F664" s="15">
        <v>34.1</v>
      </c>
      <c r="G664" s="15">
        <v>1.2</v>
      </c>
      <c r="H664" s="15">
        <v>11.1</v>
      </c>
    </row>
    <row r="665" spans="1:8">
      <c r="A665" s="13" t="s">
        <v>2885</v>
      </c>
      <c r="B665" s="13">
        <v>17031630500</v>
      </c>
      <c r="C665" s="13" t="s">
        <v>2886</v>
      </c>
      <c r="D665" s="13" t="s">
        <v>4272</v>
      </c>
      <c r="E665" s="13" t="s">
        <v>4129</v>
      </c>
      <c r="F665" s="15">
        <v>33.299999999999997</v>
      </c>
      <c r="G665" s="15">
        <v>2.2999999999999998</v>
      </c>
      <c r="H665" s="15">
        <v>18.5</v>
      </c>
    </row>
    <row r="666" spans="1:8">
      <c r="A666" s="13" t="s">
        <v>2887</v>
      </c>
      <c r="B666" s="13">
        <v>17031630800</v>
      </c>
      <c r="C666" s="13" t="s">
        <v>2888</v>
      </c>
      <c r="D666" s="13" t="s">
        <v>4272</v>
      </c>
      <c r="E666" s="13" t="s">
        <v>4129</v>
      </c>
      <c r="F666" s="15">
        <v>36.1</v>
      </c>
      <c r="G666" s="15">
        <v>0</v>
      </c>
      <c r="H666" s="15">
        <v>13.6</v>
      </c>
    </row>
    <row r="667" spans="1:8">
      <c r="A667" s="13" t="s">
        <v>2889</v>
      </c>
      <c r="B667" s="13">
        <v>17031630900</v>
      </c>
      <c r="C667" s="13" t="s">
        <v>2890</v>
      </c>
      <c r="D667" s="13" t="s">
        <v>4272</v>
      </c>
      <c r="E667" s="13" t="s">
        <v>4129</v>
      </c>
      <c r="F667" s="15">
        <v>39</v>
      </c>
      <c r="G667" s="15">
        <v>4.4000000000000004</v>
      </c>
      <c r="H667" s="15">
        <v>23.5</v>
      </c>
    </row>
    <row r="668" spans="1:8">
      <c r="A668" s="13" t="s">
        <v>2891</v>
      </c>
      <c r="B668" s="13">
        <v>17031640100</v>
      </c>
      <c r="C668" s="13" t="s">
        <v>2892</v>
      </c>
      <c r="D668" s="13" t="s">
        <v>4272</v>
      </c>
      <c r="E668" s="13" t="s">
        <v>4129</v>
      </c>
      <c r="F668" s="15">
        <v>30.3</v>
      </c>
      <c r="G668" s="15">
        <v>18.2</v>
      </c>
      <c r="H668" s="15">
        <v>7.1</v>
      </c>
    </row>
    <row r="669" spans="1:8">
      <c r="A669" s="13" t="s">
        <v>2893</v>
      </c>
      <c r="B669" s="13">
        <v>17031640300</v>
      </c>
      <c r="C669" s="13" t="s">
        <v>2894</v>
      </c>
      <c r="D669" s="13" t="s">
        <v>4272</v>
      </c>
      <c r="E669" s="13" t="s">
        <v>4129</v>
      </c>
      <c r="F669" s="15">
        <v>30.4</v>
      </c>
      <c r="G669" s="15">
        <v>3.4</v>
      </c>
      <c r="H669" s="15">
        <v>12.5</v>
      </c>
    </row>
    <row r="670" spans="1:8">
      <c r="A670" s="13" t="s">
        <v>2895</v>
      </c>
      <c r="B670" s="13">
        <v>17031640400</v>
      </c>
      <c r="C670" s="13" t="s">
        <v>2896</v>
      </c>
      <c r="D670" s="13" t="s">
        <v>4272</v>
      </c>
      <c r="E670" s="13" t="s">
        <v>4129</v>
      </c>
      <c r="F670" s="15">
        <v>39.5</v>
      </c>
      <c r="G670" s="15">
        <v>0</v>
      </c>
      <c r="H670" s="15">
        <v>2.2999999999999998</v>
      </c>
    </row>
    <row r="671" spans="1:8">
      <c r="A671" s="13" t="s">
        <v>2897</v>
      </c>
      <c r="B671" s="13">
        <v>17031640500</v>
      </c>
      <c r="C671" s="13" t="s">
        <v>2898</v>
      </c>
      <c r="D671" s="13" t="s">
        <v>4272</v>
      </c>
      <c r="E671" s="13" t="s">
        <v>4129</v>
      </c>
      <c r="F671" s="15">
        <v>32.299999999999997</v>
      </c>
      <c r="G671" s="15">
        <v>3.1</v>
      </c>
      <c r="H671" s="15">
        <v>7</v>
      </c>
    </row>
    <row r="672" spans="1:8">
      <c r="A672" s="13" t="s">
        <v>2899</v>
      </c>
      <c r="B672" s="13">
        <v>17031640600</v>
      </c>
      <c r="C672" s="13" t="s">
        <v>2900</v>
      </c>
      <c r="D672" s="13" t="s">
        <v>4272</v>
      </c>
      <c r="E672" s="13" t="s">
        <v>4129</v>
      </c>
      <c r="F672" s="15">
        <v>31.2</v>
      </c>
      <c r="G672" s="15">
        <v>0.5</v>
      </c>
      <c r="H672" s="15">
        <v>18.2</v>
      </c>
    </row>
    <row r="673" spans="1:8">
      <c r="A673" s="13" t="s">
        <v>2901</v>
      </c>
      <c r="B673" s="13">
        <v>17031640700</v>
      </c>
      <c r="C673" s="13" t="s">
        <v>2902</v>
      </c>
      <c r="D673" s="13" t="s">
        <v>4272</v>
      </c>
      <c r="E673" s="13" t="s">
        <v>4129</v>
      </c>
      <c r="F673" s="15">
        <v>37</v>
      </c>
      <c r="G673" s="15">
        <v>0</v>
      </c>
      <c r="H673" s="15">
        <v>23</v>
      </c>
    </row>
    <row r="674" spans="1:8">
      <c r="A674" s="13" t="s">
        <v>2903</v>
      </c>
      <c r="B674" s="13">
        <v>17031640800</v>
      </c>
      <c r="C674" s="13" t="s">
        <v>2904</v>
      </c>
      <c r="D674" s="13" t="s">
        <v>4272</v>
      </c>
      <c r="E674" s="13" t="s">
        <v>4129</v>
      </c>
      <c r="F674" s="15">
        <v>37.200000000000003</v>
      </c>
      <c r="G674" s="15">
        <v>5.3</v>
      </c>
      <c r="H674" s="15">
        <v>11.6</v>
      </c>
    </row>
    <row r="675" spans="1:8">
      <c r="A675" s="13" t="s">
        <v>2905</v>
      </c>
      <c r="B675" s="13">
        <v>17031650100</v>
      </c>
      <c r="C675" s="13" t="s">
        <v>2906</v>
      </c>
      <c r="D675" s="13" t="s">
        <v>4272</v>
      </c>
      <c r="E675" s="13" t="s">
        <v>4129</v>
      </c>
      <c r="F675" s="15">
        <v>32.9</v>
      </c>
      <c r="G675" s="15">
        <v>2.4</v>
      </c>
      <c r="H675" s="15">
        <v>10.6</v>
      </c>
    </row>
    <row r="676" spans="1:8">
      <c r="A676" s="13" t="s">
        <v>2907</v>
      </c>
      <c r="B676" s="13">
        <v>17031650200</v>
      </c>
      <c r="C676" s="13" t="s">
        <v>2908</v>
      </c>
      <c r="D676" s="13" t="s">
        <v>4272</v>
      </c>
      <c r="E676" s="13" t="s">
        <v>4129</v>
      </c>
      <c r="F676" s="15">
        <v>40.5</v>
      </c>
      <c r="G676" s="15">
        <v>1.1000000000000001</v>
      </c>
      <c r="H676" s="15">
        <v>23.7</v>
      </c>
    </row>
    <row r="677" spans="1:8">
      <c r="A677" s="13" t="s">
        <v>2909</v>
      </c>
      <c r="B677" s="13">
        <v>17031650301</v>
      </c>
      <c r="C677" s="13" t="s">
        <v>2910</v>
      </c>
      <c r="D677" s="13" t="s">
        <v>4272</v>
      </c>
      <c r="E677" s="13" t="s">
        <v>4129</v>
      </c>
      <c r="F677" s="15">
        <v>33.9</v>
      </c>
      <c r="G677" s="15">
        <v>4.7</v>
      </c>
      <c r="H677" s="15">
        <v>12.2</v>
      </c>
    </row>
    <row r="678" spans="1:8">
      <c r="A678" s="13" t="s">
        <v>2911</v>
      </c>
      <c r="B678" s="13">
        <v>17031650302</v>
      </c>
      <c r="C678" s="13" t="s">
        <v>2912</v>
      </c>
      <c r="D678" s="13" t="s">
        <v>4272</v>
      </c>
      <c r="E678" s="13" t="s">
        <v>4129</v>
      </c>
      <c r="F678" s="15">
        <v>38.4</v>
      </c>
      <c r="G678" s="15">
        <v>0</v>
      </c>
      <c r="H678" s="15">
        <v>9</v>
      </c>
    </row>
    <row r="679" spans="1:8">
      <c r="A679" s="13" t="s">
        <v>2913</v>
      </c>
      <c r="B679" s="13">
        <v>17031650400</v>
      </c>
      <c r="C679" s="13" t="s">
        <v>2914</v>
      </c>
      <c r="D679" s="13" t="s">
        <v>4272</v>
      </c>
      <c r="E679" s="13" t="s">
        <v>4129</v>
      </c>
      <c r="F679" s="15">
        <v>35.1</v>
      </c>
      <c r="G679" s="15">
        <v>1.4</v>
      </c>
      <c r="H679" s="15">
        <v>18.100000000000001</v>
      </c>
    </row>
    <row r="680" spans="1:8">
      <c r="A680" s="13" t="s">
        <v>2915</v>
      </c>
      <c r="B680" s="13">
        <v>17031650500</v>
      </c>
      <c r="C680" s="13" t="s">
        <v>2916</v>
      </c>
      <c r="D680" s="13" t="s">
        <v>4272</v>
      </c>
      <c r="E680" s="13" t="s">
        <v>4129</v>
      </c>
      <c r="F680" s="15">
        <v>34.4</v>
      </c>
      <c r="G680" s="15">
        <v>0.7</v>
      </c>
      <c r="H680" s="15">
        <v>14.7</v>
      </c>
    </row>
    <row r="681" spans="1:8">
      <c r="A681" s="13" t="s">
        <v>2917</v>
      </c>
      <c r="B681" s="13">
        <v>17031660301</v>
      </c>
      <c r="C681" s="13" t="s">
        <v>2918</v>
      </c>
      <c r="D681" s="13" t="s">
        <v>4272</v>
      </c>
      <c r="E681" s="13" t="s">
        <v>4129</v>
      </c>
      <c r="F681" s="15">
        <v>36.9</v>
      </c>
      <c r="G681" s="15">
        <v>0</v>
      </c>
      <c r="H681" s="15">
        <v>31.4</v>
      </c>
    </row>
    <row r="682" spans="1:8">
      <c r="A682" s="13" t="s">
        <v>2919</v>
      </c>
      <c r="B682" s="13">
        <v>17031660302</v>
      </c>
      <c r="C682" s="13" t="s">
        <v>2920</v>
      </c>
      <c r="D682" s="13" t="s">
        <v>4272</v>
      </c>
      <c r="E682" s="13" t="s">
        <v>4129</v>
      </c>
      <c r="F682" s="15">
        <v>37.6</v>
      </c>
      <c r="G682" s="15">
        <v>0.7</v>
      </c>
      <c r="H682" s="15">
        <v>21.8</v>
      </c>
    </row>
    <row r="683" spans="1:8">
      <c r="A683" s="13" t="s">
        <v>2921</v>
      </c>
      <c r="B683" s="13">
        <v>17031660400</v>
      </c>
      <c r="C683" s="13" t="s">
        <v>2922</v>
      </c>
      <c r="D683" s="13" t="s">
        <v>4272</v>
      </c>
      <c r="E683" s="13" t="s">
        <v>4129</v>
      </c>
      <c r="F683" s="15">
        <v>45.8</v>
      </c>
      <c r="G683" s="15">
        <v>0.8</v>
      </c>
      <c r="H683" s="15">
        <v>10.199999999999999</v>
      </c>
    </row>
    <row r="684" spans="1:8">
      <c r="A684" s="13" t="s">
        <v>2923</v>
      </c>
      <c r="B684" s="13">
        <v>17031660500</v>
      </c>
      <c r="C684" s="13" t="s">
        <v>2924</v>
      </c>
      <c r="D684" s="13" t="s">
        <v>4272</v>
      </c>
      <c r="E684" s="13" t="s">
        <v>4129</v>
      </c>
      <c r="F684" s="15">
        <v>36.799999999999997</v>
      </c>
      <c r="G684" s="15">
        <v>0.9</v>
      </c>
      <c r="H684" s="15">
        <v>9</v>
      </c>
    </row>
    <row r="685" spans="1:8">
      <c r="A685" s="13" t="s">
        <v>2925</v>
      </c>
      <c r="B685" s="13">
        <v>17031660600</v>
      </c>
      <c r="C685" s="13" t="s">
        <v>2926</v>
      </c>
      <c r="D685" s="13" t="s">
        <v>4272</v>
      </c>
      <c r="E685" s="13" t="s">
        <v>4129</v>
      </c>
      <c r="F685" s="15">
        <v>39.6</v>
      </c>
      <c r="G685" s="15">
        <v>4.7</v>
      </c>
      <c r="H685" s="15">
        <v>25.6</v>
      </c>
    </row>
    <row r="686" spans="1:8">
      <c r="A686" s="13" t="s">
        <v>2927</v>
      </c>
      <c r="B686" s="13">
        <v>17031660700</v>
      </c>
      <c r="C686" s="13" t="s">
        <v>2928</v>
      </c>
      <c r="D686" s="13" t="s">
        <v>4272</v>
      </c>
      <c r="E686" s="13" t="s">
        <v>4129</v>
      </c>
      <c r="F686" s="15">
        <v>49.3</v>
      </c>
      <c r="G686" s="15">
        <v>0</v>
      </c>
      <c r="H686" s="15">
        <v>32.299999999999997</v>
      </c>
    </row>
    <row r="687" spans="1:8">
      <c r="A687" s="13" t="s">
        <v>2929</v>
      </c>
      <c r="B687" s="13">
        <v>17031660800</v>
      </c>
      <c r="C687" s="13" t="s">
        <v>2930</v>
      </c>
      <c r="D687" s="13" t="s">
        <v>4272</v>
      </c>
      <c r="E687" s="13" t="s">
        <v>4129</v>
      </c>
      <c r="F687" s="15">
        <v>38.799999999999997</v>
      </c>
      <c r="G687" s="15">
        <v>1.5</v>
      </c>
      <c r="H687" s="15">
        <v>33.4</v>
      </c>
    </row>
    <row r="688" spans="1:8">
      <c r="A688" s="13" t="s">
        <v>2931</v>
      </c>
      <c r="B688" s="13">
        <v>17031660900</v>
      </c>
      <c r="C688" s="13" t="s">
        <v>2932</v>
      </c>
      <c r="D688" s="13" t="s">
        <v>4272</v>
      </c>
      <c r="E688" s="13" t="s">
        <v>4129</v>
      </c>
      <c r="F688" s="15">
        <v>34.799999999999997</v>
      </c>
      <c r="G688" s="15">
        <v>4.0999999999999996</v>
      </c>
      <c r="H688" s="15">
        <v>27.2</v>
      </c>
    </row>
    <row r="689" spans="1:8">
      <c r="A689" s="13" t="s">
        <v>2933</v>
      </c>
      <c r="B689" s="13">
        <v>17031661000</v>
      </c>
      <c r="C689" s="13" t="s">
        <v>2934</v>
      </c>
      <c r="D689" s="13" t="s">
        <v>4272</v>
      </c>
      <c r="E689" s="13" t="s">
        <v>4129</v>
      </c>
      <c r="F689" s="15">
        <v>39.4</v>
      </c>
      <c r="G689" s="15">
        <v>2.2000000000000002</v>
      </c>
      <c r="H689" s="15">
        <v>32.1</v>
      </c>
    </row>
    <row r="690" spans="1:8">
      <c r="A690" s="13" t="s">
        <v>2935</v>
      </c>
      <c r="B690" s="13">
        <v>17031661100</v>
      </c>
      <c r="C690" s="13" t="s">
        <v>2936</v>
      </c>
      <c r="D690" s="13" t="s">
        <v>4272</v>
      </c>
      <c r="E690" s="13" t="s">
        <v>4129</v>
      </c>
      <c r="F690" s="15">
        <v>41.8</v>
      </c>
      <c r="G690" s="15">
        <v>0</v>
      </c>
      <c r="H690" s="15">
        <v>22.3</v>
      </c>
    </row>
    <row r="691" spans="1:8">
      <c r="A691" s="13" t="s">
        <v>2937</v>
      </c>
      <c r="B691" s="13">
        <v>17031670100</v>
      </c>
      <c r="C691" s="13" t="s">
        <v>2830</v>
      </c>
      <c r="D691" s="13" t="s">
        <v>4272</v>
      </c>
      <c r="E691" s="13" t="s">
        <v>4129</v>
      </c>
      <c r="F691" s="15">
        <v>44.3</v>
      </c>
      <c r="G691" s="15">
        <v>0</v>
      </c>
      <c r="H691" s="15">
        <v>32.4</v>
      </c>
    </row>
    <row r="692" spans="1:8">
      <c r="A692" s="13" t="s">
        <v>2831</v>
      </c>
      <c r="B692" s="13">
        <v>17031670200</v>
      </c>
      <c r="C692" s="13" t="s">
        <v>2832</v>
      </c>
      <c r="D692" s="13" t="s">
        <v>4272</v>
      </c>
      <c r="E692" s="13" t="s">
        <v>4129</v>
      </c>
      <c r="F692" s="15" t="s">
        <v>3407</v>
      </c>
      <c r="G692" s="15">
        <v>0</v>
      </c>
      <c r="H692" s="15">
        <v>59</v>
      </c>
    </row>
    <row r="693" spans="1:8">
      <c r="A693" s="13" t="s">
        <v>2833</v>
      </c>
      <c r="B693" s="13">
        <v>17031670300</v>
      </c>
      <c r="C693" s="13" t="s">
        <v>2834</v>
      </c>
      <c r="D693" s="13" t="s">
        <v>4272</v>
      </c>
      <c r="E693" s="13" t="s">
        <v>4129</v>
      </c>
      <c r="F693" s="15">
        <v>59.6</v>
      </c>
      <c r="G693" s="15">
        <v>0</v>
      </c>
      <c r="H693" s="15">
        <v>48.8</v>
      </c>
    </row>
    <row r="694" spans="1:8">
      <c r="A694" s="13" t="s">
        <v>2835</v>
      </c>
      <c r="B694" s="13">
        <v>17031670400</v>
      </c>
      <c r="C694" s="13" t="s">
        <v>2836</v>
      </c>
      <c r="D694" s="13" t="s">
        <v>4272</v>
      </c>
      <c r="E694" s="13" t="s">
        <v>4129</v>
      </c>
      <c r="F694" s="15">
        <v>44.2</v>
      </c>
      <c r="G694" s="15">
        <v>0</v>
      </c>
      <c r="H694" s="15">
        <v>32.4</v>
      </c>
    </row>
    <row r="695" spans="1:8">
      <c r="A695" s="13" t="s">
        <v>2837</v>
      </c>
      <c r="B695" s="13">
        <v>17031670500</v>
      </c>
      <c r="C695" s="13" t="s">
        <v>2838</v>
      </c>
      <c r="D695" s="13" t="s">
        <v>4272</v>
      </c>
      <c r="E695" s="13" t="s">
        <v>4129</v>
      </c>
      <c r="F695" s="15">
        <v>40.299999999999997</v>
      </c>
      <c r="G695" s="15">
        <v>15.9</v>
      </c>
      <c r="H695" s="15">
        <v>65.599999999999994</v>
      </c>
    </row>
    <row r="696" spans="1:8">
      <c r="A696" s="13" t="s">
        <v>2839</v>
      </c>
      <c r="B696" s="13">
        <v>17031670600</v>
      </c>
      <c r="C696" s="13" t="s">
        <v>2840</v>
      </c>
      <c r="D696" s="13" t="s">
        <v>4272</v>
      </c>
      <c r="E696" s="13" t="s">
        <v>4129</v>
      </c>
      <c r="F696" s="15">
        <v>44.7</v>
      </c>
      <c r="G696" s="15">
        <v>1</v>
      </c>
      <c r="H696" s="15">
        <v>59.9</v>
      </c>
    </row>
    <row r="697" spans="1:8">
      <c r="A697" s="13" t="s">
        <v>2841</v>
      </c>
      <c r="B697" s="13">
        <v>17031670700</v>
      </c>
      <c r="C697" s="13" t="s">
        <v>2842</v>
      </c>
      <c r="D697" s="13" t="s">
        <v>4272</v>
      </c>
      <c r="E697" s="13" t="s">
        <v>4129</v>
      </c>
      <c r="F697" s="15">
        <v>45.2</v>
      </c>
      <c r="G697" s="15">
        <v>0</v>
      </c>
      <c r="H697" s="15">
        <v>38</v>
      </c>
    </row>
    <row r="698" spans="1:8">
      <c r="A698" s="13" t="s">
        <v>2843</v>
      </c>
      <c r="B698" s="13">
        <v>17031670800</v>
      </c>
      <c r="C698" s="13" t="s">
        <v>2844</v>
      </c>
      <c r="D698" s="13" t="s">
        <v>4272</v>
      </c>
      <c r="E698" s="13" t="s">
        <v>4129</v>
      </c>
      <c r="F698" s="15">
        <v>37.9</v>
      </c>
      <c r="G698" s="15">
        <v>0</v>
      </c>
      <c r="H698" s="15">
        <v>19.8</v>
      </c>
    </row>
    <row r="699" spans="1:8">
      <c r="A699" s="13" t="s">
        <v>2845</v>
      </c>
      <c r="B699" s="13">
        <v>17031670900</v>
      </c>
      <c r="C699" s="13" t="s">
        <v>2846</v>
      </c>
      <c r="D699" s="13" t="s">
        <v>4272</v>
      </c>
      <c r="E699" s="13" t="s">
        <v>4129</v>
      </c>
      <c r="F699" s="15">
        <v>54</v>
      </c>
      <c r="G699" s="15">
        <v>5.8</v>
      </c>
      <c r="H699" s="15">
        <v>43.5</v>
      </c>
    </row>
    <row r="700" spans="1:8">
      <c r="A700" s="13" t="s">
        <v>2847</v>
      </c>
      <c r="B700" s="13">
        <v>17031671100</v>
      </c>
      <c r="C700" s="13" t="s">
        <v>2848</v>
      </c>
      <c r="D700" s="13" t="s">
        <v>4272</v>
      </c>
      <c r="E700" s="13" t="s">
        <v>4129</v>
      </c>
      <c r="F700" s="15">
        <v>56.3</v>
      </c>
      <c r="G700" s="15">
        <v>0</v>
      </c>
      <c r="H700" s="15">
        <v>39.6</v>
      </c>
    </row>
    <row r="701" spans="1:8">
      <c r="A701" s="13" t="s">
        <v>2849</v>
      </c>
      <c r="B701" s="13">
        <v>17031671200</v>
      </c>
      <c r="C701" s="13" t="s">
        <v>2850</v>
      </c>
      <c r="D701" s="13" t="s">
        <v>4272</v>
      </c>
      <c r="E701" s="13" t="s">
        <v>4129</v>
      </c>
      <c r="F701" s="15">
        <v>47.7</v>
      </c>
      <c r="G701" s="15">
        <v>6.3</v>
      </c>
      <c r="H701" s="15">
        <v>25.6</v>
      </c>
    </row>
    <row r="702" spans="1:8">
      <c r="A702" s="13" t="s">
        <v>2851</v>
      </c>
      <c r="B702" s="13">
        <v>17031671300</v>
      </c>
      <c r="C702" s="13" t="s">
        <v>2852</v>
      </c>
      <c r="D702" s="13" t="s">
        <v>4272</v>
      </c>
      <c r="E702" s="13" t="s">
        <v>4129</v>
      </c>
      <c r="F702" s="15">
        <v>42.8</v>
      </c>
      <c r="G702" s="15">
        <v>5.4</v>
      </c>
      <c r="H702" s="15">
        <v>50.4</v>
      </c>
    </row>
    <row r="703" spans="1:8">
      <c r="A703" s="13" t="s">
        <v>2853</v>
      </c>
      <c r="B703" s="13">
        <v>17031671400</v>
      </c>
      <c r="C703" s="13" t="s">
        <v>2854</v>
      </c>
      <c r="D703" s="13" t="s">
        <v>4272</v>
      </c>
      <c r="E703" s="13" t="s">
        <v>4129</v>
      </c>
      <c r="F703" s="15">
        <v>40.1</v>
      </c>
      <c r="G703" s="15">
        <v>4.3</v>
      </c>
      <c r="H703" s="15">
        <v>38.700000000000003</v>
      </c>
    </row>
    <row r="704" spans="1:8">
      <c r="A704" s="13" t="s">
        <v>2855</v>
      </c>
      <c r="B704" s="13">
        <v>17031671500</v>
      </c>
      <c r="C704" s="13" t="s">
        <v>2856</v>
      </c>
      <c r="D704" s="13" t="s">
        <v>4272</v>
      </c>
      <c r="E704" s="13" t="s">
        <v>4129</v>
      </c>
      <c r="F704" s="15">
        <v>40.5</v>
      </c>
      <c r="G704" s="15">
        <v>0</v>
      </c>
      <c r="H704" s="15">
        <v>32</v>
      </c>
    </row>
    <row r="705" spans="1:8">
      <c r="A705" s="13" t="s">
        <v>2857</v>
      </c>
      <c r="B705" s="13">
        <v>17031671600</v>
      </c>
      <c r="C705" s="13" t="s">
        <v>2858</v>
      </c>
      <c r="D705" s="13" t="s">
        <v>4272</v>
      </c>
      <c r="E705" s="13" t="s">
        <v>4129</v>
      </c>
      <c r="F705" s="15">
        <v>46</v>
      </c>
      <c r="G705" s="15">
        <v>10.3</v>
      </c>
      <c r="H705" s="15">
        <v>43.4</v>
      </c>
    </row>
    <row r="706" spans="1:8">
      <c r="A706" s="13" t="s">
        <v>2859</v>
      </c>
      <c r="B706" s="13">
        <v>17031671800</v>
      </c>
      <c r="C706" s="13" t="s">
        <v>2860</v>
      </c>
      <c r="D706" s="13" t="s">
        <v>4272</v>
      </c>
      <c r="E706" s="13" t="s">
        <v>4129</v>
      </c>
      <c r="F706" s="15">
        <v>44.6</v>
      </c>
      <c r="G706" s="15">
        <v>3.9</v>
      </c>
      <c r="H706" s="15">
        <v>21.4</v>
      </c>
    </row>
    <row r="707" spans="1:8">
      <c r="A707" s="13" t="s">
        <v>2861</v>
      </c>
      <c r="B707" s="13">
        <v>17031671900</v>
      </c>
      <c r="C707" s="13" t="s">
        <v>2862</v>
      </c>
      <c r="D707" s="13" t="s">
        <v>4272</v>
      </c>
      <c r="E707" s="13" t="s">
        <v>4129</v>
      </c>
      <c r="F707" s="15">
        <v>48</v>
      </c>
      <c r="G707" s="15">
        <v>0</v>
      </c>
      <c r="H707" s="15">
        <v>28.1</v>
      </c>
    </row>
    <row r="708" spans="1:8">
      <c r="A708" s="13" t="s">
        <v>2863</v>
      </c>
      <c r="B708" s="13">
        <v>17031672000</v>
      </c>
      <c r="C708" s="13" t="s">
        <v>2864</v>
      </c>
      <c r="D708" s="13" t="s">
        <v>4272</v>
      </c>
      <c r="E708" s="13" t="s">
        <v>4129</v>
      </c>
      <c r="F708" s="15">
        <v>45</v>
      </c>
      <c r="G708" s="15">
        <v>0</v>
      </c>
      <c r="H708" s="15">
        <v>32.700000000000003</v>
      </c>
    </row>
    <row r="709" spans="1:8">
      <c r="A709" s="13" t="s">
        <v>2865</v>
      </c>
      <c r="B709" s="13">
        <v>17031680500</v>
      </c>
      <c r="C709" s="13" t="s">
        <v>2866</v>
      </c>
      <c r="D709" s="13" t="s">
        <v>4272</v>
      </c>
      <c r="E709" s="13" t="s">
        <v>4129</v>
      </c>
      <c r="F709" s="15">
        <v>49</v>
      </c>
      <c r="G709" s="15">
        <v>0</v>
      </c>
      <c r="H709" s="15">
        <v>53.6</v>
      </c>
    </row>
    <row r="710" spans="1:8">
      <c r="A710" s="13" t="s">
        <v>2867</v>
      </c>
      <c r="B710" s="13">
        <v>17031680600</v>
      </c>
      <c r="C710" s="13" t="s">
        <v>2868</v>
      </c>
      <c r="D710" s="13" t="s">
        <v>4272</v>
      </c>
      <c r="E710" s="13" t="s">
        <v>4129</v>
      </c>
      <c r="F710" s="15">
        <v>50.7</v>
      </c>
      <c r="G710" s="15">
        <v>0</v>
      </c>
      <c r="H710" s="15">
        <v>52.8</v>
      </c>
    </row>
    <row r="711" spans="1:8">
      <c r="A711" s="13" t="s">
        <v>2869</v>
      </c>
      <c r="B711" s="13">
        <v>17031680900</v>
      </c>
      <c r="C711" s="13" t="s">
        <v>2870</v>
      </c>
      <c r="D711" s="13" t="s">
        <v>4272</v>
      </c>
      <c r="E711" s="13" t="s">
        <v>4129</v>
      </c>
      <c r="F711" s="15">
        <v>52.9</v>
      </c>
      <c r="G711" s="15">
        <v>1.1000000000000001</v>
      </c>
      <c r="H711" s="15">
        <v>39.1</v>
      </c>
    </row>
    <row r="712" spans="1:8">
      <c r="A712" s="13" t="s">
        <v>2871</v>
      </c>
      <c r="B712" s="13">
        <v>17031681000</v>
      </c>
      <c r="C712" s="13" t="s">
        <v>2872</v>
      </c>
      <c r="D712" s="13" t="s">
        <v>4272</v>
      </c>
      <c r="E712" s="13" t="s">
        <v>4129</v>
      </c>
      <c r="F712" s="15">
        <v>39.6</v>
      </c>
      <c r="G712" s="15">
        <v>4.5999999999999996</v>
      </c>
      <c r="H712" s="15">
        <v>33.9</v>
      </c>
    </row>
    <row r="713" spans="1:8">
      <c r="A713" s="13" t="s">
        <v>2873</v>
      </c>
      <c r="B713" s="13">
        <v>17031681100</v>
      </c>
      <c r="C713" s="13" t="s">
        <v>2874</v>
      </c>
      <c r="D713" s="13" t="s">
        <v>4272</v>
      </c>
      <c r="E713" s="13" t="s">
        <v>4129</v>
      </c>
      <c r="F713" s="15">
        <v>49.2</v>
      </c>
      <c r="G713" s="15">
        <v>1.4</v>
      </c>
      <c r="H713" s="15">
        <v>39.799999999999997</v>
      </c>
    </row>
    <row r="714" spans="1:8">
      <c r="A714" s="13" t="s">
        <v>2875</v>
      </c>
      <c r="B714" s="13">
        <v>17031681200</v>
      </c>
      <c r="C714" s="13" t="s">
        <v>2876</v>
      </c>
      <c r="D714" s="13" t="s">
        <v>4272</v>
      </c>
      <c r="E714" s="13" t="s">
        <v>4129</v>
      </c>
      <c r="F714" s="15">
        <v>32.799999999999997</v>
      </c>
      <c r="G714" s="15">
        <v>6.4</v>
      </c>
      <c r="H714" s="15">
        <v>36</v>
      </c>
    </row>
    <row r="715" spans="1:8">
      <c r="A715" s="13" t="s">
        <v>2877</v>
      </c>
      <c r="B715" s="13">
        <v>17031681300</v>
      </c>
      <c r="C715" s="13" t="s">
        <v>2878</v>
      </c>
      <c r="D715" s="13" t="s">
        <v>4272</v>
      </c>
      <c r="E715" s="13" t="s">
        <v>4129</v>
      </c>
      <c r="F715" s="15">
        <v>39.9</v>
      </c>
      <c r="G715" s="15">
        <v>2.7</v>
      </c>
      <c r="H715" s="15">
        <v>32.4</v>
      </c>
    </row>
    <row r="716" spans="1:8">
      <c r="A716" s="13" t="s">
        <v>2879</v>
      </c>
      <c r="B716" s="13">
        <v>17031681400</v>
      </c>
      <c r="C716" s="13" t="s">
        <v>2880</v>
      </c>
      <c r="D716" s="13" t="s">
        <v>4272</v>
      </c>
      <c r="E716" s="13" t="s">
        <v>4129</v>
      </c>
      <c r="F716" s="15">
        <v>36.4</v>
      </c>
      <c r="G716" s="15">
        <v>0</v>
      </c>
      <c r="H716" s="15">
        <v>38.4</v>
      </c>
    </row>
    <row r="717" spans="1:8">
      <c r="A717" s="13" t="s">
        <v>2881</v>
      </c>
      <c r="B717" s="13">
        <v>17031690300</v>
      </c>
      <c r="C717" s="13" t="s">
        <v>2882</v>
      </c>
      <c r="D717" s="13" t="s">
        <v>4272</v>
      </c>
      <c r="E717" s="13" t="s">
        <v>4129</v>
      </c>
      <c r="F717" s="15">
        <v>35.799999999999997</v>
      </c>
      <c r="G717" s="15">
        <v>8.8000000000000007</v>
      </c>
      <c r="H717" s="15">
        <v>59.4</v>
      </c>
    </row>
    <row r="718" spans="1:8">
      <c r="A718" s="13" t="s">
        <v>2883</v>
      </c>
      <c r="B718" s="13">
        <v>17031690400</v>
      </c>
      <c r="C718" s="13" t="s">
        <v>2776</v>
      </c>
      <c r="D718" s="13" t="s">
        <v>4272</v>
      </c>
      <c r="E718" s="13" t="s">
        <v>4129</v>
      </c>
      <c r="F718" s="15">
        <v>36.299999999999997</v>
      </c>
      <c r="G718" s="15">
        <v>0</v>
      </c>
      <c r="H718" s="15">
        <v>33.799999999999997</v>
      </c>
    </row>
    <row r="719" spans="1:8">
      <c r="A719" s="13" t="s">
        <v>2777</v>
      </c>
      <c r="B719" s="13">
        <v>17031690500</v>
      </c>
      <c r="C719" s="13" t="s">
        <v>2778</v>
      </c>
      <c r="D719" s="13" t="s">
        <v>4272</v>
      </c>
      <c r="E719" s="13" t="s">
        <v>4129</v>
      </c>
      <c r="F719" s="15">
        <v>37.6</v>
      </c>
      <c r="G719" s="15">
        <v>5.6</v>
      </c>
      <c r="H719" s="15">
        <v>25.1</v>
      </c>
    </row>
    <row r="720" spans="1:8">
      <c r="A720" s="13" t="s">
        <v>2779</v>
      </c>
      <c r="B720" s="13">
        <v>17031690900</v>
      </c>
      <c r="C720" s="13" t="s">
        <v>2780</v>
      </c>
      <c r="D720" s="13" t="s">
        <v>4272</v>
      </c>
      <c r="E720" s="13" t="s">
        <v>4129</v>
      </c>
      <c r="F720" s="15">
        <v>43.2</v>
      </c>
      <c r="G720" s="15">
        <v>9</v>
      </c>
      <c r="H720" s="15">
        <v>34</v>
      </c>
    </row>
    <row r="721" spans="1:8">
      <c r="A721" s="13" t="s">
        <v>2781</v>
      </c>
      <c r="B721" s="13">
        <v>17031691000</v>
      </c>
      <c r="C721" s="13" t="s">
        <v>2782</v>
      </c>
      <c r="D721" s="13" t="s">
        <v>4272</v>
      </c>
      <c r="E721" s="13" t="s">
        <v>4129</v>
      </c>
      <c r="F721" s="15">
        <v>35.6</v>
      </c>
      <c r="G721" s="15">
        <v>2.2999999999999998</v>
      </c>
      <c r="H721" s="15">
        <v>26.4</v>
      </c>
    </row>
    <row r="722" spans="1:8">
      <c r="A722" s="13" t="s">
        <v>2783</v>
      </c>
      <c r="B722" s="13">
        <v>17031691100</v>
      </c>
      <c r="C722" s="13" t="s">
        <v>2784</v>
      </c>
      <c r="D722" s="13" t="s">
        <v>4272</v>
      </c>
      <c r="E722" s="13" t="s">
        <v>4129</v>
      </c>
      <c r="F722" s="15">
        <v>37.9</v>
      </c>
      <c r="G722" s="15">
        <v>0</v>
      </c>
      <c r="H722" s="15">
        <v>34.200000000000003</v>
      </c>
    </row>
    <row r="723" spans="1:8">
      <c r="A723" s="13" t="s">
        <v>2785</v>
      </c>
      <c r="B723" s="13">
        <v>17031691200</v>
      </c>
      <c r="C723" s="13" t="s">
        <v>2786</v>
      </c>
      <c r="D723" s="13" t="s">
        <v>4272</v>
      </c>
      <c r="E723" s="13" t="s">
        <v>4129</v>
      </c>
      <c r="F723" s="15">
        <v>44.2</v>
      </c>
      <c r="G723" s="15">
        <v>0</v>
      </c>
      <c r="H723" s="15">
        <v>51.2</v>
      </c>
    </row>
    <row r="724" spans="1:8">
      <c r="A724" s="13" t="s">
        <v>2787</v>
      </c>
      <c r="B724" s="13">
        <v>17031691300</v>
      </c>
      <c r="C724" s="13" t="s">
        <v>2788</v>
      </c>
      <c r="D724" s="13" t="s">
        <v>4272</v>
      </c>
      <c r="E724" s="13" t="s">
        <v>4129</v>
      </c>
      <c r="F724" s="15">
        <v>35.1</v>
      </c>
      <c r="G724" s="15">
        <v>2</v>
      </c>
      <c r="H724" s="15">
        <v>27.4</v>
      </c>
    </row>
    <row r="725" spans="1:8">
      <c r="A725" s="13" t="s">
        <v>2789</v>
      </c>
      <c r="B725" s="13">
        <v>17031691400</v>
      </c>
      <c r="C725" s="13" t="s">
        <v>2790</v>
      </c>
      <c r="D725" s="13" t="s">
        <v>4272</v>
      </c>
      <c r="E725" s="13" t="s">
        <v>4129</v>
      </c>
      <c r="F725" s="15">
        <v>34.700000000000003</v>
      </c>
      <c r="G725" s="15">
        <v>7.1</v>
      </c>
      <c r="H725" s="15">
        <v>14.3</v>
      </c>
    </row>
    <row r="726" spans="1:8">
      <c r="A726" s="13" t="s">
        <v>2791</v>
      </c>
      <c r="B726" s="13">
        <v>17031691500</v>
      </c>
      <c r="C726" s="13" t="s">
        <v>2792</v>
      </c>
      <c r="D726" s="13" t="s">
        <v>4272</v>
      </c>
      <c r="E726" s="13" t="s">
        <v>4129</v>
      </c>
      <c r="F726" s="15">
        <v>35.1</v>
      </c>
      <c r="G726" s="15">
        <v>5.9</v>
      </c>
      <c r="H726" s="15">
        <v>34.700000000000003</v>
      </c>
    </row>
    <row r="727" spans="1:8">
      <c r="A727" s="13" t="s">
        <v>2793</v>
      </c>
      <c r="B727" s="13">
        <v>17031700100</v>
      </c>
      <c r="C727" s="13" t="s">
        <v>2794</v>
      </c>
      <c r="D727" s="13" t="s">
        <v>4272</v>
      </c>
      <c r="E727" s="13" t="s">
        <v>4129</v>
      </c>
      <c r="F727" s="15">
        <v>42</v>
      </c>
      <c r="G727" s="15">
        <v>0.5</v>
      </c>
      <c r="H727" s="15">
        <v>17.100000000000001</v>
      </c>
    </row>
    <row r="728" spans="1:8">
      <c r="A728" s="13" t="s">
        <v>2795</v>
      </c>
      <c r="B728" s="13">
        <v>17031700200</v>
      </c>
      <c r="C728" s="13" t="s">
        <v>2796</v>
      </c>
      <c r="D728" s="13" t="s">
        <v>4272</v>
      </c>
      <c r="E728" s="13" t="s">
        <v>4129</v>
      </c>
      <c r="F728" s="15">
        <v>33.799999999999997</v>
      </c>
      <c r="G728" s="15">
        <v>1.3</v>
      </c>
      <c r="H728" s="15">
        <v>11</v>
      </c>
    </row>
    <row r="729" spans="1:8">
      <c r="A729" s="13" t="s">
        <v>2797</v>
      </c>
      <c r="B729" s="13">
        <v>17031700301</v>
      </c>
      <c r="C729" s="13" t="s">
        <v>2798</v>
      </c>
      <c r="D729" s="13" t="s">
        <v>4272</v>
      </c>
      <c r="E729" s="13" t="s">
        <v>4129</v>
      </c>
      <c r="F729" s="15">
        <v>34.200000000000003</v>
      </c>
      <c r="G729" s="15">
        <v>1</v>
      </c>
      <c r="H729" s="15">
        <v>7.3</v>
      </c>
    </row>
    <row r="730" spans="1:8">
      <c r="A730" s="13" t="s">
        <v>2799</v>
      </c>
      <c r="B730" s="13">
        <v>17031700302</v>
      </c>
      <c r="C730" s="13" t="s">
        <v>2800</v>
      </c>
      <c r="D730" s="13" t="s">
        <v>4272</v>
      </c>
      <c r="E730" s="13" t="s">
        <v>4129</v>
      </c>
      <c r="F730" s="15">
        <v>39.4</v>
      </c>
      <c r="G730" s="15">
        <v>0.6</v>
      </c>
      <c r="H730" s="15">
        <v>15.1</v>
      </c>
    </row>
    <row r="731" spans="1:8">
      <c r="A731" s="13" t="s">
        <v>2801</v>
      </c>
      <c r="B731" s="13">
        <v>17031700401</v>
      </c>
      <c r="C731" s="13" t="s">
        <v>2802</v>
      </c>
      <c r="D731" s="13" t="s">
        <v>4272</v>
      </c>
      <c r="E731" s="13" t="s">
        <v>4129</v>
      </c>
      <c r="F731" s="15">
        <v>37.5</v>
      </c>
      <c r="G731" s="15">
        <v>1</v>
      </c>
      <c r="H731" s="15">
        <v>11.2</v>
      </c>
    </row>
    <row r="732" spans="1:8">
      <c r="A732" s="13" t="s">
        <v>2803</v>
      </c>
      <c r="B732" s="13">
        <v>17031700402</v>
      </c>
      <c r="C732" s="13" t="s">
        <v>2804</v>
      </c>
      <c r="D732" s="13" t="s">
        <v>4272</v>
      </c>
      <c r="E732" s="13" t="s">
        <v>4129</v>
      </c>
      <c r="F732" s="15">
        <v>39.299999999999997</v>
      </c>
      <c r="G732" s="15">
        <v>0.8</v>
      </c>
      <c r="H732" s="15">
        <v>10.5</v>
      </c>
    </row>
    <row r="733" spans="1:8">
      <c r="A733" s="13" t="s">
        <v>2805</v>
      </c>
      <c r="B733" s="13">
        <v>17031700501</v>
      </c>
      <c r="C733" s="13" t="s">
        <v>2806</v>
      </c>
      <c r="D733" s="13" t="s">
        <v>4272</v>
      </c>
      <c r="E733" s="13" t="s">
        <v>4129</v>
      </c>
      <c r="F733" s="15">
        <v>41.8</v>
      </c>
      <c r="G733" s="15">
        <v>0</v>
      </c>
      <c r="H733" s="15">
        <v>21.7</v>
      </c>
    </row>
    <row r="734" spans="1:8">
      <c r="A734" s="13" t="s">
        <v>2807</v>
      </c>
      <c r="B734" s="13">
        <v>17031700502</v>
      </c>
      <c r="C734" s="13" t="s">
        <v>2808</v>
      </c>
      <c r="D734" s="13" t="s">
        <v>4272</v>
      </c>
      <c r="E734" s="13" t="s">
        <v>4129</v>
      </c>
      <c r="F734" s="15">
        <v>37.5</v>
      </c>
      <c r="G734" s="15">
        <v>2.2000000000000002</v>
      </c>
      <c r="H734" s="15">
        <v>7.6</v>
      </c>
    </row>
    <row r="735" spans="1:8">
      <c r="A735" s="13" t="s">
        <v>2809</v>
      </c>
      <c r="B735" s="13">
        <v>17031710100</v>
      </c>
      <c r="C735" s="13" t="s">
        <v>2810</v>
      </c>
      <c r="D735" s="13" t="s">
        <v>4272</v>
      </c>
      <c r="E735" s="13" t="s">
        <v>4129</v>
      </c>
      <c r="F735" s="15">
        <v>45.9</v>
      </c>
      <c r="G735" s="15">
        <v>0</v>
      </c>
      <c r="H735" s="15">
        <v>45</v>
      </c>
    </row>
    <row r="736" spans="1:8">
      <c r="A736" s="13" t="s">
        <v>2811</v>
      </c>
      <c r="B736" s="13">
        <v>17031710200</v>
      </c>
      <c r="C736" s="13" t="s">
        <v>2812</v>
      </c>
      <c r="D736" s="13" t="s">
        <v>4272</v>
      </c>
      <c r="E736" s="13" t="s">
        <v>4129</v>
      </c>
      <c r="F736" s="15">
        <v>39.200000000000003</v>
      </c>
      <c r="G736" s="15">
        <v>0</v>
      </c>
      <c r="H736" s="15">
        <v>40.1</v>
      </c>
    </row>
    <row r="737" spans="1:8">
      <c r="A737" s="13" t="s">
        <v>2813</v>
      </c>
      <c r="B737" s="13">
        <v>17031710300</v>
      </c>
      <c r="C737" s="13" t="s">
        <v>2814</v>
      </c>
      <c r="D737" s="13" t="s">
        <v>4272</v>
      </c>
      <c r="E737" s="13" t="s">
        <v>4129</v>
      </c>
      <c r="F737" s="15">
        <v>31.7</v>
      </c>
      <c r="G737" s="15">
        <v>0</v>
      </c>
      <c r="H737" s="15">
        <v>18.8</v>
      </c>
    </row>
    <row r="738" spans="1:8">
      <c r="A738" s="13" t="s">
        <v>2815</v>
      </c>
      <c r="B738" s="13">
        <v>17031710400</v>
      </c>
      <c r="C738" s="13" t="s">
        <v>2816</v>
      </c>
      <c r="D738" s="13" t="s">
        <v>4272</v>
      </c>
      <c r="E738" s="13" t="s">
        <v>4129</v>
      </c>
      <c r="F738" s="15">
        <v>42.1</v>
      </c>
      <c r="G738" s="15">
        <v>1.4</v>
      </c>
      <c r="H738" s="15">
        <v>22.4</v>
      </c>
    </row>
    <row r="739" spans="1:8">
      <c r="A739" s="13" t="s">
        <v>2817</v>
      </c>
      <c r="B739" s="13">
        <v>17031710500</v>
      </c>
      <c r="C739" s="13" t="s">
        <v>2818</v>
      </c>
      <c r="D739" s="13" t="s">
        <v>4272</v>
      </c>
      <c r="E739" s="13" t="s">
        <v>4129</v>
      </c>
      <c r="F739" s="15">
        <v>42.7</v>
      </c>
      <c r="G739" s="15">
        <v>0</v>
      </c>
      <c r="H739" s="15">
        <v>36.4</v>
      </c>
    </row>
    <row r="740" spans="1:8">
      <c r="A740" s="13" t="s">
        <v>2819</v>
      </c>
      <c r="B740" s="13">
        <v>17031710600</v>
      </c>
      <c r="C740" s="13" t="s">
        <v>2820</v>
      </c>
      <c r="D740" s="13" t="s">
        <v>4272</v>
      </c>
      <c r="E740" s="13" t="s">
        <v>4129</v>
      </c>
      <c r="F740" s="15">
        <v>39.5</v>
      </c>
      <c r="G740" s="15">
        <v>8.5</v>
      </c>
      <c r="H740" s="15">
        <v>43.9</v>
      </c>
    </row>
    <row r="741" spans="1:8">
      <c r="A741" s="13" t="s">
        <v>2821</v>
      </c>
      <c r="B741" s="13">
        <v>17031710700</v>
      </c>
      <c r="C741" s="13" t="s">
        <v>2822</v>
      </c>
      <c r="D741" s="13" t="s">
        <v>4272</v>
      </c>
      <c r="E741" s="13" t="s">
        <v>4129</v>
      </c>
      <c r="F741" s="15">
        <v>38.200000000000003</v>
      </c>
      <c r="G741" s="15">
        <v>2.2999999999999998</v>
      </c>
      <c r="H741" s="15">
        <v>26.3</v>
      </c>
    </row>
    <row r="742" spans="1:8">
      <c r="A742" s="13" t="s">
        <v>2823</v>
      </c>
      <c r="B742" s="13">
        <v>17031710800</v>
      </c>
      <c r="C742" s="13" t="s">
        <v>2824</v>
      </c>
      <c r="D742" s="13" t="s">
        <v>4272</v>
      </c>
      <c r="E742" s="13" t="s">
        <v>4129</v>
      </c>
      <c r="F742" s="15">
        <v>38.6</v>
      </c>
      <c r="G742" s="15">
        <v>0</v>
      </c>
      <c r="H742" s="15">
        <v>32.6</v>
      </c>
    </row>
    <row r="743" spans="1:8">
      <c r="A743" s="13" t="s">
        <v>2825</v>
      </c>
      <c r="B743" s="13">
        <v>17031710900</v>
      </c>
      <c r="C743" s="13" t="s">
        <v>2826</v>
      </c>
      <c r="D743" s="13" t="s">
        <v>4272</v>
      </c>
      <c r="E743" s="13" t="s">
        <v>4129</v>
      </c>
      <c r="F743" s="15">
        <v>39</v>
      </c>
      <c r="G743" s="15">
        <v>0</v>
      </c>
      <c r="H743" s="15">
        <v>29.1</v>
      </c>
    </row>
    <row r="744" spans="1:8">
      <c r="A744" s="13" t="s">
        <v>2827</v>
      </c>
      <c r="B744" s="13">
        <v>17031711000</v>
      </c>
      <c r="C744" s="13" t="s">
        <v>2828</v>
      </c>
      <c r="D744" s="13" t="s">
        <v>4272</v>
      </c>
      <c r="E744" s="13" t="s">
        <v>4129</v>
      </c>
      <c r="F744" s="15">
        <v>47.1</v>
      </c>
      <c r="G744" s="15">
        <v>2.6</v>
      </c>
      <c r="H744" s="15">
        <v>30</v>
      </c>
    </row>
    <row r="745" spans="1:8">
      <c r="A745" s="13" t="s">
        <v>2829</v>
      </c>
      <c r="B745" s="13">
        <v>17031711100</v>
      </c>
      <c r="C745" s="13" t="s">
        <v>2722</v>
      </c>
      <c r="D745" s="13" t="s">
        <v>4272</v>
      </c>
      <c r="E745" s="13" t="s">
        <v>4129</v>
      </c>
      <c r="F745" s="15">
        <v>56</v>
      </c>
      <c r="G745" s="15">
        <v>0</v>
      </c>
      <c r="H745" s="15">
        <v>43.1</v>
      </c>
    </row>
    <row r="746" spans="1:8">
      <c r="A746" s="13" t="s">
        <v>2723</v>
      </c>
      <c r="B746" s="13">
        <v>17031711200</v>
      </c>
      <c r="C746" s="13" t="s">
        <v>2724</v>
      </c>
      <c r="D746" s="13" t="s">
        <v>4272</v>
      </c>
      <c r="E746" s="13" t="s">
        <v>4129</v>
      </c>
      <c r="F746" s="15">
        <v>33.1</v>
      </c>
      <c r="G746" s="15">
        <v>0</v>
      </c>
      <c r="H746" s="15">
        <v>29.9</v>
      </c>
    </row>
    <row r="747" spans="1:8">
      <c r="A747" s="13" t="s">
        <v>2725</v>
      </c>
      <c r="B747" s="13">
        <v>17031711300</v>
      </c>
      <c r="C747" s="13" t="s">
        <v>2726</v>
      </c>
      <c r="D747" s="13" t="s">
        <v>4272</v>
      </c>
      <c r="E747" s="13" t="s">
        <v>4129</v>
      </c>
      <c r="F747" s="15">
        <v>42.7</v>
      </c>
      <c r="G747" s="15">
        <v>0</v>
      </c>
      <c r="H747" s="15">
        <v>25.9</v>
      </c>
    </row>
    <row r="748" spans="1:8">
      <c r="A748" s="13" t="s">
        <v>2727</v>
      </c>
      <c r="B748" s="13">
        <v>17031711400</v>
      </c>
      <c r="C748" s="13" t="s">
        <v>2728</v>
      </c>
      <c r="D748" s="13" t="s">
        <v>4272</v>
      </c>
      <c r="E748" s="13" t="s">
        <v>4129</v>
      </c>
      <c r="F748" s="15">
        <v>40.799999999999997</v>
      </c>
      <c r="G748" s="15">
        <v>2.8</v>
      </c>
      <c r="H748" s="15">
        <v>28.5</v>
      </c>
    </row>
    <row r="749" spans="1:8">
      <c r="A749" s="13" t="s">
        <v>2729</v>
      </c>
      <c r="B749" s="13">
        <v>17031711500</v>
      </c>
      <c r="C749" s="13" t="s">
        <v>2730</v>
      </c>
      <c r="D749" s="13" t="s">
        <v>4272</v>
      </c>
      <c r="E749" s="13" t="s">
        <v>4129</v>
      </c>
      <c r="F749" s="15">
        <v>35.799999999999997</v>
      </c>
      <c r="G749" s="15">
        <v>0</v>
      </c>
      <c r="H749" s="15">
        <v>25.1</v>
      </c>
    </row>
    <row r="750" spans="1:8">
      <c r="A750" s="13" t="s">
        <v>2731</v>
      </c>
      <c r="B750" s="13">
        <v>17031720100</v>
      </c>
      <c r="C750" s="13" t="s">
        <v>2732</v>
      </c>
      <c r="D750" s="13" t="s">
        <v>4272</v>
      </c>
      <c r="E750" s="13" t="s">
        <v>4129</v>
      </c>
      <c r="F750" s="15">
        <v>33.5</v>
      </c>
      <c r="G750" s="15">
        <v>2.9</v>
      </c>
      <c r="H750" s="15">
        <v>19.8</v>
      </c>
    </row>
    <row r="751" spans="1:8">
      <c r="A751" s="13" t="s">
        <v>2733</v>
      </c>
      <c r="B751" s="13">
        <v>17031720200</v>
      </c>
      <c r="C751" s="13" t="s">
        <v>2734</v>
      </c>
      <c r="D751" s="13" t="s">
        <v>4272</v>
      </c>
      <c r="E751" s="13" t="s">
        <v>4129</v>
      </c>
      <c r="F751" s="15">
        <v>35.299999999999997</v>
      </c>
      <c r="G751" s="15">
        <v>0.8</v>
      </c>
      <c r="H751" s="15">
        <v>25.5</v>
      </c>
    </row>
    <row r="752" spans="1:8">
      <c r="A752" s="13" t="s">
        <v>2735</v>
      </c>
      <c r="B752" s="13">
        <v>17031720300</v>
      </c>
      <c r="C752" s="13" t="s">
        <v>2736</v>
      </c>
      <c r="D752" s="13" t="s">
        <v>4272</v>
      </c>
      <c r="E752" s="13" t="s">
        <v>4129</v>
      </c>
      <c r="F752" s="15">
        <v>33</v>
      </c>
      <c r="G752" s="15">
        <v>0.7</v>
      </c>
      <c r="H752" s="15">
        <v>9.8000000000000007</v>
      </c>
    </row>
    <row r="753" spans="1:8">
      <c r="A753" s="13" t="s">
        <v>2737</v>
      </c>
      <c r="B753" s="13">
        <v>17031720400</v>
      </c>
      <c r="C753" s="13" t="s">
        <v>2738</v>
      </c>
      <c r="D753" s="13" t="s">
        <v>4272</v>
      </c>
      <c r="E753" s="13" t="s">
        <v>4129</v>
      </c>
      <c r="F753" s="15">
        <v>38</v>
      </c>
      <c r="G753" s="15">
        <v>0.9</v>
      </c>
      <c r="H753" s="15">
        <v>12.5</v>
      </c>
    </row>
    <row r="754" spans="1:8">
      <c r="A754" s="13" t="s">
        <v>2739</v>
      </c>
      <c r="B754" s="13">
        <v>17031720500</v>
      </c>
      <c r="C754" s="13" t="s">
        <v>2740</v>
      </c>
      <c r="D754" s="13" t="s">
        <v>4272</v>
      </c>
      <c r="E754" s="13" t="s">
        <v>4129</v>
      </c>
      <c r="F754" s="15">
        <v>31.5</v>
      </c>
      <c r="G754" s="15">
        <v>3</v>
      </c>
      <c r="H754" s="15">
        <v>18.600000000000001</v>
      </c>
    </row>
    <row r="755" spans="1:8">
      <c r="A755" s="13" t="s">
        <v>2741</v>
      </c>
      <c r="B755" s="13">
        <v>17031720600</v>
      </c>
      <c r="C755" s="13" t="s">
        <v>2742</v>
      </c>
      <c r="D755" s="13" t="s">
        <v>4272</v>
      </c>
      <c r="E755" s="13" t="s">
        <v>4129</v>
      </c>
      <c r="F755" s="15">
        <v>34.700000000000003</v>
      </c>
      <c r="G755" s="15">
        <v>0</v>
      </c>
      <c r="H755" s="15">
        <v>11.5</v>
      </c>
    </row>
    <row r="756" spans="1:8">
      <c r="A756" s="13" t="s">
        <v>2743</v>
      </c>
      <c r="B756" s="13">
        <v>17031720700</v>
      </c>
      <c r="C756" s="13" t="s">
        <v>2744</v>
      </c>
      <c r="D756" s="13" t="s">
        <v>4272</v>
      </c>
      <c r="E756" s="13" t="s">
        <v>4129</v>
      </c>
      <c r="F756" s="15">
        <v>35.4</v>
      </c>
      <c r="G756" s="15">
        <v>1</v>
      </c>
      <c r="H756" s="15">
        <v>20.399999999999999</v>
      </c>
    </row>
    <row r="757" spans="1:8">
      <c r="A757" s="13" t="s">
        <v>2745</v>
      </c>
      <c r="B757" s="13">
        <v>17031730100</v>
      </c>
      <c r="C757" s="13" t="s">
        <v>2746</v>
      </c>
      <c r="D757" s="13" t="s">
        <v>4272</v>
      </c>
      <c r="E757" s="13" t="s">
        <v>4129</v>
      </c>
      <c r="F757" s="15">
        <v>41.2</v>
      </c>
      <c r="G757" s="15">
        <v>0.9</v>
      </c>
      <c r="H757" s="15">
        <v>21</v>
      </c>
    </row>
    <row r="758" spans="1:8">
      <c r="A758" s="13" t="s">
        <v>2747</v>
      </c>
      <c r="B758" s="13">
        <v>17031730201</v>
      </c>
      <c r="C758" s="13" t="s">
        <v>2748</v>
      </c>
      <c r="D758" s="13" t="s">
        <v>4272</v>
      </c>
      <c r="E758" s="13" t="s">
        <v>4129</v>
      </c>
      <c r="F758" s="15">
        <v>39.6</v>
      </c>
      <c r="G758" s="15">
        <v>3</v>
      </c>
      <c r="H758" s="15">
        <v>26.1</v>
      </c>
    </row>
    <row r="759" spans="1:8">
      <c r="A759" s="13" t="s">
        <v>2749</v>
      </c>
      <c r="B759" s="13">
        <v>17031730202</v>
      </c>
      <c r="C759" s="13" t="s">
        <v>2750</v>
      </c>
      <c r="D759" s="13" t="s">
        <v>4272</v>
      </c>
      <c r="E759" s="13" t="s">
        <v>4129</v>
      </c>
      <c r="F759" s="15">
        <v>43.3</v>
      </c>
      <c r="G759" s="15">
        <v>3.1</v>
      </c>
      <c r="H759" s="15">
        <v>29.2</v>
      </c>
    </row>
    <row r="760" spans="1:8">
      <c r="A760" s="13" t="s">
        <v>2751</v>
      </c>
      <c r="B760" s="13">
        <v>17031730300</v>
      </c>
      <c r="C760" s="13" t="s">
        <v>2752</v>
      </c>
      <c r="D760" s="13" t="s">
        <v>4272</v>
      </c>
      <c r="E760" s="13" t="s">
        <v>4129</v>
      </c>
      <c r="F760" s="15">
        <v>45.8</v>
      </c>
      <c r="G760" s="15">
        <v>0</v>
      </c>
      <c r="H760" s="15">
        <v>31.3</v>
      </c>
    </row>
    <row r="761" spans="1:8">
      <c r="A761" s="13" t="s">
        <v>2753</v>
      </c>
      <c r="B761" s="13">
        <v>17031730400</v>
      </c>
      <c r="C761" s="13" t="s">
        <v>2754</v>
      </c>
      <c r="D761" s="13" t="s">
        <v>4272</v>
      </c>
      <c r="E761" s="13" t="s">
        <v>4129</v>
      </c>
      <c r="F761" s="15">
        <v>36.5</v>
      </c>
      <c r="G761" s="15">
        <v>1.5</v>
      </c>
      <c r="H761" s="15">
        <v>17.5</v>
      </c>
    </row>
    <row r="762" spans="1:8">
      <c r="A762" s="13" t="s">
        <v>2755</v>
      </c>
      <c r="B762" s="13">
        <v>17031730500</v>
      </c>
      <c r="C762" s="13" t="s">
        <v>2756</v>
      </c>
      <c r="D762" s="13" t="s">
        <v>4272</v>
      </c>
      <c r="E762" s="13" t="s">
        <v>4129</v>
      </c>
      <c r="F762" s="15">
        <v>37.799999999999997</v>
      </c>
      <c r="G762" s="15">
        <v>3.9</v>
      </c>
      <c r="H762" s="15">
        <v>29.4</v>
      </c>
    </row>
    <row r="763" spans="1:8">
      <c r="A763" s="13" t="s">
        <v>2757</v>
      </c>
      <c r="B763" s="13">
        <v>17031730600</v>
      </c>
      <c r="C763" s="13" t="s">
        <v>2758</v>
      </c>
      <c r="D763" s="13" t="s">
        <v>4272</v>
      </c>
      <c r="E763" s="13" t="s">
        <v>4129</v>
      </c>
      <c r="F763" s="15">
        <v>32.5</v>
      </c>
      <c r="G763" s="15">
        <v>2.1</v>
      </c>
      <c r="H763" s="15">
        <v>26.8</v>
      </c>
    </row>
    <row r="764" spans="1:8">
      <c r="A764" s="13" t="s">
        <v>2759</v>
      </c>
      <c r="B764" s="13">
        <v>17031730700</v>
      </c>
      <c r="C764" s="13" t="s">
        <v>2760</v>
      </c>
      <c r="D764" s="13" t="s">
        <v>4272</v>
      </c>
      <c r="E764" s="13" t="s">
        <v>4129</v>
      </c>
      <c r="F764" s="15">
        <v>31.1</v>
      </c>
      <c r="G764" s="15">
        <v>0</v>
      </c>
      <c r="H764" s="15">
        <v>10.6</v>
      </c>
    </row>
    <row r="765" spans="1:8">
      <c r="A765" s="13" t="s">
        <v>2761</v>
      </c>
      <c r="B765" s="13">
        <v>17031740100</v>
      </c>
      <c r="C765" s="13" t="s">
        <v>2762</v>
      </c>
      <c r="D765" s="13" t="s">
        <v>4272</v>
      </c>
      <c r="E765" s="13" t="s">
        <v>4129</v>
      </c>
      <c r="F765" s="15">
        <v>31.5</v>
      </c>
      <c r="G765" s="15">
        <v>0</v>
      </c>
      <c r="H765" s="15">
        <v>6.5</v>
      </c>
    </row>
    <row r="766" spans="1:8">
      <c r="A766" s="13" t="s">
        <v>2763</v>
      </c>
      <c r="B766" s="13">
        <v>17031740200</v>
      </c>
      <c r="C766" s="13" t="s">
        <v>2764</v>
      </c>
      <c r="D766" s="13" t="s">
        <v>4272</v>
      </c>
      <c r="E766" s="13" t="s">
        <v>4129</v>
      </c>
      <c r="F766" s="15">
        <v>30.1</v>
      </c>
      <c r="G766" s="15">
        <v>5.4</v>
      </c>
      <c r="H766" s="15">
        <v>6.4</v>
      </c>
    </row>
    <row r="767" spans="1:8">
      <c r="A767" s="13" t="s">
        <v>2765</v>
      </c>
      <c r="B767" s="13">
        <v>17031740300</v>
      </c>
      <c r="C767" s="13" t="s">
        <v>2766</v>
      </c>
      <c r="D767" s="13" t="s">
        <v>4272</v>
      </c>
      <c r="E767" s="13" t="s">
        <v>4129</v>
      </c>
      <c r="F767" s="15">
        <v>30.7</v>
      </c>
      <c r="G767" s="15">
        <v>0.4</v>
      </c>
      <c r="H767" s="15">
        <v>6</v>
      </c>
    </row>
    <row r="768" spans="1:8">
      <c r="A768" s="13" t="s">
        <v>2767</v>
      </c>
      <c r="B768" s="13">
        <v>17031740400</v>
      </c>
      <c r="C768" s="13" t="s">
        <v>2768</v>
      </c>
      <c r="D768" s="13" t="s">
        <v>4272</v>
      </c>
      <c r="E768" s="13" t="s">
        <v>4129</v>
      </c>
      <c r="F768" s="15">
        <v>33</v>
      </c>
      <c r="G768" s="15">
        <v>1.3</v>
      </c>
      <c r="H768" s="15">
        <v>4.7</v>
      </c>
    </row>
    <row r="769" spans="1:8">
      <c r="A769" s="13" t="s">
        <v>2769</v>
      </c>
      <c r="B769" s="13">
        <v>17031750100</v>
      </c>
      <c r="C769" s="13" t="s">
        <v>2770</v>
      </c>
      <c r="D769" s="13" t="s">
        <v>4272</v>
      </c>
      <c r="E769" s="13" t="s">
        <v>4129</v>
      </c>
      <c r="F769" s="15">
        <v>38.799999999999997</v>
      </c>
      <c r="G769" s="15">
        <v>2.8</v>
      </c>
      <c r="H769" s="15">
        <v>21.2</v>
      </c>
    </row>
    <row r="770" spans="1:8">
      <c r="A770" s="13" t="s">
        <v>2771</v>
      </c>
      <c r="B770" s="13">
        <v>17031750200</v>
      </c>
      <c r="C770" s="13" t="s">
        <v>2772</v>
      </c>
      <c r="D770" s="13" t="s">
        <v>4272</v>
      </c>
      <c r="E770" s="13" t="s">
        <v>4129</v>
      </c>
      <c r="F770" s="15">
        <v>29.8</v>
      </c>
      <c r="G770" s="15">
        <v>2.6</v>
      </c>
      <c r="H770" s="15">
        <v>14.7</v>
      </c>
    </row>
    <row r="771" spans="1:8">
      <c r="A771" s="13" t="s">
        <v>2773</v>
      </c>
      <c r="B771" s="13">
        <v>17031750300</v>
      </c>
      <c r="C771" s="13" t="s">
        <v>2774</v>
      </c>
      <c r="D771" s="13" t="s">
        <v>4272</v>
      </c>
      <c r="E771" s="13" t="s">
        <v>4129</v>
      </c>
      <c r="F771" s="15">
        <v>34.6</v>
      </c>
      <c r="G771" s="15">
        <v>0</v>
      </c>
      <c r="H771" s="15">
        <v>14.8</v>
      </c>
    </row>
    <row r="772" spans="1:8">
      <c r="A772" s="13" t="s">
        <v>2775</v>
      </c>
      <c r="B772" s="13">
        <v>17031750400</v>
      </c>
      <c r="C772" s="13" t="s">
        <v>2667</v>
      </c>
      <c r="D772" s="13" t="s">
        <v>4272</v>
      </c>
      <c r="E772" s="13" t="s">
        <v>4129</v>
      </c>
      <c r="F772" s="15">
        <v>32.299999999999997</v>
      </c>
      <c r="G772" s="15">
        <v>2.2999999999999998</v>
      </c>
      <c r="H772" s="15">
        <v>14.4</v>
      </c>
    </row>
    <row r="773" spans="1:8">
      <c r="A773" s="13" t="s">
        <v>2668</v>
      </c>
      <c r="B773" s="13">
        <v>17031750500</v>
      </c>
      <c r="C773" s="13" t="s">
        <v>2669</v>
      </c>
      <c r="D773" s="13" t="s">
        <v>4272</v>
      </c>
      <c r="E773" s="13" t="s">
        <v>4129</v>
      </c>
      <c r="F773" s="15">
        <v>35</v>
      </c>
      <c r="G773" s="15">
        <v>5</v>
      </c>
      <c r="H773" s="15">
        <v>18.8</v>
      </c>
    </row>
    <row r="774" spans="1:8">
      <c r="A774" s="13" t="s">
        <v>2670</v>
      </c>
      <c r="B774" s="13">
        <v>17031750600</v>
      </c>
      <c r="C774" s="13" t="s">
        <v>2671</v>
      </c>
      <c r="D774" s="13" t="s">
        <v>4272</v>
      </c>
      <c r="E774" s="13" t="s">
        <v>4129</v>
      </c>
      <c r="F774" s="15">
        <v>37.200000000000003</v>
      </c>
      <c r="G774" s="15">
        <v>0.8</v>
      </c>
      <c r="H774" s="15">
        <v>24.7</v>
      </c>
    </row>
    <row r="775" spans="1:8">
      <c r="A775" s="13" t="s">
        <v>2672</v>
      </c>
      <c r="B775" s="13">
        <v>17031760801</v>
      </c>
      <c r="C775" s="13" t="s">
        <v>2673</v>
      </c>
      <c r="D775" s="13" t="s">
        <v>4272</v>
      </c>
      <c r="E775" s="13" t="s">
        <v>4129</v>
      </c>
      <c r="F775" s="15">
        <v>28.3</v>
      </c>
      <c r="G775" s="15">
        <v>4</v>
      </c>
      <c r="H775" s="15">
        <v>22.6</v>
      </c>
    </row>
    <row r="776" spans="1:8">
      <c r="A776" s="13" t="s">
        <v>2674</v>
      </c>
      <c r="B776" s="13">
        <v>17031760802</v>
      </c>
      <c r="C776" s="13" t="s">
        <v>2675</v>
      </c>
      <c r="D776" s="13" t="s">
        <v>4272</v>
      </c>
      <c r="E776" s="13" t="s">
        <v>4129</v>
      </c>
      <c r="F776" s="15">
        <v>30.8</v>
      </c>
      <c r="G776" s="15">
        <v>0</v>
      </c>
      <c r="H776" s="15">
        <v>6.2</v>
      </c>
    </row>
    <row r="777" spans="1:8">
      <c r="A777" s="13" t="s">
        <v>2676</v>
      </c>
      <c r="B777" s="13">
        <v>17031760803</v>
      </c>
      <c r="C777" s="13" t="s">
        <v>2677</v>
      </c>
      <c r="D777" s="13" t="s">
        <v>4272</v>
      </c>
      <c r="E777" s="13" t="s">
        <v>4129</v>
      </c>
      <c r="F777" s="15">
        <v>30.1</v>
      </c>
      <c r="G777" s="15">
        <v>2</v>
      </c>
      <c r="H777" s="15">
        <v>13.3</v>
      </c>
    </row>
    <row r="778" spans="1:8">
      <c r="A778" s="13" t="s">
        <v>2678</v>
      </c>
      <c r="B778" s="13">
        <v>17031828601</v>
      </c>
      <c r="C778" s="13" t="s">
        <v>2679</v>
      </c>
      <c r="D778" s="13" t="s">
        <v>4272</v>
      </c>
      <c r="E778" s="13" t="s">
        <v>2680</v>
      </c>
      <c r="F778" s="15">
        <v>31</v>
      </c>
      <c r="G778" s="15">
        <v>1.7</v>
      </c>
      <c r="H778" s="15">
        <v>14.6</v>
      </c>
    </row>
    <row r="779" spans="1:8">
      <c r="A779" s="13" t="s">
        <v>2681</v>
      </c>
      <c r="B779" s="13">
        <v>17031828701</v>
      </c>
      <c r="C779" s="13" t="s">
        <v>2682</v>
      </c>
      <c r="D779" s="13" t="s">
        <v>4272</v>
      </c>
      <c r="E779" s="13" t="s">
        <v>2680</v>
      </c>
      <c r="F779" s="15">
        <v>29.9</v>
      </c>
      <c r="G779" s="15">
        <v>3.5</v>
      </c>
      <c r="H779" s="15">
        <v>9.8000000000000007</v>
      </c>
    </row>
    <row r="780" spans="1:8">
      <c r="A780" s="13" t="s">
        <v>2683</v>
      </c>
      <c r="B780" s="13">
        <v>17031828801</v>
      </c>
      <c r="C780" s="13" t="s">
        <v>2684</v>
      </c>
      <c r="D780" s="13" t="s">
        <v>4272</v>
      </c>
      <c r="E780" s="13" t="s">
        <v>2680</v>
      </c>
      <c r="F780" s="15">
        <v>38.1</v>
      </c>
      <c r="G780" s="15">
        <v>0.4</v>
      </c>
      <c r="H780" s="15">
        <v>10.5</v>
      </c>
    </row>
    <row r="781" spans="1:8">
      <c r="A781" s="13" t="s">
        <v>2685</v>
      </c>
      <c r="B781" s="13">
        <v>17031828802</v>
      </c>
      <c r="C781" s="13" t="s">
        <v>2686</v>
      </c>
      <c r="D781" s="13" t="s">
        <v>4272</v>
      </c>
      <c r="E781" s="13" t="s">
        <v>2680</v>
      </c>
      <c r="F781" s="15">
        <v>28.4</v>
      </c>
      <c r="G781" s="15">
        <v>0</v>
      </c>
      <c r="H781" s="15">
        <v>5</v>
      </c>
    </row>
    <row r="782" spans="1:8">
      <c r="A782" s="13" t="s">
        <v>2687</v>
      </c>
      <c r="B782" s="13">
        <v>17031828900</v>
      </c>
      <c r="C782" s="13" t="s">
        <v>2688</v>
      </c>
      <c r="D782" s="13" t="s">
        <v>4272</v>
      </c>
      <c r="E782" s="13" t="s">
        <v>2680</v>
      </c>
      <c r="F782" s="15">
        <v>25.2</v>
      </c>
      <c r="G782" s="15">
        <v>2.2999999999999998</v>
      </c>
      <c r="H782" s="15">
        <v>3.9</v>
      </c>
    </row>
    <row r="783" spans="1:8">
      <c r="A783" s="13" t="s">
        <v>2689</v>
      </c>
      <c r="B783" s="13">
        <v>17031829000</v>
      </c>
      <c r="C783" s="13" t="s">
        <v>2690</v>
      </c>
      <c r="D783" s="13" t="s">
        <v>4272</v>
      </c>
      <c r="E783" s="13" t="s">
        <v>2680</v>
      </c>
      <c r="F783" s="15" t="s">
        <v>3407</v>
      </c>
      <c r="G783" s="15">
        <v>0</v>
      </c>
      <c r="H783" s="15">
        <v>21.3</v>
      </c>
    </row>
    <row r="784" spans="1:8">
      <c r="A784" s="13" t="s">
        <v>2691</v>
      </c>
      <c r="B784" s="13">
        <v>17031829100</v>
      </c>
      <c r="C784" s="13" t="s">
        <v>2692</v>
      </c>
      <c r="D784" s="13" t="s">
        <v>4272</v>
      </c>
      <c r="E784" s="13" t="s">
        <v>2680</v>
      </c>
      <c r="F784" s="15">
        <v>24.4</v>
      </c>
      <c r="G784" s="15">
        <v>1.9</v>
      </c>
      <c r="H784" s="15">
        <v>4.5</v>
      </c>
    </row>
    <row r="785" spans="1:8">
      <c r="A785" s="13" t="s">
        <v>2693</v>
      </c>
      <c r="B785" s="13">
        <v>17031829200</v>
      </c>
      <c r="C785" s="13" t="s">
        <v>2694</v>
      </c>
      <c r="D785" s="13" t="s">
        <v>4272</v>
      </c>
      <c r="E785" s="13" t="s">
        <v>2695</v>
      </c>
      <c r="F785" s="15">
        <v>31.5</v>
      </c>
      <c r="G785" s="15">
        <v>0</v>
      </c>
      <c r="H785" s="15">
        <v>7.6</v>
      </c>
    </row>
    <row r="786" spans="1:8">
      <c r="A786" s="13" t="s">
        <v>2696</v>
      </c>
      <c r="B786" s="13">
        <v>17031829301</v>
      </c>
      <c r="C786" s="13" t="s">
        <v>2697</v>
      </c>
      <c r="D786" s="13" t="s">
        <v>4272</v>
      </c>
      <c r="E786" s="13" t="s">
        <v>2695</v>
      </c>
      <c r="F786" s="15">
        <v>27.6</v>
      </c>
      <c r="G786" s="15">
        <v>2.2999999999999998</v>
      </c>
      <c r="H786" s="15">
        <v>6.3</v>
      </c>
    </row>
    <row r="787" spans="1:8">
      <c r="A787" s="13" t="s">
        <v>2698</v>
      </c>
      <c r="B787" s="13">
        <v>17031829302</v>
      </c>
      <c r="C787" s="13" t="s">
        <v>2699</v>
      </c>
      <c r="D787" s="13" t="s">
        <v>4272</v>
      </c>
      <c r="E787" s="13" t="s">
        <v>2680</v>
      </c>
      <c r="F787" s="15">
        <v>25.2</v>
      </c>
      <c r="G787" s="15">
        <v>5.5</v>
      </c>
      <c r="H787" s="15">
        <v>8.8000000000000007</v>
      </c>
    </row>
    <row r="788" spans="1:8">
      <c r="A788" s="13" t="s">
        <v>2700</v>
      </c>
      <c r="B788" s="13">
        <v>17031829401</v>
      </c>
      <c r="C788" s="13" t="s">
        <v>2701</v>
      </c>
      <c r="D788" s="13" t="s">
        <v>4272</v>
      </c>
      <c r="E788" s="13" t="s">
        <v>2680</v>
      </c>
      <c r="F788" s="15">
        <v>27.7</v>
      </c>
      <c r="G788" s="15">
        <v>0</v>
      </c>
      <c r="H788" s="15">
        <v>4.7</v>
      </c>
    </row>
    <row r="789" spans="1:8">
      <c r="A789" s="13" t="s">
        <v>2702</v>
      </c>
      <c r="B789" s="13">
        <v>17031829700</v>
      </c>
      <c r="C789" s="13" t="s">
        <v>2703</v>
      </c>
      <c r="D789" s="13" t="s">
        <v>4272</v>
      </c>
      <c r="E789" s="13" t="s">
        <v>2680</v>
      </c>
      <c r="F789" s="15">
        <v>29</v>
      </c>
      <c r="G789" s="15">
        <v>2.7</v>
      </c>
      <c r="H789" s="15">
        <v>4.8</v>
      </c>
    </row>
    <row r="790" spans="1:8">
      <c r="A790" s="13" t="s">
        <v>2704</v>
      </c>
      <c r="B790" s="13">
        <v>17031822400</v>
      </c>
      <c r="C790" s="13" t="s">
        <v>2705</v>
      </c>
      <c r="D790" s="13" t="s">
        <v>4272</v>
      </c>
      <c r="E790" s="13" t="s">
        <v>2706</v>
      </c>
      <c r="F790" s="15">
        <v>28.7</v>
      </c>
      <c r="G790" s="15">
        <v>0</v>
      </c>
      <c r="H790" s="15">
        <v>3.9</v>
      </c>
    </row>
    <row r="791" spans="1:8">
      <c r="A791" s="13" t="s">
        <v>2707</v>
      </c>
      <c r="B791" s="13">
        <v>17031823001</v>
      </c>
      <c r="C791" s="13" t="s">
        <v>2708</v>
      </c>
      <c r="D791" s="13" t="s">
        <v>4272</v>
      </c>
      <c r="E791" s="13" t="s">
        <v>2706</v>
      </c>
      <c r="F791" s="15">
        <v>35.6</v>
      </c>
      <c r="G791" s="15">
        <v>0.5</v>
      </c>
      <c r="H791" s="15">
        <v>7.8</v>
      </c>
    </row>
    <row r="792" spans="1:8">
      <c r="A792" s="13" t="s">
        <v>2709</v>
      </c>
      <c r="B792" s="13">
        <v>17031823002</v>
      </c>
      <c r="C792" s="13" t="s">
        <v>2710</v>
      </c>
      <c r="D792" s="13" t="s">
        <v>4272</v>
      </c>
      <c r="E792" s="13" t="s">
        <v>2706</v>
      </c>
      <c r="F792" s="15">
        <v>32.1</v>
      </c>
      <c r="G792" s="15">
        <v>1.9</v>
      </c>
      <c r="H792" s="15">
        <v>3.8</v>
      </c>
    </row>
    <row r="793" spans="1:8">
      <c r="A793" s="13" t="s">
        <v>2711</v>
      </c>
      <c r="B793" s="13">
        <v>17031823101</v>
      </c>
      <c r="C793" s="13" t="s">
        <v>2712</v>
      </c>
      <c r="D793" s="13" t="s">
        <v>4272</v>
      </c>
      <c r="E793" s="13" t="s">
        <v>2706</v>
      </c>
      <c r="F793" s="15">
        <v>31</v>
      </c>
      <c r="G793" s="15">
        <v>0.7</v>
      </c>
      <c r="H793" s="15">
        <v>7.6</v>
      </c>
    </row>
    <row r="794" spans="1:8">
      <c r="A794" s="13" t="s">
        <v>2713</v>
      </c>
      <c r="B794" s="13">
        <v>17031813301</v>
      </c>
      <c r="C794" s="13" t="s">
        <v>2714</v>
      </c>
      <c r="D794" s="13" t="s">
        <v>4272</v>
      </c>
      <c r="E794" s="13" t="s">
        <v>2715</v>
      </c>
      <c r="F794" s="15">
        <v>29.6</v>
      </c>
      <c r="G794" s="15">
        <v>8.8000000000000007</v>
      </c>
      <c r="H794" s="15">
        <v>11.1</v>
      </c>
    </row>
    <row r="795" spans="1:8">
      <c r="A795" s="13" t="s">
        <v>2716</v>
      </c>
      <c r="B795" s="13">
        <v>17031813302</v>
      </c>
      <c r="C795" s="13" t="s">
        <v>2717</v>
      </c>
      <c r="D795" s="13" t="s">
        <v>4272</v>
      </c>
      <c r="E795" s="13" t="s">
        <v>2715</v>
      </c>
      <c r="F795" s="15">
        <v>32.299999999999997</v>
      </c>
      <c r="G795" s="15">
        <v>10.1</v>
      </c>
      <c r="H795" s="15">
        <v>15</v>
      </c>
    </row>
    <row r="796" spans="1:8">
      <c r="A796" s="13" t="s">
        <v>2718</v>
      </c>
      <c r="B796" s="13">
        <v>17031813400</v>
      </c>
      <c r="C796" s="13" t="s">
        <v>2719</v>
      </c>
      <c r="D796" s="13" t="s">
        <v>4272</v>
      </c>
      <c r="E796" s="13" t="s">
        <v>2715</v>
      </c>
      <c r="F796" s="15">
        <v>27.8</v>
      </c>
      <c r="G796" s="15">
        <v>4.4000000000000004</v>
      </c>
      <c r="H796" s="15">
        <v>8.1</v>
      </c>
    </row>
    <row r="797" spans="1:8">
      <c r="A797" s="13" t="s">
        <v>2720</v>
      </c>
      <c r="B797" s="13">
        <v>17031813500</v>
      </c>
      <c r="C797" s="13" t="s">
        <v>2721</v>
      </c>
      <c r="D797" s="13" t="s">
        <v>4272</v>
      </c>
      <c r="E797" s="13" t="s">
        <v>2715</v>
      </c>
      <c r="F797" s="15">
        <v>30.8</v>
      </c>
      <c r="G797" s="15">
        <v>0</v>
      </c>
      <c r="H797" s="15">
        <v>4.5999999999999996</v>
      </c>
    </row>
    <row r="798" spans="1:8">
      <c r="A798" s="13" t="s">
        <v>2612</v>
      </c>
      <c r="B798" s="13">
        <v>17031813600</v>
      </c>
      <c r="C798" s="13" t="s">
        <v>2613</v>
      </c>
      <c r="D798" s="13" t="s">
        <v>4272</v>
      </c>
      <c r="E798" s="13" t="s">
        <v>2715</v>
      </c>
      <c r="F798" s="15">
        <v>29.4</v>
      </c>
      <c r="G798" s="15">
        <v>8.5</v>
      </c>
      <c r="H798" s="15">
        <v>5.8</v>
      </c>
    </row>
    <row r="799" spans="1:8">
      <c r="A799" s="13" t="s">
        <v>2614</v>
      </c>
      <c r="B799" s="13">
        <v>17031813701</v>
      </c>
      <c r="C799" s="13" t="s">
        <v>2615</v>
      </c>
      <c r="D799" s="13" t="s">
        <v>4272</v>
      </c>
      <c r="E799" s="13" t="s">
        <v>2715</v>
      </c>
      <c r="F799" s="15">
        <v>38.700000000000003</v>
      </c>
      <c r="G799" s="15">
        <v>1.7</v>
      </c>
      <c r="H799" s="15">
        <v>18</v>
      </c>
    </row>
    <row r="800" spans="1:8">
      <c r="A800" s="13" t="s">
        <v>2616</v>
      </c>
      <c r="B800" s="13">
        <v>17031813702</v>
      </c>
      <c r="C800" s="13" t="s">
        <v>2617</v>
      </c>
      <c r="D800" s="13" t="s">
        <v>4272</v>
      </c>
      <c r="E800" s="13" t="s">
        <v>2715</v>
      </c>
      <c r="F800" s="15">
        <v>31</v>
      </c>
      <c r="G800" s="15">
        <v>1.3</v>
      </c>
      <c r="H800" s="15">
        <v>13.6</v>
      </c>
    </row>
    <row r="801" spans="1:8">
      <c r="A801" s="13" t="s">
        <v>2618</v>
      </c>
      <c r="B801" s="13">
        <v>17031813801</v>
      </c>
      <c r="C801" s="13" t="s">
        <v>2619</v>
      </c>
      <c r="D801" s="13" t="s">
        <v>4272</v>
      </c>
      <c r="E801" s="13" t="s">
        <v>2715</v>
      </c>
      <c r="F801" s="15">
        <v>32.700000000000003</v>
      </c>
      <c r="G801" s="15">
        <v>6.3</v>
      </c>
      <c r="H801" s="15">
        <v>17.8</v>
      </c>
    </row>
    <row r="802" spans="1:8">
      <c r="A802" s="13" t="s">
        <v>2620</v>
      </c>
      <c r="B802" s="13">
        <v>17031813802</v>
      </c>
      <c r="C802" s="13" t="s">
        <v>2621</v>
      </c>
      <c r="D802" s="13" t="s">
        <v>4272</v>
      </c>
      <c r="E802" s="13" t="s">
        <v>2715</v>
      </c>
      <c r="F802" s="15">
        <v>30.9</v>
      </c>
      <c r="G802" s="15">
        <v>6.4</v>
      </c>
      <c r="H802" s="15">
        <v>6.9</v>
      </c>
    </row>
    <row r="803" spans="1:8">
      <c r="A803" s="13" t="s">
        <v>2622</v>
      </c>
      <c r="B803" s="13">
        <v>17031813900</v>
      </c>
      <c r="C803" s="13" t="s">
        <v>2623</v>
      </c>
      <c r="D803" s="13" t="s">
        <v>4272</v>
      </c>
      <c r="E803" s="13" t="s">
        <v>2715</v>
      </c>
      <c r="F803" s="15">
        <v>30.9</v>
      </c>
      <c r="G803" s="15">
        <v>1.5</v>
      </c>
      <c r="H803" s="15">
        <v>10.3</v>
      </c>
    </row>
    <row r="804" spans="1:8">
      <c r="A804" s="13" t="s">
        <v>2624</v>
      </c>
      <c r="B804" s="13">
        <v>17031814000</v>
      </c>
      <c r="C804" s="13" t="s">
        <v>2625</v>
      </c>
      <c r="D804" s="13" t="s">
        <v>4272</v>
      </c>
      <c r="E804" s="13" t="s">
        <v>2715</v>
      </c>
      <c r="F804" s="15">
        <v>29.9</v>
      </c>
      <c r="G804" s="15">
        <v>2.8</v>
      </c>
      <c r="H804" s="15">
        <v>9.9</v>
      </c>
    </row>
    <row r="805" spans="1:8">
      <c r="A805" s="13" t="s">
        <v>2626</v>
      </c>
      <c r="B805" s="13">
        <v>17031814100</v>
      </c>
      <c r="C805" s="13" t="s">
        <v>2627</v>
      </c>
      <c r="D805" s="13" t="s">
        <v>4272</v>
      </c>
      <c r="E805" s="13" t="s">
        <v>2715</v>
      </c>
      <c r="F805" s="15">
        <v>30.9</v>
      </c>
      <c r="G805" s="15">
        <v>6.3</v>
      </c>
      <c r="H805" s="15">
        <v>13.1</v>
      </c>
    </row>
    <row r="806" spans="1:8">
      <c r="A806" s="13" t="s">
        <v>2628</v>
      </c>
      <c r="B806" s="13">
        <v>17031814200</v>
      </c>
      <c r="C806" s="13" t="s">
        <v>2629</v>
      </c>
      <c r="D806" s="13" t="s">
        <v>4272</v>
      </c>
      <c r="E806" s="13" t="s">
        <v>2715</v>
      </c>
      <c r="F806" s="15">
        <v>31</v>
      </c>
      <c r="G806" s="15">
        <v>3.6</v>
      </c>
      <c r="H806" s="15">
        <v>7.8</v>
      </c>
    </row>
    <row r="807" spans="1:8">
      <c r="A807" s="13" t="s">
        <v>2630</v>
      </c>
      <c r="B807" s="13">
        <v>17031814300</v>
      </c>
      <c r="C807" s="13" t="s">
        <v>2631</v>
      </c>
      <c r="D807" s="13" t="s">
        <v>4272</v>
      </c>
      <c r="E807" s="13" t="s">
        <v>2715</v>
      </c>
      <c r="F807" s="15">
        <v>29.6</v>
      </c>
      <c r="G807" s="15">
        <v>4.4000000000000004</v>
      </c>
      <c r="H807" s="15">
        <v>5</v>
      </c>
    </row>
    <row r="808" spans="1:8">
      <c r="A808" s="13" t="s">
        <v>2632</v>
      </c>
      <c r="B808" s="13">
        <v>17031814400</v>
      </c>
      <c r="C808" s="13" t="s">
        <v>2633</v>
      </c>
      <c r="D808" s="13" t="s">
        <v>4272</v>
      </c>
      <c r="E808" s="13" t="s">
        <v>2715</v>
      </c>
      <c r="F808" s="15">
        <v>34.200000000000003</v>
      </c>
      <c r="G808" s="15">
        <v>0</v>
      </c>
      <c r="H808" s="15">
        <v>10.9</v>
      </c>
    </row>
    <row r="809" spans="1:8">
      <c r="A809" s="13" t="s">
        <v>2634</v>
      </c>
      <c r="B809" s="13">
        <v>17031814500</v>
      </c>
      <c r="C809" s="13" t="s">
        <v>2635</v>
      </c>
      <c r="D809" s="13" t="s">
        <v>4272</v>
      </c>
      <c r="E809" s="13" t="s">
        <v>2715</v>
      </c>
      <c r="F809" s="15">
        <v>33.4</v>
      </c>
      <c r="G809" s="15">
        <v>3.3</v>
      </c>
      <c r="H809" s="15">
        <v>10.199999999999999</v>
      </c>
    </row>
    <row r="810" spans="1:8">
      <c r="A810" s="13" t="s">
        <v>2636</v>
      </c>
      <c r="B810" s="13">
        <v>17031825501</v>
      </c>
      <c r="C810" s="13" t="s">
        <v>2637</v>
      </c>
      <c r="D810" s="13" t="s">
        <v>4272</v>
      </c>
      <c r="E810" s="13" t="s">
        <v>2638</v>
      </c>
      <c r="F810" s="15">
        <v>36.9</v>
      </c>
      <c r="G810" s="15">
        <v>1.1000000000000001</v>
      </c>
      <c r="H810" s="15">
        <v>8.5</v>
      </c>
    </row>
    <row r="811" spans="1:8">
      <c r="A811" s="13" t="s">
        <v>2639</v>
      </c>
      <c r="B811" s="13">
        <v>17031825504</v>
      </c>
      <c r="C811" s="13" t="s">
        <v>2640</v>
      </c>
      <c r="D811" s="13" t="s">
        <v>4272</v>
      </c>
      <c r="E811" s="13" t="s">
        <v>2638</v>
      </c>
      <c r="F811" s="15">
        <v>36.700000000000003</v>
      </c>
      <c r="G811" s="15">
        <v>0</v>
      </c>
      <c r="H811" s="15">
        <v>15.6</v>
      </c>
    </row>
    <row r="812" spans="1:8">
      <c r="A812" s="13" t="s">
        <v>2641</v>
      </c>
      <c r="B812" s="13">
        <v>17031825505</v>
      </c>
      <c r="C812" s="13" t="s">
        <v>2642</v>
      </c>
      <c r="D812" s="13" t="s">
        <v>4272</v>
      </c>
      <c r="E812" s="13" t="s">
        <v>2638</v>
      </c>
      <c r="F812" s="15">
        <v>32.200000000000003</v>
      </c>
      <c r="G812" s="15">
        <v>0</v>
      </c>
      <c r="H812" s="15">
        <v>6.8</v>
      </c>
    </row>
    <row r="813" spans="1:8">
      <c r="A813" s="13" t="s">
        <v>2643</v>
      </c>
      <c r="B813" s="13">
        <v>17031829901</v>
      </c>
      <c r="C813" s="13" t="s">
        <v>2644</v>
      </c>
      <c r="D813" s="13" t="s">
        <v>4272</v>
      </c>
      <c r="E813" s="13" t="s">
        <v>2638</v>
      </c>
      <c r="F813" s="15">
        <v>35.6</v>
      </c>
      <c r="G813" s="15">
        <v>0</v>
      </c>
      <c r="H813" s="15">
        <v>8.1999999999999993</v>
      </c>
    </row>
    <row r="814" spans="1:8">
      <c r="A814" s="13" t="s">
        <v>2645</v>
      </c>
      <c r="B814" s="13">
        <v>17031829902</v>
      </c>
      <c r="C814" s="13" t="s">
        <v>2646</v>
      </c>
      <c r="D814" s="13" t="s">
        <v>4272</v>
      </c>
      <c r="E814" s="13" t="s">
        <v>2638</v>
      </c>
      <c r="F814" s="15">
        <v>32.799999999999997</v>
      </c>
      <c r="G814" s="15">
        <v>0</v>
      </c>
      <c r="H814" s="15">
        <v>9.4</v>
      </c>
    </row>
    <row r="815" spans="1:8">
      <c r="A815" s="13" t="s">
        <v>2647</v>
      </c>
      <c r="B815" s="13">
        <v>17031820104</v>
      </c>
      <c r="C815" s="13" t="s">
        <v>2648</v>
      </c>
      <c r="D815" s="13" t="s">
        <v>4272</v>
      </c>
      <c r="E815" s="13" t="s">
        <v>2649</v>
      </c>
      <c r="F815" s="15">
        <v>29.5</v>
      </c>
      <c r="G815" s="15">
        <v>0.6</v>
      </c>
      <c r="H815" s="15">
        <v>4</v>
      </c>
    </row>
    <row r="816" spans="1:8">
      <c r="A816" s="13" t="s">
        <v>2650</v>
      </c>
      <c r="B816" s="13">
        <v>17031820202</v>
      </c>
      <c r="C816" s="13" t="s">
        <v>2651</v>
      </c>
      <c r="D816" s="13" t="s">
        <v>4272</v>
      </c>
      <c r="E816" s="13" t="s">
        <v>2649</v>
      </c>
      <c r="F816" s="15">
        <v>25.8</v>
      </c>
      <c r="G816" s="15">
        <v>11.3</v>
      </c>
      <c r="H816" s="15">
        <v>6</v>
      </c>
    </row>
    <row r="817" spans="1:8">
      <c r="A817" s="13" t="s">
        <v>2652</v>
      </c>
      <c r="B817" s="13">
        <v>17031823602</v>
      </c>
      <c r="C817" s="13" t="s">
        <v>2653</v>
      </c>
      <c r="D817" s="13" t="s">
        <v>4272</v>
      </c>
      <c r="E817" s="13" t="s">
        <v>2654</v>
      </c>
      <c r="F817" s="15">
        <v>30.4</v>
      </c>
      <c r="G817" s="15">
        <v>0.6</v>
      </c>
      <c r="H817" s="15">
        <v>7.9</v>
      </c>
    </row>
    <row r="818" spans="1:8">
      <c r="A818" s="13" t="s">
        <v>2655</v>
      </c>
      <c r="B818" s="13">
        <v>17031824400</v>
      </c>
      <c r="C818" s="13" t="s">
        <v>2656</v>
      </c>
      <c r="D818" s="13" t="s">
        <v>4272</v>
      </c>
      <c r="E818" s="13" t="s">
        <v>2654</v>
      </c>
      <c r="F818" s="15">
        <v>27.3</v>
      </c>
      <c r="G818" s="15">
        <v>3</v>
      </c>
      <c r="H818" s="15">
        <v>18.100000000000001</v>
      </c>
    </row>
    <row r="819" spans="1:8">
      <c r="A819" s="13" t="s">
        <v>2657</v>
      </c>
      <c r="B819" s="13">
        <v>17031824503</v>
      </c>
      <c r="C819" s="13" t="s">
        <v>2658</v>
      </c>
      <c r="D819" s="13" t="s">
        <v>4272</v>
      </c>
      <c r="E819" s="13" t="s">
        <v>2654</v>
      </c>
      <c r="F819" s="15">
        <v>29.8</v>
      </c>
      <c r="G819" s="15">
        <v>1.3</v>
      </c>
      <c r="H819" s="15">
        <v>7.2</v>
      </c>
    </row>
    <row r="820" spans="1:8">
      <c r="A820" s="13" t="s">
        <v>2659</v>
      </c>
      <c r="B820" s="13">
        <v>17031770601</v>
      </c>
      <c r="C820" s="13" t="s">
        <v>2660</v>
      </c>
      <c r="D820" s="13" t="s">
        <v>4272</v>
      </c>
      <c r="E820" s="13" t="s">
        <v>2661</v>
      </c>
      <c r="F820" s="15">
        <v>26</v>
      </c>
      <c r="G820" s="15">
        <v>3.4</v>
      </c>
      <c r="H820" s="15">
        <v>5.7</v>
      </c>
    </row>
    <row r="821" spans="1:8">
      <c r="A821" s="13" t="s">
        <v>2662</v>
      </c>
      <c r="B821" s="13">
        <v>17031804901</v>
      </c>
      <c r="C821" s="13" t="s">
        <v>2663</v>
      </c>
      <c r="D821" s="13" t="s">
        <v>4272</v>
      </c>
      <c r="E821" s="13" t="s">
        <v>2661</v>
      </c>
      <c r="F821" s="15">
        <v>27</v>
      </c>
      <c r="G821" s="15">
        <v>0</v>
      </c>
      <c r="H821" s="15">
        <v>7.7</v>
      </c>
    </row>
    <row r="822" spans="1:8">
      <c r="A822" s="13" t="s">
        <v>2664</v>
      </c>
      <c r="B822" s="13">
        <v>17031804902</v>
      </c>
      <c r="C822" s="13" t="s">
        <v>2665</v>
      </c>
      <c r="D822" s="13" t="s">
        <v>4272</v>
      </c>
      <c r="E822" s="13" t="s">
        <v>2661</v>
      </c>
      <c r="F822" s="15">
        <v>27</v>
      </c>
      <c r="G822" s="15">
        <v>0</v>
      </c>
      <c r="H822" s="15">
        <v>8</v>
      </c>
    </row>
    <row r="823" spans="1:8">
      <c r="A823" s="13" t="s">
        <v>2666</v>
      </c>
      <c r="B823" s="13">
        <v>17031805111</v>
      </c>
      <c r="C823" s="13" t="s">
        <v>2557</v>
      </c>
      <c r="D823" s="13" t="s">
        <v>4272</v>
      </c>
      <c r="E823" s="13" t="s">
        <v>2661</v>
      </c>
      <c r="F823" s="15">
        <v>23.9</v>
      </c>
      <c r="G823" s="15">
        <v>3.7</v>
      </c>
      <c r="H823" s="15">
        <v>2.4</v>
      </c>
    </row>
    <row r="824" spans="1:8">
      <c r="A824" s="13" t="s">
        <v>2558</v>
      </c>
      <c r="B824" s="13">
        <v>17031805112</v>
      </c>
      <c r="C824" s="13" t="s">
        <v>2559</v>
      </c>
      <c r="D824" s="13" t="s">
        <v>4272</v>
      </c>
      <c r="E824" s="13" t="s">
        <v>2661</v>
      </c>
      <c r="F824" s="15">
        <v>26</v>
      </c>
      <c r="G824" s="15">
        <v>0</v>
      </c>
      <c r="H824" s="15">
        <v>7.9</v>
      </c>
    </row>
    <row r="825" spans="1:8">
      <c r="A825" s="13" t="s">
        <v>2560</v>
      </c>
      <c r="B825" s="13">
        <v>17031805801</v>
      </c>
      <c r="C825" s="13" t="s">
        <v>2561</v>
      </c>
      <c r="D825" s="13" t="s">
        <v>4272</v>
      </c>
      <c r="E825" s="13" t="s">
        <v>2661</v>
      </c>
      <c r="F825" s="15">
        <v>24.5</v>
      </c>
      <c r="G825" s="15">
        <v>1.5</v>
      </c>
      <c r="H825" s="15">
        <v>10.8</v>
      </c>
    </row>
    <row r="826" spans="1:8">
      <c r="A826" s="13" t="s">
        <v>2562</v>
      </c>
      <c r="B826" s="13">
        <v>17031805901</v>
      </c>
      <c r="C826" s="13" t="s">
        <v>2563</v>
      </c>
      <c r="D826" s="13" t="s">
        <v>4272</v>
      </c>
      <c r="E826" s="13" t="s">
        <v>2661</v>
      </c>
      <c r="F826" s="15">
        <v>27.5</v>
      </c>
      <c r="G826" s="15">
        <v>0</v>
      </c>
      <c r="H826" s="15">
        <v>12.3</v>
      </c>
    </row>
    <row r="827" spans="1:8">
      <c r="A827" s="13" t="s">
        <v>2564</v>
      </c>
      <c r="B827" s="13">
        <v>17031806002</v>
      </c>
      <c r="C827" s="13" t="s">
        <v>2565</v>
      </c>
      <c r="D827" s="13" t="s">
        <v>4272</v>
      </c>
      <c r="E827" s="13" t="s">
        <v>2661</v>
      </c>
      <c r="F827" s="15">
        <v>23.2</v>
      </c>
      <c r="G827" s="15">
        <v>1.9</v>
      </c>
      <c r="H827" s="15">
        <v>11.5</v>
      </c>
    </row>
    <row r="828" spans="1:8">
      <c r="A828" s="13" t="s">
        <v>2566</v>
      </c>
      <c r="B828" s="13">
        <v>17031806102</v>
      </c>
      <c r="C828" s="13" t="s">
        <v>2567</v>
      </c>
      <c r="D828" s="13" t="s">
        <v>4272</v>
      </c>
      <c r="E828" s="13" t="s">
        <v>2661</v>
      </c>
      <c r="F828" s="15">
        <v>29.9</v>
      </c>
      <c r="G828" s="15">
        <v>0.5</v>
      </c>
      <c r="H828" s="15">
        <v>5.9</v>
      </c>
    </row>
    <row r="829" spans="1:8">
      <c r="A829" s="13" t="s">
        <v>2568</v>
      </c>
      <c r="B829" s="13">
        <v>17031806103</v>
      </c>
      <c r="C829" s="13" t="s">
        <v>2569</v>
      </c>
      <c r="D829" s="13" t="s">
        <v>4272</v>
      </c>
      <c r="E829" s="13" t="s">
        <v>2661</v>
      </c>
      <c r="F829" s="15">
        <v>27.8</v>
      </c>
      <c r="G829" s="15">
        <v>0.8</v>
      </c>
      <c r="H829" s="15">
        <v>7.8</v>
      </c>
    </row>
    <row r="830" spans="1:8">
      <c r="A830" s="13" t="s">
        <v>2570</v>
      </c>
      <c r="B830" s="13">
        <v>17031806104</v>
      </c>
      <c r="C830" s="13" t="s">
        <v>2571</v>
      </c>
      <c r="D830" s="13" t="s">
        <v>4272</v>
      </c>
      <c r="E830" s="13" t="s">
        <v>2661</v>
      </c>
      <c r="F830" s="15">
        <v>28.7</v>
      </c>
      <c r="G830" s="15">
        <v>0.8</v>
      </c>
      <c r="H830" s="15">
        <v>3.5</v>
      </c>
    </row>
    <row r="831" spans="1:8">
      <c r="A831" s="13" t="s">
        <v>2572</v>
      </c>
      <c r="B831" s="13">
        <v>17031806201</v>
      </c>
      <c r="C831" s="13" t="s">
        <v>2573</v>
      </c>
      <c r="D831" s="13" t="s">
        <v>4272</v>
      </c>
      <c r="E831" s="13" t="s">
        <v>2661</v>
      </c>
      <c r="F831" s="15">
        <v>28</v>
      </c>
      <c r="G831" s="15">
        <v>1.5</v>
      </c>
      <c r="H831" s="15">
        <v>14.1</v>
      </c>
    </row>
    <row r="832" spans="1:8">
      <c r="A832" s="13" t="s">
        <v>2574</v>
      </c>
      <c r="B832" s="13">
        <v>17031806202</v>
      </c>
      <c r="C832" s="13" t="s">
        <v>2575</v>
      </c>
      <c r="D832" s="13" t="s">
        <v>4272</v>
      </c>
      <c r="E832" s="13" t="s">
        <v>2661</v>
      </c>
      <c r="F832" s="15">
        <v>27.8</v>
      </c>
      <c r="G832" s="15">
        <v>2.7</v>
      </c>
      <c r="H832" s="15">
        <v>9.4</v>
      </c>
    </row>
    <row r="833" spans="1:8">
      <c r="A833" s="13" t="s">
        <v>2576</v>
      </c>
      <c r="B833" s="13">
        <v>17031806300</v>
      </c>
      <c r="C833" s="13" t="s">
        <v>2577</v>
      </c>
      <c r="D833" s="13" t="s">
        <v>4272</v>
      </c>
      <c r="E833" s="13" t="s">
        <v>2661</v>
      </c>
      <c r="F833" s="15">
        <v>28.8</v>
      </c>
      <c r="G833" s="15">
        <v>0.3</v>
      </c>
      <c r="H833" s="15">
        <v>8.1999999999999993</v>
      </c>
    </row>
    <row r="834" spans="1:8">
      <c r="A834" s="13" t="s">
        <v>2578</v>
      </c>
      <c r="B834" s="13">
        <v>17031806400</v>
      </c>
      <c r="C834" s="13" t="s">
        <v>2579</v>
      </c>
      <c r="D834" s="13" t="s">
        <v>4272</v>
      </c>
      <c r="E834" s="13" t="s">
        <v>2661</v>
      </c>
      <c r="F834" s="15">
        <v>28.3</v>
      </c>
      <c r="G834" s="15">
        <v>0</v>
      </c>
      <c r="H834" s="15">
        <v>5.2</v>
      </c>
    </row>
    <row r="835" spans="1:8">
      <c r="A835" s="13" t="s">
        <v>2580</v>
      </c>
      <c r="B835" s="13">
        <v>17031806501</v>
      </c>
      <c r="C835" s="13" t="s">
        <v>2581</v>
      </c>
      <c r="D835" s="13" t="s">
        <v>4272</v>
      </c>
      <c r="E835" s="13" t="s">
        <v>2661</v>
      </c>
      <c r="F835" s="15">
        <v>27.2</v>
      </c>
      <c r="G835" s="15">
        <v>1</v>
      </c>
      <c r="H835" s="15">
        <v>7.9</v>
      </c>
    </row>
    <row r="836" spans="1:8">
      <c r="A836" s="13" t="s">
        <v>2582</v>
      </c>
      <c r="B836" s="13">
        <v>17031806502</v>
      </c>
      <c r="C836" s="13" t="s">
        <v>2583</v>
      </c>
      <c r="D836" s="13" t="s">
        <v>4272</v>
      </c>
      <c r="E836" s="13" t="s">
        <v>2661</v>
      </c>
      <c r="F836" s="15">
        <v>24.9</v>
      </c>
      <c r="G836" s="15">
        <v>1</v>
      </c>
      <c r="H836" s="15">
        <v>2.4</v>
      </c>
    </row>
    <row r="837" spans="1:8">
      <c r="A837" s="13" t="s">
        <v>2584</v>
      </c>
      <c r="B837" s="13">
        <v>17031806600</v>
      </c>
      <c r="C837" s="13" t="s">
        <v>2585</v>
      </c>
      <c r="D837" s="13" t="s">
        <v>4272</v>
      </c>
      <c r="E837" s="13" t="s">
        <v>2661</v>
      </c>
      <c r="F837" s="15">
        <v>29</v>
      </c>
      <c r="G837" s="15">
        <v>0</v>
      </c>
      <c r="H837" s="15">
        <v>5.9</v>
      </c>
    </row>
    <row r="838" spans="1:8">
      <c r="A838" s="13" t="s">
        <v>2586</v>
      </c>
      <c r="B838" s="13">
        <v>17031826800</v>
      </c>
      <c r="C838" s="13" t="s">
        <v>2587</v>
      </c>
      <c r="D838" s="13" t="s">
        <v>4272</v>
      </c>
      <c r="E838" s="13" t="s">
        <v>2588</v>
      </c>
      <c r="F838" s="15">
        <v>30.4</v>
      </c>
      <c r="G838" s="15">
        <v>1</v>
      </c>
      <c r="H838" s="15">
        <v>2.4</v>
      </c>
    </row>
    <row r="839" spans="1:8">
      <c r="A839" s="13" t="s">
        <v>2589</v>
      </c>
      <c r="B839" s="13">
        <v>17031826304</v>
      </c>
      <c r="C839" s="13" t="s">
        <v>2590</v>
      </c>
      <c r="D839" s="13" t="s">
        <v>4272</v>
      </c>
      <c r="E839" s="13" t="s">
        <v>2591</v>
      </c>
      <c r="F839" s="15">
        <v>41.7</v>
      </c>
      <c r="G839" s="15">
        <v>0</v>
      </c>
      <c r="H839" s="15">
        <v>2.1</v>
      </c>
    </row>
    <row r="840" spans="1:8">
      <c r="A840" s="13" t="s">
        <v>2592</v>
      </c>
      <c r="B840" s="13">
        <v>17031826401</v>
      </c>
      <c r="C840" s="13" t="s">
        <v>2593</v>
      </c>
      <c r="D840" s="13" t="s">
        <v>4272</v>
      </c>
      <c r="E840" s="13" t="s">
        <v>2591</v>
      </c>
      <c r="F840" s="15">
        <v>40.799999999999997</v>
      </c>
      <c r="G840" s="15">
        <v>1.1000000000000001</v>
      </c>
      <c r="H840" s="15">
        <v>16.100000000000001</v>
      </c>
    </row>
    <row r="841" spans="1:8">
      <c r="A841" s="13" t="s">
        <v>2594</v>
      </c>
      <c r="B841" s="13">
        <v>17031826402</v>
      </c>
      <c r="C841" s="13" t="s">
        <v>2595</v>
      </c>
      <c r="D841" s="13" t="s">
        <v>4272</v>
      </c>
      <c r="E841" s="13" t="s">
        <v>2591</v>
      </c>
      <c r="F841" s="15">
        <v>35.799999999999997</v>
      </c>
      <c r="G841" s="15">
        <v>0</v>
      </c>
      <c r="H841" s="15">
        <v>4.9000000000000004</v>
      </c>
    </row>
    <row r="842" spans="1:8">
      <c r="A842" s="13" t="s">
        <v>2596</v>
      </c>
      <c r="B842" s="13">
        <v>17031826500</v>
      </c>
      <c r="C842" s="13" t="s">
        <v>2597</v>
      </c>
      <c r="D842" s="13" t="s">
        <v>4272</v>
      </c>
      <c r="E842" s="13" t="s">
        <v>2591</v>
      </c>
      <c r="F842" s="15">
        <v>38.9</v>
      </c>
      <c r="G842" s="15">
        <v>0.9</v>
      </c>
      <c r="H842" s="15">
        <v>5.9</v>
      </c>
    </row>
    <row r="843" spans="1:8">
      <c r="A843" s="13" t="s">
        <v>2598</v>
      </c>
      <c r="B843" s="13">
        <v>17031828401</v>
      </c>
      <c r="C843" s="13" t="s">
        <v>2599</v>
      </c>
      <c r="D843" s="13" t="s">
        <v>4272</v>
      </c>
      <c r="E843" s="13" t="s">
        <v>2600</v>
      </c>
      <c r="F843" s="15">
        <v>26.9</v>
      </c>
      <c r="G843" s="15">
        <v>3.4</v>
      </c>
      <c r="H843" s="15">
        <v>7.4</v>
      </c>
    </row>
    <row r="844" spans="1:8">
      <c r="A844" s="13" t="s">
        <v>2601</v>
      </c>
      <c r="B844" s="13">
        <v>17031828402</v>
      </c>
      <c r="C844" s="13" t="s">
        <v>2602</v>
      </c>
      <c r="D844" s="13" t="s">
        <v>4272</v>
      </c>
      <c r="E844" s="13" t="s">
        <v>2600</v>
      </c>
      <c r="F844" s="15">
        <v>29.3</v>
      </c>
      <c r="G844" s="15">
        <v>1.8</v>
      </c>
      <c r="H844" s="15">
        <v>10.6</v>
      </c>
    </row>
    <row r="845" spans="1:8">
      <c r="A845" s="13" t="s">
        <v>2603</v>
      </c>
      <c r="B845" s="13">
        <v>17031804405</v>
      </c>
      <c r="C845" s="13" t="s">
        <v>2604</v>
      </c>
      <c r="D845" s="13" t="s">
        <v>4272</v>
      </c>
      <c r="E845" s="13" t="s">
        <v>2605</v>
      </c>
      <c r="F845" s="15">
        <v>34.299999999999997</v>
      </c>
      <c r="G845" s="15">
        <v>0</v>
      </c>
      <c r="H845" s="15">
        <v>4.7</v>
      </c>
    </row>
    <row r="846" spans="1:8">
      <c r="A846" s="13" t="s">
        <v>2606</v>
      </c>
      <c r="B846" s="13">
        <v>17031804406</v>
      </c>
      <c r="C846" s="13" t="s">
        <v>2607</v>
      </c>
      <c r="D846" s="13" t="s">
        <v>4272</v>
      </c>
      <c r="E846" s="13" t="s">
        <v>2605</v>
      </c>
      <c r="F846" s="15">
        <v>30.3</v>
      </c>
      <c r="G846" s="15">
        <v>1.3</v>
      </c>
      <c r="H846" s="15">
        <v>4.9000000000000004</v>
      </c>
    </row>
    <row r="847" spans="1:8">
      <c r="A847" s="13" t="s">
        <v>2608</v>
      </c>
      <c r="B847" s="13">
        <v>17031804607</v>
      </c>
      <c r="C847" s="13" t="s">
        <v>2609</v>
      </c>
      <c r="D847" s="13" t="s">
        <v>4272</v>
      </c>
      <c r="E847" s="13" t="s">
        <v>2610</v>
      </c>
      <c r="F847" s="15">
        <v>22.8</v>
      </c>
      <c r="G847" s="15">
        <v>0.4</v>
      </c>
      <c r="H847" s="15">
        <v>4</v>
      </c>
    </row>
    <row r="848" spans="1:8">
      <c r="A848" s="13" t="s">
        <v>2611</v>
      </c>
      <c r="B848" s="13">
        <v>17031804608</v>
      </c>
      <c r="C848" s="13" t="s">
        <v>2501</v>
      </c>
      <c r="D848" s="13" t="s">
        <v>4272</v>
      </c>
      <c r="E848" s="13" t="s">
        <v>2610</v>
      </c>
      <c r="F848" s="15">
        <v>27.2</v>
      </c>
      <c r="G848" s="15">
        <v>0</v>
      </c>
      <c r="H848" s="15">
        <v>1.3</v>
      </c>
    </row>
    <row r="849" spans="1:8">
      <c r="A849" s="13" t="s">
        <v>2502</v>
      </c>
      <c r="B849" s="13">
        <v>17031804609</v>
      </c>
      <c r="C849" s="13" t="s">
        <v>2503</v>
      </c>
      <c r="D849" s="13" t="s">
        <v>4272</v>
      </c>
      <c r="E849" s="13" t="s">
        <v>2610</v>
      </c>
      <c r="F849" s="15">
        <v>25.4</v>
      </c>
      <c r="G849" s="15">
        <v>0.9</v>
      </c>
      <c r="H849" s="15">
        <v>1.6</v>
      </c>
    </row>
    <row r="850" spans="1:8">
      <c r="A850" s="13" t="s">
        <v>2504</v>
      </c>
      <c r="B850" s="13">
        <v>17031805002</v>
      </c>
      <c r="C850" s="13" t="s">
        <v>2505</v>
      </c>
      <c r="D850" s="13" t="s">
        <v>4272</v>
      </c>
      <c r="E850" s="13" t="s">
        <v>2610</v>
      </c>
      <c r="F850" s="15">
        <v>25.7</v>
      </c>
      <c r="G850" s="15">
        <v>5.4</v>
      </c>
      <c r="H850" s="15">
        <v>4.2</v>
      </c>
    </row>
    <row r="851" spans="1:8">
      <c r="A851" s="13" t="s">
        <v>2506</v>
      </c>
      <c r="B851" s="13">
        <v>17031804606</v>
      </c>
      <c r="C851" s="13" t="s">
        <v>2507</v>
      </c>
      <c r="D851" s="13" t="s">
        <v>4272</v>
      </c>
      <c r="E851" s="13" t="s">
        <v>2508</v>
      </c>
      <c r="F851" s="15">
        <v>27.6</v>
      </c>
      <c r="G851" s="15">
        <v>0.7</v>
      </c>
      <c r="H851" s="15">
        <v>3.5</v>
      </c>
    </row>
    <row r="852" spans="1:8">
      <c r="A852" s="13" t="s">
        <v>2509</v>
      </c>
      <c r="B852" s="13">
        <v>17031770201</v>
      </c>
      <c r="C852" s="13" t="s">
        <v>2510</v>
      </c>
      <c r="D852" s="13" t="s">
        <v>4272</v>
      </c>
      <c r="E852" s="13" t="s">
        <v>2511</v>
      </c>
      <c r="F852" s="15">
        <v>23.9</v>
      </c>
      <c r="G852" s="15">
        <v>1</v>
      </c>
      <c r="H852" s="15">
        <v>2.5</v>
      </c>
    </row>
    <row r="853" spans="1:8">
      <c r="A853" s="13" t="s">
        <v>2512</v>
      </c>
      <c r="B853" s="13">
        <v>17031770202</v>
      </c>
      <c r="C853" s="13" t="s">
        <v>2513</v>
      </c>
      <c r="D853" s="13" t="s">
        <v>4272</v>
      </c>
      <c r="E853" s="13" t="s">
        <v>2511</v>
      </c>
      <c r="F853" s="15">
        <v>21.9</v>
      </c>
      <c r="G853" s="15">
        <v>2.2999999999999998</v>
      </c>
      <c r="H853" s="15">
        <v>2.6</v>
      </c>
    </row>
    <row r="854" spans="1:8">
      <c r="A854" s="13" t="s">
        <v>2514</v>
      </c>
      <c r="B854" s="13">
        <v>17031770300</v>
      </c>
      <c r="C854" s="13" t="s">
        <v>2515</v>
      </c>
      <c r="D854" s="13" t="s">
        <v>4272</v>
      </c>
      <c r="E854" s="13" t="s">
        <v>2511</v>
      </c>
      <c r="F854" s="15">
        <v>26</v>
      </c>
      <c r="G854" s="15">
        <v>1.2</v>
      </c>
      <c r="H854" s="15">
        <v>3.3</v>
      </c>
    </row>
    <row r="855" spans="1:8">
      <c r="A855" s="13" t="s">
        <v>2516</v>
      </c>
      <c r="B855" s="13">
        <v>17031770400</v>
      </c>
      <c r="C855" s="13" t="s">
        <v>2517</v>
      </c>
      <c r="D855" s="13" t="s">
        <v>4272</v>
      </c>
      <c r="E855" s="13" t="s">
        <v>2511</v>
      </c>
      <c r="F855" s="15">
        <v>23.2</v>
      </c>
      <c r="G855" s="15">
        <v>0</v>
      </c>
      <c r="H855" s="15">
        <v>1.6</v>
      </c>
    </row>
    <row r="856" spans="1:8">
      <c r="A856" s="13" t="s">
        <v>2518</v>
      </c>
      <c r="B856" s="13">
        <v>17031770500</v>
      </c>
      <c r="C856" s="13" t="s">
        <v>2519</v>
      </c>
      <c r="D856" s="13" t="s">
        <v>4272</v>
      </c>
      <c r="E856" s="13" t="s">
        <v>2511</v>
      </c>
      <c r="F856" s="15">
        <v>21.6</v>
      </c>
      <c r="G856" s="15">
        <v>2.7</v>
      </c>
      <c r="H856" s="15">
        <v>3</v>
      </c>
    </row>
    <row r="857" spans="1:8">
      <c r="A857" s="13" t="s">
        <v>2520</v>
      </c>
      <c r="B857" s="13">
        <v>17031842800</v>
      </c>
      <c r="C857" s="13" t="s">
        <v>2521</v>
      </c>
      <c r="D857" s="13" t="s">
        <v>4272</v>
      </c>
      <c r="E857" s="13" t="s">
        <v>2522</v>
      </c>
      <c r="F857" s="15">
        <v>32.799999999999997</v>
      </c>
      <c r="G857" s="15">
        <v>8.5</v>
      </c>
      <c r="H857" s="15">
        <v>11.6</v>
      </c>
    </row>
    <row r="858" spans="1:8">
      <c r="A858" s="13" t="s">
        <v>2523</v>
      </c>
      <c r="B858" s="13">
        <v>17031842900</v>
      </c>
      <c r="C858" s="13" t="s">
        <v>2524</v>
      </c>
      <c r="D858" s="13" t="s">
        <v>4272</v>
      </c>
      <c r="E858" s="13" t="s">
        <v>2522</v>
      </c>
      <c r="F858" s="15">
        <v>34.4</v>
      </c>
      <c r="G858" s="15">
        <v>6.5</v>
      </c>
      <c r="H858" s="15">
        <v>27.8</v>
      </c>
    </row>
    <row r="859" spans="1:8">
      <c r="A859" s="13" t="s">
        <v>2525</v>
      </c>
      <c r="B859" s="13">
        <v>17031843000</v>
      </c>
      <c r="C859" s="13" t="s">
        <v>2526</v>
      </c>
      <c r="D859" s="13" t="s">
        <v>4272</v>
      </c>
      <c r="E859" s="13" t="s">
        <v>2522</v>
      </c>
      <c r="F859" s="15">
        <v>31.3</v>
      </c>
      <c r="G859" s="15">
        <v>4.8</v>
      </c>
      <c r="H859" s="15">
        <v>31.1</v>
      </c>
    </row>
    <row r="860" spans="1:8">
      <c r="A860" s="13" t="s">
        <v>2527</v>
      </c>
      <c r="B860" s="13">
        <v>17031843900</v>
      </c>
      <c r="C860" s="13" t="s">
        <v>2528</v>
      </c>
      <c r="D860" s="13" t="s">
        <v>4272</v>
      </c>
      <c r="E860" s="13" t="s">
        <v>2522</v>
      </c>
      <c r="F860" s="15">
        <v>39.700000000000003</v>
      </c>
      <c r="G860" s="15">
        <v>0.6</v>
      </c>
      <c r="H860" s="15">
        <v>26.1</v>
      </c>
    </row>
    <row r="861" spans="1:8">
      <c r="A861" s="13" t="s">
        <v>2529</v>
      </c>
      <c r="B861" s="13">
        <v>17031810701</v>
      </c>
      <c r="C861" s="13" t="s">
        <v>2530</v>
      </c>
      <c r="D861" s="13" t="s">
        <v>4272</v>
      </c>
      <c r="E861" s="13" t="s">
        <v>2531</v>
      </c>
      <c r="F861" s="15">
        <v>32.4</v>
      </c>
      <c r="G861" s="15">
        <v>2.7</v>
      </c>
      <c r="H861" s="15">
        <v>14.6</v>
      </c>
    </row>
    <row r="862" spans="1:8">
      <c r="A862" s="13" t="s">
        <v>2532</v>
      </c>
      <c r="B862" s="13">
        <v>17031810702</v>
      </c>
      <c r="C862" s="13" t="s">
        <v>2533</v>
      </c>
      <c r="D862" s="13" t="s">
        <v>4272</v>
      </c>
      <c r="E862" s="13" t="s">
        <v>2531</v>
      </c>
      <c r="F862" s="15">
        <v>32.5</v>
      </c>
      <c r="G862" s="15">
        <v>1.1000000000000001</v>
      </c>
      <c r="H862" s="15">
        <v>8.8000000000000007</v>
      </c>
    </row>
    <row r="863" spans="1:8">
      <c r="A863" s="13" t="s">
        <v>2534</v>
      </c>
      <c r="B863" s="13">
        <v>17031810800</v>
      </c>
      <c r="C863" s="13" t="s">
        <v>2535</v>
      </c>
      <c r="D863" s="13" t="s">
        <v>4272</v>
      </c>
      <c r="E863" s="13" t="s">
        <v>2531</v>
      </c>
      <c r="F863" s="15">
        <v>29.3</v>
      </c>
      <c r="G863" s="15">
        <v>1.3</v>
      </c>
      <c r="H863" s="15">
        <v>7.9</v>
      </c>
    </row>
    <row r="864" spans="1:8">
      <c r="A864" s="13" t="s">
        <v>2536</v>
      </c>
      <c r="B864" s="13">
        <v>17031810900</v>
      </c>
      <c r="C864" s="13" t="s">
        <v>2537</v>
      </c>
      <c r="D864" s="13" t="s">
        <v>4272</v>
      </c>
      <c r="E864" s="13" t="s">
        <v>2531</v>
      </c>
      <c r="F864" s="15">
        <v>26.9</v>
      </c>
      <c r="G864" s="15">
        <v>3.8</v>
      </c>
      <c r="H864" s="15">
        <v>10.8</v>
      </c>
    </row>
    <row r="865" spans="1:8">
      <c r="A865" s="13" t="s">
        <v>2538</v>
      </c>
      <c r="B865" s="13">
        <v>17031811000</v>
      </c>
      <c r="C865" s="13" t="s">
        <v>2539</v>
      </c>
      <c r="D865" s="13" t="s">
        <v>4272</v>
      </c>
      <c r="E865" s="13" t="s">
        <v>2531</v>
      </c>
      <c r="F865" s="15">
        <v>26.4</v>
      </c>
      <c r="G865" s="15">
        <v>0.4</v>
      </c>
      <c r="H865" s="15">
        <v>9.4</v>
      </c>
    </row>
    <row r="866" spans="1:8">
      <c r="A866" s="13" t="s">
        <v>2540</v>
      </c>
      <c r="B866" s="13">
        <v>17031808702</v>
      </c>
      <c r="C866" s="13" t="s">
        <v>2541</v>
      </c>
      <c r="D866" s="13" t="s">
        <v>4272</v>
      </c>
      <c r="E866" s="13" t="s">
        <v>2542</v>
      </c>
      <c r="F866" s="15">
        <v>12.4</v>
      </c>
      <c r="G866" s="15">
        <v>73</v>
      </c>
      <c r="H866" s="15">
        <v>7.8</v>
      </c>
    </row>
    <row r="867" spans="1:8">
      <c r="A867" s="13" t="s">
        <v>2543</v>
      </c>
      <c r="B867" s="13">
        <v>17031808800</v>
      </c>
      <c r="C867" s="13" t="s">
        <v>2544</v>
      </c>
      <c r="D867" s="13" t="s">
        <v>4272</v>
      </c>
      <c r="E867" s="13" t="s">
        <v>2542</v>
      </c>
      <c r="F867" s="15">
        <v>30.6</v>
      </c>
      <c r="G867" s="15">
        <v>13.1</v>
      </c>
      <c r="H867" s="15">
        <v>19.100000000000001</v>
      </c>
    </row>
    <row r="868" spans="1:8">
      <c r="A868" s="13" t="s">
        <v>2545</v>
      </c>
      <c r="B868" s="13">
        <v>17031808900</v>
      </c>
      <c r="C868" s="13" t="s">
        <v>2546</v>
      </c>
      <c r="D868" s="13" t="s">
        <v>4272</v>
      </c>
      <c r="E868" s="13" t="s">
        <v>2542</v>
      </c>
      <c r="F868" s="15">
        <v>28</v>
      </c>
      <c r="G868" s="15">
        <v>2.9</v>
      </c>
      <c r="H868" s="15">
        <v>16.5</v>
      </c>
    </row>
    <row r="869" spans="1:8">
      <c r="A869" s="13" t="s">
        <v>2547</v>
      </c>
      <c r="B869" s="13">
        <v>17031809000</v>
      </c>
      <c r="C869" s="13" t="s">
        <v>2548</v>
      </c>
      <c r="D869" s="13" t="s">
        <v>4272</v>
      </c>
      <c r="E869" s="13" t="s">
        <v>2542</v>
      </c>
      <c r="F869" s="15">
        <v>25.9</v>
      </c>
      <c r="G869" s="15">
        <v>3.4</v>
      </c>
      <c r="H869" s="15">
        <v>17.5</v>
      </c>
    </row>
    <row r="870" spans="1:8">
      <c r="A870" s="13" t="s">
        <v>2549</v>
      </c>
      <c r="B870" s="13">
        <v>17031809100</v>
      </c>
      <c r="C870" s="13" t="s">
        <v>2550</v>
      </c>
      <c r="D870" s="13" t="s">
        <v>4272</v>
      </c>
      <c r="E870" s="13" t="s">
        <v>2542</v>
      </c>
      <c r="F870" s="15">
        <v>34.700000000000003</v>
      </c>
      <c r="G870" s="15">
        <v>1</v>
      </c>
      <c r="H870" s="15">
        <v>22.9</v>
      </c>
    </row>
    <row r="871" spans="1:8">
      <c r="A871" s="13" t="s">
        <v>2551</v>
      </c>
      <c r="B871" s="13">
        <v>17031809200</v>
      </c>
      <c r="C871" s="13" t="s">
        <v>2552</v>
      </c>
      <c r="D871" s="13" t="s">
        <v>4272</v>
      </c>
      <c r="E871" s="13" t="s">
        <v>2542</v>
      </c>
      <c r="F871" s="15">
        <v>27.4</v>
      </c>
      <c r="G871" s="15">
        <v>7.3</v>
      </c>
      <c r="H871" s="15">
        <v>11.1</v>
      </c>
    </row>
    <row r="872" spans="1:8">
      <c r="A872" s="13" t="s">
        <v>2553</v>
      </c>
      <c r="B872" s="13">
        <v>17031809300</v>
      </c>
      <c r="C872" s="13" t="s">
        <v>2554</v>
      </c>
      <c r="D872" s="13" t="s">
        <v>4272</v>
      </c>
      <c r="E872" s="13" t="s">
        <v>2542</v>
      </c>
      <c r="F872" s="15">
        <v>23.2</v>
      </c>
      <c r="G872" s="15">
        <v>30.5</v>
      </c>
      <c r="H872" s="15">
        <v>15.8</v>
      </c>
    </row>
    <row r="873" spans="1:8">
      <c r="A873" s="13" t="s">
        <v>2555</v>
      </c>
      <c r="B873" s="13">
        <v>17031809400</v>
      </c>
      <c r="C873" s="13" t="s">
        <v>2556</v>
      </c>
      <c r="D873" s="13" t="s">
        <v>4272</v>
      </c>
      <c r="E873" s="13" t="s">
        <v>2542</v>
      </c>
      <c r="F873" s="15">
        <v>31.2</v>
      </c>
      <c r="G873" s="15">
        <v>23.6</v>
      </c>
      <c r="H873" s="15">
        <v>21.9</v>
      </c>
    </row>
    <row r="874" spans="1:8">
      <c r="A874" s="13" t="s">
        <v>2444</v>
      </c>
      <c r="B874" s="13">
        <v>17031809500</v>
      </c>
      <c r="C874" s="13" t="s">
        <v>2445</v>
      </c>
      <c r="D874" s="13" t="s">
        <v>4272</v>
      </c>
      <c r="E874" s="13" t="s">
        <v>2542</v>
      </c>
      <c r="F874" s="15">
        <v>32.5</v>
      </c>
      <c r="G874" s="15">
        <v>14.2</v>
      </c>
      <c r="H874" s="15">
        <v>26.9</v>
      </c>
    </row>
    <row r="875" spans="1:8">
      <c r="A875" s="13" t="s">
        <v>2446</v>
      </c>
      <c r="B875" s="13">
        <v>17031809600</v>
      </c>
      <c r="C875" s="13" t="s">
        <v>2447</v>
      </c>
      <c r="D875" s="13" t="s">
        <v>4272</v>
      </c>
      <c r="E875" s="13" t="s">
        <v>2542</v>
      </c>
      <c r="F875" s="15">
        <v>27.5</v>
      </c>
      <c r="G875" s="15">
        <v>8.5</v>
      </c>
      <c r="H875" s="15">
        <v>11.4</v>
      </c>
    </row>
    <row r="876" spans="1:8">
      <c r="A876" s="13" t="s">
        <v>2448</v>
      </c>
      <c r="B876" s="13">
        <v>17031809700</v>
      </c>
      <c r="C876" s="13" t="s">
        <v>2449</v>
      </c>
      <c r="D876" s="13" t="s">
        <v>4272</v>
      </c>
      <c r="E876" s="13" t="s">
        <v>2542</v>
      </c>
      <c r="F876" s="15">
        <v>25.4</v>
      </c>
      <c r="G876" s="15">
        <v>8</v>
      </c>
      <c r="H876" s="15">
        <v>12</v>
      </c>
    </row>
    <row r="877" spans="1:8">
      <c r="A877" s="13" t="s">
        <v>2450</v>
      </c>
      <c r="B877" s="13">
        <v>17031809800</v>
      </c>
      <c r="C877" s="13" t="s">
        <v>2451</v>
      </c>
      <c r="D877" s="13" t="s">
        <v>4272</v>
      </c>
      <c r="E877" s="13" t="s">
        <v>2542</v>
      </c>
      <c r="F877" s="15">
        <v>27.2</v>
      </c>
      <c r="G877" s="15">
        <v>8.5</v>
      </c>
      <c r="H877" s="15">
        <v>27.4</v>
      </c>
    </row>
    <row r="878" spans="1:8">
      <c r="A878" s="13" t="s">
        <v>2452</v>
      </c>
      <c r="B878" s="13">
        <v>17031809900</v>
      </c>
      <c r="C878" s="13" t="s">
        <v>2453</v>
      </c>
      <c r="D878" s="13" t="s">
        <v>4272</v>
      </c>
      <c r="E878" s="13" t="s">
        <v>2542</v>
      </c>
      <c r="F878" s="15">
        <v>34.6</v>
      </c>
      <c r="G878" s="15">
        <v>9</v>
      </c>
      <c r="H878" s="15">
        <v>25.3</v>
      </c>
    </row>
    <row r="879" spans="1:8">
      <c r="A879" s="13" t="s">
        <v>2454</v>
      </c>
      <c r="B879" s="13">
        <v>17031810000</v>
      </c>
      <c r="C879" s="13" t="s">
        <v>2455</v>
      </c>
      <c r="D879" s="13" t="s">
        <v>4272</v>
      </c>
      <c r="E879" s="13" t="s">
        <v>2542</v>
      </c>
      <c r="F879" s="15">
        <v>36.5</v>
      </c>
      <c r="G879" s="15">
        <v>4.0999999999999996</v>
      </c>
      <c r="H879" s="15">
        <v>29</v>
      </c>
    </row>
    <row r="880" spans="1:8">
      <c r="A880" s="13" t="s">
        <v>2456</v>
      </c>
      <c r="B880" s="13">
        <v>17031810100</v>
      </c>
      <c r="C880" s="13" t="s">
        <v>2457</v>
      </c>
      <c r="D880" s="13" t="s">
        <v>4272</v>
      </c>
      <c r="E880" s="13" t="s">
        <v>2542</v>
      </c>
      <c r="F880" s="15">
        <v>29.6</v>
      </c>
      <c r="G880" s="15">
        <v>4</v>
      </c>
      <c r="H880" s="15">
        <v>29.9</v>
      </c>
    </row>
    <row r="881" spans="1:8">
      <c r="A881" s="13" t="s">
        <v>2458</v>
      </c>
      <c r="B881" s="13">
        <v>17031810200</v>
      </c>
      <c r="C881" s="13" t="s">
        <v>2459</v>
      </c>
      <c r="D881" s="13" t="s">
        <v>4272</v>
      </c>
      <c r="E881" s="13" t="s">
        <v>2542</v>
      </c>
      <c r="F881" s="15">
        <v>30.2</v>
      </c>
      <c r="G881" s="15">
        <v>2.1</v>
      </c>
      <c r="H881" s="15">
        <v>18.899999999999999</v>
      </c>
    </row>
    <row r="882" spans="1:8">
      <c r="A882" s="13" t="s">
        <v>2460</v>
      </c>
      <c r="B882" s="13">
        <v>17031810301</v>
      </c>
      <c r="C882" s="13" t="s">
        <v>2461</v>
      </c>
      <c r="D882" s="13" t="s">
        <v>4272</v>
      </c>
      <c r="E882" s="13" t="s">
        <v>2542</v>
      </c>
      <c r="F882" s="15">
        <v>32.299999999999997</v>
      </c>
      <c r="G882" s="15">
        <v>2.7</v>
      </c>
      <c r="H882" s="15">
        <v>19.2</v>
      </c>
    </row>
    <row r="883" spans="1:8">
      <c r="A883" s="13" t="s">
        <v>2462</v>
      </c>
      <c r="B883" s="13">
        <v>17031810302</v>
      </c>
      <c r="C883" s="13" t="s">
        <v>2463</v>
      </c>
      <c r="D883" s="13" t="s">
        <v>4272</v>
      </c>
      <c r="E883" s="13" t="s">
        <v>2542</v>
      </c>
      <c r="F883" s="15">
        <v>27.8</v>
      </c>
      <c r="G883" s="15">
        <v>1.7</v>
      </c>
      <c r="H883" s="15">
        <v>15.3</v>
      </c>
    </row>
    <row r="884" spans="1:8">
      <c r="A884" s="13" t="s">
        <v>2464</v>
      </c>
      <c r="B884" s="13">
        <v>17031821600</v>
      </c>
      <c r="C884" s="13" t="s">
        <v>2465</v>
      </c>
      <c r="D884" s="13" t="s">
        <v>4272</v>
      </c>
      <c r="E884" s="13" t="s">
        <v>2466</v>
      </c>
      <c r="F884" s="15">
        <v>36.1</v>
      </c>
      <c r="G884" s="15">
        <v>1.2</v>
      </c>
      <c r="H884" s="15">
        <v>16.399999999999999</v>
      </c>
    </row>
    <row r="885" spans="1:8">
      <c r="A885" s="13" t="s">
        <v>2467</v>
      </c>
      <c r="B885" s="13">
        <v>17031821700</v>
      </c>
      <c r="C885" s="13" t="s">
        <v>2468</v>
      </c>
      <c r="D885" s="13" t="s">
        <v>4272</v>
      </c>
      <c r="E885" s="13" t="s">
        <v>2466</v>
      </c>
      <c r="F885" s="15">
        <v>32.799999999999997</v>
      </c>
      <c r="G885" s="15">
        <v>2</v>
      </c>
      <c r="H885" s="15">
        <v>11.2</v>
      </c>
    </row>
    <row r="886" spans="1:8">
      <c r="A886" s="13" t="s">
        <v>2469</v>
      </c>
      <c r="B886" s="13">
        <v>17031821800</v>
      </c>
      <c r="C886" s="13" t="s">
        <v>2470</v>
      </c>
      <c r="D886" s="13" t="s">
        <v>4272</v>
      </c>
      <c r="E886" s="13" t="s">
        <v>2466</v>
      </c>
      <c r="F886" s="15">
        <v>31.8</v>
      </c>
      <c r="G886" s="15">
        <v>3.5</v>
      </c>
      <c r="H886" s="15">
        <v>6</v>
      </c>
    </row>
    <row r="887" spans="1:8">
      <c r="A887" s="13" t="s">
        <v>2471</v>
      </c>
      <c r="B887" s="13">
        <v>17031821900</v>
      </c>
      <c r="C887" s="13" t="s">
        <v>2472</v>
      </c>
      <c r="D887" s="13" t="s">
        <v>4272</v>
      </c>
      <c r="E887" s="13" t="s">
        <v>2466</v>
      </c>
      <c r="F887" s="15">
        <v>35.5</v>
      </c>
      <c r="G887" s="15">
        <v>0.8</v>
      </c>
      <c r="H887" s="15">
        <v>10.3</v>
      </c>
    </row>
    <row r="888" spans="1:8">
      <c r="A888" s="13" t="s">
        <v>2473</v>
      </c>
      <c r="B888" s="13">
        <v>17031829800</v>
      </c>
      <c r="C888" s="13" t="s">
        <v>2474</v>
      </c>
      <c r="D888" s="13" t="s">
        <v>4272</v>
      </c>
      <c r="E888" s="13" t="s">
        <v>2475</v>
      </c>
      <c r="F888" s="15">
        <v>34.4</v>
      </c>
      <c r="G888" s="15">
        <v>0.4</v>
      </c>
      <c r="H888" s="15">
        <v>11.7</v>
      </c>
    </row>
    <row r="889" spans="1:8">
      <c r="A889" s="13" t="s">
        <v>2476</v>
      </c>
      <c r="B889" s="13">
        <v>17031815900</v>
      </c>
      <c r="C889" s="13" t="s">
        <v>2477</v>
      </c>
      <c r="D889" s="13" t="s">
        <v>4272</v>
      </c>
      <c r="E889" s="13" t="s">
        <v>2478</v>
      </c>
      <c r="F889" s="15">
        <v>30.2</v>
      </c>
      <c r="G889" s="15">
        <v>7.1</v>
      </c>
      <c r="H889" s="15">
        <v>15.7</v>
      </c>
    </row>
    <row r="890" spans="1:8">
      <c r="A890" s="13" t="s">
        <v>2479</v>
      </c>
      <c r="B890" s="13">
        <v>17031816000</v>
      </c>
      <c r="C890" s="13" t="s">
        <v>2480</v>
      </c>
      <c r="D890" s="13" t="s">
        <v>4272</v>
      </c>
      <c r="E890" s="13" t="s">
        <v>2478</v>
      </c>
      <c r="F890" s="15">
        <v>31.3</v>
      </c>
      <c r="G890" s="15">
        <v>2.6</v>
      </c>
      <c r="H890" s="15">
        <v>19.600000000000001</v>
      </c>
    </row>
    <row r="891" spans="1:8">
      <c r="A891" s="13" t="s">
        <v>2481</v>
      </c>
      <c r="B891" s="13">
        <v>17031816100</v>
      </c>
      <c r="C891" s="13" t="s">
        <v>2482</v>
      </c>
      <c r="D891" s="13" t="s">
        <v>4272</v>
      </c>
      <c r="E891" s="13" t="s">
        <v>2478</v>
      </c>
      <c r="F891" s="15">
        <v>28.3</v>
      </c>
      <c r="G891" s="15">
        <v>3.5</v>
      </c>
      <c r="H891" s="15">
        <v>16.7</v>
      </c>
    </row>
    <row r="892" spans="1:8">
      <c r="A892" s="13" t="s">
        <v>2483</v>
      </c>
      <c r="B892" s="13">
        <v>17031820800</v>
      </c>
      <c r="C892" s="13" t="s">
        <v>2484</v>
      </c>
      <c r="D892" s="13" t="s">
        <v>4272</v>
      </c>
      <c r="E892" s="13" t="s">
        <v>2485</v>
      </c>
      <c r="F892" s="15">
        <v>33.1</v>
      </c>
      <c r="G892" s="15">
        <v>0.7</v>
      </c>
      <c r="H892" s="15">
        <v>10.9</v>
      </c>
    </row>
    <row r="893" spans="1:8">
      <c r="A893" s="13" t="s">
        <v>2486</v>
      </c>
      <c r="B893" s="13">
        <v>17031811401</v>
      </c>
      <c r="C893" s="13" t="s">
        <v>2487</v>
      </c>
      <c r="D893" s="13" t="s">
        <v>4272</v>
      </c>
      <c r="E893" s="13" t="s">
        <v>2488</v>
      </c>
      <c r="F893" s="15">
        <v>24.1</v>
      </c>
      <c r="G893" s="15">
        <v>0.7</v>
      </c>
      <c r="H893" s="15">
        <v>2.2999999999999998</v>
      </c>
    </row>
    <row r="894" spans="1:8">
      <c r="A894" s="13" t="s">
        <v>2489</v>
      </c>
      <c r="B894" s="13">
        <v>17031811402</v>
      </c>
      <c r="C894" s="13" t="s">
        <v>2490</v>
      </c>
      <c r="D894" s="13" t="s">
        <v>4272</v>
      </c>
      <c r="E894" s="13" t="s">
        <v>2488</v>
      </c>
      <c r="F894" s="15">
        <v>27.8</v>
      </c>
      <c r="G894" s="15">
        <v>1.5</v>
      </c>
      <c r="H894" s="15">
        <v>3.7</v>
      </c>
    </row>
    <row r="895" spans="1:8">
      <c r="A895" s="13" t="s">
        <v>2491</v>
      </c>
      <c r="B895" s="13">
        <v>17031811500</v>
      </c>
      <c r="C895" s="13" t="s">
        <v>2492</v>
      </c>
      <c r="D895" s="13" t="s">
        <v>4272</v>
      </c>
      <c r="E895" s="13" t="s">
        <v>2488</v>
      </c>
      <c r="F895" s="15">
        <v>25.3</v>
      </c>
      <c r="G895" s="15">
        <v>1.9</v>
      </c>
      <c r="H895" s="15">
        <v>3.1</v>
      </c>
    </row>
    <row r="896" spans="1:8">
      <c r="A896" s="13" t="s">
        <v>2493</v>
      </c>
      <c r="B896" s="13">
        <v>17031811701</v>
      </c>
      <c r="C896" s="13" t="s">
        <v>2494</v>
      </c>
      <c r="D896" s="13" t="s">
        <v>4272</v>
      </c>
      <c r="E896" s="13" t="s">
        <v>2488</v>
      </c>
      <c r="F896" s="15">
        <v>24.6</v>
      </c>
      <c r="G896" s="15">
        <v>5.7</v>
      </c>
      <c r="H896" s="15">
        <v>2.8</v>
      </c>
    </row>
    <row r="897" spans="1:8">
      <c r="A897" s="13" t="s">
        <v>2495</v>
      </c>
      <c r="B897" s="13">
        <v>17031811702</v>
      </c>
      <c r="C897" s="13" t="s">
        <v>2496</v>
      </c>
      <c r="D897" s="13" t="s">
        <v>4272</v>
      </c>
      <c r="E897" s="13" t="s">
        <v>2488</v>
      </c>
      <c r="F897" s="15">
        <v>25.3</v>
      </c>
      <c r="G897" s="15">
        <v>1.8</v>
      </c>
      <c r="H897" s="15">
        <v>1.6</v>
      </c>
    </row>
    <row r="898" spans="1:8">
      <c r="A898" s="13" t="s">
        <v>2497</v>
      </c>
      <c r="B898" s="13">
        <v>17031841900</v>
      </c>
      <c r="C898" s="13" t="s">
        <v>2498</v>
      </c>
      <c r="D898" s="13" t="s">
        <v>4272</v>
      </c>
      <c r="E898" s="13" t="s">
        <v>2499</v>
      </c>
      <c r="F898" s="15">
        <v>28.2</v>
      </c>
      <c r="G898" s="15">
        <v>18.7</v>
      </c>
      <c r="H898" s="15">
        <v>25.9</v>
      </c>
    </row>
    <row r="899" spans="1:8">
      <c r="A899" s="13" t="s">
        <v>2500</v>
      </c>
      <c r="B899" s="13">
        <v>17031842000</v>
      </c>
      <c r="C899" s="13" t="s">
        <v>2386</v>
      </c>
      <c r="D899" s="13" t="s">
        <v>4272</v>
      </c>
      <c r="E899" s="13" t="s">
        <v>2499</v>
      </c>
      <c r="F899" s="15">
        <v>16.5</v>
      </c>
      <c r="G899" s="15">
        <v>58.8</v>
      </c>
      <c r="H899" s="15">
        <v>4.0999999999999996</v>
      </c>
    </row>
    <row r="900" spans="1:8">
      <c r="A900" s="13" t="s">
        <v>2387</v>
      </c>
      <c r="B900" s="13">
        <v>17031842100</v>
      </c>
      <c r="C900" s="13" t="s">
        <v>2388</v>
      </c>
      <c r="D900" s="13" t="s">
        <v>4272</v>
      </c>
      <c r="E900" s="13" t="s">
        <v>2499</v>
      </c>
      <c r="F900" s="15">
        <v>30.4</v>
      </c>
      <c r="G900" s="15">
        <v>4</v>
      </c>
      <c r="H900" s="15">
        <v>16.100000000000001</v>
      </c>
    </row>
    <row r="901" spans="1:8">
      <c r="A901" s="13" t="s">
        <v>2389</v>
      </c>
      <c r="B901" s="13">
        <v>17031842200</v>
      </c>
      <c r="C901" s="13" t="s">
        <v>2390</v>
      </c>
      <c r="D901" s="13" t="s">
        <v>4272</v>
      </c>
      <c r="E901" s="13" t="s">
        <v>2499</v>
      </c>
      <c r="F901" s="15">
        <v>24.6</v>
      </c>
      <c r="G901" s="15">
        <v>19.399999999999999</v>
      </c>
      <c r="H901" s="15">
        <v>28.9</v>
      </c>
    </row>
    <row r="902" spans="1:8">
      <c r="A902" s="13" t="s">
        <v>2391</v>
      </c>
      <c r="B902" s="13">
        <v>17031842300</v>
      </c>
      <c r="C902" s="13" t="s">
        <v>2392</v>
      </c>
      <c r="D902" s="13" t="s">
        <v>4272</v>
      </c>
      <c r="E902" s="13" t="s">
        <v>2499</v>
      </c>
      <c r="F902" s="15">
        <v>27.9</v>
      </c>
      <c r="G902" s="15">
        <v>13</v>
      </c>
      <c r="H902" s="15">
        <v>22.8</v>
      </c>
    </row>
    <row r="903" spans="1:8">
      <c r="A903" s="13" t="s">
        <v>2393</v>
      </c>
      <c r="B903" s="13">
        <v>17031800200</v>
      </c>
      <c r="C903" s="13" t="s">
        <v>2394</v>
      </c>
      <c r="D903" s="13" t="s">
        <v>4272</v>
      </c>
      <c r="E903" s="13" t="s">
        <v>2395</v>
      </c>
      <c r="F903" s="15">
        <v>35.4</v>
      </c>
      <c r="G903" s="15">
        <v>3</v>
      </c>
      <c r="H903" s="15">
        <v>26.1</v>
      </c>
    </row>
    <row r="904" spans="1:8">
      <c r="A904" s="13" t="s">
        <v>2396</v>
      </c>
      <c r="B904" s="13">
        <v>17031841200</v>
      </c>
      <c r="C904" s="13" t="s">
        <v>2397</v>
      </c>
      <c r="D904" s="13" t="s">
        <v>4272</v>
      </c>
      <c r="E904" s="13" t="s">
        <v>2398</v>
      </c>
      <c r="F904" s="15">
        <v>31.1</v>
      </c>
      <c r="G904" s="15">
        <v>5.0999999999999996</v>
      </c>
      <c r="H904" s="15">
        <v>19.8</v>
      </c>
    </row>
    <row r="905" spans="1:8">
      <c r="A905" s="13" t="s">
        <v>2399</v>
      </c>
      <c r="B905" s="13">
        <v>17031801603</v>
      </c>
      <c r="C905" s="13" t="s">
        <v>2400</v>
      </c>
      <c r="D905" s="13" t="s">
        <v>4272</v>
      </c>
      <c r="E905" s="13" t="s">
        <v>2401</v>
      </c>
      <c r="F905" s="15">
        <v>30.8</v>
      </c>
      <c r="G905" s="15">
        <v>0</v>
      </c>
      <c r="H905" s="15">
        <v>2.8</v>
      </c>
    </row>
    <row r="906" spans="1:8">
      <c r="A906" s="13" t="s">
        <v>2402</v>
      </c>
      <c r="B906" s="13">
        <v>17031801607</v>
      </c>
      <c r="C906" s="13" t="s">
        <v>2403</v>
      </c>
      <c r="D906" s="13" t="s">
        <v>4272</v>
      </c>
      <c r="E906" s="13" t="s">
        <v>2401</v>
      </c>
      <c r="F906" s="15">
        <v>29.9</v>
      </c>
      <c r="G906" s="15">
        <v>0</v>
      </c>
      <c r="H906" s="15">
        <v>12.5</v>
      </c>
    </row>
    <row r="907" spans="1:8">
      <c r="A907" s="13" t="s">
        <v>2404</v>
      </c>
      <c r="B907" s="13">
        <v>17031801901</v>
      </c>
      <c r="C907" s="13" t="s">
        <v>2405</v>
      </c>
      <c r="D907" s="13" t="s">
        <v>4272</v>
      </c>
      <c r="E907" s="13" t="s">
        <v>2401</v>
      </c>
      <c r="F907" s="15">
        <v>22.9</v>
      </c>
      <c r="G907" s="15">
        <v>4.4000000000000004</v>
      </c>
      <c r="H907" s="15">
        <v>7.6</v>
      </c>
    </row>
    <row r="908" spans="1:8">
      <c r="A908" s="13" t="s">
        <v>2406</v>
      </c>
      <c r="B908" s="13">
        <v>17031801902</v>
      </c>
      <c r="C908" s="13" t="s">
        <v>2407</v>
      </c>
      <c r="D908" s="13" t="s">
        <v>4272</v>
      </c>
      <c r="E908" s="13" t="s">
        <v>2408</v>
      </c>
      <c r="F908" s="15">
        <v>28.4</v>
      </c>
      <c r="G908" s="15">
        <v>1.6</v>
      </c>
      <c r="H908" s="15">
        <v>6</v>
      </c>
    </row>
    <row r="909" spans="1:8">
      <c r="A909" s="13" t="s">
        <v>2409</v>
      </c>
      <c r="B909" s="13">
        <v>17031802002</v>
      </c>
      <c r="C909" s="13" t="s">
        <v>2410</v>
      </c>
      <c r="D909" s="13" t="s">
        <v>4272</v>
      </c>
      <c r="E909" s="13" t="s">
        <v>2401</v>
      </c>
      <c r="F909" s="15">
        <v>28.3</v>
      </c>
      <c r="G909" s="15">
        <v>2.2999999999999998</v>
      </c>
      <c r="H909" s="15">
        <v>9.9</v>
      </c>
    </row>
    <row r="910" spans="1:8">
      <c r="A910" s="13" t="s">
        <v>2411</v>
      </c>
      <c r="B910" s="13">
        <v>17031802003</v>
      </c>
      <c r="C910" s="13" t="s">
        <v>2412</v>
      </c>
      <c r="D910" s="13" t="s">
        <v>4272</v>
      </c>
      <c r="E910" s="13" t="s">
        <v>2401</v>
      </c>
      <c r="F910" s="15">
        <v>36.299999999999997</v>
      </c>
      <c r="G910" s="15">
        <v>1.1000000000000001</v>
      </c>
      <c r="H910" s="15">
        <v>10.4</v>
      </c>
    </row>
    <row r="911" spans="1:8">
      <c r="A911" s="13" t="s">
        <v>2413</v>
      </c>
      <c r="B911" s="13">
        <v>17031802004</v>
      </c>
      <c r="C911" s="13" t="s">
        <v>2414</v>
      </c>
      <c r="D911" s="13" t="s">
        <v>4272</v>
      </c>
      <c r="E911" s="13" t="s">
        <v>2401</v>
      </c>
      <c r="F911" s="15">
        <v>27.7</v>
      </c>
      <c r="G911" s="15">
        <v>1.8</v>
      </c>
      <c r="H911" s="15">
        <v>5.3</v>
      </c>
    </row>
    <row r="912" spans="1:8">
      <c r="A912" s="13" t="s">
        <v>2415</v>
      </c>
      <c r="B912" s="13">
        <v>17031802100</v>
      </c>
      <c r="C912" s="13" t="s">
        <v>2416</v>
      </c>
      <c r="D912" s="13" t="s">
        <v>4272</v>
      </c>
      <c r="E912" s="13" t="s">
        <v>2401</v>
      </c>
      <c r="F912" s="15">
        <v>26.9</v>
      </c>
      <c r="G912" s="15">
        <v>1.5</v>
      </c>
      <c r="H912" s="15">
        <v>16.100000000000001</v>
      </c>
    </row>
    <row r="913" spans="1:8">
      <c r="A913" s="13" t="s">
        <v>2417</v>
      </c>
      <c r="B913" s="13">
        <v>17031802200</v>
      </c>
      <c r="C913" s="13" t="s">
        <v>2418</v>
      </c>
      <c r="D913" s="13" t="s">
        <v>4272</v>
      </c>
      <c r="E913" s="13" t="s">
        <v>2401</v>
      </c>
      <c r="F913" s="15">
        <v>29.4</v>
      </c>
      <c r="G913" s="15">
        <v>2</v>
      </c>
      <c r="H913" s="15">
        <v>15.7</v>
      </c>
    </row>
    <row r="914" spans="1:8">
      <c r="A914" s="13" t="s">
        <v>2419</v>
      </c>
      <c r="B914" s="13">
        <v>17031802300</v>
      </c>
      <c r="C914" s="13" t="s">
        <v>2420</v>
      </c>
      <c r="D914" s="13" t="s">
        <v>4272</v>
      </c>
      <c r="E914" s="13" t="s">
        <v>2401</v>
      </c>
      <c r="F914" s="15">
        <v>29.9</v>
      </c>
      <c r="G914" s="15">
        <v>3</v>
      </c>
      <c r="H914" s="15">
        <v>16.7</v>
      </c>
    </row>
    <row r="915" spans="1:8">
      <c r="A915" s="13" t="s">
        <v>2421</v>
      </c>
      <c r="B915" s="13">
        <v>17031805202</v>
      </c>
      <c r="C915" s="13" t="s">
        <v>2422</v>
      </c>
      <c r="D915" s="13" t="s">
        <v>4272</v>
      </c>
      <c r="E915" s="13" t="s">
        <v>2401</v>
      </c>
      <c r="F915" s="15">
        <v>23.3</v>
      </c>
      <c r="G915" s="15">
        <v>0.5</v>
      </c>
      <c r="H915" s="15">
        <v>5.7</v>
      </c>
    </row>
    <row r="916" spans="1:8">
      <c r="A916" s="13" t="s">
        <v>2423</v>
      </c>
      <c r="B916" s="13">
        <v>17031806001</v>
      </c>
      <c r="C916" s="13" t="s">
        <v>2424</v>
      </c>
      <c r="D916" s="13" t="s">
        <v>4272</v>
      </c>
      <c r="E916" s="13" t="s">
        <v>2401</v>
      </c>
      <c r="F916" s="15">
        <v>29.2</v>
      </c>
      <c r="G916" s="15">
        <v>3.7</v>
      </c>
      <c r="H916" s="15">
        <v>4.2</v>
      </c>
    </row>
    <row r="917" spans="1:8">
      <c r="A917" s="13" t="s">
        <v>2425</v>
      </c>
      <c r="B917" s="13">
        <v>17031828702</v>
      </c>
      <c r="C917" s="13" t="s">
        <v>2426</v>
      </c>
      <c r="D917" s="13" t="s">
        <v>4272</v>
      </c>
      <c r="E917" s="13" t="s">
        <v>2427</v>
      </c>
      <c r="F917" s="15">
        <v>38.799999999999997</v>
      </c>
      <c r="G917" s="15">
        <v>0.4</v>
      </c>
      <c r="H917" s="15">
        <v>10.7</v>
      </c>
    </row>
    <row r="918" spans="1:8">
      <c r="A918" s="13" t="s">
        <v>2428</v>
      </c>
      <c r="B918" s="13">
        <v>17031808600</v>
      </c>
      <c r="C918" s="13" t="s">
        <v>2429</v>
      </c>
      <c r="D918" s="13" t="s">
        <v>4272</v>
      </c>
      <c r="E918" s="13" t="s">
        <v>2430</v>
      </c>
      <c r="F918" s="15">
        <v>30.5</v>
      </c>
      <c r="G918" s="15">
        <v>0</v>
      </c>
      <c r="H918" s="15">
        <v>11.3</v>
      </c>
    </row>
    <row r="919" spans="1:8">
      <c r="A919" s="13" t="s">
        <v>2431</v>
      </c>
      <c r="B919" s="13">
        <v>17031804805</v>
      </c>
      <c r="C919" s="13" t="s">
        <v>2432</v>
      </c>
      <c r="D919" s="13" t="s">
        <v>4272</v>
      </c>
      <c r="E919" s="13" t="s">
        <v>2433</v>
      </c>
      <c r="F919" s="15">
        <v>28</v>
      </c>
      <c r="G919" s="15">
        <v>1.4</v>
      </c>
      <c r="H919" s="15">
        <v>4.4000000000000004</v>
      </c>
    </row>
    <row r="920" spans="1:8">
      <c r="A920" s="13" t="s">
        <v>2434</v>
      </c>
      <c r="B920" s="13">
        <v>17031804806</v>
      </c>
      <c r="C920" s="13" t="s">
        <v>2435</v>
      </c>
      <c r="D920" s="13" t="s">
        <v>4272</v>
      </c>
      <c r="E920" s="13" t="s">
        <v>2433</v>
      </c>
      <c r="F920" s="15">
        <v>25.8</v>
      </c>
      <c r="G920" s="15">
        <v>3.9</v>
      </c>
      <c r="H920" s="15">
        <v>2.2999999999999998</v>
      </c>
    </row>
    <row r="921" spans="1:8">
      <c r="A921" s="13" t="s">
        <v>2436</v>
      </c>
      <c r="B921" s="13">
        <v>17031824800</v>
      </c>
      <c r="C921" s="13" t="s">
        <v>2437</v>
      </c>
      <c r="D921" s="13" t="s">
        <v>4272</v>
      </c>
      <c r="E921" s="13" t="s">
        <v>2438</v>
      </c>
      <c r="F921" s="15">
        <v>36.9</v>
      </c>
      <c r="G921" s="15">
        <v>0.5</v>
      </c>
      <c r="H921" s="15">
        <v>7.2</v>
      </c>
    </row>
    <row r="922" spans="1:8">
      <c r="A922" s="13" t="s">
        <v>2439</v>
      </c>
      <c r="B922" s="13">
        <v>17031826901</v>
      </c>
      <c r="C922" s="13" t="s">
        <v>2440</v>
      </c>
      <c r="D922" s="13" t="s">
        <v>4272</v>
      </c>
      <c r="E922" s="13" t="s">
        <v>2438</v>
      </c>
      <c r="F922" s="15">
        <v>29.4</v>
      </c>
      <c r="G922" s="15">
        <v>2.6</v>
      </c>
      <c r="H922" s="15">
        <v>8.5</v>
      </c>
    </row>
    <row r="923" spans="1:8">
      <c r="A923" s="13" t="s">
        <v>2441</v>
      </c>
      <c r="B923" s="13">
        <v>17031826902</v>
      </c>
      <c r="C923" s="13" t="s">
        <v>2442</v>
      </c>
      <c r="D923" s="13" t="s">
        <v>4272</v>
      </c>
      <c r="E923" s="13" t="s">
        <v>2438</v>
      </c>
      <c r="F923" s="15">
        <v>36.1</v>
      </c>
      <c r="G923" s="15">
        <v>0</v>
      </c>
      <c r="H923" s="15">
        <v>15.2</v>
      </c>
    </row>
    <row r="924" spans="1:8">
      <c r="A924" s="13" t="s">
        <v>2443</v>
      </c>
      <c r="B924" s="13">
        <v>17031827000</v>
      </c>
      <c r="C924" s="13" t="s">
        <v>2330</v>
      </c>
      <c r="D924" s="13" t="s">
        <v>4272</v>
      </c>
      <c r="E924" s="13" t="s">
        <v>2438</v>
      </c>
      <c r="F924" s="15">
        <v>33.299999999999997</v>
      </c>
      <c r="G924" s="15">
        <v>0</v>
      </c>
      <c r="H924" s="15">
        <v>16</v>
      </c>
    </row>
    <row r="925" spans="1:8">
      <c r="A925" s="13" t="s">
        <v>2331</v>
      </c>
      <c r="B925" s="13">
        <v>17031827100</v>
      </c>
      <c r="C925" s="13" t="s">
        <v>2332</v>
      </c>
      <c r="D925" s="13" t="s">
        <v>4272</v>
      </c>
      <c r="E925" s="13" t="s">
        <v>2438</v>
      </c>
      <c r="F925" s="15">
        <v>34.1</v>
      </c>
      <c r="G925" s="15">
        <v>1</v>
      </c>
      <c r="H925" s="15">
        <v>8.6</v>
      </c>
    </row>
    <row r="926" spans="1:8">
      <c r="A926" s="13" t="s">
        <v>2333</v>
      </c>
      <c r="B926" s="13">
        <v>17031827300</v>
      </c>
      <c r="C926" s="13" t="s">
        <v>2334</v>
      </c>
      <c r="D926" s="13" t="s">
        <v>4272</v>
      </c>
      <c r="E926" s="13" t="s">
        <v>2438</v>
      </c>
      <c r="F926" s="15">
        <v>31.6</v>
      </c>
      <c r="G926" s="15">
        <v>1.5</v>
      </c>
      <c r="H926" s="15">
        <v>19.3</v>
      </c>
    </row>
    <row r="927" spans="1:8">
      <c r="A927" s="13" t="s">
        <v>2335</v>
      </c>
      <c r="B927" s="13">
        <v>17031827500</v>
      </c>
      <c r="C927" s="13" t="s">
        <v>2336</v>
      </c>
      <c r="D927" s="13" t="s">
        <v>4272</v>
      </c>
      <c r="E927" s="13" t="s">
        <v>2438</v>
      </c>
      <c r="F927" s="15">
        <v>29.1</v>
      </c>
      <c r="G927" s="15">
        <v>3.6</v>
      </c>
      <c r="H927" s="15">
        <v>9.5</v>
      </c>
    </row>
    <row r="928" spans="1:8">
      <c r="A928" s="13" t="s">
        <v>2337</v>
      </c>
      <c r="B928" s="13">
        <v>17031770901</v>
      </c>
      <c r="C928" s="13" t="s">
        <v>2338</v>
      </c>
      <c r="D928" s="13" t="s">
        <v>4272</v>
      </c>
      <c r="E928" s="13" t="s">
        <v>2339</v>
      </c>
      <c r="F928" s="15">
        <v>27.3</v>
      </c>
      <c r="G928" s="15">
        <v>0</v>
      </c>
      <c r="H928" s="15">
        <v>4.5999999999999996</v>
      </c>
    </row>
    <row r="929" spans="1:8">
      <c r="A929" s="13" t="s">
        <v>2340</v>
      </c>
      <c r="B929" s="13">
        <v>17031770902</v>
      </c>
      <c r="C929" s="13" t="s">
        <v>2341</v>
      </c>
      <c r="D929" s="13" t="s">
        <v>4272</v>
      </c>
      <c r="E929" s="13" t="s">
        <v>2339</v>
      </c>
      <c r="F929" s="15">
        <v>28.2</v>
      </c>
      <c r="G929" s="15">
        <v>0.8</v>
      </c>
      <c r="H929" s="15">
        <v>4.3</v>
      </c>
    </row>
    <row r="930" spans="1:8">
      <c r="A930" s="13" t="s">
        <v>2342</v>
      </c>
      <c r="B930" s="13">
        <v>17031810502</v>
      </c>
      <c r="C930" s="13" t="s">
        <v>2343</v>
      </c>
      <c r="D930" s="13" t="s">
        <v>4272</v>
      </c>
      <c r="E930" s="13" t="s">
        <v>2339</v>
      </c>
      <c r="F930" s="15">
        <v>25.2</v>
      </c>
      <c r="G930" s="15">
        <v>2.5</v>
      </c>
      <c r="H930" s="15">
        <v>8.1999999999999993</v>
      </c>
    </row>
    <row r="931" spans="1:8">
      <c r="A931" s="13" t="s">
        <v>2344</v>
      </c>
      <c r="B931" s="13">
        <v>17031810600</v>
      </c>
      <c r="C931" s="13" t="s">
        <v>2345</v>
      </c>
      <c r="D931" s="13" t="s">
        <v>4272</v>
      </c>
      <c r="E931" s="13" t="s">
        <v>2339</v>
      </c>
      <c r="F931" s="15">
        <v>27.3</v>
      </c>
      <c r="G931" s="15">
        <v>2</v>
      </c>
      <c r="H931" s="15">
        <v>6.1</v>
      </c>
    </row>
    <row r="932" spans="1:8">
      <c r="A932" s="13" t="s">
        <v>2346</v>
      </c>
      <c r="B932" s="13">
        <v>17031825503</v>
      </c>
      <c r="C932" s="13" t="s">
        <v>2347</v>
      </c>
      <c r="D932" s="13" t="s">
        <v>4272</v>
      </c>
      <c r="E932" s="13" t="s">
        <v>2348</v>
      </c>
      <c r="F932" s="15">
        <v>34.200000000000003</v>
      </c>
      <c r="G932" s="15">
        <v>0.3</v>
      </c>
      <c r="H932" s="15">
        <v>12.8</v>
      </c>
    </row>
    <row r="933" spans="1:8">
      <c r="A933" s="13" t="s">
        <v>2349</v>
      </c>
      <c r="B933" s="13">
        <v>17031827700</v>
      </c>
      <c r="C933" s="13" t="s">
        <v>2350</v>
      </c>
      <c r="D933" s="13" t="s">
        <v>4272</v>
      </c>
      <c r="E933" s="13" t="s">
        <v>2348</v>
      </c>
      <c r="F933" s="15">
        <v>29.2</v>
      </c>
      <c r="G933" s="15">
        <v>1.6</v>
      </c>
      <c r="H933" s="15">
        <v>12.7</v>
      </c>
    </row>
    <row r="934" spans="1:8">
      <c r="A934" s="13" t="s">
        <v>2351</v>
      </c>
      <c r="B934" s="13">
        <v>17031820502</v>
      </c>
      <c r="C934" s="13" t="s">
        <v>2352</v>
      </c>
      <c r="D934" s="13" t="s">
        <v>4272</v>
      </c>
      <c r="E934" s="13" t="s">
        <v>2353</v>
      </c>
      <c r="F934" s="15">
        <v>29.4</v>
      </c>
      <c r="G934" s="15">
        <v>1.7</v>
      </c>
      <c r="H934" s="15">
        <v>4.3</v>
      </c>
    </row>
    <row r="935" spans="1:8">
      <c r="A935" s="13" t="s">
        <v>2354</v>
      </c>
      <c r="B935" s="13">
        <v>17031820605</v>
      </c>
      <c r="C935" s="13" t="s">
        <v>2355</v>
      </c>
      <c r="D935" s="13" t="s">
        <v>4272</v>
      </c>
      <c r="E935" s="13" t="s">
        <v>2353</v>
      </c>
      <c r="F935" s="15">
        <v>33.9</v>
      </c>
      <c r="G935" s="15">
        <v>0</v>
      </c>
      <c r="H935" s="15">
        <v>6.9</v>
      </c>
    </row>
    <row r="936" spans="1:8">
      <c r="A936" s="13" t="s">
        <v>2356</v>
      </c>
      <c r="B936" s="13">
        <v>17031823704</v>
      </c>
      <c r="C936" s="13" t="s">
        <v>2357</v>
      </c>
      <c r="D936" s="13" t="s">
        <v>4272</v>
      </c>
      <c r="E936" s="13" t="s">
        <v>2353</v>
      </c>
      <c r="F936" s="15">
        <v>34</v>
      </c>
      <c r="G936" s="15">
        <v>0.5</v>
      </c>
      <c r="H936" s="15">
        <v>3.9</v>
      </c>
    </row>
    <row r="937" spans="1:8">
      <c r="A937" s="13" t="s">
        <v>2358</v>
      </c>
      <c r="B937" s="13">
        <v>17031823705</v>
      </c>
      <c r="C937" s="13" t="s">
        <v>2359</v>
      </c>
      <c r="D937" s="13" t="s">
        <v>4272</v>
      </c>
      <c r="E937" s="13" t="s">
        <v>2353</v>
      </c>
      <c r="F937" s="15">
        <v>28.8</v>
      </c>
      <c r="G937" s="15">
        <v>0.3</v>
      </c>
      <c r="H937" s="15">
        <v>1.7</v>
      </c>
    </row>
    <row r="938" spans="1:8">
      <c r="A938" s="13" t="s">
        <v>2360</v>
      </c>
      <c r="B938" s="13">
        <v>17031818300</v>
      </c>
      <c r="C938" s="13" t="s">
        <v>2361</v>
      </c>
      <c r="D938" s="13" t="s">
        <v>4272</v>
      </c>
      <c r="E938" s="13" t="s">
        <v>2362</v>
      </c>
      <c r="F938" s="15">
        <v>29.1</v>
      </c>
      <c r="G938" s="15">
        <v>2.5</v>
      </c>
      <c r="H938" s="15">
        <v>8.3000000000000007</v>
      </c>
    </row>
    <row r="939" spans="1:8">
      <c r="A939" s="13" t="s">
        <v>2363</v>
      </c>
      <c r="B939" s="13">
        <v>17031818401</v>
      </c>
      <c r="C939" s="13" t="s">
        <v>2364</v>
      </c>
      <c r="D939" s="13" t="s">
        <v>4272</v>
      </c>
      <c r="E939" s="13" t="s">
        <v>2365</v>
      </c>
      <c r="F939" s="15">
        <v>28.4</v>
      </c>
      <c r="G939" s="15">
        <v>0</v>
      </c>
      <c r="H939" s="15">
        <v>8.1</v>
      </c>
    </row>
    <row r="940" spans="1:8">
      <c r="A940" s="13" t="s">
        <v>2366</v>
      </c>
      <c r="B940" s="13">
        <v>17031818402</v>
      </c>
      <c r="C940" s="13" t="s">
        <v>2367</v>
      </c>
      <c r="D940" s="13" t="s">
        <v>4272</v>
      </c>
      <c r="E940" s="13" t="s">
        <v>2365</v>
      </c>
      <c r="F940" s="15">
        <v>25.7</v>
      </c>
      <c r="G940" s="15">
        <v>0.7</v>
      </c>
      <c r="H940" s="15">
        <v>5.4</v>
      </c>
    </row>
    <row r="941" spans="1:8">
      <c r="A941" s="13" t="s">
        <v>2368</v>
      </c>
      <c r="B941" s="13">
        <v>17031818500</v>
      </c>
      <c r="C941" s="13" t="s">
        <v>2369</v>
      </c>
      <c r="D941" s="13" t="s">
        <v>4272</v>
      </c>
      <c r="E941" s="13" t="s">
        <v>2365</v>
      </c>
      <c r="F941" s="15">
        <v>28.3</v>
      </c>
      <c r="G941" s="15">
        <v>0.5</v>
      </c>
      <c r="H941" s="15">
        <v>4</v>
      </c>
    </row>
    <row r="942" spans="1:8">
      <c r="A942" s="13" t="s">
        <v>2370</v>
      </c>
      <c r="B942" s="13">
        <v>17031820000</v>
      </c>
      <c r="C942" s="13" t="s">
        <v>2371</v>
      </c>
      <c r="D942" s="13" t="s">
        <v>4272</v>
      </c>
      <c r="E942" s="13" t="s">
        <v>2372</v>
      </c>
      <c r="F942" s="15">
        <v>36.1</v>
      </c>
      <c r="G942" s="15">
        <v>1.6</v>
      </c>
      <c r="H942" s="15">
        <v>15.1</v>
      </c>
    </row>
    <row r="943" spans="1:8">
      <c r="A943" s="13" t="s">
        <v>2373</v>
      </c>
      <c r="B943" s="13">
        <v>17031804709</v>
      </c>
      <c r="C943" s="13" t="s">
        <v>2374</v>
      </c>
      <c r="D943" s="13" t="s">
        <v>4272</v>
      </c>
      <c r="E943" s="13" t="s">
        <v>2375</v>
      </c>
      <c r="F943" s="15">
        <v>27.6</v>
      </c>
      <c r="G943" s="15">
        <v>1.3</v>
      </c>
      <c r="H943" s="15">
        <v>2.7</v>
      </c>
    </row>
    <row r="944" spans="1:8">
      <c r="A944" s="13" t="s">
        <v>2376</v>
      </c>
      <c r="B944" s="13">
        <v>17031803603</v>
      </c>
      <c r="C944" s="13" t="s">
        <v>2377</v>
      </c>
      <c r="D944" s="13" t="s">
        <v>4272</v>
      </c>
      <c r="E944" s="13" t="s">
        <v>2375</v>
      </c>
      <c r="F944" s="15">
        <v>37.9</v>
      </c>
      <c r="G944" s="15">
        <v>1</v>
      </c>
      <c r="H944" s="15">
        <v>8</v>
      </c>
    </row>
    <row r="945" spans="1:8">
      <c r="A945" s="13" t="s">
        <v>2378</v>
      </c>
      <c r="B945" s="13">
        <v>17031804102</v>
      </c>
      <c r="C945" s="13" t="s">
        <v>2379</v>
      </c>
      <c r="D945" s="13" t="s">
        <v>4272</v>
      </c>
      <c r="E945" s="13" t="s">
        <v>2375</v>
      </c>
      <c r="F945" s="15">
        <v>31.7</v>
      </c>
      <c r="G945" s="15">
        <v>1.1000000000000001</v>
      </c>
      <c r="H945" s="15">
        <v>6.6</v>
      </c>
    </row>
    <row r="946" spans="1:8">
      <c r="A946" s="13" t="s">
        <v>2380</v>
      </c>
      <c r="B946" s="13">
        <v>17031804104</v>
      </c>
      <c r="C946" s="13" t="s">
        <v>2381</v>
      </c>
      <c r="D946" s="13" t="s">
        <v>4272</v>
      </c>
      <c r="E946" s="13" t="s">
        <v>2375</v>
      </c>
      <c r="F946" s="15">
        <v>30.9</v>
      </c>
      <c r="G946" s="15">
        <v>0</v>
      </c>
      <c r="H946" s="15">
        <v>3.7</v>
      </c>
    </row>
    <row r="947" spans="1:8">
      <c r="A947" s="13" t="s">
        <v>2382</v>
      </c>
      <c r="B947" s="13">
        <v>17031804105</v>
      </c>
      <c r="C947" s="13" t="s">
        <v>2383</v>
      </c>
      <c r="D947" s="13" t="s">
        <v>4272</v>
      </c>
      <c r="E947" s="13" t="s">
        <v>2375</v>
      </c>
      <c r="F947" s="15">
        <v>30.2</v>
      </c>
      <c r="G947" s="15">
        <v>0.5</v>
      </c>
      <c r="H947" s="15">
        <v>4.0999999999999996</v>
      </c>
    </row>
    <row r="948" spans="1:8">
      <c r="A948" s="13" t="s">
        <v>2384</v>
      </c>
      <c r="B948" s="13">
        <v>17031804603</v>
      </c>
      <c r="C948" s="13" t="s">
        <v>2385</v>
      </c>
      <c r="D948" s="13" t="s">
        <v>4272</v>
      </c>
      <c r="E948" s="13" t="s">
        <v>2375</v>
      </c>
      <c r="F948" s="15">
        <v>23.6</v>
      </c>
      <c r="G948" s="15">
        <v>1.7</v>
      </c>
      <c r="H948" s="15">
        <v>2.7</v>
      </c>
    </row>
    <row r="949" spans="1:8">
      <c r="A949" s="13" t="s">
        <v>2271</v>
      </c>
      <c r="B949" s="13">
        <v>17031804701</v>
      </c>
      <c r="C949" s="13" t="s">
        <v>2272</v>
      </c>
      <c r="D949" s="13" t="s">
        <v>4272</v>
      </c>
      <c r="E949" s="13" t="s">
        <v>2375</v>
      </c>
      <c r="F949" s="15">
        <v>28.4</v>
      </c>
      <c r="G949" s="15">
        <v>2.8</v>
      </c>
      <c r="H949" s="15">
        <v>1.7</v>
      </c>
    </row>
    <row r="950" spans="1:8">
      <c r="A950" s="13" t="s">
        <v>2273</v>
      </c>
      <c r="B950" s="13">
        <v>17031804705</v>
      </c>
      <c r="C950" s="13" t="s">
        <v>2274</v>
      </c>
      <c r="D950" s="13" t="s">
        <v>4272</v>
      </c>
      <c r="E950" s="13" t="s">
        <v>2375</v>
      </c>
      <c r="F950" s="15">
        <v>27.4</v>
      </c>
      <c r="G950" s="15">
        <v>1</v>
      </c>
      <c r="H950" s="15">
        <v>0.5</v>
      </c>
    </row>
    <row r="951" spans="1:8">
      <c r="A951" s="13" t="s">
        <v>2275</v>
      </c>
      <c r="B951" s="13">
        <v>17031804706</v>
      </c>
      <c r="C951" s="13" t="s">
        <v>2276</v>
      </c>
      <c r="D951" s="13" t="s">
        <v>4272</v>
      </c>
      <c r="E951" s="13" t="s">
        <v>2375</v>
      </c>
      <c r="F951" s="15">
        <v>27.3</v>
      </c>
      <c r="G951" s="15">
        <v>0</v>
      </c>
      <c r="H951" s="15">
        <v>1.2</v>
      </c>
    </row>
    <row r="952" spans="1:8">
      <c r="A952" s="13" t="s">
        <v>2277</v>
      </c>
      <c r="B952" s="13">
        <v>17031804710</v>
      </c>
      <c r="C952" s="13" t="s">
        <v>2278</v>
      </c>
      <c r="D952" s="13" t="s">
        <v>4272</v>
      </c>
      <c r="E952" s="13" t="s">
        <v>2375</v>
      </c>
      <c r="F952" s="15">
        <v>26.8</v>
      </c>
      <c r="G952" s="15">
        <v>0</v>
      </c>
      <c r="H952" s="15">
        <v>1.4</v>
      </c>
    </row>
    <row r="953" spans="1:8">
      <c r="A953" s="13" t="s">
        <v>2279</v>
      </c>
      <c r="B953" s="13">
        <v>17031804711</v>
      </c>
      <c r="C953" s="13" t="s">
        <v>2280</v>
      </c>
      <c r="D953" s="13" t="s">
        <v>4272</v>
      </c>
      <c r="E953" s="13" t="s">
        <v>2375</v>
      </c>
      <c r="F953" s="15">
        <v>27.3</v>
      </c>
      <c r="G953" s="15">
        <v>0.9</v>
      </c>
      <c r="H953" s="15">
        <v>2.8</v>
      </c>
    </row>
    <row r="954" spans="1:8">
      <c r="A954" s="13" t="s">
        <v>2281</v>
      </c>
      <c r="B954" s="13">
        <v>17031822000</v>
      </c>
      <c r="C954" s="13" t="s">
        <v>2282</v>
      </c>
      <c r="D954" s="13" t="s">
        <v>4272</v>
      </c>
      <c r="E954" s="13" t="s">
        <v>2283</v>
      </c>
      <c r="F954" s="15">
        <v>26.6</v>
      </c>
      <c r="G954" s="15">
        <v>1.6</v>
      </c>
      <c r="H954" s="15">
        <v>6.9</v>
      </c>
    </row>
    <row r="955" spans="1:8">
      <c r="A955" s="13" t="s">
        <v>2284</v>
      </c>
      <c r="B955" s="13">
        <v>17031828602</v>
      </c>
      <c r="C955" s="13" t="s">
        <v>2285</v>
      </c>
      <c r="D955" s="13" t="s">
        <v>4272</v>
      </c>
      <c r="E955" s="13" t="s">
        <v>2286</v>
      </c>
      <c r="F955" s="15">
        <v>34.200000000000003</v>
      </c>
      <c r="G955" s="15">
        <v>8.4</v>
      </c>
      <c r="H955" s="15">
        <v>15.6</v>
      </c>
    </row>
    <row r="956" spans="1:8">
      <c r="A956" s="13" t="s">
        <v>2287</v>
      </c>
      <c r="B956" s="13">
        <v>17031820604</v>
      </c>
      <c r="C956" s="13" t="s">
        <v>2288</v>
      </c>
      <c r="D956" s="13" t="s">
        <v>4272</v>
      </c>
      <c r="E956" s="13" t="s">
        <v>2289</v>
      </c>
      <c r="F956" s="15">
        <v>27.9</v>
      </c>
      <c r="G956" s="15">
        <v>2.1</v>
      </c>
      <c r="H956" s="15">
        <v>7.6</v>
      </c>
    </row>
    <row r="957" spans="1:8">
      <c r="A957" s="13" t="s">
        <v>2290</v>
      </c>
      <c r="B957" s="13">
        <v>17031820606</v>
      </c>
      <c r="C957" s="13" t="s">
        <v>2291</v>
      </c>
      <c r="D957" s="13" t="s">
        <v>4272</v>
      </c>
      <c r="E957" s="13" t="s">
        <v>2353</v>
      </c>
      <c r="F957" s="15">
        <v>31.4</v>
      </c>
      <c r="G957" s="15">
        <v>0.5</v>
      </c>
      <c r="H957" s="15">
        <v>3.5</v>
      </c>
    </row>
    <row r="958" spans="1:8">
      <c r="A958" s="13" t="s">
        <v>2292</v>
      </c>
      <c r="B958" s="13">
        <v>17031800600</v>
      </c>
      <c r="C958" s="13" t="s">
        <v>2293</v>
      </c>
      <c r="D958" s="13" t="s">
        <v>4272</v>
      </c>
      <c r="E958" s="13" t="s">
        <v>2294</v>
      </c>
      <c r="F958" s="15">
        <v>35</v>
      </c>
      <c r="G958" s="15">
        <v>3.7</v>
      </c>
      <c r="H958" s="15">
        <v>30.8</v>
      </c>
    </row>
    <row r="959" spans="1:8">
      <c r="A959" s="13" t="s">
        <v>2296</v>
      </c>
      <c r="B959" s="13">
        <v>17031819600</v>
      </c>
      <c r="C959" s="13" t="s">
        <v>2297</v>
      </c>
      <c r="D959" s="13" t="s">
        <v>4272</v>
      </c>
      <c r="E959" s="13" t="s">
        <v>2298</v>
      </c>
      <c r="F959" s="15">
        <v>32.200000000000003</v>
      </c>
      <c r="G959" s="15">
        <v>4.7</v>
      </c>
      <c r="H959" s="15">
        <v>16.7</v>
      </c>
    </row>
    <row r="960" spans="1:8">
      <c r="A960" s="13" t="s">
        <v>2299</v>
      </c>
      <c r="B960" s="13">
        <v>17031819700</v>
      </c>
      <c r="C960" s="13" t="s">
        <v>2300</v>
      </c>
      <c r="D960" s="13" t="s">
        <v>4272</v>
      </c>
      <c r="E960" s="13" t="s">
        <v>2298</v>
      </c>
      <c r="F960" s="15">
        <v>30.5</v>
      </c>
      <c r="G960" s="15">
        <v>0.4</v>
      </c>
      <c r="H960" s="15">
        <v>19.2</v>
      </c>
    </row>
    <row r="961" spans="1:8">
      <c r="A961" s="13" t="s">
        <v>2301</v>
      </c>
      <c r="B961" s="13">
        <v>17031820103</v>
      </c>
      <c r="C961" s="13" t="s">
        <v>2302</v>
      </c>
      <c r="D961" s="13" t="s">
        <v>4272</v>
      </c>
      <c r="E961" s="13" t="s">
        <v>2298</v>
      </c>
      <c r="F961" s="15">
        <v>23.7</v>
      </c>
      <c r="G961" s="15">
        <v>8.9</v>
      </c>
      <c r="H961" s="15">
        <v>11.7</v>
      </c>
    </row>
    <row r="962" spans="1:8">
      <c r="A962" s="13" t="s">
        <v>2303</v>
      </c>
      <c r="B962" s="13">
        <v>17031819500</v>
      </c>
      <c r="C962" s="13" t="s">
        <v>2304</v>
      </c>
      <c r="D962" s="13" t="s">
        <v>4272</v>
      </c>
      <c r="E962" s="13" t="s">
        <v>2305</v>
      </c>
      <c r="F962" s="15">
        <v>28.8</v>
      </c>
      <c r="G962" s="15">
        <v>9.6</v>
      </c>
      <c r="H962" s="15">
        <v>17.2</v>
      </c>
    </row>
    <row r="963" spans="1:8">
      <c r="A963" s="13" t="s">
        <v>2306</v>
      </c>
      <c r="B963" s="13">
        <v>17031818600</v>
      </c>
      <c r="C963" s="13" t="s">
        <v>2307</v>
      </c>
      <c r="D963" s="13" t="s">
        <v>4272</v>
      </c>
      <c r="E963" s="13" t="s">
        <v>2308</v>
      </c>
      <c r="F963" s="15">
        <v>29</v>
      </c>
      <c r="G963" s="15">
        <v>2</v>
      </c>
      <c r="H963" s="15">
        <v>15.8</v>
      </c>
    </row>
    <row r="964" spans="1:8">
      <c r="A964" s="13" t="s">
        <v>2309</v>
      </c>
      <c r="B964" s="13">
        <v>17031818900</v>
      </c>
      <c r="C964" s="13" t="s">
        <v>2310</v>
      </c>
      <c r="D964" s="13" t="s">
        <v>4272</v>
      </c>
      <c r="E964" s="13" t="s">
        <v>2308</v>
      </c>
      <c r="F964" s="15">
        <v>24.7</v>
      </c>
      <c r="G964" s="15">
        <v>3.9</v>
      </c>
      <c r="H964" s="15">
        <v>6.8</v>
      </c>
    </row>
    <row r="965" spans="1:8">
      <c r="A965" s="13" t="s">
        <v>2311</v>
      </c>
      <c r="B965" s="13">
        <v>17031819000</v>
      </c>
      <c r="C965" s="13" t="s">
        <v>2312</v>
      </c>
      <c r="D965" s="13" t="s">
        <v>4272</v>
      </c>
      <c r="E965" s="13" t="s">
        <v>2308</v>
      </c>
      <c r="F965" s="15">
        <v>32</v>
      </c>
      <c r="G965" s="15">
        <v>4.3</v>
      </c>
      <c r="H965" s="15">
        <v>19.7</v>
      </c>
    </row>
    <row r="966" spans="1:8">
      <c r="A966" s="13" t="s">
        <v>2313</v>
      </c>
      <c r="B966" s="13">
        <v>17031827902</v>
      </c>
      <c r="C966" s="13" t="s">
        <v>2314</v>
      </c>
      <c r="D966" s="13" t="s">
        <v>4272</v>
      </c>
      <c r="E966" s="13" t="s">
        <v>2315</v>
      </c>
      <c r="F966" s="15">
        <v>27</v>
      </c>
      <c r="G966" s="15">
        <v>2.2999999999999998</v>
      </c>
      <c r="H966" s="15">
        <v>3.9</v>
      </c>
    </row>
    <row r="967" spans="1:8">
      <c r="A967" s="13" t="s">
        <v>2316</v>
      </c>
      <c r="B967" s="13">
        <v>17031828000</v>
      </c>
      <c r="C967" s="13" t="s">
        <v>2317</v>
      </c>
      <c r="D967" s="13" t="s">
        <v>4272</v>
      </c>
      <c r="E967" s="13" t="s">
        <v>2315</v>
      </c>
      <c r="F967" s="15">
        <v>30.6</v>
      </c>
      <c r="G967" s="15">
        <v>1.1000000000000001</v>
      </c>
      <c r="H967" s="15">
        <v>3.8</v>
      </c>
    </row>
    <row r="968" spans="1:8">
      <c r="A968" s="13" t="s">
        <v>2318</v>
      </c>
      <c r="B968" s="13">
        <v>17031828100</v>
      </c>
      <c r="C968" s="13" t="s">
        <v>2319</v>
      </c>
      <c r="D968" s="13" t="s">
        <v>4272</v>
      </c>
      <c r="E968" s="13" t="s">
        <v>2315</v>
      </c>
      <c r="F968" s="15">
        <v>32</v>
      </c>
      <c r="G968" s="15">
        <v>0.7</v>
      </c>
      <c r="H968" s="15">
        <v>4.0999999999999996</v>
      </c>
    </row>
    <row r="969" spans="1:8">
      <c r="A969" s="13" t="s">
        <v>2320</v>
      </c>
      <c r="B969" s="13">
        <v>17031828201</v>
      </c>
      <c r="C969" s="13" t="s">
        <v>2321</v>
      </c>
      <c r="D969" s="13" t="s">
        <v>4272</v>
      </c>
      <c r="E969" s="13" t="s">
        <v>2315</v>
      </c>
      <c r="F969" s="15">
        <v>30.5</v>
      </c>
      <c r="G969" s="15">
        <v>0.8</v>
      </c>
      <c r="H969" s="15">
        <v>7.8</v>
      </c>
    </row>
    <row r="970" spans="1:8">
      <c r="A970" s="13" t="s">
        <v>2322</v>
      </c>
      <c r="B970" s="13">
        <v>17031828202</v>
      </c>
      <c r="C970" s="13" t="s">
        <v>2323</v>
      </c>
      <c r="D970" s="13" t="s">
        <v>4272</v>
      </c>
      <c r="E970" s="13" t="s">
        <v>2315</v>
      </c>
      <c r="F970" s="15">
        <v>30.7</v>
      </c>
      <c r="G970" s="15">
        <v>1.4</v>
      </c>
      <c r="H970" s="15">
        <v>6</v>
      </c>
    </row>
    <row r="971" spans="1:8">
      <c r="A971" s="13" t="s">
        <v>2324</v>
      </c>
      <c r="B971" s="13">
        <v>17031824003</v>
      </c>
      <c r="C971" s="13" t="s">
        <v>2325</v>
      </c>
      <c r="D971" s="13" t="s">
        <v>4272</v>
      </c>
      <c r="E971" s="13" t="s">
        <v>2326</v>
      </c>
      <c r="F971" s="15">
        <v>32.6</v>
      </c>
      <c r="G971" s="15">
        <v>1</v>
      </c>
      <c r="H971" s="15">
        <v>4.8</v>
      </c>
    </row>
    <row r="972" spans="1:8">
      <c r="A972" s="13" t="s">
        <v>2327</v>
      </c>
      <c r="B972" s="13">
        <v>17031824005</v>
      </c>
      <c r="C972" s="13" t="s">
        <v>2328</v>
      </c>
      <c r="D972" s="13" t="s">
        <v>4272</v>
      </c>
      <c r="E972" s="13" t="s">
        <v>2326</v>
      </c>
      <c r="F972" s="15">
        <v>29.6</v>
      </c>
      <c r="G972" s="15">
        <v>1.7</v>
      </c>
      <c r="H972" s="15">
        <v>4</v>
      </c>
    </row>
    <row r="973" spans="1:8">
      <c r="A973" s="13" t="s">
        <v>2329</v>
      </c>
      <c r="B973" s="13">
        <v>17031824006</v>
      </c>
      <c r="C973" s="13" t="s">
        <v>2214</v>
      </c>
      <c r="D973" s="13" t="s">
        <v>4272</v>
      </c>
      <c r="E973" s="13" t="s">
        <v>2326</v>
      </c>
      <c r="F973" s="15">
        <v>34</v>
      </c>
      <c r="G973" s="15">
        <v>0</v>
      </c>
      <c r="H973" s="15">
        <v>8.6</v>
      </c>
    </row>
    <row r="974" spans="1:8">
      <c r="A974" s="13" t="s">
        <v>2215</v>
      </c>
      <c r="B974" s="13">
        <v>17031807900</v>
      </c>
      <c r="C974" s="13" t="s">
        <v>2216</v>
      </c>
      <c r="D974" s="13" t="s">
        <v>4272</v>
      </c>
      <c r="E974" s="13" t="s">
        <v>2217</v>
      </c>
      <c r="F974" s="15">
        <v>29.5</v>
      </c>
      <c r="G974" s="15">
        <v>0</v>
      </c>
      <c r="H974" s="15">
        <v>8.6</v>
      </c>
    </row>
    <row r="975" spans="1:8">
      <c r="A975" s="13" t="s">
        <v>2218</v>
      </c>
      <c r="B975" s="13">
        <v>17031808001</v>
      </c>
      <c r="C975" s="13" t="s">
        <v>2219</v>
      </c>
      <c r="D975" s="13" t="s">
        <v>4272</v>
      </c>
      <c r="E975" s="13" t="s">
        <v>2217</v>
      </c>
      <c r="F975" s="15">
        <v>25.9</v>
      </c>
      <c r="G975" s="15">
        <v>0.6</v>
      </c>
      <c r="H975" s="15">
        <v>1.5</v>
      </c>
    </row>
    <row r="976" spans="1:8">
      <c r="A976" s="13" t="s">
        <v>2220</v>
      </c>
      <c r="B976" s="13">
        <v>17031808002</v>
      </c>
      <c r="C976" s="13" t="s">
        <v>2221</v>
      </c>
      <c r="D976" s="13" t="s">
        <v>4272</v>
      </c>
      <c r="E976" s="13" t="s">
        <v>2217</v>
      </c>
      <c r="F976" s="15">
        <v>28.4</v>
      </c>
      <c r="G976" s="15">
        <v>1</v>
      </c>
      <c r="H976" s="15">
        <v>4.7</v>
      </c>
    </row>
    <row r="977" spans="1:8">
      <c r="A977" s="13" t="s">
        <v>2222</v>
      </c>
      <c r="B977" s="13">
        <v>17031840400</v>
      </c>
      <c r="C977" s="13" t="s">
        <v>2223</v>
      </c>
      <c r="D977" s="13" t="s">
        <v>4272</v>
      </c>
      <c r="E977" s="13" t="s">
        <v>2224</v>
      </c>
      <c r="F977" s="15">
        <v>26.6</v>
      </c>
      <c r="G977" s="15">
        <v>5.4</v>
      </c>
      <c r="H977" s="15">
        <v>30.1</v>
      </c>
    </row>
    <row r="978" spans="1:8">
      <c r="A978" s="13" t="s">
        <v>2225</v>
      </c>
      <c r="B978" s="13">
        <v>17031843300</v>
      </c>
      <c r="C978" s="13" t="s">
        <v>2226</v>
      </c>
      <c r="D978" s="13" t="s">
        <v>4272</v>
      </c>
      <c r="E978" s="13" t="s">
        <v>2224</v>
      </c>
      <c r="F978" s="15">
        <v>32.9</v>
      </c>
      <c r="G978" s="15">
        <v>1.6</v>
      </c>
      <c r="H978" s="15">
        <v>47.6</v>
      </c>
    </row>
    <row r="979" spans="1:8">
      <c r="A979" s="13" t="s">
        <v>2227</v>
      </c>
      <c r="B979" s="13">
        <v>17031843400</v>
      </c>
      <c r="C979" s="13" t="s">
        <v>2228</v>
      </c>
      <c r="D979" s="13" t="s">
        <v>4272</v>
      </c>
      <c r="E979" s="13" t="s">
        <v>2224</v>
      </c>
      <c r="F979" s="15">
        <v>30.5</v>
      </c>
      <c r="G979" s="15">
        <v>4.8</v>
      </c>
      <c r="H979" s="15">
        <v>36</v>
      </c>
    </row>
    <row r="980" spans="1:8">
      <c r="A980" s="13" t="s">
        <v>2229</v>
      </c>
      <c r="B980" s="13">
        <v>17031843500</v>
      </c>
      <c r="C980" s="13" t="s">
        <v>2230</v>
      </c>
      <c r="D980" s="13" t="s">
        <v>4272</v>
      </c>
      <c r="E980" s="13" t="s">
        <v>2224</v>
      </c>
      <c r="F980" s="15">
        <v>40.1</v>
      </c>
      <c r="G980" s="15">
        <v>0</v>
      </c>
      <c r="H980" s="15">
        <v>8.9</v>
      </c>
    </row>
    <row r="981" spans="1:8">
      <c r="A981" s="13" t="s">
        <v>2231</v>
      </c>
      <c r="B981" s="13">
        <v>17031843600</v>
      </c>
      <c r="C981" s="13" t="s">
        <v>2232</v>
      </c>
      <c r="D981" s="13" t="s">
        <v>4272</v>
      </c>
      <c r="E981" s="13" t="s">
        <v>2224</v>
      </c>
      <c r="F981" s="15">
        <v>34.9</v>
      </c>
      <c r="G981" s="15">
        <v>2.2999999999999998</v>
      </c>
      <c r="H981" s="15">
        <v>40.9</v>
      </c>
    </row>
    <row r="982" spans="1:8">
      <c r="A982" s="13" t="s">
        <v>2233</v>
      </c>
      <c r="B982" s="13">
        <v>17031828503</v>
      </c>
      <c r="C982" s="13" t="s">
        <v>2234</v>
      </c>
      <c r="D982" s="13" t="s">
        <v>4272</v>
      </c>
      <c r="E982" s="13" t="s">
        <v>2235</v>
      </c>
      <c r="F982" s="15">
        <v>36.299999999999997</v>
      </c>
      <c r="G982" s="15">
        <v>0</v>
      </c>
      <c r="H982" s="15">
        <v>5.3</v>
      </c>
    </row>
    <row r="983" spans="1:8">
      <c r="A983" s="13" t="s">
        <v>2236</v>
      </c>
      <c r="B983" s="13">
        <v>17031828505</v>
      </c>
      <c r="C983" s="13" t="s">
        <v>2237</v>
      </c>
      <c r="D983" s="13" t="s">
        <v>4272</v>
      </c>
      <c r="E983" s="13" t="s">
        <v>2235</v>
      </c>
      <c r="F983" s="15">
        <v>34.1</v>
      </c>
      <c r="G983" s="15">
        <v>1.6</v>
      </c>
      <c r="H983" s="15">
        <v>6</v>
      </c>
    </row>
    <row r="984" spans="1:8">
      <c r="A984" s="13" t="s">
        <v>2238</v>
      </c>
      <c r="B984" s="13">
        <v>17031828506</v>
      </c>
      <c r="C984" s="13" t="s">
        <v>2239</v>
      </c>
      <c r="D984" s="13" t="s">
        <v>4272</v>
      </c>
      <c r="E984" s="13" t="s">
        <v>2235</v>
      </c>
      <c r="F984" s="15">
        <v>38.1</v>
      </c>
      <c r="G984" s="15">
        <v>0.4</v>
      </c>
      <c r="H984" s="15">
        <v>6.3</v>
      </c>
    </row>
    <row r="985" spans="1:8">
      <c r="A985" s="13" t="s">
        <v>2240</v>
      </c>
      <c r="B985" s="13">
        <v>17031815701</v>
      </c>
      <c r="C985" s="13" t="s">
        <v>2241</v>
      </c>
      <c r="D985" s="13" t="s">
        <v>4272</v>
      </c>
      <c r="E985" s="13" t="s">
        <v>2242</v>
      </c>
      <c r="F985" s="15">
        <v>32.700000000000003</v>
      </c>
      <c r="G985" s="15">
        <v>2.1</v>
      </c>
      <c r="H985" s="15">
        <v>8.9</v>
      </c>
    </row>
    <row r="986" spans="1:8">
      <c r="A986" s="13" t="s">
        <v>2243</v>
      </c>
      <c r="B986" s="13">
        <v>17031815702</v>
      </c>
      <c r="C986" s="13" t="s">
        <v>2244</v>
      </c>
      <c r="D986" s="13" t="s">
        <v>4272</v>
      </c>
      <c r="E986" s="13" t="s">
        <v>2242</v>
      </c>
      <c r="F986" s="15">
        <v>31.2</v>
      </c>
      <c r="G986" s="15">
        <v>6.7</v>
      </c>
      <c r="H986" s="15">
        <v>20.5</v>
      </c>
    </row>
    <row r="987" spans="1:8">
      <c r="A987" s="13" t="s">
        <v>2245</v>
      </c>
      <c r="B987" s="13">
        <v>17031819100</v>
      </c>
      <c r="C987" s="13" t="s">
        <v>2246</v>
      </c>
      <c r="D987" s="13" t="s">
        <v>4272</v>
      </c>
      <c r="E987" s="13" t="s">
        <v>2242</v>
      </c>
      <c r="F987" s="15">
        <v>28.4</v>
      </c>
      <c r="G987" s="15">
        <v>0.8</v>
      </c>
      <c r="H987" s="15">
        <v>12.9</v>
      </c>
    </row>
    <row r="988" spans="1:8">
      <c r="A988" s="13" t="s">
        <v>2247</v>
      </c>
      <c r="B988" s="13">
        <v>17031819200</v>
      </c>
      <c r="C988" s="13" t="s">
        <v>2248</v>
      </c>
      <c r="D988" s="13" t="s">
        <v>4272</v>
      </c>
      <c r="E988" s="13" t="s">
        <v>2242</v>
      </c>
      <c r="F988" s="15">
        <v>28</v>
      </c>
      <c r="G988" s="15">
        <v>0.6</v>
      </c>
      <c r="H988" s="15">
        <v>3.7</v>
      </c>
    </row>
    <row r="989" spans="1:8">
      <c r="A989" s="13" t="s">
        <v>2249</v>
      </c>
      <c r="B989" s="13">
        <v>17031824900</v>
      </c>
      <c r="C989" s="13" t="s">
        <v>2250</v>
      </c>
      <c r="D989" s="13" t="s">
        <v>4272</v>
      </c>
      <c r="E989" s="13" t="s">
        <v>2251</v>
      </c>
      <c r="F989" s="15">
        <v>32.4</v>
      </c>
      <c r="G989" s="15">
        <v>0</v>
      </c>
      <c r="H989" s="15">
        <v>20.399999999999999</v>
      </c>
    </row>
    <row r="990" spans="1:8">
      <c r="A990" s="13" t="s">
        <v>2252</v>
      </c>
      <c r="B990" s="13">
        <v>17031825600</v>
      </c>
      <c r="C990" s="13" t="s">
        <v>2253</v>
      </c>
      <c r="D990" s="13" t="s">
        <v>4272</v>
      </c>
      <c r="E990" s="13" t="s">
        <v>2251</v>
      </c>
      <c r="F990" s="15">
        <v>29.5</v>
      </c>
      <c r="G990" s="15">
        <v>0.6</v>
      </c>
      <c r="H990" s="15">
        <v>10</v>
      </c>
    </row>
    <row r="991" spans="1:8">
      <c r="A991" s="13" t="s">
        <v>2254</v>
      </c>
      <c r="B991" s="13">
        <v>17031827400</v>
      </c>
      <c r="C991" s="13" t="s">
        <v>2255</v>
      </c>
      <c r="D991" s="13" t="s">
        <v>4272</v>
      </c>
      <c r="E991" s="13" t="s">
        <v>2438</v>
      </c>
      <c r="F991" s="15">
        <v>38.1</v>
      </c>
      <c r="G991" s="15">
        <v>2.8</v>
      </c>
      <c r="H991" s="15">
        <v>11.5</v>
      </c>
    </row>
    <row r="992" spans="1:8">
      <c r="A992" s="13" t="s">
        <v>2256</v>
      </c>
      <c r="B992" s="13">
        <v>17031827600</v>
      </c>
      <c r="C992" s="13" t="s">
        <v>2257</v>
      </c>
      <c r="D992" s="13" t="s">
        <v>4272</v>
      </c>
      <c r="E992" s="13" t="s">
        <v>2251</v>
      </c>
      <c r="F992" s="15">
        <v>27.8</v>
      </c>
      <c r="G992" s="15">
        <v>1.6</v>
      </c>
      <c r="H992" s="15">
        <v>17.3</v>
      </c>
    </row>
    <row r="993" spans="1:8">
      <c r="A993" s="13" t="s">
        <v>2258</v>
      </c>
      <c r="B993" s="13">
        <v>17031830001</v>
      </c>
      <c r="C993" s="13" t="s">
        <v>2259</v>
      </c>
      <c r="D993" s="13" t="s">
        <v>4272</v>
      </c>
      <c r="E993" s="13" t="s">
        <v>2260</v>
      </c>
      <c r="F993" s="15">
        <v>26.8</v>
      </c>
      <c r="G993" s="15">
        <v>2.1</v>
      </c>
      <c r="H993" s="15">
        <v>0</v>
      </c>
    </row>
    <row r="994" spans="1:8">
      <c r="A994" s="13" t="s">
        <v>2261</v>
      </c>
      <c r="B994" s="13">
        <v>17031830003</v>
      </c>
      <c r="C994" s="13" t="s">
        <v>2262</v>
      </c>
      <c r="D994" s="13" t="s">
        <v>4272</v>
      </c>
      <c r="E994" s="13" t="s">
        <v>2260</v>
      </c>
      <c r="F994" s="15">
        <v>35.799999999999997</v>
      </c>
      <c r="G994" s="15">
        <v>0</v>
      </c>
      <c r="H994" s="15">
        <v>11.1</v>
      </c>
    </row>
    <row r="995" spans="1:8">
      <c r="A995" s="13" t="s">
        <v>2263</v>
      </c>
      <c r="B995" s="13">
        <v>17031830004</v>
      </c>
      <c r="C995" s="13" t="s">
        <v>2264</v>
      </c>
      <c r="D995" s="13" t="s">
        <v>4272</v>
      </c>
      <c r="E995" s="13" t="s">
        <v>2265</v>
      </c>
      <c r="F995" s="15">
        <v>38.4</v>
      </c>
      <c r="G995" s="15">
        <v>0.3</v>
      </c>
      <c r="H995" s="15">
        <v>13.7</v>
      </c>
    </row>
    <row r="996" spans="1:8">
      <c r="A996" s="13" t="s">
        <v>2266</v>
      </c>
      <c r="B996" s="13">
        <v>17031830006</v>
      </c>
      <c r="C996" s="13" t="s">
        <v>2267</v>
      </c>
      <c r="D996" s="13" t="s">
        <v>4272</v>
      </c>
      <c r="E996" s="13" t="s">
        <v>2265</v>
      </c>
      <c r="F996" s="15">
        <v>34.299999999999997</v>
      </c>
      <c r="G996" s="15">
        <v>0</v>
      </c>
      <c r="H996" s="15">
        <v>8</v>
      </c>
    </row>
    <row r="997" spans="1:8">
      <c r="A997" s="13" t="s">
        <v>2268</v>
      </c>
      <c r="B997" s="13">
        <v>17031830007</v>
      </c>
      <c r="C997" s="13" t="s">
        <v>2269</v>
      </c>
      <c r="D997" s="13" t="s">
        <v>4272</v>
      </c>
      <c r="E997" s="13" t="s">
        <v>2265</v>
      </c>
      <c r="F997" s="15">
        <v>32.299999999999997</v>
      </c>
      <c r="G997" s="15">
        <v>3.4</v>
      </c>
      <c r="H997" s="15">
        <v>3.3</v>
      </c>
    </row>
    <row r="998" spans="1:8">
      <c r="A998" s="13" t="s">
        <v>2270</v>
      </c>
      <c r="B998" s="13">
        <v>17031830008</v>
      </c>
      <c r="C998" s="13" t="s">
        <v>2158</v>
      </c>
      <c r="D998" s="13" t="s">
        <v>4272</v>
      </c>
      <c r="E998" s="13" t="s">
        <v>2265</v>
      </c>
      <c r="F998" s="15">
        <v>34.799999999999997</v>
      </c>
      <c r="G998" s="15">
        <v>0.6</v>
      </c>
      <c r="H998" s="15">
        <v>11.3</v>
      </c>
    </row>
    <row r="999" spans="1:8">
      <c r="A999" s="13" t="s">
        <v>2159</v>
      </c>
      <c r="B999" s="13">
        <v>17031830100</v>
      </c>
      <c r="C999" s="13" t="s">
        <v>2160</v>
      </c>
      <c r="D999" s="13" t="s">
        <v>4272</v>
      </c>
      <c r="E999" s="13" t="s">
        <v>2161</v>
      </c>
      <c r="F999" s="15">
        <v>30.2</v>
      </c>
      <c r="G999" s="15">
        <v>0</v>
      </c>
      <c r="H999" s="15">
        <v>15</v>
      </c>
    </row>
    <row r="1000" spans="1:8">
      <c r="A1000" s="13" t="s">
        <v>2162</v>
      </c>
      <c r="B1000" s="13">
        <v>17031830202</v>
      </c>
      <c r="C1000" s="13" t="s">
        <v>2163</v>
      </c>
      <c r="D1000" s="13" t="s">
        <v>4272</v>
      </c>
      <c r="E1000" s="13" t="s">
        <v>2161</v>
      </c>
      <c r="F1000" s="15">
        <v>34.200000000000003</v>
      </c>
      <c r="G1000" s="15">
        <v>0</v>
      </c>
      <c r="H1000" s="15">
        <v>10.6</v>
      </c>
    </row>
    <row r="1001" spans="1:8">
      <c r="A1001" s="13" t="s">
        <v>2164</v>
      </c>
      <c r="B1001" s="13">
        <v>17031817200</v>
      </c>
      <c r="C1001" s="13" t="s">
        <v>2165</v>
      </c>
      <c r="D1001" s="13" t="s">
        <v>4272</v>
      </c>
      <c r="E1001" s="13" t="s">
        <v>2166</v>
      </c>
      <c r="F1001" s="15">
        <v>37.9</v>
      </c>
      <c r="G1001" s="15">
        <v>2.4</v>
      </c>
      <c r="H1001" s="15">
        <v>16</v>
      </c>
    </row>
    <row r="1002" spans="1:8">
      <c r="A1002" s="13" t="s">
        <v>2167</v>
      </c>
      <c r="B1002" s="13">
        <v>17031817300</v>
      </c>
      <c r="C1002" s="13" t="s">
        <v>2168</v>
      </c>
      <c r="D1002" s="13" t="s">
        <v>4272</v>
      </c>
      <c r="E1002" s="13" t="s">
        <v>2166</v>
      </c>
      <c r="F1002" s="15">
        <v>24</v>
      </c>
      <c r="G1002" s="15">
        <v>5.3</v>
      </c>
      <c r="H1002" s="15">
        <v>6.2</v>
      </c>
    </row>
    <row r="1003" spans="1:8">
      <c r="A1003" s="13" t="s">
        <v>2169</v>
      </c>
      <c r="B1003" s="13">
        <v>17031817400</v>
      </c>
      <c r="C1003" s="13" t="s">
        <v>2170</v>
      </c>
      <c r="D1003" s="13" t="s">
        <v>4272</v>
      </c>
      <c r="E1003" s="13" t="s">
        <v>2166</v>
      </c>
      <c r="F1003" s="15">
        <v>27</v>
      </c>
      <c r="G1003" s="15">
        <v>1.1000000000000001</v>
      </c>
      <c r="H1003" s="15">
        <v>3</v>
      </c>
    </row>
    <row r="1004" spans="1:8">
      <c r="A1004" s="13" t="s">
        <v>2171</v>
      </c>
      <c r="B1004" s="13">
        <v>17031817500</v>
      </c>
      <c r="C1004" s="13" t="s">
        <v>2172</v>
      </c>
      <c r="D1004" s="13" t="s">
        <v>4272</v>
      </c>
      <c r="E1004" s="13" t="s">
        <v>2166</v>
      </c>
      <c r="F1004" s="15">
        <v>27.7</v>
      </c>
      <c r="G1004" s="15">
        <v>2.7</v>
      </c>
      <c r="H1004" s="15">
        <v>12</v>
      </c>
    </row>
    <row r="1005" spans="1:8">
      <c r="A1005" s="13" t="s">
        <v>2173</v>
      </c>
      <c r="B1005" s="13">
        <v>17031817600</v>
      </c>
      <c r="C1005" s="13" t="s">
        <v>2174</v>
      </c>
      <c r="D1005" s="13" t="s">
        <v>4272</v>
      </c>
      <c r="E1005" s="13" t="s">
        <v>2166</v>
      </c>
      <c r="F1005" s="15">
        <v>26.6</v>
      </c>
      <c r="G1005" s="15">
        <v>1</v>
      </c>
      <c r="H1005" s="15">
        <v>11.9</v>
      </c>
    </row>
    <row r="1006" spans="1:8">
      <c r="A1006" s="13" t="s">
        <v>2175</v>
      </c>
      <c r="B1006" s="13">
        <v>17031817700</v>
      </c>
      <c r="C1006" s="13" t="s">
        <v>2176</v>
      </c>
      <c r="D1006" s="13" t="s">
        <v>4272</v>
      </c>
      <c r="E1006" s="13" t="s">
        <v>2166</v>
      </c>
      <c r="F1006" s="15">
        <v>28.1</v>
      </c>
      <c r="G1006" s="15">
        <v>5.0999999999999996</v>
      </c>
      <c r="H1006" s="15">
        <v>4.2</v>
      </c>
    </row>
    <row r="1007" spans="1:8">
      <c r="A1007" s="13" t="s">
        <v>2177</v>
      </c>
      <c r="B1007" s="13">
        <v>17031811301</v>
      </c>
      <c r="C1007" s="13" t="s">
        <v>2178</v>
      </c>
      <c r="D1007" s="13" t="s">
        <v>4272</v>
      </c>
      <c r="E1007" s="13" t="s">
        <v>2179</v>
      </c>
      <c r="F1007" s="15">
        <v>22.4</v>
      </c>
      <c r="G1007" s="15">
        <v>2.4</v>
      </c>
      <c r="H1007" s="15">
        <v>4.0999999999999996</v>
      </c>
    </row>
    <row r="1008" spans="1:8">
      <c r="A1008" s="13" t="s">
        <v>2180</v>
      </c>
      <c r="B1008" s="13">
        <v>17031811302</v>
      </c>
      <c r="C1008" s="13" t="s">
        <v>2181</v>
      </c>
      <c r="D1008" s="13" t="s">
        <v>4272</v>
      </c>
      <c r="E1008" s="13" t="s">
        <v>2179</v>
      </c>
      <c r="F1008" s="15">
        <v>24.8</v>
      </c>
      <c r="G1008" s="15">
        <v>1.5</v>
      </c>
      <c r="H1008" s="15">
        <v>6.8</v>
      </c>
    </row>
    <row r="1009" spans="1:8">
      <c r="A1009" s="13" t="s">
        <v>2182</v>
      </c>
      <c r="B1009" s="13">
        <v>17031816200</v>
      </c>
      <c r="C1009" s="13" t="s">
        <v>2183</v>
      </c>
      <c r="D1009" s="13" t="s">
        <v>4272</v>
      </c>
      <c r="E1009" s="13" t="s">
        <v>2179</v>
      </c>
      <c r="F1009" s="15">
        <v>26.6</v>
      </c>
      <c r="G1009" s="15">
        <v>1.4</v>
      </c>
      <c r="H1009" s="15">
        <v>7</v>
      </c>
    </row>
    <row r="1010" spans="1:8">
      <c r="A1010" s="13" t="s">
        <v>2184</v>
      </c>
      <c r="B1010" s="13">
        <v>17031816300</v>
      </c>
      <c r="C1010" s="13" t="s">
        <v>2185</v>
      </c>
      <c r="D1010" s="13" t="s">
        <v>4272</v>
      </c>
      <c r="E1010" s="13" t="s">
        <v>2179</v>
      </c>
      <c r="F1010" s="15">
        <v>24.6</v>
      </c>
      <c r="G1010" s="15">
        <v>2.6</v>
      </c>
      <c r="H1010" s="15">
        <v>5.6</v>
      </c>
    </row>
    <row r="1011" spans="1:8">
      <c r="A1011" s="13" t="s">
        <v>2186</v>
      </c>
      <c r="B1011" s="13">
        <v>17031816401</v>
      </c>
      <c r="C1011" s="13" t="s">
        <v>2187</v>
      </c>
      <c r="D1011" s="13" t="s">
        <v>4272</v>
      </c>
      <c r="E1011" s="13" t="s">
        <v>2179</v>
      </c>
      <c r="F1011" s="15">
        <v>22.7</v>
      </c>
      <c r="G1011" s="15">
        <v>5.6</v>
      </c>
      <c r="H1011" s="15">
        <v>7.1</v>
      </c>
    </row>
    <row r="1012" spans="1:8">
      <c r="A1012" s="13" t="s">
        <v>2188</v>
      </c>
      <c r="B1012" s="13">
        <v>17031816402</v>
      </c>
      <c r="C1012" s="13" t="s">
        <v>2189</v>
      </c>
      <c r="D1012" s="13" t="s">
        <v>4272</v>
      </c>
      <c r="E1012" s="13" t="s">
        <v>2179</v>
      </c>
      <c r="F1012" s="15">
        <v>24.9</v>
      </c>
      <c r="G1012" s="15">
        <v>5.8</v>
      </c>
      <c r="H1012" s="15">
        <v>7.5</v>
      </c>
    </row>
    <row r="1013" spans="1:8">
      <c r="A1013" s="13" t="s">
        <v>2190</v>
      </c>
      <c r="B1013" s="13">
        <v>17031816500</v>
      </c>
      <c r="C1013" s="13" t="s">
        <v>2191</v>
      </c>
      <c r="D1013" s="13" t="s">
        <v>4272</v>
      </c>
      <c r="E1013" s="13" t="s">
        <v>2179</v>
      </c>
      <c r="F1013" s="15">
        <v>22.6</v>
      </c>
      <c r="G1013" s="15">
        <v>2.5</v>
      </c>
      <c r="H1013" s="15">
        <v>7.9</v>
      </c>
    </row>
    <row r="1014" spans="1:8">
      <c r="A1014" s="13" t="s">
        <v>2192</v>
      </c>
      <c r="B1014" s="13">
        <v>17031824601</v>
      </c>
      <c r="C1014" s="13" t="s">
        <v>2193</v>
      </c>
      <c r="D1014" s="13" t="s">
        <v>4272</v>
      </c>
      <c r="E1014" s="13" t="s">
        <v>2194</v>
      </c>
      <c r="F1014" s="15">
        <v>30.2</v>
      </c>
      <c r="G1014" s="15">
        <v>0</v>
      </c>
      <c r="H1014" s="15">
        <v>6.3</v>
      </c>
    </row>
    <row r="1015" spans="1:8">
      <c r="A1015" s="13" t="s">
        <v>2195</v>
      </c>
      <c r="B1015" s="13">
        <v>17031824602</v>
      </c>
      <c r="C1015" s="13" t="s">
        <v>2196</v>
      </c>
      <c r="D1015" s="13" t="s">
        <v>4272</v>
      </c>
      <c r="E1015" s="13" t="s">
        <v>2194</v>
      </c>
      <c r="F1015" s="15">
        <v>28.7</v>
      </c>
      <c r="G1015" s="15">
        <v>0.5</v>
      </c>
      <c r="H1015" s="15">
        <v>6.6</v>
      </c>
    </row>
    <row r="1016" spans="1:8">
      <c r="A1016" s="13" t="s">
        <v>2197</v>
      </c>
      <c r="B1016" s="13">
        <v>17031824701</v>
      </c>
      <c r="C1016" s="13" t="s">
        <v>2198</v>
      </c>
      <c r="D1016" s="13" t="s">
        <v>4272</v>
      </c>
      <c r="E1016" s="13" t="s">
        <v>2194</v>
      </c>
      <c r="F1016" s="15">
        <v>31</v>
      </c>
      <c r="G1016" s="15">
        <v>4.4000000000000004</v>
      </c>
      <c r="H1016" s="15">
        <v>11</v>
      </c>
    </row>
    <row r="1017" spans="1:8">
      <c r="A1017" s="13" t="s">
        <v>2199</v>
      </c>
      <c r="B1017" s="13">
        <v>17031824702</v>
      </c>
      <c r="C1017" s="13" t="s">
        <v>2200</v>
      </c>
      <c r="D1017" s="13" t="s">
        <v>4272</v>
      </c>
      <c r="E1017" s="13" t="s">
        <v>2194</v>
      </c>
      <c r="F1017" s="15">
        <v>31.9</v>
      </c>
      <c r="G1017" s="15">
        <v>0.3</v>
      </c>
      <c r="H1017" s="15">
        <v>6</v>
      </c>
    </row>
    <row r="1018" spans="1:8">
      <c r="A1018" s="13" t="s">
        <v>2201</v>
      </c>
      <c r="B1018" s="13">
        <v>17031825000</v>
      </c>
      <c r="C1018" s="13" t="s">
        <v>2202</v>
      </c>
      <c r="D1018" s="13" t="s">
        <v>4272</v>
      </c>
      <c r="E1018" s="13" t="s">
        <v>2194</v>
      </c>
      <c r="F1018" s="15">
        <v>28.7</v>
      </c>
      <c r="G1018" s="15">
        <v>0</v>
      </c>
      <c r="H1018" s="15">
        <v>14.1</v>
      </c>
    </row>
    <row r="1019" spans="1:8">
      <c r="A1019" s="13" t="s">
        <v>2203</v>
      </c>
      <c r="B1019" s="13">
        <v>17031805301</v>
      </c>
      <c r="C1019" s="13" t="s">
        <v>2204</v>
      </c>
      <c r="D1019" s="13" t="s">
        <v>4272</v>
      </c>
      <c r="E1019" s="13" t="s">
        <v>2205</v>
      </c>
      <c r="F1019" s="15">
        <v>26.1</v>
      </c>
      <c r="G1019" s="15">
        <v>1.7</v>
      </c>
      <c r="H1019" s="15">
        <v>4</v>
      </c>
    </row>
    <row r="1020" spans="1:8">
      <c r="A1020" s="13" t="s">
        <v>2206</v>
      </c>
      <c r="B1020" s="13">
        <v>17031805302</v>
      </c>
      <c r="C1020" s="13" t="s">
        <v>2207</v>
      </c>
      <c r="D1020" s="13" t="s">
        <v>4272</v>
      </c>
      <c r="E1020" s="13" t="s">
        <v>2205</v>
      </c>
      <c r="F1020" s="15">
        <v>33.1</v>
      </c>
      <c r="G1020" s="15">
        <v>0.7</v>
      </c>
      <c r="H1020" s="15">
        <v>10.1</v>
      </c>
    </row>
    <row r="1021" spans="1:8">
      <c r="A1021" s="13" t="s">
        <v>2208</v>
      </c>
      <c r="B1021" s="13">
        <v>17031808301</v>
      </c>
      <c r="C1021" s="13" t="s">
        <v>2209</v>
      </c>
      <c r="D1021" s="13" t="s">
        <v>4272</v>
      </c>
      <c r="E1021" s="13" t="s">
        <v>2205</v>
      </c>
      <c r="F1021" s="15">
        <v>30</v>
      </c>
      <c r="G1021" s="15">
        <v>1.2</v>
      </c>
      <c r="H1021" s="15">
        <v>15.5</v>
      </c>
    </row>
    <row r="1022" spans="1:8">
      <c r="A1022" s="13" t="s">
        <v>2210</v>
      </c>
      <c r="B1022" s="13">
        <v>17031808302</v>
      </c>
      <c r="C1022" s="13" t="s">
        <v>2211</v>
      </c>
      <c r="D1022" s="13" t="s">
        <v>4272</v>
      </c>
      <c r="E1022" s="13" t="s">
        <v>2205</v>
      </c>
      <c r="F1022" s="15">
        <v>27</v>
      </c>
      <c r="G1022" s="15">
        <v>1.1000000000000001</v>
      </c>
      <c r="H1022" s="15">
        <v>4</v>
      </c>
    </row>
    <row r="1023" spans="1:8">
      <c r="A1023" s="13" t="s">
        <v>2212</v>
      </c>
      <c r="B1023" s="13">
        <v>17031808400</v>
      </c>
      <c r="C1023" s="13" t="s">
        <v>2213</v>
      </c>
      <c r="D1023" s="13" t="s">
        <v>4272</v>
      </c>
      <c r="E1023" s="13" t="s">
        <v>2205</v>
      </c>
      <c r="F1023" s="15">
        <v>28.1</v>
      </c>
      <c r="G1023" s="15">
        <v>0.9</v>
      </c>
      <c r="H1023" s="15">
        <v>5.7</v>
      </c>
    </row>
    <row r="1024" spans="1:8">
      <c r="A1024" s="13" t="s">
        <v>2102</v>
      </c>
      <c r="B1024" s="13">
        <v>17031808500</v>
      </c>
      <c r="C1024" s="13" t="s">
        <v>2103</v>
      </c>
      <c r="D1024" s="13" t="s">
        <v>4272</v>
      </c>
      <c r="E1024" s="13" t="s">
        <v>2205</v>
      </c>
      <c r="F1024" s="15">
        <v>26.7</v>
      </c>
      <c r="G1024" s="15">
        <v>0</v>
      </c>
      <c r="H1024" s="15">
        <v>10.4</v>
      </c>
    </row>
    <row r="1025" spans="1:8">
      <c r="A1025" s="13" t="s">
        <v>2104</v>
      </c>
      <c r="B1025" s="13">
        <v>17031802605</v>
      </c>
      <c r="C1025" s="13" t="s">
        <v>2105</v>
      </c>
      <c r="D1025" s="13" t="s">
        <v>4272</v>
      </c>
      <c r="E1025" s="13" t="s">
        <v>2106</v>
      </c>
      <c r="F1025" s="15">
        <v>31.9</v>
      </c>
      <c r="G1025" s="15">
        <v>0.5</v>
      </c>
      <c r="H1025" s="15">
        <v>8.1999999999999993</v>
      </c>
    </row>
    <row r="1026" spans="1:8">
      <c r="A1026" s="13" t="s">
        <v>2107</v>
      </c>
      <c r="B1026" s="13">
        <v>17031802607</v>
      </c>
      <c r="C1026" s="13" t="s">
        <v>2108</v>
      </c>
      <c r="D1026" s="13" t="s">
        <v>4272</v>
      </c>
      <c r="E1026" s="13" t="s">
        <v>2106</v>
      </c>
      <c r="F1026" s="15">
        <v>25.9</v>
      </c>
      <c r="G1026" s="15">
        <v>0</v>
      </c>
      <c r="H1026" s="15">
        <v>1.8</v>
      </c>
    </row>
    <row r="1027" spans="1:8">
      <c r="A1027" s="13" t="s">
        <v>2109</v>
      </c>
      <c r="B1027" s="13">
        <v>17031802609</v>
      </c>
      <c r="C1027" s="13" t="s">
        <v>2110</v>
      </c>
      <c r="D1027" s="13" t="s">
        <v>4272</v>
      </c>
      <c r="E1027" s="13" t="s">
        <v>2106</v>
      </c>
      <c r="F1027" s="15">
        <v>25</v>
      </c>
      <c r="G1027" s="15">
        <v>1.2</v>
      </c>
      <c r="H1027" s="15">
        <v>0.8</v>
      </c>
    </row>
    <row r="1028" spans="1:8">
      <c r="A1028" s="13" t="s">
        <v>2111</v>
      </c>
      <c r="B1028" s="13">
        <v>17031802610</v>
      </c>
      <c r="C1028" s="13" t="s">
        <v>2112</v>
      </c>
      <c r="D1028" s="13" t="s">
        <v>4272</v>
      </c>
      <c r="E1028" s="13" t="s">
        <v>2106</v>
      </c>
      <c r="F1028" s="15">
        <v>28.5</v>
      </c>
      <c r="G1028" s="15">
        <v>1.2</v>
      </c>
      <c r="H1028" s="15">
        <v>7.3</v>
      </c>
    </row>
    <row r="1029" spans="1:8">
      <c r="A1029" s="13" t="s">
        <v>2113</v>
      </c>
      <c r="B1029" s="13">
        <v>17031802701</v>
      </c>
      <c r="C1029" s="13" t="s">
        <v>2114</v>
      </c>
      <c r="D1029" s="13" t="s">
        <v>4272</v>
      </c>
      <c r="E1029" s="13" t="s">
        <v>2106</v>
      </c>
      <c r="F1029" s="15">
        <v>25.3</v>
      </c>
      <c r="G1029" s="15">
        <v>1</v>
      </c>
      <c r="H1029" s="15">
        <v>3.4</v>
      </c>
    </row>
    <row r="1030" spans="1:8">
      <c r="A1030" s="13" t="s">
        <v>2115</v>
      </c>
      <c r="B1030" s="13">
        <v>17031802702</v>
      </c>
      <c r="C1030" s="13" t="s">
        <v>2116</v>
      </c>
      <c r="D1030" s="13" t="s">
        <v>4272</v>
      </c>
      <c r="E1030" s="13" t="s">
        <v>2106</v>
      </c>
      <c r="F1030" s="15">
        <v>30.2</v>
      </c>
      <c r="G1030" s="15">
        <v>0.5</v>
      </c>
      <c r="H1030" s="15">
        <v>3.4</v>
      </c>
    </row>
    <row r="1031" spans="1:8">
      <c r="A1031" s="13" t="s">
        <v>2117</v>
      </c>
      <c r="B1031" s="13">
        <v>17031802802</v>
      </c>
      <c r="C1031" s="13" t="s">
        <v>2118</v>
      </c>
      <c r="D1031" s="13" t="s">
        <v>4272</v>
      </c>
      <c r="E1031" s="13" t="s">
        <v>2106</v>
      </c>
      <c r="F1031" s="15">
        <v>28.3</v>
      </c>
      <c r="G1031" s="15">
        <v>1.3</v>
      </c>
      <c r="H1031" s="15">
        <v>4.0999999999999996</v>
      </c>
    </row>
    <row r="1032" spans="1:8">
      <c r="A1032" s="13" t="s">
        <v>2119</v>
      </c>
      <c r="B1032" s="13">
        <v>17031805001</v>
      </c>
      <c r="C1032" s="13" t="s">
        <v>2120</v>
      </c>
      <c r="D1032" s="13" t="s">
        <v>4272</v>
      </c>
      <c r="E1032" s="13" t="s">
        <v>2106</v>
      </c>
      <c r="F1032" s="15">
        <v>35.1</v>
      </c>
      <c r="G1032" s="15">
        <v>0.6</v>
      </c>
      <c r="H1032" s="15">
        <v>12.4</v>
      </c>
    </row>
    <row r="1033" spans="1:8">
      <c r="A1033" s="13" t="s">
        <v>2121</v>
      </c>
      <c r="B1033" s="13">
        <v>17031805201</v>
      </c>
      <c r="C1033" s="13" t="s">
        <v>2122</v>
      </c>
      <c r="D1033" s="13" t="s">
        <v>4272</v>
      </c>
      <c r="E1033" s="13" t="s">
        <v>2123</v>
      </c>
      <c r="F1033" s="15">
        <v>28.4</v>
      </c>
      <c r="G1033" s="15">
        <v>2.2000000000000002</v>
      </c>
      <c r="H1033" s="15">
        <v>5.2</v>
      </c>
    </row>
    <row r="1034" spans="1:8">
      <c r="A1034" s="13" t="s">
        <v>2124</v>
      </c>
      <c r="B1034" s="13">
        <v>17031805401</v>
      </c>
      <c r="C1034" s="13" t="s">
        <v>2125</v>
      </c>
      <c r="D1034" s="13" t="s">
        <v>4272</v>
      </c>
      <c r="E1034" s="13" t="s">
        <v>2123</v>
      </c>
      <c r="F1034" s="15">
        <v>26.9</v>
      </c>
      <c r="G1034" s="15">
        <v>0</v>
      </c>
      <c r="H1034" s="15">
        <v>4.9000000000000004</v>
      </c>
    </row>
    <row r="1035" spans="1:8">
      <c r="A1035" s="13" t="s">
        <v>2126</v>
      </c>
      <c r="B1035" s="13">
        <v>17031805402</v>
      </c>
      <c r="C1035" s="13" t="s">
        <v>2127</v>
      </c>
      <c r="D1035" s="13" t="s">
        <v>4272</v>
      </c>
      <c r="E1035" s="13" t="s">
        <v>2123</v>
      </c>
      <c r="F1035" s="15">
        <v>27.6</v>
      </c>
      <c r="G1035" s="15">
        <v>0.9</v>
      </c>
      <c r="H1035" s="15">
        <v>3.7</v>
      </c>
    </row>
    <row r="1036" spans="1:8">
      <c r="A1036" s="13" t="s">
        <v>2128</v>
      </c>
      <c r="B1036" s="13">
        <v>17031805902</v>
      </c>
      <c r="C1036" s="13" t="s">
        <v>2129</v>
      </c>
      <c r="D1036" s="13" t="s">
        <v>4272</v>
      </c>
      <c r="E1036" s="13" t="s">
        <v>2130</v>
      </c>
      <c r="F1036" s="15">
        <v>26.5</v>
      </c>
      <c r="G1036" s="15">
        <v>4</v>
      </c>
      <c r="H1036" s="15">
        <v>9.3000000000000007</v>
      </c>
    </row>
    <row r="1037" spans="1:8">
      <c r="A1037" s="13" t="s">
        <v>2131</v>
      </c>
      <c r="B1037" s="13">
        <v>17031806003</v>
      </c>
      <c r="C1037" s="13" t="s">
        <v>2132</v>
      </c>
      <c r="D1037" s="13" t="s">
        <v>4272</v>
      </c>
      <c r="E1037" s="13" t="s">
        <v>2130</v>
      </c>
      <c r="F1037" s="15">
        <v>28.3</v>
      </c>
      <c r="G1037" s="15">
        <v>0</v>
      </c>
      <c r="H1037" s="15">
        <v>3.7</v>
      </c>
    </row>
    <row r="1038" spans="1:8">
      <c r="A1038" s="13" t="s">
        <v>2133</v>
      </c>
      <c r="B1038" s="13">
        <v>17031806004</v>
      </c>
      <c r="C1038" s="13" t="s">
        <v>2134</v>
      </c>
      <c r="D1038" s="13" t="s">
        <v>4272</v>
      </c>
      <c r="E1038" s="13" t="s">
        <v>2130</v>
      </c>
      <c r="F1038" s="15">
        <v>30.8</v>
      </c>
      <c r="G1038" s="15">
        <v>2.2999999999999998</v>
      </c>
      <c r="H1038" s="15">
        <v>13.3</v>
      </c>
    </row>
    <row r="1039" spans="1:8">
      <c r="A1039" s="13" t="s">
        <v>2135</v>
      </c>
      <c r="B1039" s="13">
        <v>17031808100</v>
      </c>
      <c r="C1039" s="13" t="s">
        <v>2136</v>
      </c>
      <c r="D1039" s="13" t="s">
        <v>4272</v>
      </c>
      <c r="E1039" s="13" t="s">
        <v>2123</v>
      </c>
      <c r="F1039" s="15">
        <v>24.6</v>
      </c>
      <c r="G1039" s="15">
        <v>5.9</v>
      </c>
      <c r="H1039" s="15">
        <v>4.8</v>
      </c>
    </row>
    <row r="1040" spans="1:8">
      <c r="A1040" s="13" t="s">
        <v>2137</v>
      </c>
      <c r="B1040" s="13">
        <v>17031808200</v>
      </c>
      <c r="C1040" s="13" t="s">
        <v>2138</v>
      </c>
      <c r="D1040" s="13" t="s">
        <v>4272</v>
      </c>
      <c r="E1040" s="13" t="s">
        <v>2123</v>
      </c>
      <c r="F1040" s="15">
        <v>28.3</v>
      </c>
      <c r="G1040" s="15">
        <v>3.2</v>
      </c>
      <c r="H1040" s="15">
        <v>9.1</v>
      </c>
    </row>
    <row r="1041" spans="1:8">
      <c r="A1041" s="13" t="s">
        <v>2139</v>
      </c>
      <c r="B1041" s="13">
        <v>17031810501</v>
      </c>
      <c r="C1041" s="13" t="s">
        <v>2140</v>
      </c>
      <c r="D1041" s="13" t="s">
        <v>4272</v>
      </c>
      <c r="E1041" s="13" t="s">
        <v>2141</v>
      </c>
      <c r="F1041" s="15">
        <v>28</v>
      </c>
      <c r="G1041" s="15">
        <v>0.7</v>
      </c>
      <c r="H1041" s="15">
        <v>4.7</v>
      </c>
    </row>
    <row r="1042" spans="1:8">
      <c r="A1042" s="13" t="s">
        <v>2142</v>
      </c>
      <c r="B1042" s="13">
        <v>17031815600</v>
      </c>
      <c r="C1042" s="13" t="s">
        <v>2143</v>
      </c>
      <c r="D1042" s="13" t="s">
        <v>4272</v>
      </c>
      <c r="E1042" s="13" t="s">
        <v>2144</v>
      </c>
      <c r="F1042" s="15">
        <v>26.8</v>
      </c>
      <c r="G1042" s="15">
        <v>0.5</v>
      </c>
      <c r="H1042" s="15">
        <v>12.7</v>
      </c>
    </row>
    <row r="1043" spans="1:8">
      <c r="A1043" s="13" t="s">
        <v>2145</v>
      </c>
      <c r="B1043" s="13">
        <v>17031801500</v>
      </c>
      <c r="C1043" s="13" t="s">
        <v>2146</v>
      </c>
      <c r="D1043" s="13" t="s">
        <v>4272</v>
      </c>
      <c r="E1043" s="13" t="s">
        <v>2147</v>
      </c>
      <c r="F1043" s="15">
        <v>25.7</v>
      </c>
      <c r="G1043" s="15">
        <v>2.1</v>
      </c>
      <c r="H1043" s="15">
        <v>5.6</v>
      </c>
    </row>
    <row r="1044" spans="1:8">
      <c r="A1044" s="13" t="s">
        <v>2148</v>
      </c>
      <c r="B1044" s="13">
        <v>17031801601</v>
      </c>
      <c r="C1044" s="13" t="s">
        <v>2149</v>
      </c>
      <c r="D1044" s="13" t="s">
        <v>4272</v>
      </c>
      <c r="E1044" s="13" t="s">
        <v>2147</v>
      </c>
      <c r="F1044" s="15">
        <v>31.6</v>
      </c>
      <c r="G1044" s="15">
        <v>1.8</v>
      </c>
      <c r="H1044" s="15">
        <v>7.3</v>
      </c>
    </row>
    <row r="1045" spans="1:8">
      <c r="A1045" s="13" t="s">
        <v>2150</v>
      </c>
      <c r="B1045" s="13">
        <v>17031801605</v>
      </c>
      <c r="C1045" s="13" t="s">
        <v>2151</v>
      </c>
      <c r="D1045" s="13" t="s">
        <v>4272</v>
      </c>
      <c r="E1045" s="13" t="s">
        <v>2147</v>
      </c>
      <c r="F1045" s="15">
        <v>29.2</v>
      </c>
      <c r="G1045" s="15">
        <v>0</v>
      </c>
      <c r="H1045" s="15">
        <v>7.7</v>
      </c>
    </row>
    <row r="1046" spans="1:8">
      <c r="A1046" s="13" t="s">
        <v>2152</v>
      </c>
      <c r="B1046" s="13">
        <v>17031801606</v>
      </c>
      <c r="C1046" s="13" t="s">
        <v>2153</v>
      </c>
      <c r="D1046" s="13" t="s">
        <v>4272</v>
      </c>
      <c r="E1046" s="13" t="s">
        <v>2147</v>
      </c>
      <c r="F1046" s="15">
        <v>29.9</v>
      </c>
      <c r="G1046" s="15">
        <v>1.8</v>
      </c>
      <c r="H1046" s="15">
        <v>7.8</v>
      </c>
    </row>
    <row r="1047" spans="1:8">
      <c r="A1047" s="13" t="s">
        <v>2154</v>
      </c>
      <c r="B1047" s="13">
        <v>17031801608</v>
      </c>
      <c r="C1047" s="13" t="s">
        <v>2155</v>
      </c>
      <c r="D1047" s="13" t="s">
        <v>4272</v>
      </c>
      <c r="E1047" s="13" t="s">
        <v>2147</v>
      </c>
      <c r="F1047" s="15">
        <v>29</v>
      </c>
      <c r="G1047" s="15">
        <v>0</v>
      </c>
      <c r="H1047" s="15">
        <v>9.5</v>
      </c>
    </row>
    <row r="1048" spans="1:8">
      <c r="A1048" s="13" t="s">
        <v>2156</v>
      </c>
      <c r="B1048" s="13">
        <v>17031801701</v>
      </c>
      <c r="C1048" s="13" t="s">
        <v>2157</v>
      </c>
      <c r="D1048" s="13" t="s">
        <v>4272</v>
      </c>
      <c r="E1048" s="13" t="s">
        <v>2147</v>
      </c>
      <c r="F1048" s="15">
        <v>27.9</v>
      </c>
      <c r="G1048" s="15">
        <v>0.4</v>
      </c>
      <c r="H1048" s="15">
        <v>8.8000000000000007</v>
      </c>
    </row>
    <row r="1049" spans="1:8">
      <c r="A1049" s="13" t="s">
        <v>2046</v>
      </c>
      <c r="B1049" s="13">
        <v>17031801702</v>
      </c>
      <c r="C1049" s="13" t="s">
        <v>2047</v>
      </c>
      <c r="D1049" s="13" t="s">
        <v>4272</v>
      </c>
      <c r="E1049" s="13" t="s">
        <v>2147</v>
      </c>
      <c r="F1049" s="15">
        <v>30.3</v>
      </c>
      <c r="G1049" s="15">
        <v>1.8</v>
      </c>
      <c r="H1049" s="15">
        <v>17</v>
      </c>
    </row>
    <row r="1050" spans="1:8">
      <c r="A1050" s="13" t="s">
        <v>2048</v>
      </c>
      <c r="B1050" s="13">
        <v>17031801800</v>
      </c>
      <c r="C1050" s="13" t="s">
        <v>2049</v>
      </c>
      <c r="D1050" s="13" t="s">
        <v>4272</v>
      </c>
      <c r="E1050" s="13" t="s">
        <v>2147</v>
      </c>
      <c r="F1050" s="15">
        <v>29.4</v>
      </c>
      <c r="G1050" s="15">
        <v>3.8</v>
      </c>
      <c r="H1050" s="15">
        <v>11.9</v>
      </c>
    </row>
    <row r="1051" spans="1:8">
      <c r="A1051" s="13" t="s">
        <v>2050</v>
      </c>
      <c r="B1051" s="13">
        <v>17031800800</v>
      </c>
      <c r="C1051" s="13" t="s">
        <v>2051</v>
      </c>
      <c r="D1051" s="13" t="s">
        <v>4272</v>
      </c>
      <c r="E1051" s="13" t="s">
        <v>2408</v>
      </c>
      <c r="F1051" s="15">
        <v>22.3</v>
      </c>
      <c r="G1051" s="15">
        <v>5.7</v>
      </c>
      <c r="H1051" s="15">
        <v>3.7</v>
      </c>
    </row>
    <row r="1052" spans="1:8">
      <c r="A1052" s="13" t="s">
        <v>2052</v>
      </c>
      <c r="B1052" s="13">
        <v>17031811800</v>
      </c>
      <c r="C1052" s="13" t="s">
        <v>2053</v>
      </c>
      <c r="D1052" s="13" t="s">
        <v>4272</v>
      </c>
      <c r="E1052" s="13" t="s">
        <v>2054</v>
      </c>
      <c r="F1052" s="15">
        <v>22.2</v>
      </c>
      <c r="G1052" s="15">
        <v>0.7</v>
      </c>
      <c r="H1052" s="15">
        <v>2.1</v>
      </c>
    </row>
    <row r="1053" spans="1:8">
      <c r="A1053" s="13" t="s">
        <v>2055</v>
      </c>
      <c r="B1053" s="13">
        <v>17031816700</v>
      </c>
      <c r="C1053" s="13" t="s">
        <v>2056</v>
      </c>
      <c r="D1053" s="13" t="s">
        <v>4272</v>
      </c>
      <c r="E1053" s="13" t="s">
        <v>2054</v>
      </c>
      <c r="F1053" s="15">
        <v>22.9</v>
      </c>
      <c r="G1053" s="15">
        <v>1.4</v>
      </c>
      <c r="H1053" s="15">
        <v>5.2</v>
      </c>
    </row>
    <row r="1054" spans="1:8">
      <c r="A1054" s="13" t="s">
        <v>2057</v>
      </c>
      <c r="B1054" s="13">
        <v>17031816900</v>
      </c>
      <c r="C1054" s="13" t="s">
        <v>2058</v>
      </c>
      <c r="D1054" s="13" t="s">
        <v>4272</v>
      </c>
      <c r="E1054" s="13" t="s">
        <v>2054</v>
      </c>
      <c r="F1054" s="15">
        <v>30.1</v>
      </c>
      <c r="G1054" s="15">
        <v>0.4</v>
      </c>
      <c r="H1054" s="15">
        <v>9.8000000000000007</v>
      </c>
    </row>
    <row r="1055" spans="1:8">
      <c r="A1055" s="13" t="s">
        <v>2059</v>
      </c>
      <c r="B1055" s="13">
        <v>17031824505</v>
      </c>
      <c r="C1055" s="13" t="s">
        <v>2060</v>
      </c>
      <c r="D1055" s="13" t="s">
        <v>4272</v>
      </c>
      <c r="E1055" s="13" t="s">
        <v>2061</v>
      </c>
      <c r="F1055" s="15">
        <v>30.2</v>
      </c>
      <c r="G1055" s="15">
        <v>0.9</v>
      </c>
      <c r="H1055" s="15">
        <v>5.6</v>
      </c>
    </row>
    <row r="1056" spans="1:8">
      <c r="A1056" s="13" t="s">
        <v>2062</v>
      </c>
      <c r="B1056" s="13">
        <v>17031824506</v>
      </c>
      <c r="C1056" s="13" t="s">
        <v>2063</v>
      </c>
      <c r="D1056" s="13" t="s">
        <v>4272</v>
      </c>
      <c r="E1056" s="13" t="s">
        <v>2061</v>
      </c>
      <c r="F1056" s="15">
        <v>31.1</v>
      </c>
      <c r="G1056" s="15">
        <v>0.6</v>
      </c>
      <c r="H1056" s="15">
        <v>8.3000000000000007</v>
      </c>
    </row>
    <row r="1057" spans="1:8">
      <c r="A1057" s="13" t="s">
        <v>2064</v>
      </c>
      <c r="B1057" s="13">
        <v>17031825200</v>
      </c>
      <c r="C1057" s="13" t="s">
        <v>2065</v>
      </c>
      <c r="D1057" s="13" t="s">
        <v>4272</v>
      </c>
      <c r="E1057" s="13" t="s">
        <v>2061</v>
      </c>
      <c r="F1057" s="15">
        <v>35.700000000000003</v>
      </c>
      <c r="G1057" s="15">
        <v>0</v>
      </c>
      <c r="H1057" s="15">
        <v>12.9</v>
      </c>
    </row>
    <row r="1058" spans="1:8">
      <c r="A1058" s="13" t="s">
        <v>2066</v>
      </c>
      <c r="B1058" s="13">
        <v>17031825302</v>
      </c>
      <c r="C1058" s="13" t="s">
        <v>2067</v>
      </c>
      <c r="D1058" s="13" t="s">
        <v>4272</v>
      </c>
      <c r="E1058" s="13" t="s">
        <v>2061</v>
      </c>
      <c r="F1058" s="15">
        <v>28.9</v>
      </c>
      <c r="G1058" s="15">
        <v>0</v>
      </c>
      <c r="H1058" s="15">
        <v>11.8</v>
      </c>
    </row>
    <row r="1059" spans="1:8">
      <c r="A1059" s="13" t="s">
        <v>2068</v>
      </c>
      <c r="B1059" s="13">
        <v>17031822101</v>
      </c>
      <c r="C1059" s="13" t="s">
        <v>2069</v>
      </c>
      <c r="D1059" s="13" t="s">
        <v>4272</v>
      </c>
      <c r="E1059" s="13" t="s">
        <v>2070</v>
      </c>
      <c r="F1059" s="15">
        <v>26.9</v>
      </c>
      <c r="G1059" s="15">
        <v>3.8</v>
      </c>
      <c r="H1059" s="15">
        <v>6.7</v>
      </c>
    </row>
    <row r="1060" spans="1:8">
      <c r="A1060" s="13" t="s">
        <v>2071</v>
      </c>
      <c r="B1060" s="13">
        <v>17031822102</v>
      </c>
      <c r="C1060" s="13" t="s">
        <v>2072</v>
      </c>
      <c r="D1060" s="13" t="s">
        <v>4272</v>
      </c>
      <c r="E1060" s="13" t="s">
        <v>2070</v>
      </c>
      <c r="F1060" s="15">
        <v>27.8</v>
      </c>
      <c r="G1060" s="15">
        <v>7</v>
      </c>
      <c r="H1060" s="15">
        <v>5.8</v>
      </c>
    </row>
    <row r="1061" spans="1:8">
      <c r="A1061" s="13" t="s">
        <v>2073</v>
      </c>
      <c r="B1061" s="13">
        <v>17031822200</v>
      </c>
      <c r="C1061" s="13" t="s">
        <v>2074</v>
      </c>
      <c r="D1061" s="13" t="s">
        <v>4272</v>
      </c>
      <c r="E1061" s="13" t="s">
        <v>2070</v>
      </c>
      <c r="F1061" s="15">
        <v>25.6</v>
      </c>
      <c r="G1061" s="15">
        <v>0.9</v>
      </c>
      <c r="H1061" s="15">
        <v>2.2000000000000002</v>
      </c>
    </row>
    <row r="1062" spans="1:8">
      <c r="A1062" s="13" t="s">
        <v>2075</v>
      </c>
      <c r="B1062" s="13">
        <v>17031822301</v>
      </c>
      <c r="C1062" s="13" t="s">
        <v>2076</v>
      </c>
      <c r="D1062" s="13" t="s">
        <v>4272</v>
      </c>
      <c r="E1062" s="13" t="s">
        <v>2070</v>
      </c>
      <c r="F1062" s="15">
        <v>28.6</v>
      </c>
      <c r="G1062" s="15">
        <v>0.3</v>
      </c>
      <c r="H1062" s="15">
        <v>6.9</v>
      </c>
    </row>
    <row r="1063" spans="1:8">
      <c r="A1063" s="13" t="s">
        <v>2077</v>
      </c>
      <c r="B1063" s="13">
        <v>17031822302</v>
      </c>
      <c r="C1063" s="13" t="s">
        <v>2078</v>
      </c>
      <c r="D1063" s="13" t="s">
        <v>4272</v>
      </c>
      <c r="E1063" s="13" t="s">
        <v>2070</v>
      </c>
      <c r="F1063" s="15">
        <v>31.4</v>
      </c>
      <c r="G1063" s="15">
        <v>1.1000000000000001</v>
      </c>
      <c r="H1063" s="15">
        <v>5.8</v>
      </c>
    </row>
    <row r="1064" spans="1:8">
      <c r="A1064" s="13" t="s">
        <v>2079</v>
      </c>
      <c r="B1064" s="13">
        <v>17031822500</v>
      </c>
      <c r="C1064" s="13" t="s">
        <v>2080</v>
      </c>
      <c r="D1064" s="13" t="s">
        <v>4272</v>
      </c>
      <c r="E1064" s="13" t="s">
        <v>2070</v>
      </c>
      <c r="F1064" s="15">
        <v>31.7</v>
      </c>
      <c r="G1064" s="15">
        <v>0.4</v>
      </c>
      <c r="H1064" s="15">
        <v>7.8</v>
      </c>
    </row>
    <row r="1065" spans="1:8">
      <c r="A1065" s="13" t="s">
        <v>2081</v>
      </c>
      <c r="B1065" s="13">
        <v>17031822601</v>
      </c>
      <c r="C1065" s="13" t="s">
        <v>2082</v>
      </c>
      <c r="D1065" s="13" t="s">
        <v>4272</v>
      </c>
      <c r="E1065" s="13" t="s">
        <v>2070</v>
      </c>
      <c r="F1065" s="15">
        <v>28.3</v>
      </c>
      <c r="G1065" s="15">
        <v>0.5</v>
      </c>
      <c r="H1065" s="15">
        <v>4.0999999999999996</v>
      </c>
    </row>
    <row r="1066" spans="1:8">
      <c r="A1066" s="13" t="s">
        <v>2083</v>
      </c>
      <c r="B1066" s="13">
        <v>17031822602</v>
      </c>
      <c r="C1066" s="13" t="s">
        <v>2084</v>
      </c>
      <c r="D1066" s="13" t="s">
        <v>4272</v>
      </c>
      <c r="E1066" s="13" t="s">
        <v>2070</v>
      </c>
      <c r="F1066" s="15">
        <v>34.200000000000003</v>
      </c>
      <c r="G1066" s="15">
        <v>0.9</v>
      </c>
      <c r="H1066" s="15">
        <v>10</v>
      </c>
    </row>
    <row r="1067" spans="1:8">
      <c r="A1067" s="13" t="s">
        <v>2085</v>
      </c>
      <c r="B1067" s="13">
        <v>17031822701</v>
      </c>
      <c r="C1067" s="13" t="s">
        <v>2086</v>
      </c>
      <c r="D1067" s="13" t="s">
        <v>4272</v>
      </c>
      <c r="E1067" s="13" t="s">
        <v>2070</v>
      </c>
      <c r="F1067" s="15">
        <v>32</v>
      </c>
      <c r="G1067" s="15">
        <v>0</v>
      </c>
      <c r="H1067" s="15">
        <v>6.2</v>
      </c>
    </row>
    <row r="1068" spans="1:8">
      <c r="A1068" s="13" t="s">
        <v>2087</v>
      </c>
      <c r="B1068" s="13">
        <v>17031822702</v>
      </c>
      <c r="C1068" s="13" t="s">
        <v>2088</v>
      </c>
      <c r="D1068" s="13" t="s">
        <v>4272</v>
      </c>
      <c r="E1068" s="13" t="s">
        <v>2070</v>
      </c>
      <c r="F1068" s="15">
        <v>33.6</v>
      </c>
      <c r="G1068" s="15">
        <v>1.6</v>
      </c>
      <c r="H1068" s="15">
        <v>10.9</v>
      </c>
    </row>
    <row r="1069" spans="1:8">
      <c r="A1069" s="13" t="s">
        <v>2089</v>
      </c>
      <c r="B1069" s="13">
        <v>17031822801</v>
      </c>
      <c r="C1069" s="13" t="s">
        <v>2090</v>
      </c>
      <c r="D1069" s="13" t="s">
        <v>4272</v>
      </c>
      <c r="E1069" s="13" t="s">
        <v>2070</v>
      </c>
      <c r="F1069" s="15">
        <v>30.2</v>
      </c>
      <c r="G1069" s="15">
        <v>5</v>
      </c>
      <c r="H1069" s="15">
        <v>4.8</v>
      </c>
    </row>
    <row r="1070" spans="1:8">
      <c r="A1070" s="13" t="s">
        <v>2091</v>
      </c>
      <c r="B1070" s="13">
        <v>17031822802</v>
      </c>
      <c r="C1070" s="13" t="s">
        <v>2092</v>
      </c>
      <c r="D1070" s="13" t="s">
        <v>4272</v>
      </c>
      <c r="E1070" s="13" t="s">
        <v>2070</v>
      </c>
      <c r="F1070" s="15">
        <v>33.9</v>
      </c>
      <c r="G1070" s="15">
        <v>2.4</v>
      </c>
      <c r="H1070" s="15">
        <v>10.4</v>
      </c>
    </row>
    <row r="1071" spans="1:8">
      <c r="A1071" s="13" t="s">
        <v>2093</v>
      </c>
      <c r="B1071" s="13">
        <v>17031822900</v>
      </c>
      <c r="C1071" s="13" t="s">
        <v>2094</v>
      </c>
      <c r="D1071" s="13" t="s">
        <v>4272</v>
      </c>
      <c r="E1071" s="13" t="s">
        <v>2070</v>
      </c>
      <c r="F1071" s="15">
        <v>25.8</v>
      </c>
      <c r="G1071" s="15">
        <v>0</v>
      </c>
      <c r="H1071" s="15">
        <v>6.9</v>
      </c>
    </row>
    <row r="1072" spans="1:8">
      <c r="A1072" s="13" t="s">
        <v>2095</v>
      </c>
      <c r="B1072" s="13">
        <v>17031812100</v>
      </c>
      <c r="C1072" s="13" t="s">
        <v>2096</v>
      </c>
      <c r="D1072" s="13" t="s">
        <v>4272</v>
      </c>
      <c r="E1072" s="13" t="s">
        <v>2097</v>
      </c>
      <c r="F1072" s="15">
        <v>33.200000000000003</v>
      </c>
      <c r="G1072" s="15">
        <v>4.5999999999999996</v>
      </c>
      <c r="H1072" s="15">
        <v>17.100000000000001</v>
      </c>
    </row>
    <row r="1073" spans="1:8">
      <c r="A1073" s="13" t="s">
        <v>2098</v>
      </c>
      <c r="B1073" s="13">
        <v>17031812200</v>
      </c>
      <c r="C1073" s="13" t="s">
        <v>2099</v>
      </c>
      <c r="D1073" s="13" t="s">
        <v>4272</v>
      </c>
      <c r="E1073" s="13" t="s">
        <v>2097</v>
      </c>
      <c r="F1073" s="15">
        <v>30.5</v>
      </c>
      <c r="G1073" s="15">
        <v>0</v>
      </c>
      <c r="H1073" s="15">
        <v>11.3</v>
      </c>
    </row>
    <row r="1074" spans="1:8">
      <c r="A1074" s="13" t="s">
        <v>2100</v>
      </c>
      <c r="B1074" s="13">
        <v>17031812301</v>
      </c>
      <c r="C1074" s="13" t="s">
        <v>2101</v>
      </c>
      <c r="D1074" s="13" t="s">
        <v>4272</v>
      </c>
      <c r="E1074" s="13" t="s">
        <v>2097</v>
      </c>
      <c r="F1074" s="15">
        <v>30.4</v>
      </c>
      <c r="G1074" s="15">
        <v>7.6</v>
      </c>
      <c r="H1074" s="15">
        <v>28.7</v>
      </c>
    </row>
    <row r="1075" spans="1:8">
      <c r="A1075" s="13" t="s">
        <v>1992</v>
      </c>
      <c r="B1075" s="13">
        <v>17031812302</v>
      </c>
      <c r="C1075" s="13" t="s">
        <v>1993</v>
      </c>
      <c r="D1075" s="13" t="s">
        <v>4272</v>
      </c>
      <c r="E1075" s="13" t="s">
        <v>2097</v>
      </c>
      <c r="F1075" s="15">
        <v>32.200000000000003</v>
      </c>
      <c r="G1075" s="15">
        <v>4.4000000000000004</v>
      </c>
      <c r="H1075" s="15">
        <v>20.3</v>
      </c>
    </row>
    <row r="1076" spans="1:8">
      <c r="A1076" s="13" t="s">
        <v>1994</v>
      </c>
      <c r="B1076" s="13">
        <v>17031812400</v>
      </c>
      <c r="C1076" s="13" t="s">
        <v>1995</v>
      </c>
      <c r="D1076" s="13" t="s">
        <v>4272</v>
      </c>
      <c r="E1076" s="13" t="s">
        <v>2097</v>
      </c>
      <c r="F1076" s="15">
        <v>28</v>
      </c>
      <c r="G1076" s="15">
        <v>4.5</v>
      </c>
      <c r="H1076" s="15">
        <v>19.5</v>
      </c>
    </row>
    <row r="1077" spans="1:8">
      <c r="A1077" s="13" t="s">
        <v>1996</v>
      </c>
      <c r="B1077" s="13">
        <v>17031812500</v>
      </c>
      <c r="C1077" s="13" t="s">
        <v>1997</v>
      </c>
      <c r="D1077" s="13" t="s">
        <v>4272</v>
      </c>
      <c r="E1077" s="13" t="s">
        <v>2097</v>
      </c>
      <c r="F1077" s="15">
        <v>30.3</v>
      </c>
      <c r="G1077" s="15">
        <v>6.5</v>
      </c>
      <c r="H1077" s="15">
        <v>18.5</v>
      </c>
    </row>
    <row r="1078" spans="1:8">
      <c r="A1078" s="13" t="s">
        <v>1998</v>
      </c>
      <c r="B1078" s="13">
        <v>17031812600</v>
      </c>
      <c r="C1078" s="13" t="s">
        <v>1999</v>
      </c>
      <c r="D1078" s="13" t="s">
        <v>4272</v>
      </c>
      <c r="E1078" s="13" t="s">
        <v>2097</v>
      </c>
      <c r="F1078" s="15">
        <v>29.7</v>
      </c>
      <c r="G1078" s="15">
        <v>5.4</v>
      </c>
      <c r="H1078" s="15">
        <v>20.100000000000001</v>
      </c>
    </row>
    <row r="1079" spans="1:8">
      <c r="A1079" s="13" t="s">
        <v>2000</v>
      </c>
      <c r="B1079" s="13">
        <v>17031812700</v>
      </c>
      <c r="C1079" s="13" t="s">
        <v>2001</v>
      </c>
      <c r="D1079" s="13" t="s">
        <v>4272</v>
      </c>
      <c r="E1079" s="13" t="s">
        <v>2097</v>
      </c>
      <c r="F1079" s="15">
        <v>32.799999999999997</v>
      </c>
      <c r="G1079" s="15">
        <v>3</v>
      </c>
      <c r="H1079" s="15">
        <v>25.5</v>
      </c>
    </row>
    <row r="1080" spans="1:8">
      <c r="A1080" s="13" t="s">
        <v>2002</v>
      </c>
      <c r="B1080" s="13">
        <v>17031812801</v>
      </c>
      <c r="C1080" s="13" t="s">
        <v>2003</v>
      </c>
      <c r="D1080" s="13" t="s">
        <v>4272</v>
      </c>
      <c r="E1080" s="13" t="s">
        <v>2097</v>
      </c>
      <c r="F1080" s="15">
        <v>31.2</v>
      </c>
      <c r="G1080" s="15">
        <v>4.5999999999999996</v>
      </c>
      <c r="H1080" s="15">
        <v>35.299999999999997</v>
      </c>
    </row>
    <row r="1081" spans="1:8">
      <c r="A1081" s="13" t="s">
        <v>2004</v>
      </c>
      <c r="B1081" s="13">
        <v>17031812802</v>
      </c>
      <c r="C1081" s="13" t="s">
        <v>2005</v>
      </c>
      <c r="D1081" s="13" t="s">
        <v>4272</v>
      </c>
      <c r="E1081" s="13" t="s">
        <v>2097</v>
      </c>
      <c r="F1081" s="15">
        <v>32.1</v>
      </c>
      <c r="G1081" s="15">
        <v>3.5</v>
      </c>
      <c r="H1081" s="15">
        <v>31.4</v>
      </c>
    </row>
    <row r="1082" spans="1:8">
      <c r="A1082" s="13" t="s">
        <v>2006</v>
      </c>
      <c r="B1082" s="13">
        <v>17031812900</v>
      </c>
      <c r="C1082" s="13" t="s">
        <v>2007</v>
      </c>
      <c r="D1082" s="13" t="s">
        <v>4272</v>
      </c>
      <c r="E1082" s="13" t="s">
        <v>2097</v>
      </c>
      <c r="F1082" s="15">
        <v>28.4</v>
      </c>
      <c r="G1082" s="15">
        <v>5.7</v>
      </c>
      <c r="H1082" s="15">
        <v>20.3</v>
      </c>
    </row>
    <row r="1083" spans="1:8">
      <c r="A1083" s="13" t="s">
        <v>2008</v>
      </c>
      <c r="B1083" s="13">
        <v>17031813000</v>
      </c>
      <c r="C1083" s="13" t="s">
        <v>2009</v>
      </c>
      <c r="D1083" s="13" t="s">
        <v>4272</v>
      </c>
      <c r="E1083" s="13" t="s">
        <v>2097</v>
      </c>
      <c r="F1083" s="15">
        <v>34.4</v>
      </c>
      <c r="G1083" s="15">
        <v>1.9</v>
      </c>
      <c r="H1083" s="15">
        <v>19.8</v>
      </c>
    </row>
    <row r="1084" spans="1:8">
      <c r="A1084" s="13" t="s">
        <v>2010</v>
      </c>
      <c r="B1084" s="13">
        <v>17031813100</v>
      </c>
      <c r="C1084" s="13" t="s">
        <v>2011</v>
      </c>
      <c r="D1084" s="13" t="s">
        <v>4272</v>
      </c>
      <c r="E1084" s="13" t="s">
        <v>2097</v>
      </c>
      <c r="F1084" s="15">
        <v>29</v>
      </c>
      <c r="G1084" s="15">
        <v>2.7</v>
      </c>
      <c r="H1084" s="15">
        <v>19.399999999999999</v>
      </c>
    </row>
    <row r="1085" spans="1:8">
      <c r="A1085" s="13" t="s">
        <v>2012</v>
      </c>
      <c r="B1085" s="13">
        <v>17031813200</v>
      </c>
      <c r="C1085" s="13" t="s">
        <v>2013</v>
      </c>
      <c r="D1085" s="13" t="s">
        <v>4272</v>
      </c>
      <c r="E1085" s="13" t="s">
        <v>2097</v>
      </c>
      <c r="F1085" s="15">
        <v>30.6</v>
      </c>
      <c r="G1085" s="15">
        <v>0.4</v>
      </c>
      <c r="H1085" s="15">
        <v>22.5</v>
      </c>
    </row>
    <row r="1086" spans="1:8">
      <c r="A1086" s="13" t="s">
        <v>2014</v>
      </c>
      <c r="B1086" s="13">
        <v>17031830005</v>
      </c>
      <c r="C1086" s="13" t="s">
        <v>2015</v>
      </c>
      <c r="D1086" s="13" t="s">
        <v>4272</v>
      </c>
      <c r="E1086" s="13" t="s">
        <v>2265</v>
      </c>
      <c r="F1086" s="15">
        <v>37</v>
      </c>
      <c r="G1086" s="15">
        <v>0</v>
      </c>
      <c r="H1086" s="15">
        <v>12.5</v>
      </c>
    </row>
    <row r="1087" spans="1:8">
      <c r="A1087" s="13" t="s">
        <v>2016</v>
      </c>
      <c r="B1087" s="13">
        <v>17031824108</v>
      </c>
      <c r="C1087" s="13" t="s">
        <v>2017</v>
      </c>
      <c r="D1087" s="13" t="s">
        <v>4272</v>
      </c>
      <c r="E1087" s="13" t="s">
        <v>2018</v>
      </c>
      <c r="F1087" s="15">
        <v>37.6</v>
      </c>
      <c r="G1087" s="15">
        <v>0.8</v>
      </c>
      <c r="H1087" s="15">
        <v>4.5</v>
      </c>
    </row>
    <row r="1088" spans="1:8">
      <c r="A1088" s="13" t="s">
        <v>2019</v>
      </c>
      <c r="B1088" s="13">
        <v>17031823801</v>
      </c>
      <c r="C1088" s="13" t="s">
        <v>2020</v>
      </c>
      <c r="D1088" s="13" t="s">
        <v>4272</v>
      </c>
      <c r="E1088" s="13" t="s">
        <v>2018</v>
      </c>
      <c r="F1088" s="15">
        <v>33</v>
      </c>
      <c r="G1088" s="15">
        <v>0.5</v>
      </c>
      <c r="H1088" s="15">
        <v>3.5</v>
      </c>
    </row>
    <row r="1089" spans="1:8">
      <c r="A1089" s="13" t="s">
        <v>2021</v>
      </c>
      <c r="B1089" s="13">
        <v>17031823901</v>
      </c>
      <c r="C1089" s="13" t="s">
        <v>2022</v>
      </c>
      <c r="D1089" s="13" t="s">
        <v>4272</v>
      </c>
      <c r="E1089" s="13" t="s">
        <v>2018</v>
      </c>
      <c r="F1089" s="15">
        <v>36.6</v>
      </c>
      <c r="G1089" s="15">
        <v>0</v>
      </c>
      <c r="H1089" s="15">
        <v>5.8</v>
      </c>
    </row>
    <row r="1090" spans="1:8">
      <c r="A1090" s="13" t="s">
        <v>2023</v>
      </c>
      <c r="B1090" s="13">
        <v>17031823903</v>
      </c>
      <c r="C1090" s="13" t="s">
        <v>2024</v>
      </c>
      <c r="D1090" s="13" t="s">
        <v>4272</v>
      </c>
      <c r="E1090" s="13" t="s">
        <v>2018</v>
      </c>
      <c r="F1090" s="15">
        <v>33.200000000000003</v>
      </c>
      <c r="G1090" s="15">
        <v>0</v>
      </c>
      <c r="H1090" s="15">
        <v>11.1</v>
      </c>
    </row>
    <row r="1091" spans="1:8">
      <c r="A1091" s="13" t="s">
        <v>2025</v>
      </c>
      <c r="B1091" s="13">
        <v>17031824105</v>
      </c>
      <c r="C1091" s="13" t="s">
        <v>2026</v>
      </c>
      <c r="D1091" s="13" t="s">
        <v>4272</v>
      </c>
      <c r="E1091" s="13" t="s">
        <v>2018</v>
      </c>
      <c r="F1091" s="15">
        <v>33.6</v>
      </c>
      <c r="G1091" s="15">
        <v>0.3</v>
      </c>
      <c r="H1091" s="15">
        <v>4.8</v>
      </c>
    </row>
    <row r="1092" spans="1:8">
      <c r="A1092" s="13" t="s">
        <v>2027</v>
      </c>
      <c r="B1092" s="13">
        <v>17031824106</v>
      </c>
      <c r="C1092" s="13" t="s">
        <v>2028</v>
      </c>
      <c r="D1092" s="13" t="s">
        <v>4272</v>
      </c>
      <c r="E1092" s="13" t="s">
        <v>2018</v>
      </c>
      <c r="F1092" s="15">
        <v>32.299999999999997</v>
      </c>
      <c r="G1092" s="15">
        <v>0.3</v>
      </c>
      <c r="H1092" s="15">
        <v>7</v>
      </c>
    </row>
    <row r="1093" spans="1:8">
      <c r="A1093" s="13" t="s">
        <v>2029</v>
      </c>
      <c r="B1093" s="13">
        <v>17031824107</v>
      </c>
      <c r="C1093" s="13" t="s">
        <v>2030</v>
      </c>
      <c r="D1093" s="13" t="s">
        <v>4272</v>
      </c>
      <c r="E1093" s="13" t="s">
        <v>2018</v>
      </c>
      <c r="F1093" s="15">
        <v>34.700000000000003</v>
      </c>
      <c r="G1093" s="15">
        <v>0</v>
      </c>
      <c r="H1093" s="15">
        <v>8.8000000000000007</v>
      </c>
    </row>
    <row r="1094" spans="1:8">
      <c r="A1094" s="13" t="s">
        <v>2031</v>
      </c>
      <c r="B1094" s="13">
        <v>17031824113</v>
      </c>
      <c r="C1094" s="13" t="s">
        <v>2032</v>
      </c>
      <c r="D1094" s="13" t="s">
        <v>4272</v>
      </c>
      <c r="E1094" s="13" t="s">
        <v>2033</v>
      </c>
      <c r="F1094" s="15">
        <v>39.5</v>
      </c>
      <c r="G1094" s="15">
        <v>0</v>
      </c>
      <c r="H1094" s="15">
        <v>5.6</v>
      </c>
    </row>
    <row r="1095" spans="1:8">
      <c r="A1095" s="13" t="s">
        <v>2034</v>
      </c>
      <c r="B1095" s="13">
        <v>17031824114</v>
      </c>
      <c r="C1095" s="13" t="s">
        <v>2035</v>
      </c>
      <c r="D1095" s="13" t="s">
        <v>4272</v>
      </c>
      <c r="E1095" s="13" t="s">
        <v>2018</v>
      </c>
      <c r="F1095" s="15">
        <v>29.6</v>
      </c>
      <c r="G1095" s="15">
        <v>0.8</v>
      </c>
      <c r="H1095" s="15">
        <v>3.8</v>
      </c>
    </row>
    <row r="1096" spans="1:8">
      <c r="A1096" s="13" t="s">
        <v>2036</v>
      </c>
      <c r="B1096" s="13">
        <v>17031824115</v>
      </c>
      <c r="C1096" s="13" t="s">
        <v>2037</v>
      </c>
      <c r="D1096" s="13" t="s">
        <v>4272</v>
      </c>
      <c r="E1096" s="13" t="s">
        <v>2018</v>
      </c>
      <c r="F1096" s="15">
        <v>31.7</v>
      </c>
      <c r="G1096" s="15">
        <v>6.2</v>
      </c>
      <c r="H1096" s="15">
        <v>5</v>
      </c>
    </row>
    <row r="1097" spans="1:8">
      <c r="A1097" s="13" t="s">
        <v>2038</v>
      </c>
      <c r="B1097" s="13">
        <v>17031824116</v>
      </c>
      <c r="C1097" s="13" t="s">
        <v>2039</v>
      </c>
      <c r="D1097" s="13" t="s">
        <v>4272</v>
      </c>
      <c r="E1097" s="13" t="s">
        <v>2018</v>
      </c>
      <c r="F1097" s="15">
        <v>25.4</v>
      </c>
      <c r="G1097" s="15">
        <v>11.4</v>
      </c>
      <c r="H1097" s="15">
        <v>2</v>
      </c>
    </row>
    <row r="1098" spans="1:8">
      <c r="A1098" s="13" t="s">
        <v>2040</v>
      </c>
      <c r="B1098" s="13">
        <v>17031824117</v>
      </c>
      <c r="C1098" s="13" t="s">
        <v>2041</v>
      </c>
      <c r="D1098" s="13" t="s">
        <v>4272</v>
      </c>
      <c r="E1098" s="13" t="s">
        <v>2018</v>
      </c>
      <c r="F1098" s="15">
        <v>36.9</v>
      </c>
      <c r="G1098" s="15">
        <v>0.4</v>
      </c>
      <c r="H1098" s="15">
        <v>8.9</v>
      </c>
    </row>
    <row r="1099" spans="1:8">
      <c r="A1099" s="13" t="s">
        <v>2042</v>
      </c>
      <c r="B1099" s="13">
        <v>17031824119</v>
      </c>
      <c r="C1099" s="13" t="s">
        <v>2043</v>
      </c>
      <c r="D1099" s="13" t="s">
        <v>4272</v>
      </c>
      <c r="E1099" s="13" t="s">
        <v>2018</v>
      </c>
      <c r="F1099" s="15">
        <v>39.299999999999997</v>
      </c>
      <c r="G1099" s="15">
        <v>0</v>
      </c>
      <c r="H1099" s="15">
        <v>8.5</v>
      </c>
    </row>
    <row r="1100" spans="1:8">
      <c r="A1100" s="13" t="s">
        <v>2044</v>
      </c>
      <c r="B1100" s="13">
        <v>17031824120</v>
      </c>
      <c r="C1100" s="13" t="s">
        <v>2045</v>
      </c>
      <c r="D1100" s="13" t="s">
        <v>4272</v>
      </c>
      <c r="E1100" s="13" t="s">
        <v>2018</v>
      </c>
      <c r="F1100" s="15">
        <v>35.6</v>
      </c>
      <c r="G1100" s="15">
        <v>0.8</v>
      </c>
      <c r="H1100" s="15">
        <v>10.7</v>
      </c>
    </row>
    <row r="1101" spans="1:8">
      <c r="A1101" s="13" t="s">
        <v>1937</v>
      </c>
      <c r="B1101" s="13">
        <v>17031824121</v>
      </c>
      <c r="C1101" s="13" t="s">
        <v>1938</v>
      </c>
      <c r="D1101" s="13" t="s">
        <v>4272</v>
      </c>
      <c r="E1101" s="13" t="s">
        <v>2018</v>
      </c>
      <c r="F1101" s="15">
        <v>29.8</v>
      </c>
      <c r="G1101" s="15">
        <v>0.6</v>
      </c>
      <c r="H1101" s="15">
        <v>8.4</v>
      </c>
    </row>
    <row r="1102" spans="1:8">
      <c r="A1102" s="13" t="s">
        <v>1939</v>
      </c>
      <c r="B1102" s="13">
        <v>17031824122</v>
      </c>
      <c r="C1102" s="13" t="s">
        <v>1940</v>
      </c>
      <c r="D1102" s="13" t="s">
        <v>4272</v>
      </c>
      <c r="E1102" s="13" t="s">
        <v>2018</v>
      </c>
      <c r="F1102" s="15">
        <v>32.4</v>
      </c>
      <c r="G1102" s="15">
        <v>0.3</v>
      </c>
      <c r="H1102" s="15">
        <v>4</v>
      </c>
    </row>
    <row r="1103" spans="1:8">
      <c r="A1103" s="13" t="s">
        <v>1941</v>
      </c>
      <c r="B1103" s="13">
        <v>17031824123</v>
      </c>
      <c r="C1103" s="13" t="s">
        <v>1942</v>
      </c>
      <c r="D1103" s="13" t="s">
        <v>4272</v>
      </c>
      <c r="E1103" s="13" t="s">
        <v>2018</v>
      </c>
      <c r="F1103" s="15">
        <v>32.4</v>
      </c>
      <c r="G1103" s="15">
        <v>3.2</v>
      </c>
      <c r="H1103" s="15">
        <v>4.2</v>
      </c>
    </row>
    <row r="1104" spans="1:8">
      <c r="A1104" s="13" t="s">
        <v>1943</v>
      </c>
      <c r="B1104" s="13">
        <v>17031803604</v>
      </c>
      <c r="C1104" s="13" t="s">
        <v>1944</v>
      </c>
      <c r="D1104" s="13" t="s">
        <v>4272</v>
      </c>
      <c r="E1104" s="13" t="s">
        <v>1945</v>
      </c>
      <c r="F1104" s="15">
        <v>27.8</v>
      </c>
      <c r="G1104" s="15">
        <v>1.9</v>
      </c>
      <c r="H1104" s="15">
        <v>5.2</v>
      </c>
    </row>
    <row r="1105" spans="1:8">
      <c r="A1105" s="13" t="s">
        <v>1946</v>
      </c>
      <c r="B1105" s="13">
        <v>17031803605</v>
      </c>
      <c r="C1105" s="13" t="s">
        <v>1947</v>
      </c>
      <c r="D1105" s="13" t="s">
        <v>4272</v>
      </c>
      <c r="E1105" s="13" t="s">
        <v>1945</v>
      </c>
      <c r="F1105" s="15">
        <v>30.9</v>
      </c>
      <c r="G1105" s="15">
        <v>0</v>
      </c>
      <c r="H1105" s="15">
        <v>6.2</v>
      </c>
    </row>
    <row r="1106" spans="1:8">
      <c r="A1106" s="13" t="s">
        <v>1948</v>
      </c>
      <c r="B1106" s="13">
        <v>17031803606</v>
      </c>
      <c r="C1106" s="13" t="s">
        <v>1949</v>
      </c>
      <c r="D1106" s="13" t="s">
        <v>4272</v>
      </c>
      <c r="E1106" s="13" t="s">
        <v>1945</v>
      </c>
      <c r="F1106" s="15">
        <v>23.9</v>
      </c>
      <c r="G1106" s="15">
        <v>3.5</v>
      </c>
      <c r="H1106" s="15">
        <v>0.6</v>
      </c>
    </row>
    <row r="1107" spans="1:8">
      <c r="A1107" s="13" t="s">
        <v>1950</v>
      </c>
      <c r="B1107" s="13">
        <v>17031803607</v>
      </c>
      <c r="C1107" s="13" t="s">
        <v>1951</v>
      </c>
      <c r="D1107" s="13" t="s">
        <v>4272</v>
      </c>
      <c r="E1107" s="13" t="s">
        <v>1945</v>
      </c>
      <c r="F1107" s="15">
        <v>27.9</v>
      </c>
      <c r="G1107" s="15">
        <v>0.4</v>
      </c>
      <c r="H1107" s="15">
        <v>4.9000000000000004</v>
      </c>
    </row>
    <row r="1108" spans="1:8">
      <c r="A1108" s="13" t="s">
        <v>1952</v>
      </c>
      <c r="B1108" s="13">
        <v>17031803608</v>
      </c>
      <c r="C1108" s="13" t="s">
        <v>1953</v>
      </c>
      <c r="D1108" s="13" t="s">
        <v>4272</v>
      </c>
      <c r="E1108" s="13" t="s">
        <v>1945</v>
      </c>
      <c r="F1108" s="15">
        <v>36.9</v>
      </c>
      <c r="G1108" s="15">
        <v>1.3</v>
      </c>
      <c r="H1108" s="15">
        <v>10.6</v>
      </c>
    </row>
    <row r="1109" spans="1:8">
      <c r="A1109" s="13" t="s">
        <v>1954</v>
      </c>
      <c r="B1109" s="13">
        <v>17031803610</v>
      </c>
      <c r="C1109" s="13" t="s">
        <v>1955</v>
      </c>
      <c r="D1109" s="13" t="s">
        <v>4272</v>
      </c>
      <c r="E1109" s="13" t="s">
        <v>1945</v>
      </c>
      <c r="F1109" s="15">
        <v>28.6</v>
      </c>
      <c r="G1109" s="15">
        <v>0</v>
      </c>
      <c r="H1109" s="15">
        <v>3.2</v>
      </c>
    </row>
    <row r="1110" spans="1:8">
      <c r="A1110" s="13" t="s">
        <v>1956</v>
      </c>
      <c r="B1110" s="13">
        <v>17031803611</v>
      </c>
      <c r="C1110" s="13" t="s">
        <v>1957</v>
      </c>
      <c r="D1110" s="13" t="s">
        <v>4272</v>
      </c>
      <c r="E1110" s="13" t="s">
        <v>1945</v>
      </c>
      <c r="F1110" s="15">
        <v>26.9</v>
      </c>
      <c r="G1110" s="15">
        <v>1.8</v>
      </c>
      <c r="H1110" s="15">
        <v>1.2</v>
      </c>
    </row>
    <row r="1111" spans="1:8">
      <c r="A1111" s="13" t="s">
        <v>1958</v>
      </c>
      <c r="B1111" s="13">
        <v>17031803612</v>
      </c>
      <c r="C1111" s="13" t="s">
        <v>1959</v>
      </c>
      <c r="D1111" s="13" t="s">
        <v>4272</v>
      </c>
      <c r="E1111" s="13" t="s">
        <v>1945</v>
      </c>
      <c r="F1111" s="15">
        <v>26.5</v>
      </c>
      <c r="G1111" s="15">
        <v>0</v>
      </c>
      <c r="H1111" s="15">
        <v>4.9000000000000004</v>
      </c>
    </row>
    <row r="1112" spans="1:8">
      <c r="A1112" s="13" t="s">
        <v>1960</v>
      </c>
      <c r="B1112" s="13">
        <v>17031803701</v>
      </c>
      <c r="C1112" s="13" t="s">
        <v>1961</v>
      </c>
      <c r="D1112" s="13" t="s">
        <v>4272</v>
      </c>
      <c r="E1112" s="13" t="s">
        <v>1945</v>
      </c>
      <c r="F1112" s="15">
        <v>28.3</v>
      </c>
      <c r="G1112" s="15">
        <v>1.3</v>
      </c>
      <c r="H1112" s="15">
        <v>4.3</v>
      </c>
    </row>
    <row r="1113" spans="1:8">
      <c r="A1113" s="13" t="s">
        <v>1962</v>
      </c>
      <c r="B1113" s="13">
        <v>17031803702</v>
      </c>
      <c r="C1113" s="13" t="s">
        <v>1963</v>
      </c>
      <c r="D1113" s="13" t="s">
        <v>4272</v>
      </c>
      <c r="E1113" s="13" t="s">
        <v>1945</v>
      </c>
      <c r="F1113" s="15">
        <v>31.8</v>
      </c>
      <c r="G1113" s="15">
        <v>0.8</v>
      </c>
      <c r="H1113" s="15">
        <v>7.1</v>
      </c>
    </row>
    <row r="1114" spans="1:8">
      <c r="A1114" s="13" t="s">
        <v>1964</v>
      </c>
      <c r="B1114" s="13">
        <v>17031803800</v>
      </c>
      <c r="C1114" s="13" t="s">
        <v>1965</v>
      </c>
      <c r="D1114" s="13" t="s">
        <v>4272</v>
      </c>
      <c r="E1114" s="13" t="s">
        <v>1945</v>
      </c>
      <c r="F1114" s="15">
        <v>21.9</v>
      </c>
      <c r="G1114" s="15">
        <v>1.5</v>
      </c>
      <c r="H1114" s="15">
        <v>3.6</v>
      </c>
    </row>
    <row r="1115" spans="1:8">
      <c r="A1115" s="13" t="s">
        <v>1966</v>
      </c>
      <c r="B1115" s="13">
        <v>17031804106</v>
      </c>
      <c r="C1115" s="13" t="s">
        <v>1967</v>
      </c>
      <c r="D1115" s="13" t="s">
        <v>4272</v>
      </c>
      <c r="E1115" s="13" t="s">
        <v>1945</v>
      </c>
      <c r="F1115" s="15">
        <v>26.3</v>
      </c>
      <c r="G1115" s="15">
        <v>2.2999999999999998</v>
      </c>
      <c r="H1115" s="15">
        <v>5.6</v>
      </c>
    </row>
    <row r="1116" spans="1:8">
      <c r="A1116" s="13" t="s">
        <v>1968</v>
      </c>
      <c r="B1116" s="13">
        <v>17031823604</v>
      </c>
      <c r="C1116" s="13" t="s">
        <v>1969</v>
      </c>
      <c r="D1116" s="13" t="s">
        <v>4272</v>
      </c>
      <c r="E1116" s="13" t="s">
        <v>1970</v>
      </c>
      <c r="F1116" s="15">
        <v>31.3</v>
      </c>
      <c r="G1116" s="15">
        <v>1.1000000000000001</v>
      </c>
      <c r="H1116" s="15">
        <v>5.3</v>
      </c>
    </row>
    <row r="1117" spans="1:8">
      <c r="A1117" s="13" t="s">
        <v>1971</v>
      </c>
      <c r="B1117" s="13">
        <v>17031823904</v>
      </c>
      <c r="C1117" s="13" t="s">
        <v>1972</v>
      </c>
      <c r="D1117" s="13" t="s">
        <v>4272</v>
      </c>
      <c r="E1117" s="13" t="s">
        <v>1970</v>
      </c>
      <c r="F1117" s="15">
        <v>27.6</v>
      </c>
      <c r="G1117" s="15">
        <v>0.5</v>
      </c>
      <c r="H1117" s="15">
        <v>5.0999999999999996</v>
      </c>
    </row>
    <row r="1118" spans="1:8">
      <c r="A1118" s="13" t="s">
        <v>1973</v>
      </c>
      <c r="B1118" s="13">
        <v>17031823702</v>
      </c>
      <c r="C1118" s="13" t="s">
        <v>1974</v>
      </c>
      <c r="D1118" s="13" t="s">
        <v>4272</v>
      </c>
      <c r="E1118" s="13" t="s">
        <v>1975</v>
      </c>
      <c r="F1118" s="15">
        <v>35</v>
      </c>
      <c r="G1118" s="15">
        <v>0.4</v>
      </c>
      <c r="H1118" s="15">
        <v>7.4</v>
      </c>
    </row>
    <row r="1119" spans="1:8">
      <c r="A1119" s="13" t="s">
        <v>1976</v>
      </c>
      <c r="B1119" s="13">
        <v>17031823703</v>
      </c>
      <c r="C1119" s="13" t="s">
        <v>1977</v>
      </c>
      <c r="D1119" s="13" t="s">
        <v>4272</v>
      </c>
      <c r="E1119" s="13" t="s">
        <v>1975</v>
      </c>
      <c r="F1119" s="15">
        <v>27.9</v>
      </c>
      <c r="G1119" s="15">
        <v>1.8</v>
      </c>
      <c r="H1119" s="15">
        <v>3.3</v>
      </c>
    </row>
    <row r="1120" spans="1:8">
      <c r="A1120" s="13" t="s">
        <v>1978</v>
      </c>
      <c r="B1120" s="13">
        <v>17031823803</v>
      </c>
      <c r="C1120" s="13" t="s">
        <v>1979</v>
      </c>
      <c r="D1120" s="13" t="s">
        <v>4272</v>
      </c>
      <c r="E1120" s="13" t="s">
        <v>1975</v>
      </c>
      <c r="F1120" s="15">
        <v>33.299999999999997</v>
      </c>
      <c r="G1120" s="15">
        <v>1.7</v>
      </c>
      <c r="H1120" s="15">
        <v>6</v>
      </c>
    </row>
    <row r="1121" spans="1:8">
      <c r="A1121" s="13" t="s">
        <v>1980</v>
      </c>
      <c r="B1121" s="13">
        <v>17031823805</v>
      </c>
      <c r="C1121" s="13" t="s">
        <v>1981</v>
      </c>
      <c r="D1121" s="13" t="s">
        <v>4272</v>
      </c>
      <c r="E1121" s="13" t="s">
        <v>1975</v>
      </c>
      <c r="F1121" s="15">
        <v>33.200000000000003</v>
      </c>
      <c r="G1121" s="15">
        <v>1.7</v>
      </c>
      <c r="H1121" s="15">
        <v>10.1</v>
      </c>
    </row>
    <row r="1122" spans="1:8">
      <c r="A1122" s="13" t="s">
        <v>1982</v>
      </c>
      <c r="B1122" s="13">
        <v>17031823806</v>
      </c>
      <c r="C1122" s="13" t="s">
        <v>1983</v>
      </c>
      <c r="D1122" s="13" t="s">
        <v>4272</v>
      </c>
      <c r="E1122" s="13" t="s">
        <v>1975</v>
      </c>
      <c r="F1122" s="15">
        <v>31.1</v>
      </c>
      <c r="G1122" s="15">
        <v>0.6</v>
      </c>
      <c r="H1122" s="15">
        <v>10.6</v>
      </c>
    </row>
    <row r="1123" spans="1:8">
      <c r="A1123" s="13" t="s">
        <v>1984</v>
      </c>
      <c r="B1123" s="13">
        <v>17031824004</v>
      </c>
      <c r="C1123" s="13" t="s">
        <v>1985</v>
      </c>
      <c r="D1123" s="13" t="s">
        <v>4272</v>
      </c>
      <c r="E1123" s="13" t="s">
        <v>1986</v>
      </c>
      <c r="F1123" s="15">
        <v>32.700000000000003</v>
      </c>
      <c r="G1123" s="15">
        <v>0.8</v>
      </c>
      <c r="H1123" s="15">
        <v>3.8</v>
      </c>
    </row>
    <row r="1124" spans="1:8">
      <c r="A1124" s="13" t="s">
        <v>1987</v>
      </c>
      <c r="B1124" s="13">
        <v>17031829402</v>
      </c>
      <c r="C1124" s="13" t="s">
        <v>1988</v>
      </c>
      <c r="D1124" s="13" t="s">
        <v>4272</v>
      </c>
      <c r="E1124" s="13" t="s">
        <v>2161</v>
      </c>
      <c r="F1124" s="15">
        <v>30.5</v>
      </c>
      <c r="G1124" s="15">
        <v>2.7</v>
      </c>
      <c r="H1124" s="15">
        <v>11.9</v>
      </c>
    </row>
    <row r="1125" spans="1:8">
      <c r="A1125" s="13" t="s">
        <v>1989</v>
      </c>
      <c r="B1125" s="13">
        <v>17031830300</v>
      </c>
      <c r="C1125" s="13" t="s">
        <v>1990</v>
      </c>
      <c r="D1125" s="13" t="s">
        <v>4272</v>
      </c>
      <c r="E1125" s="13" t="s">
        <v>2161</v>
      </c>
      <c r="F1125" s="15">
        <v>33</v>
      </c>
      <c r="G1125" s="15">
        <v>0</v>
      </c>
      <c r="H1125" s="15">
        <v>8.1</v>
      </c>
    </row>
    <row r="1126" spans="1:8">
      <c r="A1126" s="13" t="s">
        <v>1991</v>
      </c>
      <c r="B1126" s="13">
        <v>17031830400</v>
      </c>
      <c r="C1126" s="13" t="s">
        <v>1879</v>
      </c>
      <c r="D1126" s="13" t="s">
        <v>4272</v>
      </c>
      <c r="E1126" s="13" t="s">
        <v>2161</v>
      </c>
      <c r="F1126" s="15">
        <v>35.799999999999997</v>
      </c>
      <c r="G1126" s="15">
        <v>0</v>
      </c>
      <c r="H1126" s="15">
        <v>13.9</v>
      </c>
    </row>
    <row r="1127" spans="1:8">
      <c r="A1127" s="13" t="s">
        <v>1880</v>
      </c>
      <c r="B1127" s="13">
        <v>17031805501</v>
      </c>
      <c r="C1127" s="13" t="s">
        <v>1881</v>
      </c>
      <c r="D1127" s="13" t="s">
        <v>4272</v>
      </c>
      <c r="E1127" s="13" t="s">
        <v>2130</v>
      </c>
      <c r="F1127" s="15">
        <v>26.9</v>
      </c>
      <c r="G1127" s="15">
        <v>4.4000000000000004</v>
      </c>
      <c r="H1127" s="15">
        <v>10.9</v>
      </c>
    </row>
    <row r="1128" spans="1:8">
      <c r="A1128" s="13" t="s">
        <v>1882</v>
      </c>
      <c r="B1128" s="13">
        <v>17031805502</v>
      </c>
      <c r="C1128" s="13" t="s">
        <v>1883</v>
      </c>
      <c r="D1128" s="13" t="s">
        <v>4272</v>
      </c>
      <c r="E1128" s="13" t="s">
        <v>2130</v>
      </c>
      <c r="F1128" s="15">
        <v>29.8</v>
      </c>
      <c r="G1128" s="15">
        <v>0.7</v>
      </c>
      <c r="H1128" s="15">
        <v>12.2</v>
      </c>
    </row>
    <row r="1129" spans="1:8">
      <c r="A1129" s="13" t="s">
        <v>1884</v>
      </c>
      <c r="B1129" s="13">
        <v>17031805600</v>
      </c>
      <c r="C1129" s="13" t="s">
        <v>1885</v>
      </c>
      <c r="D1129" s="13" t="s">
        <v>4272</v>
      </c>
      <c r="E1129" s="13" t="s">
        <v>2130</v>
      </c>
      <c r="F1129" s="15">
        <v>29.6</v>
      </c>
      <c r="G1129" s="15">
        <v>4.3</v>
      </c>
      <c r="H1129" s="15">
        <v>14.9</v>
      </c>
    </row>
    <row r="1130" spans="1:8">
      <c r="A1130" s="13" t="s">
        <v>1886</v>
      </c>
      <c r="B1130" s="13">
        <v>17031805701</v>
      </c>
      <c r="C1130" s="13" t="s">
        <v>1887</v>
      </c>
      <c r="D1130" s="13" t="s">
        <v>4272</v>
      </c>
      <c r="E1130" s="13" t="s">
        <v>2130</v>
      </c>
      <c r="F1130" s="15">
        <v>28.4</v>
      </c>
      <c r="G1130" s="15">
        <v>1.3</v>
      </c>
      <c r="H1130" s="15">
        <v>6.5</v>
      </c>
    </row>
    <row r="1131" spans="1:8">
      <c r="A1131" s="13" t="s">
        <v>1888</v>
      </c>
      <c r="B1131" s="13">
        <v>17031805702</v>
      </c>
      <c r="C1131" s="13" t="s">
        <v>1889</v>
      </c>
      <c r="D1131" s="13" t="s">
        <v>4272</v>
      </c>
      <c r="E1131" s="13" t="s">
        <v>2130</v>
      </c>
      <c r="F1131" s="15">
        <v>23.5</v>
      </c>
      <c r="G1131" s="15">
        <v>4.7</v>
      </c>
      <c r="H1131" s="15">
        <v>8.4</v>
      </c>
    </row>
    <row r="1132" spans="1:8">
      <c r="A1132" s="13" t="s">
        <v>1890</v>
      </c>
      <c r="B1132" s="13">
        <v>17031805802</v>
      </c>
      <c r="C1132" s="13" t="s">
        <v>1891</v>
      </c>
      <c r="D1132" s="13" t="s">
        <v>4272</v>
      </c>
      <c r="E1132" s="13" t="s">
        <v>2130</v>
      </c>
      <c r="F1132" s="15">
        <v>26.9</v>
      </c>
      <c r="G1132" s="15">
        <v>8.4</v>
      </c>
      <c r="H1132" s="15">
        <v>8.6999999999999993</v>
      </c>
    </row>
    <row r="1133" spans="1:8">
      <c r="A1133" s="13" t="s">
        <v>1892</v>
      </c>
      <c r="B1133" s="13">
        <v>17031810400</v>
      </c>
      <c r="C1133" s="13" t="s">
        <v>1893</v>
      </c>
      <c r="D1133" s="13" t="s">
        <v>4272</v>
      </c>
      <c r="E1133" s="13" t="s">
        <v>2130</v>
      </c>
      <c r="F1133" s="15">
        <v>27.4</v>
      </c>
      <c r="G1133" s="15">
        <v>0.4</v>
      </c>
      <c r="H1133" s="15">
        <v>13.3</v>
      </c>
    </row>
    <row r="1134" spans="1:8">
      <c r="A1134" s="13" t="s">
        <v>1894</v>
      </c>
      <c r="B1134" s="13">
        <v>17031827200</v>
      </c>
      <c r="C1134" s="13" t="s">
        <v>1895</v>
      </c>
      <c r="D1134" s="13" t="s">
        <v>4272</v>
      </c>
      <c r="E1134" s="13" t="s">
        <v>2438</v>
      </c>
      <c r="F1134" s="15">
        <v>28.1</v>
      </c>
      <c r="G1134" s="15">
        <v>2.2999999999999998</v>
      </c>
      <c r="H1134" s="15">
        <v>14.5</v>
      </c>
    </row>
    <row r="1135" spans="1:8">
      <c r="A1135" s="13" t="s">
        <v>1896</v>
      </c>
      <c r="B1135" s="13">
        <v>17031802900</v>
      </c>
      <c r="C1135" s="13" t="s">
        <v>1897</v>
      </c>
      <c r="D1135" s="13" t="s">
        <v>4272</v>
      </c>
      <c r="E1135" s="13" t="s">
        <v>1898</v>
      </c>
      <c r="F1135" s="15">
        <v>24.2</v>
      </c>
      <c r="G1135" s="15">
        <v>0</v>
      </c>
      <c r="H1135" s="15">
        <v>4.4000000000000004</v>
      </c>
    </row>
    <row r="1136" spans="1:8">
      <c r="A1136" s="13" t="s">
        <v>1899</v>
      </c>
      <c r="B1136" s="13">
        <v>17031830201</v>
      </c>
      <c r="C1136" s="13" t="s">
        <v>1900</v>
      </c>
      <c r="D1136" s="13" t="s">
        <v>4272</v>
      </c>
      <c r="E1136" s="13" t="s">
        <v>1901</v>
      </c>
      <c r="F1136" s="15">
        <v>42.3</v>
      </c>
      <c r="G1136" s="15">
        <v>4.4000000000000004</v>
      </c>
      <c r="H1136" s="15">
        <v>24.1</v>
      </c>
    </row>
    <row r="1137" spans="1:8">
      <c r="A1137" s="13" t="s">
        <v>1902</v>
      </c>
      <c r="B1137" s="13">
        <v>17031811900</v>
      </c>
      <c r="C1137" s="13" t="s">
        <v>1903</v>
      </c>
      <c r="D1137" s="13" t="s">
        <v>4272</v>
      </c>
      <c r="E1137" s="13" t="s">
        <v>1904</v>
      </c>
      <c r="F1137" s="15">
        <v>26.2</v>
      </c>
      <c r="G1137" s="15">
        <v>13.3</v>
      </c>
      <c r="H1137" s="15">
        <v>9.9</v>
      </c>
    </row>
    <row r="1138" spans="1:8">
      <c r="A1138" s="13" t="s">
        <v>1905</v>
      </c>
      <c r="B1138" s="13">
        <v>17031812000</v>
      </c>
      <c r="C1138" s="13" t="s">
        <v>1906</v>
      </c>
      <c r="D1138" s="13" t="s">
        <v>4272</v>
      </c>
      <c r="E1138" s="13" t="s">
        <v>1904</v>
      </c>
      <c r="F1138" s="15">
        <v>29.4</v>
      </c>
      <c r="G1138" s="15">
        <v>4.4000000000000004</v>
      </c>
      <c r="H1138" s="15">
        <v>23.5</v>
      </c>
    </row>
    <row r="1139" spans="1:8">
      <c r="A1139" s="13" t="s">
        <v>1907</v>
      </c>
      <c r="B1139" s="13">
        <v>17031811100</v>
      </c>
      <c r="C1139" s="13" t="s">
        <v>1908</v>
      </c>
      <c r="D1139" s="13" t="s">
        <v>4272</v>
      </c>
      <c r="E1139" s="13" t="s">
        <v>1909</v>
      </c>
      <c r="F1139" s="15">
        <v>29.5</v>
      </c>
      <c r="G1139" s="15">
        <v>3.8</v>
      </c>
      <c r="H1139" s="15">
        <v>5.9</v>
      </c>
    </row>
    <row r="1140" spans="1:8">
      <c r="A1140" s="13" t="s">
        <v>1910</v>
      </c>
      <c r="B1140" s="13">
        <v>17031811200</v>
      </c>
      <c r="C1140" s="13" t="s">
        <v>1911</v>
      </c>
      <c r="D1140" s="13" t="s">
        <v>4272</v>
      </c>
      <c r="E1140" s="13" t="s">
        <v>1909</v>
      </c>
      <c r="F1140" s="15">
        <v>26.2</v>
      </c>
      <c r="G1140" s="15">
        <v>2.2999999999999998</v>
      </c>
      <c r="H1140" s="15">
        <v>3.7</v>
      </c>
    </row>
    <row r="1141" spans="1:8">
      <c r="A1141" s="13" t="s">
        <v>1912</v>
      </c>
      <c r="B1141" s="13">
        <v>17031821500</v>
      </c>
      <c r="C1141" s="13" t="s">
        <v>1913</v>
      </c>
      <c r="D1141" s="13" t="s">
        <v>4272</v>
      </c>
      <c r="E1141" s="13" t="s">
        <v>1914</v>
      </c>
      <c r="F1141" s="15">
        <v>38.6</v>
      </c>
      <c r="G1141" s="15">
        <v>4.4000000000000004</v>
      </c>
      <c r="H1141" s="15">
        <v>15</v>
      </c>
    </row>
    <row r="1142" spans="1:8">
      <c r="A1142" s="13" t="s">
        <v>1915</v>
      </c>
      <c r="B1142" s="13">
        <v>17031826600</v>
      </c>
      <c r="C1142" s="13" t="s">
        <v>1916</v>
      </c>
      <c r="D1142" s="13" t="s">
        <v>4272</v>
      </c>
      <c r="E1142" s="13" t="s">
        <v>1914</v>
      </c>
      <c r="F1142" s="15">
        <v>37.1</v>
      </c>
      <c r="G1142" s="15">
        <v>1.6</v>
      </c>
      <c r="H1142" s="15">
        <v>18</v>
      </c>
    </row>
    <row r="1143" spans="1:8">
      <c r="A1143" s="13" t="s">
        <v>1917</v>
      </c>
      <c r="B1143" s="13">
        <v>17031826700</v>
      </c>
      <c r="C1143" s="13" t="s">
        <v>1918</v>
      </c>
      <c r="D1143" s="13" t="s">
        <v>4272</v>
      </c>
      <c r="E1143" s="13" t="s">
        <v>1914</v>
      </c>
      <c r="F1143" s="15">
        <v>39.799999999999997</v>
      </c>
      <c r="G1143" s="15">
        <v>3.6</v>
      </c>
      <c r="H1143" s="15">
        <v>15.1</v>
      </c>
    </row>
    <row r="1144" spans="1:8">
      <c r="A1144" s="13" t="s">
        <v>1919</v>
      </c>
      <c r="B1144" s="13">
        <v>17031803901</v>
      </c>
      <c r="C1144" s="13" t="s">
        <v>1920</v>
      </c>
      <c r="D1144" s="13" t="s">
        <v>4272</v>
      </c>
      <c r="E1144" s="13" t="s">
        <v>1945</v>
      </c>
      <c r="F1144" s="15">
        <v>29.3</v>
      </c>
      <c r="G1144" s="15">
        <v>2.2000000000000002</v>
      </c>
      <c r="H1144" s="15">
        <v>8.6999999999999993</v>
      </c>
    </row>
    <row r="1145" spans="1:8">
      <c r="A1145" s="13" t="s">
        <v>1921</v>
      </c>
      <c r="B1145" s="13">
        <v>17031803902</v>
      </c>
      <c r="C1145" s="13" t="s">
        <v>1922</v>
      </c>
      <c r="D1145" s="13" t="s">
        <v>4272</v>
      </c>
      <c r="E1145" s="13" t="s">
        <v>1923</v>
      </c>
      <c r="F1145" s="15">
        <v>24.2</v>
      </c>
      <c r="G1145" s="15">
        <v>1.6</v>
      </c>
      <c r="H1145" s="15">
        <v>3.9</v>
      </c>
    </row>
    <row r="1146" spans="1:8">
      <c r="A1146" s="13" t="s">
        <v>1924</v>
      </c>
      <c r="B1146" s="13">
        <v>17031804000</v>
      </c>
      <c r="C1146" s="13" t="s">
        <v>1925</v>
      </c>
      <c r="D1146" s="13" t="s">
        <v>4272</v>
      </c>
      <c r="E1146" s="13" t="s">
        <v>1923</v>
      </c>
      <c r="F1146" s="15">
        <v>23.6</v>
      </c>
      <c r="G1146" s="15">
        <v>0.9</v>
      </c>
      <c r="H1146" s="15">
        <v>3.9</v>
      </c>
    </row>
    <row r="1147" spans="1:8">
      <c r="A1147" s="13" t="s">
        <v>1926</v>
      </c>
      <c r="B1147" s="13">
        <v>17031804108</v>
      </c>
      <c r="C1147" s="13" t="s">
        <v>1927</v>
      </c>
      <c r="D1147" s="13" t="s">
        <v>4272</v>
      </c>
      <c r="E1147" s="13" t="s">
        <v>1928</v>
      </c>
      <c r="F1147" s="15">
        <v>24.7</v>
      </c>
      <c r="G1147" s="15">
        <v>0.9</v>
      </c>
      <c r="H1147" s="15">
        <v>3.4</v>
      </c>
    </row>
    <row r="1148" spans="1:8">
      <c r="A1148" s="13" t="s">
        <v>1929</v>
      </c>
      <c r="B1148" s="13">
        <v>17031804109</v>
      </c>
      <c r="C1148" s="13" t="s">
        <v>1930</v>
      </c>
      <c r="D1148" s="13" t="s">
        <v>4272</v>
      </c>
      <c r="E1148" s="13" t="s">
        <v>1928</v>
      </c>
      <c r="F1148" s="15">
        <v>28.5</v>
      </c>
      <c r="G1148" s="15">
        <v>0</v>
      </c>
      <c r="H1148" s="15">
        <v>1.9</v>
      </c>
    </row>
    <row r="1149" spans="1:8">
      <c r="A1149" s="13" t="s">
        <v>1931</v>
      </c>
      <c r="B1149" s="13">
        <v>17031805105</v>
      </c>
      <c r="C1149" s="13" t="s">
        <v>1932</v>
      </c>
      <c r="D1149" s="13" t="s">
        <v>4272</v>
      </c>
      <c r="E1149" s="13" t="s">
        <v>1923</v>
      </c>
      <c r="F1149" s="15">
        <v>23.8</v>
      </c>
      <c r="G1149" s="15">
        <v>3.1</v>
      </c>
      <c r="H1149" s="15">
        <v>8.5</v>
      </c>
    </row>
    <row r="1150" spans="1:8">
      <c r="A1150" s="13" t="s">
        <v>1933</v>
      </c>
      <c r="B1150" s="13">
        <v>17031804610</v>
      </c>
      <c r="C1150" s="13" t="s">
        <v>1934</v>
      </c>
      <c r="D1150" s="13" t="s">
        <v>4272</v>
      </c>
      <c r="E1150" s="13" t="s">
        <v>1935</v>
      </c>
      <c r="F1150" s="15">
        <v>30.3</v>
      </c>
      <c r="G1150" s="15">
        <v>0</v>
      </c>
      <c r="H1150" s="15">
        <v>5.4</v>
      </c>
    </row>
    <row r="1151" spans="1:8">
      <c r="A1151" s="13" t="s">
        <v>1936</v>
      </c>
      <c r="B1151" s="13">
        <v>17031804611</v>
      </c>
      <c r="C1151" s="13" t="s">
        <v>1824</v>
      </c>
      <c r="D1151" s="13" t="s">
        <v>4272</v>
      </c>
      <c r="E1151" s="13" t="s">
        <v>1935</v>
      </c>
      <c r="F1151" s="15">
        <v>28.3</v>
      </c>
      <c r="G1151" s="15">
        <v>0.8</v>
      </c>
      <c r="H1151" s="15">
        <v>3.2</v>
      </c>
    </row>
    <row r="1152" spans="1:8">
      <c r="A1152" s="13" t="s">
        <v>1825</v>
      </c>
      <c r="B1152" s="13">
        <v>17031770602</v>
      </c>
      <c r="C1152" s="13" t="s">
        <v>1826</v>
      </c>
      <c r="D1152" s="13" t="s">
        <v>4272</v>
      </c>
      <c r="E1152" s="13" t="s">
        <v>1827</v>
      </c>
      <c r="F1152" s="15">
        <v>20.399999999999999</v>
      </c>
      <c r="G1152" s="15">
        <v>4.3</v>
      </c>
      <c r="H1152" s="15">
        <v>9.3000000000000007</v>
      </c>
    </row>
    <row r="1153" spans="1:8">
      <c r="A1153" s="13" t="s">
        <v>1828</v>
      </c>
      <c r="B1153" s="13">
        <v>17031770700</v>
      </c>
      <c r="C1153" s="13" t="s">
        <v>1829</v>
      </c>
      <c r="D1153" s="13" t="s">
        <v>4272</v>
      </c>
      <c r="E1153" s="13" t="s">
        <v>1827</v>
      </c>
      <c r="F1153" s="15">
        <v>22.7</v>
      </c>
      <c r="G1153" s="15">
        <v>8</v>
      </c>
      <c r="H1153" s="15">
        <v>3.8</v>
      </c>
    </row>
    <row r="1154" spans="1:8">
      <c r="A1154" s="13" t="s">
        <v>1830</v>
      </c>
      <c r="B1154" s="13">
        <v>17031828504</v>
      </c>
      <c r="C1154" s="13" t="s">
        <v>1831</v>
      </c>
      <c r="D1154" s="13" t="s">
        <v>4272</v>
      </c>
      <c r="E1154" s="13" t="s">
        <v>1832</v>
      </c>
      <c r="F1154" s="15">
        <v>32.4</v>
      </c>
      <c r="G1154" s="15">
        <v>0.9</v>
      </c>
      <c r="H1154" s="15">
        <v>4.2</v>
      </c>
    </row>
    <row r="1155" spans="1:8">
      <c r="A1155" s="13" t="s">
        <v>1833</v>
      </c>
      <c r="B1155" s="13">
        <v>17031770800</v>
      </c>
      <c r="C1155" s="13" t="s">
        <v>1834</v>
      </c>
      <c r="D1155" s="13" t="s">
        <v>4272</v>
      </c>
      <c r="E1155" s="13" t="s">
        <v>1835</v>
      </c>
      <c r="F1155" s="15">
        <v>26.6</v>
      </c>
      <c r="G1155" s="15">
        <v>3.5</v>
      </c>
      <c r="H1155" s="15">
        <v>1.6</v>
      </c>
    </row>
    <row r="1156" spans="1:8">
      <c r="A1156" s="13" t="s">
        <v>1836</v>
      </c>
      <c r="B1156" s="13">
        <v>17031811600</v>
      </c>
      <c r="C1156" s="13" t="s">
        <v>1837</v>
      </c>
      <c r="D1156" s="13" t="s">
        <v>4272</v>
      </c>
      <c r="E1156" s="13" t="s">
        <v>1835</v>
      </c>
      <c r="F1156" s="15">
        <v>29.9</v>
      </c>
      <c r="G1156" s="15">
        <v>1.1000000000000001</v>
      </c>
      <c r="H1156" s="15">
        <v>6.4</v>
      </c>
    </row>
    <row r="1157" spans="1:8">
      <c r="A1157" s="13" t="s">
        <v>1838</v>
      </c>
      <c r="B1157" s="13">
        <v>17031804712</v>
      </c>
      <c r="C1157" s="13" t="s">
        <v>1839</v>
      </c>
      <c r="D1157" s="13" t="s">
        <v>4272</v>
      </c>
      <c r="E1157" s="13" t="s">
        <v>1840</v>
      </c>
      <c r="F1157" s="15">
        <v>29.1</v>
      </c>
      <c r="G1157" s="15">
        <v>0.7</v>
      </c>
      <c r="H1157" s="15">
        <v>5.6</v>
      </c>
    </row>
    <row r="1158" spans="1:8">
      <c r="A1158" s="13" t="s">
        <v>1841</v>
      </c>
      <c r="B1158" s="13">
        <v>17031804713</v>
      </c>
      <c r="C1158" s="13" t="s">
        <v>1842</v>
      </c>
      <c r="D1158" s="13" t="s">
        <v>4272</v>
      </c>
      <c r="E1158" s="13" t="s">
        <v>1840</v>
      </c>
      <c r="F1158" s="15">
        <v>23</v>
      </c>
      <c r="G1158" s="15">
        <v>1.1000000000000001</v>
      </c>
      <c r="H1158" s="15">
        <v>2.5</v>
      </c>
    </row>
    <row r="1159" spans="1:8">
      <c r="A1159" s="13" t="s">
        <v>1843</v>
      </c>
      <c r="B1159" s="13">
        <v>17031804804</v>
      </c>
      <c r="C1159" s="13" t="s">
        <v>1844</v>
      </c>
      <c r="D1159" s="13" t="s">
        <v>4272</v>
      </c>
      <c r="E1159" s="13" t="s">
        <v>1840</v>
      </c>
      <c r="F1159" s="15">
        <v>31.7</v>
      </c>
      <c r="G1159" s="15">
        <v>0</v>
      </c>
      <c r="H1159" s="15">
        <v>5.9</v>
      </c>
    </row>
    <row r="1160" spans="1:8">
      <c r="A1160" s="13" t="s">
        <v>1845</v>
      </c>
      <c r="B1160" s="13">
        <v>17031804308</v>
      </c>
      <c r="C1160" s="13" t="s">
        <v>1846</v>
      </c>
      <c r="D1160" s="13" t="s">
        <v>4272</v>
      </c>
      <c r="E1160" s="13" t="s">
        <v>1840</v>
      </c>
      <c r="F1160" s="15">
        <v>34.299999999999997</v>
      </c>
      <c r="G1160" s="15">
        <v>0.6</v>
      </c>
      <c r="H1160" s="15">
        <v>3</v>
      </c>
    </row>
    <row r="1161" spans="1:8">
      <c r="A1161" s="13" t="s">
        <v>1847</v>
      </c>
      <c r="B1161" s="13">
        <v>17031804309</v>
      </c>
      <c r="C1161" s="13" t="s">
        <v>1848</v>
      </c>
      <c r="D1161" s="13" t="s">
        <v>4272</v>
      </c>
      <c r="E1161" s="13" t="s">
        <v>1840</v>
      </c>
      <c r="F1161" s="15">
        <v>31.5</v>
      </c>
      <c r="G1161" s="15">
        <v>0</v>
      </c>
      <c r="H1161" s="15">
        <v>0</v>
      </c>
    </row>
    <row r="1162" spans="1:8">
      <c r="A1162" s="13" t="s">
        <v>1849</v>
      </c>
      <c r="B1162" s="13">
        <v>17031804310</v>
      </c>
      <c r="C1162" s="13" t="s">
        <v>1850</v>
      </c>
      <c r="D1162" s="13" t="s">
        <v>4272</v>
      </c>
      <c r="E1162" s="13" t="s">
        <v>1840</v>
      </c>
      <c r="F1162" s="15">
        <v>31.2</v>
      </c>
      <c r="G1162" s="15">
        <v>0.8</v>
      </c>
      <c r="H1162" s="15">
        <v>5.2</v>
      </c>
    </row>
    <row r="1163" spans="1:8">
      <c r="A1163" s="13" t="s">
        <v>1851</v>
      </c>
      <c r="B1163" s="13">
        <v>17031804311</v>
      </c>
      <c r="C1163" s="13" t="s">
        <v>1852</v>
      </c>
      <c r="D1163" s="13" t="s">
        <v>4272</v>
      </c>
      <c r="E1163" s="13" t="s">
        <v>1840</v>
      </c>
      <c r="F1163" s="15">
        <v>33.200000000000003</v>
      </c>
      <c r="G1163" s="15">
        <v>0.9</v>
      </c>
      <c r="H1163" s="15">
        <v>3</v>
      </c>
    </row>
    <row r="1164" spans="1:8">
      <c r="A1164" s="13" t="s">
        <v>1853</v>
      </c>
      <c r="B1164" s="13">
        <v>17031804714</v>
      </c>
      <c r="C1164" s="13" t="s">
        <v>1854</v>
      </c>
      <c r="D1164" s="13" t="s">
        <v>4272</v>
      </c>
      <c r="E1164" s="13" t="s">
        <v>1840</v>
      </c>
      <c r="F1164" s="15">
        <v>27.3</v>
      </c>
      <c r="G1164" s="15">
        <v>1.6</v>
      </c>
      <c r="H1164" s="15">
        <v>1</v>
      </c>
    </row>
    <row r="1165" spans="1:8">
      <c r="A1165" s="13" t="s">
        <v>1855</v>
      </c>
      <c r="B1165" s="13">
        <v>17031804715</v>
      </c>
      <c r="C1165" s="13" t="s">
        <v>1856</v>
      </c>
      <c r="D1165" s="13" t="s">
        <v>4272</v>
      </c>
      <c r="E1165" s="13" t="s">
        <v>1840</v>
      </c>
      <c r="F1165" s="15">
        <v>22.4</v>
      </c>
      <c r="G1165" s="15">
        <v>4.4000000000000004</v>
      </c>
      <c r="H1165" s="15">
        <v>2.2000000000000002</v>
      </c>
    </row>
    <row r="1166" spans="1:8">
      <c r="A1166" s="13" t="s">
        <v>1857</v>
      </c>
      <c r="B1166" s="13">
        <v>17031804716</v>
      </c>
      <c r="C1166" s="13" t="s">
        <v>1858</v>
      </c>
      <c r="D1166" s="13" t="s">
        <v>4272</v>
      </c>
      <c r="E1166" s="13" t="s">
        <v>1840</v>
      </c>
      <c r="F1166" s="15">
        <v>33.299999999999997</v>
      </c>
      <c r="G1166" s="15">
        <v>1.8</v>
      </c>
      <c r="H1166" s="15">
        <v>5.2</v>
      </c>
    </row>
    <row r="1167" spans="1:8">
      <c r="A1167" s="13" t="s">
        <v>1859</v>
      </c>
      <c r="B1167" s="13">
        <v>17031804803</v>
      </c>
      <c r="C1167" s="13" t="s">
        <v>1860</v>
      </c>
      <c r="D1167" s="13" t="s">
        <v>4272</v>
      </c>
      <c r="E1167" s="13" t="s">
        <v>1840</v>
      </c>
      <c r="F1167" s="15">
        <v>27.6</v>
      </c>
      <c r="G1167" s="15">
        <v>0</v>
      </c>
      <c r="H1167" s="15">
        <v>1.8</v>
      </c>
    </row>
    <row r="1168" spans="1:8">
      <c r="A1168" s="13" t="s">
        <v>1861</v>
      </c>
      <c r="B1168" s="13">
        <v>17031804807</v>
      </c>
      <c r="C1168" s="13" t="s">
        <v>1862</v>
      </c>
      <c r="D1168" s="13" t="s">
        <v>4272</v>
      </c>
      <c r="E1168" s="13" t="s">
        <v>1840</v>
      </c>
      <c r="F1168" s="15">
        <v>28</v>
      </c>
      <c r="G1168" s="15">
        <v>0</v>
      </c>
      <c r="H1168" s="15">
        <v>3</v>
      </c>
    </row>
    <row r="1169" spans="1:8">
      <c r="A1169" s="13" t="s">
        <v>1863</v>
      </c>
      <c r="B1169" s="13">
        <v>17031804808</v>
      </c>
      <c r="C1169" s="13" t="s">
        <v>1864</v>
      </c>
      <c r="D1169" s="13" t="s">
        <v>4272</v>
      </c>
      <c r="E1169" s="13" t="s">
        <v>1840</v>
      </c>
      <c r="F1169" s="15">
        <v>33.5</v>
      </c>
      <c r="G1169" s="15">
        <v>0.7</v>
      </c>
      <c r="H1169" s="15">
        <v>10</v>
      </c>
    </row>
    <row r="1170" spans="1:8">
      <c r="A1170" s="13" t="s">
        <v>1865</v>
      </c>
      <c r="B1170" s="13">
        <v>17031804809</v>
      </c>
      <c r="C1170" s="13" t="s">
        <v>1866</v>
      </c>
      <c r="D1170" s="13" t="s">
        <v>4272</v>
      </c>
      <c r="E1170" s="13" t="s">
        <v>1840</v>
      </c>
      <c r="F1170" s="15">
        <v>25.5</v>
      </c>
      <c r="G1170" s="15">
        <v>0</v>
      </c>
      <c r="H1170" s="15">
        <v>1.5</v>
      </c>
    </row>
    <row r="1171" spans="1:8">
      <c r="A1171" s="13" t="s">
        <v>1867</v>
      </c>
      <c r="B1171" s="13">
        <v>17031804810</v>
      </c>
      <c r="C1171" s="13" t="s">
        <v>1868</v>
      </c>
      <c r="D1171" s="13" t="s">
        <v>4272</v>
      </c>
      <c r="E1171" s="13" t="s">
        <v>1840</v>
      </c>
      <c r="F1171" s="15">
        <v>25.6</v>
      </c>
      <c r="G1171" s="15">
        <v>0</v>
      </c>
      <c r="H1171" s="15">
        <v>2.6</v>
      </c>
    </row>
    <row r="1172" spans="1:8">
      <c r="A1172" s="13" t="s">
        <v>1869</v>
      </c>
      <c r="B1172" s="13">
        <v>17031806700</v>
      </c>
      <c r="C1172" s="13" t="s">
        <v>1870</v>
      </c>
      <c r="D1172" s="13" t="s">
        <v>4272</v>
      </c>
      <c r="E1172" s="13" t="s">
        <v>1871</v>
      </c>
      <c r="F1172" s="15">
        <v>28.1</v>
      </c>
      <c r="G1172" s="15">
        <v>0</v>
      </c>
      <c r="H1172" s="15">
        <v>9.4</v>
      </c>
    </row>
    <row r="1173" spans="1:8">
      <c r="A1173" s="13" t="s">
        <v>1872</v>
      </c>
      <c r="B1173" s="13">
        <v>17031806801</v>
      </c>
      <c r="C1173" s="13" t="s">
        <v>1873</v>
      </c>
      <c r="D1173" s="13" t="s">
        <v>4272</v>
      </c>
      <c r="E1173" s="13" t="s">
        <v>1871</v>
      </c>
      <c r="F1173" s="15">
        <v>28.1</v>
      </c>
      <c r="G1173" s="15">
        <v>0.7</v>
      </c>
      <c r="H1173" s="15">
        <v>6.5</v>
      </c>
    </row>
    <row r="1174" spans="1:8">
      <c r="A1174" s="13" t="s">
        <v>1874</v>
      </c>
      <c r="B1174" s="13">
        <v>17031806802</v>
      </c>
      <c r="C1174" s="13" t="s">
        <v>1875</v>
      </c>
      <c r="D1174" s="13" t="s">
        <v>4272</v>
      </c>
      <c r="E1174" s="13" t="s">
        <v>1871</v>
      </c>
      <c r="F1174" s="15">
        <v>25.1</v>
      </c>
      <c r="G1174" s="15">
        <v>0</v>
      </c>
      <c r="H1174" s="15">
        <v>7.8</v>
      </c>
    </row>
    <row r="1175" spans="1:8">
      <c r="A1175" s="13" t="s">
        <v>1876</v>
      </c>
      <c r="B1175" s="13">
        <v>17031806900</v>
      </c>
      <c r="C1175" s="13" t="s">
        <v>1877</v>
      </c>
      <c r="D1175" s="13" t="s">
        <v>4272</v>
      </c>
      <c r="E1175" s="13" t="s">
        <v>1871</v>
      </c>
      <c r="F1175" s="15">
        <v>31.7</v>
      </c>
      <c r="G1175" s="15">
        <v>1.5</v>
      </c>
      <c r="H1175" s="15">
        <v>6.9</v>
      </c>
    </row>
    <row r="1176" spans="1:8">
      <c r="A1176" s="13" t="s">
        <v>1878</v>
      </c>
      <c r="B1176" s="13">
        <v>17031807000</v>
      </c>
      <c r="C1176" s="13" t="s">
        <v>1767</v>
      </c>
      <c r="D1176" s="13" t="s">
        <v>4272</v>
      </c>
      <c r="E1176" s="13" t="s">
        <v>1871</v>
      </c>
      <c r="F1176" s="15">
        <v>27.2</v>
      </c>
      <c r="G1176" s="15">
        <v>4</v>
      </c>
      <c r="H1176" s="15">
        <v>8.1</v>
      </c>
    </row>
    <row r="1177" spans="1:8">
      <c r="A1177" s="13" t="s">
        <v>1768</v>
      </c>
      <c r="B1177" s="13">
        <v>17031807100</v>
      </c>
      <c r="C1177" s="13" t="s">
        <v>1769</v>
      </c>
      <c r="D1177" s="13" t="s">
        <v>4272</v>
      </c>
      <c r="E1177" s="13" t="s">
        <v>1871</v>
      </c>
      <c r="F1177" s="15">
        <v>26.6</v>
      </c>
      <c r="G1177" s="15">
        <v>0.5</v>
      </c>
      <c r="H1177" s="15">
        <v>13.6</v>
      </c>
    </row>
    <row r="1178" spans="1:8">
      <c r="A1178" s="13" t="s">
        <v>1770</v>
      </c>
      <c r="B1178" s="13">
        <v>17031807200</v>
      </c>
      <c r="C1178" s="13" t="s">
        <v>1771</v>
      </c>
      <c r="D1178" s="13" t="s">
        <v>4272</v>
      </c>
      <c r="E1178" s="13" t="s">
        <v>1871</v>
      </c>
      <c r="F1178" s="15">
        <v>30.2</v>
      </c>
      <c r="G1178" s="15">
        <v>4.8</v>
      </c>
      <c r="H1178" s="15">
        <v>9.6</v>
      </c>
    </row>
    <row r="1179" spans="1:8">
      <c r="A1179" s="13" t="s">
        <v>1772</v>
      </c>
      <c r="B1179" s="13">
        <v>17031807300</v>
      </c>
      <c r="C1179" s="13" t="s">
        <v>1773</v>
      </c>
      <c r="D1179" s="13" t="s">
        <v>4272</v>
      </c>
      <c r="E1179" s="13" t="s">
        <v>1871</v>
      </c>
      <c r="F1179" s="15">
        <v>28.6</v>
      </c>
      <c r="G1179" s="15">
        <v>1.9</v>
      </c>
      <c r="H1179" s="15">
        <v>13.7</v>
      </c>
    </row>
    <row r="1180" spans="1:8">
      <c r="A1180" s="13" t="s">
        <v>1774</v>
      </c>
      <c r="B1180" s="13">
        <v>17031807400</v>
      </c>
      <c r="C1180" s="13" t="s">
        <v>1775</v>
      </c>
      <c r="D1180" s="13" t="s">
        <v>4272</v>
      </c>
      <c r="E1180" s="13" t="s">
        <v>1871</v>
      </c>
      <c r="F1180" s="15">
        <v>26.6</v>
      </c>
      <c r="G1180" s="15">
        <v>3.5</v>
      </c>
      <c r="H1180" s="15">
        <v>10.4</v>
      </c>
    </row>
    <row r="1181" spans="1:8">
      <c r="A1181" s="13" t="s">
        <v>1776</v>
      </c>
      <c r="B1181" s="13">
        <v>17031807500</v>
      </c>
      <c r="C1181" s="13" t="s">
        <v>1777</v>
      </c>
      <c r="D1181" s="13" t="s">
        <v>4272</v>
      </c>
      <c r="E1181" s="13" t="s">
        <v>1871</v>
      </c>
      <c r="F1181" s="15">
        <v>28.7</v>
      </c>
      <c r="G1181" s="15">
        <v>1.6</v>
      </c>
      <c r="H1181" s="15">
        <v>12.5</v>
      </c>
    </row>
    <row r="1182" spans="1:8">
      <c r="A1182" s="13" t="s">
        <v>1778</v>
      </c>
      <c r="B1182" s="13">
        <v>17031807600</v>
      </c>
      <c r="C1182" s="13" t="s">
        <v>1779</v>
      </c>
      <c r="D1182" s="13" t="s">
        <v>4272</v>
      </c>
      <c r="E1182" s="13" t="s">
        <v>1871</v>
      </c>
      <c r="F1182" s="15">
        <v>27.7</v>
      </c>
      <c r="G1182" s="15">
        <v>0.7</v>
      </c>
      <c r="H1182" s="15">
        <v>5.8</v>
      </c>
    </row>
    <row r="1183" spans="1:8">
      <c r="A1183" s="13" t="s">
        <v>1780</v>
      </c>
      <c r="B1183" s="13">
        <v>17031807700</v>
      </c>
      <c r="C1183" s="13" t="s">
        <v>1781</v>
      </c>
      <c r="D1183" s="13" t="s">
        <v>4272</v>
      </c>
      <c r="E1183" s="13" t="s">
        <v>1871</v>
      </c>
      <c r="F1183" s="15">
        <v>28.2</v>
      </c>
      <c r="G1183" s="15">
        <v>3.6</v>
      </c>
      <c r="H1183" s="15">
        <v>6</v>
      </c>
    </row>
    <row r="1184" spans="1:8">
      <c r="A1184" s="13" t="s">
        <v>1782</v>
      </c>
      <c r="B1184" s="13">
        <v>17031807800</v>
      </c>
      <c r="C1184" s="13" t="s">
        <v>1783</v>
      </c>
      <c r="D1184" s="13" t="s">
        <v>4272</v>
      </c>
      <c r="E1184" s="13" t="s">
        <v>1871</v>
      </c>
      <c r="F1184" s="15">
        <v>28.2</v>
      </c>
      <c r="G1184" s="15">
        <v>0</v>
      </c>
      <c r="H1184" s="15">
        <v>8.6999999999999993</v>
      </c>
    </row>
    <row r="1185" spans="1:8">
      <c r="A1185" s="13" t="s">
        <v>1784</v>
      </c>
      <c r="B1185" s="13">
        <v>17031829500</v>
      </c>
      <c r="C1185" s="13" t="s">
        <v>1785</v>
      </c>
      <c r="D1185" s="13" t="s">
        <v>4272</v>
      </c>
      <c r="E1185" s="13" t="s">
        <v>1786</v>
      </c>
      <c r="F1185" s="15">
        <v>25</v>
      </c>
      <c r="G1185" s="15">
        <v>0.5</v>
      </c>
      <c r="H1185" s="15">
        <v>6.5</v>
      </c>
    </row>
    <row r="1186" spans="1:8">
      <c r="A1186" s="13" t="s">
        <v>1787</v>
      </c>
      <c r="B1186" s="13">
        <v>17031826301</v>
      </c>
      <c r="C1186" s="13" t="s">
        <v>1788</v>
      </c>
      <c r="D1186" s="13" t="s">
        <v>4272</v>
      </c>
      <c r="E1186" s="13" t="s">
        <v>1789</v>
      </c>
      <c r="F1186" s="15">
        <v>33.299999999999997</v>
      </c>
      <c r="G1186" s="15">
        <v>1.2</v>
      </c>
      <c r="H1186" s="15">
        <v>13.6</v>
      </c>
    </row>
    <row r="1187" spans="1:8">
      <c r="A1187" s="13" t="s">
        <v>1790</v>
      </c>
      <c r="B1187" s="13">
        <v>17031826303</v>
      </c>
      <c r="C1187" s="13" t="s">
        <v>1791</v>
      </c>
      <c r="D1187" s="13" t="s">
        <v>4272</v>
      </c>
      <c r="E1187" s="13" t="s">
        <v>1789</v>
      </c>
      <c r="F1187" s="15">
        <v>37.5</v>
      </c>
      <c r="G1187" s="15">
        <v>0</v>
      </c>
      <c r="H1187" s="15">
        <v>8.3000000000000007</v>
      </c>
    </row>
    <row r="1188" spans="1:8">
      <c r="A1188" s="13" t="s">
        <v>1792</v>
      </c>
      <c r="B1188" s="13">
        <v>17031827801</v>
      </c>
      <c r="C1188" s="13" t="s">
        <v>1793</v>
      </c>
      <c r="D1188" s="13" t="s">
        <v>4272</v>
      </c>
      <c r="E1188" s="13" t="s">
        <v>1789</v>
      </c>
      <c r="F1188" s="15">
        <v>33</v>
      </c>
      <c r="G1188" s="15">
        <v>1.5</v>
      </c>
      <c r="H1188" s="15">
        <v>10.7</v>
      </c>
    </row>
    <row r="1189" spans="1:8">
      <c r="A1189" s="13" t="s">
        <v>1794</v>
      </c>
      <c r="B1189" s="13">
        <v>17031827802</v>
      </c>
      <c r="C1189" s="13" t="s">
        <v>1795</v>
      </c>
      <c r="D1189" s="13" t="s">
        <v>4272</v>
      </c>
      <c r="E1189" s="13" t="s">
        <v>1789</v>
      </c>
      <c r="F1189" s="15">
        <v>31.4</v>
      </c>
      <c r="G1189" s="15">
        <v>1.8</v>
      </c>
      <c r="H1189" s="15">
        <v>8.6999999999999993</v>
      </c>
    </row>
    <row r="1190" spans="1:8">
      <c r="A1190" s="13" t="s">
        <v>1796</v>
      </c>
      <c r="B1190" s="13">
        <v>17031827804</v>
      </c>
      <c r="C1190" s="13" t="s">
        <v>1797</v>
      </c>
      <c r="D1190" s="13" t="s">
        <v>4272</v>
      </c>
      <c r="E1190" s="13" t="s">
        <v>1789</v>
      </c>
      <c r="F1190" s="15">
        <v>41.2</v>
      </c>
      <c r="G1190" s="15">
        <v>3.9</v>
      </c>
      <c r="H1190" s="15">
        <v>13.3</v>
      </c>
    </row>
    <row r="1191" spans="1:8">
      <c r="A1191" s="13" t="s">
        <v>1798</v>
      </c>
      <c r="B1191" s="13">
        <v>17031827805</v>
      </c>
      <c r="C1191" s="13" t="s">
        <v>1799</v>
      </c>
      <c r="D1191" s="13" t="s">
        <v>4272</v>
      </c>
      <c r="E1191" s="13" t="s">
        <v>1789</v>
      </c>
      <c r="F1191" s="15">
        <v>39.799999999999997</v>
      </c>
      <c r="G1191" s="15">
        <v>0</v>
      </c>
      <c r="H1191" s="15">
        <v>9.6</v>
      </c>
    </row>
    <row r="1192" spans="1:8">
      <c r="A1192" s="13" t="s">
        <v>1800</v>
      </c>
      <c r="B1192" s="13">
        <v>17031827901</v>
      </c>
      <c r="C1192" s="13" t="s">
        <v>1801</v>
      </c>
      <c r="D1192" s="13" t="s">
        <v>4272</v>
      </c>
      <c r="E1192" s="13" t="s">
        <v>1789</v>
      </c>
      <c r="F1192" s="15">
        <v>30.7</v>
      </c>
      <c r="G1192" s="15">
        <v>0.9</v>
      </c>
      <c r="H1192" s="15">
        <v>5.3</v>
      </c>
    </row>
    <row r="1193" spans="1:8">
      <c r="A1193" s="13" t="s">
        <v>1802</v>
      </c>
      <c r="B1193" s="13">
        <v>17031804510</v>
      </c>
      <c r="C1193" s="13" t="s">
        <v>1803</v>
      </c>
      <c r="D1193" s="13" t="s">
        <v>4272</v>
      </c>
      <c r="E1193" s="13" t="s">
        <v>1804</v>
      </c>
      <c r="F1193" s="15">
        <v>25.5</v>
      </c>
      <c r="G1193" s="15">
        <v>0.9</v>
      </c>
      <c r="H1193" s="15">
        <v>2.7</v>
      </c>
    </row>
    <row r="1194" spans="1:8">
      <c r="A1194" s="13" t="s">
        <v>1805</v>
      </c>
      <c r="B1194" s="13">
        <v>17031829600</v>
      </c>
      <c r="C1194" s="13" t="s">
        <v>1806</v>
      </c>
      <c r="D1194" s="13" t="s">
        <v>4272</v>
      </c>
      <c r="E1194" s="13" t="s">
        <v>1807</v>
      </c>
      <c r="F1194" s="15">
        <v>26.4</v>
      </c>
      <c r="G1194" s="15">
        <v>0</v>
      </c>
      <c r="H1194" s="15">
        <v>5.6</v>
      </c>
    </row>
    <row r="1195" spans="1:8">
      <c r="A1195" s="13" t="s">
        <v>1808</v>
      </c>
      <c r="B1195" s="13">
        <v>17031820700</v>
      </c>
      <c r="C1195" s="13" t="s">
        <v>1809</v>
      </c>
      <c r="D1195" s="13" t="s">
        <v>4272</v>
      </c>
      <c r="E1195" s="13" t="s">
        <v>1810</v>
      </c>
      <c r="F1195" s="15">
        <v>30.7</v>
      </c>
      <c r="G1195" s="15">
        <v>3.2</v>
      </c>
      <c r="H1195" s="15">
        <v>3.2</v>
      </c>
    </row>
    <row r="1196" spans="1:8">
      <c r="A1196" s="13" t="s">
        <v>1811</v>
      </c>
      <c r="B1196" s="13">
        <v>17031816600</v>
      </c>
      <c r="C1196" s="13" t="s">
        <v>1812</v>
      </c>
      <c r="D1196" s="13" t="s">
        <v>4272</v>
      </c>
      <c r="E1196" s="13" t="s">
        <v>1813</v>
      </c>
      <c r="F1196" s="15">
        <v>25.7</v>
      </c>
      <c r="G1196" s="15">
        <v>0.7</v>
      </c>
      <c r="H1196" s="15">
        <v>5.4</v>
      </c>
    </row>
    <row r="1197" spans="1:8">
      <c r="A1197" s="13" t="s">
        <v>1814</v>
      </c>
      <c r="B1197" s="13">
        <v>17031804511</v>
      </c>
      <c r="C1197" s="13" t="s">
        <v>1815</v>
      </c>
      <c r="D1197" s="13" t="s">
        <v>4272</v>
      </c>
      <c r="E1197" s="13" t="s">
        <v>1804</v>
      </c>
      <c r="F1197" s="15">
        <v>32.700000000000003</v>
      </c>
      <c r="G1197" s="15">
        <v>0</v>
      </c>
      <c r="H1197" s="15">
        <v>2.8</v>
      </c>
    </row>
    <row r="1198" spans="1:8">
      <c r="A1198" s="13" t="s">
        <v>1816</v>
      </c>
      <c r="B1198" s="13">
        <v>17031804305</v>
      </c>
      <c r="C1198" s="13" t="s">
        <v>1817</v>
      </c>
      <c r="D1198" s="13" t="s">
        <v>4272</v>
      </c>
      <c r="E1198" s="13" t="s">
        <v>1804</v>
      </c>
      <c r="F1198" s="15">
        <v>29.5</v>
      </c>
      <c r="G1198" s="15">
        <v>0.3</v>
      </c>
      <c r="H1198" s="15">
        <v>0.9</v>
      </c>
    </row>
    <row r="1199" spans="1:8">
      <c r="A1199" s="13" t="s">
        <v>1818</v>
      </c>
      <c r="B1199" s="13">
        <v>17031804306</v>
      </c>
      <c r="C1199" s="13" t="s">
        <v>1819</v>
      </c>
      <c r="D1199" s="13" t="s">
        <v>4272</v>
      </c>
      <c r="E1199" s="13" t="s">
        <v>1804</v>
      </c>
      <c r="F1199" s="15">
        <v>28</v>
      </c>
      <c r="G1199" s="15">
        <v>0.8</v>
      </c>
      <c r="H1199" s="15">
        <v>2.5</v>
      </c>
    </row>
    <row r="1200" spans="1:8">
      <c r="A1200" s="13" t="s">
        <v>1820</v>
      </c>
      <c r="B1200" s="13">
        <v>17031820300</v>
      </c>
      <c r="C1200" s="13" t="s">
        <v>1821</v>
      </c>
      <c r="D1200" s="13" t="s">
        <v>4272</v>
      </c>
      <c r="E1200" s="13" t="s">
        <v>1822</v>
      </c>
      <c r="F1200" s="15">
        <v>27.4</v>
      </c>
      <c r="G1200" s="15">
        <v>5.2</v>
      </c>
      <c r="H1200" s="15">
        <v>7.7</v>
      </c>
    </row>
    <row r="1201" spans="1:8">
      <c r="A1201" s="13" t="s">
        <v>1823</v>
      </c>
      <c r="B1201" s="13">
        <v>17031820400</v>
      </c>
      <c r="C1201" s="13" t="s">
        <v>1709</v>
      </c>
      <c r="D1201" s="13" t="s">
        <v>4272</v>
      </c>
      <c r="E1201" s="13" t="s">
        <v>1822</v>
      </c>
      <c r="F1201" s="15">
        <v>25.9</v>
      </c>
      <c r="G1201" s="15">
        <v>2.7</v>
      </c>
      <c r="H1201" s="15">
        <v>6.8</v>
      </c>
    </row>
    <row r="1202" spans="1:8">
      <c r="A1202" s="13" t="s">
        <v>1710</v>
      </c>
      <c r="B1202" s="13">
        <v>17031828300</v>
      </c>
      <c r="C1202" s="13" t="s">
        <v>1711</v>
      </c>
      <c r="D1202" s="13" t="s">
        <v>4272</v>
      </c>
      <c r="E1202" s="13" t="s">
        <v>1712</v>
      </c>
      <c r="F1202" s="15">
        <v>31.5</v>
      </c>
      <c r="G1202" s="15">
        <v>1.6</v>
      </c>
      <c r="H1202" s="15">
        <v>6.5</v>
      </c>
    </row>
    <row r="1203" spans="1:8">
      <c r="A1203" s="13" t="s">
        <v>1713</v>
      </c>
      <c r="B1203" s="13">
        <v>17031824507</v>
      </c>
      <c r="C1203" s="13" t="s">
        <v>1714</v>
      </c>
      <c r="D1203" s="13" t="s">
        <v>4272</v>
      </c>
      <c r="E1203" s="13" t="s">
        <v>1715</v>
      </c>
      <c r="F1203" s="15">
        <v>34.799999999999997</v>
      </c>
      <c r="G1203" s="15">
        <v>0.9</v>
      </c>
      <c r="H1203" s="15">
        <v>10.9</v>
      </c>
    </row>
    <row r="1204" spans="1:8">
      <c r="A1204" s="13" t="s">
        <v>1716</v>
      </c>
      <c r="B1204" s="13">
        <v>17031825303</v>
      </c>
      <c r="C1204" s="13" t="s">
        <v>1717</v>
      </c>
      <c r="D1204" s="13" t="s">
        <v>4272</v>
      </c>
      <c r="E1204" s="13" t="s">
        <v>1715</v>
      </c>
      <c r="F1204" s="15">
        <v>31.1</v>
      </c>
      <c r="G1204" s="15">
        <v>3.1</v>
      </c>
      <c r="H1204" s="15">
        <v>5.5</v>
      </c>
    </row>
    <row r="1205" spans="1:8">
      <c r="A1205" s="13" t="s">
        <v>1718</v>
      </c>
      <c r="B1205" s="13">
        <v>17031825304</v>
      </c>
      <c r="C1205" s="13" t="s">
        <v>1719</v>
      </c>
      <c r="D1205" s="13" t="s">
        <v>4272</v>
      </c>
      <c r="E1205" s="13" t="s">
        <v>1715</v>
      </c>
      <c r="F1205" s="15">
        <v>34.1</v>
      </c>
      <c r="G1205" s="15">
        <v>0</v>
      </c>
      <c r="H1205" s="15">
        <v>11.9</v>
      </c>
    </row>
    <row r="1206" spans="1:8">
      <c r="A1206" s="13" t="s">
        <v>1720</v>
      </c>
      <c r="B1206" s="13">
        <v>17031825400</v>
      </c>
      <c r="C1206" s="13" t="s">
        <v>1721</v>
      </c>
      <c r="D1206" s="13" t="s">
        <v>4272</v>
      </c>
      <c r="E1206" s="13" t="s">
        <v>1715</v>
      </c>
      <c r="F1206" s="15">
        <v>31.9</v>
      </c>
      <c r="G1206" s="15">
        <v>3.4</v>
      </c>
      <c r="H1206" s="15">
        <v>8.8000000000000007</v>
      </c>
    </row>
    <row r="1207" spans="1:8">
      <c r="A1207" s="13" t="s">
        <v>1722</v>
      </c>
      <c r="B1207" s="13">
        <v>17031843100</v>
      </c>
      <c r="C1207" s="13" t="s">
        <v>1723</v>
      </c>
      <c r="D1207" s="13" t="s">
        <v>4272</v>
      </c>
      <c r="E1207" s="13" t="s">
        <v>1724</v>
      </c>
      <c r="F1207" s="15">
        <v>26.5</v>
      </c>
      <c r="G1207" s="15">
        <v>4.4000000000000004</v>
      </c>
      <c r="H1207" s="15">
        <v>39.5</v>
      </c>
    </row>
    <row r="1208" spans="1:8">
      <c r="A1208" s="13" t="s">
        <v>1725</v>
      </c>
      <c r="B1208" s="13">
        <v>17031843200</v>
      </c>
      <c r="C1208" s="13" t="s">
        <v>1726</v>
      </c>
      <c r="D1208" s="13" t="s">
        <v>4272</v>
      </c>
      <c r="E1208" s="13" t="s">
        <v>1724</v>
      </c>
      <c r="F1208" s="15">
        <v>30.5</v>
      </c>
      <c r="G1208" s="15">
        <v>4.0999999999999996</v>
      </c>
      <c r="H1208" s="15">
        <v>18.100000000000001</v>
      </c>
    </row>
    <row r="1209" spans="1:8">
      <c r="A1209" s="13" t="s">
        <v>1727</v>
      </c>
      <c r="B1209" s="13">
        <v>17031843700</v>
      </c>
      <c r="C1209" s="13" t="s">
        <v>1728</v>
      </c>
      <c r="D1209" s="13" t="s">
        <v>4272</v>
      </c>
      <c r="E1209" s="13" t="s">
        <v>1724</v>
      </c>
      <c r="F1209" s="15">
        <v>28</v>
      </c>
      <c r="G1209" s="15">
        <v>2.4</v>
      </c>
      <c r="H1209" s="15">
        <v>30.8</v>
      </c>
    </row>
    <row r="1210" spans="1:8">
      <c r="A1210" s="13" t="s">
        <v>1729</v>
      </c>
      <c r="B1210" s="13">
        <v>17031843800</v>
      </c>
      <c r="C1210" s="13" t="s">
        <v>1730</v>
      </c>
      <c r="D1210" s="13" t="s">
        <v>4272</v>
      </c>
      <c r="E1210" s="13" t="s">
        <v>1724</v>
      </c>
      <c r="F1210" s="15">
        <v>34.4</v>
      </c>
      <c r="G1210" s="15">
        <v>1</v>
      </c>
      <c r="H1210" s="15">
        <v>29.4</v>
      </c>
    </row>
    <row r="1211" spans="1:8">
      <c r="A1211" s="13" t="s">
        <v>1731</v>
      </c>
      <c r="B1211" s="13">
        <v>17031841600</v>
      </c>
      <c r="C1211" s="13" t="s">
        <v>1732</v>
      </c>
      <c r="D1211" s="13" t="s">
        <v>4272</v>
      </c>
      <c r="E1211" s="13" t="s">
        <v>1733</v>
      </c>
      <c r="F1211" s="15">
        <v>37.5</v>
      </c>
      <c r="G1211" s="15">
        <v>9.9</v>
      </c>
      <c r="H1211" s="15">
        <v>28.8</v>
      </c>
    </row>
    <row r="1212" spans="1:8">
      <c r="A1212" s="13" t="s">
        <v>1734</v>
      </c>
      <c r="B1212" s="13">
        <v>17031841400</v>
      </c>
      <c r="C1212" s="13" t="s">
        <v>1735</v>
      </c>
      <c r="D1212" s="13" t="s">
        <v>4272</v>
      </c>
      <c r="E1212" s="13" t="s">
        <v>1736</v>
      </c>
      <c r="F1212" s="15">
        <v>34.799999999999997</v>
      </c>
      <c r="G1212" s="15">
        <v>5.9</v>
      </c>
      <c r="H1212" s="15">
        <v>27.6</v>
      </c>
    </row>
    <row r="1213" spans="1:8">
      <c r="A1213" s="13" t="s">
        <v>1737</v>
      </c>
      <c r="B1213" s="13">
        <v>17031841500</v>
      </c>
      <c r="C1213" s="13" t="s">
        <v>1738</v>
      </c>
      <c r="D1213" s="13" t="s">
        <v>4272</v>
      </c>
      <c r="E1213" s="13" t="s">
        <v>1736</v>
      </c>
      <c r="F1213" s="15">
        <v>44.1</v>
      </c>
      <c r="G1213" s="15">
        <v>1.6</v>
      </c>
      <c r="H1213" s="15">
        <v>35.4</v>
      </c>
    </row>
    <row r="1214" spans="1:8">
      <c r="A1214" s="13" t="s">
        <v>1739</v>
      </c>
      <c r="B1214" s="13">
        <v>17031818100</v>
      </c>
      <c r="C1214" s="13" t="s">
        <v>1740</v>
      </c>
      <c r="D1214" s="13" t="s">
        <v>4272</v>
      </c>
      <c r="E1214" s="13" t="s">
        <v>2365</v>
      </c>
      <c r="F1214" s="15">
        <v>31.6</v>
      </c>
      <c r="G1214" s="15">
        <v>2.5</v>
      </c>
      <c r="H1214" s="15">
        <v>10.3</v>
      </c>
    </row>
    <row r="1215" spans="1:8">
      <c r="A1215" s="13" t="s">
        <v>1741</v>
      </c>
      <c r="B1215" s="13">
        <v>17031818200</v>
      </c>
      <c r="C1215" s="13" t="s">
        <v>1742</v>
      </c>
      <c r="D1215" s="13" t="s">
        <v>4272</v>
      </c>
      <c r="E1215" s="13" t="s">
        <v>2365</v>
      </c>
      <c r="F1215" s="15">
        <v>30.7</v>
      </c>
      <c r="G1215" s="15">
        <v>0</v>
      </c>
      <c r="H1215" s="15">
        <v>7.6</v>
      </c>
    </row>
    <row r="1216" spans="1:8">
      <c r="A1216" s="13" t="s">
        <v>1743</v>
      </c>
      <c r="B1216" s="13">
        <v>17031819801</v>
      </c>
      <c r="C1216" s="13" t="s">
        <v>1744</v>
      </c>
      <c r="D1216" s="13" t="s">
        <v>4272</v>
      </c>
      <c r="E1216" s="13" t="s">
        <v>1745</v>
      </c>
      <c r="F1216" s="15">
        <v>29.2</v>
      </c>
      <c r="G1216" s="15">
        <v>1.8</v>
      </c>
      <c r="H1216" s="15">
        <v>16.399999999999999</v>
      </c>
    </row>
    <row r="1217" spans="1:8">
      <c r="A1217" s="13" t="s">
        <v>1746</v>
      </c>
      <c r="B1217" s="13">
        <v>17031819802</v>
      </c>
      <c r="C1217" s="13" t="s">
        <v>1747</v>
      </c>
      <c r="D1217" s="13" t="s">
        <v>4272</v>
      </c>
      <c r="E1217" s="13" t="s">
        <v>1745</v>
      </c>
      <c r="F1217" s="15">
        <v>33.5</v>
      </c>
      <c r="G1217" s="15">
        <v>1.2</v>
      </c>
      <c r="H1217" s="15">
        <v>14.1</v>
      </c>
    </row>
    <row r="1218" spans="1:8">
      <c r="A1218" s="13" t="s">
        <v>1748</v>
      </c>
      <c r="B1218" s="13">
        <v>17031819900</v>
      </c>
      <c r="C1218" s="13" t="s">
        <v>1749</v>
      </c>
      <c r="D1218" s="13" t="s">
        <v>4272</v>
      </c>
      <c r="E1218" s="13" t="s">
        <v>1745</v>
      </c>
      <c r="F1218" s="15">
        <v>29.1</v>
      </c>
      <c r="G1218" s="15">
        <v>0.9</v>
      </c>
      <c r="H1218" s="15">
        <v>14.3</v>
      </c>
    </row>
    <row r="1219" spans="1:8">
      <c r="A1219" s="13" t="s">
        <v>1750</v>
      </c>
      <c r="B1219" s="13">
        <v>17031841800</v>
      </c>
      <c r="C1219" s="13" t="s">
        <v>1751</v>
      </c>
      <c r="D1219" s="13" t="s">
        <v>4272</v>
      </c>
      <c r="E1219" s="13" t="s">
        <v>1752</v>
      </c>
      <c r="F1219" s="15">
        <v>46.4</v>
      </c>
      <c r="G1219" s="15">
        <v>0</v>
      </c>
      <c r="H1219" s="15">
        <v>26.1</v>
      </c>
    </row>
    <row r="1220" spans="1:8">
      <c r="A1220" s="13" t="s">
        <v>1753</v>
      </c>
      <c r="B1220" s="13">
        <v>17031842400</v>
      </c>
      <c r="C1220" s="13" t="s">
        <v>1754</v>
      </c>
      <c r="D1220" s="13" t="s">
        <v>4272</v>
      </c>
      <c r="E1220" s="13" t="s">
        <v>1752</v>
      </c>
      <c r="F1220" s="15">
        <v>44.3</v>
      </c>
      <c r="G1220" s="15">
        <v>2.2000000000000002</v>
      </c>
      <c r="H1220" s="15">
        <v>33</v>
      </c>
    </row>
    <row r="1221" spans="1:8">
      <c r="A1221" s="13" t="s">
        <v>1755</v>
      </c>
      <c r="B1221" s="13">
        <v>17031842500</v>
      </c>
      <c r="C1221" s="13" t="s">
        <v>1756</v>
      </c>
      <c r="D1221" s="13" t="s">
        <v>4272</v>
      </c>
      <c r="E1221" s="13" t="s">
        <v>1752</v>
      </c>
      <c r="F1221" s="15">
        <v>39.799999999999997</v>
      </c>
      <c r="G1221" s="15">
        <v>0</v>
      </c>
      <c r="H1221" s="15">
        <v>58.4</v>
      </c>
    </row>
    <row r="1222" spans="1:8">
      <c r="A1222" s="13" t="s">
        <v>1757</v>
      </c>
      <c r="B1222" s="13">
        <v>17031842600</v>
      </c>
      <c r="C1222" s="13" t="s">
        <v>1758</v>
      </c>
      <c r="D1222" s="13" t="s">
        <v>4272</v>
      </c>
      <c r="E1222" s="13" t="s">
        <v>1752</v>
      </c>
      <c r="F1222" s="15">
        <v>32.700000000000003</v>
      </c>
      <c r="G1222" s="15">
        <v>5.2</v>
      </c>
      <c r="H1222" s="15">
        <v>17.5</v>
      </c>
    </row>
    <row r="1223" spans="1:8">
      <c r="A1223" s="13" t="s">
        <v>1759</v>
      </c>
      <c r="B1223" s="13">
        <v>17031802402</v>
      </c>
      <c r="C1223" s="13" t="s">
        <v>1760</v>
      </c>
      <c r="D1223" s="13" t="s">
        <v>4272</v>
      </c>
      <c r="E1223" s="13" t="s">
        <v>1761</v>
      </c>
      <c r="F1223" s="15">
        <v>24.5</v>
      </c>
      <c r="G1223" s="15">
        <v>0</v>
      </c>
      <c r="H1223" s="15">
        <v>2.8</v>
      </c>
    </row>
    <row r="1224" spans="1:8">
      <c r="A1224" s="13" t="s">
        <v>1762</v>
      </c>
      <c r="B1224" s="13">
        <v>17031802403</v>
      </c>
      <c r="C1224" s="13" t="s">
        <v>1763</v>
      </c>
      <c r="D1224" s="13" t="s">
        <v>4272</v>
      </c>
      <c r="E1224" s="13" t="s">
        <v>1761</v>
      </c>
      <c r="F1224" s="15">
        <v>28.9</v>
      </c>
      <c r="G1224" s="15">
        <v>0</v>
      </c>
      <c r="H1224" s="15">
        <v>4.2</v>
      </c>
    </row>
    <row r="1225" spans="1:8">
      <c r="A1225" s="13" t="s">
        <v>1764</v>
      </c>
      <c r="B1225" s="13">
        <v>17031802404</v>
      </c>
      <c r="C1225" s="13" t="s">
        <v>1765</v>
      </c>
      <c r="D1225" s="13" t="s">
        <v>4272</v>
      </c>
      <c r="E1225" s="13" t="s">
        <v>1761</v>
      </c>
      <c r="F1225" s="15">
        <v>22.5</v>
      </c>
      <c r="G1225" s="15">
        <v>0.6</v>
      </c>
      <c r="H1225" s="15">
        <v>1.1000000000000001</v>
      </c>
    </row>
    <row r="1226" spans="1:8">
      <c r="A1226" s="13" t="s">
        <v>1766</v>
      </c>
      <c r="B1226" s="13">
        <v>17031802503</v>
      </c>
      <c r="C1226" s="13" t="s">
        <v>1653</v>
      </c>
      <c r="D1226" s="13" t="s">
        <v>4272</v>
      </c>
      <c r="E1226" s="13" t="s">
        <v>1761</v>
      </c>
      <c r="F1226" s="15">
        <v>26.3</v>
      </c>
      <c r="G1226" s="15">
        <v>1.6</v>
      </c>
      <c r="H1226" s="15">
        <v>2</v>
      </c>
    </row>
    <row r="1227" spans="1:8">
      <c r="A1227" s="13" t="s">
        <v>1654</v>
      </c>
      <c r="B1227" s="13">
        <v>17031802504</v>
      </c>
      <c r="C1227" s="13" t="s">
        <v>1655</v>
      </c>
      <c r="D1227" s="13" t="s">
        <v>4272</v>
      </c>
      <c r="E1227" s="13" t="s">
        <v>1761</v>
      </c>
      <c r="F1227" s="15">
        <v>24.8</v>
      </c>
      <c r="G1227" s="15">
        <v>0.3</v>
      </c>
      <c r="H1227" s="15">
        <v>1.7</v>
      </c>
    </row>
    <row r="1228" spans="1:8">
      <c r="A1228" s="13" t="s">
        <v>1656</v>
      </c>
      <c r="B1228" s="13">
        <v>17031802505</v>
      </c>
      <c r="C1228" s="13" t="s">
        <v>1657</v>
      </c>
      <c r="D1228" s="13" t="s">
        <v>4272</v>
      </c>
      <c r="E1228" s="13" t="s">
        <v>1761</v>
      </c>
      <c r="F1228" s="15">
        <v>21.6</v>
      </c>
      <c r="G1228" s="15">
        <v>4.3</v>
      </c>
      <c r="H1228" s="15">
        <v>1</v>
      </c>
    </row>
    <row r="1229" spans="1:8">
      <c r="A1229" s="13" t="s">
        <v>1658</v>
      </c>
      <c r="B1229" s="13">
        <v>17031802506</v>
      </c>
      <c r="C1229" s="13" t="s">
        <v>1659</v>
      </c>
      <c r="D1229" s="13" t="s">
        <v>4272</v>
      </c>
      <c r="E1229" s="13" t="s">
        <v>1761</v>
      </c>
      <c r="F1229" s="15">
        <v>24.3</v>
      </c>
      <c r="G1229" s="15">
        <v>2.7</v>
      </c>
      <c r="H1229" s="15">
        <v>3.9</v>
      </c>
    </row>
    <row r="1230" spans="1:8">
      <c r="A1230" s="13" t="s">
        <v>1660</v>
      </c>
      <c r="B1230" s="13">
        <v>17031800900</v>
      </c>
      <c r="C1230" s="13" t="s">
        <v>1661</v>
      </c>
      <c r="D1230" s="13" t="s">
        <v>4272</v>
      </c>
      <c r="E1230" s="13" t="s">
        <v>1662</v>
      </c>
      <c r="F1230" s="15">
        <v>30.1</v>
      </c>
      <c r="G1230" s="15">
        <v>0.9</v>
      </c>
      <c r="H1230" s="15">
        <v>11.3</v>
      </c>
    </row>
    <row r="1231" spans="1:8">
      <c r="A1231" s="13" t="s">
        <v>1663</v>
      </c>
      <c r="B1231" s="13">
        <v>17031801000</v>
      </c>
      <c r="C1231" s="13" t="s">
        <v>1664</v>
      </c>
      <c r="D1231" s="13" t="s">
        <v>4272</v>
      </c>
      <c r="E1231" s="13" t="s">
        <v>1662</v>
      </c>
      <c r="F1231" s="15">
        <v>30.8</v>
      </c>
      <c r="G1231" s="15">
        <v>4.8</v>
      </c>
      <c r="H1231" s="15">
        <v>12.4</v>
      </c>
    </row>
    <row r="1232" spans="1:8">
      <c r="A1232" s="13" t="s">
        <v>1665</v>
      </c>
      <c r="B1232" s="13">
        <v>17031801100</v>
      </c>
      <c r="C1232" s="13" t="s">
        <v>1666</v>
      </c>
      <c r="D1232" s="13" t="s">
        <v>4272</v>
      </c>
      <c r="E1232" s="13" t="s">
        <v>1662</v>
      </c>
      <c r="F1232" s="15">
        <v>32.6</v>
      </c>
      <c r="G1232" s="15">
        <v>0.5</v>
      </c>
      <c r="H1232" s="15">
        <v>28.3</v>
      </c>
    </row>
    <row r="1233" spans="1:8">
      <c r="A1233" s="13" t="s">
        <v>1667</v>
      </c>
      <c r="B1233" s="13">
        <v>17031801200</v>
      </c>
      <c r="C1233" s="13" t="s">
        <v>1668</v>
      </c>
      <c r="D1233" s="13" t="s">
        <v>4272</v>
      </c>
      <c r="E1233" s="13" t="s">
        <v>1662</v>
      </c>
      <c r="F1233" s="15">
        <v>36.299999999999997</v>
      </c>
      <c r="G1233" s="15">
        <v>2.2999999999999998</v>
      </c>
      <c r="H1233" s="15">
        <v>18.399999999999999</v>
      </c>
    </row>
    <row r="1234" spans="1:8">
      <c r="A1234" s="13" t="s">
        <v>1669</v>
      </c>
      <c r="B1234" s="13">
        <v>17031801300</v>
      </c>
      <c r="C1234" s="13" t="s">
        <v>1670</v>
      </c>
      <c r="D1234" s="13" t="s">
        <v>4272</v>
      </c>
      <c r="E1234" s="13" t="s">
        <v>1662</v>
      </c>
      <c r="F1234" s="15">
        <v>33.200000000000003</v>
      </c>
      <c r="G1234" s="15">
        <v>6</v>
      </c>
      <c r="H1234" s="15">
        <v>21.1</v>
      </c>
    </row>
    <row r="1235" spans="1:8">
      <c r="A1235" s="13" t="s">
        <v>1671</v>
      </c>
      <c r="B1235" s="13">
        <v>17031801400</v>
      </c>
      <c r="C1235" s="13" t="s">
        <v>1672</v>
      </c>
      <c r="D1235" s="13" t="s">
        <v>4272</v>
      </c>
      <c r="E1235" s="13" t="s">
        <v>1662</v>
      </c>
      <c r="F1235" s="15">
        <v>30.4</v>
      </c>
      <c r="G1235" s="15">
        <v>0</v>
      </c>
      <c r="H1235" s="15">
        <v>10.5</v>
      </c>
    </row>
    <row r="1236" spans="1:8">
      <c r="A1236" s="13" t="s">
        <v>1673</v>
      </c>
      <c r="B1236" s="13">
        <v>17031800100</v>
      </c>
      <c r="C1236" s="13" t="s">
        <v>1674</v>
      </c>
      <c r="D1236" s="13" t="s">
        <v>4272</v>
      </c>
      <c r="E1236" s="13" t="s">
        <v>1675</v>
      </c>
      <c r="F1236" s="15">
        <v>35.9</v>
      </c>
      <c r="G1236" s="15">
        <v>2.2000000000000002</v>
      </c>
      <c r="H1236" s="15">
        <v>25.5</v>
      </c>
    </row>
    <row r="1237" spans="1:8">
      <c r="A1237" s="13" t="s">
        <v>1676</v>
      </c>
      <c r="B1237" s="13">
        <v>17031800300</v>
      </c>
      <c r="C1237" s="13" t="s">
        <v>1677</v>
      </c>
      <c r="D1237" s="13" t="s">
        <v>4272</v>
      </c>
      <c r="E1237" s="13" t="s">
        <v>1675</v>
      </c>
      <c r="F1237" s="15">
        <v>31.7</v>
      </c>
      <c r="G1237" s="15">
        <v>0.8</v>
      </c>
      <c r="H1237" s="15">
        <v>14.1</v>
      </c>
    </row>
    <row r="1238" spans="1:8">
      <c r="A1238" s="13" t="s">
        <v>1678</v>
      </c>
      <c r="B1238" s="13">
        <v>17031800400</v>
      </c>
      <c r="C1238" s="13" t="s">
        <v>1679</v>
      </c>
      <c r="D1238" s="13" t="s">
        <v>4272</v>
      </c>
      <c r="E1238" s="13" t="s">
        <v>1675</v>
      </c>
      <c r="F1238" s="15">
        <v>31.2</v>
      </c>
      <c r="G1238" s="15">
        <v>3.9</v>
      </c>
      <c r="H1238" s="15">
        <v>31</v>
      </c>
    </row>
    <row r="1239" spans="1:8">
      <c r="A1239" s="13" t="s">
        <v>1680</v>
      </c>
      <c r="B1239" s="13">
        <v>17031800500</v>
      </c>
      <c r="C1239" s="13" t="s">
        <v>1681</v>
      </c>
      <c r="D1239" s="13" t="s">
        <v>4272</v>
      </c>
      <c r="E1239" s="13" t="s">
        <v>1675</v>
      </c>
      <c r="F1239" s="15">
        <v>33.200000000000003</v>
      </c>
      <c r="G1239" s="15">
        <v>0.4</v>
      </c>
      <c r="H1239" s="15">
        <v>23</v>
      </c>
    </row>
    <row r="1240" spans="1:8">
      <c r="A1240" s="13" t="s">
        <v>1682</v>
      </c>
      <c r="B1240" s="13">
        <v>17031800700</v>
      </c>
      <c r="C1240" s="13" t="s">
        <v>1683</v>
      </c>
      <c r="D1240" s="13" t="s">
        <v>4272</v>
      </c>
      <c r="E1240" s="13" t="s">
        <v>1675</v>
      </c>
      <c r="F1240" s="15">
        <v>32.9</v>
      </c>
      <c r="G1240" s="15">
        <v>2.2999999999999998</v>
      </c>
      <c r="H1240" s="15">
        <v>19.600000000000001</v>
      </c>
    </row>
    <row r="1241" spans="1:8">
      <c r="A1241" s="13" t="s">
        <v>1684</v>
      </c>
      <c r="B1241" s="13">
        <v>17031840100</v>
      </c>
      <c r="C1241" s="13" t="s">
        <v>1685</v>
      </c>
      <c r="D1241" s="13" t="s">
        <v>4272</v>
      </c>
      <c r="E1241" s="13" t="s">
        <v>1686</v>
      </c>
      <c r="F1241" s="15">
        <v>27.7</v>
      </c>
      <c r="G1241" s="15">
        <v>10.8</v>
      </c>
      <c r="H1241" s="15">
        <v>19.5</v>
      </c>
    </row>
    <row r="1242" spans="1:8">
      <c r="A1242" s="13" t="s">
        <v>1687</v>
      </c>
      <c r="B1242" s="13">
        <v>17031840200</v>
      </c>
      <c r="C1242" s="13" t="s">
        <v>1688</v>
      </c>
      <c r="D1242" s="13" t="s">
        <v>4272</v>
      </c>
      <c r="E1242" s="13" t="s">
        <v>1686</v>
      </c>
      <c r="F1242" s="15">
        <v>30</v>
      </c>
      <c r="G1242" s="15">
        <v>5.2</v>
      </c>
      <c r="H1242" s="15">
        <v>29.3</v>
      </c>
    </row>
    <row r="1243" spans="1:8">
      <c r="A1243" s="13" t="s">
        <v>1689</v>
      </c>
      <c r="B1243" s="13">
        <v>17031823102</v>
      </c>
      <c r="C1243" s="13" t="s">
        <v>1690</v>
      </c>
      <c r="D1243" s="13" t="s">
        <v>4272</v>
      </c>
      <c r="E1243" s="13" t="s">
        <v>1691</v>
      </c>
      <c r="F1243" s="15">
        <v>33.200000000000003</v>
      </c>
      <c r="G1243" s="15">
        <v>1.6</v>
      </c>
      <c r="H1243" s="15">
        <v>0.5</v>
      </c>
    </row>
    <row r="1244" spans="1:8">
      <c r="A1244" s="13" t="s">
        <v>1692</v>
      </c>
      <c r="B1244" s="13">
        <v>17031830500</v>
      </c>
      <c r="C1244" s="13" t="s">
        <v>1693</v>
      </c>
      <c r="D1244" s="13" t="s">
        <v>4272</v>
      </c>
      <c r="E1244" s="13"/>
      <c r="F1244" s="15">
        <v>34.1</v>
      </c>
      <c r="G1244" s="15">
        <v>7.2</v>
      </c>
      <c r="H1244" s="15">
        <v>20.5</v>
      </c>
    </row>
    <row r="1245" spans="1:8">
      <c r="A1245" s="13" t="s">
        <v>1694</v>
      </c>
      <c r="B1245" s="13">
        <v>17031830600</v>
      </c>
      <c r="C1245" s="13" t="s">
        <v>1695</v>
      </c>
      <c r="D1245" s="13" t="s">
        <v>4272</v>
      </c>
      <c r="E1245" s="13"/>
      <c r="F1245" s="15">
        <v>36.700000000000003</v>
      </c>
      <c r="G1245" s="15">
        <v>7.7</v>
      </c>
      <c r="H1245" s="15">
        <v>41.7</v>
      </c>
    </row>
    <row r="1246" spans="1:8">
      <c r="A1246" s="13" t="s">
        <v>1696</v>
      </c>
      <c r="B1246" s="13">
        <v>17031830700</v>
      </c>
      <c r="C1246" s="13" t="s">
        <v>1697</v>
      </c>
      <c r="D1246" s="13" t="s">
        <v>4272</v>
      </c>
      <c r="E1246" s="13"/>
      <c r="F1246" s="15">
        <v>36.299999999999997</v>
      </c>
      <c r="G1246" s="15">
        <v>3.3</v>
      </c>
      <c r="H1246" s="15">
        <v>47.1</v>
      </c>
    </row>
    <row r="1247" spans="1:8">
      <c r="A1247" s="13" t="s">
        <v>1698</v>
      </c>
      <c r="B1247" s="13">
        <v>17031830800</v>
      </c>
      <c r="C1247" s="13" t="s">
        <v>1699</v>
      </c>
      <c r="D1247" s="13" t="s">
        <v>4272</v>
      </c>
      <c r="E1247" s="13"/>
      <c r="F1247" s="15">
        <v>35</v>
      </c>
      <c r="G1247" s="15">
        <v>5.6</v>
      </c>
      <c r="H1247" s="15">
        <v>44.4</v>
      </c>
    </row>
    <row r="1248" spans="1:8">
      <c r="A1248" s="13" t="s">
        <v>1700</v>
      </c>
      <c r="B1248" s="13">
        <v>17031830900</v>
      </c>
      <c r="C1248" s="13" t="s">
        <v>1701</v>
      </c>
      <c r="D1248" s="13" t="s">
        <v>4272</v>
      </c>
      <c r="E1248" s="13"/>
      <c r="F1248" s="15">
        <v>28.2</v>
      </c>
      <c r="G1248" s="15">
        <v>5.9</v>
      </c>
      <c r="H1248" s="15">
        <v>23.8</v>
      </c>
    </row>
    <row r="1249" spans="1:8">
      <c r="A1249" s="13" t="s">
        <v>1702</v>
      </c>
      <c r="B1249" s="13">
        <v>17031831000</v>
      </c>
      <c r="C1249" s="13" t="s">
        <v>1703</v>
      </c>
      <c r="D1249" s="13" t="s">
        <v>4272</v>
      </c>
      <c r="E1249" s="13"/>
      <c r="F1249" s="15">
        <v>32.5</v>
      </c>
      <c r="G1249" s="15">
        <v>1.8</v>
      </c>
      <c r="H1249" s="15">
        <v>31.9</v>
      </c>
    </row>
    <row r="1250" spans="1:8">
      <c r="A1250" s="13" t="s">
        <v>1704</v>
      </c>
      <c r="B1250" s="13">
        <v>17031831100</v>
      </c>
      <c r="C1250" s="13" t="s">
        <v>1705</v>
      </c>
      <c r="D1250" s="13" t="s">
        <v>4272</v>
      </c>
      <c r="E1250" s="13"/>
      <c r="F1250" s="15">
        <v>33.200000000000003</v>
      </c>
      <c r="G1250" s="15">
        <v>1.1000000000000001</v>
      </c>
      <c r="H1250" s="15">
        <v>26.9</v>
      </c>
    </row>
    <row r="1251" spans="1:8">
      <c r="A1251" s="13" t="s">
        <v>1706</v>
      </c>
      <c r="B1251" s="13">
        <v>17031831200</v>
      </c>
      <c r="C1251" s="13" t="s">
        <v>1707</v>
      </c>
      <c r="D1251" s="13" t="s">
        <v>4272</v>
      </c>
      <c r="E1251" s="13"/>
      <c r="F1251" s="15">
        <v>35.299999999999997</v>
      </c>
      <c r="G1251" s="15">
        <v>2.8</v>
      </c>
      <c r="H1251" s="15">
        <v>21.6</v>
      </c>
    </row>
    <row r="1252" spans="1:8">
      <c r="A1252" s="13" t="s">
        <v>1708</v>
      </c>
      <c r="B1252" s="13">
        <v>17031831300</v>
      </c>
      <c r="C1252" s="13" t="s">
        <v>1599</v>
      </c>
      <c r="D1252" s="13" t="s">
        <v>4272</v>
      </c>
      <c r="E1252" s="13"/>
      <c r="F1252" s="15">
        <v>36.299999999999997</v>
      </c>
      <c r="G1252" s="15">
        <v>5.3</v>
      </c>
      <c r="H1252" s="15">
        <v>22</v>
      </c>
    </row>
    <row r="1253" spans="1:8">
      <c r="A1253" s="13" t="s">
        <v>1600</v>
      </c>
      <c r="B1253" s="13">
        <v>17031831400</v>
      </c>
      <c r="C1253" s="13" t="s">
        <v>1601</v>
      </c>
      <c r="D1253" s="13" t="s">
        <v>4272</v>
      </c>
      <c r="E1253" s="13"/>
      <c r="F1253" s="15">
        <v>37.200000000000003</v>
      </c>
      <c r="G1253" s="15">
        <v>3.3</v>
      </c>
      <c r="H1253" s="15">
        <v>26</v>
      </c>
    </row>
    <row r="1254" spans="1:8">
      <c r="A1254" s="13" t="s">
        <v>1602</v>
      </c>
      <c r="B1254" s="13">
        <v>17031831500</v>
      </c>
      <c r="C1254" s="13" t="s">
        <v>1603</v>
      </c>
      <c r="D1254" s="13" t="s">
        <v>4272</v>
      </c>
      <c r="E1254" s="13"/>
      <c r="F1254" s="15">
        <v>35.5</v>
      </c>
      <c r="G1254" s="15">
        <v>4.0999999999999996</v>
      </c>
      <c r="H1254" s="15">
        <v>9.1999999999999993</v>
      </c>
    </row>
    <row r="1255" spans="1:8">
      <c r="A1255" s="13" t="s">
        <v>1604</v>
      </c>
      <c r="B1255" s="13">
        <v>17031831600</v>
      </c>
      <c r="C1255" s="13" t="s">
        <v>1605</v>
      </c>
      <c r="D1255" s="13" t="s">
        <v>4272</v>
      </c>
      <c r="E1255" s="13"/>
      <c r="F1255" s="15">
        <v>34.799999999999997</v>
      </c>
      <c r="G1255" s="15">
        <v>1.9</v>
      </c>
      <c r="H1255" s="15">
        <v>13.1</v>
      </c>
    </row>
    <row r="1256" spans="1:8">
      <c r="A1256" s="13" t="s">
        <v>1606</v>
      </c>
      <c r="B1256" s="13">
        <v>17031831700</v>
      </c>
      <c r="C1256" s="13" t="s">
        <v>1607</v>
      </c>
      <c r="D1256" s="13" t="s">
        <v>4272</v>
      </c>
      <c r="E1256" s="13"/>
      <c r="F1256" s="15">
        <v>34.5</v>
      </c>
      <c r="G1256" s="15">
        <v>2.4</v>
      </c>
      <c r="H1256" s="15">
        <v>16.8</v>
      </c>
    </row>
    <row r="1257" spans="1:8">
      <c r="A1257" s="13" t="s">
        <v>1608</v>
      </c>
      <c r="B1257" s="13">
        <v>17031831800</v>
      </c>
      <c r="C1257" s="13" t="s">
        <v>1609</v>
      </c>
      <c r="D1257" s="13" t="s">
        <v>4272</v>
      </c>
      <c r="E1257" s="13"/>
      <c r="F1257" s="15">
        <v>33.5</v>
      </c>
      <c r="G1257" s="15">
        <v>12.9</v>
      </c>
      <c r="H1257" s="15">
        <v>15.9</v>
      </c>
    </row>
    <row r="1258" spans="1:8">
      <c r="A1258" s="13" t="s">
        <v>1610</v>
      </c>
      <c r="B1258" s="13">
        <v>17031831900</v>
      </c>
      <c r="C1258" s="13" t="s">
        <v>1611</v>
      </c>
      <c r="D1258" s="13" t="s">
        <v>4272</v>
      </c>
      <c r="E1258" s="13"/>
      <c r="F1258" s="15">
        <v>35.4</v>
      </c>
      <c r="G1258" s="15">
        <v>3</v>
      </c>
      <c r="H1258" s="15">
        <v>60.5</v>
      </c>
    </row>
    <row r="1259" spans="1:8">
      <c r="A1259" s="13" t="s">
        <v>1612</v>
      </c>
      <c r="B1259" s="13">
        <v>17031832000</v>
      </c>
      <c r="C1259" s="13" t="s">
        <v>1613</v>
      </c>
      <c r="D1259" s="13" t="s">
        <v>4272</v>
      </c>
      <c r="E1259" s="13"/>
      <c r="F1259" s="15">
        <v>33.700000000000003</v>
      </c>
      <c r="G1259" s="15">
        <v>7</v>
      </c>
      <c r="H1259" s="15">
        <v>48.2</v>
      </c>
    </row>
    <row r="1260" spans="1:8">
      <c r="A1260" s="13" t="s">
        <v>1614</v>
      </c>
      <c r="B1260" s="13">
        <v>17031832100</v>
      </c>
      <c r="C1260" s="13" t="s">
        <v>1615</v>
      </c>
      <c r="D1260" s="13" t="s">
        <v>4272</v>
      </c>
      <c r="E1260" s="13"/>
      <c r="F1260" s="15">
        <v>33.6</v>
      </c>
      <c r="G1260" s="15">
        <v>3.2</v>
      </c>
      <c r="H1260" s="15">
        <v>55</v>
      </c>
    </row>
    <row r="1261" spans="1:8">
      <c r="A1261" s="13" t="s">
        <v>1616</v>
      </c>
      <c r="B1261" s="13">
        <v>17031832200</v>
      </c>
      <c r="C1261" s="13" t="s">
        <v>1617</v>
      </c>
      <c r="D1261" s="13" t="s">
        <v>4272</v>
      </c>
      <c r="E1261" s="13"/>
      <c r="F1261" s="15">
        <v>28.3</v>
      </c>
      <c r="G1261" s="15">
        <v>3.2</v>
      </c>
      <c r="H1261" s="15">
        <v>24.8</v>
      </c>
    </row>
    <row r="1262" spans="1:8">
      <c r="A1262" s="13" t="s">
        <v>1618</v>
      </c>
      <c r="B1262" s="13">
        <v>17031832300</v>
      </c>
      <c r="C1262" s="13" t="s">
        <v>1619</v>
      </c>
      <c r="D1262" s="13" t="s">
        <v>4272</v>
      </c>
      <c r="E1262" s="13"/>
      <c r="F1262" s="15">
        <v>26.4</v>
      </c>
      <c r="G1262" s="15">
        <v>2.9</v>
      </c>
      <c r="H1262" s="15">
        <v>22.3</v>
      </c>
    </row>
    <row r="1263" spans="1:8">
      <c r="A1263" s="13" t="s">
        <v>1620</v>
      </c>
      <c r="B1263" s="13">
        <v>17031832400</v>
      </c>
      <c r="C1263" s="13" t="s">
        <v>1621</v>
      </c>
      <c r="D1263" s="13" t="s">
        <v>4272</v>
      </c>
      <c r="E1263" s="13"/>
      <c r="F1263" s="15">
        <v>28.4</v>
      </c>
      <c r="G1263" s="15">
        <v>4.5999999999999996</v>
      </c>
      <c r="H1263" s="15">
        <v>37.5</v>
      </c>
    </row>
    <row r="1264" spans="1:8">
      <c r="A1264" s="13" t="s">
        <v>1622</v>
      </c>
      <c r="B1264" s="13">
        <v>17031832500</v>
      </c>
      <c r="C1264" s="13" t="s">
        <v>1623</v>
      </c>
      <c r="D1264" s="13" t="s">
        <v>4272</v>
      </c>
      <c r="E1264" s="13"/>
      <c r="F1264" s="15">
        <v>35.9</v>
      </c>
      <c r="G1264" s="15">
        <v>11.4</v>
      </c>
      <c r="H1264" s="15">
        <v>24.2</v>
      </c>
    </row>
    <row r="1265" spans="1:8">
      <c r="A1265" s="13" t="s">
        <v>1624</v>
      </c>
      <c r="B1265" s="13">
        <v>17031832600</v>
      </c>
      <c r="C1265" s="13" t="s">
        <v>1625</v>
      </c>
      <c r="D1265" s="13" t="s">
        <v>4272</v>
      </c>
      <c r="E1265" s="13"/>
      <c r="F1265" s="15">
        <v>26</v>
      </c>
      <c r="G1265" s="15">
        <v>4.5</v>
      </c>
      <c r="H1265" s="15">
        <v>45.1</v>
      </c>
    </row>
    <row r="1266" spans="1:8">
      <c r="A1266" s="13" t="s">
        <v>1626</v>
      </c>
      <c r="B1266" s="13">
        <v>17031832900</v>
      </c>
      <c r="C1266" s="13" t="s">
        <v>1627</v>
      </c>
      <c r="D1266" s="13" t="s">
        <v>4272</v>
      </c>
      <c r="E1266" s="13"/>
      <c r="F1266" s="15">
        <v>21.8</v>
      </c>
      <c r="G1266" s="15">
        <v>23.2</v>
      </c>
      <c r="H1266" s="15">
        <v>20.399999999999999</v>
      </c>
    </row>
    <row r="1267" spans="1:8">
      <c r="A1267" s="13" t="s">
        <v>1628</v>
      </c>
      <c r="B1267" s="13">
        <v>17031833000</v>
      </c>
      <c r="C1267" s="13" t="s">
        <v>1629</v>
      </c>
      <c r="D1267" s="13" t="s">
        <v>4272</v>
      </c>
      <c r="E1267" s="13"/>
      <c r="F1267" s="15">
        <v>24.4</v>
      </c>
      <c r="G1267" s="15">
        <v>18.3</v>
      </c>
      <c r="H1267" s="15">
        <v>20.8</v>
      </c>
    </row>
    <row r="1268" spans="1:8">
      <c r="A1268" s="13" t="s">
        <v>1630</v>
      </c>
      <c r="B1268" s="13">
        <v>17031833100</v>
      </c>
      <c r="C1268" s="13" t="s">
        <v>1631</v>
      </c>
      <c r="D1268" s="13" t="s">
        <v>4272</v>
      </c>
      <c r="E1268" s="13"/>
      <c r="F1268" s="15">
        <v>30.1</v>
      </c>
      <c r="G1268" s="15">
        <v>11.4</v>
      </c>
      <c r="H1268" s="15">
        <v>26.4</v>
      </c>
    </row>
    <row r="1269" spans="1:8">
      <c r="A1269" s="13" t="s">
        <v>1632</v>
      </c>
      <c r="B1269" s="13">
        <v>17031833300</v>
      </c>
      <c r="C1269" s="13" t="s">
        <v>1633</v>
      </c>
      <c r="D1269" s="13" t="s">
        <v>4272</v>
      </c>
      <c r="E1269" s="13"/>
      <c r="F1269" s="15">
        <v>27.8</v>
      </c>
      <c r="G1269" s="15">
        <v>29.5</v>
      </c>
      <c r="H1269" s="15">
        <v>29.6</v>
      </c>
    </row>
    <row r="1270" spans="1:8">
      <c r="A1270" s="13" t="s">
        <v>1634</v>
      </c>
      <c r="B1270" s="13">
        <v>17031833900</v>
      </c>
      <c r="C1270" s="13" t="s">
        <v>1635</v>
      </c>
      <c r="D1270" s="13" t="s">
        <v>4272</v>
      </c>
      <c r="E1270" s="13"/>
      <c r="F1270" s="15">
        <v>34</v>
      </c>
      <c r="G1270" s="15">
        <v>11.3</v>
      </c>
      <c r="H1270" s="15">
        <v>29.4</v>
      </c>
    </row>
    <row r="1271" spans="1:8">
      <c r="A1271" s="13" t="s">
        <v>1636</v>
      </c>
      <c r="B1271" s="13">
        <v>17031834000</v>
      </c>
      <c r="C1271" s="13" t="s">
        <v>1637</v>
      </c>
      <c r="D1271" s="13" t="s">
        <v>4272</v>
      </c>
      <c r="E1271" s="13"/>
      <c r="F1271" s="15">
        <v>36.200000000000003</v>
      </c>
      <c r="G1271" s="15">
        <v>0</v>
      </c>
      <c r="H1271" s="15">
        <v>21.3</v>
      </c>
    </row>
    <row r="1272" spans="1:8">
      <c r="A1272" s="13" t="s">
        <v>1638</v>
      </c>
      <c r="B1272" s="13">
        <v>17031834200</v>
      </c>
      <c r="C1272" s="13" t="s">
        <v>1639</v>
      </c>
      <c r="D1272" s="13" t="s">
        <v>4272</v>
      </c>
      <c r="E1272" s="13"/>
      <c r="F1272" s="15">
        <v>41</v>
      </c>
      <c r="G1272" s="15">
        <v>0.7</v>
      </c>
      <c r="H1272" s="15">
        <v>36.6</v>
      </c>
    </row>
    <row r="1273" spans="1:8">
      <c r="A1273" s="13" t="s">
        <v>1640</v>
      </c>
      <c r="B1273" s="13">
        <v>17031834300</v>
      </c>
      <c r="C1273" s="13" t="s">
        <v>1641</v>
      </c>
      <c r="D1273" s="13" t="s">
        <v>4272</v>
      </c>
      <c r="E1273" s="13"/>
      <c r="F1273" s="15">
        <v>38.4</v>
      </c>
      <c r="G1273" s="15">
        <v>1.4</v>
      </c>
      <c r="H1273" s="15">
        <v>24.2</v>
      </c>
    </row>
    <row r="1274" spans="1:8">
      <c r="A1274" s="13" t="s">
        <v>1642</v>
      </c>
      <c r="B1274" s="13">
        <v>17031834400</v>
      </c>
      <c r="C1274" s="13" t="s">
        <v>1643</v>
      </c>
      <c r="D1274" s="13" t="s">
        <v>4272</v>
      </c>
      <c r="E1274" s="13"/>
      <c r="F1274" s="15">
        <v>31.1</v>
      </c>
      <c r="G1274" s="15">
        <v>1.9</v>
      </c>
      <c r="H1274" s="15">
        <v>21.9</v>
      </c>
    </row>
    <row r="1275" spans="1:8">
      <c r="A1275" s="13" t="s">
        <v>1644</v>
      </c>
      <c r="B1275" s="13">
        <v>17031834500</v>
      </c>
      <c r="C1275" s="13" t="s">
        <v>1645</v>
      </c>
      <c r="D1275" s="13" t="s">
        <v>4272</v>
      </c>
      <c r="E1275" s="13"/>
      <c r="F1275" s="15">
        <v>33.4</v>
      </c>
      <c r="G1275" s="15">
        <v>0.5</v>
      </c>
      <c r="H1275" s="15">
        <v>34.799999999999997</v>
      </c>
    </row>
    <row r="1276" spans="1:8">
      <c r="A1276" s="13" t="s">
        <v>1646</v>
      </c>
      <c r="B1276" s="13">
        <v>17031834600</v>
      </c>
      <c r="C1276" s="13" t="s">
        <v>1647</v>
      </c>
      <c r="D1276" s="13" t="s">
        <v>4272</v>
      </c>
      <c r="E1276" s="13"/>
      <c r="F1276" s="15">
        <v>40.5</v>
      </c>
      <c r="G1276" s="15">
        <v>2.1</v>
      </c>
      <c r="H1276" s="15">
        <v>34.1</v>
      </c>
    </row>
    <row r="1277" spans="1:8">
      <c r="A1277" s="13" t="s">
        <v>1648</v>
      </c>
      <c r="B1277" s="13">
        <v>17031834700</v>
      </c>
      <c r="C1277" s="13" t="s">
        <v>1649</v>
      </c>
      <c r="D1277" s="13" t="s">
        <v>4272</v>
      </c>
      <c r="E1277" s="13"/>
      <c r="F1277" s="15">
        <v>53.3</v>
      </c>
      <c r="G1277" s="15">
        <v>1.9</v>
      </c>
      <c r="H1277" s="15">
        <v>33.1</v>
      </c>
    </row>
    <row r="1278" spans="1:8">
      <c r="A1278" s="13" t="s">
        <v>1650</v>
      </c>
      <c r="B1278" s="13">
        <v>17031834800</v>
      </c>
      <c r="C1278" s="13" t="s">
        <v>1651</v>
      </c>
      <c r="D1278" s="13" t="s">
        <v>4272</v>
      </c>
      <c r="E1278" s="13"/>
      <c r="F1278" s="15">
        <v>38.200000000000003</v>
      </c>
      <c r="G1278" s="15">
        <v>0</v>
      </c>
      <c r="H1278" s="15">
        <v>38.299999999999997</v>
      </c>
    </row>
    <row r="1279" spans="1:8">
      <c r="A1279" s="13" t="s">
        <v>1652</v>
      </c>
      <c r="B1279" s="13">
        <v>17031834900</v>
      </c>
      <c r="C1279" s="13" t="s">
        <v>1545</v>
      </c>
      <c r="D1279" s="13" t="s">
        <v>4272</v>
      </c>
      <c r="E1279" s="13"/>
      <c r="F1279" s="15">
        <v>35.1</v>
      </c>
      <c r="G1279" s="15">
        <v>0</v>
      </c>
      <c r="H1279" s="15">
        <v>39.1</v>
      </c>
    </row>
    <row r="1280" spans="1:8">
      <c r="A1280" s="13" t="s">
        <v>1546</v>
      </c>
      <c r="B1280" s="13">
        <v>17031835000</v>
      </c>
      <c r="C1280" s="13" t="s">
        <v>1547</v>
      </c>
      <c r="D1280" s="13" t="s">
        <v>4272</v>
      </c>
      <c r="E1280" s="13"/>
      <c r="F1280" s="15">
        <v>34.700000000000003</v>
      </c>
      <c r="G1280" s="15">
        <v>5.2</v>
      </c>
      <c r="H1280" s="15">
        <v>26.3</v>
      </c>
    </row>
    <row r="1281" spans="1:8">
      <c r="A1281" s="13" t="s">
        <v>1548</v>
      </c>
      <c r="B1281" s="13">
        <v>17031835100</v>
      </c>
      <c r="C1281" s="13" t="s">
        <v>1549</v>
      </c>
      <c r="D1281" s="13" t="s">
        <v>4272</v>
      </c>
      <c r="E1281" s="13"/>
      <c r="F1281" s="15">
        <v>36</v>
      </c>
      <c r="G1281" s="15">
        <v>2.4</v>
      </c>
      <c r="H1281" s="15">
        <v>18.3</v>
      </c>
    </row>
    <row r="1282" spans="1:8">
      <c r="A1282" s="13" t="s">
        <v>1550</v>
      </c>
      <c r="B1282" s="13">
        <v>17031835200</v>
      </c>
      <c r="C1282" s="13" t="s">
        <v>1551</v>
      </c>
      <c r="D1282" s="13" t="s">
        <v>4272</v>
      </c>
      <c r="E1282" s="13"/>
      <c r="F1282" s="15">
        <v>29.4</v>
      </c>
      <c r="G1282" s="15">
        <v>7.3</v>
      </c>
      <c r="H1282" s="15">
        <v>23.4</v>
      </c>
    </row>
    <row r="1283" spans="1:8">
      <c r="A1283" s="13" t="s">
        <v>1552</v>
      </c>
      <c r="B1283" s="13">
        <v>17031835500</v>
      </c>
      <c r="C1283" s="13" t="s">
        <v>1553</v>
      </c>
      <c r="D1283" s="13" t="s">
        <v>4272</v>
      </c>
      <c r="E1283" s="13"/>
      <c r="F1283" s="15">
        <v>43.5</v>
      </c>
      <c r="G1283" s="15">
        <v>5.2</v>
      </c>
      <c r="H1283" s="15">
        <v>50.3</v>
      </c>
    </row>
    <row r="1284" spans="1:8">
      <c r="A1284" s="13" t="s">
        <v>1554</v>
      </c>
      <c r="B1284" s="13">
        <v>17031835600</v>
      </c>
      <c r="C1284" s="13" t="s">
        <v>1555</v>
      </c>
      <c r="D1284" s="13" t="s">
        <v>4272</v>
      </c>
      <c r="E1284" s="13"/>
      <c r="F1284" s="15">
        <v>32.799999999999997</v>
      </c>
      <c r="G1284" s="15">
        <v>3.9</v>
      </c>
      <c r="H1284" s="15">
        <v>34</v>
      </c>
    </row>
    <row r="1285" spans="1:8">
      <c r="A1285" s="13" t="s">
        <v>1556</v>
      </c>
      <c r="B1285" s="13">
        <v>17031835700</v>
      </c>
      <c r="C1285" s="13" t="s">
        <v>1557</v>
      </c>
      <c r="D1285" s="13" t="s">
        <v>4272</v>
      </c>
      <c r="E1285" s="13"/>
      <c r="F1285" s="15" t="s">
        <v>3414</v>
      </c>
      <c r="G1285" s="15" t="s">
        <v>3414</v>
      </c>
      <c r="H1285" s="15" t="s">
        <v>3414</v>
      </c>
    </row>
    <row r="1286" spans="1:8">
      <c r="A1286" s="13" t="s">
        <v>1558</v>
      </c>
      <c r="B1286" s="13">
        <v>17031835800</v>
      </c>
      <c r="C1286" s="13" t="s">
        <v>1559</v>
      </c>
      <c r="D1286" s="13" t="s">
        <v>4272</v>
      </c>
      <c r="E1286" s="13"/>
      <c r="F1286" s="15">
        <v>30.9</v>
      </c>
      <c r="G1286" s="15">
        <v>4.5999999999999996</v>
      </c>
      <c r="H1286" s="15">
        <v>30.5</v>
      </c>
    </row>
    <row r="1287" spans="1:8">
      <c r="A1287" s="13" t="s">
        <v>1560</v>
      </c>
      <c r="B1287" s="13">
        <v>17031835900</v>
      </c>
      <c r="C1287" s="13" t="s">
        <v>1561</v>
      </c>
      <c r="D1287" s="13" t="s">
        <v>4272</v>
      </c>
      <c r="E1287" s="13"/>
      <c r="F1287" s="15">
        <v>33.700000000000003</v>
      </c>
      <c r="G1287" s="15">
        <v>1.9</v>
      </c>
      <c r="H1287" s="15">
        <v>43.4</v>
      </c>
    </row>
    <row r="1288" spans="1:8">
      <c r="A1288" s="13" t="s">
        <v>1562</v>
      </c>
      <c r="B1288" s="13">
        <v>17031836000</v>
      </c>
      <c r="C1288" s="13" t="s">
        <v>1563</v>
      </c>
      <c r="D1288" s="13" t="s">
        <v>4272</v>
      </c>
      <c r="E1288" s="13"/>
      <c r="F1288" s="15">
        <v>31.4</v>
      </c>
      <c r="G1288" s="15">
        <v>3.1</v>
      </c>
      <c r="H1288" s="15">
        <v>27.4</v>
      </c>
    </row>
    <row r="1289" spans="1:8">
      <c r="A1289" s="13" t="s">
        <v>1564</v>
      </c>
      <c r="B1289" s="13">
        <v>17031836100</v>
      </c>
      <c r="C1289" s="13" t="s">
        <v>1565</v>
      </c>
      <c r="D1289" s="13" t="s">
        <v>4272</v>
      </c>
      <c r="E1289" s="13"/>
      <c r="F1289" s="15">
        <v>42.3</v>
      </c>
      <c r="G1289" s="15">
        <v>0</v>
      </c>
      <c r="H1289" s="15">
        <v>48.1</v>
      </c>
    </row>
    <row r="1290" spans="1:8">
      <c r="A1290" s="13" t="s">
        <v>1566</v>
      </c>
      <c r="B1290" s="13">
        <v>17031836200</v>
      </c>
      <c r="C1290" s="13" t="s">
        <v>1567</v>
      </c>
      <c r="D1290" s="13" t="s">
        <v>4272</v>
      </c>
      <c r="E1290" s="13"/>
      <c r="F1290" s="15">
        <v>13.6</v>
      </c>
      <c r="G1290" s="15">
        <v>65.599999999999994</v>
      </c>
      <c r="H1290" s="15">
        <v>9</v>
      </c>
    </row>
    <row r="1291" spans="1:8">
      <c r="A1291" s="13" t="s">
        <v>1568</v>
      </c>
      <c r="B1291" s="13">
        <v>17031836300</v>
      </c>
      <c r="C1291" s="13" t="s">
        <v>1569</v>
      </c>
      <c r="D1291" s="13" t="s">
        <v>4272</v>
      </c>
      <c r="E1291" s="13"/>
      <c r="F1291" s="15">
        <v>30.3</v>
      </c>
      <c r="G1291" s="15">
        <v>23.2</v>
      </c>
      <c r="H1291" s="15">
        <v>27.4</v>
      </c>
    </row>
    <row r="1292" spans="1:8">
      <c r="A1292" s="13" t="s">
        <v>1570</v>
      </c>
      <c r="B1292" s="13">
        <v>17031836400</v>
      </c>
      <c r="C1292" s="13" t="s">
        <v>1571</v>
      </c>
      <c r="D1292" s="13" t="s">
        <v>4272</v>
      </c>
      <c r="E1292" s="13"/>
      <c r="F1292" s="15">
        <v>33.4</v>
      </c>
      <c r="G1292" s="15">
        <v>3.7</v>
      </c>
      <c r="H1292" s="15">
        <v>26.2</v>
      </c>
    </row>
    <row r="1293" spans="1:8">
      <c r="A1293" s="13" t="s">
        <v>1572</v>
      </c>
      <c r="B1293" s="13">
        <v>17031836500</v>
      </c>
      <c r="C1293" s="13" t="s">
        <v>1573</v>
      </c>
      <c r="D1293" s="13" t="s">
        <v>4272</v>
      </c>
      <c r="E1293" s="13"/>
      <c r="F1293" s="15">
        <v>25.7</v>
      </c>
      <c r="G1293" s="15">
        <v>0</v>
      </c>
      <c r="H1293" s="15">
        <v>63.4</v>
      </c>
    </row>
    <row r="1294" spans="1:8">
      <c r="A1294" s="13" t="s">
        <v>1574</v>
      </c>
      <c r="B1294" s="13">
        <v>17031836600</v>
      </c>
      <c r="C1294" s="13" t="s">
        <v>1575</v>
      </c>
      <c r="D1294" s="13" t="s">
        <v>4272</v>
      </c>
      <c r="E1294" s="13"/>
      <c r="F1294" s="15">
        <v>34.6</v>
      </c>
      <c r="G1294" s="15">
        <v>3.2</v>
      </c>
      <c r="H1294" s="15">
        <v>37.1</v>
      </c>
    </row>
    <row r="1295" spans="1:8">
      <c r="A1295" s="13" t="s">
        <v>1576</v>
      </c>
      <c r="B1295" s="13">
        <v>17031836700</v>
      </c>
      <c r="C1295" s="13" t="s">
        <v>1577</v>
      </c>
      <c r="D1295" s="13" t="s">
        <v>4272</v>
      </c>
      <c r="E1295" s="13"/>
      <c r="F1295" s="15">
        <v>28.9</v>
      </c>
      <c r="G1295" s="15">
        <v>2.2999999999999998</v>
      </c>
      <c r="H1295" s="15">
        <v>18.3</v>
      </c>
    </row>
    <row r="1296" spans="1:8">
      <c r="A1296" s="13" t="s">
        <v>1578</v>
      </c>
      <c r="B1296" s="13">
        <v>17031836800</v>
      </c>
      <c r="C1296" s="13" t="s">
        <v>1579</v>
      </c>
      <c r="D1296" s="13" t="s">
        <v>4272</v>
      </c>
      <c r="E1296" s="13"/>
      <c r="F1296" s="15">
        <v>32.299999999999997</v>
      </c>
      <c r="G1296" s="15">
        <v>5.6</v>
      </c>
      <c r="H1296" s="15">
        <v>33.1</v>
      </c>
    </row>
    <row r="1297" spans="1:8">
      <c r="A1297" s="13" t="s">
        <v>1580</v>
      </c>
      <c r="B1297" s="13">
        <v>17031836900</v>
      </c>
      <c r="C1297" s="13" t="s">
        <v>1581</v>
      </c>
      <c r="D1297" s="13" t="s">
        <v>4272</v>
      </c>
      <c r="E1297" s="13"/>
      <c r="F1297" s="15">
        <v>28.5</v>
      </c>
      <c r="G1297" s="15">
        <v>3.5</v>
      </c>
      <c r="H1297" s="15">
        <v>33.4</v>
      </c>
    </row>
    <row r="1298" spans="1:8">
      <c r="A1298" s="13" t="s">
        <v>1582</v>
      </c>
      <c r="B1298" s="13">
        <v>17031837000</v>
      </c>
      <c r="C1298" s="13" t="s">
        <v>1583</v>
      </c>
      <c r="D1298" s="13" t="s">
        <v>4272</v>
      </c>
      <c r="E1298" s="13"/>
      <c r="F1298" s="15">
        <v>34.1</v>
      </c>
      <c r="G1298" s="15">
        <v>5.8</v>
      </c>
      <c r="H1298" s="15">
        <v>34</v>
      </c>
    </row>
    <row r="1299" spans="1:8">
      <c r="A1299" s="13" t="s">
        <v>1584</v>
      </c>
      <c r="B1299" s="13">
        <v>17031837100</v>
      </c>
      <c r="C1299" s="13" t="s">
        <v>1585</v>
      </c>
      <c r="D1299" s="13" t="s">
        <v>4272</v>
      </c>
      <c r="E1299" s="13"/>
      <c r="F1299" s="15">
        <v>35.200000000000003</v>
      </c>
      <c r="G1299" s="15">
        <v>0</v>
      </c>
      <c r="H1299" s="15">
        <v>39.799999999999997</v>
      </c>
    </row>
    <row r="1300" spans="1:8">
      <c r="A1300" s="13" t="s">
        <v>1586</v>
      </c>
      <c r="B1300" s="13">
        <v>17031837300</v>
      </c>
      <c r="C1300" s="13" t="s">
        <v>1587</v>
      </c>
      <c r="D1300" s="13" t="s">
        <v>4272</v>
      </c>
      <c r="E1300" s="13"/>
      <c r="F1300" s="15">
        <v>30.8</v>
      </c>
      <c r="G1300" s="15">
        <v>15.5</v>
      </c>
      <c r="H1300" s="15">
        <v>33.700000000000003</v>
      </c>
    </row>
    <row r="1301" spans="1:8">
      <c r="A1301" s="13" t="s">
        <v>1588</v>
      </c>
      <c r="B1301" s="13">
        <v>17031837400</v>
      </c>
      <c r="C1301" s="13" t="s">
        <v>1589</v>
      </c>
      <c r="D1301" s="13" t="s">
        <v>4272</v>
      </c>
      <c r="E1301" s="13"/>
      <c r="F1301" s="15">
        <v>32.9</v>
      </c>
      <c r="G1301" s="15">
        <v>3.6</v>
      </c>
      <c r="H1301" s="15">
        <v>23.4</v>
      </c>
    </row>
    <row r="1302" spans="1:8">
      <c r="A1302" s="13" t="s">
        <v>1590</v>
      </c>
      <c r="B1302" s="13">
        <v>17031837800</v>
      </c>
      <c r="C1302" s="13" t="s">
        <v>1591</v>
      </c>
      <c r="D1302" s="13" t="s">
        <v>4272</v>
      </c>
      <c r="E1302" s="13"/>
      <c r="F1302" s="15">
        <v>25.6</v>
      </c>
      <c r="G1302" s="15">
        <v>4.5999999999999996</v>
      </c>
      <c r="H1302" s="15">
        <v>25.7</v>
      </c>
    </row>
    <row r="1303" spans="1:8">
      <c r="A1303" s="13" t="s">
        <v>1592</v>
      </c>
      <c r="B1303" s="13">
        <v>17031838000</v>
      </c>
      <c r="C1303" s="13" t="s">
        <v>1593</v>
      </c>
      <c r="D1303" s="13" t="s">
        <v>4272</v>
      </c>
      <c r="E1303" s="13"/>
      <c r="F1303" s="15">
        <v>27.3</v>
      </c>
      <c r="G1303" s="15">
        <v>7.5</v>
      </c>
      <c r="H1303" s="15">
        <v>23.6</v>
      </c>
    </row>
    <row r="1304" spans="1:8">
      <c r="A1304" s="13" t="s">
        <v>1594</v>
      </c>
      <c r="B1304" s="13">
        <v>17031838100</v>
      </c>
      <c r="C1304" s="13" t="s">
        <v>1595</v>
      </c>
      <c r="D1304" s="13" t="s">
        <v>4272</v>
      </c>
      <c r="E1304" s="13"/>
      <c r="F1304" s="15">
        <v>23.7</v>
      </c>
      <c r="G1304" s="15">
        <v>29.4</v>
      </c>
      <c r="H1304" s="15">
        <v>33.299999999999997</v>
      </c>
    </row>
    <row r="1305" spans="1:8">
      <c r="A1305" s="13" t="s">
        <v>1596</v>
      </c>
      <c r="B1305" s="13">
        <v>17031838200</v>
      </c>
      <c r="C1305" s="13" t="s">
        <v>1597</v>
      </c>
      <c r="D1305" s="13" t="s">
        <v>4272</v>
      </c>
      <c r="E1305" s="13"/>
      <c r="F1305" s="15">
        <v>21</v>
      </c>
      <c r="G1305" s="15">
        <v>16.2</v>
      </c>
      <c r="H1305" s="15">
        <v>19.399999999999999</v>
      </c>
    </row>
    <row r="1306" spans="1:8">
      <c r="A1306" s="13" t="s">
        <v>1598</v>
      </c>
      <c r="B1306" s="13">
        <v>17031838300</v>
      </c>
      <c r="C1306" s="13" t="s">
        <v>1491</v>
      </c>
      <c r="D1306" s="13" t="s">
        <v>4272</v>
      </c>
      <c r="E1306" s="13"/>
      <c r="F1306" s="15">
        <v>27.4</v>
      </c>
      <c r="G1306" s="15">
        <v>27.1</v>
      </c>
      <c r="H1306" s="15">
        <v>29.8</v>
      </c>
    </row>
    <row r="1307" spans="1:8">
      <c r="A1307" s="13" t="s">
        <v>1492</v>
      </c>
      <c r="B1307" s="13">
        <v>17031838600</v>
      </c>
      <c r="C1307" s="13" t="s">
        <v>1493</v>
      </c>
      <c r="D1307" s="13" t="s">
        <v>4272</v>
      </c>
      <c r="E1307" s="13"/>
      <c r="F1307" s="15">
        <v>34.5</v>
      </c>
      <c r="G1307" s="15">
        <v>1.1000000000000001</v>
      </c>
      <c r="H1307" s="15">
        <v>14.7</v>
      </c>
    </row>
    <row r="1308" spans="1:8">
      <c r="A1308" s="13" t="s">
        <v>1494</v>
      </c>
      <c r="B1308" s="13">
        <v>17031838700</v>
      </c>
      <c r="C1308" s="13" t="s">
        <v>1495</v>
      </c>
      <c r="D1308" s="13" t="s">
        <v>4272</v>
      </c>
      <c r="E1308" s="13"/>
      <c r="F1308" s="15">
        <v>32.299999999999997</v>
      </c>
      <c r="G1308" s="15">
        <v>1.2</v>
      </c>
      <c r="H1308" s="15">
        <v>41.4</v>
      </c>
    </row>
    <row r="1309" spans="1:8">
      <c r="A1309" s="13" t="s">
        <v>1496</v>
      </c>
      <c r="B1309" s="13">
        <v>17031838800</v>
      </c>
      <c r="C1309" s="13" t="s">
        <v>1497</v>
      </c>
      <c r="D1309" s="13" t="s">
        <v>4272</v>
      </c>
      <c r="E1309" s="13"/>
      <c r="F1309" s="15">
        <v>34.200000000000003</v>
      </c>
      <c r="G1309" s="15">
        <v>0</v>
      </c>
      <c r="H1309" s="15">
        <v>25.8</v>
      </c>
    </row>
    <row r="1310" spans="1:8">
      <c r="A1310" s="13" t="s">
        <v>1498</v>
      </c>
      <c r="B1310" s="13">
        <v>17031839000</v>
      </c>
      <c r="C1310" s="13" t="s">
        <v>1499</v>
      </c>
      <c r="D1310" s="13" t="s">
        <v>4272</v>
      </c>
      <c r="E1310" s="13"/>
      <c r="F1310" s="15">
        <v>22.8</v>
      </c>
      <c r="G1310" s="15">
        <v>40.4</v>
      </c>
      <c r="H1310" s="15">
        <v>18</v>
      </c>
    </row>
    <row r="1311" spans="1:8">
      <c r="A1311" s="13" t="s">
        <v>1500</v>
      </c>
      <c r="B1311" s="13">
        <v>17031839100</v>
      </c>
      <c r="C1311" s="13" t="s">
        <v>1501</v>
      </c>
      <c r="D1311" s="13" t="s">
        <v>4272</v>
      </c>
      <c r="E1311" s="13"/>
      <c r="F1311" s="15">
        <v>24.6</v>
      </c>
      <c r="G1311" s="15">
        <v>46.9</v>
      </c>
      <c r="H1311" s="15">
        <v>17.5</v>
      </c>
    </row>
    <row r="1312" spans="1:8">
      <c r="A1312" s="13" t="s">
        <v>1502</v>
      </c>
      <c r="B1312" s="13">
        <v>17031839200</v>
      </c>
      <c r="C1312" s="13" t="s">
        <v>1503</v>
      </c>
      <c r="D1312" s="13" t="s">
        <v>4272</v>
      </c>
      <c r="E1312" s="13"/>
      <c r="F1312" s="15">
        <v>28.9</v>
      </c>
      <c r="G1312" s="15">
        <v>3.6</v>
      </c>
      <c r="H1312" s="15">
        <v>35</v>
      </c>
    </row>
    <row r="1313" spans="1:8">
      <c r="A1313" s="13" t="s">
        <v>1504</v>
      </c>
      <c r="B1313" s="13">
        <v>17031839500</v>
      </c>
      <c r="C1313" s="13" t="s">
        <v>1505</v>
      </c>
      <c r="D1313" s="13" t="s">
        <v>4272</v>
      </c>
      <c r="E1313" s="13"/>
      <c r="F1313" s="15">
        <v>29</v>
      </c>
      <c r="G1313" s="15">
        <v>7.5</v>
      </c>
      <c r="H1313" s="15">
        <v>16.3</v>
      </c>
    </row>
    <row r="1314" spans="1:8">
      <c r="A1314" s="13" t="s">
        <v>1506</v>
      </c>
      <c r="B1314" s="13">
        <v>17031839600</v>
      </c>
      <c r="C1314" s="13" t="s">
        <v>1507</v>
      </c>
      <c r="D1314" s="13" t="s">
        <v>4272</v>
      </c>
      <c r="E1314" s="13"/>
      <c r="F1314" s="15">
        <v>32.9</v>
      </c>
      <c r="G1314" s="15">
        <v>8.6999999999999993</v>
      </c>
      <c r="H1314" s="15">
        <v>17</v>
      </c>
    </row>
    <row r="1315" spans="1:8">
      <c r="A1315" s="13" t="s">
        <v>1508</v>
      </c>
      <c r="B1315" s="13">
        <v>17031839700</v>
      </c>
      <c r="C1315" s="13" t="s">
        <v>1509</v>
      </c>
      <c r="D1315" s="13" t="s">
        <v>4272</v>
      </c>
      <c r="E1315" s="13"/>
      <c r="F1315" s="15">
        <v>31.7</v>
      </c>
      <c r="G1315" s="15">
        <v>1.4</v>
      </c>
      <c r="H1315" s="15">
        <v>17.600000000000001</v>
      </c>
    </row>
    <row r="1316" spans="1:8">
      <c r="A1316" s="13" t="s">
        <v>1510</v>
      </c>
      <c r="B1316" s="13">
        <v>17031839800</v>
      </c>
      <c r="C1316" s="13" t="s">
        <v>1511</v>
      </c>
      <c r="D1316" s="13" t="s">
        <v>4272</v>
      </c>
      <c r="E1316" s="13"/>
      <c r="F1316" s="15">
        <v>25.4</v>
      </c>
      <c r="G1316" s="15">
        <v>6.1</v>
      </c>
      <c r="H1316" s="15">
        <v>23.9</v>
      </c>
    </row>
    <row r="1317" spans="1:8">
      <c r="A1317" s="13" t="s">
        <v>1512</v>
      </c>
      <c r="B1317" s="13">
        <v>17031839900</v>
      </c>
      <c r="C1317" s="13" t="s">
        <v>1513</v>
      </c>
      <c r="D1317" s="13" t="s">
        <v>4272</v>
      </c>
      <c r="E1317" s="13"/>
      <c r="F1317" s="15">
        <v>27.9</v>
      </c>
      <c r="G1317" s="15">
        <v>7.4</v>
      </c>
      <c r="H1317" s="15">
        <v>16.7</v>
      </c>
    </row>
    <row r="1318" spans="1:8">
      <c r="A1318" s="13" t="s">
        <v>1514</v>
      </c>
      <c r="B1318" s="13">
        <v>17031980000</v>
      </c>
      <c r="C1318" s="13" t="s">
        <v>1515</v>
      </c>
      <c r="D1318" s="13" t="s">
        <v>4272</v>
      </c>
      <c r="E1318" s="13"/>
      <c r="F1318" s="15" t="s">
        <v>3414</v>
      </c>
      <c r="G1318" s="15" t="s">
        <v>3414</v>
      </c>
      <c r="H1318" s="15" t="s">
        <v>3414</v>
      </c>
    </row>
    <row r="1319" spans="1:8">
      <c r="A1319" s="13" t="s">
        <v>1516</v>
      </c>
      <c r="B1319" s="13">
        <v>17031980100</v>
      </c>
      <c r="C1319" s="13" t="s">
        <v>1517</v>
      </c>
      <c r="D1319" s="13" t="s">
        <v>4272</v>
      </c>
      <c r="E1319" s="13"/>
      <c r="F1319" s="15" t="s">
        <v>3414</v>
      </c>
      <c r="G1319" s="15" t="s">
        <v>3414</v>
      </c>
      <c r="H1319" s="15" t="s">
        <v>3414</v>
      </c>
    </row>
    <row r="1320" spans="1:8">
      <c r="A1320" s="13" t="s">
        <v>1518</v>
      </c>
      <c r="B1320" s="13">
        <v>17031990000</v>
      </c>
      <c r="C1320" s="13" t="s">
        <v>1519</v>
      </c>
      <c r="D1320" s="13" t="s">
        <v>4272</v>
      </c>
      <c r="E1320" s="13"/>
      <c r="F1320" s="15" t="s">
        <v>3414</v>
      </c>
      <c r="G1320" s="15" t="s">
        <v>3414</v>
      </c>
      <c r="H1320" s="15" t="s">
        <v>3414</v>
      </c>
    </row>
    <row r="1321" spans="1:8">
      <c r="A1321" s="13" t="s">
        <v>1520</v>
      </c>
      <c r="B1321" s="13">
        <v>17043840202</v>
      </c>
      <c r="C1321" s="13" t="s">
        <v>1521</v>
      </c>
      <c r="D1321" s="13" t="s">
        <v>1522</v>
      </c>
      <c r="E1321" s="13" t="s">
        <v>4273</v>
      </c>
      <c r="F1321" s="15">
        <v>25.9</v>
      </c>
      <c r="G1321" s="15">
        <v>0.9</v>
      </c>
      <c r="H1321" s="15">
        <v>2.4</v>
      </c>
    </row>
    <row r="1322" spans="1:8">
      <c r="A1322" s="13" t="s">
        <v>1523</v>
      </c>
      <c r="B1322" s="13">
        <v>17043840303</v>
      </c>
      <c r="C1322" s="13" t="s">
        <v>1524</v>
      </c>
      <c r="D1322" s="13" t="s">
        <v>1522</v>
      </c>
      <c r="E1322" s="13" t="s">
        <v>4273</v>
      </c>
      <c r="F1322" s="15">
        <v>20.5</v>
      </c>
      <c r="G1322" s="15">
        <v>0</v>
      </c>
      <c r="H1322" s="15">
        <v>1.1000000000000001</v>
      </c>
    </row>
    <row r="1323" spans="1:8">
      <c r="A1323" s="13" t="s">
        <v>1525</v>
      </c>
      <c r="B1323" s="13">
        <v>17043840304</v>
      </c>
      <c r="C1323" s="13" t="s">
        <v>1526</v>
      </c>
      <c r="D1323" s="13" t="s">
        <v>1522</v>
      </c>
      <c r="E1323" s="13" t="s">
        <v>4273</v>
      </c>
      <c r="F1323" s="15">
        <v>24.2</v>
      </c>
      <c r="G1323" s="15">
        <v>0</v>
      </c>
      <c r="H1323" s="15">
        <v>3.2</v>
      </c>
    </row>
    <row r="1324" spans="1:8">
      <c r="A1324" s="13" t="s">
        <v>1527</v>
      </c>
      <c r="B1324" s="13">
        <v>17043840906</v>
      </c>
      <c r="C1324" s="13" t="s">
        <v>1528</v>
      </c>
      <c r="D1324" s="13" t="s">
        <v>1522</v>
      </c>
      <c r="E1324" s="13" t="s">
        <v>4273</v>
      </c>
      <c r="F1324" s="15">
        <v>27.5</v>
      </c>
      <c r="G1324" s="15">
        <v>0</v>
      </c>
      <c r="H1324" s="15">
        <v>3</v>
      </c>
    </row>
    <row r="1325" spans="1:8">
      <c r="A1325" s="13" t="s">
        <v>1529</v>
      </c>
      <c r="B1325" s="13">
        <v>17043840907</v>
      </c>
      <c r="C1325" s="13" t="s">
        <v>1530</v>
      </c>
      <c r="D1325" s="13" t="s">
        <v>1522</v>
      </c>
      <c r="E1325" s="13" t="s">
        <v>4273</v>
      </c>
      <c r="F1325" s="15">
        <v>28.3</v>
      </c>
      <c r="G1325" s="15">
        <v>0</v>
      </c>
      <c r="H1325" s="15">
        <v>2.2999999999999998</v>
      </c>
    </row>
    <row r="1326" spans="1:8">
      <c r="A1326" s="13" t="s">
        <v>1531</v>
      </c>
      <c r="B1326" s="13">
        <v>17043841604</v>
      </c>
      <c r="C1326" s="13" t="s">
        <v>1532</v>
      </c>
      <c r="D1326" s="13" t="s">
        <v>1522</v>
      </c>
      <c r="E1326" s="13" t="s">
        <v>1533</v>
      </c>
      <c r="F1326" s="15">
        <v>24.8</v>
      </c>
      <c r="G1326" s="15">
        <v>2.2999999999999998</v>
      </c>
      <c r="H1326" s="15">
        <v>3.3</v>
      </c>
    </row>
    <row r="1327" spans="1:8">
      <c r="A1327" s="13" t="s">
        <v>1534</v>
      </c>
      <c r="B1327" s="13">
        <v>17043846404</v>
      </c>
      <c r="C1327" s="13" t="s">
        <v>1535</v>
      </c>
      <c r="D1327" s="13" t="s">
        <v>1522</v>
      </c>
      <c r="E1327" s="13" t="s">
        <v>1533</v>
      </c>
      <c r="F1327" s="15">
        <v>29.5</v>
      </c>
      <c r="G1327" s="15">
        <v>3.8</v>
      </c>
      <c r="H1327" s="15">
        <v>4.9000000000000004</v>
      </c>
    </row>
    <row r="1328" spans="1:8">
      <c r="A1328" s="13" t="s">
        <v>1536</v>
      </c>
      <c r="B1328" s="13">
        <v>17043846504</v>
      </c>
      <c r="C1328" s="13" t="s">
        <v>1537</v>
      </c>
      <c r="D1328" s="13" t="s">
        <v>1522</v>
      </c>
      <c r="E1328" s="13" t="s">
        <v>1533</v>
      </c>
      <c r="F1328" s="15">
        <v>26.5</v>
      </c>
      <c r="G1328" s="15">
        <v>2.2000000000000002</v>
      </c>
      <c r="H1328" s="15">
        <v>8</v>
      </c>
    </row>
    <row r="1329" spans="1:8">
      <c r="A1329" s="13" t="s">
        <v>1538</v>
      </c>
      <c r="B1329" s="13">
        <v>17043846507</v>
      </c>
      <c r="C1329" s="13" t="s">
        <v>1539</v>
      </c>
      <c r="D1329" s="13" t="s">
        <v>1522</v>
      </c>
      <c r="E1329" s="13" t="s">
        <v>1533</v>
      </c>
      <c r="F1329" s="15">
        <v>33.4</v>
      </c>
      <c r="G1329" s="15">
        <v>0.7</v>
      </c>
      <c r="H1329" s="15">
        <v>7.5</v>
      </c>
    </row>
    <row r="1330" spans="1:8">
      <c r="A1330" s="13" t="s">
        <v>1540</v>
      </c>
      <c r="B1330" s="13">
        <v>17043846511</v>
      </c>
      <c r="C1330" s="13" t="s">
        <v>1541</v>
      </c>
      <c r="D1330" s="13" t="s">
        <v>1522</v>
      </c>
      <c r="E1330" s="13" t="s">
        <v>1533</v>
      </c>
      <c r="F1330" s="15">
        <v>31.6</v>
      </c>
      <c r="G1330" s="15">
        <v>0.4</v>
      </c>
      <c r="H1330" s="15">
        <v>2</v>
      </c>
    </row>
    <row r="1331" spans="1:8">
      <c r="A1331" s="13" t="s">
        <v>1542</v>
      </c>
      <c r="B1331" s="13">
        <v>17043846513</v>
      </c>
      <c r="C1331" s="13" t="s">
        <v>1543</v>
      </c>
      <c r="D1331" s="13" t="s">
        <v>1522</v>
      </c>
      <c r="E1331" s="13" t="s">
        <v>1533</v>
      </c>
      <c r="F1331" s="15">
        <v>38.299999999999997</v>
      </c>
      <c r="G1331" s="15">
        <v>1.3</v>
      </c>
      <c r="H1331" s="15">
        <v>15.5</v>
      </c>
    </row>
    <row r="1332" spans="1:8">
      <c r="A1332" s="13" t="s">
        <v>1544</v>
      </c>
      <c r="B1332" s="13">
        <v>17043846515</v>
      </c>
      <c r="C1332" s="13" t="s">
        <v>1440</v>
      </c>
      <c r="D1332" s="13" t="s">
        <v>1522</v>
      </c>
      <c r="E1332" s="13" t="s">
        <v>1533</v>
      </c>
      <c r="F1332" s="15">
        <v>30</v>
      </c>
      <c r="G1332" s="15">
        <v>0.6</v>
      </c>
      <c r="H1332" s="15">
        <v>5.5</v>
      </c>
    </row>
    <row r="1333" spans="1:8">
      <c r="A1333" s="13" t="s">
        <v>1441</v>
      </c>
      <c r="B1333" s="13">
        <v>17043846518</v>
      </c>
      <c r="C1333" s="13" t="s">
        <v>1442</v>
      </c>
      <c r="D1333" s="13" t="s">
        <v>1522</v>
      </c>
      <c r="E1333" s="13" t="s">
        <v>1533</v>
      </c>
      <c r="F1333" s="15">
        <v>40.799999999999997</v>
      </c>
      <c r="G1333" s="15">
        <v>0.5</v>
      </c>
      <c r="H1333" s="15">
        <v>12</v>
      </c>
    </row>
    <row r="1334" spans="1:8">
      <c r="A1334" s="13" t="s">
        <v>1443</v>
      </c>
      <c r="B1334" s="13">
        <v>17043846519</v>
      </c>
      <c r="C1334" s="13" t="s">
        <v>1444</v>
      </c>
      <c r="D1334" s="13" t="s">
        <v>1522</v>
      </c>
      <c r="E1334" s="13" t="s">
        <v>1533</v>
      </c>
      <c r="F1334" s="15">
        <v>32.1</v>
      </c>
      <c r="G1334" s="15">
        <v>0.7</v>
      </c>
      <c r="H1334" s="15">
        <v>9.6999999999999993</v>
      </c>
    </row>
    <row r="1335" spans="1:8">
      <c r="A1335" s="13" t="s">
        <v>1445</v>
      </c>
      <c r="B1335" s="13">
        <v>17043846521</v>
      </c>
      <c r="C1335" s="13" t="s">
        <v>1446</v>
      </c>
      <c r="D1335" s="13" t="s">
        <v>1522</v>
      </c>
      <c r="E1335" s="13" t="s">
        <v>1533</v>
      </c>
      <c r="F1335" s="15">
        <v>36.299999999999997</v>
      </c>
      <c r="G1335" s="15">
        <v>0.6</v>
      </c>
      <c r="H1335" s="15">
        <v>17.399999999999999</v>
      </c>
    </row>
    <row r="1336" spans="1:8">
      <c r="A1336" s="13" t="s">
        <v>1447</v>
      </c>
      <c r="B1336" s="13">
        <v>17043846522</v>
      </c>
      <c r="C1336" s="13" t="s">
        <v>1448</v>
      </c>
      <c r="D1336" s="13" t="s">
        <v>1522</v>
      </c>
      <c r="E1336" s="13" t="s">
        <v>1533</v>
      </c>
      <c r="F1336" s="15">
        <v>36</v>
      </c>
      <c r="G1336" s="15">
        <v>0</v>
      </c>
      <c r="H1336" s="15">
        <v>12.7</v>
      </c>
    </row>
    <row r="1337" spans="1:8">
      <c r="A1337" s="13" t="s">
        <v>1449</v>
      </c>
      <c r="B1337" s="13">
        <v>17043841308</v>
      </c>
      <c r="C1337" s="13" t="s">
        <v>1450</v>
      </c>
      <c r="D1337" s="13" t="s">
        <v>1522</v>
      </c>
      <c r="E1337" s="13" t="s">
        <v>4214</v>
      </c>
      <c r="F1337" s="15">
        <v>31.8</v>
      </c>
      <c r="G1337" s="15">
        <v>0.4</v>
      </c>
      <c r="H1337" s="15">
        <v>3.5</v>
      </c>
    </row>
    <row r="1338" spans="1:8">
      <c r="A1338" s="13" t="s">
        <v>1451</v>
      </c>
      <c r="B1338" s="13">
        <v>17043841314</v>
      </c>
      <c r="C1338" s="13" t="s">
        <v>1452</v>
      </c>
      <c r="D1338" s="13" t="s">
        <v>1522</v>
      </c>
      <c r="E1338" s="13" t="s">
        <v>4214</v>
      </c>
      <c r="F1338" s="15">
        <v>29.3</v>
      </c>
      <c r="G1338" s="15">
        <v>0.3</v>
      </c>
      <c r="H1338" s="15">
        <v>4.3</v>
      </c>
    </row>
    <row r="1339" spans="1:8">
      <c r="A1339" s="13" t="s">
        <v>1453</v>
      </c>
      <c r="B1339" s="13">
        <v>17043841316</v>
      </c>
      <c r="C1339" s="13" t="s">
        <v>1454</v>
      </c>
      <c r="D1339" s="13" t="s">
        <v>1522</v>
      </c>
      <c r="E1339" s="13" t="s">
        <v>4214</v>
      </c>
      <c r="F1339" s="15">
        <v>36.1</v>
      </c>
      <c r="G1339" s="15">
        <v>0.6</v>
      </c>
      <c r="H1339" s="15">
        <v>6.6</v>
      </c>
    </row>
    <row r="1340" spans="1:8">
      <c r="A1340" s="13" t="s">
        <v>1455</v>
      </c>
      <c r="B1340" s="13">
        <v>17043841320</v>
      </c>
      <c r="C1340" s="13" t="s">
        <v>1456</v>
      </c>
      <c r="D1340" s="13" t="s">
        <v>1522</v>
      </c>
      <c r="E1340" s="13" t="s">
        <v>4214</v>
      </c>
      <c r="F1340" s="15">
        <v>30.1</v>
      </c>
      <c r="G1340" s="15">
        <v>0.7</v>
      </c>
      <c r="H1340" s="15">
        <v>1.5</v>
      </c>
    </row>
    <row r="1341" spans="1:8">
      <c r="A1341" s="13" t="s">
        <v>1457</v>
      </c>
      <c r="B1341" s="13">
        <v>17043841323</v>
      </c>
      <c r="C1341" s="13" t="s">
        <v>1458</v>
      </c>
      <c r="D1341" s="13" t="s">
        <v>1522</v>
      </c>
      <c r="E1341" s="13" t="s">
        <v>4214</v>
      </c>
      <c r="F1341" s="15">
        <v>32.6</v>
      </c>
      <c r="G1341" s="15">
        <v>0</v>
      </c>
      <c r="H1341" s="15">
        <v>3.3</v>
      </c>
    </row>
    <row r="1342" spans="1:8">
      <c r="A1342" s="13" t="s">
        <v>1459</v>
      </c>
      <c r="B1342" s="13">
        <v>17043840000</v>
      </c>
      <c r="C1342" s="13" t="s">
        <v>1460</v>
      </c>
      <c r="D1342" s="13" t="s">
        <v>1522</v>
      </c>
      <c r="E1342" s="13" t="s">
        <v>4241</v>
      </c>
      <c r="F1342" s="15">
        <v>22.7</v>
      </c>
      <c r="G1342" s="15">
        <v>1.6</v>
      </c>
      <c r="H1342" s="15">
        <v>0.3</v>
      </c>
    </row>
    <row r="1343" spans="1:8">
      <c r="A1343" s="13" t="s">
        <v>1461</v>
      </c>
      <c r="B1343" s="13">
        <v>17043840703</v>
      </c>
      <c r="C1343" s="13" t="s">
        <v>1462</v>
      </c>
      <c r="D1343" s="13" t="s">
        <v>1522</v>
      </c>
      <c r="E1343" s="13" t="s">
        <v>2522</v>
      </c>
      <c r="F1343" s="15">
        <v>26.4</v>
      </c>
      <c r="G1343" s="15">
        <v>5</v>
      </c>
      <c r="H1343" s="15">
        <v>5.9</v>
      </c>
    </row>
    <row r="1344" spans="1:8">
      <c r="A1344" s="13" t="s">
        <v>1463</v>
      </c>
      <c r="B1344" s="13">
        <v>17043840704</v>
      </c>
      <c r="C1344" s="13" t="s">
        <v>1464</v>
      </c>
      <c r="D1344" s="13" t="s">
        <v>1522</v>
      </c>
      <c r="E1344" s="13" t="s">
        <v>2522</v>
      </c>
      <c r="F1344" s="15">
        <v>23.6</v>
      </c>
      <c r="G1344" s="15">
        <v>3.7</v>
      </c>
      <c r="H1344" s="15">
        <v>1.3</v>
      </c>
    </row>
    <row r="1345" spans="1:8">
      <c r="A1345" s="13" t="s">
        <v>1465</v>
      </c>
      <c r="B1345" s="13">
        <v>17043840801</v>
      </c>
      <c r="C1345" s="13" t="s">
        <v>1466</v>
      </c>
      <c r="D1345" s="13" t="s">
        <v>1522</v>
      </c>
      <c r="E1345" s="13" t="s">
        <v>4241</v>
      </c>
      <c r="F1345" s="15">
        <v>20</v>
      </c>
      <c r="G1345" s="15">
        <v>2.2999999999999998</v>
      </c>
      <c r="H1345" s="15">
        <v>1.9</v>
      </c>
    </row>
    <row r="1346" spans="1:8">
      <c r="A1346" s="13" t="s">
        <v>1467</v>
      </c>
      <c r="B1346" s="13">
        <v>17043840802</v>
      </c>
      <c r="C1346" s="13" t="s">
        <v>1468</v>
      </c>
      <c r="D1346" s="13" t="s">
        <v>1522</v>
      </c>
      <c r="E1346" s="13" t="s">
        <v>4241</v>
      </c>
      <c r="F1346" s="15">
        <v>23.4</v>
      </c>
      <c r="G1346" s="15">
        <v>3.3</v>
      </c>
      <c r="H1346" s="15">
        <v>5.2</v>
      </c>
    </row>
    <row r="1347" spans="1:8">
      <c r="A1347" s="13" t="s">
        <v>1469</v>
      </c>
      <c r="B1347" s="13">
        <v>17043840908</v>
      </c>
      <c r="C1347" s="13" t="s">
        <v>1470</v>
      </c>
      <c r="D1347" s="13" t="s">
        <v>1522</v>
      </c>
      <c r="E1347" s="13" t="s">
        <v>4158</v>
      </c>
      <c r="F1347" s="15">
        <v>31.2</v>
      </c>
      <c r="G1347" s="15">
        <v>0</v>
      </c>
      <c r="H1347" s="15">
        <v>1.8</v>
      </c>
    </row>
    <row r="1348" spans="1:8">
      <c r="A1348" s="13" t="s">
        <v>1471</v>
      </c>
      <c r="B1348" s="13">
        <v>17043841002</v>
      </c>
      <c r="C1348" s="13" t="s">
        <v>1472</v>
      </c>
      <c r="D1348" s="13" t="s">
        <v>1522</v>
      </c>
      <c r="E1348" s="13" t="s">
        <v>4158</v>
      </c>
      <c r="F1348" s="15">
        <v>30.3</v>
      </c>
      <c r="G1348" s="15">
        <v>2</v>
      </c>
      <c r="H1348" s="15">
        <v>5.2</v>
      </c>
    </row>
    <row r="1349" spans="1:8">
      <c r="A1349" s="13" t="s">
        <v>1473</v>
      </c>
      <c r="B1349" s="13">
        <v>17043841004</v>
      </c>
      <c r="C1349" s="13" t="s">
        <v>1474</v>
      </c>
      <c r="D1349" s="13" t="s">
        <v>1522</v>
      </c>
      <c r="E1349" s="13" t="s">
        <v>4158</v>
      </c>
      <c r="F1349" s="15">
        <v>26.9</v>
      </c>
      <c r="G1349" s="15">
        <v>3.3</v>
      </c>
      <c r="H1349" s="15">
        <v>5.3</v>
      </c>
    </row>
    <row r="1350" spans="1:8">
      <c r="A1350" s="13" t="s">
        <v>1475</v>
      </c>
      <c r="B1350" s="13">
        <v>17043841103</v>
      </c>
      <c r="C1350" s="13" t="s">
        <v>1476</v>
      </c>
      <c r="D1350" s="13" t="s">
        <v>1522</v>
      </c>
      <c r="E1350" s="13" t="s">
        <v>4158</v>
      </c>
      <c r="F1350" s="15">
        <v>28.7</v>
      </c>
      <c r="G1350" s="15">
        <v>0.8</v>
      </c>
      <c r="H1350" s="15">
        <v>3</v>
      </c>
    </row>
    <row r="1351" spans="1:8">
      <c r="A1351" s="13" t="s">
        <v>1477</v>
      </c>
      <c r="B1351" s="13">
        <v>17043841109</v>
      </c>
      <c r="C1351" s="13" t="s">
        <v>1478</v>
      </c>
      <c r="D1351" s="13" t="s">
        <v>1522</v>
      </c>
      <c r="E1351" s="13" t="s">
        <v>4158</v>
      </c>
      <c r="F1351" s="15">
        <v>25.5</v>
      </c>
      <c r="G1351" s="15">
        <v>1.4</v>
      </c>
      <c r="H1351" s="15">
        <v>3.4</v>
      </c>
    </row>
    <row r="1352" spans="1:8">
      <c r="A1352" s="13" t="s">
        <v>1479</v>
      </c>
      <c r="B1352" s="13">
        <v>17043841110</v>
      </c>
      <c r="C1352" s="13" t="s">
        <v>1480</v>
      </c>
      <c r="D1352" s="13" t="s">
        <v>1522</v>
      </c>
      <c r="E1352" s="13" t="s">
        <v>4158</v>
      </c>
      <c r="F1352" s="15">
        <v>24.3</v>
      </c>
      <c r="G1352" s="15">
        <v>3</v>
      </c>
      <c r="H1352" s="15">
        <v>2.7</v>
      </c>
    </row>
    <row r="1353" spans="1:8">
      <c r="A1353" s="13" t="s">
        <v>1481</v>
      </c>
      <c r="B1353" s="13">
        <v>17043841113</v>
      </c>
      <c r="C1353" s="13" t="s">
        <v>1482</v>
      </c>
      <c r="D1353" s="13" t="s">
        <v>1522</v>
      </c>
      <c r="E1353" s="13" t="s">
        <v>4158</v>
      </c>
      <c r="F1353" s="15">
        <v>26.9</v>
      </c>
      <c r="G1353" s="15">
        <v>0</v>
      </c>
      <c r="H1353" s="15">
        <v>4.7</v>
      </c>
    </row>
    <row r="1354" spans="1:8">
      <c r="A1354" s="13" t="s">
        <v>1483</v>
      </c>
      <c r="B1354" s="13">
        <v>17043846314</v>
      </c>
      <c r="C1354" s="13" t="s">
        <v>1484</v>
      </c>
      <c r="D1354" s="13" t="s">
        <v>1522</v>
      </c>
      <c r="E1354" s="13" t="s">
        <v>1485</v>
      </c>
      <c r="F1354" s="15">
        <v>28.1</v>
      </c>
      <c r="G1354" s="15">
        <v>0</v>
      </c>
      <c r="H1354" s="15">
        <v>8.6999999999999993</v>
      </c>
    </row>
    <row r="1355" spans="1:8">
      <c r="A1355" s="13" t="s">
        <v>1486</v>
      </c>
      <c r="B1355" s="13">
        <v>17043845402</v>
      </c>
      <c r="C1355" s="13" t="s">
        <v>1487</v>
      </c>
      <c r="D1355" s="13" t="s">
        <v>1522</v>
      </c>
      <c r="E1355" s="13" t="s">
        <v>4099</v>
      </c>
      <c r="F1355" s="15">
        <v>31.1</v>
      </c>
      <c r="G1355" s="15">
        <v>0.9</v>
      </c>
      <c r="H1355" s="15">
        <v>5.7</v>
      </c>
    </row>
    <row r="1356" spans="1:8">
      <c r="A1356" s="13" t="s">
        <v>1488</v>
      </c>
      <c r="B1356" s="13">
        <v>17043845805</v>
      </c>
      <c r="C1356" s="13" t="s">
        <v>1489</v>
      </c>
      <c r="D1356" s="13" t="s">
        <v>1522</v>
      </c>
      <c r="E1356" s="13" t="s">
        <v>4099</v>
      </c>
      <c r="F1356" s="15">
        <v>30.1</v>
      </c>
      <c r="G1356" s="15">
        <v>0.6</v>
      </c>
      <c r="H1356" s="15">
        <v>1.3</v>
      </c>
    </row>
    <row r="1357" spans="1:8">
      <c r="A1357" s="13" t="s">
        <v>1490</v>
      </c>
      <c r="B1357" s="13">
        <v>17043845901</v>
      </c>
      <c r="C1357" s="13" t="s">
        <v>1387</v>
      </c>
      <c r="D1357" s="13" t="s">
        <v>1522</v>
      </c>
      <c r="E1357" s="13" t="s">
        <v>4099</v>
      </c>
      <c r="F1357" s="15">
        <v>31.2</v>
      </c>
      <c r="G1357" s="15">
        <v>0.9</v>
      </c>
      <c r="H1357" s="15">
        <v>3.5</v>
      </c>
    </row>
    <row r="1358" spans="1:8">
      <c r="A1358" s="13" t="s">
        <v>1388</v>
      </c>
      <c r="B1358" s="13">
        <v>17043841205</v>
      </c>
      <c r="C1358" s="13" t="s">
        <v>1389</v>
      </c>
      <c r="D1358" s="13" t="s">
        <v>1522</v>
      </c>
      <c r="E1358" s="13" t="s">
        <v>4126</v>
      </c>
      <c r="F1358" s="15">
        <v>30.5</v>
      </c>
      <c r="G1358" s="15">
        <v>0.6</v>
      </c>
      <c r="H1358" s="15">
        <v>2.2000000000000002</v>
      </c>
    </row>
    <row r="1359" spans="1:8">
      <c r="A1359" s="13" t="s">
        <v>1390</v>
      </c>
      <c r="B1359" s="13">
        <v>17043841206</v>
      </c>
      <c r="C1359" s="13" t="s">
        <v>1391</v>
      </c>
      <c r="D1359" s="13" t="s">
        <v>1522</v>
      </c>
      <c r="E1359" s="13" t="s">
        <v>4126</v>
      </c>
      <c r="F1359" s="15">
        <v>30.3</v>
      </c>
      <c r="G1359" s="15">
        <v>2.2000000000000002</v>
      </c>
      <c r="H1359" s="15">
        <v>3</v>
      </c>
    </row>
    <row r="1360" spans="1:8">
      <c r="A1360" s="13" t="s">
        <v>1392</v>
      </c>
      <c r="B1360" s="13">
        <v>17043841208</v>
      </c>
      <c r="C1360" s="13" t="s">
        <v>1393</v>
      </c>
      <c r="D1360" s="13" t="s">
        <v>1522</v>
      </c>
      <c r="E1360" s="13" t="s">
        <v>4126</v>
      </c>
      <c r="F1360" s="15">
        <v>28.2</v>
      </c>
      <c r="G1360" s="15">
        <v>1</v>
      </c>
      <c r="H1360" s="15">
        <v>1</v>
      </c>
    </row>
    <row r="1361" spans="1:8">
      <c r="A1361" s="13" t="s">
        <v>1394</v>
      </c>
      <c r="B1361" s="13">
        <v>17043841210</v>
      </c>
      <c r="C1361" s="13" t="s">
        <v>1395</v>
      </c>
      <c r="D1361" s="13" t="s">
        <v>1522</v>
      </c>
      <c r="E1361" s="13" t="s">
        <v>4126</v>
      </c>
      <c r="F1361" s="15">
        <v>25.3</v>
      </c>
      <c r="G1361" s="15">
        <v>0</v>
      </c>
      <c r="H1361" s="15">
        <v>1.1000000000000001</v>
      </c>
    </row>
    <row r="1362" spans="1:8">
      <c r="A1362" s="13" t="s">
        <v>1396</v>
      </c>
      <c r="B1362" s="13">
        <v>17043841307</v>
      </c>
      <c r="C1362" s="13" t="s">
        <v>1397</v>
      </c>
      <c r="D1362" s="13" t="s">
        <v>1522</v>
      </c>
      <c r="E1362" s="13" t="s">
        <v>4126</v>
      </c>
      <c r="F1362" s="15">
        <v>33.4</v>
      </c>
      <c r="G1362" s="15">
        <v>0.6</v>
      </c>
      <c r="H1362" s="15">
        <v>6.4</v>
      </c>
    </row>
    <row r="1363" spans="1:8">
      <c r="A1363" s="13" t="s">
        <v>1398</v>
      </c>
      <c r="B1363" s="13">
        <v>17043841321</v>
      </c>
      <c r="C1363" s="13" t="s">
        <v>1399</v>
      </c>
      <c r="D1363" s="13" t="s">
        <v>1522</v>
      </c>
      <c r="E1363" s="13" t="s">
        <v>4126</v>
      </c>
      <c r="F1363" s="15">
        <v>33.200000000000003</v>
      </c>
      <c r="G1363" s="15">
        <v>0</v>
      </c>
      <c r="H1363" s="15">
        <v>3.1</v>
      </c>
    </row>
    <row r="1364" spans="1:8">
      <c r="A1364" s="13" t="s">
        <v>1400</v>
      </c>
      <c r="B1364" s="13">
        <v>17043841325</v>
      </c>
      <c r="C1364" s="13" t="s">
        <v>1401</v>
      </c>
      <c r="D1364" s="13" t="s">
        <v>1522</v>
      </c>
      <c r="E1364" s="13" t="s">
        <v>4126</v>
      </c>
      <c r="F1364" s="15">
        <v>29.4</v>
      </c>
      <c r="G1364" s="15">
        <v>0.3</v>
      </c>
      <c r="H1364" s="15">
        <v>1.3</v>
      </c>
    </row>
    <row r="1365" spans="1:8">
      <c r="A1365" s="13" t="s">
        <v>1402</v>
      </c>
      <c r="B1365" s="13">
        <v>17043841326</v>
      </c>
      <c r="C1365" s="13" t="s">
        <v>1403</v>
      </c>
      <c r="D1365" s="13" t="s">
        <v>1522</v>
      </c>
      <c r="E1365" s="13" t="s">
        <v>4126</v>
      </c>
      <c r="F1365" s="15">
        <v>30.5</v>
      </c>
      <c r="G1365" s="15">
        <v>0</v>
      </c>
      <c r="H1365" s="15">
        <v>5.8</v>
      </c>
    </row>
    <row r="1366" spans="1:8">
      <c r="A1366" s="13" t="s">
        <v>1404</v>
      </c>
      <c r="B1366" s="13">
        <v>17043841327</v>
      </c>
      <c r="C1366" s="13" t="s">
        <v>1405</v>
      </c>
      <c r="D1366" s="13" t="s">
        <v>1522</v>
      </c>
      <c r="E1366" s="13" t="s">
        <v>4126</v>
      </c>
      <c r="F1366" s="15">
        <v>36</v>
      </c>
      <c r="G1366" s="15">
        <v>0</v>
      </c>
      <c r="H1366" s="15">
        <v>3.6</v>
      </c>
    </row>
    <row r="1367" spans="1:8">
      <c r="A1367" s="13" t="s">
        <v>1406</v>
      </c>
      <c r="B1367" s="13">
        <v>17043841703</v>
      </c>
      <c r="C1367" s="13" t="s">
        <v>1407</v>
      </c>
      <c r="D1367" s="13" t="s">
        <v>1522</v>
      </c>
      <c r="E1367" s="13" t="s">
        <v>4126</v>
      </c>
      <c r="F1367" s="15">
        <v>30.1</v>
      </c>
      <c r="G1367" s="15">
        <v>1</v>
      </c>
      <c r="H1367" s="15">
        <v>2.8</v>
      </c>
    </row>
    <row r="1368" spans="1:8">
      <c r="A1368" s="13" t="s">
        <v>1408</v>
      </c>
      <c r="B1368" s="13">
        <v>17043845000</v>
      </c>
      <c r="C1368" s="13" t="s">
        <v>1409</v>
      </c>
      <c r="D1368" s="13" t="s">
        <v>1522</v>
      </c>
      <c r="E1368" s="13" t="s">
        <v>1410</v>
      </c>
      <c r="F1368" s="15">
        <v>29.3</v>
      </c>
      <c r="G1368" s="15">
        <v>2.9</v>
      </c>
      <c r="H1368" s="15">
        <v>12.7</v>
      </c>
    </row>
    <row r="1369" spans="1:8">
      <c r="A1369" s="13" t="s">
        <v>1411</v>
      </c>
      <c r="B1369" s="13">
        <v>17043845100</v>
      </c>
      <c r="C1369" s="13" t="s">
        <v>1412</v>
      </c>
      <c r="D1369" s="13" t="s">
        <v>1522</v>
      </c>
      <c r="E1369" s="13" t="s">
        <v>1410</v>
      </c>
      <c r="F1369" s="15">
        <v>27.1</v>
      </c>
      <c r="G1369" s="15">
        <v>3.9</v>
      </c>
      <c r="H1369" s="15">
        <v>14.6</v>
      </c>
    </row>
    <row r="1370" spans="1:8">
      <c r="A1370" s="13" t="s">
        <v>1413</v>
      </c>
      <c r="B1370" s="13">
        <v>17043845502</v>
      </c>
      <c r="C1370" s="13" t="s">
        <v>1414</v>
      </c>
      <c r="D1370" s="13" t="s">
        <v>1522</v>
      </c>
      <c r="E1370" s="13" t="s">
        <v>1410</v>
      </c>
      <c r="F1370" s="15">
        <v>27.8</v>
      </c>
      <c r="G1370" s="15">
        <v>2.1</v>
      </c>
      <c r="H1370" s="15">
        <v>3.7</v>
      </c>
    </row>
    <row r="1371" spans="1:8">
      <c r="A1371" s="13" t="s">
        <v>1415</v>
      </c>
      <c r="B1371" s="13">
        <v>17043845506</v>
      </c>
      <c r="C1371" s="13" t="s">
        <v>1416</v>
      </c>
      <c r="D1371" s="13" t="s">
        <v>1522</v>
      </c>
      <c r="E1371" s="13" t="s">
        <v>1417</v>
      </c>
      <c r="F1371" s="15">
        <v>26.4</v>
      </c>
      <c r="G1371" s="15">
        <v>0</v>
      </c>
      <c r="H1371" s="15">
        <v>2.9</v>
      </c>
    </row>
    <row r="1372" spans="1:8">
      <c r="A1372" s="13" t="s">
        <v>1418</v>
      </c>
      <c r="B1372" s="13">
        <v>17043845509</v>
      </c>
      <c r="C1372" s="13" t="s">
        <v>1419</v>
      </c>
      <c r="D1372" s="13" t="s">
        <v>1522</v>
      </c>
      <c r="E1372" s="13" t="s">
        <v>1417</v>
      </c>
      <c r="F1372" s="15">
        <v>36.200000000000003</v>
      </c>
      <c r="G1372" s="15">
        <v>0.6</v>
      </c>
      <c r="H1372" s="15">
        <v>17.600000000000001</v>
      </c>
    </row>
    <row r="1373" spans="1:8">
      <c r="A1373" s="13" t="s">
        <v>1420</v>
      </c>
      <c r="B1373" s="13">
        <v>17043845802</v>
      </c>
      <c r="C1373" s="13" t="s">
        <v>1421</v>
      </c>
      <c r="D1373" s="13" t="s">
        <v>1522</v>
      </c>
      <c r="E1373" s="13" t="s">
        <v>1417</v>
      </c>
      <c r="F1373" s="15">
        <v>30.6</v>
      </c>
      <c r="G1373" s="15">
        <v>1</v>
      </c>
      <c r="H1373" s="15">
        <v>5.5</v>
      </c>
    </row>
    <row r="1374" spans="1:8">
      <c r="A1374" s="13" t="s">
        <v>1422</v>
      </c>
      <c r="B1374" s="13">
        <v>17043845807</v>
      </c>
      <c r="C1374" s="13" t="s">
        <v>1423</v>
      </c>
      <c r="D1374" s="13" t="s">
        <v>1522</v>
      </c>
      <c r="E1374" s="13" t="s">
        <v>1417</v>
      </c>
      <c r="F1374" s="15">
        <v>30.5</v>
      </c>
      <c r="G1374" s="15">
        <v>0.4</v>
      </c>
      <c r="H1374" s="15">
        <v>3.7</v>
      </c>
    </row>
    <row r="1375" spans="1:8">
      <c r="A1375" s="13" t="s">
        <v>1424</v>
      </c>
      <c r="B1375" s="13">
        <v>17043845809</v>
      </c>
      <c r="C1375" s="13" t="s">
        <v>1425</v>
      </c>
      <c r="D1375" s="13" t="s">
        <v>1522</v>
      </c>
      <c r="E1375" s="13" t="s">
        <v>1417</v>
      </c>
      <c r="F1375" s="15">
        <v>29.1</v>
      </c>
      <c r="G1375" s="15">
        <v>0</v>
      </c>
      <c r="H1375" s="15">
        <v>4.5</v>
      </c>
    </row>
    <row r="1376" spans="1:8">
      <c r="A1376" s="13" t="s">
        <v>1426</v>
      </c>
      <c r="B1376" s="13">
        <v>17043845811</v>
      </c>
      <c r="C1376" s="13" t="s">
        <v>1427</v>
      </c>
      <c r="D1376" s="13" t="s">
        <v>1522</v>
      </c>
      <c r="E1376" s="13" t="s">
        <v>1417</v>
      </c>
      <c r="F1376" s="15">
        <v>33.700000000000003</v>
      </c>
      <c r="G1376" s="15">
        <v>2.2000000000000002</v>
      </c>
      <c r="H1376" s="15">
        <v>4.4000000000000004</v>
      </c>
    </row>
    <row r="1377" spans="1:8">
      <c r="A1377" s="13" t="s">
        <v>1428</v>
      </c>
      <c r="B1377" s="13">
        <v>17043844307</v>
      </c>
      <c r="C1377" s="13" t="s">
        <v>1429</v>
      </c>
      <c r="D1377" s="13" t="s">
        <v>1522</v>
      </c>
      <c r="E1377" s="13" t="s">
        <v>1430</v>
      </c>
      <c r="F1377" s="15">
        <v>27.4</v>
      </c>
      <c r="G1377" s="15">
        <v>1</v>
      </c>
      <c r="H1377" s="15">
        <v>6.6</v>
      </c>
    </row>
    <row r="1378" spans="1:8">
      <c r="A1378" s="13" t="s">
        <v>1431</v>
      </c>
      <c r="B1378" s="13">
        <v>17043844401</v>
      </c>
      <c r="C1378" s="13" t="s">
        <v>1432</v>
      </c>
      <c r="D1378" s="13" t="s">
        <v>1522</v>
      </c>
      <c r="E1378" s="13" t="s">
        <v>1430</v>
      </c>
      <c r="F1378" s="15">
        <v>25.8</v>
      </c>
      <c r="G1378" s="15">
        <v>0.5</v>
      </c>
      <c r="H1378" s="15">
        <v>6.1</v>
      </c>
    </row>
    <row r="1379" spans="1:8">
      <c r="A1379" s="13" t="s">
        <v>1433</v>
      </c>
      <c r="B1379" s="13">
        <v>17043844402</v>
      </c>
      <c r="C1379" s="13" t="s">
        <v>1434</v>
      </c>
      <c r="D1379" s="13" t="s">
        <v>1522</v>
      </c>
      <c r="E1379" s="13" t="s">
        <v>1430</v>
      </c>
      <c r="F1379" s="15">
        <v>30.9</v>
      </c>
      <c r="G1379" s="15">
        <v>3.1</v>
      </c>
      <c r="H1379" s="15">
        <v>7.4</v>
      </c>
    </row>
    <row r="1380" spans="1:8">
      <c r="A1380" s="13" t="s">
        <v>1435</v>
      </c>
      <c r="B1380" s="13">
        <v>17043844701</v>
      </c>
      <c r="C1380" s="13" t="s">
        <v>1436</v>
      </c>
      <c r="D1380" s="13" t="s">
        <v>1522</v>
      </c>
      <c r="E1380" s="13" t="s">
        <v>1430</v>
      </c>
      <c r="F1380" s="15">
        <v>23.4</v>
      </c>
      <c r="G1380" s="15">
        <v>3.1</v>
      </c>
      <c r="H1380" s="15">
        <v>7.5</v>
      </c>
    </row>
    <row r="1381" spans="1:8">
      <c r="A1381" s="13" t="s">
        <v>1437</v>
      </c>
      <c r="B1381" s="13">
        <v>17043844801</v>
      </c>
      <c r="C1381" s="13" t="s">
        <v>1438</v>
      </c>
      <c r="D1381" s="13" t="s">
        <v>1522</v>
      </c>
      <c r="E1381" s="13" t="s">
        <v>1430</v>
      </c>
      <c r="F1381" s="15">
        <v>22.5</v>
      </c>
      <c r="G1381" s="15">
        <v>1.6</v>
      </c>
      <c r="H1381" s="15">
        <v>6.7</v>
      </c>
    </row>
    <row r="1382" spans="1:8">
      <c r="A1382" s="13" t="s">
        <v>1439</v>
      </c>
      <c r="B1382" s="13">
        <v>17043844802</v>
      </c>
      <c r="C1382" s="13" t="s">
        <v>1336</v>
      </c>
      <c r="D1382" s="13" t="s">
        <v>1522</v>
      </c>
      <c r="E1382" s="13" t="s">
        <v>1430</v>
      </c>
      <c r="F1382" s="15">
        <v>24.2</v>
      </c>
      <c r="G1382" s="15">
        <v>3.6</v>
      </c>
      <c r="H1382" s="15">
        <v>9.8000000000000007</v>
      </c>
    </row>
    <row r="1383" spans="1:8">
      <c r="A1383" s="13" t="s">
        <v>1337</v>
      </c>
      <c r="B1383" s="13">
        <v>17043844901</v>
      </c>
      <c r="C1383" s="13" t="s">
        <v>1338</v>
      </c>
      <c r="D1383" s="13" t="s">
        <v>1522</v>
      </c>
      <c r="E1383" s="13" t="s">
        <v>1430</v>
      </c>
      <c r="F1383" s="15">
        <v>29.7</v>
      </c>
      <c r="G1383" s="15">
        <v>3.3</v>
      </c>
      <c r="H1383" s="15">
        <v>21.2</v>
      </c>
    </row>
    <row r="1384" spans="1:8">
      <c r="A1384" s="13" t="s">
        <v>1339</v>
      </c>
      <c r="B1384" s="13">
        <v>17043844902</v>
      </c>
      <c r="C1384" s="13" t="s">
        <v>1340</v>
      </c>
      <c r="D1384" s="13" t="s">
        <v>1522</v>
      </c>
      <c r="E1384" s="13" t="s">
        <v>1430</v>
      </c>
      <c r="F1384" s="15">
        <v>27.4</v>
      </c>
      <c r="G1384" s="15">
        <v>7.1</v>
      </c>
      <c r="H1384" s="15">
        <v>20.100000000000001</v>
      </c>
    </row>
    <row r="1385" spans="1:8">
      <c r="A1385" s="13" t="s">
        <v>1341</v>
      </c>
      <c r="B1385" s="13">
        <v>17043845507</v>
      </c>
      <c r="C1385" s="13" t="s">
        <v>1342</v>
      </c>
      <c r="D1385" s="13" t="s">
        <v>1522</v>
      </c>
      <c r="E1385" s="13" t="s">
        <v>1430</v>
      </c>
      <c r="F1385" s="15">
        <v>29.1</v>
      </c>
      <c r="G1385" s="15">
        <v>3.7</v>
      </c>
      <c r="H1385" s="15">
        <v>2.1</v>
      </c>
    </row>
    <row r="1386" spans="1:8">
      <c r="A1386" s="13" t="s">
        <v>1343</v>
      </c>
      <c r="B1386" s="13">
        <v>17043845601</v>
      </c>
      <c r="C1386" s="13" t="s">
        <v>1344</v>
      </c>
      <c r="D1386" s="13" t="s">
        <v>1522</v>
      </c>
      <c r="E1386" s="13" t="s">
        <v>1430</v>
      </c>
      <c r="F1386" s="15">
        <v>29.9</v>
      </c>
      <c r="G1386" s="15">
        <v>1.9</v>
      </c>
      <c r="H1386" s="15">
        <v>11.1</v>
      </c>
    </row>
    <row r="1387" spans="1:8">
      <c r="A1387" s="13" t="s">
        <v>1345</v>
      </c>
      <c r="B1387" s="13">
        <v>17043845602</v>
      </c>
      <c r="C1387" s="13" t="s">
        <v>1346</v>
      </c>
      <c r="D1387" s="13" t="s">
        <v>1522</v>
      </c>
      <c r="E1387" s="13" t="s">
        <v>1430</v>
      </c>
      <c r="F1387" s="15">
        <v>29.6</v>
      </c>
      <c r="G1387" s="15">
        <v>2.2000000000000002</v>
      </c>
      <c r="H1387" s="15">
        <v>15.8</v>
      </c>
    </row>
    <row r="1388" spans="1:8">
      <c r="A1388" s="13" t="s">
        <v>1347</v>
      </c>
      <c r="B1388" s="13">
        <v>17043845701</v>
      </c>
      <c r="C1388" s="13" t="s">
        <v>1348</v>
      </c>
      <c r="D1388" s="13" t="s">
        <v>1522</v>
      </c>
      <c r="E1388" s="13" t="s">
        <v>1430</v>
      </c>
      <c r="F1388" s="15">
        <v>29.3</v>
      </c>
      <c r="G1388" s="15">
        <v>0.7</v>
      </c>
      <c r="H1388" s="15">
        <v>11.2</v>
      </c>
    </row>
    <row r="1389" spans="1:8">
      <c r="A1389" s="13" t="s">
        <v>1349</v>
      </c>
      <c r="B1389" s="13">
        <v>17043845702</v>
      </c>
      <c r="C1389" s="13" t="s">
        <v>1350</v>
      </c>
      <c r="D1389" s="13" t="s">
        <v>1522</v>
      </c>
      <c r="E1389" s="13" t="s">
        <v>1430</v>
      </c>
      <c r="F1389" s="15">
        <v>29</v>
      </c>
      <c r="G1389" s="15">
        <v>1.8</v>
      </c>
      <c r="H1389" s="15">
        <v>7.8</v>
      </c>
    </row>
    <row r="1390" spans="1:8">
      <c r="A1390" s="13" t="s">
        <v>1351</v>
      </c>
      <c r="B1390" s="13">
        <v>17043845704</v>
      </c>
      <c r="C1390" s="13" t="s">
        <v>1352</v>
      </c>
      <c r="D1390" s="13" t="s">
        <v>1522</v>
      </c>
      <c r="E1390" s="13" t="s">
        <v>1430</v>
      </c>
      <c r="F1390" s="15">
        <v>28</v>
      </c>
      <c r="G1390" s="15">
        <v>2.4</v>
      </c>
      <c r="H1390" s="15">
        <v>6.2</v>
      </c>
    </row>
    <row r="1391" spans="1:8">
      <c r="A1391" s="13" t="s">
        <v>1353</v>
      </c>
      <c r="B1391" s="13">
        <v>17043845803</v>
      </c>
      <c r="C1391" s="13" t="s">
        <v>1354</v>
      </c>
      <c r="D1391" s="13" t="s">
        <v>1522</v>
      </c>
      <c r="E1391" s="13" t="s">
        <v>1430</v>
      </c>
      <c r="F1391" s="15">
        <v>35.5</v>
      </c>
      <c r="G1391" s="15">
        <v>1.2</v>
      </c>
      <c r="H1391" s="15">
        <v>2.6</v>
      </c>
    </row>
    <row r="1392" spans="1:8">
      <c r="A1392" s="13" t="s">
        <v>1355</v>
      </c>
      <c r="B1392" s="13">
        <v>17043846003</v>
      </c>
      <c r="C1392" s="13" t="s">
        <v>1356</v>
      </c>
      <c r="D1392" s="13" t="s">
        <v>1522</v>
      </c>
      <c r="E1392" s="13" t="s">
        <v>1430</v>
      </c>
      <c r="F1392" s="15">
        <v>30.1</v>
      </c>
      <c r="G1392" s="15">
        <v>0.5</v>
      </c>
      <c r="H1392" s="15">
        <v>10.1</v>
      </c>
    </row>
    <row r="1393" spans="1:8">
      <c r="A1393" s="13" t="s">
        <v>1357</v>
      </c>
      <c r="B1393" s="13">
        <v>17043846307</v>
      </c>
      <c r="C1393" s="13" t="s">
        <v>1358</v>
      </c>
      <c r="D1393" s="13" t="s">
        <v>1522</v>
      </c>
      <c r="E1393" s="13" t="s">
        <v>1430</v>
      </c>
      <c r="F1393" s="15">
        <v>25.3</v>
      </c>
      <c r="G1393" s="15">
        <v>1.8</v>
      </c>
      <c r="H1393" s="15">
        <v>2.5</v>
      </c>
    </row>
    <row r="1394" spans="1:8">
      <c r="A1394" s="13" t="s">
        <v>1359</v>
      </c>
      <c r="B1394" s="13">
        <v>17043840600</v>
      </c>
      <c r="C1394" s="13" t="s">
        <v>1360</v>
      </c>
      <c r="D1394" s="13" t="s">
        <v>1522</v>
      </c>
      <c r="E1394" s="13" t="s">
        <v>2522</v>
      </c>
      <c r="F1394" s="15">
        <v>29.4</v>
      </c>
      <c r="G1394" s="15">
        <v>0</v>
      </c>
      <c r="H1394" s="15">
        <v>8.6</v>
      </c>
    </row>
    <row r="1395" spans="1:8">
      <c r="A1395" s="13" t="s">
        <v>1361</v>
      </c>
      <c r="B1395" s="13">
        <v>17043840705</v>
      </c>
      <c r="C1395" s="13" t="s">
        <v>1362</v>
      </c>
      <c r="D1395" s="13" t="s">
        <v>1522</v>
      </c>
      <c r="E1395" s="13" t="s">
        <v>2522</v>
      </c>
      <c r="F1395" s="15">
        <v>24.2</v>
      </c>
      <c r="G1395" s="15">
        <v>0</v>
      </c>
      <c r="H1395" s="15">
        <v>2.8</v>
      </c>
    </row>
    <row r="1396" spans="1:8">
      <c r="A1396" s="13" t="s">
        <v>1363</v>
      </c>
      <c r="B1396" s="13">
        <v>17043840706</v>
      </c>
      <c r="C1396" s="13" t="s">
        <v>1364</v>
      </c>
      <c r="D1396" s="13" t="s">
        <v>1522</v>
      </c>
      <c r="E1396" s="13" t="s">
        <v>2522</v>
      </c>
      <c r="F1396" s="15">
        <v>25.6</v>
      </c>
      <c r="G1396" s="15">
        <v>0.6</v>
      </c>
      <c r="H1396" s="15">
        <v>0</v>
      </c>
    </row>
    <row r="1397" spans="1:8">
      <c r="A1397" s="13" t="s">
        <v>1365</v>
      </c>
      <c r="B1397" s="13">
        <v>17043842800</v>
      </c>
      <c r="C1397" s="13" t="s">
        <v>1366</v>
      </c>
      <c r="D1397" s="13" t="s">
        <v>1522</v>
      </c>
      <c r="E1397" s="13" t="s">
        <v>2522</v>
      </c>
      <c r="F1397" s="15">
        <v>30.1</v>
      </c>
      <c r="G1397" s="15">
        <v>2</v>
      </c>
      <c r="H1397" s="15">
        <v>14.5</v>
      </c>
    </row>
    <row r="1398" spans="1:8">
      <c r="A1398" s="13" t="s">
        <v>1367</v>
      </c>
      <c r="B1398" s="13">
        <v>17043842900</v>
      </c>
      <c r="C1398" s="13" t="s">
        <v>1368</v>
      </c>
      <c r="D1398" s="13" t="s">
        <v>1522</v>
      </c>
      <c r="E1398" s="13" t="s">
        <v>2522</v>
      </c>
      <c r="F1398" s="15">
        <v>26.8</v>
      </c>
      <c r="G1398" s="15">
        <v>9</v>
      </c>
      <c r="H1398" s="15">
        <v>12.6</v>
      </c>
    </row>
    <row r="1399" spans="1:8">
      <c r="A1399" s="13" t="s">
        <v>1369</v>
      </c>
      <c r="B1399" s="13">
        <v>17043843000</v>
      </c>
      <c r="C1399" s="13" t="s">
        <v>1370</v>
      </c>
      <c r="D1399" s="13" t="s">
        <v>1522</v>
      </c>
      <c r="E1399" s="13" t="s">
        <v>2522</v>
      </c>
      <c r="F1399" s="15">
        <v>27.4</v>
      </c>
      <c r="G1399" s="15">
        <v>0.4</v>
      </c>
      <c r="H1399" s="15">
        <v>14.2</v>
      </c>
    </row>
    <row r="1400" spans="1:8">
      <c r="A1400" s="13" t="s">
        <v>1371</v>
      </c>
      <c r="B1400" s="13">
        <v>17043843900</v>
      </c>
      <c r="C1400" s="13" t="s">
        <v>1372</v>
      </c>
      <c r="D1400" s="13" t="s">
        <v>1522</v>
      </c>
      <c r="E1400" s="13" t="s">
        <v>2522</v>
      </c>
      <c r="F1400" s="15">
        <v>26</v>
      </c>
      <c r="G1400" s="15">
        <v>10.1</v>
      </c>
      <c r="H1400" s="15">
        <v>5.9</v>
      </c>
    </row>
    <row r="1401" spans="1:8">
      <c r="A1401" s="13" t="s">
        <v>1373</v>
      </c>
      <c r="B1401" s="13">
        <v>17043844001</v>
      </c>
      <c r="C1401" s="13" t="s">
        <v>1374</v>
      </c>
      <c r="D1401" s="13" t="s">
        <v>1522</v>
      </c>
      <c r="E1401" s="13" t="s">
        <v>2522</v>
      </c>
      <c r="F1401" s="15">
        <v>27.9</v>
      </c>
      <c r="G1401" s="15">
        <v>1.2</v>
      </c>
      <c r="H1401" s="15">
        <v>8.1</v>
      </c>
    </row>
    <row r="1402" spans="1:8">
      <c r="A1402" s="13" t="s">
        <v>1375</v>
      </c>
      <c r="B1402" s="13">
        <v>17043844002</v>
      </c>
      <c r="C1402" s="13" t="s">
        <v>1376</v>
      </c>
      <c r="D1402" s="13" t="s">
        <v>1522</v>
      </c>
      <c r="E1402" s="13" t="s">
        <v>2522</v>
      </c>
      <c r="F1402" s="15">
        <v>27</v>
      </c>
      <c r="G1402" s="15">
        <v>0</v>
      </c>
      <c r="H1402" s="15">
        <v>7.3</v>
      </c>
    </row>
    <row r="1403" spans="1:8">
      <c r="A1403" s="13" t="s">
        <v>1377</v>
      </c>
      <c r="B1403" s="13">
        <v>17043844100</v>
      </c>
      <c r="C1403" s="13" t="s">
        <v>1378</v>
      </c>
      <c r="D1403" s="13" t="s">
        <v>1522</v>
      </c>
      <c r="E1403" s="13" t="s">
        <v>2522</v>
      </c>
      <c r="F1403" s="15">
        <v>22.4</v>
      </c>
      <c r="G1403" s="15">
        <v>2.2999999999999998</v>
      </c>
      <c r="H1403" s="15">
        <v>4.9000000000000004</v>
      </c>
    </row>
    <row r="1404" spans="1:8">
      <c r="A1404" s="13" t="s">
        <v>1379</v>
      </c>
      <c r="B1404" s="13">
        <v>17043844601</v>
      </c>
      <c r="C1404" s="13" t="s">
        <v>1380</v>
      </c>
      <c r="D1404" s="13" t="s">
        <v>1522</v>
      </c>
      <c r="E1404" s="13" t="s">
        <v>2522</v>
      </c>
      <c r="F1404" s="15">
        <v>31.3</v>
      </c>
      <c r="G1404" s="15">
        <v>1.5</v>
      </c>
      <c r="H1404" s="15">
        <v>8.9</v>
      </c>
    </row>
    <row r="1405" spans="1:8">
      <c r="A1405" s="13" t="s">
        <v>1381</v>
      </c>
      <c r="B1405" s="13">
        <v>17043844602</v>
      </c>
      <c r="C1405" s="13" t="s">
        <v>1382</v>
      </c>
      <c r="D1405" s="13" t="s">
        <v>1522</v>
      </c>
      <c r="E1405" s="13" t="s">
        <v>2522</v>
      </c>
      <c r="F1405" s="15">
        <v>28.5</v>
      </c>
      <c r="G1405" s="15">
        <v>1.4</v>
      </c>
      <c r="H1405" s="15">
        <v>5.7</v>
      </c>
    </row>
    <row r="1406" spans="1:8">
      <c r="A1406" s="13" t="s">
        <v>1383</v>
      </c>
      <c r="B1406" s="13">
        <v>17043841705</v>
      </c>
      <c r="C1406" s="13" t="s">
        <v>1384</v>
      </c>
      <c r="D1406" s="13" t="s">
        <v>1522</v>
      </c>
      <c r="E1406" s="13" t="s">
        <v>2499</v>
      </c>
      <c r="F1406" s="15">
        <v>29.3</v>
      </c>
      <c r="G1406" s="15">
        <v>2.7</v>
      </c>
      <c r="H1406" s="15">
        <v>4.4000000000000004</v>
      </c>
    </row>
    <row r="1407" spans="1:8">
      <c r="A1407" s="13" t="s">
        <v>1385</v>
      </c>
      <c r="B1407" s="13">
        <v>17043841901</v>
      </c>
      <c r="C1407" s="13" t="s">
        <v>1386</v>
      </c>
      <c r="D1407" s="13" t="s">
        <v>1522</v>
      </c>
      <c r="E1407" s="13" t="s">
        <v>2499</v>
      </c>
      <c r="F1407" s="15">
        <v>29.5</v>
      </c>
      <c r="G1407" s="15">
        <v>0.4</v>
      </c>
      <c r="H1407" s="15">
        <v>11.5</v>
      </c>
    </row>
    <row r="1408" spans="1:8">
      <c r="A1408" s="13" t="s">
        <v>1285</v>
      </c>
      <c r="B1408" s="13">
        <v>17043842000</v>
      </c>
      <c r="C1408" s="13" t="s">
        <v>1286</v>
      </c>
      <c r="D1408" s="13" t="s">
        <v>1522</v>
      </c>
      <c r="E1408" s="13" t="s">
        <v>2499</v>
      </c>
      <c r="F1408" s="15">
        <v>32.6</v>
      </c>
      <c r="G1408" s="15">
        <v>3.4</v>
      </c>
      <c r="H1408" s="15">
        <v>14.3</v>
      </c>
    </row>
    <row r="1409" spans="1:8">
      <c r="A1409" s="13" t="s">
        <v>1287</v>
      </c>
      <c r="B1409" s="13">
        <v>17043842100</v>
      </c>
      <c r="C1409" s="13" t="s">
        <v>1288</v>
      </c>
      <c r="D1409" s="13" t="s">
        <v>1522</v>
      </c>
      <c r="E1409" s="13" t="s">
        <v>2499</v>
      </c>
      <c r="F1409" s="15">
        <v>30.1</v>
      </c>
      <c r="G1409" s="15">
        <v>3.9</v>
      </c>
      <c r="H1409" s="15">
        <v>15</v>
      </c>
    </row>
    <row r="1410" spans="1:8">
      <c r="A1410" s="13" t="s">
        <v>1289</v>
      </c>
      <c r="B1410" s="13">
        <v>17043842200</v>
      </c>
      <c r="C1410" s="13" t="s">
        <v>1290</v>
      </c>
      <c r="D1410" s="13" t="s">
        <v>1522</v>
      </c>
      <c r="E1410" s="13" t="s">
        <v>2499</v>
      </c>
      <c r="F1410" s="15">
        <v>29</v>
      </c>
      <c r="G1410" s="15">
        <v>9.9</v>
      </c>
      <c r="H1410" s="15">
        <v>13.5</v>
      </c>
    </row>
    <row r="1411" spans="1:8">
      <c r="A1411" s="13" t="s">
        <v>1291</v>
      </c>
      <c r="B1411" s="13">
        <v>17043842300</v>
      </c>
      <c r="C1411" s="13" t="s">
        <v>1292</v>
      </c>
      <c r="D1411" s="13" t="s">
        <v>1522</v>
      </c>
      <c r="E1411" s="13" t="s">
        <v>2499</v>
      </c>
      <c r="F1411" s="15">
        <v>30.1</v>
      </c>
      <c r="G1411" s="15">
        <v>4.8</v>
      </c>
      <c r="H1411" s="15">
        <v>16.3</v>
      </c>
    </row>
    <row r="1412" spans="1:8">
      <c r="A1412" s="13" t="s">
        <v>1293</v>
      </c>
      <c r="B1412" s="13">
        <v>17043842704</v>
      </c>
      <c r="C1412" s="13" t="s">
        <v>1294</v>
      </c>
      <c r="D1412" s="13" t="s">
        <v>1522</v>
      </c>
      <c r="E1412" s="13" t="s">
        <v>2499</v>
      </c>
      <c r="F1412" s="15">
        <v>28.2</v>
      </c>
      <c r="G1412" s="15">
        <v>0</v>
      </c>
      <c r="H1412" s="15">
        <v>5.4</v>
      </c>
    </row>
    <row r="1413" spans="1:8">
      <c r="A1413" s="13" t="s">
        <v>1295</v>
      </c>
      <c r="B1413" s="13">
        <v>17043842706</v>
      </c>
      <c r="C1413" s="13" t="s">
        <v>1296</v>
      </c>
      <c r="D1413" s="13" t="s">
        <v>1522</v>
      </c>
      <c r="E1413" s="13" t="s">
        <v>2499</v>
      </c>
      <c r="F1413" s="15">
        <v>26.3</v>
      </c>
      <c r="G1413" s="15">
        <v>0.4</v>
      </c>
      <c r="H1413" s="15">
        <v>4.8</v>
      </c>
    </row>
    <row r="1414" spans="1:8">
      <c r="A1414" s="13" t="s">
        <v>1297</v>
      </c>
      <c r="B1414" s="13">
        <v>17043842708</v>
      </c>
      <c r="C1414" s="13" t="s">
        <v>1298</v>
      </c>
      <c r="D1414" s="13" t="s">
        <v>1522</v>
      </c>
      <c r="E1414" s="13" t="s">
        <v>2499</v>
      </c>
      <c r="F1414" s="15">
        <v>32.299999999999997</v>
      </c>
      <c r="G1414" s="15">
        <v>0</v>
      </c>
      <c r="H1414" s="15">
        <v>17.7</v>
      </c>
    </row>
    <row r="1415" spans="1:8">
      <c r="A1415" s="13" t="s">
        <v>1299</v>
      </c>
      <c r="B1415" s="13">
        <v>17043842711</v>
      </c>
      <c r="C1415" s="13" t="s">
        <v>1300</v>
      </c>
      <c r="D1415" s="13" t="s">
        <v>1522</v>
      </c>
      <c r="E1415" s="13" t="s">
        <v>2499</v>
      </c>
      <c r="F1415" s="15">
        <v>34.1</v>
      </c>
      <c r="G1415" s="15">
        <v>0.6</v>
      </c>
      <c r="H1415" s="15">
        <v>10.4</v>
      </c>
    </row>
    <row r="1416" spans="1:8">
      <c r="A1416" s="13" t="s">
        <v>1301</v>
      </c>
      <c r="B1416" s="13">
        <v>17043844201</v>
      </c>
      <c r="C1416" s="13" t="s">
        <v>1302</v>
      </c>
      <c r="D1416" s="13" t="s">
        <v>1522</v>
      </c>
      <c r="E1416" s="13" t="s">
        <v>2499</v>
      </c>
      <c r="F1416" s="15">
        <v>24</v>
      </c>
      <c r="G1416" s="15">
        <v>6.5</v>
      </c>
      <c r="H1416" s="15">
        <v>4.7</v>
      </c>
    </row>
    <row r="1417" spans="1:8">
      <c r="A1417" s="13" t="s">
        <v>1303</v>
      </c>
      <c r="B1417" s="13">
        <v>17043840910</v>
      </c>
      <c r="C1417" s="13" t="s">
        <v>1304</v>
      </c>
      <c r="D1417" s="13" t="s">
        <v>1522</v>
      </c>
      <c r="E1417" s="13" t="s">
        <v>2398</v>
      </c>
      <c r="F1417" s="15">
        <v>27.3</v>
      </c>
      <c r="G1417" s="15">
        <v>0.4</v>
      </c>
      <c r="H1417" s="15">
        <v>1.8</v>
      </c>
    </row>
    <row r="1418" spans="1:8">
      <c r="A1418" s="13" t="s">
        <v>1305</v>
      </c>
      <c r="B1418" s="13">
        <v>17043840911</v>
      </c>
      <c r="C1418" s="13" t="s">
        <v>1306</v>
      </c>
      <c r="D1418" s="13" t="s">
        <v>1522</v>
      </c>
      <c r="E1418" s="13" t="s">
        <v>2398</v>
      </c>
      <c r="F1418" s="15">
        <v>29.9</v>
      </c>
      <c r="G1418" s="15">
        <v>0</v>
      </c>
      <c r="H1418" s="15">
        <v>3.6</v>
      </c>
    </row>
    <row r="1419" spans="1:8">
      <c r="A1419" s="13" t="s">
        <v>1307</v>
      </c>
      <c r="B1419" s="13">
        <v>17043841111</v>
      </c>
      <c r="C1419" s="13" t="s">
        <v>1308</v>
      </c>
      <c r="D1419" s="13" t="s">
        <v>1522</v>
      </c>
      <c r="E1419" s="13" t="s">
        <v>2398</v>
      </c>
      <c r="F1419" s="15">
        <v>28.5</v>
      </c>
      <c r="G1419" s="15">
        <v>0</v>
      </c>
      <c r="H1419" s="15">
        <v>0.6</v>
      </c>
    </row>
    <row r="1420" spans="1:8">
      <c r="A1420" s="13" t="s">
        <v>1309</v>
      </c>
      <c r="B1420" s="13">
        <v>17043841114</v>
      </c>
      <c r="C1420" s="13" t="s">
        <v>1310</v>
      </c>
      <c r="D1420" s="13" t="s">
        <v>1522</v>
      </c>
      <c r="E1420" s="13" t="s">
        <v>2398</v>
      </c>
      <c r="F1420" s="15">
        <v>30.2</v>
      </c>
      <c r="G1420" s="15">
        <v>0</v>
      </c>
      <c r="H1420" s="15">
        <v>3.1</v>
      </c>
    </row>
    <row r="1421" spans="1:8">
      <c r="A1421" s="13" t="s">
        <v>1311</v>
      </c>
      <c r="B1421" s="13">
        <v>17043841204</v>
      </c>
      <c r="C1421" s="13" t="s">
        <v>1312</v>
      </c>
      <c r="D1421" s="13" t="s">
        <v>1522</v>
      </c>
      <c r="E1421" s="13" t="s">
        <v>2398</v>
      </c>
      <c r="F1421" s="15">
        <v>25.4</v>
      </c>
      <c r="G1421" s="15">
        <v>0.2</v>
      </c>
      <c r="H1421" s="15">
        <v>0.5</v>
      </c>
    </row>
    <row r="1422" spans="1:8">
      <c r="A1422" s="13" t="s">
        <v>1313</v>
      </c>
      <c r="B1422" s="13">
        <v>17043841207</v>
      </c>
      <c r="C1422" s="13" t="s">
        <v>1314</v>
      </c>
      <c r="D1422" s="13" t="s">
        <v>1522</v>
      </c>
      <c r="E1422" s="13" t="s">
        <v>2398</v>
      </c>
      <c r="F1422" s="15">
        <v>24.5</v>
      </c>
      <c r="G1422" s="15">
        <v>0</v>
      </c>
      <c r="H1422" s="15">
        <v>0</v>
      </c>
    </row>
    <row r="1423" spans="1:8">
      <c r="A1423" s="13" t="s">
        <v>1315</v>
      </c>
      <c r="B1423" s="13">
        <v>17043841704</v>
      </c>
      <c r="C1423" s="13" t="s">
        <v>1316</v>
      </c>
      <c r="D1423" s="13" t="s">
        <v>1522</v>
      </c>
      <c r="E1423" s="13" t="s">
        <v>2398</v>
      </c>
      <c r="F1423" s="15">
        <v>30.3</v>
      </c>
      <c r="G1423" s="15">
        <v>4.3</v>
      </c>
      <c r="H1423" s="15">
        <v>6</v>
      </c>
    </row>
    <row r="1424" spans="1:8">
      <c r="A1424" s="13" t="s">
        <v>1317</v>
      </c>
      <c r="B1424" s="13">
        <v>17043841102</v>
      </c>
      <c r="C1424" s="13" t="s">
        <v>1318</v>
      </c>
      <c r="D1424" s="13" t="s">
        <v>1522</v>
      </c>
      <c r="E1424" s="13" t="s">
        <v>2433</v>
      </c>
      <c r="F1424" s="15">
        <v>32.299999999999997</v>
      </c>
      <c r="G1424" s="15">
        <v>2</v>
      </c>
      <c r="H1424" s="15">
        <v>7.7</v>
      </c>
    </row>
    <row r="1425" spans="1:8">
      <c r="A1425" s="13" t="s">
        <v>1319</v>
      </c>
      <c r="B1425" s="13">
        <v>17043841108</v>
      </c>
      <c r="C1425" s="13" t="s">
        <v>1320</v>
      </c>
      <c r="D1425" s="13" t="s">
        <v>1522</v>
      </c>
      <c r="E1425" s="13" t="s">
        <v>2433</v>
      </c>
      <c r="F1425" s="15">
        <v>32.1</v>
      </c>
      <c r="G1425" s="15">
        <v>1.6</v>
      </c>
      <c r="H1425" s="15">
        <v>3.3</v>
      </c>
    </row>
    <row r="1426" spans="1:8">
      <c r="A1426" s="13" t="s">
        <v>1321</v>
      </c>
      <c r="B1426" s="13">
        <v>17043841112</v>
      </c>
      <c r="C1426" s="13" t="s">
        <v>1322</v>
      </c>
      <c r="D1426" s="13" t="s">
        <v>1522</v>
      </c>
      <c r="E1426" s="13" t="s">
        <v>2433</v>
      </c>
      <c r="F1426" s="15">
        <v>30</v>
      </c>
      <c r="G1426" s="15">
        <v>0</v>
      </c>
      <c r="H1426" s="15">
        <v>3.3</v>
      </c>
    </row>
    <row r="1427" spans="1:8">
      <c r="A1427" s="13" t="s">
        <v>1323</v>
      </c>
      <c r="B1427" s="13">
        <v>17043841209</v>
      </c>
      <c r="C1427" s="13" t="s">
        <v>1324</v>
      </c>
      <c r="D1427" s="13" t="s">
        <v>1522</v>
      </c>
      <c r="E1427" s="13" t="s">
        <v>2433</v>
      </c>
      <c r="F1427" s="15">
        <v>32.799999999999997</v>
      </c>
      <c r="G1427" s="15">
        <v>1.3</v>
      </c>
      <c r="H1427" s="15">
        <v>4.7</v>
      </c>
    </row>
    <row r="1428" spans="1:8">
      <c r="A1428" s="13" t="s">
        <v>1325</v>
      </c>
      <c r="B1428" s="13">
        <v>17043841315</v>
      </c>
      <c r="C1428" s="13" t="s">
        <v>1326</v>
      </c>
      <c r="D1428" s="13" t="s">
        <v>1522</v>
      </c>
      <c r="E1428" s="13" t="s">
        <v>2433</v>
      </c>
      <c r="F1428" s="15">
        <v>30.3</v>
      </c>
      <c r="G1428" s="15">
        <v>0.8</v>
      </c>
      <c r="H1428" s="15">
        <v>5.3</v>
      </c>
    </row>
    <row r="1429" spans="1:8">
      <c r="A1429" s="13" t="s">
        <v>1327</v>
      </c>
      <c r="B1429" s="13">
        <v>17043841318</v>
      </c>
      <c r="C1429" s="13" t="s">
        <v>1328</v>
      </c>
      <c r="D1429" s="13" t="s">
        <v>1522</v>
      </c>
      <c r="E1429" s="13" t="s">
        <v>2433</v>
      </c>
      <c r="F1429" s="15">
        <v>34.4</v>
      </c>
      <c r="G1429" s="15">
        <v>0.7</v>
      </c>
      <c r="H1429" s="15">
        <v>3.5</v>
      </c>
    </row>
    <row r="1430" spans="1:8">
      <c r="A1430" s="13" t="s">
        <v>1329</v>
      </c>
      <c r="B1430" s="13">
        <v>17043841322</v>
      </c>
      <c r="C1430" s="13" t="s">
        <v>1330</v>
      </c>
      <c r="D1430" s="13" t="s">
        <v>1522</v>
      </c>
      <c r="E1430" s="13" t="s">
        <v>2433</v>
      </c>
      <c r="F1430" s="15">
        <v>30.4</v>
      </c>
      <c r="G1430" s="15">
        <v>2.9</v>
      </c>
      <c r="H1430" s="15">
        <v>4.8</v>
      </c>
    </row>
    <row r="1431" spans="1:8">
      <c r="A1431" s="13" t="s">
        <v>1331</v>
      </c>
      <c r="B1431" s="13">
        <v>17043844702</v>
      </c>
      <c r="C1431" s="13" t="s">
        <v>1332</v>
      </c>
      <c r="D1431" s="13" t="s">
        <v>1522</v>
      </c>
      <c r="E1431" s="13" t="s">
        <v>2372</v>
      </c>
      <c r="F1431" s="15">
        <v>31.7</v>
      </c>
      <c r="G1431" s="15">
        <v>1.6</v>
      </c>
      <c r="H1431" s="15">
        <v>15.9</v>
      </c>
    </row>
    <row r="1432" spans="1:8">
      <c r="A1432" s="13" t="s">
        <v>1333</v>
      </c>
      <c r="B1432" s="13">
        <v>17043845200</v>
      </c>
      <c r="C1432" s="13" t="s">
        <v>1334</v>
      </c>
      <c r="D1432" s="13" t="s">
        <v>1522</v>
      </c>
      <c r="E1432" s="13" t="s">
        <v>2372</v>
      </c>
      <c r="F1432" s="15">
        <v>31.8</v>
      </c>
      <c r="G1432" s="15">
        <v>0.4</v>
      </c>
      <c r="H1432" s="15">
        <v>20.6</v>
      </c>
    </row>
    <row r="1433" spans="1:8">
      <c r="A1433" s="13" t="s">
        <v>1335</v>
      </c>
      <c r="B1433" s="13">
        <v>17043845300</v>
      </c>
      <c r="C1433" s="13" t="s">
        <v>1232</v>
      </c>
      <c r="D1433" s="13" t="s">
        <v>1522</v>
      </c>
      <c r="E1433" s="13" t="s">
        <v>2372</v>
      </c>
      <c r="F1433" s="15">
        <v>30.2</v>
      </c>
      <c r="G1433" s="15">
        <v>6.1</v>
      </c>
      <c r="H1433" s="15">
        <v>17.7</v>
      </c>
    </row>
    <row r="1434" spans="1:8">
      <c r="A1434" s="13" t="s">
        <v>1233</v>
      </c>
      <c r="B1434" s="13">
        <v>17043840901</v>
      </c>
      <c r="C1434" s="13" t="s">
        <v>1234</v>
      </c>
      <c r="D1434" s="13" t="s">
        <v>1522</v>
      </c>
      <c r="E1434" s="13" t="s">
        <v>1235</v>
      </c>
      <c r="F1434" s="15">
        <v>26.7</v>
      </c>
      <c r="G1434" s="15">
        <v>2.2999999999999998</v>
      </c>
      <c r="H1434" s="15">
        <v>3.1</v>
      </c>
    </row>
    <row r="1435" spans="1:8">
      <c r="A1435" s="13" t="s">
        <v>1236</v>
      </c>
      <c r="B1435" s="13">
        <v>17043840904</v>
      </c>
      <c r="C1435" s="13" t="s">
        <v>1237</v>
      </c>
      <c r="D1435" s="13" t="s">
        <v>1522</v>
      </c>
      <c r="E1435" s="13" t="s">
        <v>1235</v>
      </c>
      <c r="F1435" s="15">
        <v>27</v>
      </c>
      <c r="G1435" s="15">
        <v>1.3</v>
      </c>
      <c r="H1435" s="15">
        <v>2.6</v>
      </c>
    </row>
    <row r="1436" spans="1:8">
      <c r="A1436" s="13" t="s">
        <v>1238</v>
      </c>
      <c r="B1436" s="13">
        <v>17043842710</v>
      </c>
      <c r="C1436" s="13" t="s">
        <v>1239</v>
      </c>
      <c r="D1436" s="13" t="s">
        <v>1522</v>
      </c>
      <c r="E1436" s="13" t="s">
        <v>1240</v>
      </c>
      <c r="F1436" s="15">
        <v>27.5</v>
      </c>
      <c r="G1436" s="15">
        <v>2.7</v>
      </c>
      <c r="H1436" s="15">
        <v>3.5</v>
      </c>
    </row>
    <row r="1437" spans="1:8">
      <c r="A1437" s="13" t="s">
        <v>1241</v>
      </c>
      <c r="B1437" s="13">
        <v>17043846002</v>
      </c>
      <c r="C1437" s="13" t="s">
        <v>1242</v>
      </c>
      <c r="D1437" s="13" t="s">
        <v>1522</v>
      </c>
      <c r="E1437" s="13" t="s">
        <v>1240</v>
      </c>
      <c r="F1437" s="15">
        <v>24.6</v>
      </c>
      <c r="G1437" s="15">
        <v>1</v>
      </c>
      <c r="H1437" s="15">
        <v>6.9</v>
      </c>
    </row>
    <row r="1438" spans="1:8">
      <c r="A1438" s="13" t="s">
        <v>1243</v>
      </c>
      <c r="B1438" s="13">
        <v>17043846004</v>
      </c>
      <c r="C1438" s="13" t="s">
        <v>1244</v>
      </c>
      <c r="D1438" s="13" t="s">
        <v>1522</v>
      </c>
      <c r="E1438" s="13" t="s">
        <v>1240</v>
      </c>
      <c r="F1438" s="15">
        <v>25.2</v>
      </c>
      <c r="G1438" s="15">
        <v>3.8</v>
      </c>
      <c r="H1438" s="15">
        <v>4.9000000000000004</v>
      </c>
    </row>
    <row r="1439" spans="1:8">
      <c r="A1439" s="13" t="s">
        <v>1245</v>
      </c>
      <c r="B1439" s="13">
        <v>17043846103</v>
      </c>
      <c r="C1439" s="13" t="s">
        <v>1246</v>
      </c>
      <c r="D1439" s="13" t="s">
        <v>1522</v>
      </c>
      <c r="E1439" s="13" t="s">
        <v>1240</v>
      </c>
      <c r="F1439" s="15">
        <v>29.7</v>
      </c>
      <c r="G1439" s="15">
        <v>8.6</v>
      </c>
      <c r="H1439" s="15">
        <v>12.1</v>
      </c>
    </row>
    <row r="1440" spans="1:8">
      <c r="A1440" s="13" t="s">
        <v>1247</v>
      </c>
      <c r="B1440" s="13">
        <v>17043846105</v>
      </c>
      <c r="C1440" s="13" t="s">
        <v>1248</v>
      </c>
      <c r="D1440" s="13" t="s">
        <v>1522</v>
      </c>
      <c r="E1440" s="13" t="s">
        <v>1240</v>
      </c>
      <c r="F1440" s="15">
        <v>26.8</v>
      </c>
      <c r="G1440" s="15">
        <v>0.6</v>
      </c>
      <c r="H1440" s="15">
        <v>12.5</v>
      </c>
    </row>
    <row r="1441" spans="1:8">
      <c r="A1441" s="13" t="s">
        <v>1249</v>
      </c>
      <c r="B1441" s="13">
        <v>17043846202</v>
      </c>
      <c r="C1441" s="13" t="s">
        <v>1250</v>
      </c>
      <c r="D1441" s="13" t="s">
        <v>1522</v>
      </c>
      <c r="E1441" s="13" t="s">
        <v>1240</v>
      </c>
      <c r="F1441" s="15">
        <v>30.9</v>
      </c>
      <c r="G1441" s="15">
        <v>1.5</v>
      </c>
      <c r="H1441" s="15">
        <v>7.2</v>
      </c>
    </row>
    <row r="1442" spans="1:8">
      <c r="A1442" s="13" t="s">
        <v>1251</v>
      </c>
      <c r="B1442" s="13">
        <v>17043846304</v>
      </c>
      <c r="C1442" s="13" t="s">
        <v>1252</v>
      </c>
      <c r="D1442" s="13" t="s">
        <v>1522</v>
      </c>
      <c r="E1442" s="13" t="s">
        <v>1240</v>
      </c>
      <c r="F1442" s="15">
        <v>31.2</v>
      </c>
      <c r="G1442" s="15">
        <v>1.4</v>
      </c>
      <c r="H1442" s="15">
        <v>7.4</v>
      </c>
    </row>
    <row r="1443" spans="1:8">
      <c r="A1443" s="13" t="s">
        <v>1253</v>
      </c>
      <c r="B1443" s="13">
        <v>17043846308</v>
      </c>
      <c r="C1443" s="13" t="s">
        <v>1254</v>
      </c>
      <c r="D1443" s="13" t="s">
        <v>1522</v>
      </c>
      <c r="E1443" s="13" t="s">
        <v>1240</v>
      </c>
      <c r="F1443" s="15">
        <v>36.700000000000003</v>
      </c>
      <c r="G1443" s="15">
        <v>0.8</v>
      </c>
      <c r="H1443" s="15">
        <v>5.9</v>
      </c>
    </row>
    <row r="1444" spans="1:8">
      <c r="A1444" s="13" t="s">
        <v>1255</v>
      </c>
      <c r="B1444" s="13">
        <v>17043842709</v>
      </c>
      <c r="C1444" s="13" t="s">
        <v>1256</v>
      </c>
      <c r="D1444" s="13" t="s">
        <v>1522</v>
      </c>
      <c r="E1444" s="13" t="s">
        <v>2224</v>
      </c>
      <c r="F1444" s="15">
        <v>31.2</v>
      </c>
      <c r="G1444" s="15">
        <v>1</v>
      </c>
      <c r="H1444" s="15">
        <v>2.2999999999999998</v>
      </c>
    </row>
    <row r="1445" spans="1:8">
      <c r="A1445" s="13" t="s">
        <v>1257</v>
      </c>
      <c r="B1445" s="13">
        <v>17043843301</v>
      </c>
      <c r="C1445" s="13" t="s">
        <v>1258</v>
      </c>
      <c r="D1445" s="13" t="s">
        <v>1522</v>
      </c>
      <c r="E1445" s="13" t="s">
        <v>2224</v>
      </c>
      <c r="F1445" s="15">
        <v>25.4</v>
      </c>
      <c r="G1445" s="15">
        <v>1.2</v>
      </c>
      <c r="H1445" s="15">
        <v>3.1</v>
      </c>
    </row>
    <row r="1446" spans="1:8">
      <c r="A1446" s="13" t="s">
        <v>1259</v>
      </c>
      <c r="B1446" s="13">
        <v>17043843400</v>
      </c>
      <c r="C1446" s="13" t="s">
        <v>1260</v>
      </c>
      <c r="D1446" s="13" t="s">
        <v>1522</v>
      </c>
      <c r="E1446" s="13" t="s">
        <v>2224</v>
      </c>
      <c r="F1446" s="15">
        <v>24.9</v>
      </c>
      <c r="G1446" s="15">
        <v>0.7</v>
      </c>
      <c r="H1446" s="15">
        <v>7.2</v>
      </c>
    </row>
    <row r="1447" spans="1:8">
      <c r="A1447" s="13" t="s">
        <v>1261</v>
      </c>
      <c r="B1447" s="13">
        <v>17043843500</v>
      </c>
      <c r="C1447" s="13" t="s">
        <v>1262</v>
      </c>
      <c r="D1447" s="13" t="s">
        <v>1522</v>
      </c>
      <c r="E1447" s="13" t="s">
        <v>2224</v>
      </c>
      <c r="F1447" s="15">
        <v>28.9</v>
      </c>
      <c r="G1447" s="15">
        <v>1.9</v>
      </c>
      <c r="H1447" s="15">
        <v>9</v>
      </c>
    </row>
    <row r="1448" spans="1:8">
      <c r="A1448" s="13" t="s">
        <v>1263</v>
      </c>
      <c r="B1448" s="13">
        <v>17043843601</v>
      </c>
      <c r="C1448" s="13" t="s">
        <v>1264</v>
      </c>
      <c r="D1448" s="13" t="s">
        <v>1522</v>
      </c>
      <c r="E1448" s="13" t="s">
        <v>2224</v>
      </c>
      <c r="F1448" s="15">
        <v>23.3</v>
      </c>
      <c r="G1448" s="15">
        <v>0</v>
      </c>
      <c r="H1448" s="15">
        <v>1.5</v>
      </c>
    </row>
    <row r="1449" spans="1:8">
      <c r="A1449" s="13" t="s">
        <v>1265</v>
      </c>
      <c r="B1449" s="13">
        <v>17043843602</v>
      </c>
      <c r="C1449" s="13" t="s">
        <v>1266</v>
      </c>
      <c r="D1449" s="13" t="s">
        <v>1522</v>
      </c>
      <c r="E1449" s="13" t="s">
        <v>2224</v>
      </c>
      <c r="F1449" s="15">
        <v>26.1</v>
      </c>
      <c r="G1449" s="15">
        <v>0</v>
      </c>
      <c r="H1449" s="15">
        <v>6.5</v>
      </c>
    </row>
    <row r="1450" spans="1:8">
      <c r="A1450" s="13" t="s">
        <v>1267</v>
      </c>
      <c r="B1450" s="13">
        <v>17043844202</v>
      </c>
      <c r="C1450" s="13" t="s">
        <v>1268</v>
      </c>
      <c r="D1450" s="13" t="s">
        <v>1522</v>
      </c>
      <c r="E1450" s="13" t="s">
        <v>2224</v>
      </c>
      <c r="F1450" s="15">
        <v>30.7</v>
      </c>
      <c r="G1450" s="15">
        <v>1.4</v>
      </c>
      <c r="H1450" s="15">
        <v>6.6</v>
      </c>
    </row>
    <row r="1451" spans="1:8">
      <c r="A1451" s="13" t="s">
        <v>1269</v>
      </c>
      <c r="B1451" s="13">
        <v>17043844301</v>
      </c>
      <c r="C1451" s="13" t="s">
        <v>1270</v>
      </c>
      <c r="D1451" s="13" t="s">
        <v>1522</v>
      </c>
      <c r="E1451" s="13" t="s">
        <v>2224</v>
      </c>
      <c r="F1451" s="15">
        <v>29.3</v>
      </c>
      <c r="G1451" s="15">
        <v>2.9</v>
      </c>
      <c r="H1451" s="15">
        <v>4</v>
      </c>
    </row>
    <row r="1452" spans="1:8">
      <c r="A1452" s="13" t="s">
        <v>1271</v>
      </c>
      <c r="B1452" s="13">
        <v>17043844304</v>
      </c>
      <c r="C1452" s="13" t="s">
        <v>1272</v>
      </c>
      <c r="D1452" s="13" t="s">
        <v>1522</v>
      </c>
      <c r="E1452" s="13" t="s">
        <v>2224</v>
      </c>
      <c r="F1452" s="15">
        <v>31</v>
      </c>
      <c r="G1452" s="15">
        <v>1.6</v>
      </c>
      <c r="H1452" s="15">
        <v>5.4</v>
      </c>
    </row>
    <row r="1453" spans="1:8">
      <c r="A1453" s="13" t="s">
        <v>1273</v>
      </c>
      <c r="B1453" s="13">
        <v>17043846102</v>
      </c>
      <c r="C1453" s="13" t="s">
        <v>1274</v>
      </c>
      <c r="D1453" s="13" t="s">
        <v>1522</v>
      </c>
      <c r="E1453" s="13" t="s">
        <v>1275</v>
      </c>
      <c r="F1453" s="15">
        <v>27</v>
      </c>
      <c r="G1453" s="15">
        <v>3.1</v>
      </c>
      <c r="H1453" s="15">
        <v>7.7</v>
      </c>
    </row>
    <row r="1454" spans="1:8">
      <c r="A1454" s="13" t="s">
        <v>1276</v>
      </c>
      <c r="B1454" s="13">
        <v>17043846104</v>
      </c>
      <c r="C1454" s="13" t="s">
        <v>1277</v>
      </c>
      <c r="D1454" s="13" t="s">
        <v>1522</v>
      </c>
      <c r="E1454" s="13" t="s">
        <v>1275</v>
      </c>
      <c r="F1454" s="15">
        <v>27.6</v>
      </c>
      <c r="G1454" s="15">
        <v>0.4</v>
      </c>
      <c r="H1454" s="15">
        <v>6.7</v>
      </c>
    </row>
    <row r="1455" spans="1:8">
      <c r="A1455" s="13" t="s">
        <v>1278</v>
      </c>
      <c r="B1455" s="13">
        <v>17043846106</v>
      </c>
      <c r="C1455" s="13" t="s">
        <v>1279</v>
      </c>
      <c r="D1455" s="13" t="s">
        <v>1522</v>
      </c>
      <c r="E1455" s="13" t="s">
        <v>1275</v>
      </c>
      <c r="F1455" s="15">
        <v>25.3</v>
      </c>
      <c r="G1455" s="15">
        <v>1</v>
      </c>
      <c r="H1455" s="15">
        <v>6.1</v>
      </c>
    </row>
    <row r="1456" spans="1:8">
      <c r="A1456" s="13" t="s">
        <v>1280</v>
      </c>
      <c r="B1456" s="13">
        <v>17043846201</v>
      </c>
      <c r="C1456" s="13" t="s">
        <v>1281</v>
      </c>
      <c r="D1456" s="13" t="s">
        <v>1522</v>
      </c>
      <c r="E1456" s="13" t="s">
        <v>1275</v>
      </c>
      <c r="F1456" s="15">
        <v>35.200000000000003</v>
      </c>
      <c r="G1456" s="15">
        <v>1.5</v>
      </c>
      <c r="H1456" s="15">
        <v>5.9</v>
      </c>
    </row>
    <row r="1457" spans="1:8">
      <c r="A1457" s="13" t="s">
        <v>1282</v>
      </c>
      <c r="B1457" s="13">
        <v>17043846203</v>
      </c>
      <c r="C1457" s="13" t="s">
        <v>1283</v>
      </c>
      <c r="D1457" s="13" t="s">
        <v>1522</v>
      </c>
      <c r="E1457" s="13" t="s">
        <v>1275</v>
      </c>
      <c r="F1457" s="15">
        <v>37</v>
      </c>
      <c r="G1457" s="15">
        <v>1.3</v>
      </c>
      <c r="H1457" s="15">
        <v>10.5</v>
      </c>
    </row>
    <row r="1458" spans="1:8">
      <c r="A1458" s="13" t="s">
        <v>1284</v>
      </c>
      <c r="B1458" s="13">
        <v>17043846205</v>
      </c>
      <c r="C1458" s="13" t="s">
        <v>1180</v>
      </c>
      <c r="D1458" s="13" t="s">
        <v>1522</v>
      </c>
      <c r="E1458" s="13" t="s">
        <v>1275</v>
      </c>
      <c r="F1458" s="15">
        <v>33.6</v>
      </c>
      <c r="G1458" s="15">
        <v>0</v>
      </c>
      <c r="H1458" s="15">
        <v>7.8</v>
      </c>
    </row>
    <row r="1459" spans="1:8">
      <c r="A1459" s="13" t="s">
        <v>1181</v>
      </c>
      <c r="B1459" s="13">
        <v>17043846206</v>
      </c>
      <c r="C1459" s="13" t="s">
        <v>1182</v>
      </c>
      <c r="D1459" s="13" t="s">
        <v>1522</v>
      </c>
      <c r="E1459" s="13" t="s">
        <v>1275</v>
      </c>
      <c r="F1459" s="15">
        <v>29.3</v>
      </c>
      <c r="G1459" s="15">
        <v>0.3</v>
      </c>
      <c r="H1459" s="15">
        <v>6.1</v>
      </c>
    </row>
    <row r="1460" spans="1:8">
      <c r="A1460" s="13" t="s">
        <v>1183</v>
      </c>
      <c r="B1460" s="13">
        <v>17043846207</v>
      </c>
      <c r="C1460" s="13" t="s">
        <v>1184</v>
      </c>
      <c r="D1460" s="13" t="s">
        <v>1522</v>
      </c>
      <c r="E1460" s="13" t="s">
        <v>1275</v>
      </c>
      <c r="F1460" s="15">
        <v>34.4</v>
      </c>
      <c r="G1460" s="15">
        <v>1.9</v>
      </c>
      <c r="H1460" s="15">
        <v>10.3</v>
      </c>
    </row>
    <row r="1461" spans="1:8">
      <c r="A1461" s="13" t="s">
        <v>1185</v>
      </c>
      <c r="B1461" s="13">
        <v>17043846208</v>
      </c>
      <c r="C1461" s="13" t="s">
        <v>1186</v>
      </c>
      <c r="D1461" s="13" t="s">
        <v>1522</v>
      </c>
      <c r="E1461" s="13" t="s">
        <v>1275</v>
      </c>
      <c r="F1461" s="15">
        <v>29.9</v>
      </c>
      <c r="G1461" s="15">
        <v>1.1000000000000001</v>
      </c>
      <c r="H1461" s="15">
        <v>11.5</v>
      </c>
    </row>
    <row r="1462" spans="1:8">
      <c r="A1462" s="13" t="s">
        <v>1187</v>
      </c>
      <c r="B1462" s="13">
        <v>17043846209</v>
      </c>
      <c r="C1462" s="13" t="s">
        <v>1188</v>
      </c>
      <c r="D1462" s="13" t="s">
        <v>1522</v>
      </c>
      <c r="E1462" s="13" t="s">
        <v>1275</v>
      </c>
      <c r="F1462" s="15">
        <v>23.4</v>
      </c>
      <c r="G1462" s="15">
        <v>8.4</v>
      </c>
      <c r="H1462" s="15">
        <v>9.1</v>
      </c>
    </row>
    <row r="1463" spans="1:8">
      <c r="A1463" s="13" t="s">
        <v>1189</v>
      </c>
      <c r="B1463" s="13">
        <v>17043846311</v>
      </c>
      <c r="C1463" s="13" t="s">
        <v>1190</v>
      </c>
      <c r="D1463" s="13" t="s">
        <v>1522</v>
      </c>
      <c r="E1463" s="13" t="s">
        <v>1275</v>
      </c>
      <c r="F1463" s="15">
        <v>31.4</v>
      </c>
      <c r="G1463" s="15">
        <v>0</v>
      </c>
      <c r="H1463" s="15">
        <v>2.9</v>
      </c>
    </row>
    <row r="1464" spans="1:8">
      <c r="A1464" s="13" t="s">
        <v>1191</v>
      </c>
      <c r="B1464" s="13">
        <v>17043846405</v>
      </c>
      <c r="C1464" s="13" t="s">
        <v>1192</v>
      </c>
      <c r="D1464" s="13" t="s">
        <v>1522</v>
      </c>
      <c r="E1464" s="13" t="s">
        <v>1275</v>
      </c>
      <c r="F1464" s="15">
        <v>28.5</v>
      </c>
      <c r="G1464" s="15">
        <v>0.5</v>
      </c>
      <c r="H1464" s="15">
        <v>4.2</v>
      </c>
    </row>
    <row r="1465" spans="1:8">
      <c r="A1465" s="13" t="s">
        <v>1193</v>
      </c>
      <c r="B1465" s="13">
        <v>17043846409</v>
      </c>
      <c r="C1465" s="13" t="s">
        <v>1194</v>
      </c>
      <c r="D1465" s="13" t="s">
        <v>1522</v>
      </c>
      <c r="E1465" s="13" t="s">
        <v>1275</v>
      </c>
      <c r="F1465" s="15">
        <v>32.5</v>
      </c>
      <c r="G1465" s="15">
        <v>0.6</v>
      </c>
      <c r="H1465" s="15">
        <v>4.5999999999999996</v>
      </c>
    </row>
    <row r="1466" spans="1:8">
      <c r="A1466" s="13" t="s">
        <v>1195</v>
      </c>
      <c r="B1466" s="13">
        <v>17043846411</v>
      </c>
      <c r="C1466" s="13" t="s">
        <v>1196</v>
      </c>
      <c r="D1466" s="13" t="s">
        <v>1522</v>
      </c>
      <c r="E1466" s="13" t="s">
        <v>1275</v>
      </c>
      <c r="F1466" s="15">
        <v>36.4</v>
      </c>
      <c r="G1466" s="15">
        <v>1.5</v>
      </c>
      <c r="H1466" s="15">
        <v>14.2</v>
      </c>
    </row>
    <row r="1467" spans="1:8">
      <c r="A1467" s="13" t="s">
        <v>1197</v>
      </c>
      <c r="B1467" s="13">
        <v>17043846412</v>
      </c>
      <c r="C1467" s="13" t="s">
        <v>1198</v>
      </c>
      <c r="D1467" s="13" t="s">
        <v>1522</v>
      </c>
      <c r="E1467" s="13" t="s">
        <v>1275</v>
      </c>
      <c r="F1467" s="15">
        <v>34.9</v>
      </c>
      <c r="G1467" s="15">
        <v>0.6</v>
      </c>
      <c r="H1467" s="15">
        <v>10.6</v>
      </c>
    </row>
    <row r="1468" spans="1:8">
      <c r="A1468" s="13" t="s">
        <v>1199</v>
      </c>
      <c r="B1468" s="13">
        <v>17043846413</v>
      </c>
      <c r="C1468" s="13" t="s">
        <v>1200</v>
      </c>
      <c r="D1468" s="13" t="s">
        <v>1522</v>
      </c>
      <c r="E1468" s="13" t="s">
        <v>1275</v>
      </c>
      <c r="F1468" s="15">
        <v>32</v>
      </c>
      <c r="G1468" s="15">
        <v>0.8</v>
      </c>
      <c r="H1468" s="15">
        <v>13.3</v>
      </c>
    </row>
    <row r="1469" spans="1:8">
      <c r="A1469" s="13" t="s">
        <v>1201</v>
      </c>
      <c r="B1469" s="13">
        <v>17043846509</v>
      </c>
      <c r="C1469" s="13" t="s">
        <v>1202</v>
      </c>
      <c r="D1469" s="13" t="s">
        <v>1522</v>
      </c>
      <c r="E1469" s="13" t="s">
        <v>1275</v>
      </c>
      <c r="F1469" s="15">
        <v>34</v>
      </c>
      <c r="G1469" s="15">
        <v>2.4</v>
      </c>
      <c r="H1469" s="15">
        <v>6.5</v>
      </c>
    </row>
    <row r="1470" spans="1:8">
      <c r="A1470" s="13" t="s">
        <v>1203</v>
      </c>
      <c r="B1470" s="13">
        <v>17043846510</v>
      </c>
      <c r="C1470" s="13" t="s">
        <v>1204</v>
      </c>
      <c r="D1470" s="13" t="s">
        <v>1522</v>
      </c>
      <c r="E1470" s="13" t="s">
        <v>1275</v>
      </c>
      <c r="F1470" s="15">
        <v>28.8</v>
      </c>
      <c r="G1470" s="15">
        <v>0</v>
      </c>
      <c r="H1470" s="15">
        <v>8.1999999999999993</v>
      </c>
    </row>
    <row r="1471" spans="1:8">
      <c r="A1471" s="13" t="s">
        <v>1205</v>
      </c>
      <c r="B1471" s="13">
        <v>17043846514</v>
      </c>
      <c r="C1471" s="13" t="s">
        <v>1206</v>
      </c>
      <c r="D1471" s="13" t="s">
        <v>1522</v>
      </c>
      <c r="E1471" s="13" t="s">
        <v>1275</v>
      </c>
      <c r="F1471" s="15">
        <v>37.200000000000003</v>
      </c>
      <c r="G1471" s="15">
        <v>0</v>
      </c>
      <c r="H1471" s="15">
        <v>16.100000000000001</v>
      </c>
    </row>
    <row r="1472" spans="1:8">
      <c r="A1472" s="13" t="s">
        <v>1207</v>
      </c>
      <c r="B1472" s="13">
        <v>17043846517</v>
      </c>
      <c r="C1472" s="13" t="s">
        <v>1208</v>
      </c>
      <c r="D1472" s="13" t="s">
        <v>1522</v>
      </c>
      <c r="E1472" s="13" t="s">
        <v>1275</v>
      </c>
      <c r="F1472" s="15">
        <v>43.1</v>
      </c>
      <c r="G1472" s="15">
        <v>0.4</v>
      </c>
      <c r="H1472" s="15">
        <v>20.100000000000001</v>
      </c>
    </row>
    <row r="1473" spans="1:8">
      <c r="A1473" s="13" t="s">
        <v>1209</v>
      </c>
      <c r="B1473" s="13">
        <v>17043846523</v>
      </c>
      <c r="C1473" s="13" t="s">
        <v>1210</v>
      </c>
      <c r="D1473" s="13" t="s">
        <v>1522</v>
      </c>
      <c r="E1473" s="13" t="s">
        <v>1275</v>
      </c>
      <c r="F1473" s="15">
        <v>29.6</v>
      </c>
      <c r="G1473" s="15">
        <v>0</v>
      </c>
      <c r="H1473" s="15">
        <v>10.199999999999999</v>
      </c>
    </row>
    <row r="1474" spans="1:8">
      <c r="A1474" s="13" t="s">
        <v>1211</v>
      </c>
      <c r="B1474" s="13">
        <v>17043846524</v>
      </c>
      <c r="C1474" s="13" t="s">
        <v>1212</v>
      </c>
      <c r="D1474" s="13" t="s">
        <v>1522</v>
      </c>
      <c r="E1474" s="13" t="s">
        <v>1275</v>
      </c>
      <c r="F1474" s="15">
        <v>33.4</v>
      </c>
      <c r="G1474" s="15">
        <v>0</v>
      </c>
      <c r="H1474" s="15">
        <v>5.0999999999999996</v>
      </c>
    </row>
    <row r="1475" spans="1:8">
      <c r="A1475" s="13" t="s">
        <v>1213</v>
      </c>
      <c r="B1475" s="13">
        <v>17043844501</v>
      </c>
      <c r="C1475" s="13" t="s">
        <v>1214</v>
      </c>
      <c r="D1475" s="13" t="s">
        <v>1522</v>
      </c>
      <c r="E1475" s="13" t="s">
        <v>1215</v>
      </c>
      <c r="F1475" s="15">
        <v>24.1</v>
      </c>
      <c r="G1475" s="15">
        <v>1.8</v>
      </c>
      <c r="H1475" s="15">
        <v>1.3</v>
      </c>
    </row>
    <row r="1476" spans="1:8">
      <c r="A1476" s="13" t="s">
        <v>1216</v>
      </c>
      <c r="B1476" s="13">
        <v>17043844305</v>
      </c>
      <c r="C1476" s="13" t="s">
        <v>1217</v>
      </c>
      <c r="D1476" s="13" t="s">
        <v>1522</v>
      </c>
      <c r="E1476" s="13" t="s">
        <v>1218</v>
      </c>
      <c r="F1476" s="15">
        <v>27</v>
      </c>
      <c r="G1476" s="15">
        <v>0</v>
      </c>
      <c r="H1476" s="15">
        <v>6.4</v>
      </c>
    </row>
    <row r="1477" spans="1:8">
      <c r="A1477" s="13" t="s">
        <v>1219</v>
      </c>
      <c r="B1477" s="13">
        <v>17043844502</v>
      </c>
      <c r="C1477" s="13" t="s">
        <v>1220</v>
      </c>
      <c r="D1477" s="13" t="s">
        <v>1522</v>
      </c>
      <c r="E1477" s="13" t="s">
        <v>1218</v>
      </c>
      <c r="F1477" s="15">
        <v>31</v>
      </c>
      <c r="G1477" s="15">
        <v>0</v>
      </c>
      <c r="H1477" s="15">
        <v>1.2</v>
      </c>
    </row>
    <row r="1478" spans="1:8">
      <c r="A1478" s="13" t="s">
        <v>1221</v>
      </c>
      <c r="B1478" s="13">
        <v>17043841003</v>
      </c>
      <c r="C1478" s="13" t="s">
        <v>1222</v>
      </c>
      <c r="D1478" s="13" t="s">
        <v>1522</v>
      </c>
      <c r="E1478" s="13" t="s">
        <v>1935</v>
      </c>
      <c r="F1478" s="15">
        <v>32.4</v>
      </c>
      <c r="G1478" s="15">
        <v>0</v>
      </c>
      <c r="H1478" s="15">
        <v>7.6</v>
      </c>
    </row>
    <row r="1479" spans="1:8">
      <c r="A1479" s="13" t="s">
        <v>1223</v>
      </c>
      <c r="B1479" s="13">
        <v>17043841104</v>
      </c>
      <c r="C1479" s="13" t="s">
        <v>1224</v>
      </c>
      <c r="D1479" s="13" t="s">
        <v>1522</v>
      </c>
      <c r="E1479" s="13" t="s">
        <v>1935</v>
      </c>
      <c r="F1479" s="15">
        <v>26.3</v>
      </c>
      <c r="G1479" s="15">
        <v>0.3</v>
      </c>
      <c r="H1479" s="15">
        <v>4.5</v>
      </c>
    </row>
    <row r="1480" spans="1:8">
      <c r="A1480" s="13" t="s">
        <v>1225</v>
      </c>
      <c r="B1480" s="13">
        <v>17043841310</v>
      </c>
      <c r="C1480" s="13" t="s">
        <v>1226</v>
      </c>
      <c r="D1480" s="13" t="s">
        <v>1522</v>
      </c>
      <c r="E1480" s="13" t="s">
        <v>4126</v>
      </c>
      <c r="F1480" s="15">
        <v>32.6</v>
      </c>
      <c r="G1480" s="15">
        <v>0</v>
      </c>
      <c r="H1480" s="15">
        <v>2.9</v>
      </c>
    </row>
    <row r="1481" spans="1:8">
      <c r="A1481" s="13" t="s">
        <v>1227</v>
      </c>
      <c r="B1481" s="13">
        <v>17043843100</v>
      </c>
      <c r="C1481" s="13" t="s">
        <v>1228</v>
      </c>
      <c r="D1481" s="13" t="s">
        <v>1522</v>
      </c>
      <c r="E1481" s="13" t="s">
        <v>1724</v>
      </c>
      <c r="F1481" s="15">
        <v>31.3</v>
      </c>
      <c r="G1481" s="15">
        <v>2.2999999999999998</v>
      </c>
      <c r="H1481" s="15">
        <v>9.1999999999999993</v>
      </c>
    </row>
    <row r="1482" spans="1:8">
      <c r="A1482" s="13" t="s">
        <v>1229</v>
      </c>
      <c r="B1482" s="13">
        <v>17043843200</v>
      </c>
      <c r="C1482" s="13" t="s">
        <v>1230</v>
      </c>
      <c r="D1482" s="13" t="s">
        <v>1522</v>
      </c>
      <c r="E1482" s="13" t="s">
        <v>1724</v>
      </c>
      <c r="F1482" s="15">
        <v>24.2</v>
      </c>
      <c r="G1482" s="15">
        <v>1.8</v>
      </c>
      <c r="H1482" s="15">
        <v>4.5999999999999996</v>
      </c>
    </row>
    <row r="1483" spans="1:8">
      <c r="A1483" s="13" t="s">
        <v>1231</v>
      </c>
      <c r="B1483" s="13">
        <v>17043843302</v>
      </c>
      <c r="C1483" s="13" t="s">
        <v>1128</v>
      </c>
      <c r="D1483" s="13" t="s">
        <v>1522</v>
      </c>
      <c r="E1483" s="13" t="s">
        <v>1724</v>
      </c>
      <c r="F1483" s="15">
        <v>28.5</v>
      </c>
      <c r="G1483" s="15">
        <v>1.6</v>
      </c>
      <c r="H1483" s="15">
        <v>5.6</v>
      </c>
    </row>
    <row r="1484" spans="1:8">
      <c r="A1484" s="13" t="s">
        <v>1129</v>
      </c>
      <c r="B1484" s="13">
        <v>17043843700</v>
      </c>
      <c r="C1484" s="13" t="s">
        <v>1130</v>
      </c>
      <c r="D1484" s="13" t="s">
        <v>1522</v>
      </c>
      <c r="E1484" s="13" t="s">
        <v>1724</v>
      </c>
      <c r="F1484" s="15">
        <v>26.6</v>
      </c>
      <c r="G1484" s="15">
        <v>0.6</v>
      </c>
      <c r="H1484" s="15">
        <v>4.7</v>
      </c>
    </row>
    <row r="1485" spans="1:8">
      <c r="A1485" s="13" t="s">
        <v>1131</v>
      </c>
      <c r="B1485" s="13">
        <v>17043843800</v>
      </c>
      <c r="C1485" s="13" t="s">
        <v>1132</v>
      </c>
      <c r="D1485" s="13" t="s">
        <v>1522</v>
      </c>
      <c r="E1485" s="13" t="s">
        <v>1724</v>
      </c>
      <c r="F1485" s="15">
        <v>24.7</v>
      </c>
      <c r="G1485" s="15">
        <v>4</v>
      </c>
      <c r="H1485" s="15">
        <v>1.3</v>
      </c>
    </row>
    <row r="1486" spans="1:8">
      <c r="A1486" s="13" t="s">
        <v>1133</v>
      </c>
      <c r="B1486" s="13">
        <v>17043844306</v>
      </c>
      <c r="C1486" s="13" t="s">
        <v>1134</v>
      </c>
      <c r="D1486" s="13" t="s">
        <v>1522</v>
      </c>
      <c r="E1486" s="13" t="s">
        <v>1724</v>
      </c>
      <c r="F1486" s="15">
        <v>27.1</v>
      </c>
      <c r="G1486" s="15">
        <v>1.7</v>
      </c>
      <c r="H1486" s="15">
        <v>10.5</v>
      </c>
    </row>
    <row r="1487" spans="1:8">
      <c r="A1487" s="13" t="s">
        <v>1135</v>
      </c>
      <c r="B1487" s="13">
        <v>17043841603</v>
      </c>
      <c r="C1487" s="13" t="s">
        <v>1136</v>
      </c>
      <c r="D1487" s="13" t="s">
        <v>1522</v>
      </c>
      <c r="E1487" s="13" t="s">
        <v>1733</v>
      </c>
      <c r="F1487" s="15">
        <v>25</v>
      </c>
      <c r="G1487" s="15">
        <v>2.4</v>
      </c>
      <c r="H1487" s="15">
        <v>3.6</v>
      </c>
    </row>
    <row r="1488" spans="1:8">
      <c r="A1488" s="13" t="s">
        <v>1137</v>
      </c>
      <c r="B1488" s="13">
        <v>17043841605</v>
      </c>
      <c r="C1488" s="13" t="s">
        <v>1138</v>
      </c>
      <c r="D1488" s="13" t="s">
        <v>1522</v>
      </c>
      <c r="E1488" s="13" t="s">
        <v>1733</v>
      </c>
      <c r="F1488" s="15">
        <v>24.1</v>
      </c>
      <c r="G1488" s="15">
        <v>0</v>
      </c>
      <c r="H1488" s="15">
        <v>3.2</v>
      </c>
    </row>
    <row r="1489" spans="1:8">
      <c r="A1489" s="13" t="s">
        <v>1139</v>
      </c>
      <c r="B1489" s="13">
        <v>17043841607</v>
      </c>
      <c r="C1489" s="13" t="s">
        <v>1140</v>
      </c>
      <c r="D1489" s="13" t="s">
        <v>1522</v>
      </c>
      <c r="E1489" s="13" t="s">
        <v>1733</v>
      </c>
      <c r="F1489" s="15">
        <v>29.9</v>
      </c>
      <c r="G1489" s="15">
        <v>0.5</v>
      </c>
      <c r="H1489" s="15">
        <v>1.3</v>
      </c>
    </row>
    <row r="1490" spans="1:8">
      <c r="A1490" s="13" t="s">
        <v>1141</v>
      </c>
      <c r="B1490" s="13">
        <v>17043846408</v>
      </c>
      <c r="C1490" s="13" t="s">
        <v>1142</v>
      </c>
      <c r="D1490" s="13" t="s">
        <v>1522</v>
      </c>
      <c r="E1490" s="13" t="s">
        <v>1733</v>
      </c>
      <c r="F1490" s="15">
        <v>46.1</v>
      </c>
      <c r="G1490" s="15">
        <v>0</v>
      </c>
      <c r="H1490" s="15">
        <v>17</v>
      </c>
    </row>
    <row r="1491" spans="1:8">
      <c r="A1491" s="13" t="s">
        <v>1143</v>
      </c>
      <c r="B1491" s="13">
        <v>17043846410</v>
      </c>
      <c r="C1491" s="13" t="s">
        <v>1144</v>
      </c>
      <c r="D1491" s="13" t="s">
        <v>1522</v>
      </c>
      <c r="E1491" s="13" t="s">
        <v>1733</v>
      </c>
      <c r="F1491" s="15">
        <v>33.4</v>
      </c>
      <c r="G1491" s="15">
        <v>0</v>
      </c>
      <c r="H1491" s="15">
        <v>11.2</v>
      </c>
    </row>
    <row r="1492" spans="1:8">
      <c r="A1492" s="13" t="s">
        <v>1145</v>
      </c>
      <c r="B1492" s="13">
        <v>17043841312</v>
      </c>
      <c r="C1492" s="13" t="s">
        <v>1146</v>
      </c>
      <c r="D1492" s="13" t="s">
        <v>1522</v>
      </c>
      <c r="E1492" s="13" t="s">
        <v>1147</v>
      </c>
      <c r="F1492" s="15">
        <v>28.3</v>
      </c>
      <c r="G1492" s="15">
        <v>1.6</v>
      </c>
      <c r="H1492" s="15">
        <v>1.5</v>
      </c>
    </row>
    <row r="1493" spans="1:8">
      <c r="A1493" s="13" t="s">
        <v>1148</v>
      </c>
      <c r="B1493" s="13">
        <v>17043841313</v>
      </c>
      <c r="C1493" s="13" t="s">
        <v>1149</v>
      </c>
      <c r="D1493" s="13" t="s">
        <v>1522</v>
      </c>
      <c r="E1493" s="13" t="s">
        <v>1736</v>
      </c>
      <c r="F1493" s="15">
        <v>28.9</v>
      </c>
      <c r="G1493" s="15">
        <v>0</v>
      </c>
      <c r="H1493" s="15">
        <v>0.7</v>
      </c>
    </row>
    <row r="1494" spans="1:8">
      <c r="A1494" s="13" t="s">
        <v>1150</v>
      </c>
      <c r="B1494" s="13">
        <v>17043841324</v>
      </c>
      <c r="C1494" s="13" t="s">
        <v>1151</v>
      </c>
      <c r="D1494" s="13" t="s">
        <v>1522</v>
      </c>
      <c r="E1494" s="13" t="s">
        <v>1736</v>
      </c>
      <c r="F1494" s="15">
        <v>29.4</v>
      </c>
      <c r="G1494" s="15">
        <v>0</v>
      </c>
      <c r="H1494" s="15">
        <v>1.8</v>
      </c>
    </row>
    <row r="1495" spans="1:8">
      <c r="A1495" s="13" t="s">
        <v>1152</v>
      </c>
      <c r="B1495" s="13">
        <v>17043841401</v>
      </c>
      <c r="C1495" s="13" t="s">
        <v>1153</v>
      </c>
      <c r="D1495" s="13" t="s">
        <v>1522</v>
      </c>
      <c r="E1495" s="13" t="s">
        <v>1736</v>
      </c>
      <c r="F1495" s="15">
        <v>25.7</v>
      </c>
      <c r="G1495" s="15">
        <v>2</v>
      </c>
      <c r="H1495" s="15">
        <v>2.6</v>
      </c>
    </row>
    <row r="1496" spans="1:8">
      <c r="A1496" s="13" t="s">
        <v>1154</v>
      </c>
      <c r="B1496" s="13">
        <v>17043841501</v>
      </c>
      <c r="C1496" s="13" t="s">
        <v>1155</v>
      </c>
      <c r="D1496" s="13" t="s">
        <v>1522</v>
      </c>
      <c r="E1496" s="13" t="s">
        <v>1736</v>
      </c>
      <c r="F1496" s="15">
        <v>20.5</v>
      </c>
      <c r="G1496" s="15">
        <v>3.5</v>
      </c>
      <c r="H1496" s="15">
        <v>1.5</v>
      </c>
    </row>
    <row r="1497" spans="1:8">
      <c r="A1497" s="13" t="s">
        <v>1156</v>
      </c>
      <c r="B1497" s="13">
        <v>17043841503</v>
      </c>
      <c r="C1497" s="13" t="s">
        <v>1157</v>
      </c>
      <c r="D1497" s="13" t="s">
        <v>1522</v>
      </c>
      <c r="E1497" s="13" t="s">
        <v>1736</v>
      </c>
      <c r="F1497" s="15">
        <v>21.2</v>
      </c>
      <c r="G1497" s="15">
        <v>0.9</v>
      </c>
      <c r="H1497" s="15">
        <v>3.1</v>
      </c>
    </row>
    <row r="1498" spans="1:8">
      <c r="A1498" s="13" t="s">
        <v>1158</v>
      </c>
      <c r="B1498" s="13">
        <v>17043841504</v>
      </c>
      <c r="C1498" s="13" t="s">
        <v>1159</v>
      </c>
      <c r="D1498" s="13" t="s">
        <v>1522</v>
      </c>
      <c r="E1498" s="13" t="s">
        <v>1736</v>
      </c>
      <c r="F1498" s="15">
        <v>25.6</v>
      </c>
      <c r="G1498" s="15">
        <v>8.1999999999999993</v>
      </c>
      <c r="H1498" s="15">
        <v>0.6</v>
      </c>
    </row>
    <row r="1499" spans="1:8">
      <c r="A1499" s="13" t="s">
        <v>1160</v>
      </c>
      <c r="B1499" s="13">
        <v>17043841606</v>
      </c>
      <c r="C1499" s="13" t="s">
        <v>1161</v>
      </c>
      <c r="D1499" s="13" t="s">
        <v>1522</v>
      </c>
      <c r="E1499" s="13" t="s">
        <v>1736</v>
      </c>
      <c r="F1499" s="15">
        <v>24.3</v>
      </c>
      <c r="G1499" s="15">
        <v>0</v>
      </c>
      <c r="H1499" s="15">
        <v>5.6</v>
      </c>
    </row>
    <row r="1500" spans="1:8">
      <c r="A1500" s="13" t="s">
        <v>1162</v>
      </c>
      <c r="B1500" s="13">
        <v>17043845508</v>
      </c>
      <c r="C1500" s="13" t="s">
        <v>1163</v>
      </c>
      <c r="D1500" s="13" t="s">
        <v>1522</v>
      </c>
      <c r="E1500" s="13" t="s">
        <v>1164</v>
      </c>
      <c r="F1500" s="15">
        <v>27.3</v>
      </c>
      <c r="G1500" s="15">
        <v>0</v>
      </c>
      <c r="H1500" s="15">
        <v>8.5</v>
      </c>
    </row>
    <row r="1501" spans="1:8">
      <c r="A1501" s="13" t="s">
        <v>1165</v>
      </c>
      <c r="B1501" s="13">
        <v>17043845510</v>
      </c>
      <c r="C1501" s="13" t="s">
        <v>1166</v>
      </c>
      <c r="D1501" s="13" t="s">
        <v>1522</v>
      </c>
      <c r="E1501" s="13" t="s">
        <v>1164</v>
      </c>
      <c r="F1501" s="15">
        <v>34.9</v>
      </c>
      <c r="G1501" s="15">
        <v>0</v>
      </c>
      <c r="H1501" s="15">
        <v>16.3</v>
      </c>
    </row>
    <row r="1502" spans="1:8">
      <c r="A1502" s="13" t="s">
        <v>1167</v>
      </c>
      <c r="B1502" s="13">
        <v>17043841801</v>
      </c>
      <c r="C1502" s="13" t="s">
        <v>1168</v>
      </c>
      <c r="D1502" s="13" t="s">
        <v>1522</v>
      </c>
      <c r="E1502" s="13" t="s">
        <v>1752</v>
      </c>
      <c r="F1502" s="15">
        <v>28.5</v>
      </c>
      <c r="G1502" s="15">
        <v>3.5</v>
      </c>
      <c r="H1502" s="15">
        <v>9.3000000000000007</v>
      </c>
    </row>
    <row r="1503" spans="1:8">
      <c r="A1503" s="13" t="s">
        <v>1169</v>
      </c>
      <c r="B1503" s="13">
        <v>17043841802</v>
      </c>
      <c r="C1503" s="13" t="s">
        <v>1170</v>
      </c>
      <c r="D1503" s="13" t="s">
        <v>1522</v>
      </c>
      <c r="E1503" s="13" t="s">
        <v>1752</v>
      </c>
      <c r="F1503" s="15">
        <v>27.8</v>
      </c>
      <c r="G1503" s="15">
        <v>1.3</v>
      </c>
      <c r="H1503" s="15">
        <v>2.4</v>
      </c>
    </row>
    <row r="1504" spans="1:8">
      <c r="A1504" s="13" t="s">
        <v>1171</v>
      </c>
      <c r="B1504" s="13">
        <v>17043841902</v>
      </c>
      <c r="C1504" s="13" t="s">
        <v>1172</v>
      </c>
      <c r="D1504" s="13" t="s">
        <v>1522</v>
      </c>
      <c r="E1504" s="13" t="s">
        <v>1752</v>
      </c>
      <c r="F1504" s="15">
        <v>16.2</v>
      </c>
      <c r="G1504" s="15">
        <v>36.9</v>
      </c>
      <c r="H1504" s="15">
        <v>5.9</v>
      </c>
    </row>
    <row r="1505" spans="1:8">
      <c r="A1505" s="13" t="s">
        <v>1173</v>
      </c>
      <c r="B1505" s="13">
        <v>17043842400</v>
      </c>
      <c r="C1505" s="13" t="s">
        <v>1174</v>
      </c>
      <c r="D1505" s="13" t="s">
        <v>1522</v>
      </c>
      <c r="E1505" s="13" t="s">
        <v>1752</v>
      </c>
      <c r="F1505" s="15">
        <v>26.8</v>
      </c>
      <c r="G1505" s="15">
        <v>4.2</v>
      </c>
      <c r="H1505" s="15">
        <v>9.1</v>
      </c>
    </row>
    <row r="1506" spans="1:8">
      <c r="A1506" s="13" t="s">
        <v>1175</v>
      </c>
      <c r="B1506" s="13">
        <v>17043842500</v>
      </c>
      <c r="C1506" s="13" t="s">
        <v>1176</v>
      </c>
      <c r="D1506" s="13" t="s">
        <v>1522</v>
      </c>
      <c r="E1506" s="13" t="s">
        <v>1752</v>
      </c>
      <c r="F1506" s="15">
        <v>28.5</v>
      </c>
      <c r="G1506" s="15">
        <v>6.1</v>
      </c>
      <c r="H1506" s="15">
        <v>14.6</v>
      </c>
    </row>
    <row r="1507" spans="1:8">
      <c r="A1507" s="13" t="s">
        <v>1177</v>
      </c>
      <c r="B1507" s="13">
        <v>17043842601</v>
      </c>
      <c r="C1507" s="13" t="s">
        <v>1178</v>
      </c>
      <c r="D1507" s="13" t="s">
        <v>1522</v>
      </c>
      <c r="E1507" s="13" t="s">
        <v>1752</v>
      </c>
      <c r="F1507" s="15">
        <v>30.9</v>
      </c>
      <c r="G1507" s="15">
        <v>0.8</v>
      </c>
      <c r="H1507" s="15">
        <v>9.4</v>
      </c>
    </row>
    <row r="1508" spans="1:8">
      <c r="A1508" s="13" t="s">
        <v>1179</v>
      </c>
      <c r="B1508" s="13">
        <v>17043842602</v>
      </c>
      <c r="C1508" s="13" t="s">
        <v>1075</v>
      </c>
      <c r="D1508" s="13" t="s">
        <v>1522</v>
      </c>
      <c r="E1508" s="13" t="s">
        <v>1752</v>
      </c>
      <c r="F1508" s="15">
        <v>32.799999999999997</v>
      </c>
      <c r="G1508" s="15">
        <v>0.6</v>
      </c>
      <c r="H1508" s="15">
        <v>11.6</v>
      </c>
    </row>
    <row r="1509" spans="1:8">
      <c r="A1509" s="13" t="s">
        <v>1076</v>
      </c>
      <c r="B1509" s="13">
        <v>17043842603</v>
      </c>
      <c r="C1509" s="13" t="s">
        <v>1077</v>
      </c>
      <c r="D1509" s="13" t="s">
        <v>1522</v>
      </c>
      <c r="E1509" s="13" t="s">
        <v>1752</v>
      </c>
      <c r="F1509" s="15">
        <v>30.6</v>
      </c>
      <c r="G1509" s="15">
        <v>2.8</v>
      </c>
      <c r="H1509" s="15">
        <v>12.7</v>
      </c>
    </row>
    <row r="1510" spans="1:8">
      <c r="A1510" s="13" t="s">
        <v>1078</v>
      </c>
      <c r="B1510" s="13">
        <v>17043842604</v>
      </c>
      <c r="C1510" s="13" t="s">
        <v>1079</v>
      </c>
      <c r="D1510" s="13" t="s">
        <v>1522</v>
      </c>
      <c r="E1510" s="13" t="s">
        <v>1752</v>
      </c>
      <c r="F1510" s="15">
        <v>26.5</v>
      </c>
      <c r="G1510" s="15">
        <v>5.5</v>
      </c>
      <c r="H1510" s="15">
        <v>9.5</v>
      </c>
    </row>
    <row r="1511" spans="1:8">
      <c r="A1511" s="13" t="s">
        <v>1080</v>
      </c>
      <c r="B1511" s="13">
        <v>17043842605</v>
      </c>
      <c r="C1511" s="13" t="s">
        <v>1081</v>
      </c>
      <c r="D1511" s="13" t="s">
        <v>1522</v>
      </c>
      <c r="E1511" s="13" t="s">
        <v>1752</v>
      </c>
      <c r="F1511" s="15">
        <v>27.6</v>
      </c>
      <c r="G1511" s="15">
        <v>1</v>
      </c>
      <c r="H1511" s="15">
        <v>8.1999999999999993</v>
      </c>
    </row>
    <row r="1512" spans="1:8">
      <c r="A1512" s="13" t="s">
        <v>1082</v>
      </c>
      <c r="B1512" s="13">
        <v>17043842702</v>
      </c>
      <c r="C1512" s="13" t="s">
        <v>1083</v>
      </c>
      <c r="D1512" s="13" t="s">
        <v>1522</v>
      </c>
      <c r="E1512" s="13" t="s">
        <v>1752</v>
      </c>
      <c r="F1512" s="15">
        <v>30.1</v>
      </c>
      <c r="G1512" s="15">
        <v>0</v>
      </c>
      <c r="H1512" s="15">
        <v>7.9</v>
      </c>
    </row>
    <row r="1513" spans="1:8">
      <c r="A1513" s="13" t="s">
        <v>1084</v>
      </c>
      <c r="B1513" s="13">
        <v>17043842703</v>
      </c>
      <c r="C1513" s="13" t="s">
        <v>1085</v>
      </c>
      <c r="D1513" s="13" t="s">
        <v>1522</v>
      </c>
      <c r="E1513" s="13" t="s">
        <v>1752</v>
      </c>
      <c r="F1513" s="15">
        <v>26.3</v>
      </c>
      <c r="G1513" s="15">
        <v>0.9</v>
      </c>
      <c r="H1513" s="15">
        <v>4.5999999999999996</v>
      </c>
    </row>
    <row r="1514" spans="1:8">
      <c r="A1514" s="13" t="s">
        <v>1086</v>
      </c>
      <c r="B1514" s="13">
        <v>17043845401</v>
      </c>
      <c r="C1514" s="13" t="s">
        <v>1087</v>
      </c>
      <c r="D1514" s="13" t="s">
        <v>1522</v>
      </c>
      <c r="E1514" s="13" t="s">
        <v>1088</v>
      </c>
      <c r="F1514" s="15">
        <v>26</v>
      </c>
      <c r="G1514" s="15">
        <v>0</v>
      </c>
      <c r="H1514" s="15">
        <v>10.4</v>
      </c>
    </row>
    <row r="1515" spans="1:8">
      <c r="A1515" s="13" t="s">
        <v>1089</v>
      </c>
      <c r="B1515" s="13">
        <v>17043845505</v>
      </c>
      <c r="C1515" s="13" t="s">
        <v>1090</v>
      </c>
      <c r="D1515" s="13" t="s">
        <v>1522</v>
      </c>
      <c r="E1515" s="13" t="s">
        <v>1088</v>
      </c>
      <c r="F1515" s="15">
        <v>30.1</v>
      </c>
      <c r="G1515" s="15">
        <v>4.0999999999999996</v>
      </c>
      <c r="H1515" s="15">
        <v>5.6</v>
      </c>
    </row>
    <row r="1516" spans="1:8">
      <c r="A1516" s="13" t="s">
        <v>1091</v>
      </c>
      <c r="B1516" s="13">
        <v>17043845810</v>
      </c>
      <c r="C1516" s="13" t="s">
        <v>1092</v>
      </c>
      <c r="D1516" s="13" t="s">
        <v>1522</v>
      </c>
      <c r="E1516" s="13" t="s">
        <v>1088</v>
      </c>
      <c r="F1516" s="15">
        <v>29.9</v>
      </c>
      <c r="G1516" s="15">
        <v>1.1000000000000001</v>
      </c>
      <c r="H1516" s="15">
        <v>9.1999999999999993</v>
      </c>
    </row>
    <row r="1517" spans="1:8">
      <c r="A1517" s="13" t="s">
        <v>1093</v>
      </c>
      <c r="B1517" s="13">
        <v>17043845902</v>
      </c>
      <c r="C1517" s="13" t="s">
        <v>1094</v>
      </c>
      <c r="D1517" s="13" t="s">
        <v>1522</v>
      </c>
      <c r="E1517" s="13" t="s">
        <v>1088</v>
      </c>
      <c r="F1517" s="15">
        <v>28.4</v>
      </c>
      <c r="G1517" s="15">
        <v>0.8</v>
      </c>
      <c r="H1517" s="15">
        <v>1.8</v>
      </c>
    </row>
    <row r="1518" spans="1:8">
      <c r="A1518" s="13" t="s">
        <v>1095</v>
      </c>
      <c r="B1518" s="13">
        <v>17043841706</v>
      </c>
      <c r="C1518" s="13" t="s">
        <v>1096</v>
      </c>
      <c r="D1518" s="13" t="s">
        <v>1522</v>
      </c>
      <c r="E1518" s="13" t="s">
        <v>1097</v>
      </c>
      <c r="F1518" s="15">
        <v>27</v>
      </c>
      <c r="G1518" s="15">
        <v>0.9</v>
      </c>
      <c r="H1518" s="15">
        <v>3.4</v>
      </c>
    </row>
    <row r="1519" spans="1:8">
      <c r="A1519" s="13" t="s">
        <v>1098</v>
      </c>
      <c r="B1519" s="13">
        <v>17043841403</v>
      </c>
      <c r="C1519" s="13" t="s">
        <v>1099</v>
      </c>
      <c r="D1519" s="13" t="s">
        <v>1522</v>
      </c>
      <c r="E1519" s="13" t="s">
        <v>1097</v>
      </c>
      <c r="F1519" s="15">
        <v>27.9</v>
      </c>
      <c r="G1519" s="15">
        <v>0.8</v>
      </c>
      <c r="H1519" s="15">
        <v>9.6</v>
      </c>
    </row>
    <row r="1520" spans="1:8">
      <c r="A1520" s="13" t="s">
        <v>1100</v>
      </c>
      <c r="B1520" s="13">
        <v>17043841404</v>
      </c>
      <c r="C1520" s="13" t="s">
        <v>1101</v>
      </c>
      <c r="D1520" s="13" t="s">
        <v>1522</v>
      </c>
      <c r="E1520" s="13" t="s">
        <v>1097</v>
      </c>
      <c r="F1520" s="15">
        <v>33.299999999999997</v>
      </c>
      <c r="G1520" s="15">
        <v>0.9</v>
      </c>
      <c r="H1520" s="15">
        <v>9.6</v>
      </c>
    </row>
    <row r="1521" spans="1:8">
      <c r="A1521" s="13" t="s">
        <v>1102</v>
      </c>
      <c r="B1521" s="13">
        <v>17043840101</v>
      </c>
      <c r="C1521" s="13" t="s">
        <v>1103</v>
      </c>
      <c r="D1521" s="13" t="s">
        <v>1522</v>
      </c>
      <c r="E1521" s="13" t="s">
        <v>1686</v>
      </c>
      <c r="F1521" s="15">
        <v>25.6</v>
      </c>
      <c r="G1521" s="15">
        <v>2.7</v>
      </c>
      <c r="H1521" s="15">
        <v>3.8</v>
      </c>
    </row>
    <row r="1522" spans="1:8">
      <c r="A1522" s="13" t="s">
        <v>1104</v>
      </c>
      <c r="B1522" s="13">
        <v>17043840102</v>
      </c>
      <c r="C1522" s="13" t="s">
        <v>1105</v>
      </c>
      <c r="D1522" s="13" t="s">
        <v>1522</v>
      </c>
      <c r="E1522" s="13" t="s">
        <v>1686</v>
      </c>
      <c r="F1522" s="15">
        <v>27.1</v>
      </c>
      <c r="G1522" s="15">
        <v>1.7</v>
      </c>
      <c r="H1522" s="15">
        <v>4.7</v>
      </c>
    </row>
    <row r="1523" spans="1:8">
      <c r="A1523" s="13" t="s">
        <v>1106</v>
      </c>
      <c r="B1523" s="13">
        <v>17043840103</v>
      </c>
      <c r="C1523" s="13" t="s">
        <v>1107</v>
      </c>
      <c r="D1523" s="13" t="s">
        <v>1522</v>
      </c>
      <c r="E1523" s="13" t="s">
        <v>1686</v>
      </c>
      <c r="F1523" s="15">
        <v>26.5</v>
      </c>
      <c r="G1523" s="15">
        <v>0.4</v>
      </c>
      <c r="H1523" s="15">
        <v>4.5999999999999996</v>
      </c>
    </row>
    <row r="1524" spans="1:8">
      <c r="A1524" s="13" t="s">
        <v>1108</v>
      </c>
      <c r="B1524" s="13">
        <v>17043840104</v>
      </c>
      <c r="C1524" s="13" t="s">
        <v>1109</v>
      </c>
      <c r="D1524" s="13" t="s">
        <v>1522</v>
      </c>
      <c r="E1524" s="13" t="s">
        <v>1686</v>
      </c>
      <c r="F1524" s="15">
        <v>26.2</v>
      </c>
      <c r="G1524" s="15">
        <v>1.9</v>
      </c>
      <c r="H1524" s="15">
        <v>2</v>
      </c>
    </row>
    <row r="1525" spans="1:8">
      <c r="A1525" s="13" t="s">
        <v>1110</v>
      </c>
      <c r="B1525" s="13">
        <v>17043840201</v>
      </c>
      <c r="C1525" s="13" t="s">
        <v>1111</v>
      </c>
      <c r="D1525" s="13" t="s">
        <v>1522</v>
      </c>
      <c r="E1525" s="13" t="s">
        <v>1686</v>
      </c>
      <c r="F1525" s="15">
        <v>23.4</v>
      </c>
      <c r="G1525" s="15">
        <v>1.8</v>
      </c>
      <c r="H1525" s="15">
        <v>2.8</v>
      </c>
    </row>
    <row r="1526" spans="1:8">
      <c r="A1526" s="13" t="s">
        <v>1112</v>
      </c>
      <c r="B1526" s="13">
        <v>17043845703</v>
      </c>
      <c r="C1526" s="13" t="s">
        <v>1113</v>
      </c>
      <c r="D1526" s="13" t="s">
        <v>1522</v>
      </c>
      <c r="E1526" s="13" t="s">
        <v>1114</v>
      </c>
      <c r="F1526" s="15">
        <v>29.7</v>
      </c>
      <c r="G1526" s="15">
        <v>1.8</v>
      </c>
      <c r="H1526" s="15">
        <v>8.6</v>
      </c>
    </row>
    <row r="1527" spans="1:8">
      <c r="A1527" s="13" t="s">
        <v>1115</v>
      </c>
      <c r="B1527" s="13">
        <v>17043845808</v>
      </c>
      <c r="C1527" s="13" t="s">
        <v>1116</v>
      </c>
      <c r="D1527" s="13" t="s">
        <v>1522</v>
      </c>
      <c r="E1527" s="13" t="s">
        <v>1114</v>
      </c>
      <c r="F1527" s="15">
        <v>35.299999999999997</v>
      </c>
      <c r="G1527" s="15">
        <v>0.9</v>
      </c>
      <c r="H1527" s="15">
        <v>4.4000000000000004</v>
      </c>
    </row>
    <row r="1528" spans="1:8">
      <c r="A1528" s="13" t="s">
        <v>1117</v>
      </c>
      <c r="B1528" s="13">
        <v>17043846305</v>
      </c>
      <c r="C1528" s="13" t="s">
        <v>1118</v>
      </c>
      <c r="D1528" s="13" t="s">
        <v>1522</v>
      </c>
      <c r="E1528" s="13" t="s">
        <v>1114</v>
      </c>
      <c r="F1528" s="15">
        <v>31</v>
      </c>
      <c r="G1528" s="15">
        <v>0.9</v>
      </c>
      <c r="H1528" s="15">
        <v>4.4000000000000004</v>
      </c>
    </row>
    <row r="1529" spans="1:8">
      <c r="A1529" s="13" t="s">
        <v>1119</v>
      </c>
      <c r="B1529" s="13">
        <v>17043846310</v>
      </c>
      <c r="C1529" s="13" t="s">
        <v>1120</v>
      </c>
      <c r="D1529" s="13" t="s">
        <v>1522</v>
      </c>
      <c r="E1529" s="13" t="s">
        <v>1114</v>
      </c>
      <c r="F1529" s="15">
        <v>27.6</v>
      </c>
      <c r="G1529" s="15">
        <v>2.4</v>
      </c>
      <c r="H1529" s="15">
        <v>2.8</v>
      </c>
    </row>
    <row r="1530" spans="1:8">
      <c r="A1530" s="13" t="s">
        <v>1121</v>
      </c>
      <c r="B1530" s="13">
        <v>17043846312</v>
      </c>
      <c r="C1530" s="13" t="s">
        <v>1122</v>
      </c>
      <c r="D1530" s="13" t="s">
        <v>1522</v>
      </c>
      <c r="E1530" s="13" t="s">
        <v>1114</v>
      </c>
      <c r="F1530" s="15">
        <v>34</v>
      </c>
      <c r="G1530" s="15">
        <v>1</v>
      </c>
      <c r="H1530" s="15">
        <v>6.4</v>
      </c>
    </row>
    <row r="1531" spans="1:8">
      <c r="A1531" s="13" t="s">
        <v>1123</v>
      </c>
      <c r="B1531" s="13">
        <v>17043846313</v>
      </c>
      <c r="C1531" s="13" t="s">
        <v>1124</v>
      </c>
      <c r="D1531" s="13" t="s">
        <v>1522</v>
      </c>
      <c r="E1531" s="13" t="s">
        <v>1114</v>
      </c>
      <c r="F1531" s="15">
        <v>33.4</v>
      </c>
      <c r="G1531" s="15">
        <v>0</v>
      </c>
      <c r="H1531" s="15">
        <v>6.8</v>
      </c>
    </row>
    <row r="1532" spans="1:8">
      <c r="A1532" s="13" t="s">
        <v>1125</v>
      </c>
      <c r="B1532" s="13">
        <v>17043846315</v>
      </c>
      <c r="C1532" s="13" t="s">
        <v>1126</v>
      </c>
      <c r="D1532" s="13" t="s">
        <v>1522</v>
      </c>
      <c r="E1532" s="13" t="s">
        <v>1114</v>
      </c>
      <c r="F1532" s="15">
        <v>26.7</v>
      </c>
      <c r="G1532" s="15">
        <v>0</v>
      </c>
      <c r="H1532" s="15">
        <v>5.4</v>
      </c>
    </row>
    <row r="1533" spans="1:8">
      <c r="A1533" s="13" t="s">
        <v>1127</v>
      </c>
      <c r="B1533" s="13">
        <v>17043846603</v>
      </c>
      <c r="C1533" s="13" t="s">
        <v>1020</v>
      </c>
      <c r="D1533" s="13" t="s">
        <v>1522</v>
      </c>
      <c r="E1533" s="13"/>
      <c r="F1533" s="15">
        <v>22.9</v>
      </c>
      <c r="G1533" s="15">
        <v>1</v>
      </c>
      <c r="H1533" s="15">
        <v>2.4</v>
      </c>
    </row>
    <row r="1534" spans="1:8">
      <c r="A1534" s="13" t="s">
        <v>1021</v>
      </c>
      <c r="B1534" s="13">
        <v>17043846604</v>
      </c>
      <c r="C1534" s="13" t="s">
        <v>1022</v>
      </c>
      <c r="D1534" s="13" t="s">
        <v>1522</v>
      </c>
      <c r="E1534" s="13"/>
      <c r="F1534" s="15">
        <v>27.2</v>
      </c>
      <c r="G1534" s="15">
        <v>2.2999999999999998</v>
      </c>
      <c r="H1534" s="15">
        <v>5.3</v>
      </c>
    </row>
    <row r="1535" spans="1:8">
      <c r="A1535" s="13" t="s">
        <v>1023</v>
      </c>
      <c r="B1535" s="13">
        <v>17043846701</v>
      </c>
      <c r="C1535" s="13" t="s">
        <v>1024</v>
      </c>
      <c r="D1535" s="13" t="s">
        <v>1522</v>
      </c>
      <c r="E1535" s="13"/>
      <c r="F1535" s="15">
        <v>26.9</v>
      </c>
      <c r="G1535" s="15">
        <v>0</v>
      </c>
      <c r="H1535" s="15">
        <v>6.3</v>
      </c>
    </row>
    <row r="1536" spans="1:8">
      <c r="A1536" s="13" t="s">
        <v>1025</v>
      </c>
      <c r="B1536" s="13">
        <v>17043846702</v>
      </c>
      <c r="C1536" s="13" t="s">
        <v>1026</v>
      </c>
      <c r="D1536" s="13" t="s">
        <v>1522</v>
      </c>
      <c r="E1536" s="13"/>
      <c r="F1536" s="15">
        <v>26.7</v>
      </c>
      <c r="G1536" s="15">
        <v>0</v>
      </c>
      <c r="H1536" s="15">
        <v>3.3</v>
      </c>
    </row>
    <row r="1537" spans="1:8">
      <c r="A1537" s="13" t="s">
        <v>1027</v>
      </c>
      <c r="B1537" s="13">
        <v>17089850101</v>
      </c>
      <c r="C1537" s="13" t="s">
        <v>1028</v>
      </c>
      <c r="D1537" s="13" t="s">
        <v>1029</v>
      </c>
      <c r="E1537" s="13" t="s">
        <v>1030</v>
      </c>
      <c r="F1537" s="15">
        <v>31.7</v>
      </c>
      <c r="G1537" s="15">
        <v>1.7</v>
      </c>
      <c r="H1537" s="15">
        <v>2.4</v>
      </c>
    </row>
    <row r="1538" spans="1:8">
      <c r="A1538" s="13" t="s">
        <v>1031</v>
      </c>
      <c r="B1538" s="13">
        <v>17089850103</v>
      </c>
      <c r="C1538" s="13" t="s">
        <v>1032</v>
      </c>
      <c r="D1538" s="13" t="s">
        <v>1029</v>
      </c>
      <c r="E1538" s="13" t="s">
        <v>1030</v>
      </c>
      <c r="F1538" s="15">
        <v>37.799999999999997</v>
      </c>
      <c r="G1538" s="15">
        <v>1.5</v>
      </c>
      <c r="H1538" s="15">
        <v>5.0999999999999996</v>
      </c>
    </row>
    <row r="1539" spans="1:8">
      <c r="A1539" s="13" t="s">
        <v>1033</v>
      </c>
      <c r="B1539" s="13">
        <v>17089850105</v>
      </c>
      <c r="C1539" s="13" t="s">
        <v>1034</v>
      </c>
      <c r="D1539" s="13" t="s">
        <v>1029</v>
      </c>
      <c r="E1539" s="13" t="s">
        <v>1030</v>
      </c>
      <c r="F1539" s="15">
        <v>40.9</v>
      </c>
      <c r="G1539" s="15">
        <v>0.1</v>
      </c>
      <c r="H1539" s="15">
        <v>4.3</v>
      </c>
    </row>
    <row r="1540" spans="1:8">
      <c r="A1540" s="13" t="s">
        <v>1035</v>
      </c>
      <c r="B1540" s="13">
        <v>17089850106</v>
      </c>
      <c r="C1540" s="13" t="s">
        <v>1036</v>
      </c>
      <c r="D1540" s="13" t="s">
        <v>1029</v>
      </c>
      <c r="E1540" s="13" t="s">
        <v>1030</v>
      </c>
      <c r="F1540" s="15">
        <v>32.4</v>
      </c>
      <c r="G1540" s="15">
        <v>1.8</v>
      </c>
      <c r="H1540" s="15">
        <v>0.9</v>
      </c>
    </row>
    <row r="1541" spans="1:8">
      <c r="A1541" s="13" t="s">
        <v>1037</v>
      </c>
      <c r="B1541" s="13">
        <v>17089854400</v>
      </c>
      <c r="C1541" s="13" t="s">
        <v>1038</v>
      </c>
      <c r="D1541" s="13" t="s">
        <v>1029</v>
      </c>
      <c r="E1541" s="13" t="s">
        <v>1533</v>
      </c>
      <c r="F1541" s="15">
        <v>31.1</v>
      </c>
      <c r="G1541" s="15">
        <v>1.5</v>
      </c>
      <c r="H1541" s="15">
        <v>2.8</v>
      </c>
    </row>
    <row r="1542" spans="1:8">
      <c r="A1542" s="13" t="s">
        <v>1039</v>
      </c>
      <c r="B1542" s="13">
        <v>17089850500</v>
      </c>
      <c r="C1542" s="13" t="s">
        <v>1040</v>
      </c>
      <c r="D1542" s="13" t="s">
        <v>1029</v>
      </c>
      <c r="E1542" s="13" t="s">
        <v>1041</v>
      </c>
      <c r="F1542" s="15">
        <v>28</v>
      </c>
      <c r="G1542" s="15">
        <v>0.7</v>
      </c>
      <c r="H1542" s="15">
        <v>0.5</v>
      </c>
    </row>
    <row r="1543" spans="1:8">
      <c r="A1543" s="13" t="s">
        <v>1042</v>
      </c>
      <c r="B1543" s="13">
        <v>17089850701</v>
      </c>
      <c r="C1543" s="13" t="s">
        <v>1043</v>
      </c>
      <c r="D1543" s="13" t="s">
        <v>1029</v>
      </c>
      <c r="E1543" s="13" t="s">
        <v>1044</v>
      </c>
      <c r="F1543" s="15">
        <v>36.1</v>
      </c>
      <c r="G1543" s="15">
        <v>0.3</v>
      </c>
      <c r="H1543" s="15">
        <v>4</v>
      </c>
    </row>
    <row r="1544" spans="1:8">
      <c r="A1544" s="13" t="s">
        <v>1045</v>
      </c>
      <c r="B1544" s="13">
        <v>17089850702</v>
      </c>
      <c r="C1544" s="13" t="s">
        <v>1046</v>
      </c>
      <c r="D1544" s="13" t="s">
        <v>1029</v>
      </c>
      <c r="E1544" s="13" t="s">
        <v>1044</v>
      </c>
      <c r="F1544" s="15">
        <v>32.700000000000003</v>
      </c>
      <c r="G1544" s="15">
        <v>1.2</v>
      </c>
      <c r="H1544" s="15">
        <v>1.9</v>
      </c>
    </row>
    <row r="1545" spans="1:8">
      <c r="A1545" s="13" t="s">
        <v>1047</v>
      </c>
      <c r="B1545" s="13">
        <v>17089850703</v>
      </c>
      <c r="C1545" s="13" t="s">
        <v>1048</v>
      </c>
      <c r="D1545" s="13" t="s">
        <v>1029</v>
      </c>
      <c r="E1545" s="13" t="s">
        <v>1044</v>
      </c>
      <c r="F1545" s="15">
        <v>28.9</v>
      </c>
      <c r="G1545" s="15">
        <v>3.3</v>
      </c>
      <c r="H1545" s="15">
        <v>0.2</v>
      </c>
    </row>
    <row r="1546" spans="1:8">
      <c r="A1546" s="13" t="s">
        <v>1049</v>
      </c>
      <c r="B1546" s="13">
        <v>17089852803</v>
      </c>
      <c r="C1546" s="13" t="s">
        <v>1050</v>
      </c>
      <c r="D1546" s="13" t="s">
        <v>1029</v>
      </c>
      <c r="E1546" s="13"/>
      <c r="F1546" s="15">
        <v>26.5</v>
      </c>
      <c r="G1546" s="15">
        <v>0.7</v>
      </c>
      <c r="H1546" s="15">
        <v>2.7</v>
      </c>
    </row>
    <row r="1547" spans="1:8">
      <c r="A1547" s="13" t="s">
        <v>1051</v>
      </c>
      <c r="B1547" s="13">
        <v>17089852805</v>
      </c>
      <c r="C1547" s="13" t="s">
        <v>1052</v>
      </c>
      <c r="D1547" s="13" t="s">
        <v>1029</v>
      </c>
      <c r="E1547" s="13"/>
      <c r="F1547" s="15">
        <v>28.8</v>
      </c>
      <c r="G1547" s="15">
        <v>0</v>
      </c>
      <c r="H1547" s="15">
        <v>1.2</v>
      </c>
    </row>
    <row r="1548" spans="1:8">
      <c r="A1548" s="13" t="s">
        <v>1053</v>
      </c>
      <c r="B1548" s="13">
        <v>17089852806</v>
      </c>
      <c r="C1548" s="13" t="s">
        <v>1054</v>
      </c>
      <c r="D1548" s="13" t="s">
        <v>1029</v>
      </c>
      <c r="E1548" s="13"/>
      <c r="F1548" s="15">
        <v>33.1</v>
      </c>
      <c r="G1548" s="15">
        <v>0.7</v>
      </c>
      <c r="H1548" s="15">
        <v>5.2</v>
      </c>
    </row>
    <row r="1549" spans="1:8">
      <c r="A1549" s="13" t="s">
        <v>1055</v>
      </c>
      <c r="B1549" s="13">
        <v>17089852807</v>
      </c>
      <c r="C1549" s="13" t="s">
        <v>1056</v>
      </c>
      <c r="D1549" s="13" t="s">
        <v>1029</v>
      </c>
      <c r="E1549" s="13"/>
      <c r="F1549" s="15">
        <v>35.200000000000003</v>
      </c>
      <c r="G1549" s="15">
        <v>0</v>
      </c>
      <c r="H1549" s="15">
        <v>2.2999999999999998</v>
      </c>
    </row>
    <row r="1550" spans="1:8">
      <c r="A1550" s="13" t="s">
        <v>1057</v>
      </c>
      <c r="B1550" s="13">
        <v>17089852808</v>
      </c>
      <c r="C1550" s="13" t="s">
        <v>1058</v>
      </c>
      <c r="D1550" s="13" t="s">
        <v>1029</v>
      </c>
      <c r="E1550" s="13"/>
      <c r="F1550" s="15">
        <v>25.9</v>
      </c>
      <c r="G1550" s="15">
        <v>0.2</v>
      </c>
      <c r="H1550" s="15">
        <v>2.9</v>
      </c>
    </row>
    <row r="1551" spans="1:8">
      <c r="A1551" s="13" t="s">
        <v>1059</v>
      </c>
      <c r="B1551" s="13">
        <v>17089852903</v>
      </c>
      <c r="C1551" s="13" t="s">
        <v>1060</v>
      </c>
      <c r="D1551" s="13" t="s">
        <v>1029</v>
      </c>
      <c r="E1551" s="13"/>
      <c r="F1551" s="15">
        <v>25.7</v>
      </c>
      <c r="G1551" s="15">
        <v>0</v>
      </c>
      <c r="H1551" s="15">
        <v>5.4</v>
      </c>
    </row>
    <row r="1552" spans="1:8">
      <c r="A1552" s="13" t="s">
        <v>1061</v>
      </c>
      <c r="B1552" s="13">
        <v>17089850201</v>
      </c>
      <c r="C1552" s="13" t="s">
        <v>1062</v>
      </c>
      <c r="D1552" s="13" t="s">
        <v>1029</v>
      </c>
      <c r="E1552" s="13"/>
      <c r="F1552" s="15">
        <v>30.6</v>
      </c>
      <c r="G1552" s="15">
        <v>1.1000000000000001</v>
      </c>
      <c r="H1552" s="15">
        <v>3.5</v>
      </c>
    </row>
    <row r="1553" spans="1:8">
      <c r="A1553" s="13" t="s">
        <v>1063</v>
      </c>
      <c r="B1553" s="13">
        <v>17089850202</v>
      </c>
      <c r="C1553" s="13" t="s">
        <v>1064</v>
      </c>
      <c r="D1553" s="13" t="s">
        <v>1029</v>
      </c>
      <c r="E1553" s="13"/>
      <c r="F1553" s="15">
        <v>24.8</v>
      </c>
      <c r="G1553" s="15">
        <v>0</v>
      </c>
      <c r="H1553" s="15">
        <v>0.3</v>
      </c>
    </row>
    <row r="1554" spans="1:8">
      <c r="A1554" s="13" t="s">
        <v>1065</v>
      </c>
      <c r="B1554" s="13">
        <v>17089850301</v>
      </c>
      <c r="C1554" s="13" t="s">
        <v>1066</v>
      </c>
      <c r="D1554" s="13" t="s">
        <v>1029</v>
      </c>
      <c r="E1554" s="13"/>
      <c r="F1554" s="15">
        <v>28</v>
      </c>
      <c r="G1554" s="15">
        <v>2.8</v>
      </c>
      <c r="H1554" s="15">
        <v>1.1000000000000001</v>
      </c>
    </row>
    <row r="1555" spans="1:8">
      <c r="A1555" s="13" t="s">
        <v>1067</v>
      </c>
      <c r="B1555" s="13">
        <v>17089850302</v>
      </c>
      <c r="C1555" s="13" t="s">
        <v>1068</v>
      </c>
      <c r="D1555" s="13" t="s">
        <v>1029</v>
      </c>
      <c r="E1555" s="13"/>
      <c r="F1555" s="15">
        <v>31.4</v>
      </c>
      <c r="G1555" s="15">
        <v>0.3</v>
      </c>
      <c r="H1555" s="15">
        <v>3.7</v>
      </c>
    </row>
    <row r="1556" spans="1:8">
      <c r="A1556" s="13" t="s">
        <v>1069</v>
      </c>
      <c r="B1556" s="13">
        <v>17089850400</v>
      </c>
      <c r="C1556" s="13" t="s">
        <v>1070</v>
      </c>
      <c r="D1556" s="13" t="s">
        <v>1029</v>
      </c>
      <c r="E1556" s="13"/>
      <c r="F1556" s="15">
        <v>28.6</v>
      </c>
      <c r="G1556" s="15">
        <v>4.5999999999999996</v>
      </c>
      <c r="H1556" s="15">
        <v>1.5</v>
      </c>
    </row>
    <row r="1557" spans="1:8">
      <c r="A1557" s="13" t="s">
        <v>1071</v>
      </c>
      <c r="B1557" s="13">
        <v>17089850600</v>
      </c>
      <c r="C1557" s="13" t="s">
        <v>1072</v>
      </c>
      <c r="D1557" s="13" t="s">
        <v>1029</v>
      </c>
      <c r="E1557" s="13"/>
      <c r="F1557" s="15">
        <v>32.6</v>
      </c>
      <c r="G1557" s="15">
        <v>1.3</v>
      </c>
      <c r="H1557" s="15">
        <v>1.6</v>
      </c>
    </row>
    <row r="1558" spans="1:8">
      <c r="A1558" s="13" t="s">
        <v>1073</v>
      </c>
      <c r="B1558" s="13">
        <v>17089850800</v>
      </c>
      <c r="C1558" s="13" t="s">
        <v>1074</v>
      </c>
      <c r="D1558" s="13" t="s">
        <v>1029</v>
      </c>
      <c r="E1558" s="13"/>
      <c r="F1558" s="15">
        <v>26.9</v>
      </c>
      <c r="G1558" s="15">
        <v>1.5</v>
      </c>
      <c r="H1558" s="15">
        <v>1</v>
      </c>
    </row>
    <row r="1559" spans="1:8">
      <c r="A1559" s="13" t="s">
        <v>967</v>
      </c>
      <c r="B1559" s="13">
        <v>17089851000</v>
      </c>
      <c r="C1559" s="13" t="s">
        <v>968</v>
      </c>
      <c r="D1559" s="13" t="s">
        <v>1029</v>
      </c>
      <c r="E1559" s="13"/>
      <c r="F1559" s="15">
        <v>24</v>
      </c>
      <c r="G1559" s="15">
        <v>10.3</v>
      </c>
      <c r="H1559" s="15">
        <v>3.7</v>
      </c>
    </row>
    <row r="1560" spans="1:8">
      <c r="A1560" s="13" t="s">
        <v>969</v>
      </c>
      <c r="B1560" s="13">
        <v>17089851101</v>
      </c>
      <c r="C1560" s="13" t="s">
        <v>970</v>
      </c>
      <c r="D1560" s="13" t="s">
        <v>1029</v>
      </c>
      <c r="E1560" s="13"/>
      <c r="F1560" s="15">
        <v>20</v>
      </c>
      <c r="G1560" s="15">
        <v>6.4</v>
      </c>
      <c r="H1560" s="15">
        <v>0</v>
      </c>
    </row>
    <row r="1561" spans="1:8">
      <c r="A1561" s="13" t="s">
        <v>971</v>
      </c>
      <c r="B1561" s="13">
        <v>17089851102</v>
      </c>
      <c r="C1561" s="13" t="s">
        <v>972</v>
      </c>
      <c r="D1561" s="13" t="s">
        <v>1029</v>
      </c>
      <c r="E1561" s="13"/>
      <c r="F1561" s="15">
        <v>23.8</v>
      </c>
      <c r="G1561" s="15">
        <v>0</v>
      </c>
      <c r="H1561" s="15">
        <v>0.8</v>
      </c>
    </row>
    <row r="1562" spans="1:8">
      <c r="A1562" s="13" t="s">
        <v>973</v>
      </c>
      <c r="B1562" s="13">
        <v>17089851301</v>
      </c>
      <c r="C1562" s="13" t="s">
        <v>974</v>
      </c>
      <c r="D1562" s="13" t="s">
        <v>1029</v>
      </c>
      <c r="E1562" s="13"/>
      <c r="F1562" s="15">
        <v>26.2</v>
      </c>
      <c r="G1562" s="15">
        <v>3.3</v>
      </c>
      <c r="H1562" s="15">
        <v>2.8</v>
      </c>
    </row>
    <row r="1563" spans="1:8">
      <c r="A1563" s="13" t="s">
        <v>975</v>
      </c>
      <c r="B1563" s="13">
        <v>17089851302</v>
      </c>
      <c r="C1563" s="13" t="s">
        <v>976</v>
      </c>
      <c r="D1563" s="13" t="s">
        <v>1029</v>
      </c>
      <c r="E1563" s="13"/>
      <c r="F1563" s="15">
        <v>29.4</v>
      </c>
      <c r="G1563" s="15">
        <v>0.6</v>
      </c>
      <c r="H1563" s="15">
        <v>0</v>
      </c>
    </row>
    <row r="1564" spans="1:8">
      <c r="A1564" s="13" t="s">
        <v>977</v>
      </c>
      <c r="B1564" s="13">
        <v>17089851400</v>
      </c>
      <c r="C1564" s="13" t="s">
        <v>978</v>
      </c>
      <c r="D1564" s="13" t="s">
        <v>1029</v>
      </c>
      <c r="E1564" s="13"/>
      <c r="F1564" s="15">
        <v>26.4</v>
      </c>
      <c r="G1564" s="15">
        <v>1.3</v>
      </c>
      <c r="H1564" s="15">
        <v>2.4</v>
      </c>
    </row>
    <row r="1565" spans="1:8">
      <c r="A1565" s="13" t="s">
        <v>979</v>
      </c>
      <c r="B1565" s="13">
        <v>17089851500</v>
      </c>
      <c r="C1565" s="13" t="s">
        <v>980</v>
      </c>
      <c r="D1565" s="13" t="s">
        <v>1029</v>
      </c>
      <c r="E1565" s="13"/>
      <c r="F1565" s="15">
        <v>26.4</v>
      </c>
      <c r="G1565" s="15">
        <v>12.6</v>
      </c>
      <c r="H1565" s="15">
        <v>10.199999999999999</v>
      </c>
    </row>
    <row r="1566" spans="1:8">
      <c r="A1566" s="13" t="s">
        <v>981</v>
      </c>
      <c r="B1566" s="13">
        <v>17089851600</v>
      </c>
      <c r="C1566" s="13" t="s">
        <v>982</v>
      </c>
      <c r="D1566" s="13" t="s">
        <v>1029</v>
      </c>
      <c r="E1566" s="13"/>
      <c r="F1566" s="15">
        <v>28.9</v>
      </c>
      <c r="G1566" s="15">
        <v>3.4</v>
      </c>
      <c r="H1566" s="15">
        <v>3.2</v>
      </c>
    </row>
    <row r="1567" spans="1:8">
      <c r="A1567" s="13" t="s">
        <v>983</v>
      </c>
      <c r="B1567" s="13">
        <v>17089851801</v>
      </c>
      <c r="C1567" s="13" t="s">
        <v>984</v>
      </c>
      <c r="D1567" s="13" t="s">
        <v>1029</v>
      </c>
      <c r="E1567" s="13"/>
      <c r="F1567" s="15">
        <v>30.5</v>
      </c>
      <c r="G1567" s="15">
        <v>1.3</v>
      </c>
      <c r="H1567" s="15">
        <v>2</v>
      </c>
    </row>
    <row r="1568" spans="1:8">
      <c r="A1568" s="13" t="s">
        <v>985</v>
      </c>
      <c r="B1568" s="13">
        <v>17089851904</v>
      </c>
      <c r="C1568" s="13" t="s">
        <v>986</v>
      </c>
      <c r="D1568" s="13" t="s">
        <v>1029</v>
      </c>
      <c r="E1568" s="13"/>
      <c r="F1568" s="15">
        <v>27.8</v>
      </c>
      <c r="G1568" s="15">
        <v>1.8</v>
      </c>
      <c r="H1568" s="15">
        <v>2.6</v>
      </c>
    </row>
    <row r="1569" spans="1:8">
      <c r="A1569" s="13" t="s">
        <v>987</v>
      </c>
      <c r="B1569" s="13">
        <v>17089851905</v>
      </c>
      <c r="C1569" s="13" t="s">
        <v>988</v>
      </c>
      <c r="D1569" s="13" t="s">
        <v>1029</v>
      </c>
      <c r="E1569" s="13"/>
      <c r="F1569" s="15">
        <v>33.1</v>
      </c>
      <c r="G1569" s="15">
        <v>0.1</v>
      </c>
      <c r="H1569" s="15">
        <v>2.2999999999999998</v>
      </c>
    </row>
    <row r="1570" spans="1:8">
      <c r="A1570" s="13" t="s">
        <v>989</v>
      </c>
      <c r="B1570" s="13">
        <v>17089851907</v>
      </c>
      <c r="C1570" s="13" t="s">
        <v>990</v>
      </c>
      <c r="D1570" s="13" t="s">
        <v>1029</v>
      </c>
      <c r="E1570" s="13"/>
      <c r="F1570" s="15">
        <v>30</v>
      </c>
      <c r="G1570" s="15">
        <v>0</v>
      </c>
      <c r="H1570" s="15">
        <v>0.5</v>
      </c>
    </row>
    <row r="1571" spans="1:8">
      <c r="A1571" s="13" t="s">
        <v>991</v>
      </c>
      <c r="B1571" s="13">
        <v>17089851908</v>
      </c>
      <c r="C1571" s="13" t="s">
        <v>992</v>
      </c>
      <c r="D1571" s="13" t="s">
        <v>1029</v>
      </c>
      <c r="E1571" s="13"/>
      <c r="F1571" s="15">
        <v>21.1</v>
      </c>
      <c r="G1571" s="15">
        <v>4.4000000000000004</v>
      </c>
      <c r="H1571" s="15">
        <v>0.2</v>
      </c>
    </row>
    <row r="1572" spans="1:8">
      <c r="A1572" s="13" t="s">
        <v>993</v>
      </c>
      <c r="B1572" s="13">
        <v>17089851909</v>
      </c>
      <c r="C1572" s="13" t="s">
        <v>994</v>
      </c>
      <c r="D1572" s="13" t="s">
        <v>1029</v>
      </c>
      <c r="E1572" s="13"/>
      <c r="F1572" s="15">
        <v>27.4</v>
      </c>
      <c r="G1572" s="15">
        <v>2.6</v>
      </c>
      <c r="H1572" s="15">
        <v>1.5</v>
      </c>
    </row>
    <row r="1573" spans="1:8">
      <c r="A1573" s="13" t="s">
        <v>995</v>
      </c>
      <c r="B1573" s="13">
        <v>17089851910</v>
      </c>
      <c r="C1573" s="13" t="s">
        <v>996</v>
      </c>
      <c r="D1573" s="13" t="s">
        <v>1029</v>
      </c>
      <c r="E1573" s="13"/>
      <c r="F1573" s="15">
        <v>29.3</v>
      </c>
      <c r="G1573" s="15">
        <v>0</v>
      </c>
      <c r="H1573" s="15">
        <v>4.8</v>
      </c>
    </row>
    <row r="1574" spans="1:8">
      <c r="A1574" s="13" t="s">
        <v>997</v>
      </c>
      <c r="B1574" s="13">
        <v>17089852001</v>
      </c>
      <c r="C1574" s="13" t="s">
        <v>998</v>
      </c>
      <c r="D1574" s="13" t="s">
        <v>1029</v>
      </c>
      <c r="E1574" s="13"/>
      <c r="F1574" s="15">
        <v>35.299999999999997</v>
      </c>
      <c r="G1574" s="15">
        <v>0</v>
      </c>
      <c r="H1574" s="15">
        <v>3.6</v>
      </c>
    </row>
    <row r="1575" spans="1:8">
      <c r="A1575" s="13" t="s">
        <v>999</v>
      </c>
      <c r="B1575" s="13">
        <v>17089852002</v>
      </c>
      <c r="C1575" s="13" t="s">
        <v>1000</v>
      </c>
      <c r="D1575" s="13" t="s">
        <v>1029</v>
      </c>
      <c r="E1575" s="13"/>
      <c r="F1575" s="15">
        <v>26.7</v>
      </c>
      <c r="G1575" s="15">
        <v>2.7</v>
      </c>
      <c r="H1575" s="15">
        <v>2.5</v>
      </c>
    </row>
    <row r="1576" spans="1:8">
      <c r="A1576" s="13" t="s">
        <v>1001</v>
      </c>
      <c r="B1576" s="13">
        <v>17089852003</v>
      </c>
      <c r="C1576" s="13" t="s">
        <v>1002</v>
      </c>
      <c r="D1576" s="13" t="s">
        <v>1029</v>
      </c>
      <c r="E1576" s="13"/>
      <c r="F1576" s="15">
        <v>30.2</v>
      </c>
      <c r="G1576" s="15">
        <v>1.2</v>
      </c>
      <c r="H1576" s="15">
        <v>5.3</v>
      </c>
    </row>
    <row r="1577" spans="1:8">
      <c r="A1577" s="13" t="s">
        <v>1003</v>
      </c>
      <c r="B1577" s="13">
        <v>17089852101</v>
      </c>
      <c r="C1577" s="13" t="s">
        <v>1004</v>
      </c>
      <c r="D1577" s="13" t="s">
        <v>1029</v>
      </c>
      <c r="E1577" s="13"/>
      <c r="F1577" s="15">
        <v>34.4</v>
      </c>
      <c r="G1577" s="15">
        <v>1</v>
      </c>
      <c r="H1577" s="15">
        <v>3.6</v>
      </c>
    </row>
    <row r="1578" spans="1:8">
      <c r="A1578" s="13" t="s">
        <v>1005</v>
      </c>
      <c r="B1578" s="13">
        <v>17089852102</v>
      </c>
      <c r="C1578" s="13" t="s">
        <v>1006</v>
      </c>
      <c r="D1578" s="13" t="s">
        <v>1029</v>
      </c>
      <c r="E1578" s="13"/>
      <c r="F1578" s="15">
        <v>34.700000000000003</v>
      </c>
      <c r="G1578" s="15">
        <v>0.3</v>
      </c>
      <c r="H1578" s="15">
        <v>3.6</v>
      </c>
    </row>
    <row r="1579" spans="1:8">
      <c r="A1579" s="13" t="s">
        <v>1007</v>
      </c>
      <c r="B1579" s="13">
        <v>17089852201</v>
      </c>
      <c r="C1579" s="13" t="s">
        <v>1008</v>
      </c>
      <c r="D1579" s="13" t="s">
        <v>1029</v>
      </c>
      <c r="E1579" s="13"/>
      <c r="F1579" s="15">
        <v>27.4</v>
      </c>
      <c r="G1579" s="15">
        <v>1.3</v>
      </c>
      <c r="H1579" s="15">
        <v>3.4</v>
      </c>
    </row>
    <row r="1580" spans="1:8">
      <c r="A1580" s="13" t="s">
        <v>1009</v>
      </c>
      <c r="B1580" s="13">
        <v>17089852202</v>
      </c>
      <c r="C1580" s="13" t="s">
        <v>1010</v>
      </c>
      <c r="D1580" s="13" t="s">
        <v>1029</v>
      </c>
      <c r="E1580" s="13"/>
      <c r="F1580" s="15">
        <v>28.2</v>
      </c>
      <c r="G1580" s="15">
        <v>3</v>
      </c>
      <c r="H1580" s="15">
        <v>4.2</v>
      </c>
    </row>
    <row r="1581" spans="1:8">
      <c r="A1581" s="13" t="s">
        <v>1011</v>
      </c>
      <c r="B1581" s="13">
        <v>17089852300</v>
      </c>
      <c r="C1581" s="13" t="s">
        <v>1012</v>
      </c>
      <c r="D1581" s="13" t="s">
        <v>1029</v>
      </c>
      <c r="E1581" s="13"/>
      <c r="F1581" s="15">
        <v>25.2</v>
      </c>
      <c r="G1581" s="15">
        <v>3.6</v>
      </c>
      <c r="H1581" s="15">
        <v>5.0999999999999996</v>
      </c>
    </row>
    <row r="1582" spans="1:8">
      <c r="A1582" s="13" t="s">
        <v>1013</v>
      </c>
      <c r="B1582" s="13">
        <v>17089852401</v>
      </c>
      <c r="C1582" s="13" t="s">
        <v>1014</v>
      </c>
      <c r="D1582" s="13" t="s">
        <v>1029</v>
      </c>
      <c r="E1582" s="13"/>
      <c r="F1582" s="15">
        <v>38.9</v>
      </c>
      <c r="G1582" s="15">
        <v>0</v>
      </c>
      <c r="H1582" s="15">
        <v>3.6</v>
      </c>
    </row>
    <row r="1583" spans="1:8">
      <c r="A1583" s="13" t="s">
        <v>1015</v>
      </c>
      <c r="B1583" s="13">
        <v>17089852402</v>
      </c>
      <c r="C1583" s="13" t="s">
        <v>1016</v>
      </c>
      <c r="D1583" s="13" t="s">
        <v>1029</v>
      </c>
      <c r="E1583" s="13"/>
      <c r="F1583" s="15">
        <v>33.799999999999997</v>
      </c>
      <c r="G1583" s="15">
        <v>0.6</v>
      </c>
      <c r="H1583" s="15">
        <v>2.4</v>
      </c>
    </row>
    <row r="1584" spans="1:8">
      <c r="A1584" s="13" t="s">
        <v>1017</v>
      </c>
      <c r="B1584" s="13">
        <v>17089852403</v>
      </c>
      <c r="C1584" s="13" t="s">
        <v>1018</v>
      </c>
      <c r="D1584" s="13" t="s">
        <v>1029</v>
      </c>
      <c r="E1584" s="13"/>
      <c r="F1584" s="15">
        <v>28.1</v>
      </c>
      <c r="G1584" s="15">
        <v>2.9</v>
      </c>
      <c r="H1584" s="15">
        <v>0.1</v>
      </c>
    </row>
    <row r="1585" spans="1:8">
      <c r="A1585" s="13" t="s">
        <v>1019</v>
      </c>
      <c r="B1585" s="13">
        <v>17089852500</v>
      </c>
      <c r="C1585" s="13" t="s">
        <v>914</v>
      </c>
      <c r="D1585" s="13" t="s">
        <v>1029</v>
      </c>
      <c r="E1585" s="13"/>
      <c r="F1585" s="15">
        <v>26.6</v>
      </c>
      <c r="G1585" s="15">
        <v>0.4</v>
      </c>
      <c r="H1585" s="15">
        <v>2.9</v>
      </c>
    </row>
    <row r="1586" spans="1:8">
      <c r="A1586" s="13" t="s">
        <v>915</v>
      </c>
      <c r="B1586" s="13">
        <v>17089852601</v>
      </c>
      <c r="C1586" s="13" t="s">
        <v>916</v>
      </c>
      <c r="D1586" s="13" t="s">
        <v>1029</v>
      </c>
      <c r="E1586" s="13"/>
      <c r="F1586" s="15">
        <v>26.4</v>
      </c>
      <c r="G1586" s="15">
        <v>2.2999999999999998</v>
      </c>
      <c r="H1586" s="15">
        <v>4.4000000000000004</v>
      </c>
    </row>
    <row r="1587" spans="1:8">
      <c r="A1587" s="13" t="s">
        <v>917</v>
      </c>
      <c r="B1587" s="13">
        <v>17089852606</v>
      </c>
      <c r="C1587" s="13" t="s">
        <v>918</v>
      </c>
      <c r="D1587" s="13" t="s">
        <v>1029</v>
      </c>
      <c r="E1587" s="13"/>
      <c r="F1587" s="15">
        <v>29.1</v>
      </c>
      <c r="G1587" s="15">
        <v>4.3</v>
      </c>
      <c r="H1587" s="15">
        <v>7.8</v>
      </c>
    </row>
    <row r="1588" spans="1:8">
      <c r="A1588" s="13" t="s">
        <v>919</v>
      </c>
      <c r="B1588" s="13">
        <v>17089852700</v>
      </c>
      <c r="C1588" s="13" t="s">
        <v>920</v>
      </c>
      <c r="D1588" s="13" t="s">
        <v>1029</v>
      </c>
      <c r="E1588" s="13"/>
      <c r="F1588" s="15">
        <v>26.1</v>
      </c>
      <c r="G1588" s="15">
        <v>1.3</v>
      </c>
      <c r="H1588" s="15">
        <v>2.2000000000000002</v>
      </c>
    </row>
    <row r="1589" spans="1:8">
      <c r="A1589" s="13" t="s">
        <v>921</v>
      </c>
      <c r="B1589" s="13">
        <v>17089852904</v>
      </c>
      <c r="C1589" s="13" t="s">
        <v>922</v>
      </c>
      <c r="D1589" s="13" t="s">
        <v>1029</v>
      </c>
      <c r="E1589" s="13"/>
      <c r="F1589" s="15">
        <v>24</v>
      </c>
      <c r="G1589" s="15">
        <v>0</v>
      </c>
      <c r="H1589" s="15">
        <v>0.9</v>
      </c>
    </row>
    <row r="1590" spans="1:8">
      <c r="A1590" s="13" t="s">
        <v>923</v>
      </c>
      <c r="B1590" s="13">
        <v>17089852905</v>
      </c>
      <c r="C1590" s="13" t="s">
        <v>924</v>
      </c>
      <c r="D1590" s="13" t="s">
        <v>1029</v>
      </c>
      <c r="E1590" s="13"/>
      <c r="F1590" s="15">
        <v>20.6</v>
      </c>
      <c r="G1590" s="15">
        <v>2.6</v>
      </c>
      <c r="H1590" s="15">
        <v>3.1</v>
      </c>
    </row>
    <row r="1591" spans="1:8">
      <c r="A1591" s="13" t="s">
        <v>925</v>
      </c>
      <c r="B1591" s="13">
        <v>17089852906</v>
      </c>
      <c r="C1591" s="13" t="s">
        <v>926</v>
      </c>
      <c r="D1591" s="13" t="s">
        <v>1029</v>
      </c>
      <c r="E1591" s="13"/>
      <c r="F1591" s="15">
        <v>26.9</v>
      </c>
      <c r="G1591" s="15">
        <v>1.3</v>
      </c>
      <c r="H1591" s="15">
        <v>1.3</v>
      </c>
    </row>
    <row r="1592" spans="1:8">
      <c r="A1592" s="13" t="s">
        <v>927</v>
      </c>
      <c r="B1592" s="13">
        <v>17089852907</v>
      </c>
      <c r="C1592" s="13" t="s">
        <v>928</v>
      </c>
      <c r="D1592" s="13" t="s">
        <v>1029</v>
      </c>
      <c r="E1592" s="13"/>
      <c r="F1592" s="15">
        <v>23.4</v>
      </c>
      <c r="G1592" s="15">
        <v>0</v>
      </c>
      <c r="H1592" s="15">
        <v>3</v>
      </c>
    </row>
    <row r="1593" spans="1:8">
      <c r="A1593" s="13" t="s">
        <v>929</v>
      </c>
      <c r="B1593" s="13">
        <v>17089853001</v>
      </c>
      <c r="C1593" s="13" t="s">
        <v>930</v>
      </c>
      <c r="D1593" s="13" t="s">
        <v>1029</v>
      </c>
      <c r="E1593" s="13"/>
      <c r="F1593" s="15">
        <v>28.8</v>
      </c>
      <c r="G1593" s="15">
        <v>0.9</v>
      </c>
      <c r="H1593" s="15">
        <v>1.5</v>
      </c>
    </row>
    <row r="1594" spans="1:8">
      <c r="A1594" s="13" t="s">
        <v>931</v>
      </c>
      <c r="B1594" s="13">
        <v>17089853004</v>
      </c>
      <c r="C1594" s="13" t="s">
        <v>932</v>
      </c>
      <c r="D1594" s="13" t="s">
        <v>1029</v>
      </c>
      <c r="E1594" s="13"/>
      <c r="F1594" s="15">
        <v>18</v>
      </c>
      <c r="G1594" s="15">
        <v>1.1000000000000001</v>
      </c>
      <c r="H1594" s="15">
        <v>0</v>
      </c>
    </row>
    <row r="1595" spans="1:8">
      <c r="A1595" s="13" t="s">
        <v>933</v>
      </c>
      <c r="B1595" s="13">
        <v>17089853005</v>
      </c>
      <c r="C1595" s="13" t="s">
        <v>934</v>
      </c>
      <c r="D1595" s="13" t="s">
        <v>1029</v>
      </c>
      <c r="E1595" s="13"/>
      <c r="F1595" s="15">
        <v>24.6</v>
      </c>
      <c r="G1595" s="15">
        <v>3.5</v>
      </c>
      <c r="H1595" s="15">
        <v>2.6</v>
      </c>
    </row>
    <row r="1596" spans="1:8">
      <c r="A1596" s="13" t="s">
        <v>935</v>
      </c>
      <c r="B1596" s="13">
        <v>17089853006</v>
      </c>
      <c r="C1596" s="13" t="s">
        <v>936</v>
      </c>
      <c r="D1596" s="13" t="s">
        <v>1029</v>
      </c>
      <c r="E1596" s="13"/>
      <c r="F1596" s="15">
        <v>24.3</v>
      </c>
      <c r="G1596" s="15">
        <v>3.4</v>
      </c>
      <c r="H1596" s="15">
        <v>1.4</v>
      </c>
    </row>
    <row r="1597" spans="1:8">
      <c r="A1597" s="13" t="s">
        <v>937</v>
      </c>
      <c r="B1597" s="13">
        <v>17089853007</v>
      </c>
      <c r="C1597" s="13" t="s">
        <v>938</v>
      </c>
      <c r="D1597" s="13" t="s">
        <v>1029</v>
      </c>
      <c r="E1597" s="13"/>
      <c r="F1597" s="15">
        <v>26.3</v>
      </c>
      <c r="G1597" s="15">
        <v>0.3</v>
      </c>
      <c r="H1597" s="15">
        <v>4.0999999999999996</v>
      </c>
    </row>
    <row r="1598" spans="1:8">
      <c r="A1598" s="13" t="s">
        <v>939</v>
      </c>
      <c r="B1598" s="13">
        <v>17089853008</v>
      </c>
      <c r="C1598" s="13" t="s">
        <v>940</v>
      </c>
      <c r="D1598" s="13" t="s">
        <v>1029</v>
      </c>
      <c r="E1598" s="13"/>
      <c r="F1598" s="15">
        <v>23.5</v>
      </c>
      <c r="G1598" s="15">
        <v>1.6</v>
      </c>
      <c r="H1598" s="15">
        <v>3</v>
      </c>
    </row>
    <row r="1599" spans="1:8">
      <c r="A1599" s="13" t="s">
        <v>941</v>
      </c>
      <c r="B1599" s="13">
        <v>17089853100</v>
      </c>
      <c r="C1599" s="13" t="s">
        <v>942</v>
      </c>
      <c r="D1599" s="13" t="s">
        <v>1029</v>
      </c>
      <c r="E1599" s="13"/>
      <c r="F1599" s="15">
        <v>26.2</v>
      </c>
      <c r="G1599" s="15">
        <v>0</v>
      </c>
      <c r="H1599" s="15">
        <v>1</v>
      </c>
    </row>
    <row r="1600" spans="1:8">
      <c r="A1600" s="13" t="s">
        <v>943</v>
      </c>
      <c r="B1600" s="13">
        <v>17089853200</v>
      </c>
      <c r="C1600" s="13" t="s">
        <v>944</v>
      </c>
      <c r="D1600" s="13" t="s">
        <v>1029</v>
      </c>
      <c r="E1600" s="13"/>
      <c r="F1600" s="15">
        <v>20.5</v>
      </c>
      <c r="G1600" s="15">
        <v>2.5</v>
      </c>
      <c r="H1600" s="15">
        <v>2.5</v>
      </c>
    </row>
    <row r="1601" spans="1:8">
      <c r="A1601" s="13" t="s">
        <v>945</v>
      </c>
      <c r="B1601" s="13">
        <v>17089853300</v>
      </c>
      <c r="C1601" s="13" t="s">
        <v>946</v>
      </c>
      <c r="D1601" s="13" t="s">
        <v>1029</v>
      </c>
      <c r="E1601" s="13"/>
      <c r="F1601" s="15">
        <v>23.3</v>
      </c>
      <c r="G1601" s="15">
        <v>0.9</v>
      </c>
      <c r="H1601" s="15">
        <v>0</v>
      </c>
    </row>
    <row r="1602" spans="1:8">
      <c r="A1602" s="13" t="s">
        <v>947</v>
      </c>
      <c r="B1602" s="13">
        <v>17089853400</v>
      </c>
      <c r="C1602" s="13" t="s">
        <v>948</v>
      </c>
      <c r="D1602" s="13" t="s">
        <v>1029</v>
      </c>
      <c r="E1602" s="13"/>
      <c r="F1602" s="15">
        <v>22.2</v>
      </c>
      <c r="G1602" s="15">
        <v>0.7</v>
      </c>
      <c r="H1602" s="15">
        <v>0.9</v>
      </c>
    </row>
    <row r="1603" spans="1:8">
      <c r="A1603" s="13" t="s">
        <v>949</v>
      </c>
      <c r="B1603" s="13">
        <v>17089853500</v>
      </c>
      <c r="C1603" s="13" t="s">
        <v>950</v>
      </c>
      <c r="D1603" s="13" t="s">
        <v>1029</v>
      </c>
      <c r="E1603" s="13"/>
      <c r="F1603" s="15">
        <v>19.8</v>
      </c>
      <c r="G1603" s="15">
        <v>0.8</v>
      </c>
      <c r="H1603" s="15">
        <v>1.6</v>
      </c>
    </row>
    <row r="1604" spans="1:8">
      <c r="A1604" s="13" t="s">
        <v>951</v>
      </c>
      <c r="B1604" s="13">
        <v>17089853600</v>
      </c>
      <c r="C1604" s="13" t="s">
        <v>952</v>
      </c>
      <c r="D1604" s="13" t="s">
        <v>1029</v>
      </c>
      <c r="E1604" s="13"/>
      <c r="F1604" s="15">
        <v>23.9</v>
      </c>
      <c r="G1604" s="15">
        <v>3.2</v>
      </c>
      <c r="H1604" s="15">
        <v>2</v>
      </c>
    </row>
    <row r="1605" spans="1:8">
      <c r="A1605" s="13" t="s">
        <v>953</v>
      </c>
      <c r="B1605" s="13">
        <v>17089853900</v>
      </c>
      <c r="C1605" s="13" t="s">
        <v>954</v>
      </c>
      <c r="D1605" s="13" t="s">
        <v>1029</v>
      </c>
      <c r="E1605" s="13"/>
      <c r="F1605" s="15">
        <v>28.3</v>
      </c>
      <c r="G1605" s="15">
        <v>3.1</v>
      </c>
      <c r="H1605" s="15">
        <v>2.9</v>
      </c>
    </row>
    <row r="1606" spans="1:8">
      <c r="A1606" s="13" t="s">
        <v>955</v>
      </c>
      <c r="B1606" s="13">
        <v>17089854001</v>
      </c>
      <c r="C1606" s="13" t="s">
        <v>956</v>
      </c>
      <c r="D1606" s="13" t="s">
        <v>1029</v>
      </c>
      <c r="E1606" s="13"/>
      <c r="F1606" s="15">
        <v>25.2</v>
      </c>
      <c r="G1606" s="15">
        <v>0.7</v>
      </c>
      <c r="H1606" s="15">
        <v>2.5</v>
      </c>
    </row>
    <row r="1607" spans="1:8">
      <c r="A1607" s="13" t="s">
        <v>957</v>
      </c>
      <c r="B1607" s="13">
        <v>17089854002</v>
      </c>
      <c r="C1607" s="13" t="s">
        <v>958</v>
      </c>
      <c r="D1607" s="13" t="s">
        <v>1029</v>
      </c>
      <c r="E1607" s="13"/>
      <c r="F1607" s="15">
        <v>24.8</v>
      </c>
      <c r="G1607" s="15">
        <v>0</v>
      </c>
      <c r="H1607" s="15">
        <v>1</v>
      </c>
    </row>
    <row r="1608" spans="1:8">
      <c r="A1608" s="13" t="s">
        <v>959</v>
      </c>
      <c r="B1608" s="13">
        <v>17089854100</v>
      </c>
      <c r="C1608" s="13" t="s">
        <v>960</v>
      </c>
      <c r="D1608" s="13" t="s">
        <v>1029</v>
      </c>
      <c r="E1608" s="13"/>
      <c r="F1608" s="15">
        <v>24.5</v>
      </c>
      <c r="G1608" s="15">
        <v>0</v>
      </c>
      <c r="H1608" s="15">
        <v>1.2</v>
      </c>
    </row>
    <row r="1609" spans="1:8">
      <c r="A1609" s="13" t="s">
        <v>961</v>
      </c>
      <c r="B1609" s="13">
        <v>17089854200</v>
      </c>
      <c r="C1609" s="13" t="s">
        <v>962</v>
      </c>
      <c r="D1609" s="13" t="s">
        <v>1029</v>
      </c>
      <c r="E1609" s="13"/>
      <c r="F1609" s="15">
        <v>27.1</v>
      </c>
      <c r="G1609" s="15">
        <v>0.5</v>
      </c>
      <c r="H1609" s="15">
        <v>5.6</v>
      </c>
    </row>
    <row r="1610" spans="1:8">
      <c r="A1610" s="13" t="s">
        <v>963</v>
      </c>
      <c r="B1610" s="13">
        <v>17089854301</v>
      </c>
      <c r="C1610" s="13" t="s">
        <v>964</v>
      </c>
      <c r="D1610" s="13" t="s">
        <v>1029</v>
      </c>
      <c r="E1610" s="13"/>
      <c r="F1610" s="15">
        <v>22.3</v>
      </c>
      <c r="G1610" s="15">
        <v>3.2</v>
      </c>
      <c r="H1610" s="15">
        <v>0</v>
      </c>
    </row>
    <row r="1611" spans="1:8">
      <c r="A1611" s="13" t="s">
        <v>965</v>
      </c>
      <c r="B1611" s="13">
        <v>17089854302</v>
      </c>
      <c r="C1611" s="13" t="s">
        <v>966</v>
      </c>
      <c r="D1611" s="13" t="s">
        <v>1029</v>
      </c>
      <c r="E1611" s="13"/>
      <c r="F1611" s="15">
        <v>19.8</v>
      </c>
      <c r="G1611" s="15">
        <v>0</v>
      </c>
      <c r="H1611" s="15">
        <v>0.5</v>
      </c>
    </row>
    <row r="1612" spans="1:8">
      <c r="A1612" s="13" t="s">
        <v>858</v>
      </c>
      <c r="B1612" s="13">
        <v>17089854501</v>
      </c>
      <c r="C1612" s="13" t="s">
        <v>859</v>
      </c>
      <c r="D1612" s="13" t="s">
        <v>1029</v>
      </c>
      <c r="E1612" s="13"/>
      <c r="F1612" s="15">
        <v>36.4</v>
      </c>
      <c r="G1612" s="15">
        <v>0.8</v>
      </c>
      <c r="H1612" s="15">
        <v>4.8</v>
      </c>
    </row>
    <row r="1613" spans="1:8">
      <c r="A1613" s="13" t="s">
        <v>860</v>
      </c>
      <c r="B1613" s="13">
        <v>17089854503</v>
      </c>
      <c r="C1613" s="13" t="s">
        <v>861</v>
      </c>
      <c r="D1613" s="13" t="s">
        <v>1029</v>
      </c>
      <c r="E1613" s="13"/>
      <c r="F1613" s="15">
        <v>31.5</v>
      </c>
      <c r="G1613" s="15">
        <v>0.8</v>
      </c>
      <c r="H1613" s="15">
        <v>1.4</v>
      </c>
    </row>
    <row r="1614" spans="1:8">
      <c r="A1614" s="13" t="s">
        <v>862</v>
      </c>
      <c r="B1614" s="13">
        <v>17089854504</v>
      </c>
      <c r="C1614" s="13" t="s">
        <v>863</v>
      </c>
      <c r="D1614" s="13" t="s">
        <v>1029</v>
      </c>
      <c r="E1614" s="13"/>
      <c r="F1614" s="15">
        <v>36.200000000000003</v>
      </c>
      <c r="G1614" s="15">
        <v>1.1000000000000001</v>
      </c>
      <c r="H1614" s="15">
        <v>3.3</v>
      </c>
    </row>
    <row r="1615" spans="1:8">
      <c r="A1615" s="13" t="s">
        <v>864</v>
      </c>
      <c r="B1615" s="13">
        <v>17089854600</v>
      </c>
      <c r="C1615" s="13" t="s">
        <v>865</v>
      </c>
      <c r="D1615" s="13" t="s">
        <v>1029</v>
      </c>
      <c r="E1615" s="13"/>
      <c r="F1615" s="15">
        <v>27.8</v>
      </c>
      <c r="G1615" s="15">
        <v>1.4</v>
      </c>
      <c r="H1615" s="15">
        <v>3.3</v>
      </c>
    </row>
    <row r="1616" spans="1:8">
      <c r="A1616" s="13" t="s">
        <v>866</v>
      </c>
      <c r="B1616" s="13">
        <v>17089854700</v>
      </c>
      <c r="C1616" s="13" t="s">
        <v>867</v>
      </c>
      <c r="D1616" s="13" t="s">
        <v>1029</v>
      </c>
      <c r="E1616" s="13"/>
      <c r="F1616" s="15">
        <v>19.899999999999999</v>
      </c>
      <c r="G1616" s="15">
        <v>3.4</v>
      </c>
      <c r="H1616" s="15">
        <v>1.5</v>
      </c>
    </row>
    <row r="1617" spans="1:8">
      <c r="A1617" s="13" t="s">
        <v>868</v>
      </c>
      <c r="B1617" s="13">
        <v>17089854800</v>
      </c>
      <c r="C1617" s="13" t="s">
        <v>869</v>
      </c>
      <c r="D1617" s="13" t="s">
        <v>1029</v>
      </c>
      <c r="E1617" s="13"/>
      <c r="F1617" s="15">
        <v>32.6</v>
      </c>
      <c r="G1617" s="15">
        <v>0</v>
      </c>
      <c r="H1617" s="15">
        <v>3.8</v>
      </c>
    </row>
    <row r="1618" spans="1:8">
      <c r="A1618" s="13" t="s">
        <v>870</v>
      </c>
      <c r="B1618" s="13">
        <v>17089854900</v>
      </c>
      <c r="C1618" s="13" t="s">
        <v>871</v>
      </c>
      <c r="D1618" s="13" t="s">
        <v>1029</v>
      </c>
      <c r="E1618" s="13"/>
      <c r="F1618" s="15">
        <v>32.299999999999997</v>
      </c>
      <c r="G1618" s="15">
        <v>3</v>
      </c>
      <c r="H1618" s="15">
        <v>1.8</v>
      </c>
    </row>
    <row r="1619" spans="1:8">
      <c r="A1619" s="13" t="s">
        <v>872</v>
      </c>
      <c r="B1619" s="13">
        <v>17093890101</v>
      </c>
      <c r="C1619" s="13" t="s">
        <v>873</v>
      </c>
      <c r="D1619" s="13" t="s">
        <v>874</v>
      </c>
      <c r="E1619" s="13" t="s">
        <v>875</v>
      </c>
      <c r="F1619" s="15">
        <v>36.1</v>
      </c>
      <c r="G1619" s="15">
        <v>0.3</v>
      </c>
      <c r="H1619" s="15">
        <v>6.6</v>
      </c>
    </row>
    <row r="1620" spans="1:8">
      <c r="A1620" s="13" t="s">
        <v>876</v>
      </c>
      <c r="B1620" s="13">
        <v>17093890102</v>
      </c>
      <c r="C1620" s="13" t="s">
        <v>877</v>
      </c>
      <c r="D1620" s="13" t="s">
        <v>874</v>
      </c>
      <c r="E1620" s="13" t="s">
        <v>875</v>
      </c>
      <c r="F1620" s="15">
        <v>34.200000000000003</v>
      </c>
      <c r="G1620" s="15">
        <v>0.4</v>
      </c>
      <c r="H1620" s="15">
        <v>4.3</v>
      </c>
    </row>
    <row r="1621" spans="1:8">
      <c r="A1621" s="13" t="s">
        <v>878</v>
      </c>
      <c r="B1621" s="13">
        <v>17093890201</v>
      </c>
      <c r="C1621" s="13" t="s">
        <v>879</v>
      </c>
      <c r="D1621" s="13" t="s">
        <v>874</v>
      </c>
      <c r="E1621" s="13"/>
      <c r="F1621" s="15">
        <v>24.4</v>
      </c>
      <c r="G1621" s="15">
        <v>0.4</v>
      </c>
      <c r="H1621" s="15">
        <v>3.6</v>
      </c>
    </row>
    <row r="1622" spans="1:8">
      <c r="A1622" s="13" t="s">
        <v>880</v>
      </c>
      <c r="B1622" s="13">
        <v>17093890202</v>
      </c>
      <c r="C1622" s="13" t="s">
        <v>881</v>
      </c>
      <c r="D1622" s="13" t="s">
        <v>874</v>
      </c>
      <c r="E1622" s="13"/>
      <c r="F1622" s="15">
        <v>25.6</v>
      </c>
      <c r="G1622" s="15">
        <v>0.5</v>
      </c>
      <c r="H1622" s="15">
        <v>0</v>
      </c>
    </row>
    <row r="1623" spans="1:8">
      <c r="A1623" s="13" t="s">
        <v>882</v>
      </c>
      <c r="B1623" s="13">
        <v>17093890301</v>
      </c>
      <c r="C1623" s="13" t="s">
        <v>883</v>
      </c>
      <c r="D1623" s="13" t="s">
        <v>874</v>
      </c>
      <c r="E1623" s="13"/>
      <c r="F1623" s="15">
        <v>33</v>
      </c>
      <c r="G1623" s="15">
        <v>1</v>
      </c>
      <c r="H1623" s="15">
        <v>1.6</v>
      </c>
    </row>
    <row r="1624" spans="1:8">
      <c r="A1624" s="13" t="s">
        <v>884</v>
      </c>
      <c r="B1624" s="13">
        <v>17093890302</v>
      </c>
      <c r="C1624" s="13" t="s">
        <v>885</v>
      </c>
      <c r="D1624" s="13" t="s">
        <v>874</v>
      </c>
      <c r="E1624" s="13"/>
      <c r="F1624" s="15">
        <v>29.5</v>
      </c>
      <c r="G1624" s="15">
        <v>0.5</v>
      </c>
      <c r="H1624" s="15">
        <v>1.9</v>
      </c>
    </row>
    <row r="1625" spans="1:8">
      <c r="A1625" s="13" t="s">
        <v>886</v>
      </c>
      <c r="B1625" s="13">
        <v>17093890400</v>
      </c>
      <c r="C1625" s="13" t="s">
        <v>887</v>
      </c>
      <c r="D1625" s="13" t="s">
        <v>874</v>
      </c>
      <c r="E1625" s="13"/>
      <c r="F1625" s="15">
        <v>33.700000000000003</v>
      </c>
      <c r="G1625" s="15">
        <v>0.9</v>
      </c>
      <c r="H1625" s="15">
        <v>3.2</v>
      </c>
    </row>
    <row r="1626" spans="1:8">
      <c r="A1626" s="13" t="s">
        <v>888</v>
      </c>
      <c r="B1626" s="13">
        <v>17093890500</v>
      </c>
      <c r="C1626" s="13" t="s">
        <v>889</v>
      </c>
      <c r="D1626" s="13" t="s">
        <v>874</v>
      </c>
      <c r="E1626" s="13"/>
      <c r="F1626" s="15">
        <v>34.4</v>
      </c>
      <c r="G1626" s="15">
        <v>0.2</v>
      </c>
      <c r="H1626" s="15">
        <v>2.2000000000000002</v>
      </c>
    </row>
    <row r="1627" spans="1:8">
      <c r="A1627" s="13" t="s">
        <v>890</v>
      </c>
      <c r="B1627" s="13">
        <v>17093890600</v>
      </c>
      <c r="C1627" s="13" t="s">
        <v>891</v>
      </c>
      <c r="D1627" s="13" t="s">
        <v>874</v>
      </c>
      <c r="E1627" s="13"/>
      <c r="F1627" s="15">
        <v>35.5</v>
      </c>
      <c r="G1627" s="15">
        <v>0.3</v>
      </c>
      <c r="H1627" s="15">
        <v>0.9</v>
      </c>
    </row>
    <row r="1628" spans="1:8">
      <c r="A1628" s="13" t="s">
        <v>892</v>
      </c>
      <c r="B1628" s="13">
        <v>17093890700</v>
      </c>
      <c r="C1628" s="13" t="s">
        <v>893</v>
      </c>
      <c r="D1628" s="13" t="s">
        <v>874</v>
      </c>
      <c r="E1628" s="13"/>
      <c r="F1628" s="15">
        <v>39.6</v>
      </c>
      <c r="G1628" s="15">
        <v>1.3</v>
      </c>
      <c r="H1628" s="15">
        <v>2.4</v>
      </c>
    </row>
    <row r="1629" spans="1:8">
      <c r="A1629" s="13" t="s">
        <v>894</v>
      </c>
      <c r="B1629" s="13">
        <v>17097860805</v>
      </c>
      <c r="C1629" s="13" t="s">
        <v>895</v>
      </c>
      <c r="D1629" s="13" t="s">
        <v>896</v>
      </c>
      <c r="E1629" s="13" t="s">
        <v>897</v>
      </c>
      <c r="F1629" s="15">
        <v>38.5</v>
      </c>
      <c r="G1629" s="15">
        <v>0</v>
      </c>
      <c r="H1629" s="15">
        <v>2.4</v>
      </c>
    </row>
    <row r="1630" spans="1:8">
      <c r="A1630" s="13" t="s">
        <v>898</v>
      </c>
      <c r="B1630" s="13">
        <v>17097860806</v>
      </c>
      <c r="C1630" s="13" t="s">
        <v>899</v>
      </c>
      <c r="D1630" s="13" t="s">
        <v>896</v>
      </c>
      <c r="E1630" s="13" t="s">
        <v>897</v>
      </c>
      <c r="F1630" s="15">
        <v>43.3</v>
      </c>
      <c r="G1630" s="15">
        <v>1.4</v>
      </c>
      <c r="H1630" s="15">
        <v>3.1</v>
      </c>
    </row>
    <row r="1631" spans="1:8">
      <c r="A1631" s="13" t="s">
        <v>900</v>
      </c>
      <c r="B1631" s="13">
        <v>17097860808</v>
      </c>
      <c r="C1631" s="13" t="s">
        <v>901</v>
      </c>
      <c r="D1631" s="13" t="s">
        <v>896</v>
      </c>
      <c r="E1631" s="13" t="s">
        <v>897</v>
      </c>
      <c r="F1631" s="15">
        <v>38.200000000000003</v>
      </c>
      <c r="G1631" s="15">
        <v>1</v>
      </c>
      <c r="H1631" s="15">
        <v>2.4</v>
      </c>
    </row>
    <row r="1632" spans="1:8">
      <c r="A1632" s="13" t="s">
        <v>902</v>
      </c>
      <c r="B1632" s="13">
        <v>17097860809</v>
      </c>
      <c r="C1632" s="13" t="s">
        <v>903</v>
      </c>
      <c r="D1632" s="13" t="s">
        <v>896</v>
      </c>
      <c r="E1632" s="13" t="s">
        <v>897</v>
      </c>
      <c r="F1632" s="15">
        <v>37</v>
      </c>
      <c r="G1632" s="15">
        <v>0</v>
      </c>
      <c r="H1632" s="15">
        <v>3.5</v>
      </c>
    </row>
    <row r="1633" spans="1:8">
      <c r="A1633" s="13" t="s">
        <v>904</v>
      </c>
      <c r="B1633" s="13">
        <v>17097860810</v>
      </c>
      <c r="C1633" s="13" t="s">
        <v>905</v>
      </c>
      <c r="D1633" s="13" t="s">
        <v>896</v>
      </c>
      <c r="E1633" s="13" t="s">
        <v>897</v>
      </c>
      <c r="F1633" s="15">
        <v>34.799999999999997</v>
      </c>
      <c r="G1633" s="15">
        <v>1.3</v>
      </c>
      <c r="H1633" s="15">
        <v>0.9</v>
      </c>
    </row>
    <row r="1634" spans="1:8">
      <c r="A1634" s="13" t="s">
        <v>906</v>
      </c>
      <c r="B1634" s="13">
        <v>17097864801</v>
      </c>
      <c r="C1634" s="13" t="s">
        <v>907</v>
      </c>
      <c r="D1634" s="13" t="s">
        <v>896</v>
      </c>
      <c r="E1634" s="13" t="s">
        <v>908</v>
      </c>
      <c r="F1634" s="15">
        <v>27</v>
      </c>
      <c r="G1634" s="15">
        <v>4.3</v>
      </c>
      <c r="H1634" s="15">
        <v>11.7</v>
      </c>
    </row>
    <row r="1635" spans="1:8">
      <c r="A1635" s="13" t="s">
        <v>909</v>
      </c>
      <c r="B1635" s="13">
        <v>17097864411</v>
      </c>
      <c r="C1635" s="13" t="s">
        <v>910</v>
      </c>
      <c r="D1635" s="13" t="s">
        <v>896</v>
      </c>
      <c r="E1635" s="13" t="s">
        <v>4208</v>
      </c>
      <c r="F1635" s="15">
        <v>32.1</v>
      </c>
      <c r="G1635" s="15">
        <v>0.3</v>
      </c>
      <c r="H1635" s="15">
        <v>7</v>
      </c>
    </row>
    <row r="1636" spans="1:8">
      <c r="A1636" s="13" t="s">
        <v>911</v>
      </c>
      <c r="B1636" s="13">
        <v>17097864308</v>
      </c>
      <c r="C1636" s="13" t="s">
        <v>912</v>
      </c>
      <c r="D1636" s="13" t="s">
        <v>896</v>
      </c>
      <c r="E1636" s="13" t="s">
        <v>913</v>
      </c>
      <c r="F1636" s="15">
        <v>35.4</v>
      </c>
      <c r="G1636" s="15">
        <v>5.5</v>
      </c>
      <c r="H1636" s="15">
        <v>9.6999999999999993</v>
      </c>
    </row>
    <row r="1637" spans="1:8">
      <c r="A1637" s="13" t="s">
        <v>802</v>
      </c>
      <c r="B1637" s="13">
        <v>17097864307</v>
      </c>
      <c r="C1637" s="13" t="s">
        <v>803</v>
      </c>
      <c r="D1637" s="13" t="s">
        <v>896</v>
      </c>
      <c r="E1637" s="13" t="s">
        <v>4211</v>
      </c>
      <c r="F1637" s="15">
        <v>35.299999999999997</v>
      </c>
      <c r="G1637" s="15">
        <v>0</v>
      </c>
      <c r="H1637" s="15">
        <v>3.1</v>
      </c>
    </row>
    <row r="1638" spans="1:8">
      <c r="A1638" s="13" t="s">
        <v>804</v>
      </c>
      <c r="B1638" s="13">
        <v>17097861701</v>
      </c>
      <c r="C1638" s="13" t="s">
        <v>805</v>
      </c>
      <c r="D1638" s="13" t="s">
        <v>896</v>
      </c>
      <c r="E1638" s="13" t="s">
        <v>806</v>
      </c>
      <c r="F1638" s="15">
        <v>22.9</v>
      </c>
      <c r="G1638" s="15">
        <v>0</v>
      </c>
      <c r="H1638" s="15">
        <v>0.3</v>
      </c>
    </row>
    <row r="1639" spans="1:8">
      <c r="A1639" s="13" t="s">
        <v>807</v>
      </c>
      <c r="B1639" s="13">
        <v>17097861803</v>
      </c>
      <c r="C1639" s="13" t="s">
        <v>808</v>
      </c>
      <c r="D1639" s="13" t="s">
        <v>896</v>
      </c>
      <c r="E1639" s="13" t="s">
        <v>806</v>
      </c>
      <c r="F1639" s="15">
        <v>30.3</v>
      </c>
      <c r="G1639" s="15">
        <v>1.6</v>
      </c>
      <c r="H1639" s="15">
        <v>0.5</v>
      </c>
    </row>
    <row r="1640" spans="1:8">
      <c r="A1640" s="13" t="s">
        <v>809</v>
      </c>
      <c r="B1640" s="13">
        <v>17097861901</v>
      </c>
      <c r="C1640" s="13" t="s">
        <v>810</v>
      </c>
      <c r="D1640" s="13" t="s">
        <v>896</v>
      </c>
      <c r="E1640" s="13" t="s">
        <v>806</v>
      </c>
      <c r="F1640" s="15">
        <v>30.6</v>
      </c>
      <c r="G1640" s="15">
        <v>0</v>
      </c>
      <c r="H1640" s="15">
        <v>1.6</v>
      </c>
    </row>
    <row r="1641" spans="1:8">
      <c r="A1641" s="13" t="s">
        <v>811</v>
      </c>
      <c r="B1641" s="13">
        <v>17097864505</v>
      </c>
      <c r="C1641" s="13" t="s">
        <v>812</v>
      </c>
      <c r="D1641" s="13" t="s">
        <v>896</v>
      </c>
      <c r="E1641" s="13" t="s">
        <v>4078</v>
      </c>
      <c r="F1641" s="15">
        <v>27.1</v>
      </c>
      <c r="G1641" s="15">
        <v>0.7</v>
      </c>
      <c r="H1641" s="15">
        <v>2.9</v>
      </c>
    </row>
    <row r="1642" spans="1:8">
      <c r="A1642" s="13" t="s">
        <v>813</v>
      </c>
      <c r="B1642" s="13">
        <v>17097864512</v>
      </c>
      <c r="C1642" s="13" t="s">
        <v>814</v>
      </c>
      <c r="D1642" s="13" t="s">
        <v>896</v>
      </c>
      <c r="E1642" s="13" t="s">
        <v>4078</v>
      </c>
      <c r="F1642" s="15">
        <v>31.2</v>
      </c>
      <c r="G1642" s="15">
        <v>0.5</v>
      </c>
      <c r="H1642" s="15">
        <v>5.7</v>
      </c>
    </row>
    <row r="1643" spans="1:8">
      <c r="A1643" s="13" t="s">
        <v>815</v>
      </c>
      <c r="B1643" s="13">
        <v>17097864515</v>
      </c>
      <c r="C1643" s="13" t="s">
        <v>816</v>
      </c>
      <c r="D1643" s="13" t="s">
        <v>896</v>
      </c>
      <c r="E1643" s="13" t="s">
        <v>4078</v>
      </c>
      <c r="F1643" s="15">
        <v>35.200000000000003</v>
      </c>
      <c r="G1643" s="15">
        <v>0</v>
      </c>
      <c r="H1643" s="15">
        <v>2.1</v>
      </c>
    </row>
    <row r="1644" spans="1:8">
      <c r="A1644" s="13" t="s">
        <v>817</v>
      </c>
      <c r="B1644" s="13">
        <v>17097864516</v>
      </c>
      <c r="C1644" s="13" t="s">
        <v>818</v>
      </c>
      <c r="D1644" s="13" t="s">
        <v>896</v>
      </c>
      <c r="E1644" s="13" t="s">
        <v>4078</v>
      </c>
      <c r="F1644" s="15">
        <v>29.3</v>
      </c>
      <c r="G1644" s="15">
        <v>0.8</v>
      </c>
      <c r="H1644" s="15">
        <v>5.9</v>
      </c>
    </row>
    <row r="1645" spans="1:8">
      <c r="A1645" s="13" t="s">
        <v>819</v>
      </c>
      <c r="B1645" s="13">
        <v>17097864517</v>
      </c>
      <c r="C1645" s="13" t="s">
        <v>820</v>
      </c>
      <c r="D1645" s="13" t="s">
        <v>896</v>
      </c>
      <c r="E1645" s="13" t="s">
        <v>4078</v>
      </c>
      <c r="F1645" s="15">
        <v>31.8</v>
      </c>
      <c r="G1645" s="15">
        <v>0.4</v>
      </c>
      <c r="H1645" s="15">
        <v>7.6</v>
      </c>
    </row>
    <row r="1646" spans="1:8">
      <c r="A1646" s="13" t="s">
        <v>821</v>
      </c>
      <c r="B1646" s="13">
        <v>17097864519</v>
      </c>
      <c r="C1646" s="13" t="s">
        <v>822</v>
      </c>
      <c r="D1646" s="13" t="s">
        <v>896</v>
      </c>
      <c r="E1646" s="13" t="s">
        <v>4078</v>
      </c>
      <c r="F1646" s="15">
        <v>28.9</v>
      </c>
      <c r="G1646" s="15">
        <v>0</v>
      </c>
      <c r="H1646" s="15">
        <v>5.8</v>
      </c>
    </row>
    <row r="1647" spans="1:8">
      <c r="A1647" s="13" t="s">
        <v>823</v>
      </c>
      <c r="B1647" s="13">
        <v>17097864520</v>
      </c>
      <c r="C1647" s="13" t="s">
        <v>824</v>
      </c>
      <c r="D1647" s="13" t="s">
        <v>896</v>
      </c>
      <c r="E1647" s="13" t="s">
        <v>4078</v>
      </c>
      <c r="F1647" s="15">
        <v>28.5</v>
      </c>
      <c r="G1647" s="15">
        <v>0</v>
      </c>
      <c r="H1647" s="15">
        <v>4</v>
      </c>
    </row>
    <row r="1648" spans="1:8">
      <c r="A1648" s="13" t="s">
        <v>825</v>
      </c>
      <c r="B1648" s="13">
        <v>17097864521</v>
      </c>
      <c r="C1648" s="13" t="s">
        <v>826</v>
      </c>
      <c r="D1648" s="13" t="s">
        <v>896</v>
      </c>
      <c r="E1648" s="13" t="s">
        <v>4078</v>
      </c>
      <c r="F1648" s="15">
        <v>31.9</v>
      </c>
      <c r="G1648" s="15">
        <v>0</v>
      </c>
      <c r="H1648" s="15">
        <v>8.9</v>
      </c>
    </row>
    <row r="1649" spans="1:8">
      <c r="A1649" s="13" t="s">
        <v>827</v>
      </c>
      <c r="B1649" s="13">
        <v>17097864403</v>
      </c>
      <c r="C1649" s="13" t="s">
        <v>828</v>
      </c>
      <c r="D1649" s="13" t="s">
        <v>896</v>
      </c>
      <c r="E1649" s="13" t="s">
        <v>829</v>
      </c>
      <c r="F1649" s="15">
        <v>30.4</v>
      </c>
      <c r="G1649" s="15">
        <v>2.6</v>
      </c>
      <c r="H1649" s="15">
        <v>2.8</v>
      </c>
    </row>
    <row r="1650" spans="1:8">
      <c r="A1650" s="13" t="s">
        <v>830</v>
      </c>
      <c r="B1650" s="13">
        <v>17097864802</v>
      </c>
      <c r="C1650" s="13" t="s">
        <v>831</v>
      </c>
      <c r="D1650" s="13" t="s">
        <v>896</v>
      </c>
      <c r="E1650" s="13" t="s">
        <v>832</v>
      </c>
      <c r="F1650" s="15">
        <v>29.4</v>
      </c>
      <c r="G1650" s="15">
        <v>0</v>
      </c>
      <c r="H1650" s="15">
        <v>16.3</v>
      </c>
    </row>
    <row r="1651" spans="1:8">
      <c r="A1651" s="13" t="s">
        <v>833</v>
      </c>
      <c r="B1651" s="13">
        <v>17097864901</v>
      </c>
      <c r="C1651" s="13" t="s">
        <v>834</v>
      </c>
      <c r="D1651" s="13" t="s">
        <v>896</v>
      </c>
      <c r="E1651" s="13" t="s">
        <v>832</v>
      </c>
      <c r="F1651" s="15">
        <v>29.2</v>
      </c>
      <c r="G1651" s="15">
        <v>0.9</v>
      </c>
      <c r="H1651" s="15">
        <v>10.8</v>
      </c>
    </row>
    <row r="1652" spans="1:8">
      <c r="A1652" s="13" t="s">
        <v>835</v>
      </c>
      <c r="B1652" s="13">
        <v>17097864903</v>
      </c>
      <c r="C1652" s="13" t="s">
        <v>836</v>
      </c>
      <c r="D1652" s="13" t="s">
        <v>896</v>
      </c>
      <c r="E1652" s="13" t="s">
        <v>832</v>
      </c>
      <c r="F1652" s="15">
        <v>30.3</v>
      </c>
      <c r="G1652" s="15">
        <v>1.2</v>
      </c>
      <c r="H1652" s="15">
        <v>9.9</v>
      </c>
    </row>
    <row r="1653" spans="1:8">
      <c r="A1653" s="13" t="s">
        <v>837</v>
      </c>
      <c r="B1653" s="13">
        <v>17097864904</v>
      </c>
      <c r="C1653" s="13" t="s">
        <v>838</v>
      </c>
      <c r="D1653" s="13" t="s">
        <v>896</v>
      </c>
      <c r="E1653" s="13" t="s">
        <v>832</v>
      </c>
      <c r="F1653" s="15">
        <v>25</v>
      </c>
      <c r="G1653" s="15">
        <v>10.1</v>
      </c>
      <c r="H1653" s="15">
        <v>10.6</v>
      </c>
    </row>
    <row r="1654" spans="1:8">
      <c r="A1654" s="13" t="s">
        <v>839</v>
      </c>
      <c r="B1654" s="13">
        <v>17097865802</v>
      </c>
      <c r="C1654" s="13" t="s">
        <v>840</v>
      </c>
      <c r="D1654" s="13" t="s">
        <v>896</v>
      </c>
      <c r="E1654" s="13" t="s">
        <v>832</v>
      </c>
      <c r="F1654" s="15">
        <v>30.1</v>
      </c>
      <c r="G1654" s="15">
        <v>3.5</v>
      </c>
      <c r="H1654" s="15">
        <v>10.199999999999999</v>
      </c>
    </row>
    <row r="1655" spans="1:8">
      <c r="A1655" s="13" t="s">
        <v>841</v>
      </c>
      <c r="B1655" s="13">
        <v>17097860807</v>
      </c>
      <c r="C1655" s="13" t="s">
        <v>842</v>
      </c>
      <c r="D1655" s="13" t="s">
        <v>896</v>
      </c>
      <c r="E1655" s="13" t="s">
        <v>843</v>
      </c>
      <c r="F1655" s="15">
        <v>39.4</v>
      </c>
      <c r="G1655" s="15">
        <v>0</v>
      </c>
      <c r="H1655" s="15">
        <v>3.8</v>
      </c>
    </row>
    <row r="1656" spans="1:8">
      <c r="A1656" s="13" t="s">
        <v>844</v>
      </c>
      <c r="B1656" s="13">
        <v>17097860903</v>
      </c>
      <c r="C1656" s="13" t="s">
        <v>845</v>
      </c>
      <c r="D1656" s="13" t="s">
        <v>896</v>
      </c>
      <c r="E1656" s="13" t="s">
        <v>843</v>
      </c>
      <c r="F1656" s="15">
        <v>38.5</v>
      </c>
      <c r="G1656" s="15">
        <v>1.7</v>
      </c>
      <c r="H1656" s="15">
        <v>4</v>
      </c>
    </row>
    <row r="1657" spans="1:8">
      <c r="A1657" s="13" t="s">
        <v>846</v>
      </c>
      <c r="B1657" s="13">
        <v>17097860905</v>
      </c>
      <c r="C1657" s="13" t="s">
        <v>847</v>
      </c>
      <c r="D1657" s="13" t="s">
        <v>896</v>
      </c>
      <c r="E1657" s="13" t="s">
        <v>843</v>
      </c>
      <c r="F1657" s="15">
        <v>37.200000000000003</v>
      </c>
      <c r="G1657" s="15">
        <v>0.5</v>
      </c>
      <c r="H1657" s="15">
        <v>5.2</v>
      </c>
    </row>
    <row r="1658" spans="1:8">
      <c r="A1658" s="13" t="s">
        <v>848</v>
      </c>
      <c r="B1658" s="13">
        <v>17097860906</v>
      </c>
      <c r="C1658" s="13" t="s">
        <v>849</v>
      </c>
      <c r="D1658" s="13" t="s">
        <v>896</v>
      </c>
      <c r="E1658" s="13" t="s">
        <v>843</v>
      </c>
      <c r="F1658" s="15">
        <v>43.5</v>
      </c>
      <c r="G1658" s="15">
        <v>0.3</v>
      </c>
      <c r="H1658" s="15">
        <v>2.6</v>
      </c>
    </row>
    <row r="1659" spans="1:8">
      <c r="A1659" s="13" t="s">
        <v>850</v>
      </c>
      <c r="B1659" s="13">
        <v>17097864303</v>
      </c>
      <c r="C1659" s="13" t="s">
        <v>851</v>
      </c>
      <c r="D1659" s="13" t="s">
        <v>896</v>
      </c>
      <c r="E1659" s="13" t="s">
        <v>852</v>
      </c>
      <c r="F1659" s="15">
        <v>35</v>
      </c>
      <c r="G1659" s="15">
        <v>1.1000000000000001</v>
      </c>
      <c r="H1659" s="15">
        <v>7.5</v>
      </c>
    </row>
    <row r="1660" spans="1:8">
      <c r="A1660" s="13" t="s">
        <v>853</v>
      </c>
      <c r="B1660" s="13">
        <v>17097861105</v>
      </c>
      <c r="C1660" s="13" t="s">
        <v>854</v>
      </c>
      <c r="D1660" s="13" t="s">
        <v>896</v>
      </c>
      <c r="E1660" s="13" t="s">
        <v>855</v>
      </c>
      <c r="F1660" s="15">
        <v>32.5</v>
      </c>
      <c r="G1660" s="15">
        <v>1.6</v>
      </c>
      <c r="H1660" s="15">
        <v>11</v>
      </c>
    </row>
    <row r="1661" spans="1:8">
      <c r="A1661" s="13" t="s">
        <v>856</v>
      </c>
      <c r="B1661" s="13">
        <v>17097861106</v>
      </c>
      <c r="C1661" s="13" t="s">
        <v>857</v>
      </c>
      <c r="D1661" s="13" t="s">
        <v>896</v>
      </c>
      <c r="E1661" s="13" t="s">
        <v>855</v>
      </c>
      <c r="F1661" s="15">
        <v>34.700000000000003</v>
      </c>
      <c r="G1661" s="15">
        <v>0.9</v>
      </c>
      <c r="H1661" s="15">
        <v>3.4</v>
      </c>
    </row>
    <row r="1662" spans="1:8">
      <c r="A1662" s="13" t="s">
        <v>746</v>
      </c>
      <c r="B1662" s="13">
        <v>17097861202</v>
      </c>
      <c r="C1662" s="13" t="s">
        <v>747</v>
      </c>
      <c r="D1662" s="13" t="s">
        <v>896</v>
      </c>
      <c r="E1662" s="13" t="s">
        <v>855</v>
      </c>
      <c r="F1662" s="15">
        <v>34.299999999999997</v>
      </c>
      <c r="G1662" s="15">
        <v>1.5</v>
      </c>
      <c r="H1662" s="15">
        <v>3.4</v>
      </c>
    </row>
    <row r="1663" spans="1:8">
      <c r="A1663" s="13" t="s">
        <v>748</v>
      </c>
      <c r="B1663" s="13">
        <v>17097861607</v>
      </c>
      <c r="C1663" s="13" t="s">
        <v>749</v>
      </c>
      <c r="D1663" s="13" t="s">
        <v>896</v>
      </c>
      <c r="E1663" s="13" t="s">
        <v>855</v>
      </c>
      <c r="F1663" s="15">
        <v>33.200000000000003</v>
      </c>
      <c r="G1663" s="15">
        <v>1.1000000000000001</v>
      </c>
      <c r="H1663" s="15">
        <v>0.5</v>
      </c>
    </row>
    <row r="1664" spans="1:8">
      <c r="A1664" s="13" t="s">
        <v>750</v>
      </c>
      <c r="B1664" s="13">
        <v>17097861611</v>
      </c>
      <c r="C1664" s="13" t="s">
        <v>751</v>
      </c>
      <c r="D1664" s="13" t="s">
        <v>896</v>
      </c>
      <c r="E1664" s="13" t="s">
        <v>855</v>
      </c>
      <c r="F1664" s="15">
        <v>34.5</v>
      </c>
      <c r="G1664" s="15">
        <v>0.4</v>
      </c>
      <c r="H1664" s="15">
        <v>1.2</v>
      </c>
    </row>
    <row r="1665" spans="1:8">
      <c r="A1665" s="13" t="s">
        <v>752</v>
      </c>
      <c r="B1665" s="13">
        <v>17097863601</v>
      </c>
      <c r="C1665" s="13" t="s">
        <v>753</v>
      </c>
      <c r="D1665" s="13" t="s">
        <v>896</v>
      </c>
      <c r="E1665" s="13" t="s">
        <v>754</v>
      </c>
      <c r="F1665" s="15">
        <v>25.6</v>
      </c>
      <c r="G1665" s="15">
        <v>1.2</v>
      </c>
      <c r="H1665" s="15">
        <v>2.5</v>
      </c>
    </row>
    <row r="1666" spans="1:8">
      <c r="A1666" s="13" t="s">
        <v>755</v>
      </c>
      <c r="B1666" s="13">
        <v>17097863701</v>
      </c>
      <c r="C1666" s="13" t="s">
        <v>756</v>
      </c>
      <c r="D1666" s="13" t="s">
        <v>896</v>
      </c>
      <c r="E1666" s="13" t="s">
        <v>754</v>
      </c>
      <c r="F1666" s="15">
        <v>24.7</v>
      </c>
      <c r="G1666" s="15">
        <v>1.3</v>
      </c>
      <c r="H1666" s="15">
        <v>2.2999999999999998</v>
      </c>
    </row>
    <row r="1667" spans="1:8">
      <c r="A1667" s="13" t="s">
        <v>757</v>
      </c>
      <c r="B1667" s="13">
        <v>17097863702</v>
      </c>
      <c r="C1667" s="13" t="s">
        <v>758</v>
      </c>
      <c r="D1667" s="13" t="s">
        <v>896</v>
      </c>
      <c r="E1667" s="13" t="s">
        <v>754</v>
      </c>
      <c r="F1667" s="15">
        <v>26.4</v>
      </c>
      <c r="G1667" s="15">
        <v>0.5</v>
      </c>
      <c r="H1667" s="15">
        <v>2.6</v>
      </c>
    </row>
    <row r="1668" spans="1:8">
      <c r="A1668" s="13" t="s">
        <v>759</v>
      </c>
      <c r="B1668" s="13">
        <v>17097861505</v>
      </c>
      <c r="C1668" s="13" t="s">
        <v>760</v>
      </c>
      <c r="D1668" s="13" t="s">
        <v>896</v>
      </c>
      <c r="E1668" s="13" t="s">
        <v>761</v>
      </c>
      <c r="F1668" s="15">
        <v>29.4</v>
      </c>
      <c r="G1668" s="15">
        <v>1.1000000000000001</v>
      </c>
      <c r="H1668" s="15">
        <v>4.4000000000000004</v>
      </c>
    </row>
    <row r="1669" spans="1:8">
      <c r="A1669" s="13" t="s">
        <v>762</v>
      </c>
      <c r="B1669" s="13">
        <v>17097861507</v>
      </c>
      <c r="C1669" s="13" t="s">
        <v>763</v>
      </c>
      <c r="D1669" s="13" t="s">
        <v>896</v>
      </c>
      <c r="E1669" s="13" t="s">
        <v>761</v>
      </c>
      <c r="F1669" s="15">
        <v>28.4</v>
      </c>
      <c r="G1669" s="15">
        <v>1</v>
      </c>
      <c r="H1669" s="15">
        <v>1.8</v>
      </c>
    </row>
    <row r="1670" spans="1:8">
      <c r="A1670" s="13" t="s">
        <v>764</v>
      </c>
      <c r="B1670" s="13">
        <v>17097861508</v>
      </c>
      <c r="C1670" s="13" t="s">
        <v>765</v>
      </c>
      <c r="D1670" s="13" t="s">
        <v>896</v>
      </c>
      <c r="E1670" s="13" t="s">
        <v>761</v>
      </c>
      <c r="F1670" s="15">
        <v>27.2</v>
      </c>
      <c r="G1670" s="15">
        <v>1.8</v>
      </c>
      <c r="H1670" s="15">
        <v>4.4000000000000004</v>
      </c>
    </row>
    <row r="1671" spans="1:8">
      <c r="A1671" s="13" t="s">
        <v>766</v>
      </c>
      <c r="B1671" s="13">
        <v>17097861509</v>
      </c>
      <c r="C1671" s="13" t="s">
        <v>767</v>
      </c>
      <c r="D1671" s="13" t="s">
        <v>896</v>
      </c>
      <c r="E1671" s="13" t="s">
        <v>761</v>
      </c>
      <c r="F1671" s="15">
        <v>29.7</v>
      </c>
      <c r="G1671" s="15">
        <v>4.9000000000000004</v>
      </c>
      <c r="H1671" s="15">
        <v>2.5</v>
      </c>
    </row>
    <row r="1672" spans="1:8">
      <c r="A1672" s="13" t="s">
        <v>768</v>
      </c>
      <c r="B1672" s="13">
        <v>17097861510</v>
      </c>
      <c r="C1672" s="13" t="s">
        <v>769</v>
      </c>
      <c r="D1672" s="13" t="s">
        <v>896</v>
      </c>
      <c r="E1672" s="13" t="s">
        <v>761</v>
      </c>
      <c r="F1672" s="15">
        <v>23</v>
      </c>
      <c r="G1672" s="15">
        <v>0</v>
      </c>
      <c r="H1672" s="15">
        <v>2</v>
      </c>
    </row>
    <row r="1673" spans="1:8">
      <c r="A1673" s="13" t="s">
        <v>770</v>
      </c>
      <c r="B1673" s="13">
        <v>17097861603</v>
      </c>
      <c r="C1673" s="13" t="s">
        <v>771</v>
      </c>
      <c r="D1673" s="13" t="s">
        <v>896</v>
      </c>
      <c r="E1673" s="13" t="s">
        <v>761</v>
      </c>
      <c r="F1673" s="15">
        <v>30.8</v>
      </c>
      <c r="G1673" s="15">
        <v>0.4</v>
      </c>
      <c r="H1673" s="15">
        <v>2</v>
      </c>
    </row>
    <row r="1674" spans="1:8">
      <c r="A1674" s="13" t="s">
        <v>772</v>
      </c>
      <c r="B1674" s="13">
        <v>17097861610</v>
      </c>
      <c r="C1674" s="13" t="s">
        <v>773</v>
      </c>
      <c r="D1674" s="13" t="s">
        <v>896</v>
      </c>
      <c r="E1674" s="13" t="s">
        <v>761</v>
      </c>
      <c r="F1674" s="15">
        <v>33.5</v>
      </c>
      <c r="G1674" s="15">
        <v>0</v>
      </c>
      <c r="H1674" s="15">
        <v>5.0999999999999996</v>
      </c>
    </row>
    <row r="1675" spans="1:8">
      <c r="A1675" s="13" t="s">
        <v>774</v>
      </c>
      <c r="B1675" s="13">
        <v>17097861404</v>
      </c>
      <c r="C1675" s="13" t="s">
        <v>775</v>
      </c>
      <c r="D1675" s="13" t="s">
        <v>896</v>
      </c>
      <c r="E1675" s="13" t="s">
        <v>776</v>
      </c>
      <c r="F1675" s="15">
        <v>32.6</v>
      </c>
      <c r="G1675" s="15">
        <v>3</v>
      </c>
      <c r="H1675" s="15">
        <v>2.4</v>
      </c>
    </row>
    <row r="1676" spans="1:8">
      <c r="A1676" s="13" t="s">
        <v>777</v>
      </c>
      <c r="B1676" s="13">
        <v>17097864101</v>
      </c>
      <c r="C1676" s="13" t="s">
        <v>778</v>
      </c>
      <c r="D1676" s="13" t="s">
        <v>896</v>
      </c>
      <c r="E1676" s="13" t="s">
        <v>779</v>
      </c>
      <c r="F1676" s="15">
        <v>35.5</v>
      </c>
      <c r="G1676" s="15">
        <v>0.5</v>
      </c>
      <c r="H1676" s="15">
        <v>1.8</v>
      </c>
    </row>
    <row r="1677" spans="1:8">
      <c r="A1677" s="13" t="s">
        <v>780</v>
      </c>
      <c r="B1677" s="13">
        <v>17097864402</v>
      </c>
      <c r="C1677" s="13" t="s">
        <v>781</v>
      </c>
      <c r="D1677" s="13" t="s">
        <v>896</v>
      </c>
      <c r="E1677" s="13" t="s">
        <v>779</v>
      </c>
      <c r="F1677" s="15">
        <v>36.5</v>
      </c>
      <c r="G1677" s="15">
        <v>1.1000000000000001</v>
      </c>
      <c r="H1677" s="15">
        <v>2.5</v>
      </c>
    </row>
    <row r="1678" spans="1:8">
      <c r="A1678" s="13" t="s">
        <v>782</v>
      </c>
      <c r="B1678" s="13">
        <v>17097864407</v>
      </c>
      <c r="C1678" s="13" t="s">
        <v>783</v>
      </c>
      <c r="D1678" s="13" t="s">
        <v>896</v>
      </c>
      <c r="E1678" s="13" t="s">
        <v>779</v>
      </c>
      <c r="F1678" s="15">
        <v>32.5</v>
      </c>
      <c r="G1678" s="15">
        <v>0</v>
      </c>
      <c r="H1678" s="15">
        <v>2.8</v>
      </c>
    </row>
    <row r="1679" spans="1:8">
      <c r="A1679" s="13" t="s">
        <v>784</v>
      </c>
      <c r="B1679" s="13">
        <v>17097864700</v>
      </c>
      <c r="C1679" s="13" t="s">
        <v>785</v>
      </c>
      <c r="D1679" s="13" t="s">
        <v>896</v>
      </c>
      <c r="E1679" s="13" t="s">
        <v>786</v>
      </c>
      <c r="F1679" s="15">
        <v>29.5</v>
      </c>
      <c r="G1679" s="15">
        <v>0</v>
      </c>
      <c r="H1679" s="15">
        <v>6.8</v>
      </c>
    </row>
    <row r="1680" spans="1:8">
      <c r="A1680" s="13" t="s">
        <v>787</v>
      </c>
      <c r="B1680" s="13">
        <v>17097865200</v>
      </c>
      <c r="C1680" s="13" t="s">
        <v>788</v>
      </c>
      <c r="D1680" s="13" t="s">
        <v>896</v>
      </c>
      <c r="E1680" s="13" t="s">
        <v>786</v>
      </c>
      <c r="F1680" s="15">
        <v>22.1</v>
      </c>
      <c r="G1680" s="15">
        <v>8</v>
      </c>
      <c r="H1680" s="15">
        <v>9.5</v>
      </c>
    </row>
    <row r="1681" spans="1:8">
      <c r="A1681" s="13" t="s">
        <v>789</v>
      </c>
      <c r="B1681" s="13">
        <v>17097865300</v>
      </c>
      <c r="C1681" s="13" t="s">
        <v>790</v>
      </c>
      <c r="D1681" s="13" t="s">
        <v>896</v>
      </c>
      <c r="E1681" s="13" t="s">
        <v>786</v>
      </c>
      <c r="F1681" s="15">
        <v>31</v>
      </c>
      <c r="G1681" s="15">
        <v>0.3</v>
      </c>
      <c r="H1681" s="15">
        <v>10.7</v>
      </c>
    </row>
    <row r="1682" spans="1:8">
      <c r="A1682" s="13" t="s">
        <v>791</v>
      </c>
      <c r="B1682" s="13">
        <v>17097865400</v>
      </c>
      <c r="C1682" s="13" t="s">
        <v>792</v>
      </c>
      <c r="D1682" s="13" t="s">
        <v>896</v>
      </c>
      <c r="E1682" s="13" t="s">
        <v>786</v>
      </c>
      <c r="F1682" s="15">
        <v>25.9</v>
      </c>
      <c r="G1682" s="15">
        <v>4.0999999999999996</v>
      </c>
      <c r="H1682" s="15">
        <v>9.5</v>
      </c>
    </row>
    <row r="1683" spans="1:8">
      <c r="A1683" s="13" t="s">
        <v>793</v>
      </c>
      <c r="B1683" s="13">
        <v>17097865502</v>
      </c>
      <c r="C1683" s="13" t="s">
        <v>794</v>
      </c>
      <c r="D1683" s="13" t="s">
        <v>896</v>
      </c>
      <c r="E1683" s="13" t="s">
        <v>786</v>
      </c>
      <c r="F1683" s="15">
        <v>25.6</v>
      </c>
      <c r="G1683" s="15">
        <v>6.7</v>
      </c>
      <c r="H1683" s="15">
        <v>12.9</v>
      </c>
    </row>
    <row r="1684" spans="1:8">
      <c r="A1684" s="13" t="s">
        <v>795</v>
      </c>
      <c r="B1684" s="13">
        <v>17097865600</v>
      </c>
      <c r="C1684" s="13" t="s">
        <v>796</v>
      </c>
      <c r="D1684" s="13" t="s">
        <v>896</v>
      </c>
      <c r="E1684" s="13" t="s">
        <v>786</v>
      </c>
      <c r="F1684" s="15">
        <v>29.3</v>
      </c>
      <c r="G1684" s="15">
        <v>1.8</v>
      </c>
      <c r="H1684" s="15">
        <v>15.1</v>
      </c>
    </row>
    <row r="1685" spans="1:8">
      <c r="A1685" s="13" t="s">
        <v>797</v>
      </c>
      <c r="B1685" s="13">
        <v>17097865700</v>
      </c>
      <c r="C1685" s="13" t="s">
        <v>798</v>
      </c>
      <c r="D1685" s="13" t="s">
        <v>896</v>
      </c>
      <c r="E1685" s="13" t="s">
        <v>786</v>
      </c>
      <c r="F1685" s="15">
        <v>29.9</v>
      </c>
      <c r="G1685" s="15">
        <v>1.7</v>
      </c>
      <c r="H1685" s="15">
        <v>11.1</v>
      </c>
    </row>
    <row r="1686" spans="1:8">
      <c r="A1686" s="13" t="s">
        <v>799</v>
      </c>
      <c r="B1686" s="13">
        <v>17097865801</v>
      </c>
      <c r="C1686" s="13" t="s">
        <v>800</v>
      </c>
      <c r="D1686" s="13" t="s">
        <v>896</v>
      </c>
      <c r="E1686" s="13" t="s">
        <v>786</v>
      </c>
      <c r="F1686" s="15">
        <v>27.7</v>
      </c>
      <c r="G1686" s="15">
        <v>0.4</v>
      </c>
      <c r="H1686" s="15">
        <v>4.2</v>
      </c>
    </row>
    <row r="1687" spans="1:8">
      <c r="A1687" s="13" t="s">
        <v>801</v>
      </c>
      <c r="B1687" s="13">
        <v>17097864510</v>
      </c>
      <c r="C1687" s="13" t="s">
        <v>688</v>
      </c>
      <c r="D1687" s="13" t="s">
        <v>896</v>
      </c>
      <c r="E1687" s="13" t="s">
        <v>689</v>
      </c>
      <c r="F1687" s="15">
        <v>26.1</v>
      </c>
      <c r="G1687" s="15">
        <v>1.6</v>
      </c>
      <c r="H1687" s="15">
        <v>1.2</v>
      </c>
    </row>
    <row r="1688" spans="1:8">
      <c r="A1688" s="13" t="s">
        <v>690</v>
      </c>
      <c r="B1688" s="13">
        <v>17097864203</v>
      </c>
      <c r="C1688" s="13" t="s">
        <v>691</v>
      </c>
      <c r="D1688" s="13" t="s">
        <v>896</v>
      </c>
      <c r="E1688" s="13" t="s">
        <v>692</v>
      </c>
      <c r="F1688" s="15">
        <v>35.5</v>
      </c>
      <c r="G1688" s="15">
        <v>1.9</v>
      </c>
      <c r="H1688" s="15">
        <v>2.2999999999999998</v>
      </c>
    </row>
    <row r="1689" spans="1:8">
      <c r="A1689" s="13" t="s">
        <v>693</v>
      </c>
      <c r="B1689" s="13">
        <v>17097864410</v>
      </c>
      <c r="C1689" s="13" t="s">
        <v>694</v>
      </c>
      <c r="D1689" s="13" t="s">
        <v>896</v>
      </c>
      <c r="E1689" s="13" t="s">
        <v>695</v>
      </c>
      <c r="F1689" s="15">
        <v>31.2</v>
      </c>
      <c r="G1689" s="15">
        <v>0</v>
      </c>
      <c r="H1689" s="15">
        <v>2.6</v>
      </c>
    </row>
    <row r="1690" spans="1:8">
      <c r="A1690" s="13" t="s">
        <v>696</v>
      </c>
      <c r="B1690" s="13">
        <v>17097864412</v>
      </c>
      <c r="C1690" s="13" t="s">
        <v>697</v>
      </c>
      <c r="D1690" s="13" t="s">
        <v>896</v>
      </c>
      <c r="E1690" s="13" t="s">
        <v>695</v>
      </c>
      <c r="F1690" s="15">
        <v>29.7</v>
      </c>
      <c r="G1690" s="15">
        <v>0.3</v>
      </c>
      <c r="H1690" s="15">
        <v>3</v>
      </c>
    </row>
    <row r="1691" spans="1:8">
      <c r="A1691" s="13" t="s">
        <v>698</v>
      </c>
      <c r="B1691" s="13">
        <v>17097864305</v>
      </c>
      <c r="C1691" s="13" t="s">
        <v>699</v>
      </c>
      <c r="D1691" s="13" t="s">
        <v>896</v>
      </c>
      <c r="E1691" s="13" t="s">
        <v>700</v>
      </c>
      <c r="F1691" s="15">
        <v>35.799999999999997</v>
      </c>
      <c r="G1691" s="15">
        <v>1.7</v>
      </c>
      <c r="H1691" s="15">
        <v>5.5</v>
      </c>
    </row>
    <row r="1692" spans="1:8">
      <c r="A1692" s="13" t="s">
        <v>701</v>
      </c>
      <c r="B1692" s="13">
        <v>17097863202</v>
      </c>
      <c r="C1692" s="13" t="s">
        <v>702</v>
      </c>
      <c r="D1692" s="13" t="s">
        <v>896</v>
      </c>
      <c r="E1692" s="13" t="s">
        <v>703</v>
      </c>
      <c r="F1692" s="15">
        <v>26.8</v>
      </c>
      <c r="G1692" s="15">
        <v>0.4</v>
      </c>
      <c r="H1692" s="15">
        <v>9.6999999999999993</v>
      </c>
    </row>
    <row r="1693" spans="1:8">
      <c r="A1693" s="13" t="s">
        <v>704</v>
      </c>
      <c r="B1693" s="13">
        <v>17097863300</v>
      </c>
      <c r="C1693" s="13" t="s">
        <v>705</v>
      </c>
      <c r="D1693" s="13" t="s">
        <v>896</v>
      </c>
      <c r="E1693" s="13" t="s">
        <v>703</v>
      </c>
      <c r="F1693" s="15">
        <v>28.4</v>
      </c>
      <c r="G1693" s="15">
        <v>5.3</v>
      </c>
      <c r="H1693" s="15">
        <v>10.199999999999999</v>
      </c>
    </row>
    <row r="1694" spans="1:8">
      <c r="A1694" s="13" t="s">
        <v>706</v>
      </c>
      <c r="B1694" s="13">
        <v>17097863400</v>
      </c>
      <c r="C1694" s="13" t="s">
        <v>707</v>
      </c>
      <c r="D1694" s="13" t="s">
        <v>896</v>
      </c>
      <c r="E1694" s="13" t="s">
        <v>708</v>
      </c>
      <c r="F1694" s="15">
        <v>27.6</v>
      </c>
      <c r="G1694" s="15">
        <v>16.5</v>
      </c>
      <c r="H1694" s="15">
        <v>9.4</v>
      </c>
    </row>
    <row r="1695" spans="1:8">
      <c r="A1695" s="13" t="s">
        <v>709</v>
      </c>
      <c r="B1695" s="13">
        <v>17097863500</v>
      </c>
      <c r="C1695" s="13" t="s">
        <v>710</v>
      </c>
      <c r="D1695" s="13" t="s">
        <v>896</v>
      </c>
      <c r="E1695" s="13" t="s">
        <v>708</v>
      </c>
      <c r="F1695" s="15">
        <v>34.5</v>
      </c>
      <c r="G1695" s="15">
        <v>2.8</v>
      </c>
      <c r="H1695" s="15">
        <v>4.5999999999999996</v>
      </c>
    </row>
    <row r="1696" spans="1:8">
      <c r="A1696" s="13" t="s">
        <v>711</v>
      </c>
      <c r="B1696" s="13">
        <v>17097864601</v>
      </c>
      <c r="C1696" s="13" t="s">
        <v>712</v>
      </c>
      <c r="D1696" s="13" t="s">
        <v>896</v>
      </c>
      <c r="E1696" s="13" t="s">
        <v>708</v>
      </c>
      <c r="F1696" s="15">
        <v>30.6</v>
      </c>
      <c r="G1696" s="15">
        <v>0.6</v>
      </c>
      <c r="H1696" s="15">
        <v>7.4</v>
      </c>
    </row>
    <row r="1697" spans="1:8">
      <c r="A1697" s="13" t="s">
        <v>713</v>
      </c>
      <c r="B1697" s="13">
        <v>17097864602</v>
      </c>
      <c r="C1697" s="13" t="s">
        <v>714</v>
      </c>
      <c r="D1697" s="13" t="s">
        <v>896</v>
      </c>
      <c r="E1697" s="13" t="s">
        <v>708</v>
      </c>
      <c r="F1697" s="15">
        <v>30.7</v>
      </c>
      <c r="G1697" s="15">
        <v>2.6</v>
      </c>
      <c r="H1697" s="15">
        <v>10.9</v>
      </c>
    </row>
    <row r="1698" spans="1:8">
      <c r="A1698" s="13" t="s">
        <v>715</v>
      </c>
      <c r="B1698" s="13">
        <v>17097865000</v>
      </c>
      <c r="C1698" s="13" t="s">
        <v>716</v>
      </c>
      <c r="D1698" s="13" t="s">
        <v>896</v>
      </c>
      <c r="E1698" s="13" t="s">
        <v>708</v>
      </c>
      <c r="F1698" s="15">
        <v>38.9</v>
      </c>
      <c r="G1698" s="15">
        <v>0</v>
      </c>
      <c r="H1698" s="15">
        <v>9.8000000000000007</v>
      </c>
    </row>
    <row r="1699" spans="1:8">
      <c r="A1699" s="13" t="s">
        <v>717</v>
      </c>
      <c r="B1699" s="13">
        <v>17097865501</v>
      </c>
      <c r="C1699" s="13" t="s">
        <v>718</v>
      </c>
      <c r="D1699" s="13" t="s">
        <v>896</v>
      </c>
      <c r="E1699" s="13" t="s">
        <v>708</v>
      </c>
      <c r="F1699" s="15">
        <v>33.799999999999997</v>
      </c>
      <c r="G1699" s="15">
        <v>3.5</v>
      </c>
      <c r="H1699" s="15">
        <v>8.8000000000000007</v>
      </c>
    </row>
    <row r="1700" spans="1:8">
      <c r="A1700" s="13" t="s">
        <v>719</v>
      </c>
      <c r="B1700" s="13">
        <v>17097860811</v>
      </c>
      <c r="C1700" s="13" t="s">
        <v>720</v>
      </c>
      <c r="D1700" s="13" t="s">
        <v>896</v>
      </c>
      <c r="E1700" s="13" t="s">
        <v>721</v>
      </c>
      <c r="F1700" s="15">
        <v>30</v>
      </c>
      <c r="G1700" s="15">
        <v>2.2999999999999998</v>
      </c>
      <c r="H1700" s="15">
        <v>0.6</v>
      </c>
    </row>
    <row r="1701" spans="1:8">
      <c r="A1701" s="13" t="s">
        <v>722</v>
      </c>
      <c r="B1701" s="13">
        <v>17097861011</v>
      </c>
      <c r="C1701" s="13" t="s">
        <v>723</v>
      </c>
      <c r="D1701" s="13" t="s">
        <v>896</v>
      </c>
      <c r="E1701" s="13" t="s">
        <v>721</v>
      </c>
      <c r="F1701" s="15">
        <v>38.299999999999997</v>
      </c>
      <c r="G1701" s="15">
        <v>0.6</v>
      </c>
      <c r="H1701" s="15">
        <v>3.4</v>
      </c>
    </row>
    <row r="1702" spans="1:8">
      <c r="A1702" s="13" t="s">
        <v>724</v>
      </c>
      <c r="B1702" s="13">
        <v>17097861012</v>
      </c>
      <c r="C1702" s="13" t="s">
        <v>725</v>
      </c>
      <c r="D1702" s="13" t="s">
        <v>896</v>
      </c>
      <c r="E1702" s="13" t="s">
        <v>721</v>
      </c>
      <c r="F1702" s="15">
        <v>35.1</v>
      </c>
      <c r="G1702" s="15">
        <v>0</v>
      </c>
      <c r="H1702" s="15">
        <v>3.8</v>
      </c>
    </row>
    <row r="1703" spans="1:8">
      <c r="A1703" s="13" t="s">
        <v>726</v>
      </c>
      <c r="B1703" s="13">
        <v>17097861013</v>
      </c>
      <c r="C1703" s="13" t="s">
        <v>727</v>
      </c>
      <c r="D1703" s="13" t="s">
        <v>896</v>
      </c>
      <c r="E1703" s="13" t="s">
        <v>721</v>
      </c>
      <c r="F1703" s="15">
        <v>40.1</v>
      </c>
      <c r="G1703" s="15">
        <v>1.7</v>
      </c>
      <c r="H1703" s="15">
        <v>1.4</v>
      </c>
    </row>
    <row r="1704" spans="1:8">
      <c r="A1704" s="13" t="s">
        <v>728</v>
      </c>
      <c r="B1704" s="13">
        <v>17097864408</v>
      </c>
      <c r="C1704" s="13" t="s">
        <v>729</v>
      </c>
      <c r="D1704" s="13" t="s">
        <v>896</v>
      </c>
      <c r="E1704" s="13" t="s">
        <v>730</v>
      </c>
      <c r="F1704" s="15">
        <v>30.2</v>
      </c>
      <c r="G1704" s="15">
        <v>1.5</v>
      </c>
      <c r="H1704" s="15">
        <v>3.7</v>
      </c>
    </row>
    <row r="1705" spans="1:8">
      <c r="A1705" s="13" t="s">
        <v>731</v>
      </c>
      <c r="B1705" s="13">
        <v>17097864409</v>
      </c>
      <c r="C1705" s="13" t="s">
        <v>732</v>
      </c>
      <c r="D1705" s="13" t="s">
        <v>896</v>
      </c>
      <c r="E1705" s="13" t="s">
        <v>730</v>
      </c>
      <c r="F1705" s="15">
        <v>31.1</v>
      </c>
      <c r="G1705" s="15">
        <v>0.9</v>
      </c>
      <c r="H1705" s="15">
        <v>2.2999999999999998</v>
      </c>
    </row>
    <row r="1706" spans="1:8">
      <c r="A1706" s="13" t="s">
        <v>733</v>
      </c>
      <c r="B1706" s="13">
        <v>17097860904</v>
      </c>
      <c r="C1706" s="13" t="s">
        <v>734</v>
      </c>
      <c r="D1706" s="13" t="s">
        <v>896</v>
      </c>
      <c r="E1706" s="13" t="s">
        <v>735</v>
      </c>
      <c r="F1706" s="15">
        <v>36.1</v>
      </c>
      <c r="G1706" s="15">
        <v>0</v>
      </c>
      <c r="H1706" s="15">
        <v>2.2000000000000002</v>
      </c>
    </row>
    <row r="1707" spans="1:8">
      <c r="A1707" s="13" t="s">
        <v>736</v>
      </c>
      <c r="B1707" s="13">
        <v>17097863603</v>
      </c>
      <c r="C1707" s="13" t="s">
        <v>737</v>
      </c>
      <c r="D1707" s="13" t="s">
        <v>896</v>
      </c>
      <c r="E1707" s="13" t="s">
        <v>738</v>
      </c>
      <c r="F1707" s="15">
        <v>25.3</v>
      </c>
      <c r="G1707" s="15">
        <v>0</v>
      </c>
      <c r="H1707" s="15">
        <v>0.5</v>
      </c>
    </row>
    <row r="1708" spans="1:8">
      <c r="A1708" s="13" t="s">
        <v>739</v>
      </c>
      <c r="B1708" s="13">
        <v>17097863604</v>
      </c>
      <c r="C1708" s="13" t="s">
        <v>740</v>
      </c>
      <c r="D1708" s="13" t="s">
        <v>896</v>
      </c>
      <c r="E1708" s="13" t="s">
        <v>738</v>
      </c>
      <c r="F1708" s="15">
        <v>26.7</v>
      </c>
      <c r="G1708" s="15">
        <v>2.6</v>
      </c>
      <c r="H1708" s="15">
        <v>8.4</v>
      </c>
    </row>
    <row r="1709" spans="1:8">
      <c r="A1709" s="13" t="s">
        <v>741</v>
      </c>
      <c r="B1709" s="13">
        <v>17097863903</v>
      </c>
      <c r="C1709" s="13" t="s">
        <v>742</v>
      </c>
      <c r="D1709" s="13" t="s">
        <v>896</v>
      </c>
      <c r="E1709" s="13" t="s">
        <v>738</v>
      </c>
      <c r="F1709" s="15">
        <v>24.7</v>
      </c>
      <c r="G1709" s="15">
        <v>2.5</v>
      </c>
      <c r="H1709" s="15">
        <v>3.4</v>
      </c>
    </row>
    <row r="1710" spans="1:8">
      <c r="A1710" s="13" t="s">
        <v>743</v>
      </c>
      <c r="B1710" s="13">
        <v>17097863904</v>
      </c>
      <c r="C1710" s="13" t="s">
        <v>744</v>
      </c>
      <c r="D1710" s="13" t="s">
        <v>896</v>
      </c>
      <c r="E1710" s="13" t="s">
        <v>738</v>
      </c>
      <c r="F1710" s="15">
        <v>31.1</v>
      </c>
      <c r="G1710" s="15">
        <v>0.2</v>
      </c>
      <c r="H1710" s="15">
        <v>4.5</v>
      </c>
    </row>
    <row r="1711" spans="1:8">
      <c r="A1711" s="13" t="s">
        <v>745</v>
      </c>
      <c r="B1711" s="13">
        <v>17097864514</v>
      </c>
      <c r="C1711" s="13" t="s">
        <v>632</v>
      </c>
      <c r="D1711" s="13" t="s">
        <v>896</v>
      </c>
      <c r="E1711" s="13" t="s">
        <v>633</v>
      </c>
      <c r="F1711" s="15">
        <v>26.8</v>
      </c>
      <c r="G1711" s="15">
        <v>0</v>
      </c>
      <c r="H1711" s="15">
        <v>5.6</v>
      </c>
    </row>
    <row r="1712" spans="1:8">
      <c r="A1712" s="13" t="s">
        <v>634</v>
      </c>
      <c r="B1712" s="13">
        <v>17097864522</v>
      </c>
      <c r="C1712" s="13" t="s">
        <v>635</v>
      </c>
      <c r="D1712" s="13" t="s">
        <v>896</v>
      </c>
      <c r="E1712" s="13" t="s">
        <v>633</v>
      </c>
      <c r="F1712" s="15">
        <v>28.9</v>
      </c>
      <c r="G1712" s="15">
        <v>0.5</v>
      </c>
      <c r="H1712" s="15">
        <v>8</v>
      </c>
    </row>
    <row r="1713" spans="1:8">
      <c r="A1713" s="13" t="s">
        <v>636</v>
      </c>
      <c r="B1713" s="13">
        <v>17097861007</v>
      </c>
      <c r="C1713" s="13" t="s">
        <v>637</v>
      </c>
      <c r="D1713" s="13" t="s">
        <v>896</v>
      </c>
      <c r="E1713" s="13" t="s">
        <v>638</v>
      </c>
      <c r="F1713" s="15">
        <v>37.299999999999997</v>
      </c>
      <c r="G1713" s="15">
        <v>0</v>
      </c>
      <c r="H1713" s="15">
        <v>2.6</v>
      </c>
    </row>
    <row r="1714" spans="1:8">
      <c r="A1714" s="13" t="s">
        <v>639</v>
      </c>
      <c r="B1714" s="13">
        <v>17097861008</v>
      </c>
      <c r="C1714" s="13" t="s">
        <v>640</v>
      </c>
      <c r="D1714" s="13" t="s">
        <v>896</v>
      </c>
      <c r="E1714" s="13" t="s">
        <v>638</v>
      </c>
      <c r="F1714" s="15">
        <v>37.299999999999997</v>
      </c>
      <c r="G1714" s="15">
        <v>0.5</v>
      </c>
      <c r="H1714" s="15">
        <v>1.7</v>
      </c>
    </row>
    <row r="1715" spans="1:8">
      <c r="A1715" s="13" t="s">
        <v>641</v>
      </c>
      <c r="B1715" s="13">
        <v>17097864107</v>
      </c>
      <c r="C1715" s="13" t="s">
        <v>642</v>
      </c>
      <c r="D1715" s="13" t="s">
        <v>896</v>
      </c>
      <c r="E1715" s="13" t="s">
        <v>643</v>
      </c>
      <c r="F1715" s="15">
        <v>34.200000000000003</v>
      </c>
      <c r="G1715" s="15">
        <v>0</v>
      </c>
      <c r="H1715" s="15">
        <v>2.1</v>
      </c>
    </row>
    <row r="1716" spans="1:8">
      <c r="A1716" s="13" t="s">
        <v>644</v>
      </c>
      <c r="B1716" s="13">
        <v>17097864108</v>
      </c>
      <c r="C1716" s="13" t="s">
        <v>645</v>
      </c>
      <c r="D1716" s="13" t="s">
        <v>896</v>
      </c>
      <c r="E1716" s="13" t="s">
        <v>643</v>
      </c>
      <c r="F1716" s="15">
        <v>30.4</v>
      </c>
      <c r="G1716" s="15">
        <v>0.6</v>
      </c>
      <c r="H1716" s="15">
        <v>2.8</v>
      </c>
    </row>
    <row r="1717" spans="1:8">
      <c r="A1717" s="13" t="s">
        <v>646</v>
      </c>
      <c r="B1717" s="13">
        <v>17097864518</v>
      </c>
      <c r="C1717" s="13" t="s">
        <v>647</v>
      </c>
      <c r="D1717" s="13" t="s">
        <v>896</v>
      </c>
      <c r="E1717" s="13" t="s">
        <v>643</v>
      </c>
      <c r="F1717" s="15">
        <v>32.700000000000003</v>
      </c>
      <c r="G1717" s="15">
        <v>0.9</v>
      </c>
      <c r="H1717" s="15">
        <v>5.4</v>
      </c>
    </row>
    <row r="1718" spans="1:8">
      <c r="A1718" s="13" t="s">
        <v>648</v>
      </c>
      <c r="B1718" s="13">
        <v>17097863801</v>
      </c>
      <c r="C1718" s="13" t="s">
        <v>649</v>
      </c>
      <c r="D1718" s="13" t="s">
        <v>896</v>
      </c>
      <c r="E1718" s="13" t="s">
        <v>650</v>
      </c>
      <c r="F1718" s="15">
        <v>26.5</v>
      </c>
      <c r="G1718" s="15">
        <v>1.5</v>
      </c>
      <c r="H1718" s="15">
        <v>4.5</v>
      </c>
    </row>
    <row r="1719" spans="1:8">
      <c r="A1719" s="13" t="s">
        <v>651</v>
      </c>
      <c r="B1719" s="13">
        <v>17097864001</v>
      </c>
      <c r="C1719" s="13" t="s">
        <v>652</v>
      </c>
      <c r="D1719" s="13" t="s">
        <v>896</v>
      </c>
      <c r="E1719" s="13" t="s">
        <v>653</v>
      </c>
      <c r="F1719" s="15">
        <v>28</v>
      </c>
      <c r="G1719" s="15">
        <v>2.7</v>
      </c>
      <c r="H1719" s="15">
        <v>4.0999999999999996</v>
      </c>
    </row>
    <row r="1720" spans="1:8">
      <c r="A1720" s="13" t="s">
        <v>654</v>
      </c>
      <c r="B1720" s="13">
        <v>17097864002</v>
      </c>
      <c r="C1720" s="13" t="s">
        <v>655</v>
      </c>
      <c r="D1720" s="13" t="s">
        <v>896</v>
      </c>
      <c r="E1720" s="13" t="s">
        <v>653</v>
      </c>
      <c r="F1720" s="15">
        <v>20.399999999999999</v>
      </c>
      <c r="G1720" s="15">
        <v>0.4</v>
      </c>
      <c r="H1720" s="15">
        <v>0.6</v>
      </c>
    </row>
    <row r="1721" spans="1:8">
      <c r="A1721" s="13" t="s">
        <v>656</v>
      </c>
      <c r="B1721" s="13">
        <v>17097864105</v>
      </c>
      <c r="C1721" s="13" t="s">
        <v>657</v>
      </c>
      <c r="D1721" s="13" t="s">
        <v>896</v>
      </c>
      <c r="E1721" s="13" t="s">
        <v>653</v>
      </c>
      <c r="F1721" s="15">
        <v>34.299999999999997</v>
      </c>
      <c r="G1721" s="15">
        <v>1.3</v>
      </c>
      <c r="H1721" s="15">
        <v>5.4</v>
      </c>
    </row>
    <row r="1722" spans="1:8">
      <c r="A1722" s="13" t="s">
        <v>658</v>
      </c>
      <c r="B1722" s="13">
        <v>17097864106</v>
      </c>
      <c r="C1722" s="13" t="s">
        <v>659</v>
      </c>
      <c r="D1722" s="13" t="s">
        <v>896</v>
      </c>
      <c r="E1722" s="13" t="s">
        <v>653</v>
      </c>
      <c r="F1722" s="15">
        <v>28.9</v>
      </c>
      <c r="G1722" s="15">
        <v>1.2</v>
      </c>
      <c r="H1722" s="15">
        <v>2.7</v>
      </c>
    </row>
    <row r="1723" spans="1:8">
      <c r="A1723" s="13" t="s">
        <v>660</v>
      </c>
      <c r="B1723" s="13">
        <v>17097864306</v>
      </c>
      <c r="C1723" s="13" t="s">
        <v>661</v>
      </c>
      <c r="D1723" s="13" t="s">
        <v>896</v>
      </c>
      <c r="E1723" s="13" t="s">
        <v>662</v>
      </c>
      <c r="F1723" s="15">
        <v>42.7</v>
      </c>
      <c r="G1723" s="15">
        <v>0</v>
      </c>
      <c r="H1723" s="15">
        <v>7.2</v>
      </c>
    </row>
    <row r="1724" spans="1:8">
      <c r="A1724" s="13" t="s">
        <v>663</v>
      </c>
      <c r="B1724" s="13">
        <v>17097862800</v>
      </c>
      <c r="C1724" s="13" t="s">
        <v>664</v>
      </c>
      <c r="D1724" s="13" t="s">
        <v>896</v>
      </c>
      <c r="E1724" s="13" t="s">
        <v>665</v>
      </c>
      <c r="F1724" s="15">
        <v>25.9</v>
      </c>
      <c r="G1724" s="15">
        <v>0</v>
      </c>
      <c r="H1724" s="15">
        <v>2.4</v>
      </c>
    </row>
    <row r="1725" spans="1:8">
      <c r="A1725" s="13" t="s">
        <v>666</v>
      </c>
      <c r="B1725" s="13">
        <v>17097862901</v>
      </c>
      <c r="C1725" s="13" t="s">
        <v>667</v>
      </c>
      <c r="D1725" s="13" t="s">
        <v>896</v>
      </c>
      <c r="E1725" s="13" t="s">
        <v>665</v>
      </c>
      <c r="F1725" s="15">
        <v>22.8</v>
      </c>
      <c r="G1725" s="15">
        <v>1.5</v>
      </c>
      <c r="H1725" s="15">
        <v>0.8</v>
      </c>
    </row>
    <row r="1726" spans="1:8">
      <c r="A1726" s="13" t="s">
        <v>668</v>
      </c>
      <c r="B1726" s="13">
        <v>17097862902</v>
      </c>
      <c r="C1726" s="13" t="s">
        <v>669</v>
      </c>
      <c r="D1726" s="13" t="s">
        <v>896</v>
      </c>
      <c r="E1726" s="13" t="s">
        <v>665</v>
      </c>
      <c r="F1726" s="15">
        <v>31.9</v>
      </c>
      <c r="G1726" s="15">
        <v>4.9000000000000004</v>
      </c>
      <c r="H1726" s="15">
        <v>16.399999999999999</v>
      </c>
    </row>
    <row r="1727" spans="1:8">
      <c r="A1727" s="13" t="s">
        <v>670</v>
      </c>
      <c r="B1727" s="13">
        <v>17097863003</v>
      </c>
      <c r="C1727" s="13" t="s">
        <v>671</v>
      </c>
      <c r="D1727" s="13" t="s">
        <v>896</v>
      </c>
      <c r="E1727" s="13" t="s">
        <v>665</v>
      </c>
      <c r="F1727" s="15">
        <v>11.4</v>
      </c>
      <c r="G1727" s="15">
        <v>58.3</v>
      </c>
      <c r="H1727" s="15">
        <v>0.3</v>
      </c>
    </row>
    <row r="1728" spans="1:8">
      <c r="A1728" s="13" t="s">
        <v>672</v>
      </c>
      <c r="B1728" s="13">
        <v>17097863004</v>
      </c>
      <c r="C1728" s="13" t="s">
        <v>673</v>
      </c>
      <c r="D1728" s="13" t="s">
        <v>896</v>
      </c>
      <c r="E1728" s="13" t="s">
        <v>665</v>
      </c>
      <c r="F1728" s="15">
        <v>15.8</v>
      </c>
      <c r="G1728" s="15">
        <v>4.3</v>
      </c>
      <c r="H1728" s="15">
        <v>0.4</v>
      </c>
    </row>
    <row r="1729" spans="1:8">
      <c r="A1729" s="13" t="s">
        <v>674</v>
      </c>
      <c r="B1729" s="13">
        <v>17097863005</v>
      </c>
      <c r="C1729" s="13" t="s">
        <v>675</v>
      </c>
      <c r="D1729" s="13" t="s">
        <v>896</v>
      </c>
      <c r="E1729" s="13" t="s">
        <v>665</v>
      </c>
      <c r="F1729" s="15" t="s">
        <v>3407</v>
      </c>
      <c r="G1729" s="15">
        <v>0</v>
      </c>
      <c r="H1729" s="15">
        <v>0</v>
      </c>
    </row>
    <row r="1730" spans="1:8">
      <c r="A1730" s="13" t="s">
        <v>676</v>
      </c>
      <c r="B1730" s="13">
        <v>17097863006</v>
      </c>
      <c r="C1730" s="13" t="s">
        <v>677</v>
      </c>
      <c r="D1730" s="13" t="s">
        <v>896</v>
      </c>
      <c r="E1730" s="13" t="s">
        <v>665</v>
      </c>
      <c r="F1730" s="15" t="s">
        <v>3414</v>
      </c>
      <c r="G1730" s="15" t="s">
        <v>3414</v>
      </c>
      <c r="H1730" s="15" t="s">
        <v>3414</v>
      </c>
    </row>
    <row r="1731" spans="1:8">
      <c r="A1731" s="13" t="s">
        <v>678</v>
      </c>
      <c r="B1731" s="13">
        <v>17097863100</v>
      </c>
      <c r="C1731" s="13" t="s">
        <v>679</v>
      </c>
      <c r="D1731" s="13" t="s">
        <v>896</v>
      </c>
      <c r="E1731" s="13" t="s">
        <v>665</v>
      </c>
      <c r="F1731" s="15">
        <v>24.3</v>
      </c>
      <c r="G1731" s="15">
        <v>0.6</v>
      </c>
      <c r="H1731" s="15">
        <v>7.5</v>
      </c>
    </row>
    <row r="1732" spans="1:8">
      <c r="A1732" s="13" t="s">
        <v>680</v>
      </c>
      <c r="B1732" s="13">
        <v>17097863201</v>
      </c>
      <c r="C1732" s="13" t="s">
        <v>681</v>
      </c>
      <c r="D1732" s="13" t="s">
        <v>896</v>
      </c>
      <c r="E1732" s="13" t="s">
        <v>665</v>
      </c>
      <c r="F1732" s="15">
        <v>26.1</v>
      </c>
      <c r="G1732" s="15">
        <v>0</v>
      </c>
      <c r="H1732" s="15">
        <v>2.6</v>
      </c>
    </row>
    <row r="1733" spans="1:8">
      <c r="A1733" s="13" t="s">
        <v>682</v>
      </c>
      <c r="B1733" s="13">
        <v>17097861009</v>
      </c>
      <c r="C1733" s="13" t="s">
        <v>683</v>
      </c>
      <c r="D1733" s="13" t="s">
        <v>896</v>
      </c>
      <c r="E1733" s="13" t="s">
        <v>684</v>
      </c>
      <c r="F1733" s="15">
        <v>38.6</v>
      </c>
      <c r="G1733" s="15">
        <v>0.4</v>
      </c>
      <c r="H1733" s="15">
        <v>1.7</v>
      </c>
    </row>
    <row r="1734" spans="1:8">
      <c r="A1734" s="13" t="s">
        <v>685</v>
      </c>
      <c r="B1734" s="13">
        <v>17097861604</v>
      </c>
      <c r="C1734" s="13" t="s">
        <v>686</v>
      </c>
      <c r="D1734" s="13" t="s">
        <v>896</v>
      </c>
      <c r="E1734" s="13" t="s">
        <v>684</v>
      </c>
      <c r="F1734" s="15">
        <v>30.4</v>
      </c>
      <c r="G1734" s="15">
        <v>5.6</v>
      </c>
      <c r="H1734" s="15">
        <v>1.4</v>
      </c>
    </row>
    <row r="1735" spans="1:8">
      <c r="A1735" s="13" t="s">
        <v>687</v>
      </c>
      <c r="B1735" s="13">
        <v>17097861504</v>
      </c>
      <c r="C1735" s="13" t="s">
        <v>574</v>
      </c>
      <c r="D1735" s="13" t="s">
        <v>896</v>
      </c>
      <c r="E1735" s="13" t="s">
        <v>575</v>
      </c>
      <c r="F1735" s="15">
        <v>24.3</v>
      </c>
      <c r="G1735" s="15">
        <v>1.2</v>
      </c>
      <c r="H1735" s="15">
        <v>0.9</v>
      </c>
    </row>
    <row r="1736" spans="1:8">
      <c r="A1736" s="13" t="s">
        <v>576</v>
      </c>
      <c r="B1736" s="13">
        <v>17097862604</v>
      </c>
      <c r="C1736" s="13" t="s">
        <v>577</v>
      </c>
      <c r="D1736" s="13" t="s">
        <v>896</v>
      </c>
      <c r="E1736" s="13" t="s">
        <v>575</v>
      </c>
      <c r="F1736" s="15">
        <v>27.4</v>
      </c>
      <c r="G1736" s="15">
        <v>1.2</v>
      </c>
      <c r="H1736" s="15">
        <v>0.5</v>
      </c>
    </row>
    <row r="1737" spans="1:8">
      <c r="A1737" s="13" t="s">
        <v>578</v>
      </c>
      <c r="B1737" s="13">
        <v>17097862605</v>
      </c>
      <c r="C1737" s="13" t="s">
        <v>579</v>
      </c>
      <c r="D1737" s="13" t="s">
        <v>896</v>
      </c>
      <c r="E1737" s="13" t="s">
        <v>575</v>
      </c>
      <c r="F1737" s="15">
        <v>22.9</v>
      </c>
      <c r="G1737" s="15">
        <v>3.9</v>
      </c>
      <c r="H1737" s="15">
        <v>2.8</v>
      </c>
    </row>
    <row r="1738" spans="1:8">
      <c r="A1738" s="13" t="s">
        <v>580</v>
      </c>
      <c r="B1738" s="13">
        <v>17097864204</v>
      </c>
      <c r="C1738" s="13" t="s">
        <v>581</v>
      </c>
      <c r="D1738" s="13" t="s">
        <v>896</v>
      </c>
      <c r="E1738" s="13" t="s">
        <v>582</v>
      </c>
      <c r="F1738" s="15">
        <v>29.7</v>
      </c>
      <c r="G1738" s="15">
        <v>0.1</v>
      </c>
      <c r="H1738" s="15">
        <v>1.3</v>
      </c>
    </row>
    <row r="1739" spans="1:8">
      <c r="A1739" s="13" t="s">
        <v>583</v>
      </c>
      <c r="B1739" s="13">
        <v>17097861402</v>
      </c>
      <c r="C1739" s="13" t="s">
        <v>584</v>
      </c>
      <c r="D1739" s="13" t="s">
        <v>896</v>
      </c>
      <c r="E1739" s="13" t="s">
        <v>585</v>
      </c>
      <c r="F1739" s="15">
        <v>34.9</v>
      </c>
      <c r="G1739" s="15">
        <v>1.5</v>
      </c>
      <c r="H1739" s="15">
        <v>2.2999999999999998</v>
      </c>
    </row>
    <row r="1740" spans="1:8">
      <c r="A1740" s="13" t="s">
        <v>586</v>
      </c>
      <c r="B1740" s="13">
        <v>17097861014</v>
      </c>
      <c r="C1740" s="13" t="s">
        <v>587</v>
      </c>
      <c r="D1740" s="13" t="s">
        <v>896</v>
      </c>
      <c r="E1740" s="13" t="s">
        <v>588</v>
      </c>
      <c r="F1740" s="15">
        <v>39.799999999999997</v>
      </c>
      <c r="G1740" s="15">
        <v>0.5</v>
      </c>
      <c r="H1740" s="15">
        <v>2</v>
      </c>
    </row>
    <row r="1741" spans="1:8">
      <c r="A1741" s="13" t="s">
        <v>589</v>
      </c>
      <c r="B1741" s="13">
        <v>17097861201</v>
      </c>
      <c r="C1741" s="13" t="s">
        <v>590</v>
      </c>
      <c r="D1741" s="13" t="s">
        <v>896</v>
      </c>
      <c r="E1741" s="13" t="s">
        <v>588</v>
      </c>
      <c r="F1741" s="15">
        <v>34.799999999999997</v>
      </c>
      <c r="G1741" s="15">
        <v>0.4</v>
      </c>
      <c r="H1741" s="15">
        <v>4.8</v>
      </c>
    </row>
    <row r="1742" spans="1:8">
      <c r="A1742" s="13" t="s">
        <v>591</v>
      </c>
      <c r="B1742" s="13">
        <v>17097861301</v>
      </c>
      <c r="C1742" s="13" t="s">
        <v>592</v>
      </c>
      <c r="D1742" s="13" t="s">
        <v>896</v>
      </c>
      <c r="E1742" s="13" t="s">
        <v>588</v>
      </c>
      <c r="F1742" s="15">
        <v>35.4</v>
      </c>
      <c r="G1742" s="15">
        <v>1.5</v>
      </c>
      <c r="H1742" s="15">
        <v>5.5</v>
      </c>
    </row>
    <row r="1743" spans="1:8">
      <c r="A1743" s="13" t="s">
        <v>593</v>
      </c>
      <c r="B1743" s="13">
        <v>17097861303</v>
      </c>
      <c r="C1743" s="13" t="s">
        <v>594</v>
      </c>
      <c r="D1743" s="13" t="s">
        <v>896</v>
      </c>
      <c r="E1743" s="13" t="s">
        <v>588</v>
      </c>
      <c r="F1743" s="15">
        <v>32.9</v>
      </c>
      <c r="G1743" s="15">
        <v>0</v>
      </c>
      <c r="H1743" s="15">
        <v>0.9</v>
      </c>
    </row>
    <row r="1744" spans="1:8">
      <c r="A1744" s="13" t="s">
        <v>595</v>
      </c>
      <c r="B1744" s="13">
        <v>17097861304</v>
      </c>
      <c r="C1744" s="13" t="s">
        <v>596</v>
      </c>
      <c r="D1744" s="13" t="s">
        <v>896</v>
      </c>
      <c r="E1744" s="13" t="s">
        <v>588</v>
      </c>
      <c r="F1744" s="15">
        <v>32.299999999999997</v>
      </c>
      <c r="G1744" s="15">
        <v>0</v>
      </c>
      <c r="H1744" s="15">
        <v>2.2999999999999998</v>
      </c>
    </row>
    <row r="1745" spans="1:8">
      <c r="A1745" s="13" t="s">
        <v>597</v>
      </c>
      <c r="B1745" s="13">
        <v>17097861010</v>
      </c>
      <c r="C1745" s="13" t="s">
        <v>598</v>
      </c>
      <c r="D1745" s="13" t="s">
        <v>896</v>
      </c>
      <c r="E1745" s="13" t="s">
        <v>599</v>
      </c>
      <c r="F1745" s="15">
        <v>40.299999999999997</v>
      </c>
      <c r="G1745" s="15">
        <v>0</v>
      </c>
      <c r="H1745" s="15">
        <v>1</v>
      </c>
    </row>
    <row r="1746" spans="1:8">
      <c r="A1746" s="13" t="s">
        <v>600</v>
      </c>
      <c r="B1746" s="13">
        <v>17097861403</v>
      </c>
      <c r="C1746" s="13" t="s">
        <v>601</v>
      </c>
      <c r="D1746" s="13" t="s">
        <v>896</v>
      </c>
      <c r="E1746" s="13" t="s">
        <v>602</v>
      </c>
      <c r="F1746" s="15">
        <v>30.8</v>
      </c>
      <c r="G1746" s="15">
        <v>0.6</v>
      </c>
      <c r="H1746" s="15">
        <v>1.3</v>
      </c>
    </row>
    <row r="1747" spans="1:8">
      <c r="A1747" s="13" t="s">
        <v>603</v>
      </c>
      <c r="B1747" s="13">
        <v>17097861107</v>
      </c>
      <c r="C1747" s="13" t="s">
        <v>604</v>
      </c>
      <c r="D1747" s="13" t="s">
        <v>896</v>
      </c>
      <c r="E1747" s="13" t="s">
        <v>605</v>
      </c>
      <c r="F1747" s="15">
        <v>42.1</v>
      </c>
      <c r="G1747" s="15">
        <v>0</v>
      </c>
      <c r="H1747" s="15">
        <v>7.9</v>
      </c>
    </row>
    <row r="1748" spans="1:8">
      <c r="A1748" s="13" t="s">
        <v>606</v>
      </c>
      <c r="B1748" s="13">
        <v>17097861108</v>
      </c>
      <c r="C1748" s="13" t="s">
        <v>607</v>
      </c>
      <c r="D1748" s="13" t="s">
        <v>896</v>
      </c>
      <c r="E1748" s="13" t="s">
        <v>605</v>
      </c>
      <c r="F1748" s="15">
        <v>34.700000000000003</v>
      </c>
      <c r="G1748" s="15">
        <v>0</v>
      </c>
      <c r="H1748" s="15">
        <v>3.2</v>
      </c>
    </row>
    <row r="1749" spans="1:8">
      <c r="A1749" s="13" t="s">
        <v>608</v>
      </c>
      <c r="B1749" s="13">
        <v>17097861609</v>
      </c>
      <c r="C1749" s="13" t="s">
        <v>609</v>
      </c>
      <c r="D1749" s="13" t="s">
        <v>896</v>
      </c>
      <c r="E1749" s="13" t="s">
        <v>605</v>
      </c>
      <c r="F1749" s="15">
        <v>33.200000000000003</v>
      </c>
      <c r="G1749" s="15">
        <v>0</v>
      </c>
      <c r="H1749" s="15">
        <v>4.0999999999999996</v>
      </c>
    </row>
    <row r="1750" spans="1:8">
      <c r="A1750" s="13" t="s">
        <v>610</v>
      </c>
      <c r="B1750" s="13">
        <v>17097863902</v>
      </c>
      <c r="C1750" s="13" t="s">
        <v>611</v>
      </c>
      <c r="D1750" s="13" t="s">
        <v>896</v>
      </c>
      <c r="E1750" s="13" t="s">
        <v>612</v>
      </c>
      <c r="F1750" s="15">
        <v>24</v>
      </c>
      <c r="G1750" s="15">
        <v>0</v>
      </c>
      <c r="H1750" s="15">
        <v>0.5</v>
      </c>
    </row>
    <row r="1751" spans="1:8">
      <c r="A1751" s="13" t="s">
        <v>613</v>
      </c>
      <c r="B1751" s="13">
        <v>17097864511</v>
      </c>
      <c r="C1751" s="13" t="s">
        <v>614</v>
      </c>
      <c r="D1751" s="13" t="s">
        <v>896</v>
      </c>
      <c r="E1751" s="13" t="s">
        <v>612</v>
      </c>
      <c r="F1751" s="15">
        <v>32.200000000000003</v>
      </c>
      <c r="G1751" s="15">
        <v>0.1</v>
      </c>
      <c r="H1751" s="15">
        <v>5</v>
      </c>
    </row>
    <row r="1752" spans="1:8">
      <c r="A1752" s="13" t="s">
        <v>615</v>
      </c>
      <c r="B1752" s="13">
        <v>17097864513</v>
      </c>
      <c r="C1752" s="13" t="s">
        <v>616</v>
      </c>
      <c r="D1752" s="13" t="s">
        <v>896</v>
      </c>
      <c r="E1752" s="13" t="s">
        <v>612</v>
      </c>
      <c r="F1752" s="15">
        <v>27.4</v>
      </c>
      <c r="G1752" s="15">
        <v>0</v>
      </c>
      <c r="H1752" s="15">
        <v>7.1</v>
      </c>
    </row>
    <row r="1753" spans="1:8">
      <c r="A1753" s="13" t="s">
        <v>617</v>
      </c>
      <c r="B1753" s="13">
        <v>17097864205</v>
      </c>
      <c r="C1753" s="13" t="s">
        <v>618</v>
      </c>
      <c r="D1753" s="13" t="s">
        <v>896</v>
      </c>
      <c r="E1753" s="13" t="s">
        <v>619</v>
      </c>
      <c r="F1753" s="15">
        <v>36.299999999999997</v>
      </c>
      <c r="G1753" s="15">
        <v>0.9</v>
      </c>
      <c r="H1753" s="15">
        <v>3.3</v>
      </c>
    </row>
    <row r="1754" spans="1:8">
      <c r="A1754" s="13" t="s">
        <v>620</v>
      </c>
      <c r="B1754" s="13">
        <v>17097864206</v>
      </c>
      <c r="C1754" s="13" t="s">
        <v>621</v>
      </c>
      <c r="D1754" s="13" t="s">
        <v>896</v>
      </c>
      <c r="E1754" s="13" t="s">
        <v>622</v>
      </c>
      <c r="F1754" s="15">
        <v>28.4</v>
      </c>
      <c r="G1754" s="15">
        <v>2.1</v>
      </c>
      <c r="H1754" s="15">
        <v>0.9</v>
      </c>
    </row>
    <row r="1755" spans="1:8">
      <c r="A1755" s="13" t="s">
        <v>623</v>
      </c>
      <c r="B1755" s="13">
        <v>17097861506</v>
      </c>
      <c r="C1755" s="13" t="s">
        <v>624</v>
      </c>
      <c r="D1755" s="13" t="s">
        <v>896</v>
      </c>
      <c r="E1755" s="13" t="s">
        <v>625</v>
      </c>
      <c r="F1755" s="15">
        <v>27.1</v>
      </c>
      <c r="G1755" s="15">
        <v>0</v>
      </c>
      <c r="H1755" s="15">
        <v>4.2</v>
      </c>
    </row>
    <row r="1756" spans="1:8">
      <c r="A1756" s="13" t="s">
        <v>626</v>
      </c>
      <c r="B1756" s="13">
        <v>17097861608</v>
      </c>
      <c r="C1756" s="13" t="s">
        <v>627</v>
      </c>
      <c r="D1756" s="13" t="s">
        <v>896</v>
      </c>
      <c r="E1756" s="13" t="s">
        <v>625</v>
      </c>
      <c r="F1756" s="15">
        <v>26.6</v>
      </c>
      <c r="G1756" s="15">
        <v>0.7</v>
      </c>
      <c r="H1756" s="15">
        <v>4.8</v>
      </c>
    </row>
    <row r="1757" spans="1:8">
      <c r="A1757" s="13" t="s">
        <v>628</v>
      </c>
      <c r="B1757" s="13">
        <v>17097861702</v>
      </c>
      <c r="C1757" s="13" t="s">
        <v>629</v>
      </c>
      <c r="D1757" s="13" t="s">
        <v>896</v>
      </c>
      <c r="E1757" s="13" t="s">
        <v>625</v>
      </c>
      <c r="F1757" s="15">
        <v>28.5</v>
      </c>
      <c r="G1757" s="15">
        <v>0.5</v>
      </c>
      <c r="H1757" s="15">
        <v>3.4</v>
      </c>
    </row>
    <row r="1758" spans="1:8">
      <c r="A1758" s="13" t="s">
        <v>630</v>
      </c>
      <c r="B1758" s="13">
        <v>17097861804</v>
      </c>
      <c r="C1758" s="13" t="s">
        <v>631</v>
      </c>
      <c r="D1758" s="13" t="s">
        <v>896</v>
      </c>
      <c r="E1758" s="13" t="s">
        <v>625</v>
      </c>
      <c r="F1758" s="15">
        <v>27.2</v>
      </c>
      <c r="G1758" s="15">
        <v>5</v>
      </c>
      <c r="H1758" s="15">
        <v>4.2</v>
      </c>
    </row>
    <row r="1759" spans="1:8">
      <c r="A1759" s="13" t="s">
        <v>519</v>
      </c>
      <c r="B1759" s="13">
        <v>17097861902</v>
      </c>
      <c r="C1759" s="13" t="s">
        <v>520</v>
      </c>
      <c r="D1759" s="13" t="s">
        <v>896</v>
      </c>
      <c r="E1759" s="13" t="s">
        <v>625</v>
      </c>
      <c r="F1759" s="15">
        <v>28.7</v>
      </c>
      <c r="G1759" s="15">
        <v>0.3</v>
      </c>
      <c r="H1759" s="15">
        <v>3.8</v>
      </c>
    </row>
    <row r="1760" spans="1:8">
      <c r="A1760" s="13" t="s">
        <v>521</v>
      </c>
      <c r="B1760" s="13">
        <v>17097862000</v>
      </c>
      <c r="C1760" s="13" t="s">
        <v>522</v>
      </c>
      <c r="D1760" s="13" t="s">
        <v>896</v>
      </c>
      <c r="E1760" s="13" t="s">
        <v>625</v>
      </c>
      <c r="F1760" s="15">
        <v>26.1</v>
      </c>
      <c r="G1760" s="15">
        <v>0</v>
      </c>
      <c r="H1760" s="15">
        <v>2.6</v>
      </c>
    </row>
    <row r="1761" spans="1:8">
      <c r="A1761" s="13" t="s">
        <v>523</v>
      </c>
      <c r="B1761" s="13">
        <v>17097862100</v>
      </c>
      <c r="C1761" s="13" t="s">
        <v>524</v>
      </c>
      <c r="D1761" s="13" t="s">
        <v>896</v>
      </c>
      <c r="E1761" s="13" t="s">
        <v>625</v>
      </c>
      <c r="F1761" s="15">
        <v>26.4</v>
      </c>
      <c r="G1761" s="15">
        <v>0.5</v>
      </c>
      <c r="H1761" s="15">
        <v>2.4</v>
      </c>
    </row>
    <row r="1762" spans="1:8">
      <c r="A1762" s="13" t="s">
        <v>525</v>
      </c>
      <c r="B1762" s="13">
        <v>17097862200</v>
      </c>
      <c r="C1762" s="13" t="s">
        <v>526</v>
      </c>
      <c r="D1762" s="13" t="s">
        <v>896</v>
      </c>
      <c r="E1762" s="13" t="s">
        <v>625</v>
      </c>
      <c r="F1762" s="15">
        <v>26.2</v>
      </c>
      <c r="G1762" s="15">
        <v>2.2000000000000002</v>
      </c>
      <c r="H1762" s="15">
        <v>14</v>
      </c>
    </row>
    <row r="1763" spans="1:8">
      <c r="A1763" s="13" t="s">
        <v>527</v>
      </c>
      <c r="B1763" s="13">
        <v>17097862300</v>
      </c>
      <c r="C1763" s="13" t="s">
        <v>528</v>
      </c>
      <c r="D1763" s="13" t="s">
        <v>896</v>
      </c>
      <c r="E1763" s="13" t="s">
        <v>625</v>
      </c>
      <c r="F1763" s="15">
        <v>21.3</v>
      </c>
      <c r="G1763" s="15">
        <v>5.0999999999999996</v>
      </c>
      <c r="H1763" s="15">
        <v>5.4</v>
      </c>
    </row>
    <row r="1764" spans="1:8">
      <c r="A1764" s="13" t="s">
        <v>529</v>
      </c>
      <c r="B1764" s="13">
        <v>17097862401</v>
      </c>
      <c r="C1764" s="13" t="s">
        <v>530</v>
      </c>
      <c r="D1764" s="13" t="s">
        <v>896</v>
      </c>
      <c r="E1764" s="13" t="s">
        <v>625</v>
      </c>
      <c r="F1764" s="15">
        <v>26.8</v>
      </c>
      <c r="G1764" s="15">
        <v>3.2</v>
      </c>
      <c r="H1764" s="15">
        <v>13.9</v>
      </c>
    </row>
    <row r="1765" spans="1:8">
      <c r="A1765" s="13" t="s">
        <v>531</v>
      </c>
      <c r="B1765" s="13">
        <v>17097862402</v>
      </c>
      <c r="C1765" s="13" t="s">
        <v>532</v>
      </c>
      <c r="D1765" s="13" t="s">
        <v>896</v>
      </c>
      <c r="E1765" s="13" t="s">
        <v>625</v>
      </c>
      <c r="F1765" s="15">
        <v>26.6</v>
      </c>
      <c r="G1765" s="15">
        <v>1.1000000000000001</v>
      </c>
      <c r="H1765" s="15">
        <v>3.3</v>
      </c>
    </row>
    <row r="1766" spans="1:8">
      <c r="A1766" s="13" t="s">
        <v>533</v>
      </c>
      <c r="B1766" s="13">
        <v>17097862501</v>
      </c>
      <c r="C1766" s="13" t="s">
        <v>534</v>
      </c>
      <c r="D1766" s="13" t="s">
        <v>896</v>
      </c>
      <c r="E1766" s="13" t="s">
        <v>625</v>
      </c>
      <c r="F1766" s="15">
        <v>25.8</v>
      </c>
      <c r="G1766" s="15">
        <v>0.6</v>
      </c>
      <c r="H1766" s="15">
        <v>3.4</v>
      </c>
    </row>
    <row r="1767" spans="1:8">
      <c r="A1767" s="13" t="s">
        <v>535</v>
      </c>
      <c r="B1767" s="13">
        <v>17097862502</v>
      </c>
      <c r="C1767" s="13" t="s">
        <v>536</v>
      </c>
      <c r="D1767" s="13" t="s">
        <v>896</v>
      </c>
      <c r="E1767" s="13" t="s">
        <v>625</v>
      </c>
      <c r="F1767" s="15">
        <v>21.6</v>
      </c>
      <c r="G1767" s="15">
        <v>1.3</v>
      </c>
      <c r="H1767" s="15">
        <v>2.7</v>
      </c>
    </row>
    <row r="1768" spans="1:8">
      <c r="A1768" s="13" t="s">
        <v>537</v>
      </c>
      <c r="B1768" s="13">
        <v>17097862603</v>
      </c>
      <c r="C1768" s="13" t="s">
        <v>538</v>
      </c>
      <c r="D1768" s="13" t="s">
        <v>896</v>
      </c>
      <c r="E1768" s="13" t="s">
        <v>625</v>
      </c>
      <c r="F1768" s="15">
        <v>25.1</v>
      </c>
      <c r="G1768" s="15">
        <v>0.3</v>
      </c>
      <c r="H1768" s="15">
        <v>5</v>
      </c>
    </row>
    <row r="1769" spans="1:8">
      <c r="A1769" s="13" t="s">
        <v>539</v>
      </c>
      <c r="B1769" s="13">
        <v>17097862700</v>
      </c>
      <c r="C1769" s="13" t="s">
        <v>540</v>
      </c>
      <c r="D1769" s="13" t="s">
        <v>896</v>
      </c>
      <c r="E1769" s="13" t="s">
        <v>625</v>
      </c>
      <c r="F1769" s="15">
        <v>24.3</v>
      </c>
      <c r="G1769" s="15">
        <v>0.8</v>
      </c>
      <c r="H1769" s="15">
        <v>11</v>
      </c>
    </row>
    <row r="1770" spans="1:8">
      <c r="A1770" s="13" t="s">
        <v>541</v>
      </c>
      <c r="B1770" s="13">
        <v>17097860101</v>
      </c>
      <c r="C1770" s="13" t="s">
        <v>542</v>
      </c>
      <c r="D1770" s="13" t="s">
        <v>896</v>
      </c>
      <c r="E1770" s="13" t="s">
        <v>543</v>
      </c>
      <c r="F1770" s="15">
        <v>30.8</v>
      </c>
      <c r="G1770" s="15">
        <v>1.8</v>
      </c>
      <c r="H1770" s="15">
        <v>2.4</v>
      </c>
    </row>
    <row r="1771" spans="1:8">
      <c r="A1771" s="13" t="s">
        <v>544</v>
      </c>
      <c r="B1771" s="13">
        <v>17097860103</v>
      </c>
      <c r="C1771" s="13" t="s">
        <v>545</v>
      </c>
      <c r="D1771" s="13" t="s">
        <v>896</v>
      </c>
      <c r="E1771" s="13" t="s">
        <v>543</v>
      </c>
      <c r="F1771" s="15">
        <v>28.1</v>
      </c>
      <c r="G1771" s="15">
        <v>0.6</v>
      </c>
      <c r="H1771" s="15">
        <v>1.4</v>
      </c>
    </row>
    <row r="1772" spans="1:8">
      <c r="A1772" s="13" t="s">
        <v>546</v>
      </c>
      <c r="B1772" s="13">
        <v>17097860104</v>
      </c>
      <c r="C1772" s="13" t="s">
        <v>547</v>
      </c>
      <c r="D1772" s="13" t="s">
        <v>896</v>
      </c>
      <c r="E1772" s="13" t="s">
        <v>548</v>
      </c>
      <c r="F1772" s="15">
        <v>27.1</v>
      </c>
      <c r="G1772" s="15">
        <v>0.5</v>
      </c>
      <c r="H1772" s="15">
        <v>0</v>
      </c>
    </row>
    <row r="1773" spans="1:8">
      <c r="A1773" s="13" t="s">
        <v>549</v>
      </c>
      <c r="B1773" s="13">
        <v>17097860200</v>
      </c>
      <c r="C1773" s="13" t="s">
        <v>550</v>
      </c>
      <c r="D1773" s="13" t="s">
        <v>896</v>
      </c>
      <c r="E1773" s="13" t="s">
        <v>548</v>
      </c>
      <c r="F1773" s="15">
        <v>25.8</v>
      </c>
      <c r="G1773" s="15">
        <v>4.4000000000000004</v>
      </c>
      <c r="H1773" s="15">
        <v>2</v>
      </c>
    </row>
    <row r="1774" spans="1:8">
      <c r="A1774" s="13" t="s">
        <v>551</v>
      </c>
      <c r="B1774" s="13">
        <v>17097860301</v>
      </c>
      <c r="C1774" s="13" t="s">
        <v>552</v>
      </c>
      <c r="D1774" s="13" t="s">
        <v>896</v>
      </c>
      <c r="E1774" s="13" t="s">
        <v>548</v>
      </c>
      <c r="F1774" s="15">
        <v>30.9</v>
      </c>
      <c r="G1774" s="15">
        <v>0</v>
      </c>
      <c r="H1774" s="15">
        <v>2.4</v>
      </c>
    </row>
    <row r="1775" spans="1:8">
      <c r="A1775" s="13" t="s">
        <v>553</v>
      </c>
      <c r="B1775" s="13">
        <v>17097860302</v>
      </c>
      <c r="C1775" s="13" t="s">
        <v>554</v>
      </c>
      <c r="D1775" s="13" t="s">
        <v>896</v>
      </c>
      <c r="E1775" s="13" t="s">
        <v>548</v>
      </c>
      <c r="F1775" s="15">
        <v>24</v>
      </c>
      <c r="G1775" s="15">
        <v>1.7</v>
      </c>
      <c r="H1775" s="15">
        <v>4.5999999999999996</v>
      </c>
    </row>
    <row r="1776" spans="1:8">
      <c r="A1776" s="13" t="s">
        <v>555</v>
      </c>
      <c r="B1776" s="13">
        <v>17097860400</v>
      </c>
      <c r="C1776" s="13" t="s">
        <v>556</v>
      </c>
      <c r="D1776" s="13" t="s">
        <v>896</v>
      </c>
      <c r="E1776" s="13" t="s">
        <v>548</v>
      </c>
      <c r="F1776" s="15">
        <v>31.9</v>
      </c>
      <c r="G1776" s="15">
        <v>0.8</v>
      </c>
      <c r="H1776" s="15">
        <v>2.4</v>
      </c>
    </row>
    <row r="1777" spans="1:8">
      <c r="A1777" s="13" t="s">
        <v>557</v>
      </c>
      <c r="B1777" s="13">
        <v>17097860500</v>
      </c>
      <c r="C1777" s="13" t="s">
        <v>558</v>
      </c>
      <c r="D1777" s="13" t="s">
        <v>896</v>
      </c>
      <c r="E1777" s="13" t="s">
        <v>548</v>
      </c>
      <c r="F1777" s="15">
        <v>34.700000000000003</v>
      </c>
      <c r="G1777" s="15">
        <v>2.5</v>
      </c>
      <c r="H1777" s="15">
        <v>5.4</v>
      </c>
    </row>
    <row r="1778" spans="1:8">
      <c r="A1778" s="13" t="s">
        <v>559</v>
      </c>
      <c r="B1778" s="13">
        <v>17097860600</v>
      </c>
      <c r="C1778" s="13" t="s">
        <v>560</v>
      </c>
      <c r="D1778" s="13" t="s">
        <v>896</v>
      </c>
      <c r="E1778" s="13" t="s">
        <v>548</v>
      </c>
      <c r="F1778" s="15">
        <v>28.6</v>
      </c>
      <c r="G1778" s="15">
        <v>0.3</v>
      </c>
      <c r="H1778" s="15">
        <v>2.1</v>
      </c>
    </row>
    <row r="1779" spans="1:8">
      <c r="A1779" s="13" t="s">
        <v>561</v>
      </c>
      <c r="B1779" s="13">
        <v>17097866000</v>
      </c>
      <c r="C1779" s="13" t="s">
        <v>562</v>
      </c>
      <c r="D1779" s="13" t="s">
        <v>896</v>
      </c>
      <c r="E1779" s="13"/>
      <c r="F1779" s="15">
        <v>29.9</v>
      </c>
      <c r="G1779" s="15">
        <v>0.1</v>
      </c>
      <c r="H1779" s="15">
        <v>1.2</v>
      </c>
    </row>
    <row r="1780" spans="1:8">
      <c r="A1780" s="13" t="s">
        <v>563</v>
      </c>
      <c r="B1780" s="13">
        <v>17097866100</v>
      </c>
      <c r="C1780" s="13" t="s">
        <v>564</v>
      </c>
      <c r="D1780" s="13" t="s">
        <v>896</v>
      </c>
      <c r="E1780" s="13"/>
      <c r="F1780" s="15">
        <v>22.9</v>
      </c>
      <c r="G1780" s="15">
        <v>5.0999999999999996</v>
      </c>
      <c r="H1780" s="15">
        <v>4.7</v>
      </c>
    </row>
    <row r="1781" spans="1:8">
      <c r="A1781" s="13" t="s">
        <v>565</v>
      </c>
      <c r="B1781" s="13">
        <v>17097866200</v>
      </c>
      <c r="C1781" s="13" t="s">
        <v>566</v>
      </c>
      <c r="D1781" s="13" t="s">
        <v>896</v>
      </c>
      <c r="E1781" s="13"/>
      <c r="F1781" s="15">
        <v>29.4</v>
      </c>
      <c r="G1781" s="15">
        <v>2.2000000000000002</v>
      </c>
      <c r="H1781" s="15">
        <v>4.7</v>
      </c>
    </row>
    <row r="1782" spans="1:8">
      <c r="A1782" s="13" t="s">
        <v>567</v>
      </c>
      <c r="B1782" s="13">
        <v>17097990000</v>
      </c>
      <c r="C1782" s="13" t="s">
        <v>568</v>
      </c>
      <c r="D1782" s="13" t="s">
        <v>896</v>
      </c>
      <c r="E1782" s="13"/>
      <c r="F1782" s="15" t="s">
        <v>3414</v>
      </c>
      <c r="G1782" s="15" t="s">
        <v>3414</v>
      </c>
      <c r="H1782" s="15" t="s">
        <v>3414</v>
      </c>
    </row>
    <row r="1783" spans="1:8">
      <c r="A1783" s="13" t="s">
        <v>569</v>
      </c>
      <c r="B1783" s="13">
        <v>17111871104</v>
      </c>
      <c r="C1783" s="13" t="s">
        <v>570</v>
      </c>
      <c r="D1783" s="13" t="s">
        <v>571</v>
      </c>
      <c r="E1783" s="13" t="s">
        <v>1030</v>
      </c>
      <c r="F1783" s="15">
        <v>40.299999999999997</v>
      </c>
      <c r="G1783" s="15">
        <v>0.5</v>
      </c>
      <c r="H1783" s="15">
        <v>2.2000000000000002</v>
      </c>
    </row>
    <row r="1784" spans="1:8">
      <c r="A1784" s="13" t="s">
        <v>572</v>
      </c>
      <c r="B1784" s="13">
        <v>17111871107</v>
      </c>
      <c r="C1784" s="13" t="s">
        <v>573</v>
      </c>
      <c r="D1784" s="13" t="s">
        <v>571</v>
      </c>
      <c r="E1784" s="13" t="s">
        <v>1030</v>
      </c>
      <c r="F1784" s="15">
        <v>42.9</v>
      </c>
      <c r="G1784" s="15">
        <v>0.8</v>
      </c>
      <c r="H1784" s="15">
        <v>2.5</v>
      </c>
    </row>
    <row r="1785" spans="1:8">
      <c r="A1785" s="13" t="s">
        <v>465</v>
      </c>
      <c r="B1785" s="13">
        <v>17111871206</v>
      </c>
      <c r="C1785" s="13" t="s">
        <v>466</v>
      </c>
      <c r="D1785" s="13" t="s">
        <v>571</v>
      </c>
      <c r="E1785" s="13" t="s">
        <v>1030</v>
      </c>
      <c r="F1785" s="15">
        <v>38.700000000000003</v>
      </c>
      <c r="G1785" s="15">
        <v>0</v>
      </c>
      <c r="H1785" s="15">
        <v>3.3</v>
      </c>
    </row>
    <row r="1786" spans="1:8">
      <c r="A1786" s="13" t="s">
        <v>467</v>
      </c>
      <c r="B1786" s="13">
        <v>17111871306</v>
      </c>
      <c r="C1786" s="13" t="s">
        <v>468</v>
      </c>
      <c r="D1786" s="13" t="s">
        <v>571</v>
      </c>
      <c r="E1786" s="13" t="s">
        <v>1030</v>
      </c>
      <c r="F1786" s="15">
        <v>35.9</v>
      </c>
      <c r="G1786" s="15">
        <v>2.7</v>
      </c>
      <c r="H1786" s="15">
        <v>6.4</v>
      </c>
    </row>
    <row r="1787" spans="1:8">
      <c r="A1787" s="13" t="s">
        <v>469</v>
      </c>
      <c r="B1787" s="13">
        <v>17111871310</v>
      </c>
      <c r="C1787" s="13" t="s">
        <v>470</v>
      </c>
      <c r="D1787" s="13" t="s">
        <v>571</v>
      </c>
      <c r="E1787" s="13" t="s">
        <v>1030</v>
      </c>
      <c r="F1787" s="15">
        <v>32.4</v>
      </c>
      <c r="G1787" s="15">
        <v>0</v>
      </c>
      <c r="H1787" s="15">
        <v>0</v>
      </c>
    </row>
    <row r="1788" spans="1:8">
      <c r="A1788" s="13" t="s">
        <v>471</v>
      </c>
      <c r="B1788" s="13">
        <v>17111871404</v>
      </c>
      <c r="C1788" s="13" t="s">
        <v>472</v>
      </c>
      <c r="D1788" s="13" t="s">
        <v>571</v>
      </c>
      <c r="E1788" s="13" t="s">
        <v>1030</v>
      </c>
      <c r="F1788" s="15">
        <v>30</v>
      </c>
      <c r="G1788" s="15">
        <v>0.8</v>
      </c>
      <c r="H1788" s="15">
        <v>2.2000000000000002</v>
      </c>
    </row>
    <row r="1789" spans="1:8">
      <c r="A1789" s="13" t="s">
        <v>473</v>
      </c>
      <c r="B1789" s="13">
        <v>17111871402</v>
      </c>
      <c r="C1789" s="13" t="s">
        <v>474</v>
      </c>
      <c r="D1789" s="13" t="s">
        <v>571</v>
      </c>
      <c r="E1789" s="13" t="s">
        <v>4211</v>
      </c>
      <c r="F1789" s="15">
        <v>33.9</v>
      </c>
      <c r="G1789" s="15">
        <v>0.8</v>
      </c>
      <c r="H1789" s="15">
        <v>4</v>
      </c>
    </row>
    <row r="1790" spans="1:8">
      <c r="A1790" s="13" t="s">
        <v>475</v>
      </c>
      <c r="B1790" s="13">
        <v>17111870401</v>
      </c>
      <c r="C1790" s="13" t="s">
        <v>476</v>
      </c>
      <c r="D1790" s="13" t="s">
        <v>571</v>
      </c>
      <c r="E1790" s="13" t="s">
        <v>477</v>
      </c>
      <c r="F1790" s="15">
        <v>36.200000000000003</v>
      </c>
      <c r="G1790" s="15">
        <v>0.4</v>
      </c>
      <c r="H1790" s="15">
        <v>1.1000000000000001</v>
      </c>
    </row>
    <row r="1791" spans="1:8">
      <c r="A1791" s="13" t="s">
        <v>478</v>
      </c>
      <c r="B1791" s="13">
        <v>17111870500</v>
      </c>
      <c r="C1791" s="13" t="s">
        <v>479</v>
      </c>
      <c r="D1791" s="13" t="s">
        <v>571</v>
      </c>
      <c r="E1791" s="13" t="s">
        <v>477</v>
      </c>
      <c r="F1791" s="15">
        <v>30.3</v>
      </c>
      <c r="G1791" s="15">
        <v>0.4</v>
      </c>
      <c r="H1791" s="15">
        <v>1.6</v>
      </c>
    </row>
    <row r="1792" spans="1:8">
      <c r="A1792" s="13" t="s">
        <v>480</v>
      </c>
      <c r="B1792" s="13">
        <v>17111871304</v>
      </c>
      <c r="C1792" s="13" t="s">
        <v>481</v>
      </c>
      <c r="D1792" s="13" t="s">
        <v>571</v>
      </c>
      <c r="E1792" s="13" t="s">
        <v>482</v>
      </c>
      <c r="F1792" s="15">
        <v>33.5</v>
      </c>
      <c r="G1792" s="15">
        <v>2</v>
      </c>
      <c r="H1792" s="15">
        <v>4.5999999999999996</v>
      </c>
    </row>
    <row r="1793" spans="1:8">
      <c r="A1793" s="13" t="s">
        <v>483</v>
      </c>
      <c r="B1793" s="13">
        <v>17111871307</v>
      </c>
      <c r="C1793" s="13" t="s">
        <v>484</v>
      </c>
      <c r="D1793" s="13" t="s">
        <v>571</v>
      </c>
      <c r="E1793" s="13" t="s">
        <v>482</v>
      </c>
      <c r="F1793" s="15">
        <v>32.4</v>
      </c>
      <c r="G1793" s="15">
        <v>3.4</v>
      </c>
      <c r="H1793" s="15">
        <v>3.3</v>
      </c>
    </row>
    <row r="1794" spans="1:8">
      <c r="A1794" s="13" t="s">
        <v>485</v>
      </c>
      <c r="B1794" s="13">
        <v>17111871311</v>
      </c>
      <c r="C1794" s="13" t="s">
        <v>486</v>
      </c>
      <c r="D1794" s="13" t="s">
        <v>571</v>
      </c>
      <c r="E1794" s="13" t="s">
        <v>482</v>
      </c>
      <c r="F1794" s="15">
        <v>36.200000000000003</v>
      </c>
      <c r="G1794" s="15">
        <v>0.9</v>
      </c>
      <c r="H1794" s="15">
        <v>0.8</v>
      </c>
    </row>
    <row r="1795" spans="1:8">
      <c r="A1795" s="13" t="s">
        <v>487</v>
      </c>
      <c r="B1795" s="13">
        <v>17111870807</v>
      </c>
      <c r="C1795" s="13" t="s">
        <v>488</v>
      </c>
      <c r="D1795" s="13" t="s">
        <v>571</v>
      </c>
      <c r="E1795" s="13" t="s">
        <v>489</v>
      </c>
      <c r="F1795" s="15">
        <v>31.4</v>
      </c>
      <c r="G1795" s="15">
        <v>3.3</v>
      </c>
      <c r="H1795" s="15">
        <v>6.2</v>
      </c>
    </row>
    <row r="1796" spans="1:8">
      <c r="A1796" s="13" t="s">
        <v>490</v>
      </c>
      <c r="B1796" s="13">
        <v>17111870808</v>
      </c>
      <c r="C1796" s="13" t="s">
        <v>491</v>
      </c>
      <c r="D1796" s="13" t="s">
        <v>571</v>
      </c>
      <c r="E1796" s="13" t="s">
        <v>489</v>
      </c>
      <c r="F1796" s="15">
        <v>30.5</v>
      </c>
      <c r="G1796" s="15">
        <v>0</v>
      </c>
      <c r="H1796" s="15">
        <v>6.9</v>
      </c>
    </row>
    <row r="1797" spans="1:8">
      <c r="A1797" s="13" t="s">
        <v>492</v>
      </c>
      <c r="B1797" s="13">
        <v>17111870809</v>
      </c>
      <c r="C1797" s="13" t="s">
        <v>493</v>
      </c>
      <c r="D1797" s="13" t="s">
        <v>571</v>
      </c>
      <c r="E1797" s="13" t="s">
        <v>489</v>
      </c>
      <c r="F1797" s="15">
        <v>32.1</v>
      </c>
      <c r="G1797" s="15">
        <v>1.2</v>
      </c>
      <c r="H1797" s="15">
        <v>1.7</v>
      </c>
    </row>
    <row r="1798" spans="1:8">
      <c r="A1798" s="13" t="s">
        <v>494</v>
      </c>
      <c r="B1798" s="13">
        <v>17111871108</v>
      </c>
      <c r="C1798" s="13" t="s">
        <v>495</v>
      </c>
      <c r="D1798" s="13" t="s">
        <v>571</v>
      </c>
      <c r="E1798" s="13" t="s">
        <v>489</v>
      </c>
      <c r="F1798" s="15">
        <v>45.7</v>
      </c>
      <c r="G1798" s="15">
        <v>1.7</v>
      </c>
      <c r="H1798" s="15">
        <v>1.7</v>
      </c>
    </row>
    <row r="1799" spans="1:8">
      <c r="A1799" s="13" t="s">
        <v>496</v>
      </c>
      <c r="B1799" s="13">
        <v>17111871201</v>
      </c>
      <c r="C1799" s="13" t="s">
        <v>497</v>
      </c>
      <c r="D1799" s="13" t="s">
        <v>571</v>
      </c>
      <c r="E1799" s="13" t="s">
        <v>489</v>
      </c>
      <c r="F1799" s="15">
        <v>33.299999999999997</v>
      </c>
      <c r="G1799" s="15">
        <v>0.1</v>
      </c>
      <c r="H1799" s="15">
        <v>1.9</v>
      </c>
    </row>
    <row r="1800" spans="1:8">
      <c r="A1800" s="13" t="s">
        <v>498</v>
      </c>
      <c r="B1800" s="13">
        <v>17111871202</v>
      </c>
      <c r="C1800" s="13" t="s">
        <v>499</v>
      </c>
      <c r="D1800" s="13" t="s">
        <v>571</v>
      </c>
      <c r="E1800" s="13" t="s">
        <v>489</v>
      </c>
      <c r="F1800" s="15">
        <v>27.5</v>
      </c>
      <c r="G1800" s="15">
        <v>2.1</v>
      </c>
      <c r="H1800" s="15">
        <v>0.5</v>
      </c>
    </row>
    <row r="1801" spans="1:8">
      <c r="A1801" s="13" t="s">
        <v>500</v>
      </c>
      <c r="B1801" s="13">
        <v>17111871207</v>
      </c>
      <c r="C1801" s="13" t="s">
        <v>501</v>
      </c>
      <c r="D1801" s="13" t="s">
        <v>571</v>
      </c>
      <c r="E1801" s="13" t="s">
        <v>489</v>
      </c>
      <c r="F1801" s="15">
        <v>37.6</v>
      </c>
      <c r="G1801" s="15">
        <v>0.6</v>
      </c>
      <c r="H1801" s="15">
        <v>1.3</v>
      </c>
    </row>
    <row r="1802" spans="1:8">
      <c r="A1802" s="13" t="s">
        <v>502</v>
      </c>
      <c r="B1802" s="13">
        <v>17111871301</v>
      </c>
      <c r="C1802" s="13" t="s">
        <v>503</v>
      </c>
      <c r="D1802" s="13" t="s">
        <v>571</v>
      </c>
      <c r="E1802" s="13" t="s">
        <v>489</v>
      </c>
      <c r="F1802" s="15">
        <v>29.7</v>
      </c>
      <c r="G1802" s="15">
        <v>4.0999999999999996</v>
      </c>
      <c r="H1802" s="15">
        <v>6.1</v>
      </c>
    </row>
    <row r="1803" spans="1:8">
      <c r="A1803" s="13" t="s">
        <v>504</v>
      </c>
      <c r="B1803" s="13">
        <v>17111870102</v>
      </c>
      <c r="C1803" s="13" t="s">
        <v>505</v>
      </c>
      <c r="D1803" s="13" t="s">
        <v>571</v>
      </c>
      <c r="E1803" s="13" t="s">
        <v>843</v>
      </c>
      <c r="F1803" s="15">
        <v>34.200000000000003</v>
      </c>
      <c r="G1803" s="15">
        <v>1</v>
      </c>
      <c r="H1803" s="15">
        <v>3.2</v>
      </c>
    </row>
    <row r="1804" spans="1:8">
      <c r="A1804" s="13" t="s">
        <v>506</v>
      </c>
      <c r="B1804" s="13">
        <v>17111870200</v>
      </c>
      <c r="C1804" s="13" t="s">
        <v>507</v>
      </c>
      <c r="D1804" s="13" t="s">
        <v>571</v>
      </c>
      <c r="E1804" s="13" t="s">
        <v>508</v>
      </c>
      <c r="F1804" s="15">
        <v>34.6</v>
      </c>
      <c r="G1804" s="15">
        <v>3.7</v>
      </c>
      <c r="H1804" s="15">
        <v>4.3</v>
      </c>
    </row>
    <row r="1805" spans="1:8">
      <c r="A1805" s="13" t="s">
        <v>509</v>
      </c>
      <c r="B1805" s="13">
        <v>17111870301</v>
      </c>
      <c r="C1805" s="13" t="s">
        <v>510</v>
      </c>
      <c r="D1805" s="13" t="s">
        <v>571</v>
      </c>
      <c r="E1805" s="13" t="s">
        <v>508</v>
      </c>
      <c r="F1805" s="15">
        <v>30.6</v>
      </c>
      <c r="G1805" s="15">
        <v>2.5</v>
      </c>
      <c r="H1805" s="15">
        <v>4.2</v>
      </c>
    </row>
    <row r="1806" spans="1:8">
      <c r="A1806" s="13" t="s">
        <v>511</v>
      </c>
      <c r="B1806" s="13">
        <v>17111870302</v>
      </c>
      <c r="C1806" s="13" t="s">
        <v>512</v>
      </c>
      <c r="D1806" s="13" t="s">
        <v>571</v>
      </c>
      <c r="E1806" s="13" t="s">
        <v>508</v>
      </c>
      <c r="F1806" s="15">
        <v>27.7</v>
      </c>
      <c r="G1806" s="15">
        <v>4.8</v>
      </c>
      <c r="H1806" s="15">
        <v>5.2</v>
      </c>
    </row>
    <row r="1807" spans="1:8">
      <c r="A1807" s="13" t="s">
        <v>513</v>
      </c>
      <c r="B1807" s="13">
        <v>17111870101</v>
      </c>
      <c r="C1807" s="13" t="s">
        <v>514</v>
      </c>
      <c r="D1807" s="13" t="s">
        <v>571</v>
      </c>
      <c r="E1807" s="13" t="s">
        <v>515</v>
      </c>
      <c r="F1807" s="15">
        <v>33.4</v>
      </c>
      <c r="G1807" s="15">
        <v>2</v>
      </c>
      <c r="H1807" s="15">
        <v>1.2</v>
      </c>
    </row>
    <row r="1808" spans="1:8">
      <c r="A1808" s="13" t="s">
        <v>516</v>
      </c>
      <c r="B1808" s="13">
        <v>17111870811</v>
      </c>
      <c r="C1808" s="13" t="s">
        <v>517</v>
      </c>
      <c r="D1808" s="13" t="s">
        <v>571</v>
      </c>
      <c r="E1808" s="13" t="s">
        <v>518</v>
      </c>
      <c r="F1808" s="15">
        <v>32.9</v>
      </c>
      <c r="G1808" s="15">
        <v>1.6</v>
      </c>
      <c r="H1808" s="15">
        <v>0.5</v>
      </c>
    </row>
    <row r="1809" spans="1:8">
      <c r="A1809" s="13" t="s">
        <v>409</v>
      </c>
      <c r="B1809" s="13">
        <v>17111871105</v>
      </c>
      <c r="C1809" s="13" t="s">
        <v>410</v>
      </c>
      <c r="D1809" s="13" t="s">
        <v>571</v>
      </c>
      <c r="E1809" s="13" t="s">
        <v>1044</v>
      </c>
      <c r="F1809" s="15">
        <v>36.4</v>
      </c>
      <c r="G1809" s="15">
        <v>0.5</v>
      </c>
      <c r="H1809" s="15">
        <v>1.6</v>
      </c>
    </row>
    <row r="1810" spans="1:8">
      <c r="A1810" s="13" t="s">
        <v>411</v>
      </c>
      <c r="B1810" s="13">
        <v>17111871109</v>
      </c>
      <c r="C1810" s="13" t="s">
        <v>412</v>
      </c>
      <c r="D1810" s="13" t="s">
        <v>571</v>
      </c>
      <c r="E1810" s="13" t="s">
        <v>1044</v>
      </c>
      <c r="F1810" s="15">
        <v>39.799999999999997</v>
      </c>
      <c r="G1810" s="15">
        <v>0</v>
      </c>
      <c r="H1810" s="15">
        <v>1.7</v>
      </c>
    </row>
    <row r="1811" spans="1:8">
      <c r="A1811" s="13" t="s">
        <v>413</v>
      </c>
      <c r="B1811" s="13">
        <v>17111870812</v>
      </c>
      <c r="C1811" s="13" t="s">
        <v>414</v>
      </c>
      <c r="D1811" s="13" t="s">
        <v>571</v>
      </c>
      <c r="E1811" s="13" t="s">
        <v>692</v>
      </c>
      <c r="F1811" s="15">
        <v>39.6</v>
      </c>
      <c r="G1811" s="15">
        <v>0.2</v>
      </c>
      <c r="H1811" s="15">
        <v>1.2</v>
      </c>
    </row>
    <row r="1812" spans="1:8">
      <c r="A1812" s="13" t="s">
        <v>415</v>
      </c>
      <c r="B1812" s="13">
        <v>17111870604</v>
      </c>
      <c r="C1812" s="13" t="s">
        <v>416</v>
      </c>
      <c r="D1812" s="13" t="s">
        <v>571</v>
      </c>
      <c r="E1812" s="13" t="s">
        <v>417</v>
      </c>
      <c r="F1812" s="15">
        <v>32.799999999999997</v>
      </c>
      <c r="G1812" s="15">
        <v>1.8</v>
      </c>
      <c r="H1812" s="15">
        <v>1</v>
      </c>
    </row>
    <row r="1813" spans="1:8">
      <c r="A1813" s="13" t="s">
        <v>418</v>
      </c>
      <c r="B1813" s="13">
        <v>17111870702</v>
      </c>
      <c r="C1813" s="13" t="s">
        <v>419</v>
      </c>
      <c r="D1813" s="13" t="s">
        <v>571</v>
      </c>
      <c r="E1813" s="13" t="s">
        <v>417</v>
      </c>
      <c r="F1813" s="15">
        <v>35</v>
      </c>
      <c r="G1813" s="15">
        <v>0.7</v>
      </c>
      <c r="H1813" s="15">
        <v>2.1</v>
      </c>
    </row>
    <row r="1814" spans="1:8">
      <c r="A1814" s="13" t="s">
        <v>420</v>
      </c>
      <c r="B1814" s="13">
        <v>17111870704</v>
      </c>
      <c r="C1814" s="13" t="s">
        <v>421</v>
      </c>
      <c r="D1814" s="13" t="s">
        <v>571</v>
      </c>
      <c r="E1814" s="13" t="s">
        <v>417</v>
      </c>
      <c r="F1814" s="15">
        <v>35.799999999999997</v>
      </c>
      <c r="G1814" s="15">
        <v>0.7</v>
      </c>
      <c r="H1814" s="15">
        <v>1.3</v>
      </c>
    </row>
    <row r="1815" spans="1:8">
      <c r="A1815" s="13" t="s">
        <v>422</v>
      </c>
      <c r="B1815" s="13">
        <v>17111871106</v>
      </c>
      <c r="C1815" s="13" t="s">
        <v>423</v>
      </c>
      <c r="D1815" s="13" t="s">
        <v>571</v>
      </c>
      <c r="E1815" s="13" t="s">
        <v>424</v>
      </c>
      <c r="F1815" s="15">
        <v>37.4</v>
      </c>
      <c r="G1815" s="15">
        <v>0.7</v>
      </c>
      <c r="H1815" s="15">
        <v>4.7</v>
      </c>
    </row>
    <row r="1816" spans="1:8">
      <c r="A1816" s="13" t="s">
        <v>425</v>
      </c>
      <c r="B1816" s="13">
        <v>17111871205</v>
      </c>
      <c r="C1816" s="13" t="s">
        <v>426</v>
      </c>
      <c r="D1816" s="13" t="s">
        <v>571</v>
      </c>
      <c r="E1816" s="13" t="s">
        <v>424</v>
      </c>
      <c r="F1816" s="15">
        <v>33.799999999999997</v>
      </c>
      <c r="G1816" s="15">
        <v>0.3</v>
      </c>
      <c r="H1816" s="15">
        <v>0.5</v>
      </c>
    </row>
    <row r="1817" spans="1:8">
      <c r="A1817" s="13" t="s">
        <v>427</v>
      </c>
      <c r="B1817" s="13">
        <v>17111871208</v>
      </c>
      <c r="C1817" s="13" t="s">
        <v>428</v>
      </c>
      <c r="D1817" s="13" t="s">
        <v>571</v>
      </c>
      <c r="E1817" s="13" t="s">
        <v>424</v>
      </c>
      <c r="F1817" s="15">
        <v>37.299999999999997</v>
      </c>
      <c r="G1817" s="15">
        <v>0</v>
      </c>
      <c r="H1817" s="15">
        <v>1.3</v>
      </c>
    </row>
    <row r="1818" spans="1:8">
      <c r="A1818" s="13" t="s">
        <v>429</v>
      </c>
      <c r="B1818" s="13">
        <v>17111871209</v>
      </c>
      <c r="C1818" s="13" t="s">
        <v>430</v>
      </c>
      <c r="D1818" s="13" t="s">
        <v>571</v>
      </c>
      <c r="E1818" s="13" t="s">
        <v>431</v>
      </c>
      <c r="F1818" s="15">
        <v>35</v>
      </c>
      <c r="G1818" s="15">
        <v>0.8</v>
      </c>
      <c r="H1818" s="15">
        <v>2.1</v>
      </c>
    </row>
    <row r="1819" spans="1:8">
      <c r="A1819" s="13" t="s">
        <v>432</v>
      </c>
      <c r="B1819" s="13">
        <v>17111871003</v>
      </c>
      <c r="C1819" s="13" t="s">
        <v>433</v>
      </c>
      <c r="D1819" s="13" t="s">
        <v>571</v>
      </c>
      <c r="E1819" s="13" t="s">
        <v>434</v>
      </c>
      <c r="F1819" s="15">
        <v>33.5</v>
      </c>
      <c r="G1819" s="15">
        <v>2.5</v>
      </c>
      <c r="H1819" s="15">
        <v>1.7</v>
      </c>
    </row>
    <row r="1820" spans="1:8">
      <c r="A1820" s="13" t="s">
        <v>435</v>
      </c>
      <c r="B1820" s="13">
        <v>17111871004</v>
      </c>
      <c r="C1820" s="13" t="s">
        <v>436</v>
      </c>
      <c r="D1820" s="13" t="s">
        <v>571</v>
      </c>
      <c r="E1820" s="13" t="s">
        <v>434</v>
      </c>
      <c r="F1820" s="15">
        <v>27.5</v>
      </c>
      <c r="G1820" s="15">
        <v>4.9000000000000004</v>
      </c>
      <c r="H1820" s="15">
        <v>1.6</v>
      </c>
    </row>
    <row r="1821" spans="1:8">
      <c r="A1821" s="13" t="s">
        <v>437</v>
      </c>
      <c r="B1821" s="13">
        <v>17111870603</v>
      </c>
      <c r="C1821" s="13" t="s">
        <v>438</v>
      </c>
      <c r="D1821" s="13" t="s">
        <v>571</v>
      </c>
      <c r="E1821" s="13" t="s">
        <v>439</v>
      </c>
      <c r="F1821" s="15">
        <v>33.1</v>
      </c>
      <c r="G1821" s="15">
        <v>0.2</v>
      </c>
      <c r="H1821" s="15">
        <v>1.7</v>
      </c>
    </row>
    <row r="1822" spans="1:8">
      <c r="A1822" s="13" t="s">
        <v>440</v>
      </c>
      <c r="B1822" s="13">
        <v>17111870605</v>
      </c>
      <c r="C1822" s="13" t="s">
        <v>441</v>
      </c>
      <c r="D1822" s="13" t="s">
        <v>571</v>
      </c>
      <c r="E1822" s="13" t="s">
        <v>571</v>
      </c>
      <c r="F1822" s="15">
        <v>29.3</v>
      </c>
      <c r="G1822" s="15">
        <v>0</v>
      </c>
      <c r="H1822" s="15">
        <v>2.7</v>
      </c>
    </row>
    <row r="1823" spans="1:8">
      <c r="A1823" s="13" t="s">
        <v>442</v>
      </c>
      <c r="B1823" s="13">
        <v>17111870606</v>
      </c>
      <c r="C1823" s="13" t="s">
        <v>443</v>
      </c>
      <c r="D1823" s="13" t="s">
        <v>571</v>
      </c>
      <c r="E1823" s="13" t="s">
        <v>571</v>
      </c>
      <c r="F1823" s="15">
        <v>26.4</v>
      </c>
      <c r="G1823" s="15">
        <v>0.9</v>
      </c>
      <c r="H1823" s="15">
        <v>0</v>
      </c>
    </row>
    <row r="1824" spans="1:8">
      <c r="A1824" s="13" t="s">
        <v>444</v>
      </c>
      <c r="B1824" s="13">
        <v>17111870810</v>
      </c>
      <c r="C1824" s="13" t="s">
        <v>445</v>
      </c>
      <c r="D1824" s="13" t="s">
        <v>571</v>
      </c>
      <c r="E1824" s="13" t="s">
        <v>446</v>
      </c>
      <c r="F1824" s="15">
        <v>33.799999999999997</v>
      </c>
      <c r="G1824" s="15">
        <v>1.1000000000000001</v>
      </c>
      <c r="H1824" s="15">
        <v>4</v>
      </c>
    </row>
    <row r="1825" spans="1:8">
      <c r="A1825" s="13" t="s">
        <v>447</v>
      </c>
      <c r="B1825" s="13">
        <v>17111871305</v>
      </c>
      <c r="C1825" s="13" t="s">
        <v>448</v>
      </c>
      <c r="D1825" s="13" t="s">
        <v>571</v>
      </c>
      <c r="E1825" s="13" t="s">
        <v>446</v>
      </c>
      <c r="F1825" s="15">
        <v>34.200000000000003</v>
      </c>
      <c r="G1825" s="15">
        <v>0.7</v>
      </c>
      <c r="H1825" s="15">
        <v>4.5999999999999996</v>
      </c>
    </row>
    <row r="1826" spans="1:8">
      <c r="A1826" s="13" t="s">
        <v>449</v>
      </c>
      <c r="B1826" s="13">
        <v>17111870803</v>
      </c>
      <c r="C1826" s="13" t="s">
        <v>450</v>
      </c>
      <c r="D1826" s="13" t="s">
        <v>571</v>
      </c>
      <c r="E1826" s="13" t="s">
        <v>451</v>
      </c>
      <c r="F1826" s="15">
        <v>33</v>
      </c>
      <c r="G1826" s="15">
        <v>2</v>
      </c>
      <c r="H1826" s="15">
        <v>4.2</v>
      </c>
    </row>
    <row r="1827" spans="1:8">
      <c r="A1827" s="13" t="s">
        <v>452</v>
      </c>
      <c r="B1827" s="13">
        <v>17111870703</v>
      </c>
      <c r="C1827" s="13" t="s">
        <v>453</v>
      </c>
      <c r="D1827" s="13" t="s">
        <v>571</v>
      </c>
      <c r="E1827" s="13" t="s">
        <v>454</v>
      </c>
      <c r="F1827" s="15">
        <v>30.4</v>
      </c>
      <c r="G1827" s="15">
        <v>1.2</v>
      </c>
      <c r="H1827" s="15">
        <v>1.4</v>
      </c>
    </row>
    <row r="1828" spans="1:8">
      <c r="A1828" s="13" t="s">
        <v>455</v>
      </c>
      <c r="B1828" s="13">
        <v>17111870402</v>
      </c>
      <c r="C1828" s="13" t="s">
        <v>456</v>
      </c>
      <c r="D1828" s="13" t="s">
        <v>571</v>
      </c>
      <c r="E1828" s="13" t="s">
        <v>457</v>
      </c>
      <c r="F1828" s="15">
        <v>25.5</v>
      </c>
      <c r="G1828" s="15">
        <v>1.1000000000000001</v>
      </c>
      <c r="H1828" s="15">
        <v>0.4</v>
      </c>
    </row>
    <row r="1829" spans="1:8">
      <c r="A1829" s="13" t="s">
        <v>458</v>
      </c>
      <c r="B1829" s="13">
        <v>17111870902</v>
      </c>
      <c r="C1829" s="13" t="s">
        <v>459</v>
      </c>
      <c r="D1829" s="13" t="s">
        <v>571</v>
      </c>
      <c r="E1829" s="13" t="s">
        <v>457</v>
      </c>
      <c r="F1829" s="15">
        <v>36.299999999999997</v>
      </c>
      <c r="G1829" s="15">
        <v>0.3</v>
      </c>
      <c r="H1829" s="15">
        <v>3.9</v>
      </c>
    </row>
    <row r="1830" spans="1:8">
      <c r="A1830" s="13" t="s">
        <v>460</v>
      </c>
      <c r="B1830" s="13">
        <v>17111870903</v>
      </c>
      <c r="C1830" s="13" t="s">
        <v>461</v>
      </c>
      <c r="D1830" s="13" t="s">
        <v>571</v>
      </c>
      <c r="E1830" s="13" t="s">
        <v>457</v>
      </c>
      <c r="F1830" s="15">
        <v>27.3</v>
      </c>
      <c r="G1830" s="15">
        <v>2.1</v>
      </c>
      <c r="H1830" s="15">
        <v>4.9000000000000004</v>
      </c>
    </row>
    <row r="1831" spans="1:8">
      <c r="A1831" s="13" t="s">
        <v>462</v>
      </c>
      <c r="B1831" s="13">
        <v>17111870904</v>
      </c>
      <c r="C1831" s="13" t="s">
        <v>463</v>
      </c>
      <c r="D1831" s="13" t="s">
        <v>571</v>
      </c>
      <c r="E1831" s="13" t="s">
        <v>457</v>
      </c>
      <c r="F1831" s="15">
        <v>28.7</v>
      </c>
      <c r="G1831" s="15">
        <v>3.4</v>
      </c>
      <c r="H1831" s="15">
        <v>5.4</v>
      </c>
    </row>
    <row r="1832" spans="1:8">
      <c r="A1832" s="13" t="s">
        <v>464</v>
      </c>
      <c r="B1832" s="13">
        <v>17111870905</v>
      </c>
      <c r="C1832" s="13" t="s">
        <v>356</v>
      </c>
      <c r="D1832" s="13" t="s">
        <v>571</v>
      </c>
      <c r="E1832" s="13" t="s">
        <v>457</v>
      </c>
      <c r="F1832" s="15">
        <v>23.1</v>
      </c>
      <c r="G1832" s="15">
        <v>7.7</v>
      </c>
      <c r="H1832" s="15">
        <v>2.2000000000000002</v>
      </c>
    </row>
    <row r="1833" spans="1:8">
      <c r="A1833" s="13" t="s">
        <v>357</v>
      </c>
      <c r="B1833" s="13">
        <v>17111871500</v>
      </c>
      <c r="C1833" s="13" t="s">
        <v>358</v>
      </c>
      <c r="D1833" s="13" t="s">
        <v>571</v>
      </c>
      <c r="E1833" s="13"/>
      <c r="F1833" s="15">
        <v>34.799999999999997</v>
      </c>
      <c r="G1833" s="15">
        <v>0.7</v>
      </c>
      <c r="H1833" s="15">
        <v>2</v>
      </c>
    </row>
    <row r="1834" spans="1:8">
      <c r="A1834" s="13" t="s">
        <v>359</v>
      </c>
      <c r="B1834" s="13">
        <v>17111871600</v>
      </c>
      <c r="C1834" s="13" t="s">
        <v>360</v>
      </c>
      <c r="D1834" s="13" t="s">
        <v>571</v>
      </c>
      <c r="E1834" s="13"/>
      <c r="F1834" s="15">
        <v>33.700000000000003</v>
      </c>
      <c r="G1834" s="15">
        <v>3.8</v>
      </c>
      <c r="H1834" s="15">
        <v>6.9</v>
      </c>
    </row>
    <row r="1835" spans="1:8">
      <c r="A1835" s="13" t="s">
        <v>361</v>
      </c>
      <c r="B1835" s="13">
        <v>17197880105</v>
      </c>
      <c r="C1835" s="13" t="s">
        <v>362</v>
      </c>
      <c r="D1835" s="13" t="s">
        <v>363</v>
      </c>
      <c r="E1835" s="13" t="s">
        <v>1485</v>
      </c>
      <c r="F1835" s="15">
        <v>32.9</v>
      </c>
      <c r="G1835" s="15">
        <v>1.6</v>
      </c>
      <c r="H1835" s="15">
        <v>2.2000000000000002</v>
      </c>
    </row>
    <row r="1836" spans="1:8">
      <c r="A1836" s="13" t="s">
        <v>364</v>
      </c>
      <c r="B1836" s="13">
        <v>17197880106</v>
      </c>
      <c r="C1836" s="13" t="s">
        <v>365</v>
      </c>
      <c r="D1836" s="13" t="s">
        <v>363</v>
      </c>
      <c r="E1836" s="13" t="s">
        <v>1485</v>
      </c>
      <c r="F1836" s="15">
        <v>31.2</v>
      </c>
      <c r="G1836" s="15">
        <v>1.2</v>
      </c>
      <c r="H1836" s="15">
        <v>0.6</v>
      </c>
    </row>
    <row r="1837" spans="1:8">
      <c r="A1837" s="13" t="s">
        <v>366</v>
      </c>
      <c r="B1837" s="13">
        <v>17197880107</v>
      </c>
      <c r="C1837" s="13" t="s">
        <v>367</v>
      </c>
      <c r="D1837" s="13" t="s">
        <v>363</v>
      </c>
      <c r="E1837" s="13" t="s">
        <v>1485</v>
      </c>
      <c r="F1837" s="15">
        <v>32.4</v>
      </c>
      <c r="G1837" s="15">
        <v>0.5</v>
      </c>
      <c r="H1837" s="15">
        <v>2.8</v>
      </c>
    </row>
    <row r="1838" spans="1:8">
      <c r="A1838" s="13" t="s">
        <v>368</v>
      </c>
      <c r="B1838" s="13">
        <v>17197880109</v>
      </c>
      <c r="C1838" s="13" t="s">
        <v>369</v>
      </c>
      <c r="D1838" s="13" t="s">
        <v>363</v>
      </c>
      <c r="E1838" s="13" t="s">
        <v>1485</v>
      </c>
      <c r="F1838" s="15">
        <v>31.1</v>
      </c>
      <c r="G1838" s="15">
        <v>1</v>
      </c>
      <c r="H1838" s="15">
        <v>6.4</v>
      </c>
    </row>
    <row r="1839" spans="1:8">
      <c r="A1839" s="13" t="s">
        <v>370</v>
      </c>
      <c r="B1839" s="13">
        <v>17197880111</v>
      </c>
      <c r="C1839" s="13" t="s">
        <v>371</v>
      </c>
      <c r="D1839" s="13" t="s">
        <v>363</v>
      </c>
      <c r="E1839" s="13" t="s">
        <v>1485</v>
      </c>
      <c r="F1839" s="15">
        <v>29.9</v>
      </c>
      <c r="G1839" s="15">
        <v>0</v>
      </c>
      <c r="H1839" s="15">
        <v>0.7</v>
      </c>
    </row>
    <row r="1840" spans="1:8">
      <c r="A1840" s="13" t="s">
        <v>372</v>
      </c>
      <c r="B1840" s="13">
        <v>17197880112</v>
      </c>
      <c r="C1840" s="13" t="s">
        <v>373</v>
      </c>
      <c r="D1840" s="13" t="s">
        <v>363</v>
      </c>
      <c r="E1840" s="13" t="s">
        <v>1485</v>
      </c>
      <c r="F1840" s="15">
        <v>26.5</v>
      </c>
      <c r="G1840" s="15">
        <v>0</v>
      </c>
      <c r="H1840" s="15">
        <v>0</v>
      </c>
    </row>
    <row r="1841" spans="1:8">
      <c r="A1841" s="13" t="s">
        <v>374</v>
      </c>
      <c r="B1841" s="13">
        <v>17197880113</v>
      </c>
      <c r="C1841" s="13" t="s">
        <v>375</v>
      </c>
      <c r="D1841" s="13" t="s">
        <v>363</v>
      </c>
      <c r="E1841" s="13" t="s">
        <v>1485</v>
      </c>
      <c r="F1841" s="15">
        <v>26.7</v>
      </c>
      <c r="G1841" s="15">
        <v>3.9</v>
      </c>
      <c r="H1841" s="15">
        <v>0.9</v>
      </c>
    </row>
    <row r="1842" spans="1:8">
      <c r="A1842" s="13" t="s">
        <v>376</v>
      </c>
      <c r="B1842" s="13">
        <v>17197880114</v>
      </c>
      <c r="C1842" s="13" t="s">
        <v>377</v>
      </c>
      <c r="D1842" s="13" t="s">
        <v>363</v>
      </c>
      <c r="E1842" s="13" t="s">
        <v>1485</v>
      </c>
      <c r="F1842" s="15">
        <v>26.7</v>
      </c>
      <c r="G1842" s="15">
        <v>3.2</v>
      </c>
      <c r="H1842" s="15">
        <v>0</v>
      </c>
    </row>
    <row r="1843" spans="1:8">
      <c r="A1843" s="13" t="s">
        <v>378</v>
      </c>
      <c r="B1843" s="13">
        <v>17197880115</v>
      </c>
      <c r="C1843" s="13" t="s">
        <v>379</v>
      </c>
      <c r="D1843" s="13" t="s">
        <v>363</v>
      </c>
      <c r="E1843" s="13" t="s">
        <v>1485</v>
      </c>
      <c r="F1843" s="15">
        <v>31.6</v>
      </c>
      <c r="G1843" s="15">
        <v>0</v>
      </c>
      <c r="H1843" s="15">
        <v>0</v>
      </c>
    </row>
    <row r="1844" spans="1:8">
      <c r="A1844" s="13" t="s">
        <v>380</v>
      </c>
      <c r="B1844" s="13">
        <v>17197880116</v>
      </c>
      <c r="C1844" s="13" t="s">
        <v>381</v>
      </c>
      <c r="D1844" s="13" t="s">
        <v>363</v>
      </c>
      <c r="E1844" s="13" t="s">
        <v>1485</v>
      </c>
      <c r="F1844" s="15">
        <v>27.4</v>
      </c>
      <c r="G1844" s="15">
        <v>0</v>
      </c>
      <c r="H1844" s="15">
        <v>4.5999999999999996</v>
      </c>
    </row>
    <row r="1845" spans="1:8">
      <c r="A1845" s="13" t="s">
        <v>382</v>
      </c>
      <c r="B1845" s="13">
        <v>17197880117</v>
      </c>
      <c r="C1845" s="13" t="s">
        <v>383</v>
      </c>
      <c r="D1845" s="13" t="s">
        <v>363</v>
      </c>
      <c r="E1845" s="13" t="s">
        <v>1485</v>
      </c>
      <c r="F1845" s="15">
        <v>29.8</v>
      </c>
      <c r="G1845" s="15">
        <v>2.2000000000000002</v>
      </c>
      <c r="H1845" s="15">
        <v>6.7</v>
      </c>
    </row>
    <row r="1846" spans="1:8">
      <c r="A1846" s="13" t="s">
        <v>384</v>
      </c>
      <c r="B1846" s="13">
        <v>17197880118</v>
      </c>
      <c r="C1846" s="13" t="s">
        <v>385</v>
      </c>
      <c r="D1846" s="13" t="s">
        <v>363</v>
      </c>
      <c r="E1846" s="13" t="s">
        <v>1485</v>
      </c>
      <c r="F1846" s="15">
        <v>35</v>
      </c>
      <c r="G1846" s="15">
        <v>2.6</v>
      </c>
      <c r="H1846" s="15">
        <v>10.4</v>
      </c>
    </row>
    <row r="1847" spans="1:8">
      <c r="A1847" s="13" t="s">
        <v>386</v>
      </c>
      <c r="B1847" s="13">
        <v>17197880119</v>
      </c>
      <c r="C1847" s="13" t="s">
        <v>387</v>
      </c>
      <c r="D1847" s="13" t="s">
        <v>363</v>
      </c>
      <c r="E1847" s="13" t="s">
        <v>1485</v>
      </c>
      <c r="F1847" s="15">
        <v>37.299999999999997</v>
      </c>
      <c r="G1847" s="15">
        <v>1.4</v>
      </c>
      <c r="H1847" s="15">
        <v>11.6</v>
      </c>
    </row>
    <row r="1848" spans="1:8">
      <c r="A1848" s="13" t="s">
        <v>388</v>
      </c>
      <c r="B1848" s="13">
        <v>17197880120</v>
      </c>
      <c r="C1848" s="13" t="s">
        <v>389</v>
      </c>
      <c r="D1848" s="13" t="s">
        <v>363</v>
      </c>
      <c r="E1848" s="13" t="s">
        <v>1485</v>
      </c>
      <c r="F1848" s="15">
        <v>38.1</v>
      </c>
      <c r="G1848" s="15">
        <v>0.3</v>
      </c>
      <c r="H1848" s="15">
        <v>5.3</v>
      </c>
    </row>
    <row r="1849" spans="1:8">
      <c r="A1849" s="13" t="s">
        <v>390</v>
      </c>
      <c r="B1849" s="13">
        <v>17197880121</v>
      </c>
      <c r="C1849" s="13" t="s">
        <v>391</v>
      </c>
      <c r="D1849" s="13" t="s">
        <v>363</v>
      </c>
      <c r="E1849" s="13" t="s">
        <v>1485</v>
      </c>
      <c r="F1849" s="15">
        <v>34.4</v>
      </c>
      <c r="G1849" s="15">
        <v>0</v>
      </c>
      <c r="H1849" s="15">
        <v>3.2</v>
      </c>
    </row>
    <row r="1850" spans="1:8">
      <c r="A1850" s="13" t="s">
        <v>392</v>
      </c>
      <c r="B1850" s="13">
        <v>17197880202</v>
      </c>
      <c r="C1850" s="13" t="s">
        <v>393</v>
      </c>
      <c r="D1850" s="13" t="s">
        <v>363</v>
      </c>
      <c r="E1850" s="13" t="s">
        <v>1485</v>
      </c>
      <c r="F1850" s="15">
        <v>36.299999999999997</v>
      </c>
      <c r="G1850" s="15">
        <v>0</v>
      </c>
      <c r="H1850" s="15">
        <v>5</v>
      </c>
    </row>
    <row r="1851" spans="1:8">
      <c r="A1851" s="13" t="s">
        <v>394</v>
      </c>
      <c r="B1851" s="13">
        <v>17197880203</v>
      </c>
      <c r="C1851" s="13" t="s">
        <v>395</v>
      </c>
      <c r="D1851" s="13" t="s">
        <v>363</v>
      </c>
      <c r="E1851" s="13" t="s">
        <v>1485</v>
      </c>
      <c r="F1851" s="15">
        <v>28.7</v>
      </c>
      <c r="G1851" s="15">
        <v>2.1</v>
      </c>
      <c r="H1851" s="15">
        <v>0</v>
      </c>
    </row>
    <row r="1852" spans="1:8">
      <c r="A1852" s="13" t="s">
        <v>396</v>
      </c>
      <c r="B1852" s="13">
        <v>17197880204</v>
      </c>
      <c r="C1852" s="13" t="s">
        <v>397</v>
      </c>
      <c r="D1852" s="13" t="s">
        <v>363</v>
      </c>
      <c r="E1852" s="13" t="s">
        <v>1485</v>
      </c>
      <c r="F1852" s="15">
        <v>32.5</v>
      </c>
      <c r="G1852" s="15">
        <v>2.4</v>
      </c>
      <c r="H1852" s="15">
        <v>0</v>
      </c>
    </row>
    <row r="1853" spans="1:8">
      <c r="A1853" s="13" t="s">
        <v>398</v>
      </c>
      <c r="B1853" s="13">
        <v>17197880303</v>
      </c>
      <c r="C1853" s="13" t="s">
        <v>399</v>
      </c>
      <c r="D1853" s="13" t="s">
        <v>363</v>
      </c>
      <c r="E1853" s="13" t="s">
        <v>1485</v>
      </c>
      <c r="F1853" s="15">
        <v>30.7</v>
      </c>
      <c r="G1853" s="15">
        <v>0.6</v>
      </c>
      <c r="H1853" s="15">
        <v>3</v>
      </c>
    </row>
    <row r="1854" spans="1:8">
      <c r="A1854" s="13" t="s">
        <v>400</v>
      </c>
      <c r="B1854" s="13">
        <v>17197880304</v>
      </c>
      <c r="C1854" s="13" t="s">
        <v>401</v>
      </c>
      <c r="D1854" s="13" t="s">
        <v>363</v>
      </c>
      <c r="E1854" s="13" t="s">
        <v>1485</v>
      </c>
      <c r="F1854" s="15">
        <v>35.4</v>
      </c>
      <c r="G1854" s="15">
        <v>1.2</v>
      </c>
      <c r="H1854" s="15">
        <v>9.1</v>
      </c>
    </row>
    <row r="1855" spans="1:8">
      <c r="A1855" s="13" t="s">
        <v>402</v>
      </c>
      <c r="B1855" s="13">
        <v>17197880305</v>
      </c>
      <c r="C1855" s="13" t="s">
        <v>403</v>
      </c>
      <c r="D1855" s="13" t="s">
        <v>363</v>
      </c>
      <c r="E1855" s="13" t="s">
        <v>1485</v>
      </c>
      <c r="F1855" s="15">
        <v>37.6</v>
      </c>
      <c r="G1855" s="15">
        <v>0</v>
      </c>
      <c r="H1855" s="15">
        <v>8.8000000000000007</v>
      </c>
    </row>
    <row r="1856" spans="1:8">
      <c r="A1856" s="13" t="s">
        <v>404</v>
      </c>
      <c r="B1856" s="13">
        <v>17197880306</v>
      </c>
      <c r="C1856" s="13" t="s">
        <v>405</v>
      </c>
      <c r="D1856" s="13" t="s">
        <v>363</v>
      </c>
      <c r="E1856" s="13" t="s">
        <v>1485</v>
      </c>
      <c r="F1856" s="15">
        <v>38.5</v>
      </c>
      <c r="G1856" s="15">
        <v>0</v>
      </c>
      <c r="H1856" s="15">
        <v>3.2</v>
      </c>
    </row>
    <row r="1857" spans="1:8">
      <c r="A1857" s="13" t="s">
        <v>406</v>
      </c>
      <c r="B1857" s="13">
        <v>17197880307</v>
      </c>
      <c r="C1857" s="13" t="s">
        <v>407</v>
      </c>
      <c r="D1857" s="13" t="s">
        <v>363</v>
      </c>
      <c r="E1857" s="13" t="s">
        <v>1485</v>
      </c>
      <c r="F1857" s="15">
        <v>40.1</v>
      </c>
      <c r="G1857" s="15">
        <v>0.4</v>
      </c>
      <c r="H1857" s="15">
        <v>11.9</v>
      </c>
    </row>
    <row r="1858" spans="1:8">
      <c r="A1858" s="13" t="s">
        <v>408</v>
      </c>
      <c r="B1858" s="13">
        <v>17197880308</v>
      </c>
      <c r="C1858" s="13" t="s">
        <v>302</v>
      </c>
      <c r="D1858" s="13" t="s">
        <v>363</v>
      </c>
      <c r="E1858" s="13" t="s">
        <v>1485</v>
      </c>
      <c r="F1858" s="15">
        <v>35.9</v>
      </c>
      <c r="G1858" s="15">
        <v>0.7</v>
      </c>
      <c r="H1858" s="15">
        <v>6.2</v>
      </c>
    </row>
    <row r="1859" spans="1:8">
      <c r="A1859" s="13" t="s">
        <v>303</v>
      </c>
      <c r="B1859" s="13">
        <v>17197880309</v>
      </c>
      <c r="C1859" s="13" t="s">
        <v>304</v>
      </c>
      <c r="D1859" s="13" t="s">
        <v>363</v>
      </c>
      <c r="E1859" s="13" t="s">
        <v>1485</v>
      </c>
      <c r="F1859" s="15">
        <v>39.1</v>
      </c>
      <c r="G1859" s="15">
        <v>0</v>
      </c>
      <c r="H1859" s="15">
        <v>9.9</v>
      </c>
    </row>
    <row r="1860" spans="1:8">
      <c r="A1860" s="13" t="s">
        <v>305</v>
      </c>
      <c r="B1860" s="13">
        <v>17197880310</v>
      </c>
      <c r="C1860" s="13" t="s">
        <v>306</v>
      </c>
      <c r="D1860" s="13" t="s">
        <v>363</v>
      </c>
      <c r="E1860" s="13" t="s">
        <v>1485</v>
      </c>
      <c r="F1860" s="15">
        <v>39.4</v>
      </c>
      <c r="G1860" s="15">
        <v>0.6</v>
      </c>
      <c r="H1860" s="15">
        <v>5.6</v>
      </c>
    </row>
    <row r="1861" spans="1:8">
      <c r="A1861" s="13" t="s">
        <v>307</v>
      </c>
      <c r="B1861" s="13">
        <v>17197880312</v>
      </c>
      <c r="C1861" s="13" t="s">
        <v>308</v>
      </c>
      <c r="D1861" s="13" t="s">
        <v>363</v>
      </c>
      <c r="E1861" s="13" t="s">
        <v>1485</v>
      </c>
      <c r="F1861" s="15">
        <v>41.8</v>
      </c>
      <c r="G1861" s="15">
        <v>0</v>
      </c>
      <c r="H1861" s="15">
        <v>7.8</v>
      </c>
    </row>
    <row r="1862" spans="1:8">
      <c r="A1862" s="13" t="s">
        <v>309</v>
      </c>
      <c r="B1862" s="13">
        <v>17197880313</v>
      </c>
      <c r="C1862" s="13" t="s">
        <v>310</v>
      </c>
      <c r="D1862" s="13" t="s">
        <v>363</v>
      </c>
      <c r="E1862" s="13" t="s">
        <v>1485</v>
      </c>
      <c r="F1862" s="15">
        <v>38.6</v>
      </c>
      <c r="G1862" s="15">
        <v>0.2</v>
      </c>
      <c r="H1862" s="15">
        <v>7.3</v>
      </c>
    </row>
    <row r="1863" spans="1:8">
      <c r="A1863" s="13" t="s">
        <v>311</v>
      </c>
      <c r="B1863" s="13">
        <v>17197880314</v>
      </c>
      <c r="C1863" s="13" t="s">
        <v>312</v>
      </c>
      <c r="D1863" s="13" t="s">
        <v>363</v>
      </c>
      <c r="E1863" s="13" t="s">
        <v>1485</v>
      </c>
      <c r="F1863" s="15">
        <v>38.299999999999997</v>
      </c>
      <c r="G1863" s="15">
        <v>1.1000000000000001</v>
      </c>
      <c r="H1863" s="15">
        <v>2.8</v>
      </c>
    </row>
    <row r="1864" spans="1:8">
      <c r="A1864" s="13" t="s">
        <v>313</v>
      </c>
      <c r="B1864" s="13">
        <v>17197880404</v>
      </c>
      <c r="C1864" s="13" t="s">
        <v>314</v>
      </c>
      <c r="D1864" s="13" t="s">
        <v>363</v>
      </c>
      <c r="E1864" s="13" t="s">
        <v>875</v>
      </c>
      <c r="F1864" s="15">
        <v>40.6</v>
      </c>
      <c r="G1864" s="15">
        <v>2.9</v>
      </c>
      <c r="H1864" s="15">
        <v>3.8</v>
      </c>
    </row>
    <row r="1865" spans="1:8">
      <c r="A1865" s="13" t="s">
        <v>315</v>
      </c>
      <c r="B1865" s="13">
        <v>17197880408</v>
      </c>
      <c r="C1865" s="13" t="s">
        <v>316</v>
      </c>
      <c r="D1865" s="13" t="s">
        <v>363</v>
      </c>
      <c r="E1865" s="13" t="s">
        <v>317</v>
      </c>
      <c r="F1865" s="15">
        <v>33.9</v>
      </c>
      <c r="G1865" s="15">
        <v>0</v>
      </c>
      <c r="H1865" s="15">
        <v>0.6</v>
      </c>
    </row>
    <row r="1866" spans="1:8">
      <c r="A1866" s="13" t="s">
        <v>318</v>
      </c>
      <c r="B1866" s="13">
        <v>17197880410</v>
      </c>
      <c r="C1866" s="13" t="s">
        <v>319</v>
      </c>
      <c r="D1866" s="13" t="s">
        <v>363</v>
      </c>
      <c r="E1866" s="13" t="s">
        <v>320</v>
      </c>
      <c r="F1866" s="15">
        <v>45.1</v>
      </c>
      <c r="G1866" s="15">
        <v>0.3</v>
      </c>
      <c r="H1866" s="15">
        <v>3.9</v>
      </c>
    </row>
    <row r="1867" spans="1:8">
      <c r="A1867" s="13" t="s">
        <v>321</v>
      </c>
      <c r="B1867" s="13">
        <v>17197880411</v>
      </c>
      <c r="C1867" s="13" t="s">
        <v>322</v>
      </c>
      <c r="D1867" s="13" t="s">
        <v>363</v>
      </c>
      <c r="E1867" s="13" t="s">
        <v>875</v>
      </c>
      <c r="F1867" s="15">
        <v>27.8</v>
      </c>
      <c r="G1867" s="15">
        <v>0.8</v>
      </c>
      <c r="H1867" s="15">
        <v>0</v>
      </c>
    </row>
    <row r="1868" spans="1:8">
      <c r="A1868" s="13" t="s">
        <v>323</v>
      </c>
      <c r="B1868" s="13">
        <v>17197880412</v>
      </c>
      <c r="C1868" s="13" t="s">
        <v>324</v>
      </c>
      <c r="D1868" s="13" t="s">
        <v>363</v>
      </c>
      <c r="E1868" s="13" t="s">
        <v>320</v>
      </c>
      <c r="F1868" s="15">
        <v>32.799999999999997</v>
      </c>
      <c r="G1868" s="15">
        <v>0</v>
      </c>
      <c r="H1868" s="15">
        <v>3</v>
      </c>
    </row>
    <row r="1869" spans="1:8">
      <c r="A1869" s="13" t="s">
        <v>325</v>
      </c>
      <c r="B1869" s="13">
        <v>17197880414</v>
      </c>
      <c r="C1869" s="13" t="s">
        <v>326</v>
      </c>
      <c r="D1869" s="13" t="s">
        <v>363</v>
      </c>
      <c r="E1869" s="13" t="s">
        <v>875</v>
      </c>
      <c r="F1869" s="15">
        <v>29.2</v>
      </c>
      <c r="G1869" s="15">
        <v>0</v>
      </c>
      <c r="H1869" s="15">
        <v>1.4</v>
      </c>
    </row>
    <row r="1870" spans="1:8">
      <c r="A1870" s="13" t="s">
        <v>327</v>
      </c>
      <c r="B1870" s="13">
        <v>17197880415</v>
      </c>
      <c r="C1870" s="13" t="s">
        <v>328</v>
      </c>
      <c r="D1870" s="13" t="s">
        <v>363</v>
      </c>
      <c r="E1870" s="13" t="s">
        <v>317</v>
      </c>
      <c r="F1870" s="15">
        <v>34.5</v>
      </c>
      <c r="G1870" s="15">
        <v>0</v>
      </c>
      <c r="H1870" s="15">
        <v>0.7</v>
      </c>
    </row>
    <row r="1871" spans="1:8">
      <c r="A1871" s="13" t="s">
        <v>329</v>
      </c>
      <c r="B1871" s="13">
        <v>17197880416</v>
      </c>
      <c r="C1871" s="13" t="s">
        <v>330</v>
      </c>
      <c r="D1871" s="13" t="s">
        <v>363</v>
      </c>
      <c r="E1871" s="13" t="s">
        <v>875</v>
      </c>
      <c r="F1871" s="15">
        <v>33.1</v>
      </c>
      <c r="G1871" s="15">
        <v>0</v>
      </c>
      <c r="H1871" s="15">
        <v>1.3</v>
      </c>
    </row>
    <row r="1872" spans="1:8">
      <c r="A1872" s="13" t="s">
        <v>331</v>
      </c>
      <c r="B1872" s="13">
        <v>17197880417</v>
      </c>
      <c r="C1872" s="13" t="s">
        <v>332</v>
      </c>
      <c r="D1872" s="13" t="s">
        <v>363</v>
      </c>
      <c r="E1872" s="13" t="s">
        <v>317</v>
      </c>
      <c r="F1872" s="15">
        <v>38.200000000000003</v>
      </c>
      <c r="G1872" s="15">
        <v>1.5</v>
      </c>
      <c r="H1872" s="15">
        <v>1.5</v>
      </c>
    </row>
    <row r="1873" spans="1:8">
      <c r="A1873" s="13" t="s">
        <v>333</v>
      </c>
      <c r="B1873" s="13">
        <v>17197880418</v>
      </c>
      <c r="C1873" s="13" t="s">
        <v>334</v>
      </c>
      <c r="D1873" s="13" t="s">
        <v>363</v>
      </c>
      <c r="E1873" s="13" t="s">
        <v>875</v>
      </c>
      <c r="F1873" s="15">
        <v>35.4</v>
      </c>
      <c r="G1873" s="15">
        <v>2.2000000000000002</v>
      </c>
      <c r="H1873" s="15">
        <v>2.7</v>
      </c>
    </row>
    <row r="1874" spans="1:8">
      <c r="A1874" s="13" t="s">
        <v>335</v>
      </c>
      <c r="B1874" s="13">
        <v>17197880419</v>
      </c>
      <c r="C1874" s="13" t="s">
        <v>336</v>
      </c>
      <c r="D1874" s="13" t="s">
        <v>363</v>
      </c>
      <c r="E1874" s="13" t="s">
        <v>317</v>
      </c>
      <c r="F1874" s="15">
        <v>38.200000000000003</v>
      </c>
      <c r="G1874" s="15">
        <v>0</v>
      </c>
      <c r="H1874" s="15">
        <v>2.1</v>
      </c>
    </row>
    <row r="1875" spans="1:8">
      <c r="A1875" s="13" t="s">
        <v>337</v>
      </c>
      <c r="B1875" s="13">
        <v>17197880420</v>
      </c>
      <c r="C1875" s="13" t="s">
        <v>338</v>
      </c>
      <c r="D1875" s="13" t="s">
        <v>363</v>
      </c>
      <c r="E1875" s="13" t="s">
        <v>875</v>
      </c>
      <c r="F1875" s="15">
        <v>42.5</v>
      </c>
      <c r="G1875" s="15">
        <v>0</v>
      </c>
      <c r="H1875" s="15">
        <v>0.7</v>
      </c>
    </row>
    <row r="1876" spans="1:8">
      <c r="A1876" s="13" t="s">
        <v>339</v>
      </c>
      <c r="B1876" s="13">
        <v>17197880421</v>
      </c>
      <c r="C1876" s="13" t="s">
        <v>340</v>
      </c>
      <c r="D1876" s="13" t="s">
        <v>363</v>
      </c>
      <c r="E1876" s="13" t="s">
        <v>317</v>
      </c>
      <c r="F1876" s="15">
        <v>38.4</v>
      </c>
      <c r="G1876" s="15">
        <v>0</v>
      </c>
      <c r="H1876" s="15">
        <v>2.2000000000000002</v>
      </c>
    </row>
    <row r="1877" spans="1:8">
      <c r="A1877" s="13" t="s">
        <v>341</v>
      </c>
      <c r="B1877" s="13">
        <v>17197880502</v>
      </c>
      <c r="C1877" s="13" t="s">
        <v>342</v>
      </c>
      <c r="D1877" s="13" t="s">
        <v>363</v>
      </c>
      <c r="E1877" s="13" t="s">
        <v>343</v>
      </c>
      <c r="F1877" s="15">
        <v>30.4</v>
      </c>
      <c r="G1877" s="15">
        <v>0.9</v>
      </c>
      <c r="H1877" s="15">
        <v>2.6</v>
      </c>
    </row>
    <row r="1878" spans="1:8">
      <c r="A1878" s="13" t="s">
        <v>344</v>
      </c>
      <c r="B1878" s="13">
        <v>17197880503</v>
      </c>
      <c r="C1878" s="13" t="s">
        <v>345</v>
      </c>
      <c r="D1878" s="13" t="s">
        <v>363</v>
      </c>
      <c r="E1878" s="13" t="s">
        <v>317</v>
      </c>
      <c r="F1878" s="15">
        <v>32.1</v>
      </c>
      <c r="G1878" s="15">
        <v>0</v>
      </c>
      <c r="H1878" s="15">
        <v>0.7</v>
      </c>
    </row>
    <row r="1879" spans="1:8">
      <c r="A1879" s="13" t="s">
        <v>346</v>
      </c>
      <c r="B1879" s="13">
        <v>17197880505</v>
      </c>
      <c r="C1879" s="13" t="s">
        <v>347</v>
      </c>
      <c r="D1879" s="13" t="s">
        <v>363</v>
      </c>
      <c r="E1879" s="13" t="s">
        <v>343</v>
      </c>
      <c r="F1879" s="15">
        <v>35.1</v>
      </c>
      <c r="G1879" s="15">
        <v>4.8</v>
      </c>
      <c r="H1879" s="15">
        <v>3.6</v>
      </c>
    </row>
    <row r="1880" spans="1:8">
      <c r="A1880" s="13" t="s">
        <v>348</v>
      </c>
      <c r="B1880" s="13">
        <v>17197880507</v>
      </c>
      <c r="C1880" s="13" t="s">
        <v>349</v>
      </c>
      <c r="D1880" s="13" t="s">
        <v>363</v>
      </c>
      <c r="E1880" s="13" t="s">
        <v>317</v>
      </c>
      <c r="F1880" s="15">
        <v>36.5</v>
      </c>
      <c r="G1880" s="15">
        <v>0</v>
      </c>
      <c r="H1880" s="15">
        <v>3.5</v>
      </c>
    </row>
    <row r="1881" spans="1:8">
      <c r="A1881" s="13" t="s">
        <v>350</v>
      </c>
      <c r="B1881" s="13">
        <v>17197880601</v>
      </c>
      <c r="C1881" s="13" t="s">
        <v>351</v>
      </c>
      <c r="D1881" s="13" t="s">
        <v>363</v>
      </c>
      <c r="E1881" s="13" t="s">
        <v>343</v>
      </c>
      <c r="F1881" s="15">
        <v>26.7</v>
      </c>
      <c r="G1881" s="15">
        <v>1.3</v>
      </c>
      <c r="H1881" s="15">
        <v>2</v>
      </c>
    </row>
    <row r="1882" spans="1:8">
      <c r="A1882" s="13" t="s">
        <v>352</v>
      </c>
      <c r="B1882" s="13">
        <v>17197880602</v>
      </c>
      <c r="C1882" s="13" t="s">
        <v>353</v>
      </c>
      <c r="D1882" s="13" t="s">
        <v>363</v>
      </c>
      <c r="E1882" s="13" t="s">
        <v>343</v>
      </c>
      <c r="F1882" s="15">
        <v>24.3</v>
      </c>
      <c r="G1882" s="15">
        <v>3.2</v>
      </c>
      <c r="H1882" s="15">
        <v>4.3</v>
      </c>
    </row>
    <row r="1883" spans="1:8">
      <c r="A1883" s="13" t="s">
        <v>354</v>
      </c>
      <c r="B1883" s="13">
        <v>17197880701</v>
      </c>
      <c r="C1883" s="13" t="s">
        <v>355</v>
      </c>
      <c r="D1883" s="13" t="s">
        <v>363</v>
      </c>
      <c r="E1883" s="13" t="s">
        <v>246</v>
      </c>
      <c r="F1883" s="15">
        <v>33.6</v>
      </c>
      <c r="G1883" s="15">
        <v>0</v>
      </c>
      <c r="H1883" s="15">
        <v>2.6</v>
      </c>
    </row>
    <row r="1884" spans="1:8">
      <c r="A1884" s="13" t="s">
        <v>247</v>
      </c>
      <c r="B1884" s="13">
        <v>17197880702</v>
      </c>
      <c r="C1884" s="13" t="s">
        <v>248</v>
      </c>
      <c r="D1884" s="13" t="s">
        <v>363</v>
      </c>
      <c r="E1884" s="13" t="s">
        <v>343</v>
      </c>
      <c r="F1884" s="15">
        <v>32.299999999999997</v>
      </c>
      <c r="G1884" s="15">
        <v>1.2</v>
      </c>
      <c r="H1884" s="15">
        <v>0</v>
      </c>
    </row>
    <row r="1885" spans="1:8">
      <c r="A1885" s="13" t="s">
        <v>249</v>
      </c>
      <c r="B1885" s="13">
        <v>17197880901</v>
      </c>
      <c r="C1885" s="13" t="s">
        <v>250</v>
      </c>
      <c r="D1885" s="13" t="s">
        <v>363</v>
      </c>
      <c r="E1885" s="13" t="s">
        <v>251</v>
      </c>
      <c r="F1885" s="15">
        <v>32</v>
      </c>
      <c r="G1885" s="15">
        <v>0</v>
      </c>
      <c r="H1885" s="15">
        <v>1.5</v>
      </c>
    </row>
    <row r="1886" spans="1:8">
      <c r="A1886" s="13" t="s">
        <v>252</v>
      </c>
      <c r="B1886" s="13">
        <v>17197880903</v>
      </c>
      <c r="C1886" s="13" t="s">
        <v>253</v>
      </c>
      <c r="D1886" s="13" t="s">
        <v>363</v>
      </c>
      <c r="E1886" s="13" t="s">
        <v>251</v>
      </c>
      <c r="F1886" s="15">
        <v>25.6</v>
      </c>
      <c r="G1886" s="15">
        <v>0</v>
      </c>
      <c r="H1886" s="15">
        <v>3.1</v>
      </c>
    </row>
    <row r="1887" spans="1:8">
      <c r="A1887" s="13" t="s">
        <v>254</v>
      </c>
      <c r="B1887" s="13">
        <v>17197880905</v>
      </c>
      <c r="C1887" s="13" t="s">
        <v>255</v>
      </c>
      <c r="D1887" s="13" t="s">
        <v>363</v>
      </c>
      <c r="E1887" s="13" t="s">
        <v>251</v>
      </c>
      <c r="F1887" s="15">
        <v>28.5</v>
      </c>
      <c r="G1887" s="15">
        <v>0</v>
      </c>
      <c r="H1887" s="15">
        <v>0</v>
      </c>
    </row>
    <row r="1888" spans="1:8">
      <c r="A1888" s="13" t="s">
        <v>256</v>
      </c>
      <c r="B1888" s="13">
        <v>17197881001</v>
      </c>
      <c r="C1888" s="13" t="s">
        <v>257</v>
      </c>
      <c r="D1888" s="13" t="s">
        <v>363</v>
      </c>
      <c r="E1888" s="13" t="s">
        <v>258</v>
      </c>
      <c r="F1888" s="15">
        <v>35.4</v>
      </c>
      <c r="G1888" s="15">
        <v>1</v>
      </c>
      <c r="H1888" s="15">
        <v>2.6</v>
      </c>
    </row>
    <row r="1889" spans="1:8">
      <c r="A1889" s="13" t="s">
        <v>259</v>
      </c>
      <c r="B1889" s="13">
        <v>17197881002</v>
      </c>
      <c r="C1889" s="13" t="s">
        <v>260</v>
      </c>
      <c r="D1889" s="13" t="s">
        <v>363</v>
      </c>
      <c r="E1889" s="13" t="s">
        <v>258</v>
      </c>
      <c r="F1889" s="15">
        <v>34.9</v>
      </c>
      <c r="G1889" s="15">
        <v>0.7</v>
      </c>
      <c r="H1889" s="15">
        <v>2.6</v>
      </c>
    </row>
    <row r="1890" spans="1:8">
      <c r="A1890" s="13" t="s">
        <v>261</v>
      </c>
      <c r="B1890" s="13">
        <v>17197881005</v>
      </c>
      <c r="C1890" s="13" t="s">
        <v>262</v>
      </c>
      <c r="D1890" s="13" t="s">
        <v>363</v>
      </c>
      <c r="E1890" s="13" t="s">
        <v>258</v>
      </c>
      <c r="F1890" s="15">
        <v>34</v>
      </c>
      <c r="G1890" s="15">
        <v>2.2999999999999998</v>
      </c>
      <c r="H1890" s="15">
        <v>7.2</v>
      </c>
    </row>
    <row r="1891" spans="1:8">
      <c r="A1891" s="13" t="s">
        <v>263</v>
      </c>
      <c r="B1891" s="13">
        <v>17197881006</v>
      </c>
      <c r="C1891" s="13" t="s">
        <v>264</v>
      </c>
      <c r="D1891" s="13" t="s">
        <v>363</v>
      </c>
      <c r="E1891" s="13" t="s">
        <v>258</v>
      </c>
      <c r="F1891" s="15">
        <v>34.4</v>
      </c>
      <c r="G1891" s="15">
        <v>2.2000000000000002</v>
      </c>
      <c r="H1891" s="15">
        <v>0</v>
      </c>
    </row>
    <row r="1892" spans="1:8">
      <c r="A1892" s="13" t="s">
        <v>265</v>
      </c>
      <c r="B1892" s="13">
        <v>17197881007</v>
      </c>
      <c r="C1892" s="13" t="s">
        <v>266</v>
      </c>
      <c r="D1892" s="13" t="s">
        <v>363</v>
      </c>
      <c r="E1892" s="13" t="s">
        <v>258</v>
      </c>
      <c r="F1892" s="15">
        <v>42.5</v>
      </c>
      <c r="G1892" s="15">
        <v>0</v>
      </c>
      <c r="H1892" s="15">
        <v>4.8</v>
      </c>
    </row>
    <row r="1893" spans="1:8">
      <c r="A1893" s="13" t="s">
        <v>267</v>
      </c>
      <c r="B1893" s="13">
        <v>17197881009</v>
      </c>
      <c r="C1893" s="13" t="s">
        <v>268</v>
      </c>
      <c r="D1893" s="13" t="s">
        <v>363</v>
      </c>
      <c r="E1893" s="13" t="s">
        <v>258</v>
      </c>
      <c r="F1893" s="15">
        <v>38.5</v>
      </c>
      <c r="G1893" s="15">
        <v>0</v>
      </c>
      <c r="H1893" s="15">
        <v>8.5</v>
      </c>
    </row>
    <row r="1894" spans="1:8">
      <c r="A1894" s="13" t="s">
        <v>269</v>
      </c>
      <c r="B1894" s="13">
        <v>17197881010</v>
      </c>
      <c r="C1894" s="13" t="s">
        <v>270</v>
      </c>
      <c r="D1894" s="13" t="s">
        <v>363</v>
      </c>
      <c r="E1894" s="13" t="s">
        <v>258</v>
      </c>
      <c r="F1894" s="15">
        <v>35.9</v>
      </c>
      <c r="G1894" s="15">
        <v>0.9</v>
      </c>
      <c r="H1894" s="15">
        <v>5.3</v>
      </c>
    </row>
    <row r="1895" spans="1:8">
      <c r="A1895" s="13" t="s">
        <v>271</v>
      </c>
      <c r="B1895" s="13">
        <v>17197881011</v>
      </c>
      <c r="C1895" s="13" t="s">
        <v>272</v>
      </c>
      <c r="D1895" s="13" t="s">
        <v>363</v>
      </c>
      <c r="E1895" s="13" t="s">
        <v>258</v>
      </c>
      <c r="F1895" s="15">
        <v>34.4</v>
      </c>
      <c r="G1895" s="15">
        <v>0</v>
      </c>
      <c r="H1895" s="15">
        <v>2.2999999999999998</v>
      </c>
    </row>
    <row r="1896" spans="1:8">
      <c r="A1896" s="13" t="s">
        <v>273</v>
      </c>
      <c r="B1896" s="13">
        <v>17197881012</v>
      </c>
      <c r="C1896" s="13" t="s">
        <v>274</v>
      </c>
      <c r="D1896" s="13" t="s">
        <v>363</v>
      </c>
      <c r="E1896" s="13" t="s">
        <v>258</v>
      </c>
      <c r="F1896" s="15">
        <v>33.6</v>
      </c>
      <c r="G1896" s="15">
        <v>0</v>
      </c>
      <c r="H1896" s="15">
        <v>4.3</v>
      </c>
    </row>
    <row r="1897" spans="1:8">
      <c r="A1897" s="13" t="s">
        <v>275</v>
      </c>
      <c r="B1897" s="13">
        <v>17197881105</v>
      </c>
      <c r="C1897" s="13" t="s">
        <v>276</v>
      </c>
      <c r="D1897" s="13" t="s">
        <v>363</v>
      </c>
      <c r="E1897" s="13" t="s">
        <v>277</v>
      </c>
      <c r="F1897" s="15">
        <v>38.5</v>
      </c>
      <c r="G1897" s="15">
        <v>0</v>
      </c>
      <c r="H1897" s="15">
        <v>7.9</v>
      </c>
    </row>
    <row r="1898" spans="1:8">
      <c r="A1898" s="13" t="s">
        <v>278</v>
      </c>
      <c r="B1898" s="13">
        <v>17197881107</v>
      </c>
      <c r="C1898" s="13" t="s">
        <v>279</v>
      </c>
      <c r="D1898" s="13" t="s">
        <v>363</v>
      </c>
      <c r="E1898" s="13" t="s">
        <v>280</v>
      </c>
      <c r="F1898" s="15">
        <v>29</v>
      </c>
      <c r="G1898" s="15">
        <v>0</v>
      </c>
      <c r="H1898" s="15">
        <v>2.6</v>
      </c>
    </row>
    <row r="1899" spans="1:8">
      <c r="A1899" s="13" t="s">
        <v>281</v>
      </c>
      <c r="B1899" s="13">
        <v>17197881108</v>
      </c>
      <c r="C1899" s="13" t="s">
        <v>282</v>
      </c>
      <c r="D1899" s="13" t="s">
        <v>363</v>
      </c>
      <c r="E1899" s="13" t="s">
        <v>280</v>
      </c>
      <c r="F1899" s="15">
        <v>36.200000000000003</v>
      </c>
      <c r="G1899" s="15">
        <v>1</v>
      </c>
      <c r="H1899" s="15">
        <v>4.7</v>
      </c>
    </row>
    <row r="1900" spans="1:8">
      <c r="A1900" s="13" t="s">
        <v>283</v>
      </c>
      <c r="B1900" s="13">
        <v>17197881109</v>
      </c>
      <c r="C1900" s="13" t="s">
        <v>284</v>
      </c>
      <c r="D1900" s="13" t="s">
        <v>363</v>
      </c>
      <c r="E1900" s="13" t="s">
        <v>280</v>
      </c>
      <c r="F1900" s="15">
        <v>37.5</v>
      </c>
      <c r="G1900" s="15">
        <v>0.1</v>
      </c>
      <c r="H1900" s="15">
        <v>15.3</v>
      </c>
    </row>
    <row r="1901" spans="1:8">
      <c r="A1901" s="13" t="s">
        <v>285</v>
      </c>
      <c r="B1901" s="13">
        <v>17197881111</v>
      </c>
      <c r="C1901" s="13" t="s">
        <v>286</v>
      </c>
      <c r="D1901" s="13" t="s">
        <v>363</v>
      </c>
      <c r="E1901" s="13" t="s">
        <v>280</v>
      </c>
      <c r="F1901" s="15">
        <v>30.9</v>
      </c>
      <c r="G1901" s="15">
        <v>0.8</v>
      </c>
      <c r="H1901" s="15">
        <v>6</v>
      </c>
    </row>
    <row r="1902" spans="1:8">
      <c r="A1902" s="13" t="s">
        <v>287</v>
      </c>
      <c r="B1902" s="13">
        <v>17197881112</v>
      </c>
      <c r="C1902" s="13" t="s">
        <v>288</v>
      </c>
      <c r="D1902" s="13" t="s">
        <v>363</v>
      </c>
      <c r="E1902" s="13" t="s">
        <v>280</v>
      </c>
      <c r="F1902" s="15">
        <v>36.299999999999997</v>
      </c>
      <c r="G1902" s="15">
        <v>0</v>
      </c>
      <c r="H1902" s="15">
        <v>7.9</v>
      </c>
    </row>
    <row r="1903" spans="1:8">
      <c r="A1903" s="13" t="s">
        <v>289</v>
      </c>
      <c r="B1903" s="13">
        <v>17197881113</v>
      </c>
      <c r="C1903" s="13" t="s">
        <v>290</v>
      </c>
      <c r="D1903" s="13" t="s">
        <v>363</v>
      </c>
      <c r="E1903" s="13" t="s">
        <v>280</v>
      </c>
      <c r="F1903" s="15">
        <v>29</v>
      </c>
      <c r="G1903" s="15">
        <v>0</v>
      </c>
      <c r="H1903" s="15">
        <v>5.2</v>
      </c>
    </row>
    <row r="1904" spans="1:8">
      <c r="A1904" s="13" t="s">
        <v>291</v>
      </c>
      <c r="B1904" s="13">
        <v>17197881115</v>
      </c>
      <c r="C1904" s="13" t="s">
        <v>292</v>
      </c>
      <c r="D1904" s="13" t="s">
        <v>363</v>
      </c>
      <c r="E1904" s="13" t="s">
        <v>280</v>
      </c>
      <c r="F1904" s="15">
        <v>37.200000000000003</v>
      </c>
      <c r="G1904" s="15">
        <v>3.5</v>
      </c>
      <c r="H1904" s="15">
        <v>6.9</v>
      </c>
    </row>
    <row r="1905" spans="1:8">
      <c r="A1905" s="13" t="s">
        <v>293</v>
      </c>
      <c r="B1905" s="13">
        <v>17197881116</v>
      </c>
      <c r="C1905" s="13" t="s">
        <v>294</v>
      </c>
      <c r="D1905" s="13" t="s">
        <v>363</v>
      </c>
      <c r="E1905" s="13" t="s">
        <v>280</v>
      </c>
      <c r="F1905" s="15">
        <v>33.5</v>
      </c>
      <c r="G1905" s="15">
        <v>0</v>
      </c>
      <c r="H1905" s="15">
        <v>4.5999999999999996</v>
      </c>
    </row>
    <row r="1906" spans="1:8">
      <c r="A1906" s="13" t="s">
        <v>295</v>
      </c>
      <c r="B1906" s="13">
        <v>17197881200</v>
      </c>
      <c r="C1906" s="13" t="s">
        <v>296</v>
      </c>
      <c r="D1906" s="13" t="s">
        <v>363</v>
      </c>
      <c r="E1906" s="13" t="s">
        <v>320</v>
      </c>
      <c r="F1906" s="15">
        <v>26.7</v>
      </c>
      <c r="G1906" s="15">
        <v>0</v>
      </c>
      <c r="H1906" s="15">
        <v>4.2</v>
      </c>
    </row>
    <row r="1907" spans="1:8">
      <c r="A1907" s="13" t="s">
        <v>297</v>
      </c>
      <c r="B1907" s="13">
        <v>17197881301</v>
      </c>
      <c r="C1907" s="13" t="s">
        <v>298</v>
      </c>
      <c r="D1907" s="13" t="s">
        <v>363</v>
      </c>
      <c r="E1907" s="13" t="s">
        <v>320</v>
      </c>
      <c r="F1907" s="15">
        <v>25.8</v>
      </c>
      <c r="G1907" s="15">
        <v>2.8</v>
      </c>
      <c r="H1907" s="15">
        <v>2.2999999999999998</v>
      </c>
    </row>
    <row r="1908" spans="1:8">
      <c r="A1908" s="13" t="s">
        <v>299</v>
      </c>
      <c r="B1908" s="13">
        <v>17197881302</v>
      </c>
      <c r="C1908" s="13" t="s">
        <v>300</v>
      </c>
      <c r="D1908" s="13" t="s">
        <v>363</v>
      </c>
      <c r="E1908" s="13" t="s">
        <v>320</v>
      </c>
      <c r="F1908" s="15">
        <v>21</v>
      </c>
      <c r="G1908" s="15">
        <v>15.1</v>
      </c>
      <c r="H1908" s="15">
        <v>1.8</v>
      </c>
    </row>
    <row r="1909" spans="1:8">
      <c r="A1909" s="13" t="s">
        <v>301</v>
      </c>
      <c r="B1909" s="13">
        <v>17197881401</v>
      </c>
      <c r="C1909" s="13" t="s">
        <v>193</v>
      </c>
      <c r="D1909" s="13" t="s">
        <v>363</v>
      </c>
      <c r="E1909" s="13" t="s">
        <v>320</v>
      </c>
      <c r="F1909" s="15">
        <v>25.8</v>
      </c>
      <c r="G1909" s="15">
        <v>0</v>
      </c>
      <c r="H1909" s="15">
        <v>1.2</v>
      </c>
    </row>
    <row r="1910" spans="1:8">
      <c r="A1910" s="13" t="s">
        <v>194</v>
      </c>
      <c r="B1910" s="13">
        <v>17197881402</v>
      </c>
      <c r="C1910" s="13" t="s">
        <v>195</v>
      </c>
      <c r="D1910" s="13" t="s">
        <v>363</v>
      </c>
      <c r="E1910" s="13" t="s">
        <v>320</v>
      </c>
      <c r="F1910" s="15">
        <v>28.1</v>
      </c>
      <c r="G1910" s="15">
        <v>2</v>
      </c>
      <c r="H1910" s="15">
        <v>1</v>
      </c>
    </row>
    <row r="1911" spans="1:8">
      <c r="A1911" s="13" t="s">
        <v>196</v>
      </c>
      <c r="B1911" s="13">
        <v>17197881500</v>
      </c>
      <c r="C1911" s="13" t="s">
        <v>197</v>
      </c>
      <c r="D1911" s="13" t="s">
        <v>363</v>
      </c>
      <c r="E1911" s="13" t="s">
        <v>320</v>
      </c>
      <c r="F1911" s="15">
        <v>23.7</v>
      </c>
      <c r="G1911" s="15">
        <v>0</v>
      </c>
      <c r="H1911" s="15">
        <v>1.3</v>
      </c>
    </row>
    <row r="1912" spans="1:8">
      <c r="A1912" s="13" t="s">
        <v>198</v>
      </c>
      <c r="B1912" s="13">
        <v>17197881601</v>
      </c>
      <c r="C1912" s="13" t="s">
        <v>199</v>
      </c>
      <c r="D1912" s="13" t="s">
        <v>363</v>
      </c>
      <c r="E1912" s="13" t="s">
        <v>320</v>
      </c>
      <c r="F1912" s="15">
        <v>21.1</v>
      </c>
      <c r="G1912" s="15">
        <v>0</v>
      </c>
      <c r="H1912" s="15">
        <v>1.8</v>
      </c>
    </row>
    <row r="1913" spans="1:8">
      <c r="A1913" s="13" t="s">
        <v>200</v>
      </c>
      <c r="B1913" s="13">
        <v>17197881603</v>
      </c>
      <c r="C1913" s="13" t="s">
        <v>201</v>
      </c>
      <c r="D1913" s="13" t="s">
        <v>363</v>
      </c>
      <c r="E1913" s="13" t="s">
        <v>320</v>
      </c>
      <c r="F1913" s="15">
        <v>26.5</v>
      </c>
      <c r="G1913" s="15">
        <v>8.4</v>
      </c>
      <c r="H1913" s="15">
        <v>4.0999999999999996</v>
      </c>
    </row>
    <row r="1914" spans="1:8">
      <c r="A1914" s="13" t="s">
        <v>202</v>
      </c>
      <c r="B1914" s="13">
        <v>17197881604</v>
      </c>
      <c r="C1914" s="13" t="s">
        <v>203</v>
      </c>
      <c r="D1914" s="13" t="s">
        <v>363</v>
      </c>
      <c r="E1914" s="13" t="s">
        <v>320</v>
      </c>
      <c r="F1914" s="15">
        <v>30.4</v>
      </c>
      <c r="G1914" s="15">
        <v>0</v>
      </c>
      <c r="H1914" s="15">
        <v>1.4</v>
      </c>
    </row>
    <row r="1915" spans="1:8">
      <c r="A1915" s="13" t="s">
        <v>204</v>
      </c>
      <c r="B1915" s="13">
        <v>17197881700</v>
      </c>
      <c r="C1915" s="13" t="s">
        <v>205</v>
      </c>
      <c r="D1915" s="13" t="s">
        <v>363</v>
      </c>
      <c r="E1915" s="13" t="s">
        <v>320</v>
      </c>
      <c r="F1915" s="15">
        <v>26.1</v>
      </c>
      <c r="G1915" s="15">
        <v>1</v>
      </c>
      <c r="H1915" s="15">
        <v>2</v>
      </c>
    </row>
    <row r="1916" spans="1:8">
      <c r="A1916" s="13" t="s">
        <v>206</v>
      </c>
      <c r="B1916" s="13">
        <v>17197881800</v>
      </c>
      <c r="C1916" s="13" t="s">
        <v>207</v>
      </c>
      <c r="D1916" s="13" t="s">
        <v>363</v>
      </c>
      <c r="E1916" s="13" t="s">
        <v>320</v>
      </c>
      <c r="F1916" s="15">
        <v>26.5</v>
      </c>
      <c r="G1916" s="15">
        <v>2.8</v>
      </c>
      <c r="H1916" s="15">
        <v>5.3</v>
      </c>
    </row>
    <row r="1917" spans="1:8">
      <c r="A1917" s="13" t="s">
        <v>208</v>
      </c>
      <c r="B1917" s="13">
        <v>17197881900</v>
      </c>
      <c r="C1917" s="13" t="s">
        <v>209</v>
      </c>
      <c r="D1917" s="13" t="s">
        <v>363</v>
      </c>
      <c r="E1917" s="13" t="s">
        <v>320</v>
      </c>
      <c r="F1917" s="15">
        <v>22.9</v>
      </c>
      <c r="G1917" s="15">
        <v>5.3</v>
      </c>
      <c r="H1917" s="15">
        <v>6.5</v>
      </c>
    </row>
    <row r="1918" spans="1:8">
      <c r="A1918" s="13" t="s">
        <v>210</v>
      </c>
      <c r="B1918" s="13">
        <v>17197882000</v>
      </c>
      <c r="C1918" s="13" t="s">
        <v>211</v>
      </c>
      <c r="D1918" s="13" t="s">
        <v>363</v>
      </c>
      <c r="E1918" s="13" t="s">
        <v>320</v>
      </c>
      <c r="F1918" s="15">
        <v>33.200000000000003</v>
      </c>
      <c r="G1918" s="15">
        <v>0</v>
      </c>
      <c r="H1918" s="15">
        <v>9.9</v>
      </c>
    </row>
    <row r="1919" spans="1:8">
      <c r="A1919" s="13" t="s">
        <v>212</v>
      </c>
      <c r="B1919" s="13">
        <v>17197882100</v>
      </c>
      <c r="C1919" s="13" t="s">
        <v>213</v>
      </c>
      <c r="D1919" s="13" t="s">
        <v>363</v>
      </c>
      <c r="E1919" s="13" t="s">
        <v>320</v>
      </c>
      <c r="F1919" s="15">
        <v>31.5</v>
      </c>
      <c r="G1919" s="15">
        <v>0</v>
      </c>
      <c r="H1919" s="15">
        <v>0.8</v>
      </c>
    </row>
    <row r="1920" spans="1:8">
      <c r="A1920" s="13" t="s">
        <v>214</v>
      </c>
      <c r="B1920" s="13">
        <v>17197882200</v>
      </c>
      <c r="C1920" s="13" t="s">
        <v>215</v>
      </c>
      <c r="D1920" s="13" t="s">
        <v>363</v>
      </c>
      <c r="E1920" s="13" t="s">
        <v>320</v>
      </c>
      <c r="F1920" s="15">
        <v>27.2</v>
      </c>
      <c r="G1920" s="15">
        <v>1.8</v>
      </c>
      <c r="H1920" s="15">
        <v>3</v>
      </c>
    </row>
    <row r="1921" spans="1:8">
      <c r="A1921" s="13" t="s">
        <v>216</v>
      </c>
      <c r="B1921" s="13">
        <v>17197882300</v>
      </c>
      <c r="C1921" s="13" t="s">
        <v>217</v>
      </c>
      <c r="D1921" s="13" t="s">
        <v>363</v>
      </c>
      <c r="E1921" s="13" t="s">
        <v>320</v>
      </c>
      <c r="F1921" s="15">
        <v>26.4</v>
      </c>
      <c r="G1921" s="15">
        <v>1.1000000000000001</v>
      </c>
      <c r="H1921" s="15">
        <v>0</v>
      </c>
    </row>
    <row r="1922" spans="1:8">
      <c r="A1922" s="13" t="s">
        <v>218</v>
      </c>
      <c r="B1922" s="13">
        <v>17197882400</v>
      </c>
      <c r="C1922" s="13" t="s">
        <v>219</v>
      </c>
      <c r="D1922" s="13" t="s">
        <v>363</v>
      </c>
      <c r="E1922" s="13" t="s">
        <v>320</v>
      </c>
      <c r="F1922" s="15">
        <v>25.2</v>
      </c>
      <c r="G1922" s="15">
        <v>5</v>
      </c>
      <c r="H1922" s="15">
        <v>0.8</v>
      </c>
    </row>
    <row r="1923" spans="1:8">
      <c r="A1923" s="13" t="s">
        <v>220</v>
      </c>
      <c r="B1923" s="13">
        <v>17197882500</v>
      </c>
      <c r="C1923" s="13" t="s">
        <v>221</v>
      </c>
      <c r="D1923" s="13" t="s">
        <v>363</v>
      </c>
      <c r="E1923" s="13" t="s">
        <v>320</v>
      </c>
      <c r="F1923" s="15">
        <v>23</v>
      </c>
      <c r="G1923" s="15">
        <v>4.2</v>
      </c>
      <c r="H1923" s="15">
        <v>3.4</v>
      </c>
    </row>
    <row r="1924" spans="1:8">
      <c r="A1924" s="13" t="s">
        <v>222</v>
      </c>
      <c r="B1924" s="13">
        <v>17197882601</v>
      </c>
      <c r="C1924" s="13" t="s">
        <v>223</v>
      </c>
      <c r="D1924" s="13" t="s">
        <v>363</v>
      </c>
      <c r="E1924" s="13" t="s">
        <v>320</v>
      </c>
      <c r="F1924" s="15">
        <v>24</v>
      </c>
      <c r="G1924" s="15">
        <v>0</v>
      </c>
      <c r="H1924" s="15">
        <v>0</v>
      </c>
    </row>
    <row r="1925" spans="1:8">
      <c r="A1925" s="13" t="s">
        <v>224</v>
      </c>
      <c r="B1925" s="13">
        <v>17197882602</v>
      </c>
      <c r="C1925" s="13" t="s">
        <v>225</v>
      </c>
      <c r="D1925" s="13" t="s">
        <v>363</v>
      </c>
      <c r="E1925" s="13" t="s">
        <v>320</v>
      </c>
      <c r="F1925" s="15">
        <v>18.600000000000001</v>
      </c>
      <c r="G1925" s="15">
        <v>0</v>
      </c>
      <c r="H1925" s="15">
        <v>0</v>
      </c>
    </row>
    <row r="1926" spans="1:8">
      <c r="A1926" s="13" t="s">
        <v>226</v>
      </c>
      <c r="B1926" s="13">
        <v>17197882701</v>
      </c>
      <c r="C1926" s="13" t="s">
        <v>227</v>
      </c>
      <c r="D1926" s="13" t="s">
        <v>363</v>
      </c>
      <c r="E1926" s="13" t="s">
        <v>320</v>
      </c>
      <c r="F1926" s="15">
        <v>25</v>
      </c>
      <c r="G1926" s="15">
        <v>0</v>
      </c>
      <c r="H1926" s="15">
        <v>3.2</v>
      </c>
    </row>
    <row r="1927" spans="1:8">
      <c r="A1927" s="13" t="s">
        <v>228</v>
      </c>
      <c r="B1927" s="13">
        <v>17197882702</v>
      </c>
      <c r="C1927" s="13" t="s">
        <v>229</v>
      </c>
      <c r="D1927" s="13" t="s">
        <v>363</v>
      </c>
      <c r="E1927" s="13" t="s">
        <v>320</v>
      </c>
      <c r="F1927" s="15">
        <v>21.7</v>
      </c>
      <c r="G1927" s="15">
        <v>4</v>
      </c>
      <c r="H1927" s="15">
        <v>4</v>
      </c>
    </row>
    <row r="1928" spans="1:8">
      <c r="A1928" s="13" t="s">
        <v>230</v>
      </c>
      <c r="B1928" s="13">
        <v>17197882801</v>
      </c>
      <c r="C1928" s="13" t="s">
        <v>231</v>
      </c>
      <c r="D1928" s="13" t="s">
        <v>363</v>
      </c>
      <c r="E1928" s="13" t="s">
        <v>320</v>
      </c>
      <c r="F1928" s="15">
        <v>22.3</v>
      </c>
      <c r="G1928" s="15">
        <v>1</v>
      </c>
      <c r="H1928" s="15">
        <v>2.7</v>
      </c>
    </row>
    <row r="1929" spans="1:8">
      <c r="A1929" s="13" t="s">
        <v>232</v>
      </c>
      <c r="B1929" s="13">
        <v>17197882802</v>
      </c>
      <c r="C1929" s="13" t="s">
        <v>233</v>
      </c>
      <c r="D1929" s="13" t="s">
        <v>363</v>
      </c>
      <c r="E1929" s="13" t="s">
        <v>320</v>
      </c>
      <c r="F1929" s="15">
        <v>21.4</v>
      </c>
      <c r="G1929" s="15">
        <v>5.9</v>
      </c>
      <c r="H1929" s="15">
        <v>9</v>
      </c>
    </row>
    <row r="1930" spans="1:8">
      <c r="A1930" s="13" t="s">
        <v>234</v>
      </c>
      <c r="B1930" s="13">
        <v>17197882900</v>
      </c>
      <c r="C1930" s="13" t="s">
        <v>235</v>
      </c>
      <c r="D1930" s="13" t="s">
        <v>363</v>
      </c>
      <c r="E1930" s="13" t="s">
        <v>320</v>
      </c>
      <c r="F1930" s="15">
        <v>23.8</v>
      </c>
      <c r="G1930" s="15">
        <v>2.2000000000000002</v>
      </c>
      <c r="H1930" s="15">
        <v>4</v>
      </c>
    </row>
    <row r="1931" spans="1:8">
      <c r="A1931" s="13" t="s">
        <v>236</v>
      </c>
      <c r="B1931" s="13">
        <v>17197883000</v>
      </c>
      <c r="C1931" s="13" t="s">
        <v>237</v>
      </c>
      <c r="D1931" s="13" t="s">
        <v>363</v>
      </c>
      <c r="E1931" s="13" t="s">
        <v>320</v>
      </c>
      <c r="F1931" s="15">
        <v>26.6</v>
      </c>
      <c r="G1931" s="15">
        <v>3.5</v>
      </c>
      <c r="H1931" s="15">
        <v>3.9</v>
      </c>
    </row>
    <row r="1932" spans="1:8">
      <c r="A1932" s="13" t="s">
        <v>238</v>
      </c>
      <c r="B1932" s="13">
        <v>17197883100</v>
      </c>
      <c r="C1932" s="13" t="s">
        <v>239</v>
      </c>
      <c r="D1932" s="13" t="s">
        <v>363</v>
      </c>
      <c r="E1932" s="13" t="s">
        <v>320</v>
      </c>
      <c r="F1932" s="15">
        <v>25.3</v>
      </c>
      <c r="G1932" s="15">
        <v>0.2</v>
      </c>
      <c r="H1932" s="15">
        <v>2.4</v>
      </c>
    </row>
    <row r="1933" spans="1:8">
      <c r="A1933" s="13" t="s">
        <v>240</v>
      </c>
      <c r="B1933" s="13">
        <v>17197883206</v>
      </c>
      <c r="C1933" s="13" t="s">
        <v>241</v>
      </c>
      <c r="D1933" s="13" t="s">
        <v>363</v>
      </c>
      <c r="E1933" s="13" t="s">
        <v>320</v>
      </c>
      <c r="F1933" s="15">
        <v>24.4</v>
      </c>
      <c r="G1933" s="15">
        <v>0</v>
      </c>
      <c r="H1933" s="15">
        <v>2.4</v>
      </c>
    </row>
    <row r="1934" spans="1:8">
      <c r="A1934" s="13" t="s">
        <v>242</v>
      </c>
      <c r="B1934" s="13">
        <v>17197883208</v>
      </c>
      <c r="C1934" s="13" t="s">
        <v>243</v>
      </c>
      <c r="D1934" s="13" t="s">
        <v>363</v>
      </c>
      <c r="E1934" s="13" t="s">
        <v>320</v>
      </c>
      <c r="F1934" s="15">
        <v>33.1</v>
      </c>
      <c r="G1934" s="15">
        <v>0</v>
      </c>
      <c r="H1934" s="15">
        <v>1.3</v>
      </c>
    </row>
    <row r="1935" spans="1:8">
      <c r="A1935" s="13" t="s">
        <v>244</v>
      </c>
      <c r="B1935" s="13">
        <v>17197883209</v>
      </c>
      <c r="C1935" s="13" t="s">
        <v>245</v>
      </c>
      <c r="D1935" s="13" t="s">
        <v>363</v>
      </c>
      <c r="E1935" s="13" t="s">
        <v>320</v>
      </c>
      <c r="F1935" s="15">
        <v>28.4</v>
      </c>
      <c r="G1935" s="15">
        <v>1.4</v>
      </c>
      <c r="H1935" s="15">
        <v>2.2000000000000002</v>
      </c>
    </row>
    <row r="1936" spans="1:8">
      <c r="A1936" s="13" t="s">
        <v>136</v>
      </c>
      <c r="B1936" s="13">
        <v>17197883210</v>
      </c>
      <c r="C1936" s="13" t="s">
        <v>137</v>
      </c>
      <c r="D1936" s="13" t="s">
        <v>363</v>
      </c>
      <c r="E1936" s="13" t="s">
        <v>320</v>
      </c>
      <c r="F1936" s="15">
        <v>25.6</v>
      </c>
      <c r="G1936" s="15">
        <v>0</v>
      </c>
      <c r="H1936" s="15">
        <v>0</v>
      </c>
    </row>
    <row r="1937" spans="1:8">
      <c r="A1937" s="13" t="s">
        <v>138</v>
      </c>
      <c r="B1937" s="13">
        <v>17197883211</v>
      </c>
      <c r="C1937" s="13" t="s">
        <v>139</v>
      </c>
      <c r="D1937" s="13" t="s">
        <v>363</v>
      </c>
      <c r="E1937" s="13" t="s">
        <v>320</v>
      </c>
      <c r="F1937" s="15">
        <v>36.200000000000003</v>
      </c>
      <c r="G1937" s="15">
        <v>2</v>
      </c>
      <c r="H1937" s="15">
        <v>4.3</v>
      </c>
    </row>
    <row r="1938" spans="1:8">
      <c r="A1938" s="13" t="s">
        <v>140</v>
      </c>
      <c r="B1938" s="13">
        <v>17197883212</v>
      </c>
      <c r="C1938" s="13" t="s">
        <v>141</v>
      </c>
      <c r="D1938" s="13" t="s">
        <v>363</v>
      </c>
      <c r="E1938" s="13" t="s">
        <v>320</v>
      </c>
      <c r="F1938" s="15">
        <v>34.799999999999997</v>
      </c>
      <c r="G1938" s="15">
        <v>0</v>
      </c>
      <c r="H1938" s="15">
        <v>3.2</v>
      </c>
    </row>
    <row r="1939" spans="1:8">
      <c r="A1939" s="13" t="s">
        <v>142</v>
      </c>
      <c r="B1939" s="13">
        <v>17197883213</v>
      </c>
      <c r="C1939" s="13" t="s">
        <v>143</v>
      </c>
      <c r="D1939" s="13" t="s">
        <v>363</v>
      </c>
      <c r="E1939" s="13" t="s">
        <v>320</v>
      </c>
      <c r="F1939" s="15">
        <v>32.799999999999997</v>
      </c>
      <c r="G1939" s="15">
        <v>0</v>
      </c>
      <c r="H1939" s="15">
        <v>2</v>
      </c>
    </row>
    <row r="1940" spans="1:8">
      <c r="A1940" s="13" t="s">
        <v>144</v>
      </c>
      <c r="B1940" s="13">
        <v>17197883214</v>
      </c>
      <c r="C1940" s="13" t="s">
        <v>145</v>
      </c>
      <c r="D1940" s="13" t="s">
        <v>363</v>
      </c>
      <c r="E1940" s="13" t="s">
        <v>320</v>
      </c>
      <c r="F1940" s="15">
        <v>34.200000000000003</v>
      </c>
      <c r="G1940" s="15">
        <v>0</v>
      </c>
      <c r="H1940" s="15">
        <v>1.4</v>
      </c>
    </row>
    <row r="1941" spans="1:8">
      <c r="A1941" s="13" t="s">
        <v>146</v>
      </c>
      <c r="B1941" s="13">
        <v>17197883215</v>
      </c>
      <c r="C1941" s="13" t="s">
        <v>147</v>
      </c>
      <c r="D1941" s="13" t="s">
        <v>363</v>
      </c>
      <c r="E1941" s="13" t="s">
        <v>320</v>
      </c>
      <c r="F1941" s="15">
        <v>35.9</v>
      </c>
      <c r="G1941" s="15">
        <v>0.2</v>
      </c>
      <c r="H1941" s="15">
        <v>1.5</v>
      </c>
    </row>
    <row r="1942" spans="1:8">
      <c r="A1942" s="13" t="s">
        <v>148</v>
      </c>
      <c r="B1942" s="13">
        <v>17197883216</v>
      </c>
      <c r="C1942" s="13" t="s">
        <v>149</v>
      </c>
      <c r="D1942" s="13" t="s">
        <v>363</v>
      </c>
      <c r="E1942" s="13" t="s">
        <v>320</v>
      </c>
      <c r="F1942" s="15">
        <v>29.3</v>
      </c>
      <c r="G1942" s="15">
        <v>0.2</v>
      </c>
      <c r="H1942" s="15">
        <v>1.8</v>
      </c>
    </row>
    <row r="1943" spans="1:8">
      <c r="A1943" s="13" t="s">
        <v>150</v>
      </c>
      <c r="B1943" s="13">
        <v>17197883303</v>
      </c>
      <c r="C1943" s="13" t="s">
        <v>151</v>
      </c>
      <c r="D1943" s="13" t="s">
        <v>363</v>
      </c>
      <c r="E1943" s="13" t="s">
        <v>152</v>
      </c>
      <c r="F1943" s="15">
        <v>28.2</v>
      </c>
      <c r="G1943" s="15">
        <v>0.9</v>
      </c>
      <c r="H1943" s="15">
        <v>0.8</v>
      </c>
    </row>
    <row r="1944" spans="1:8">
      <c r="A1944" s="13" t="s">
        <v>153</v>
      </c>
      <c r="B1944" s="13">
        <v>17197883304</v>
      </c>
      <c r="C1944" s="13" t="s">
        <v>154</v>
      </c>
      <c r="D1944" s="13" t="s">
        <v>363</v>
      </c>
      <c r="E1944" s="13" t="s">
        <v>155</v>
      </c>
      <c r="F1944" s="15">
        <v>29.5</v>
      </c>
      <c r="G1944" s="15">
        <v>2</v>
      </c>
      <c r="H1944" s="15">
        <v>0</v>
      </c>
    </row>
    <row r="1945" spans="1:8">
      <c r="A1945" s="13" t="s">
        <v>156</v>
      </c>
      <c r="B1945" s="13">
        <v>17197883305</v>
      </c>
      <c r="C1945" s="13" t="s">
        <v>157</v>
      </c>
      <c r="D1945" s="13" t="s">
        <v>363</v>
      </c>
      <c r="E1945" s="13" t="s">
        <v>158</v>
      </c>
      <c r="F1945" s="15">
        <v>29</v>
      </c>
      <c r="G1945" s="15">
        <v>1.2</v>
      </c>
      <c r="H1945" s="15">
        <v>0.8</v>
      </c>
    </row>
    <row r="1946" spans="1:8">
      <c r="A1946" s="13" t="s">
        <v>159</v>
      </c>
      <c r="B1946" s="13">
        <v>17197883306</v>
      </c>
      <c r="C1946" s="13" t="s">
        <v>160</v>
      </c>
      <c r="D1946" s="13" t="s">
        <v>363</v>
      </c>
      <c r="E1946" s="13" t="s">
        <v>161</v>
      </c>
      <c r="F1946" s="15">
        <v>31.3</v>
      </c>
      <c r="G1946" s="15">
        <v>0</v>
      </c>
      <c r="H1946" s="15">
        <v>1.3</v>
      </c>
    </row>
    <row r="1947" spans="1:8">
      <c r="A1947" s="13" t="s">
        <v>162</v>
      </c>
      <c r="B1947" s="13">
        <v>17197883307</v>
      </c>
      <c r="C1947" s="13" t="s">
        <v>163</v>
      </c>
      <c r="D1947" s="13" t="s">
        <v>363</v>
      </c>
      <c r="E1947" s="13" t="s">
        <v>164</v>
      </c>
      <c r="F1947" s="15">
        <v>30.2</v>
      </c>
      <c r="G1947" s="15">
        <v>1.3</v>
      </c>
      <c r="H1947" s="15">
        <v>1.4</v>
      </c>
    </row>
    <row r="1948" spans="1:8">
      <c r="A1948" s="13" t="s">
        <v>165</v>
      </c>
      <c r="B1948" s="13">
        <v>17197883401</v>
      </c>
      <c r="C1948" s="13" t="s">
        <v>166</v>
      </c>
      <c r="D1948" s="13" t="s">
        <v>363</v>
      </c>
      <c r="E1948" s="13" t="s">
        <v>161</v>
      </c>
      <c r="F1948" s="15">
        <v>26.9</v>
      </c>
      <c r="G1948" s="15">
        <v>0.8</v>
      </c>
      <c r="H1948" s="15">
        <v>0</v>
      </c>
    </row>
    <row r="1949" spans="1:8">
      <c r="A1949" s="13" t="s">
        <v>167</v>
      </c>
      <c r="B1949" s="13">
        <v>17197883402</v>
      </c>
      <c r="C1949" s="13" t="s">
        <v>168</v>
      </c>
      <c r="D1949" s="13" t="s">
        <v>363</v>
      </c>
      <c r="E1949" s="13" t="s">
        <v>161</v>
      </c>
      <c r="F1949" s="15">
        <v>29.7</v>
      </c>
      <c r="G1949" s="15">
        <v>0</v>
      </c>
      <c r="H1949" s="15">
        <v>0</v>
      </c>
    </row>
    <row r="1950" spans="1:8">
      <c r="A1950" s="13" t="s">
        <v>169</v>
      </c>
      <c r="B1950" s="13">
        <v>17197883504</v>
      </c>
      <c r="C1950" s="13" t="s">
        <v>170</v>
      </c>
      <c r="D1950" s="13" t="s">
        <v>363</v>
      </c>
      <c r="E1950" s="13" t="s">
        <v>171</v>
      </c>
      <c r="F1950" s="15">
        <v>33</v>
      </c>
      <c r="G1950" s="15">
        <v>0.8</v>
      </c>
      <c r="H1950" s="15">
        <v>7.2</v>
      </c>
    </row>
    <row r="1951" spans="1:8">
      <c r="A1951" s="13" t="s">
        <v>172</v>
      </c>
      <c r="B1951" s="13">
        <v>17197883505</v>
      </c>
      <c r="C1951" s="13" t="s">
        <v>173</v>
      </c>
      <c r="D1951" s="13" t="s">
        <v>363</v>
      </c>
      <c r="E1951" s="13" t="s">
        <v>171</v>
      </c>
      <c r="F1951" s="15">
        <v>34.4</v>
      </c>
      <c r="G1951" s="15">
        <v>0.3</v>
      </c>
      <c r="H1951" s="15">
        <v>6.6</v>
      </c>
    </row>
    <row r="1952" spans="1:8">
      <c r="A1952" s="13" t="s">
        <v>174</v>
      </c>
      <c r="B1952" s="13">
        <v>17197883507</v>
      </c>
      <c r="C1952" s="13" t="s">
        <v>175</v>
      </c>
      <c r="D1952" s="13" t="s">
        <v>363</v>
      </c>
      <c r="E1952" s="13" t="s">
        <v>176</v>
      </c>
      <c r="F1952" s="15">
        <v>36.299999999999997</v>
      </c>
      <c r="G1952" s="15">
        <v>0.7</v>
      </c>
      <c r="H1952" s="15">
        <v>0.7</v>
      </c>
    </row>
    <row r="1953" spans="1:8">
      <c r="A1953" s="13" t="s">
        <v>177</v>
      </c>
      <c r="B1953" s="13">
        <v>17197883509</v>
      </c>
      <c r="C1953" s="13" t="s">
        <v>178</v>
      </c>
      <c r="D1953" s="13" t="s">
        <v>363</v>
      </c>
      <c r="E1953" s="13" t="s">
        <v>171</v>
      </c>
      <c r="F1953" s="15">
        <v>32.5</v>
      </c>
      <c r="G1953" s="15">
        <v>5.9</v>
      </c>
      <c r="H1953" s="15">
        <v>3.3</v>
      </c>
    </row>
    <row r="1954" spans="1:8">
      <c r="A1954" s="13" t="s">
        <v>179</v>
      </c>
      <c r="B1954" s="13">
        <v>17197883510</v>
      </c>
      <c r="C1954" s="13" t="s">
        <v>180</v>
      </c>
      <c r="D1954" s="13" t="s">
        <v>363</v>
      </c>
      <c r="E1954" s="13" t="s">
        <v>171</v>
      </c>
      <c r="F1954" s="15">
        <v>34.299999999999997</v>
      </c>
      <c r="G1954" s="15">
        <v>0.8</v>
      </c>
      <c r="H1954" s="15">
        <v>3.5</v>
      </c>
    </row>
    <row r="1955" spans="1:8">
      <c r="A1955" s="13" t="s">
        <v>181</v>
      </c>
      <c r="B1955" s="13">
        <v>17197883511</v>
      </c>
      <c r="C1955" s="13" t="s">
        <v>182</v>
      </c>
      <c r="D1955" s="13" t="s">
        <v>363</v>
      </c>
      <c r="E1955" s="13" t="s">
        <v>171</v>
      </c>
      <c r="F1955" s="15">
        <v>31.3</v>
      </c>
      <c r="G1955" s="15">
        <v>0</v>
      </c>
      <c r="H1955" s="15">
        <v>7.5</v>
      </c>
    </row>
    <row r="1956" spans="1:8">
      <c r="A1956" s="13" t="s">
        <v>183</v>
      </c>
      <c r="B1956" s="13">
        <v>17197883513</v>
      </c>
      <c r="C1956" s="13" t="s">
        <v>184</v>
      </c>
      <c r="D1956" s="13" t="s">
        <v>363</v>
      </c>
      <c r="E1956" s="13" t="s">
        <v>171</v>
      </c>
      <c r="F1956" s="15">
        <v>39.9</v>
      </c>
      <c r="G1956" s="15">
        <v>0</v>
      </c>
      <c r="H1956" s="15">
        <v>12.8</v>
      </c>
    </row>
    <row r="1957" spans="1:8">
      <c r="A1957" s="13" t="s">
        <v>185</v>
      </c>
      <c r="B1957" s="13">
        <v>17197883514</v>
      </c>
      <c r="C1957" s="13" t="s">
        <v>186</v>
      </c>
      <c r="D1957" s="13" t="s">
        <v>363</v>
      </c>
      <c r="E1957" s="13" t="s">
        <v>171</v>
      </c>
      <c r="F1957" s="15">
        <v>37.700000000000003</v>
      </c>
      <c r="G1957" s="15">
        <v>0</v>
      </c>
      <c r="H1957" s="15">
        <v>13.2</v>
      </c>
    </row>
    <row r="1958" spans="1:8">
      <c r="A1958" s="13" t="s">
        <v>187</v>
      </c>
      <c r="B1958" s="13">
        <v>17197883515</v>
      </c>
      <c r="C1958" s="13" t="s">
        <v>188</v>
      </c>
      <c r="D1958" s="13" t="s">
        <v>363</v>
      </c>
      <c r="E1958" s="13" t="s">
        <v>171</v>
      </c>
      <c r="F1958" s="15">
        <v>36.299999999999997</v>
      </c>
      <c r="G1958" s="15">
        <v>0</v>
      </c>
      <c r="H1958" s="15">
        <v>10.5</v>
      </c>
    </row>
    <row r="1959" spans="1:8">
      <c r="A1959" s="13" t="s">
        <v>189</v>
      </c>
      <c r="B1959" s="13">
        <v>17197883516</v>
      </c>
      <c r="C1959" s="13" t="s">
        <v>190</v>
      </c>
      <c r="D1959" s="13" t="s">
        <v>363</v>
      </c>
      <c r="E1959" s="13" t="s">
        <v>171</v>
      </c>
      <c r="F1959" s="15">
        <v>35.200000000000003</v>
      </c>
      <c r="G1959" s="15">
        <v>0</v>
      </c>
      <c r="H1959" s="15">
        <v>8.1</v>
      </c>
    </row>
    <row r="1960" spans="1:8">
      <c r="A1960" s="13" t="s">
        <v>191</v>
      </c>
      <c r="B1960" s="13">
        <v>17197883517</v>
      </c>
      <c r="C1960" s="13" t="s">
        <v>192</v>
      </c>
      <c r="D1960" s="13" t="s">
        <v>363</v>
      </c>
      <c r="E1960" s="13" t="s">
        <v>171</v>
      </c>
      <c r="F1960" s="15">
        <v>35.4</v>
      </c>
      <c r="G1960" s="15">
        <v>0</v>
      </c>
      <c r="H1960" s="15">
        <v>6</v>
      </c>
    </row>
    <row r="1961" spans="1:8">
      <c r="A1961" s="13" t="s">
        <v>80</v>
      </c>
      <c r="B1961" s="13">
        <v>17197883519</v>
      </c>
      <c r="C1961" s="13" t="s">
        <v>81</v>
      </c>
      <c r="D1961" s="13" t="s">
        <v>363</v>
      </c>
      <c r="E1961" s="13" t="s">
        <v>171</v>
      </c>
      <c r="F1961" s="15">
        <v>34.6</v>
      </c>
      <c r="G1961" s="15">
        <v>2.5</v>
      </c>
      <c r="H1961" s="15">
        <v>11.5</v>
      </c>
    </row>
    <row r="1962" spans="1:8">
      <c r="A1962" s="13" t="s">
        <v>82</v>
      </c>
      <c r="B1962" s="13">
        <v>17197883521</v>
      </c>
      <c r="C1962" s="13" t="s">
        <v>83</v>
      </c>
      <c r="D1962" s="13" t="s">
        <v>363</v>
      </c>
      <c r="E1962" s="13" t="s">
        <v>171</v>
      </c>
      <c r="F1962" s="15">
        <v>37.4</v>
      </c>
      <c r="G1962" s="15">
        <v>0</v>
      </c>
      <c r="H1962" s="15">
        <v>11.5</v>
      </c>
    </row>
    <row r="1963" spans="1:8">
      <c r="A1963" s="13" t="s">
        <v>84</v>
      </c>
      <c r="B1963" s="13">
        <v>17197883522</v>
      </c>
      <c r="C1963" s="13" t="s">
        <v>85</v>
      </c>
      <c r="D1963" s="13" t="s">
        <v>363</v>
      </c>
      <c r="E1963" s="13" t="s">
        <v>171</v>
      </c>
      <c r="F1963" s="15">
        <v>32.299999999999997</v>
      </c>
      <c r="G1963" s="15">
        <v>0.8</v>
      </c>
      <c r="H1963" s="15">
        <v>6.6</v>
      </c>
    </row>
    <row r="1964" spans="1:8">
      <c r="A1964" s="13" t="s">
        <v>86</v>
      </c>
      <c r="B1964" s="13">
        <v>17197883602</v>
      </c>
      <c r="C1964" s="13" t="s">
        <v>87</v>
      </c>
      <c r="D1964" s="13" t="s">
        <v>363</v>
      </c>
      <c r="E1964" s="13" t="s">
        <v>88</v>
      </c>
      <c r="F1964" s="15">
        <v>35.299999999999997</v>
      </c>
      <c r="G1964" s="15">
        <v>0</v>
      </c>
      <c r="H1964" s="15">
        <v>10.8</v>
      </c>
    </row>
    <row r="1965" spans="1:8">
      <c r="A1965" s="13" t="s">
        <v>89</v>
      </c>
      <c r="B1965" s="13">
        <v>17197883603</v>
      </c>
      <c r="C1965" s="13" t="s">
        <v>90</v>
      </c>
      <c r="D1965" s="13" t="s">
        <v>363</v>
      </c>
      <c r="E1965" s="13" t="s">
        <v>2161</v>
      </c>
      <c r="F1965" s="15">
        <v>34.4</v>
      </c>
      <c r="G1965" s="15">
        <v>0</v>
      </c>
      <c r="H1965" s="15">
        <v>8.4</v>
      </c>
    </row>
    <row r="1966" spans="1:8">
      <c r="A1966" s="13" t="s">
        <v>91</v>
      </c>
      <c r="B1966" s="13">
        <v>17197883605</v>
      </c>
      <c r="C1966" s="13" t="s">
        <v>92</v>
      </c>
      <c r="D1966" s="13" t="s">
        <v>363</v>
      </c>
      <c r="E1966" s="13" t="s">
        <v>93</v>
      </c>
      <c r="F1966" s="15">
        <v>39</v>
      </c>
      <c r="G1966" s="15">
        <v>1</v>
      </c>
      <c r="H1966" s="15">
        <v>4.5999999999999996</v>
      </c>
    </row>
    <row r="1967" spans="1:8">
      <c r="A1967" s="13" t="s">
        <v>94</v>
      </c>
      <c r="B1967" s="13">
        <v>17197883606</v>
      </c>
      <c r="C1967" s="13" t="s">
        <v>95</v>
      </c>
      <c r="D1967" s="13" t="s">
        <v>363</v>
      </c>
      <c r="E1967" s="13" t="s">
        <v>93</v>
      </c>
      <c r="F1967" s="15">
        <v>39.5</v>
      </c>
      <c r="G1967" s="15">
        <v>2.4</v>
      </c>
      <c r="H1967" s="15">
        <v>10.199999999999999</v>
      </c>
    </row>
    <row r="1968" spans="1:8">
      <c r="A1968" s="13" t="s">
        <v>96</v>
      </c>
      <c r="B1968" s="13">
        <v>17197883700</v>
      </c>
      <c r="C1968" s="13" t="s">
        <v>97</v>
      </c>
      <c r="D1968" s="13" t="s">
        <v>363</v>
      </c>
      <c r="E1968" s="13" t="s">
        <v>1807</v>
      </c>
      <c r="F1968" s="15">
        <v>35.5</v>
      </c>
      <c r="G1968" s="15">
        <v>2.5</v>
      </c>
      <c r="H1968" s="15">
        <v>7.6</v>
      </c>
    </row>
    <row r="1969" spans="1:8">
      <c r="A1969" s="13" t="s">
        <v>98</v>
      </c>
      <c r="B1969" s="13">
        <v>17197883803</v>
      </c>
      <c r="C1969" s="13" t="s">
        <v>99</v>
      </c>
      <c r="D1969" s="13" t="s">
        <v>363</v>
      </c>
      <c r="E1969" s="13" t="s">
        <v>2161</v>
      </c>
      <c r="F1969" s="15">
        <v>37.200000000000003</v>
      </c>
      <c r="G1969" s="15">
        <v>0</v>
      </c>
      <c r="H1969" s="15">
        <v>10.6</v>
      </c>
    </row>
    <row r="1970" spans="1:8">
      <c r="A1970" s="13" t="s">
        <v>100</v>
      </c>
      <c r="B1970" s="13">
        <v>17197883804</v>
      </c>
      <c r="C1970" s="13" t="s">
        <v>101</v>
      </c>
      <c r="D1970" s="13" t="s">
        <v>363</v>
      </c>
      <c r="E1970" s="13" t="s">
        <v>102</v>
      </c>
      <c r="F1970" s="15">
        <v>34.299999999999997</v>
      </c>
      <c r="G1970" s="15">
        <v>0</v>
      </c>
      <c r="H1970" s="15">
        <v>8.6</v>
      </c>
    </row>
    <row r="1971" spans="1:8">
      <c r="A1971" s="13" t="s">
        <v>103</v>
      </c>
      <c r="B1971" s="13">
        <v>17197883806</v>
      </c>
      <c r="C1971" s="13" t="s">
        <v>104</v>
      </c>
      <c r="D1971" s="13" t="s">
        <v>363</v>
      </c>
      <c r="E1971" s="13" t="s">
        <v>1088</v>
      </c>
      <c r="F1971" s="15">
        <v>37.700000000000003</v>
      </c>
      <c r="G1971" s="15">
        <v>2.6</v>
      </c>
      <c r="H1971" s="15">
        <v>6.2</v>
      </c>
    </row>
    <row r="1972" spans="1:8">
      <c r="A1972" s="13" t="s">
        <v>105</v>
      </c>
      <c r="B1972" s="13">
        <v>17197883808</v>
      </c>
      <c r="C1972" s="13" t="s">
        <v>106</v>
      </c>
      <c r="D1972" s="13" t="s">
        <v>363</v>
      </c>
      <c r="E1972" s="13" t="s">
        <v>1088</v>
      </c>
      <c r="F1972" s="15">
        <v>36.1</v>
      </c>
      <c r="G1972" s="15">
        <v>3.9</v>
      </c>
      <c r="H1972" s="15">
        <v>0</v>
      </c>
    </row>
    <row r="1973" spans="1:8">
      <c r="A1973" s="13" t="s">
        <v>107</v>
      </c>
      <c r="B1973" s="13">
        <v>17197883809</v>
      </c>
      <c r="C1973" s="13" t="s">
        <v>108</v>
      </c>
      <c r="D1973" s="13" t="s">
        <v>363</v>
      </c>
      <c r="E1973" s="13" t="s">
        <v>1088</v>
      </c>
      <c r="F1973" s="15">
        <v>39</v>
      </c>
      <c r="G1973" s="15">
        <v>0</v>
      </c>
      <c r="H1973" s="15">
        <v>10.9</v>
      </c>
    </row>
    <row r="1974" spans="1:8">
      <c r="A1974" s="13" t="s">
        <v>109</v>
      </c>
      <c r="B1974" s="13">
        <v>17197883810</v>
      </c>
      <c r="C1974" s="13" t="s">
        <v>110</v>
      </c>
      <c r="D1974" s="13" t="s">
        <v>363</v>
      </c>
      <c r="E1974" s="13" t="s">
        <v>1088</v>
      </c>
      <c r="F1974" s="15">
        <v>36.700000000000003</v>
      </c>
      <c r="G1974" s="15">
        <v>1.9</v>
      </c>
      <c r="H1974" s="15">
        <v>3.9</v>
      </c>
    </row>
    <row r="1975" spans="1:8">
      <c r="A1975" s="13" t="s">
        <v>111</v>
      </c>
      <c r="B1975" s="13">
        <v>17197883811</v>
      </c>
      <c r="C1975" s="13" t="s">
        <v>112</v>
      </c>
      <c r="D1975" s="13" t="s">
        <v>363</v>
      </c>
      <c r="E1975" s="13" t="s">
        <v>1088</v>
      </c>
      <c r="F1975" s="15">
        <v>28.3</v>
      </c>
      <c r="G1975" s="15">
        <v>0.4</v>
      </c>
      <c r="H1975" s="15">
        <v>5.4</v>
      </c>
    </row>
    <row r="1976" spans="1:8">
      <c r="A1976" s="13" t="s">
        <v>113</v>
      </c>
      <c r="B1976" s="13">
        <v>17197883902</v>
      </c>
      <c r="C1976" s="13" t="s">
        <v>114</v>
      </c>
      <c r="D1976" s="13" t="s">
        <v>363</v>
      </c>
      <c r="E1976" s="13" t="s">
        <v>115</v>
      </c>
      <c r="F1976" s="15">
        <v>34.299999999999997</v>
      </c>
      <c r="G1976" s="15">
        <v>1</v>
      </c>
      <c r="H1976" s="15">
        <v>1.4</v>
      </c>
    </row>
    <row r="1977" spans="1:8">
      <c r="A1977" s="13" t="s">
        <v>116</v>
      </c>
      <c r="B1977" s="13">
        <v>17197883903</v>
      </c>
      <c r="C1977" s="13" t="s">
        <v>117</v>
      </c>
      <c r="D1977" s="13" t="s">
        <v>363</v>
      </c>
      <c r="E1977" s="13" t="s">
        <v>115</v>
      </c>
      <c r="F1977" s="15">
        <v>43</v>
      </c>
      <c r="G1977" s="15">
        <v>0</v>
      </c>
      <c r="H1977" s="15">
        <v>0</v>
      </c>
    </row>
    <row r="1978" spans="1:8">
      <c r="A1978" s="13" t="s">
        <v>118</v>
      </c>
      <c r="B1978" s="13">
        <v>17197883904</v>
      </c>
      <c r="C1978" s="13" t="s">
        <v>119</v>
      </c>
      <c r="D1978" s="13" t="s">
        <v>363</v>
      </c>
      <c r="E1978" s="13" t="s">
        <v>115</v>
      </c>
      <c r="F1978" s="15">
        <v>29.4</v>
      </c>
      <c r="G1978" s="15">
        <v>1.3</v>
      </c>
      <c r="H1978" s="15">
        <v>2.2999999999999998</v>
      </c>
    </row>
    <row r="1979" spans="1:8">
      <c r="A1979" s="13" t="s">
        <v>120</v>
      </c>
      <c r="B1979" s="13">
        <v>17197884003</v>
      </c>
      <c r="C1979" s="13" t="s">
        <v>121</v>
      </c>
      <c r="D1979" s="13" t="s">
        <v>363</v>
      </c>
      <c r="E1979" s="13" t="s">
        <v>161</v>
      </c>
      <c r="F1979" s="15">
        <v>33.700000000000003</v>
      </c>
      <c r="G1979" s="15">
        <v>1.3</v>
      </c>
      <c r="H1979" s="15">
        <v>0</v>
      </c>
    </row>
    <row r="1980" spans="1:8">
      <c r="A1980" s="13" t="s">
        <v>122</v>
      </c>
      <c r="B1980" s="13">
        <v>17197884004</v>
      </c>
      <c r="C1980" s="13" t="s">
        <v>123</v>
      </c>
      <c r="D1980" s="13" t="s">
        <v>363</v>
      </c>
      <c r="E1980" s="13" t="s">
        <v>124</v>
      </c>
      <c r="F1980" s="15">
        <v>36.200000000000003</v>
      </c>
      <c r="G1980" s="15">
        <v>0.4</v>
      </c>
      <c r="H1980" s="15">
        <v>0.9</v>
      </c>
    </row>
    <row r="1981" spans="1:8">
      <c r="A1981" s="13" t="s">
        <v>125</v>
      </c>
      <c r="B1981" s="13">
        <v>17197884005</v>
      </c>
      <c r="C1981" s="13" t="s">
        <v>126</v>
      </c>
      <c r="D1981" s="13" t="s">
        <v>363</v>
      </c>
      <c r="E1981" s="13" t="s">
        <v>161</v>
      </c>
      <c r="F1981" s="15">
        <v>37.5</v>
      </c>
      <c r="G1981" s="15">
        <v>0</v>
      </c>
      <c r="H1981" s="15">
        <v>0</v>
      </c>
    </row>
    <row r="1982" spans="1:8">
      <c r="A1982" s="13" t="s">
        <v>127</v>
      </c>
      <c r="B1982" s="13">
        <v>17197884006</v>
      </c>
      <c r="C1982" s="13" t="s">
        <v>128</v>
      </c>
      <c r="D1982" s="13" t="s">
        <v>363</v>
      </c>
      <c r="E1982" s="13" t="s">
        <v>161</v>
      </c>
      <c r="F1982" s="15">
        <v>31.4</v>
      </c>
      <c r="G1982" s="15">
        <v>0</v>
      </c>
      <c r="H1982" s="15">
        <v>0.8</v>
      </c>
    </row>
    <row r="1983" spans="1:8">
      <c r="A1983" s="13" t="s">
        <v>129</v>
      </c>
      <c r="B1983" s="13">
        <v>17197884101</v>
      </c>
      <c r="C1983" s="13" t="s">
        <v>130</v>
      </c>
      <c r="D1983" s="13" t="s">
        <v>363</v>
      </c>
      <c r="E1983" s="13"/>
      <c r="F1983" s="15">
        <v>37</v>
      </c>
      <c r="G1983" s="15">
        <v>7.5</v>
      </c>
      <c r="H1983" s="15">
        <v>5.4</v>
      </c>
    </row>
    <row r="1984" spans="1:8">
      <c r="A1984" s="13" t="s">
        <v>131</v>
      </c>
      <c r="B1984" s="13">
        <v>17197884103</v>
      </c>
      <c r="C1984" s="13" t="s">
        <v>132</v>
      </c>
      <c r="D1984" s="13" t="s">
        <v>363</v>
      </c>
      <c r="E1984" s="13"/>
      <c r="F1984" s="15">
        <v>35.299999999999997</v>
      </c>
      <c r="G1984" s="15">
        <v>0</v>
      </c>
      <c r="H1984" s="15">
        <v>4.4000000000000004</v>
      </c>
    </row>
    <row r="1985" spans="1:8">
      <c r="A1985" s="13" t="s">
        <v>133</v>
      </c>
      <c r="B1985" s="13">
        <v>17197980000</v>
      </c>
      <c r="C1985" s="13" t="s">
        <v>134</v>
      </c>
      <c r="D1985" s="13" t="s">
        <v>363</v>
      </c>
      <c r="E1985" s="13"/>
      <c r="F1985" s="15" t="s">
        <v>3414</v>
      </c>
      <c r="G1985" s="15" t="s">
        <v>3414</v>
      </c>
      <c r="H1985" s="15" t="s">
        <v>3414</v>
      </c>
    </row>
    <row r="1986" spans="1:8">
      <c r="A1986" s="13" t="s">
        <v>135</v>
      </c>
      <c r="B1986" s="13">
        <v>17197980100</v>
      </c>
      <c r="C1986" s="13" t="s">
        <v>0</v>
      </c>
      <c r="D1986" s="13" t="s">
        <v>363</v>
      </c>
      <c r="E1986" s="13"/>
      <c r="F1986" s="15">
        <v>11.5</v>
      </c>
      <c r="G1986" s="15">
        <v>2.2000000000000002</v>
      </c>
      <c r="H1986" s="15">
        <v>0</v>
      </c>
    </row>
  </sheetData>
  <sheetCalcPr fullCalcOnLoad="1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enableFormatConditionsCalculation="0">
    <pageSetUpPr fitToPage="1"/>
  </sheetPr>
  <dimension ref="B1:G28"/>
  <sheetViews>
    <sheetView workbookViewId="0">
      <selection activeCell="K18" sqref="K18"/>
    </sheetView>
  </sheetViews>
  <sheetFormatPr baseColWidth="10" defaultColWidth="8.83203125" defaultRowHeight="14"/>
  <cols>
    <col min="1" max="1" width="2.6640625" customWidth="1"/>
    <col min="2" max="2" width="18" customWidth="1"/>
    <col min="3" max="3" width="14.6640625" bestFit="1" customWidth="1"/>
    <col min="4" max="4" width="6" bestFit="1" customWidth="1"/>
    <col min="5" max="5" width="10" bestFit="1" customWidth="1"/>
    <col min="6" max="6" width="10.5" bestFit="1" customWidth="1"/>
    <col min="8" max="8" width="2.6640625" customWidth="1"/>
  </cols>
  <sheetData>
    <row r="1" spans="2:7" ht="15" thickBot="1"/>
    <row r="2" spans="2:7">
      <c r="B2" s="75" t="s">
        <v>4265</v>
      </c>
      <c r="C2" s="37"/>
      <c r="D2" s="41"/>
      <c r="E2" s="171" t="s">
        <v>30</v>
      </c>
      <c r="F2" s="172"/>
      <c r="G2" s="173"/>
    </row>
    <row r="3" spans="2:7">
      <c r="B3" s="76"/>
      <c r="C3" s="35"/>
      <c r="D3" s="44"/>
      <c r="E3" s="53" t="s">
        <v>27</v>
      </c>
      <c r="F3" s="79">
        <v>1.01</v>
      </c>
      <c r="G3" s="54">
        <f t="array" ref="G3:G7">FREQUENCY(povrate,F3:F7)</f>
        <v>138</v>
      </c>
    </row>
    <row r="4" spans="2:7">
      <c r="B4" s="77" t="s">
        <v>4</v>
      </c>
      <c r="C4" s="74">
        <v>0.10210159239488177</v>
      </c>
      <c r="D4" s="44"/>
      <c r="E4" s="53" t="s">
        <v>26</v>
      </c>
      <c r="F4" s="79">
        <f>+F5+C8</f>
        <v>0.29944922163333187</v>
      </c>
      <c r="G4" s="54">
        <v>220</v>
      </c>
    </row>
    <row r="5" spans="2:7">
      <c r="B5" s="76" t="s">
        <v>5</v>
      </c>
      <c r="C5" s="72">
        <v>2.8670477912165135E-3</v>
      </c>
      <c r="D5" s="44"/>
      <c r="E5" s="53" t="s">
        <v>25</v>
      </c>
      <c r="F5" s="79">
        <f>+F6+C8</f>
        <v>0.17740589726341593</v>
      </c>
      <c r="G5" s="54">
        <v>548</v>
      </c>
    </row>
    <row r="6" spans="2:7">
      <c r="B6" s="77" t="s">
        <v>6</v>
      </c>
      <c r="C6" s="74">
        <v>5.5362572893499995E-2</v>
      </c>
      <c r="D6" s="44"/>
      <c r="E6" s="53" t="s">
        <v>23</v>
      </c>
      <c r="F6" s="79">
        <f>+C6</f>
        <v>5.5362572893499995E-2</v>
      </c>
      <c r="G6" s="54">
        <v>906</v>
      </c>
    </row>
    <row r="7" spans="2:7" ht="15" thickBot="1">
      <c r="B7" s="76" t="s">
        <v>7</v>
      </c>
      <c r="C7" s="72">
        <v>0</v>
      </c>
      <c r="D7" s="44"/>
      <c r="E7" s="55" t="s">
        <v>24</v>
      </c>
      <c r="F7" s="80">
        <f>+F6-C8</f>
        <v>-6.6680751476415931E-2</v>
      </c>
      <c r="G7" s="57">
        <v>0</v>
      </c>
    </row>
    <row r="8" spans="2:7" ht="15" thickBot="1">
      <c r="B8" s="77" t="s">
        <v>8</v>
      </c>
      <c r="C8" s="74">
        <v>0.12204332436991593</v>
      </c>
      <c r="D8" s="44"/>
      <c r="E8" s="44"/>
      <c r="F8" s="44"/>
      <c r="G8" s="45"/>
    </row>
    <row r="9" spans="2:7">
      <c r="B9" s="76" t="s">
        <v>9</v>
      </c>
      <c r="C9" s="72">
        <v>1.4894573023260515E-2</v>
      </c>
      <c r="D9" s="44"/>
      <c r="E9" s="174" t="s">
        <v>42</v>
      </c>
      <c r="F9" s="175"/>
      <c r="G9" s="176"/>
    </row>
    <row r="10" spans="2:7">
      <c r="B10" s="76" t="s">
        <v>10</v>
      </c>
      <c r="C10" s="72">
        <v>6.0429435611518727</v>
      </c>
      <c r="D10" s="44"/>
      <c r="E10" s="53" t="s">
        <v>28</v>
      </c>
      <c r="F10" s="79">
        <f>+F3</f>
        <v>1.01</v>
      </c>
      <c r="G10" s="54">
        <f t="array" ref="G10:G14">FREQUENCY(povrate,F10:F14)</f>
        <v>2</v>
      </c>
    </row>
    <row r="11" spans="2:7">
      <c r="B11" s="76" t="s">
        <v>11</v>
      </c>
      <c r="C11" s="72">
        <v>2.0583848008308463</v>
      </c>
      <c r="D11" s="44"/>
      <c r="E11" s="53"/>
      <c r="F11" s="79">
        <f>+F10-D12</f>
        <v>0.81</v>
      </c>
      <c r="G11" s="54">
        <v>6</v>
      </c>
    </row>
    <row r="12" spans="2:7">
      <c r="B12" s="77" t="s">
        <v>12</v>
      </c>
      <c r="C12" s="74">
        <v>1</v>
      </c>
      <c r="D12" s="44">
        <f>+C12/5</f>
        <v>0.2</v>
      </c>
      <c r="E12" s="53"/>
      <c r="F12" s="79">
        <f>+F11-D12</f>
        <v>0.6100000000000001</v>
      </c>
      <c r="G12" s="54">
        <v>45</v>
      </c>
    </row>
    <row r="13" spans="2:7">
      <c r="B13" s="76" t="s">
        <v>13</v>
      </c>
      <c r="C13" s="72">
        <v>0</v>
      </c>
      <c r="D13" s="44"/>
      <c r="E13" s="53"/>
      <c r="F13" s="79">
        <f>+F12-D12</f>
        <v>0.41000000000000009</v>
      </c>
      <c r="G13" s="54">
        <v>225</v>
      </c>
    </row>
    <row r="14" spans="2:7" ht="15" thickBot="1">
      <c r="B14" s="77" t="s">
        <v>14</v>
      </c>
      <c r="C14" s="74">
        <v>1</v>
      </c>
      <c r="D14" s="44"/>
      <c r="E14" s="55" t="s">
        <v>29</v>
      </c>
      <c r="F14" s="80">
        <f>+F13-D12</f>
        <v>0.21000000000000008</v>
      </c>
      <c r="G14" s="57">
        <v>1534</v>
      </c>
    </row>
    <row r="15" spans="2:7" ht="15" thickBot="1">
      <c r="B15" s="76" t="s">
        <v>15</v>
      </c>
      <c r="C15" s="72">
        <v>185.00808541952577</v>
      </c>
      <c r="D15" s="44"/>
      <c r="E15" s="44"/>
      <c r="F15" s="44"/>
      <c r="G15" s="45"/>
    </row>
    <row r="16" spans="2:7">
      <c r="B16" s="77" t="s">
        <v>16</v>
      </c>
      <c r="C16" s="74">
        <v>1812</v>
      </c>
      <c r="D16" s="44">
        <f>+C16/5</f>
        <v>362.4</v>
      </c>
      <c r="E16" s="177" t="s">
        <v>39</v>
      </c>
      <c r="F16" s="178"/>
      <c r="G16" s="179"/>
    </row>
    <row r="17" spans="2:7" ht="15" thickBot="1">
      <c r="B17" s="78" t="s">
        <v>17</v>
      </c>
      <c r="C17" s="73">
        <v>5.6230684942452898E-3</v>
      </c>
      <c r="D17" s="44"/>
      <c r="E17" s="53" t="s">
        <v>34</v>
      </c>
      <c r="F17" s="79">
        <f>+F10</f>
        <v>1.01</v>
      </c>
      <c r="G17" s="54">
        <f t="array" ref="G17:G21">FREQUENCY(povrate,F17:F21)</f>
        <v>320</v>
      </c>
    </row>
    <row r="18" spans="2:7">
      <c r="B18" s="43"/>
      <c r="C18" s="44"/>
      <c r="D18" s="44"/>
      <c r="E18" s="53" t="s">
        <v>38</v>
      </c>
      <c r="F18" s="52">
        <v>0.19</v>
      </c>
      <c r="G18" s="54">
        <v>376</v>
      </c>
    </row>
    <row r="19" spans="2:7">
      <c r="B19" s="43"/>
      <c r="C19" s="44"/>
      <c r="D19" s="44"/>
      <c r="E19" s="53" t="s">
        <v>36</v>
      </c>
      <c r="F19" s="52">
        <v>0.09</v>
      </c>
      <c r="G19" s="54">
        <v>387</v>
      </c>
    </row>
    <row r="20" spans="2:7">
      <c r="B20" s="43"/>
      <c r="C20" s="44"/>
      <c r="D20" s="44"/>
      <c r="E20" s="53" t="s">
        <v>37</v>
      </c>
      <c r="F20" s="52">
        <v>3.7499999999999999E-2</v>
      </c>
      <c r="G20" s="54">
        <v>379</v>
      </c>
    </row>
    <row r="21" spans="2:7" ht="15" thickBot="1">
      <c r="B21" s="43"/>
      <c r="C21" s="44"/>
      <c r="D21" s="44"/>
      <c r="E21" s="55" t="s">
        <v>35</v>
      </c>
      <c r="F21" s="56">
        <v>0.01</v>
      </c>
      <c r="G21" s="57">
        <v>350</v>
      </c>
    </row>
    <row r="22" spans="2:7" ht="15" thickBot="1">
      <c r="B22" s="43"/>
      <c r="C22" s="44"/>
      <c r="D22" s="44"/>
      <c r="E22" s="44"/>
      <c r="F22" s="44"/>
      <c r="G22" s="45"/>
    </row>
    <row r="23" spans="2:7">
      <c r="B23" s="43"/>
      <c r="C23" s="44"/>
      <c r="D23" s="44"/>
      <c r="E23" s="177" t="s">
        <v>46</v>
      </c>
      <c r="F23" s="178"/>
      <c r="G23" s="179"/>
    </row>
    <row r="24" spans="2:7">
      <c r="B24" s="43"/>
      <c r="C24" s="44"/>
      <c r="D24" s="44"/>
      <c r="E24" s="53" t="s">
        <v>34</v>
      </c>
      <c r="F24" s="52">
        <v>101</v>
      </c>
      <c r="G24" s="54">
        <f t="array" ref="G24:G28">FREQUENCY(povrate,F24:F28)</f>
        <v>1812</v>
      </c>
    </row>
    <row r="25" spans="2:7">
      <c r="B25" s="43"/>
      <c r="C25" s="44"/>
      <c r="D25" s="44"/>
      <c r="E25" s="53" t="s">
        <v>38</v>
      </c>
      <c r="F25" s="52"/>
      <c r="G25" s="54">
        <v>0</v>
      </c>
    </row>
    <row r="26" spans="2:7">
      <c r="B26" s="43"/>
      <c r="C26" s="44"/>
      <c r="D26" s="44"/>
      <c r="E26" s="53" t="s">
        <v>36</v>
      </c>
      <c r="F26" s="52"/>
      <c r="G26" s="54" t="e">
        <v>#N/A</v>
      </c>
    </row>
    <row r="27" spans="2:7">
      <c r="B27" s="43"/>
      <c r="C27" s="44"/>
      <c r="D27" s="44"/>
      <c r="E27" s="53" t="s">
        <v>37</v>
      </c>
      <c r="F27" s="52"/>
      <c r="G27" s="54" t="e">
        <v>#N/A</v>
      </c>
    </row>
    <row r="28" spans="2:7" ht="15" thickBot="1">
      <c r="B28" s="46"/>
      <c r="C28" s="47"/>
      <c r="D28" s="47"/>
      <c r="E28" s="55" t="s">
        <v>35</v>
      </c>
      <c r="F28" s="56"/>
      <c r="G28" s="57" t="e">
        <v>#N/A</v>
      </c>
    </row>
  </sheetData>
  <sheetCalcPr fullCalcOnLoad="1"/>
  <mergeCells count="4">
    <mergeCell ref="E2:G2"/>
    <mergeCell ref="E9:G9"/>
    <mergeCell ref="E16:G16"/>
    <mergeCell ref="E23:G23"/>
  </mergeCells>
  <pageMargins left="0.25" right="0.25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16"/>
  <sheetViews>
    <sheetView workbookViewId="0">
      <selection sqref="A1:B16"/>
    </sheetView>
  </sheetViews>
  <sheetFormatPr baseColWidth="10" defaultColWidth="8.83203125" defaultRowHeight="14"/>
  <sheetData>
    <row r="1" spans="1:2">
      <c r="A1" s="37" t="s">
        <v>4265</v>
      </c>
      <c r="B1" s="37"/>
    </row>
    <row r="2" spans="1:2">
      <c r="A2" s="35"/>
      <c r="B2" s="35"/>
    </row>
    <row r="3" spans="1:2">
      <c r="A3" s="35" t="s">
        <v>4</v>
      </c>
      <c r="B3" s="35">
        <v>0.10210159239488177</v>
      </c>
    </row>
    <row r="4" spans="1:2">
      <c r="A4" s="35" t="s">
        <v>5</v>
      </c>
      <c r="B4" s="35">
        <v>2.8670477912165135E-3</v>
      </c>
    </row>
    <row r="5" spans="1:2">
      <c r="A5" s="35" t="s">
        <v>6</v>
      </c>
      <c r="B5" s="35">
        <v>5.5362572893499995E-2</v>
      </c>
    </row>
    <row r="6" spans="1:2">
      <c r="A6" s="35" t="s">
        <v>7</v>
      </c>
      <c r="B6" s="35">
        <v>0</v>
      </c>
    </row>
    <row r="7" spans="1:2">
      <c r="A7" s="35" t="s">
        <v>8</v>
      </c>
      <c r="B7" s="35">
        <v>0.12204332436991593</v>
      </c>
    </row>
    <row r="8" spans="1:2">
      <c r="A8" s="35" t="s">
        <v>9</v>
      </c>
      <c r="B8" s="35">
        <v>1.4894573023260515E-2</v>
      </c>
    </row>
    <row r="9" spans="1:2">
      <c r="A9" s="35" t="s">
        <v>10</v>
      </c>
      <c r="B9" s="35">
        <v>6.0429435611518727</v>
      </c>
    </row>
    <row r="10" spans="1:2">
      <c r="A10" s="35" t="s">
        <v>11</v>
      </c>
      <c r="B10" s="35">
        <v>2.0583848008308463</v>
      </c>
    </row>
    <row r="11" spans="1:2">
      <c r="A11" s="35" t="s">
        <v>12</v>
      </c>
      <c r="B11" s="35">
        <v>1</v>
      </c>
    </row>
    <row r="12" spans="1:2">
      <c r="A12" s="35" t="s">
        <v>13</v>
      </c>
      <c r="B12" s="35">
        <v>0</v>
      </c>
    </row>
    <row r="13" spans="1:2">
      <c r="A13" s="35" t="s">
        <v>14</v>
      </c>
      <c r="B13" s="35">
        <v>1</v>
      </c>
    </row>
    <row r="14" spans="1:2">
      <c r="A14" s="35" t="s">
        <v>15</v>
      </c>
      <c r="B14" s="35">
        <v>185.00808541952577</v>
      </c>
    </row>
    <row r="15" spans="1:2">
      <c r="A15" s="35" t="s">
        <v>16</v>
      </c>
      <c r="B15" s="35">
        <v>1812</v>
      </c>
    </row>
    <row r="16" spans="1:2" ht="15" thickBot="1">
      <c r="A16" s="36" t="s">
        <v>17</v>
      </c>
      <c r="B16" s="36">
        <v>5.6230684942452898E-3</v>
      </c>
    </row>
  </sheetData>
  <sheetCalcPr fullCalcOnLoad="1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46"/>
  <sheetViews>
    <sheetView workbookViewId="0">
      <selection sqref="A1:B46"/>
    </sheetView>
  </sheetViews>
  <sheetFormatPr baseColWidth="10" defaultColWidth="8.83203125" defaultRowHeight="14"/>
  <sheetData>
    <row r="1" spans="1:2">
      <c r="A1" s="71" t="s">
        <v>40</v>
      </c>
      <c r="B1" s="71" t="s">
        <v>41</v>
      </c>
    </row>
    <row r="2" spans="1:2">
      <c r="A2" s="35">
        <v>0</v>
      </c>
      <c r="B2" s="35">
        <v>298</v>
      </c>
    </row>
    <row r="3" spans="1:2">
      <c r="A3" s="35">
        <v>2.2727272727272728E-2</v>
      </c>
      <c r="B3" s="35">
        <v>247</v>
      </c>
    </row>
    <row r="4" spans="1:2">
      <c r="A4" s="35">
        <v>4.5454545454545456E-2</v>
      </c>
      <c r="B4" s="35">
        <v>256</v>
      </c>
    </row>
    <row r="5" spans="1:2">
      <c r="A5" s="35">
        <v>6.8181818181818177E-2</v>
      </c>
      <c r="B5" s="35">
        <v>202</v>
      </c>
    </row>
    <row r="6" spans="1:2">
      <c r="A6" s="35">
        <v>9.0909090909090912E-2</v>
      </c>
      <c r="B6" s="35">
        <v>119</v>
      </c>
    </row>
    <row r="7" spans="1:2">
      <c r="A7" s="35">
        <v>0.11363636363636365</v>
      </c>
      <c r="B7" s="35">
        <v>93</v>
      </c>
    </row>
    <row r="8" spans="1:2">
      <c r="A8" s="35">
        <v>0.13636363636363635</v>
      </c>
      <c r="B8" s="35">
        <v>97</v>
      </c>
    </row>
    <row r="9" spans="1:2">
      <c r="A9" s="35">
        <v>0.15909090909090909</v>
      </c>
      <c r="B9" s="35">
        <v>83</v>
      </c>
    </row>
    <row r="10" spans="1:2">
      <c r="A10" s="35">
        <v>0.18181818181818182</v>
      </c>
      <c r="B10" s="35">
        <v>69</v>
      </c>
    </row>
    <row r="11" spans="1:2">
      <c r="A11" s="35">
        <v>0.20454545454545456</v>
      </c>
      <c r="B11" s="35">
        <v>62</v>
      </c>
    </row>
    <row r="12" spans="1:2">
      <c r="A12" s="35">
        <v>0.22727272727272729</v>
      </c>
      <c r="B12" s="35">
        <v>45</v>
      </c>
    </row>
    <row r="13" spans="1:2">
      <c r="A13" s="35">
        <v>0.25</v>
      </c>
      <c r="B13" s="35">
        <v>31</v>
      </c>
    </row>
    <row r="14" spans="1:2">
      <c r="A14" s="35">
        <v>0.27272727272727271</v>
      </c>
      <c r="B14" s="35">
        <v>40</v>
      </c>
    </row>
    <row r="15" spans="1:2">
      <c r="A15" s="35">
        <v>0.29545454545454547</v>
      </c>
      <c r="B15" s="35">
        <v>25</v>
      </c>
    </row>
    <row r="16" spans="1:2">
      <c r="A16" s="35">
        <v>0.31818181818181818</v>
      </c>
      <c r="B16" s="35">
        <v>17</v>
      </c>
    </row>
    <row r="17" spans="1:2">
      <c r="A17" s="35">
        <v>0.34090909090909094</v>
      </c>
      <c r="B17" s="35">
        <v>28</v>
      </c>
    </row>
    <row r="18" spans="1:2">
      <c r="A18" s="35">
        <v>0.36363636363636365</v>
      </c>
      <c r="B18" s="35">
        <v>18</v>
      </c>
    </row>
    <row r="19" spans="1:2">
      <c r="A19" s="35">
        <v>0.38636363636363635</v>
      </c>
      <c r="B19" s="35">
        <v>16</v>
      </c>
    </row>
    <row r="20" spans="1:2">
      <c r="A20" s="35">
        <v>0.40909090909090912</v>
      </c>
      <c r="B20" s="35">
        <v>13</v>
      </c>
    </row>
    <row r="21" spans="1:2">
      <c r="A21" s="35">
        <v>0.43181818181818182</v>
      </c>
      <c r="B21" s="35">
        <v>9</v>
      </c>
    </row>
    <row r="22" spans="1:2">
      <c r="A22" s="35">
        <v>0.45454545454545459</v>
      </c>
      <c r="B22" s="35">
        <v>6</v>
      </c>
    </row>
    <row r="23" spans="1:2">
      <c r="A23" s="35">
        <v>0.47727272727272729</v>
      </c>
      <c r="B23" s="35">
        <v>6</v>
      </c>
    </row>
    <row r="24" spans="1:2">
      <c r="A24" s="35">
        <v>0.5</v>
      </c>
      <c r="B24" s="35">
        <v>7</v>
      </c>
    </row>
    <row r="25" spans="1:2">
      <c r="A25" s="35">
        <v>0.52272727272727271</v>
      </c>
      <c r="B25" s="35">
        <v>4</v>
      </c>
    </row>
    <row r="26" spans="1:2">
      <c r="A26" s="35">
        <v>0.54545454545454541</v>
      </c>
      <c r="B26" s="35">
        <v>4</v>
      </c>
    </row>
    <row r="27" spans="1:2">
      <c r="A27" s="35">
        <v>0.56818181818181823</v>
      </c>
      <c r="B27" s="35">
        <v>5</v>
      </c>
    </row>
    <row r="28" spans="1:2">
      <c r="A28" s="35">
        <v>0.59090909090909094</v>
      </c>
      <c r="B28" s="35">
        <v>3</v>
      </c>
    </row>
    <row r="29" spans="1:2">
      <c r="A29" s="35">
        <v>0.61363636363636365</v>
      </c>
      <c r="B29" s="35">
        <v>1</v>
      </c>
    </row>
    <row r="30" spans="1:2">
      <c r="A30" s="35">
        <v>0.63636363636363635</v>
      </c>
      <c r="B30" s="35">
        <v>1</v>
      </c>
    </row>
    <row r="31" spans="1:2">
      <c r="A31" s="35">
        <v>0.65909090909090906</v>
      </c>
      <c r="B31" s="35">
        <v>0</v>
      </c>
    </row>
    <row r="32" spans="1:2">
      <c r="A32" s="35">
        <v>0.68181818181818188</v>
      </c>
      <c r="B32" s="35">
        <v>2</v>
      </c>
    </row>
    <row r="33" spans="1:2">
      <c r="A33" s="35">
        <v>0.70454545454545459</v>
      </c>
      <c r="B33" s="35">
        <v>1</v>
      </c>
    </row>
    <row r="34" spans="1:2">
      <c r="A34" s="35">
        <v>0.72727272727272729</v>
      </c>
      <c r="B34" s="35">
        <v>1</v>
      </c>
    </row>
    <row r="35" spans="1:2">
      <c r="A35" s="35">
        <v>0.75</v>
      </c>
      <c r="B35" s="35">
        <v>1</v>
      </c>
    </row>
    <row r="36" spans="1:2">
      <c r="A36" s="35">
        <v>0.77272727272727271</v>
      </c>
      <c r="B36" s="35">
        <v>0</v>
      </c>
    </row>
    <row r="37" spans="1:2">
      <c r="A37" s="35">
        <v>0.79545454545454553</v>
      </c>
      <c r="B37" s="35">
        <v>0</v>
      </c>
    </row>
    <row r="38" spans="1:2">
      <c r="A38" s="35">
        <v>0.81818181818181823</v>
      </c>
      <c r="B38" s="35">
        <v>0</v>
      </c>
    </row>
    <row r="39" spans="1:2">
      <c r="A39" s="35">
        <v>0.84090909090909094</v>
      </c>
      <c r="B39" s="35">
        <v>0</v>
      </c>
    </row>
    <row r="40" spans="1:2">
      <c r="A40" s="35">
        <v>0.86363636363636365</v>
      </c>
      <c r="B40" s="35">
        <v>0</v>
      </c>
    </row>
    <row r="41" spans="1:2">
      <c r="A41" s="35">
        <v>0.88636363636363635</v>
      </c>
      <c r="B41" s="35">
        <v>0</v>
      </c>
    </row>
    <row r="42" spans="1:2">
      <c r="A42" s="35">
        <v>0.90909090909090917</v>
      </c>
      <c r="B42" s="35">
        <v>0</v>
      </c>
    </row>
    <row r="43" spans="1:2">
      <c r="A43" s="35">
        <v>0.93181818181818188</v>
      </c>
      <c r="B43" s="35">
        <v>0</v>
      </c>
    </row>
    <row r="44" spans="1:2">
      <c r="A44" s="35">
        <v>0.95454545454545459</v>
      </c>
      <c r="B44" s="35">
        <v>0</v>
      </c>
    </row>
    <row r="45" spans="1:2">
      <c r="A45" s="35">
        <v>0.97727272727272729</v>
      </c>
      <c r="B45" s="35">
        <v>0</v>
      </c>
    </row>
    <row r="46" spans="1:2" ht="15" thickBot="1">
      <c r="A46" s="36" t="s">
        <v>19</v>
      </c>
      <c r="B46" s="36">
        <v>2</v>
      </c>
    </row>
  </sheetData>
  <sheetCalcPr fullCalcOnLoad="1"/>
  <phoneticPr fontId="35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I1986"/>
  <sheetViews>
    <sheetView topLeftCell="C1" workbookViewId="0">
      <selection activeCell="I2005" sqref="I2005"/>
    </sheetView>
  </sheetViews>
  <sheetFormatPr baseColWidth="10" defaultColWidth="8.83203125" defaultRowHeight="14"/>
  <cols>
    <col min="1" max="1" width="21.6640625" hidden="1" customWidth="1"/>
    <col min="2" max="2" width="12" hidden="1" customWidth="1"/>
    <col min="3" max="3" width="22.83203125" customWidth="1"/>
    <col min="4" max="4" width="7.33203125" bestFit="1" customWidth="1"/>
    <col min="5" max="5" width="18.6640625" customWidth="1"/>
    <col min="6" max="6" width="15" style="12" customWidth="1"/>
    <col min="7" max="7" width="12.6640625" style="12" bestFit="1" customWidth="1"/>
    <col min="8" max="8" width="14.33203125" style="12" bestFit="1" customWidth="1"/>
    <col min="9" max="9" width="8.5" style="12" bestFit="1" customWidth="1"/>
  </cols>
  <sheetData>
    <row r="1" spans="1:9" s="7" customFormat="1">
      <c r="A1" s="1" t="s">
        <v>4247</v>
      </c>
      <c r="B1" s="1" t="s">
        <v>4248</v>
      </c>
      <c r="C1" s="1" t="s">
        <v>4249</v>
      </c>
      <c r="D1" s="1" t="s">
        <v>4250</v>
      </c>
      <c r="E1" s="1" t="s">
        <v>4251</v>
      </c>
      <c r="F1" s="6" t="s">
        <v>4265</v>
      </c>
      <c r="G1" s="6" t="s">
        <v>4266</v>
      </c>
      <c r="H1" s="6" t="s">
        <v>4267</v>
      </c>
      <c r="I1" s="6" t="s">
        <v>4268</v>
      </c>
    </row>
    <row r="2" spans="1:9">
      <c r="A2" s="13" t="s">
        <v>4270</v>
      </c>
      <c r="B2" s="13">
        <v>17031840300</v>
      </c>
      <c r="C2" s="13" t="s">
        <v>4271</v>
      </c>
      <c r="D2" s="13" t="s">
        <v>4272</v>
      </c>
      <c r="E2" s="13" t="s">
        <v>4273</v>
      </c>
      <c r="F2" s="23">
        <v>0.11392404884100001</v>
      </c>
      <c r="G2" s="25">
        <v>67</v>
      </c>
      <c r="H2" s="25">
        <v>827</v>
      </c>
      <c r="I2" s="25">
        <f>SUM(G2:H2)</f>
        <v>894</v>
      </c>
    </row>
    <row r="3" spans="1:9">
      <c r="A3" s="13" t="s">
        <v>4274</v>
      </c>
      <c r="B3" s="13">
        <v>17031823200</v>
      </c>
      <c r="C3" s="13" t="s">
        <v>4275</v>
      </c>
      <c r="D3" s="13" t="s">
        <v>4272</v>
      </c>
      <c r="E3" s="13" t="s">
        <v>4276</v>
      </c>
      <c r="F3" s="23">
        <v>1.4131338335599999E-2</v>
      </c>
      <c r="G3" s="25"/>
      <c r="H3" s="25"/>
      <c r="I3" s="25"/>
    </row>
    <row r="4" spans="1:9">
      <c r="A4" s="13" t="s">
        <v>4277</v>
      </c>
      <c r="B4" s="13">
        <v>17031823302</v>
      </c>
      <c r="C4" s="13" t="s">
        <v>4278</v>
      </c>
      <c r="D4" s="13" t="s">
        <v>4272</v>
      </c>
      <c r="E4" s="13" t="s">
        <v>4276</v>
      </c>
      <c r="F4" s="23">
        <v>8.8445074856300002E-2</v>
      </c>
      <c r="G4" s="25"/>
      <c r="H4" s="25"/>
      <c r="I4" s="25"/>
    </row>
    <row r="5" spans="1:9">
      <c r="A5" s="13" t="s">
        <v>4279</v>
      </c>
      <c r="B5" s="13">
        <v>17031823303</v>
      </c>
      <c r="C5" s="13" t="s">
        <v>4280</v>
      </c>
      <c r="D5" s="13" t="s">
        <v>4272</v>
      </c>
      <c r="E5" s="13" t="s">
        <v>4276</v>
      </c>
      <c r="F5" s="23">
        <v>8.6880974471599995E-2</v>
      </c>
      <c r="G5" s="25"/>
      <c r="H5" s="25"/>
      <c r="I5" s="25"/>
    </row>
    <row r="6" spans="1:9">
      <c r="A6" s="13" t="s">
        <v>4281</v>
      </c>
      <c r="B6" s="13">
        <v>17031823304</v>
      </c>
      <c r="C6" s="13" t="s">
        <v>4282</v>
      </c>
      <c r="D6" s="13" t="s">
        <v>4272</v>
      </c>
      <c r="E6" s="13" t="s">
        <v>4276</v>
      </c>
      <c r="F6" s="23">
        <v>3.1613975763300002E-2</v>
      </c>
      <c r="G6" s="25"/>
      <c r="H6" s="25"/>
      <c r="I6" s="25"/>
    </row>
    <row r="7" spans="1:9">
      <c r="A7" s="13" t="s">
        <v>4283</v>
      </c>
      <c r="B7" s="13">
        <v>17031823400</v>
      </c>
      <c r="C7" s="13" t="s">
        <v>4284</v>
      </c>
      <c r="D7" s="13" t="s">
        <v>4272</v>
      </c>
      <c r="E7" s="13" t="s">
        <v>4276</v>
      </c>
      <c r="F7" s="23">
        <v>0</v>
      </c>
      <c r="G7" s="25"/>
      <c r="H7" s="25"/>
      <c r="I7" s="25"/>
    </row>
    <row r="8" spans="1:9">
      <c r="A8" s="13" t="s">
        <v>4285</v>
      </c>
      <c r="B8" s="13">
        <v>17031823605</v>
      </c>
      <c r="C8" s="13" t="s">
        <v>4286</v>
      </c>
      <c r="D8" s="13" t="s">
        <v>4272</v>
      </c>
      <c r="E8" s="13" t="s">
        <v>4276</v>
      </c>
      <c r="F8" s="23">
        <v>8.9700996875799993E-2</v>
      </c>
      <c r="G8" s="25"/>
      <c r="H8" s="25"/>
      <c r="I8" s="25"/>
    </row>
    <row r="9" spans="1:9">
      <c r="A9" s="13" t="s">
        <v>4287</v>
      </c>
      <c r="B9" s="13">
        <v>17031802608</v>
      </c>
      <c r="C9" s="13" t="s">
        <v>4288</v>
      </c>
      <c r="D9" s="13" t="s">
        <v>4272</v>
      </c>
      <c r="E9" s="13" t="s">
        <v>4289</v>
      </c>
      <c r="F9" s="23">
        <v>2.5590552017100001E-2</v>
      </c>
      <c r="G9" s="25">
        <v>41</v>
      </c>
      <c r="H9" s="25">
        <v>1154</v>
      </c>
      <c r="I9" s="25">
        <f t="shared" ref="I9:I38" si="0">SUM(G9:H9)</f>
        <v>1195</v>
      </c>
    </row>
    <row r="10" spans="1:9">
      <c r="A10" s="13" t="s">
        <v>4290</v>
      </c>
      <c r="B10" s="13">
        <v>17031802801</v>
      </c>
      <c r="C10" s="13" t="s">
        <v>4291</v>
      </c>
      <c r="D10" s="13" t="s">
        <v>4272</v>
      </c>
      <c r="E10" s="13" t="s">
        <v>4289</v>
      </c>
      <c r="F10" s="23">
        <v>1.0147601366E-2</v>
      </c>
      <c r="G10" s="25">
        <v>41</v>
      </c>
      <c r="H10" s="25">
        <v>1154</v>
      </c>
      <c r="I10" s="25">
        <f t="shared" si="0"/>
        <v>1195</v>
      </c>
    </row>
    <row r="11" spans="1:9">
      <c r="A11" s="13" t="s">
        <v>4292</v>
      </c>
      <c r="B11" s="13">
        <v>17031803005</v>
      </c>
      <c r="C11" s="13" t="s">
        <v>4293</v>
      </c>
      <c r="D11" s="13" t="s">
        <v>4272</v>
      </c>
      <c r="E11" s="13" t="s">
        <v>4289</v>
      </c>
      <c r="F11" s="23">
        <v>0</v>
      </c>
      <c r="G11" s="25">
        <v>41</v>
      </c>
      <c r="H11" s="25">
        <v>1154</v>
      </c>
      <c r="I11" s="25">
        <f t="shared" si="0"/>
        <v>1195</v>
      </c>
    </row>
    <row r="12" spans="1:9">
      <c r="A12" s="13" t="s">
        <v>4294</v>
      </c>
      <c r="B12" s="13">
        <v>17031803007</v>
      </c>
      <c r="C12" s="13" t="s">
        <v>4295</v>
      </c>
      <c r="D12" s="13" t="s">
        <v>4272</v>
      </c>
      <c r="E12" s="13" t="s">
        <v>4289</v>
      </c>
      <c r="F12" s="23">
        <v>0</v>
      </c>
      <c r="G12" s="25">
        <v>41</v>
      </c>
      <c r="H12" s="25">
        <v>1154</v>
      </c>
      <c r="I12" s="25">
        <f t="shared" si="0"/>
        <v>1195</v>
      </c>
    </row>
    <row r="13" spans="1:9">
      <c r="A13" s="13" t="s">
        <v>4296</v>
      </c>
      <c r="B13" s="13">
        <v>17031803008</v>
      </c>
      <c r="C13" s="13" t="s">
        <v>4297</v>
      </c>
      <c r="D13" s="13" t="s">
        <v>4272</v>
      </c>
      <c r="E13" s="13" t="s">
        <v>4289</v>
      </c>
      <c r="F13" s="23">
        <v>0</v>
      </c>
      <c r="G13" s="25">
        <v>41</v>
      </c>
      <c r="H13" s="25">
        <v>1154</v>
      </c>
      <c r="I13" s="25">
        <f t="shared" si="0"/>
        <v>1195</v>
      </c>
    </row>
    <row r="14" spans="1:9">
      <c r="A14" s="13" t="s">
        <v>4298</v>
      </c>
      <c r="B14" s="13">
        <v>17031803010</v>
      </c>
      <c r="C14" s="13" t="s">
        <v>4299</v>
      </c>
      <c r="D14" s="13" t="s">
        <v>4272</v>
      </c>
      <c r="E14" s="13" t="s">
        <v>4289</v>
      </c>
      <c r="F14" s="23">
        <v>7.1045577526099996E-2</v>
      </c>
      <c r="G14" s="25">
        <v>41</v>
      </c>
      <c r="H14" s="25">
        <v>1154</v>
      </c>
      <c r="I14" s="25">
        <f t="shared" si="0"/>
        <v>1195</v>
      </c>
    </row>
    <row r="15" spans="1:9">
      <c r="A15" s="13" t="s">
        <v>4300</v>
      </c>
      <c r="B15" s="13">
        <v>17031803012</v>
      </c>
      <c r="C15" s="13" t="s">
        <v>4301</v>
      </c>
      <c r="D15" s="13" t="s">
        <v>4272</v>
      </c>
      <c r="E15" s="13" t="s">
        <v>4289</v>
      </c>
      <c r="F15" s="23">
        <v>7.1045577526099996E-2</v>
      </c>
      <c r="G15" s="25">
        <v>41</v>
      </c>
      <c r="H15" s="25">
        <v>1154</v>
      </c>
      <c r="I15" s="25">
        <f t="shared" si="0"/>
        <v>1195</v>
      </c>
    </row>
    <row r="16" spans="1:9">
      <c r="A16" s="13" t="s">
        <v>4302</v>
      </c>
      <c r="B16" s="13">
        <v>17031803015</v>
      </c>
      <c r="C16" s="13" t="s">
        <v>4303</v>
      </c>
      <c r="D16" s="13" t="s">
        <v>4272</v>
      </c>
      <c r="E16" s="13" t="s">
        <v>4289</v>
      </c>
      <c r="F16" s="23">
        <v>0.19215686619299999</v>
      </c>
      <c r="G16" s="25">
        <v>41</v>
      </c>
      <c r="H16" s="25">
        <v>1154</v>
      </c>
      <c r="I16" s="25">
        <f t="shared" si="0"/>
        <v>1195</v>
      </c>
    </row>
    <row r="17" spans="1:9">
      <c r="A17" s="13" t="s">
        <v>4304</v>
      </c>
      <c r="B17" s="13">
        <v>17031803016</v>
      </c>
      <c r="C17" s="13" t="s">
        <v>4305</v>
      </c>
      <c r="D17" s="13" t="s">
        <v>4272</v>
      </c>
      <c r="E17" s="13" t="s">
        <v>4289</v>
      </c>
      <c r="F17" s="23">
        <v>0.19215686619299999</v>
      </c>
      <c r="G17" s="25">
        <v>41</v>
      </c>
      <c r="H17" s="25">
        <v>1154</v>
      </c>
      <c r="I17" s="25">
        <f t="shared" si="0"/>
        <v>1195</v>
      </c>
    </row>
    <row r="18" spans="1:9">
      <c r="A18" s="13" t="s">
        <v>4306</v>
      </c>
      <c r="B18" s="13">
        <v>17031803017</v>
      </c>
      <c r="C18" s="13" t="s">
        <v>4307</v>
      </c>
      <c r="D18" s="13" t="s">
        <v>4272</v>
      </c>
      <c r="E18" s="13" t="s">
        <v>4289</v>
      </c>
      <c r="F18" s="23">
        <v>0.19215686619299999</v>
      </c>
      <c r="G18" s="25">
        <v>41</v>
      </c>
      <c r="H18" s="25">
        <v>1154</v>
      </c>
      <c r="I18" s="25">
        <f t="shared" si="0"/>
        <v>1195</v>
      </c>
    </row>
    <row r="19" spans="1:9">
      <c r="A19" s="13" t="s">
        <v>4308</v>
      </c>
      <c r="B19" s="13">
        <v>17031803100</v>
      </c>
      <c r="C19" s="13" t="s">
        <v>4309</v>
      </c>
      <c r="D19" s="13" t="s">
        <v>4272</v>
      </c>
      <c r="E19" s="13" t="s">
        <v>4289</v>
      </c>
      <c r="F19" s="23">
        <v>0</v>
      </c>
      <c r="G19" s="25">
        <v>41</v>
      </c>
      <c r="H19" s="25">
        <v>1154</v>
      </c>
      <c r="I19" s="25">
        <f t="shared" si="0"/>
        <v>1195</v>
      </c>
    </row>
    <row r="20" spans="1:9">
      <c r="A20" s="13" t="s">
        <v>4310</v>
      </c>
      <c r="B20" s="13">
        <v>17031803200</v>
      </c>
      <c r="C20" s="13" t="s">
        <v>4311</v>
      </c>
      <c r="D20" s="13" t="s">
        <v>4272</v>
      </c>
      <c r="E20" s="13" t="s">
        <v>4289</v>
      </c>
      <c r="F20" s="23">
        <v>0</v>
      </c>
      <c r="G20" s="25">
        <v>41</v>
      </c>
      <c r="H20" s="25">
        <v>1154</v>
      </c>
      <c r="I20" s="25">
        <f t="shared" si="0"/>
        <v>1195</v>
      </c>
    </row>
    <row r="21" spans="1:9">
      <c r="A21" s="13" t="s">
        <v>4312</v>
      </c>
      <c r="B21" s="13">
        <v>17031803300</v>
      </c>
      <c r="C21" s="13" t="s">
        <v>4191</v>
      </c>
      <c r="D21" s="13" t="s">
        <v>4272</v>
      </c>
      <c r="E21" s="13" t="s">
        <v>4289</v>
      </c>
      <c r="F21" s="23">
        <v>2.5952959433200001E-2</v>
      </c>
      <c r="G21" s="25">
        <v>41</v>
      </c>
      <c r="H21" s="25">
        <v>1154</v>
      </c>
      <c r="I21" s="25">
        <f t="shared" si="0"/>
        <v>1195</v>
      </c>
    </row>
    <row r="22" spans="1:9">
      <c r="A22" s="13" t="s">
        <v>4192</v>
      </c>
      <c r="B22" s="13">
        <v>17031803400</v>
      </c>
      <c r="C22" s="13" t="s">
        <v>4193</v>
      </c>
      <c r="D22" s="13" t="s">
        <v>4272</v>
      </c>
      <c r="E22" s="13" t="s">
        <v>4289</v>
      </c>
      <c r="F22" s="23">
        <v>3.4869976341699999E-2</v>
      </c>
      <c r="G22" s="25">
        <v>41</v>
      </c>
      <c r="H22" s="25">
        <v>1154</v>
      </c>
      <c r="I22" s="25">
        <f t="shared" si="0"/>
        <v>1195</v>
      </c>
    </row>
    <row r="23" spans="1:9">
      <c r="A23" s="13" t="s">
        <v>4194</v>
      </c>
      <c r="B23" s="13">
        <v>17031803500</v>
      </c>
      <c r="C23" s="13" t="s">
        <v>4195</v>
      </c>
      <c r="D23" s="13" t="s">
        <v>4272</v>
      </c>
      <c r="E23" s="13" t="s">
        <v>4289</v>
      </c>
      <c r="F23" s="23">
        <v>0</v>
      </c>
      <c r="G23" s="25">
        <v>41</v>
      </c>
      <c r="H23" s="25">
        <v>1154</v>
      </c>
      <c r="I23" s="25">
        <f t="shared" si="0"/>
        <v>1195</v>
      </c>
    </row>
    <row r="24" spans="1:9">
      <c r="A24" s="13" t="s">
        <v>4196</v>
      </c>
      <c r="B24" s="13">
        <v>17031805106</v>
      </c>
      <c r="C24" s="13" t="s">
        <v>4197</v>
      </c>
      <c r="D24" s="13" t="s">
        <v>4272</v>
      </c>
      <c r="E24" s="13" t="s">
        <v>4289</v>
      </c>
      <c r="F24" s="23">
        <v>3.8904897868599998E-2</v>
      </c>
      <c r="G24" s="25">
        <v>41</v>
      </c>
      <c r="H24" s="25">
        <v>1154</v>
      </c>
      <c r="I24" s="25">
        <f t="shared" si="0"/>
        <v>1195</v>
      </c>
    </row>
    <row r="25" spans="1:9">
      <c r="A25" s="13" t="s">
        <v>4198</v>
      </c>
      <c r="B25" s="13">
        <v>17031805107</v>
      </c>
      <c r="C25" s="13" t="s">
        <v>4199</v>
      </c>
      <c r="D25" s="13" t="s">
        <v>4272</v>
      </c>
      <c r="E25" s="13" t="s">
        <v>4289</v>
      </c>
      <c r="F25" s="23">
        <v>0.102006688714</v>
      </c>
      <c r="G25" s="25">
        <v>41</v>
      </c>
      <c r="H25" s="25">
        <v>1154</v>
      </c>
      <c r="I25" s="25">
        <f t="shared" si="0"/>
        <v>1195</v>
      </c>
    </row>
    <row r="26" spans="1:9">
      <c r="A26" s="13" t="s">
        <v>4200</v>
      </c>
      <c r="B26" s="13">
        <v>17031805108</v>
      </c>
      <c r="C26" s="13" t="s">
        <v>4201</v>
      </c>
      <c r="D26" s="13" t="s">
        <v>4272</v>
      </c>
      <c r="E26" s="13" t="s">
        <v>4289</v>
      </c>
      <c r="F26" s="23">
        <v>8.2568809390100001E-2</v>
      </c>
      <c r="G26" s="25">
        <v>41</v>
      </c>
      <c r="H26" s="25">
        <v>1154</v>
      </c>
      <c r="I26" s="25">
        <f t="shared" si="0"/>
        <v>1195</v>
      </c>
    </row>
    <row r="27" spans="1:9">
      <c r="A27" s="13" t="s">
        <v>4202</v>
      </c>
      <c r="B27" s="13">
        <v>17031805109</v>
      </c>
      <c r="C27" s="13" t="s">
        <v>4203</v>
      </c>
      <c r="D27" s="13" t="s">
        <v>4272</v>
      </c>
      <c r="E27" s="13" t="s">
        <v>4289</v>
      </c>
      <c r="F27" s="23">
        <v>7.5619295239400003E-2</v>
      </c>
      <c r="G27" s="25">
        <v>41</v>
      </c>
      <c r="H27" s="25">
        <v>1154</v>
      </c>
      <c r="I27" s="25">
        <f t="shared" si="0"/>
        <v>1195</v>
      </c>
    </row>
    <row r="28" spans="1:9">
      <c r="A28" s="13" t="s">
        <v>4204</v>
      </c>
      <c r="B28" s="13">
        <v>17031805110</v>
      </c>
      <c r="C28" s="13" t="s">
        <v>4205</v>
      </c>
      <c r="D28" s="13" t="s">
        <v>4272</v>
      </c>
      <c r="E28" s="13" t="s">
        <v>4289</v>
      </c>
      <c r="F28" s="23">
        <v>3.1428571790500001E-2</v>
      </c>
      <c r="G28" s="25">
        <v>41</v>
      </c>
      <c r="H28" s="25">
        <v>1154</v>
      </c>
      <c r="I28" s="25">
        <f t="shared" si="0"/>
        <v>1195</v>
      </c>
    </row>
    <row r="29" spans="1:9">
      <c r="A29" s="13" t="s">
        <v>4206</v>
      </c>
      <c r="B29" s="13">
        <v>17031804202</v>
      </c>
      <c r="C29" s="13" t="s">
        <v>4207</v>
      </c>
      <c r="D29" s="13" t="s">
        <v>4272</v>
      </c>
      <c r="E29" s="13" t="s">
        <v>4208</v>
      </c>
      <c r="F29" s="23">
        <v>0.123636364937</v>
      </c>
      <c r="G29" s="25">
        <v>0</v>
      </c>
      <c r="H29" s="25">
        <v>127</v>
      </c>
      <c r="I29" s="25">
        <f t="shared" si="0"/>
        <v>127</v>
      </c>
    </row>
    <row r="30" spans="1:9">
      <c r="A30" s="13" t="s">
        <v>4209</v>
      </c>
      <c r="B30" s="13">
        <v>17031804201</v>
      </c>
      <c r="C30" s="13" t="s">
        <v>4210</v>
      </c>
      <c r="D30" s="13" t="s">
        <v>4272</v>
      </c>
      <c r="E30" s="13" t="s">
        <v>4211</v>
      </c>
      <c r="F30" s="23">
        <v>0</v>
      </c>
      <c r="G30" s="25">
        <v>2</v>
      </c>
      <c r="H30" s="25">
        <v>46</v>
      </c>
      <c r="I30" s="25">
        <f t="shared" si="0"/>
        <v>48</v>
      </c>
    </row>
    <row r="31" spans="1:9">
      <c r="A31" s="13" t="s">
        <v>4212</v>
      </c>
      <c r="B31" s="13">
        <v>17031804403</v>
      </c>
      <c r="C31" s="13" t="s">
        <v>4213</v>
      </c>
      <c r="D31" s="13" t="s">
        <v>4272</v>
      </c>
      <c r="E31" s="13" t="s">
        <v>4214</v>
      </c>
      <c r="F31" s="23">
        <v>0</v>
      </c>
      <c r="G31" s="25">
        <v>21</v>
      </c>
      <c r="H31" s="25">
        <v>373</v>
      </c>
      <c r="I31" s="25">
        <f t="shared" si="0"/>
        <v>394</v>
      </c>
    </row>
    <row r="32" spans="1:9">
      <c r="A32" s="13" t="s">
        <v>4215</v>
      </c>
      <c r="B32" s="13">
        <v>17031804404</v>
      </c>
      <c r="C32" s="13" t="s">
        <v>4216</v>
      </c>
      <c r="D32" s="13" t="s">
        <v>4272</v>
      </c>
      <c r="E32" s="13" t="s">
        <v>4214</v>
      </c>
      <c r="F32" s="23">
        <v>0</v>
      </c>
      <c r="G32" s="25">
        <v>21</v>
      </c>
      <c r="H32" s="25">
        <v>373</v>
      </c>
      <c r="I32" s="25">
        <f t="shared" si="0"/>
        <v>394</v>
      </c>
    </row>
    <row r="33" spans="1:9">
      <c r="A33" s="13" t="s">
        <v>4217</v>
      </c>
      <c r="B33" s="13">
        <v>17031804505</v>
      </c>
      <c r="C33" s="13" t="s">
        <v>4218</v>
      </c>
      <c r="D33" s="13" t="s">
        <v>4272</v>
      </c>
      <c r="E33" s="13" t="s">
        <v>4214</v>
      </c>
      <c r="F33" s="23">
        <v>1.6042780131099998E-2</v>
      </c>
      <c r="G33" s="25">
        <v>21</v>
      </c>
      <c r="H33" s="25">
        <v>373</v>
      </c>
      <c r="I33" s="25">
        <f t="shared" si="0"/>
        <v>394</v>
      </c>
    </row>
    <row r="34" spans="1:9">
      <c r="A34" s="13" t="s">
        <v>4219</v>
      </c>
      <c r="B34" s="13">
        <v>17031804506</v>
      </c>
      <c r="C34" s="13" t="s">
        <v>4220</v>
      </c>
      <c r="D34" s="13" t="s">
        <v>4272</v>
      </c>
      <c r="E34" s="13" t="s">
        <v>4214</v>
      </c>
      <c r="F34" s="23">
        <v>1.6042780131099998E-2</v>
      </c>
      <c r="G34" s="25">
        <v>21</v>
      </c>
      <c r="H34" s="25">
        <v>373</v>
      </c>
      <c r="I34" s="25">
        <f t="shared" si="0"/>
        <v>394</v>
      </c>
    </row>
    <row r="35" spans="1:9">
      <c r="A35" s="13" t="s">
        <v>4221</v>
      </c>
      <c r="B35" s="13">
        <v>17031804507</v>
      </c>
      <c r="C35" s="13" t="s">
        <v>4222</v>
      </c>
      <c r="D35" s="13" t="s">
        <v>4272</v>
      </c>
      <c r="E35" s="13" t="s">
        <v>4214</v>
      </c>
      <c r="F35" s="23">
        <v>1.6042780131099998E-2</v>
      </c>
      <c r="G35" s="25">
        <v>21</v>
      </c>
      <c r="H35" s="25">
        <v>373</v>
      </c>
      <c r="I35" s="25">
        <f t="shared" si="0"/>
        <v>394</v>
      </c>
    </row>
    <row r="36" spans="1:9">
      <c r="A36" s="13" t="s">
        <v>4223</v>
      </c>
      <c r="B36" s="13">
        <v>17031804508</v>
      </c>
      <c r="C36" s="13" t="s">
        <v>4224</v>
      </c>
      <c r="D36" s="13" t="s">
        <v>4272</v>
      </c>
      <c r="E36" s="13" t="s">
        <v>4214</v>
      </c>
      <c r="F36" s="23">
        <v>1.6042780131099998E-2</v>
      </c>
      <c r="G36" s="25">
        <v>21</v>
      </c>
      <c r="H36" s="25">
        <v>373</v>
      </c>
      <c r="I36" s="25">
        <f t="shared" si="0"/>
        <v>394</v>
      </c>
    </row>
    <row r="37" spans="1:9">
      <c r="A37" s="13" t="s">
        <v>4225</v>
      </c>
      <c r="B37" s="13">
        <v>17031804509</v>
      </c>
      <c r="C37" s="13" t="s">
        <v>4226</v>
      </c>
      <c r="D37" s="13" t="s">
        <v>4272</v>
      </c>
      <c r="E37" s="13" t="s">
        <v>4214</v>
      </c>
      <c r="F37" s="23">
        <v>1.6042780131099998E-2</v>
      </c>
      <c r="G37" s="25">
        <v>21</v>
      </c>
      <c r="H37" s="25">
        <v>373</v>
      </c>
      <c r="I37" s="25">
        <f t="shared" si="0"/>
        <v>394</v>
      </c>
    </row>
    <row r="38" spans="1:9">
      <c r="A38" s="13" t="s">
        <v>4227</v>
      </c>
      <c r="B38" s="13">
        <v>17031841300</v>
      </c>
      <c r="C38" s="13" t="s">
        <v>4228</v>
      </c>
      <c r="D38" s="13" t="s">
        <v>4272</v>
      </c>
      <c r="E38" s="13" t="s">
        <v>4214</v>
      </c>
      <c r="F38" s="23">
        <v>2.4626208469299998E-2</v>
      </c>
      <c r="G38" s="25">
        <v>21</v>
      </c>
      <c r="H38" s="25">
        <v>373</v>
      </c>
      <c r="I38" s="25">
        <f t="shared" si="0"/>
        <v>394</v>
      </c>
    </row>
    <row r="39" spans="1:9">
      <c r="A39" s="13" t="s">
        <v>4229</v>
      </c>
      <c r="B39" s="13">
        <v>17031820501</v>
      </c>
      <c r="C39" s="13" t="s">
        <v>4230</v>
      </c>
      <c r="D39" s="13" t="s">
        <v>4272</v>
      </c>
      <c r="E39" s="13" t="s">
        <v>4231</v>
      </c>
      <c r="F39" s="23">
        <v>7.69230797887E-2</v>
      </c>
      <c r="G39" s="25"/>
      <c r="H39" s="25"/>
      <c r="I39" s="25"/>
    </row>
    <row r="40" spans="1:9">
      <c r="A40" s="13" t="s">
        <v>4232</v>
      </c>
      <c r="B40" s="13">
        <v>17031817000</v>
      </c>
      <c r="C40" s="13" t="s">
        <v>4233</v>
      </c>
      <c r="D40" s="13" t="s">
        <v>4272</v>
      </c>
      <c r="E40" s="13" t="s">
        <v>4234</v>
      </c>
      <c r="F40" s="23">
        <v>6.8239256739600004E-2</v>
      </c>
      <c r="G40" s="25">
        <v>73</v>
      </c>
      <c r="H40" s="25">
        <v>369</v>
      </c>
      <c r="I40" s="25">
        <f>SUM(G40:H40)</f>
        <v>442</v>
      </c>
    </row>
    <row r="41" spans="1:9">
      <c r="A41" s="13" t="s">
        <v>4235</v>
      </c>
      <c r="B41" s="13">
        <v>17031817101</v>
      </c>
      <c r="C41" s="13" t="s">
        <v>4236</v>
      </c>
      <c r="D41" s="13" t="s">
        <v>4272</v>
      </c>
      <c r="E41" s="13" t="s">
        <v>4234</v>
      </c>
      <c r="F41" s="23">
        <v>0.10506208240999999</v>
      </c>
      <c r="G41" s="25">
        <v>73</v>
      </c>
      <c r="H41" s="25">
        <v>369</v>
      </c>
      <c r="I41" s="25">
        <f>SUM(G41:H41)</f>
        <v>442</v>
      </c>
    </row>
    <row r="42" spans="1:9">
      <c r="A42" s="13" t="s">
        <v>4237</v>
      </c>
      <c r="B42" s="13">
        <v>17031817102</v>
      </c>
      <c r="C42" s="13" t="s">
        <v>4238</v>
      </c>
      <c r="D42" s="13" t="s">
        <v>4272</v>
      </c>
      <c r="E42" s="13" t="s">
        <v>4234</v>
      </c>
      <c r="F42" s="23">
        <v>0.182156130671</v>
      </c>
      <c r="G42" s="25">
        <v>73</v>
      </c>
      <c r="H42" s="25">
        <v>369</v>
      </c>
      <c r="I42" s="25">
        <f>SUM(G42:H42)</f>
        <v>442</v>
      </c>
    </row>
    <row r="43" spans="1:9">
      <c r="A43" s="13" t="s">
        <v>4239</v>
      </c>
      <c r="B43" s="13">
        <v>17031840000</v>
      </c>
      <c r="C43" s="13" t="s">
        <v>4240</v>
      </c>
      <c r="D43" s="13" t="s">
        <v>4272</v>
      </c>
      <c r="E43" s="13" t="s">
        <v>4241</v>
      </c>
      <c r="F43" s="23">
        <v>0.13667117059200001</v>
      </c>
      <c r="G43" s="25"/>
      <c r="H43" s="25"/>
      <c r="I43" s="25"/>
    </row>
    <row r="44" spans="1:9">
      <c r="A44" s="13" t="s">
        <v>4242</v>
      </c>
      <c r="B44" s="13">
        <v>17031840700</v>
      </c>
      <c r="C44" s="13" t="s">
        <v>4243</v>
      </c>
      <c r="D44" s="13" t="s">
        <v>4272</v>
      </c>
      <c r="E44" s="13" t="s">
        <v>4241</v>
      </c>
      <c r="F44" s="23">
        <v>0.165198236704</v>
      </c>
      <c r="G44" s="25"/>
      <c r="H44" s="25"/>
      <c r="I44" s="25"/>
    </row>
    <row r="45" spans="1:9">
      <c r="A45" s="13" t="s">
        <v>4244</v>
      </c>
      <c r="B45" s="13">
        <v>17031840800</v>
      </c>
      <c r="C45" s="13" t="s">
        <v>4245</v>
      </c>
      <c r="D45" s="13" t="s">
        <v>4272</v>
      </c>
      <c r="E45" s="13" t="s">
        <v>4241</v>
      </c>
      <c r="F45" s="23">
        <v>0.18855656683399999</v>
      </c>
      <c r="G45" s="25"/>
      <c r="H45" s="25"/>
      <c r="I45" s="25"/>
    </row>
    <row r="46" spans="1:9">
      <c r="A46" s="13" t="s">
        <v>4246</v>
      </c>
      <c r="B46" s="13">
        <v>17031816800</v>
      </c>
      <c r="C46" s="13" t="s">
        <v>4133</v>
      </c>
      <c r="D46" s="13" t="s">
        <v>4272</v>
      </c>
      <c r="E46" s="13" t="s">
        <v>4134</v>
      </c>
      <c r="F46" s="23">
        <v>4.2986426502500001E-2</v>
      </c>
      <c r="G46" s="25">
        <v>16</v>
      </c>
      <c r="H46" s="25">
        <v>104</v>
      </c>
      <c r="I46" s="25">
        <f t="shared" ref="I46:I58" si="1">SUM(G46:H46)</f>
        <v>120</v>
      </c>
    </row>
    <row r="47" spans="1:9">
      <c r="A47" s="13" t="s">
        <v>4135</v>
      </c>
      <c r="B47" s="13">
        <v>17031814600</v>
      </c>
      <c r="C47" s="13" t="s">
        <v>4136</v>
      </c>
      <c r="D47" s="13" t="s">
        <v>4272</v>
      </c>
      <c r="E47" s="13" t="s">
        <v>4137</v>
      </c>
      <c r="F47" s="23">
        <v>4.62662354112E-2</v>
      </c>
      <c r="G47" s="25">
        <v>205</v>
      </c>
      <c r="H47" s="25">
        <v>1257</v>
      </c>
      <c r="I47" s="25">
        <f t="shared" si="1"/>
        <v>1462</v>
      </c>
    </row>
    <row r="48" spans="1:9">
      <c r="A48" s="13" t="s">
        <v>4138</v>
      </c>
      <c r="B48" s="13">
        <v>17031814700</v>
      </c>
      <c r="C48" s="13" t="s">
        <v>4139</v>
      </c>
      <c r="D48" s="13" t="s">
        <v>4272</v>
      </c>
      <c r="E48" s="13" t="s">
        <v>4137</v>
      </c>
      <c r="F48" s="23">
        <v>0.115019008517</v>
      </c>
      <c r="G48" s="25">
        <v>205</v>
      </c>
      <c r="H48" s="25">
        <v>1257</v>
      </c>
      <c r="I48" s="25">
        <f t="shared" si="1"/>
        <v>1462</v>
      </c>
    </row>
    <row r="49" spans="1:9">
      <c r="A49" s="13" t="s">
        <v>4140</v>
      </c>
      <c r="B49" s="13">
        <v>17031814800</v>
      </c>
      <c r="C49" s="13" t="s">
        <v>4141</v>
      </c>
      <c r="D49" s="13" t="s">
        <v>4272</v>
      </c>
      <c r="E49" s="13" t="s">
        <v>4137</v>
      </c>
      <c r="F49" s="23">
        <v>0</v>
      </c>
      <c r="G49" s="25">
        <v>205</v>
      </c>
      <c r="H49" s="25">
        <v>1257</v>
      </c>
      <c r="I49" s="25">
        <f t="shared" si="1"/>
        <v>1462</v>
      </c>
    </row>
    <row r="50" spans="1:9">
      <c r="A50" s="13" t="s">
        <v>4142</v>
      </c>
      <c r="B50" s="13">
        <v>17031814900</v>
      </c>
      <c r="C50" s="13" t="s">
        <v>4143</v>
      </c>
      <c r="D50" s="13" t="s">
        <v>4272</v>
      </c>
      <c r="E50" s="13" t="s">
        <v>4137</v>
      </c>
      <c r="F50" s="23">
        <v>0.144781142473</v>
      </c>
      <c r="G50" s="25">
        <v>205</v>
      </c>
      <c r="H50" s="25">
        <v>1257</v>
      </c>
      <c r="I50" s="25">
        <f t="shared" si="1"/>
        <v>1462</v>
      </c>
    </row>
    <row r="51" spans="1:9">
      <c r="A51" s="13" t="s">
        <v>4144</v>
      </c>
      <c r="B51" s="13">
        <v>17031815000</v>
      </c>
      <c r="C51" s="13" t="s">
        <v>4145</v>
      </c>
      <c r="D51" s="13" t="s">
        <v>4272</v>
      </c>
      <c r="E51" s="13" t="s">
        <v>4137</v>
      </c>
      <c r="F51" s="23">
        <v>0.186520382762</v>
      </c>
      <c r="G51" s="25">
        <v>205</v>
      </c>
      <c r="H51" s="25">
        <v>1257</v>
      </c>
      <c r="I51" s="25">
        <f t="shared" si="1"/>
        <v>1462</v>
      </c>
    </row>
    <row r="52" spans="1:9">
      <c r="A52" s="13" t="s">
        <v>4146</v>
      </c>
      <c r="B52" s="13">
        <v>17031815100</v>
      </c>
      <c r="C52" s="13" t="s">
        <v>4147</v>
      </c>
      <c r="D52" s="13" t="s">
        <v>4272</v>
      </c>
      <c r="E52" s="13" t="s">
        <v>4137</v>
      </c>
      <c r="F52" s="23">
        <v>0.13876146078099999</v>
      </c>
      <c r="G52" s="25">
        <v>205</v>
      </c>
      <c r="H52" s="25">
        <v>1257</v>
      </c>
      <c r="I52" s="25">
        <f t="shared" si="1"/>
        <v>1462</v>
      </c>
    </row>
    <row r="53" spans="1:9">
      <c r="A53" s="13" t="s">
        <v>4148</v>
      </c>
      <c r="B53" s="13">
        <v>17031815200</v>
      </c>
      <c r="C53" s="13" t="s">
        <v>4149</v>
      </c>
      <c r="D53" s="13" t="s">
        <v>4272</v>
      </c>
      <c r="E53" s="13" t="s">
        <v>4137</v>
      </c>
      <c r="F53" s="23">
        <v>9.9242426455000005E-2</v>
      </c>
      <c r="G53" s="25">
        <v>205</v>
      </c>
      <c r="H53" s="25">
        <v>1257</v>
      </c>
      <c r="I53" s="25">
        <f t="shared" si="1"/>
        <v>1462</v>
      </c>
    </row>
    <row r="54" spans="1:9">
      <c r="A54" s="13" t="s">
        <v>4150</v>
      </c>
      <c r="B54" s="13">
        <v>17031815300</v>
      </c>
      <c r="C54" s="13" t="s">
        <v>4151</v>
      </c>
      <c r="D54" s="13" t="s">
        <v>4272</v>
      </c>
      <c r="E54" s="13" t="s">
        <v>4137</v>
      </c>
      <c r="F54" s="23">
        <v>1.39593910426E-2</v>
      </c>
      <c r="G54" s="25">
        <v>205</v>
      </c>
      <c r="H54" s="25">
        <v>1257</v>
      </c>
      <c r="I54" s="25">
        <f t="shared" si="1"/>
        <v>1462</v>
      </c>
    </row>
    <row r="55" spans="1:9">
      <c r="A55" s="13" t="s">
        <v>4152</v>
      </c>
      <c r="B55" s="13">
        <v>17031815400</v>
      </c>
      <c r="C55" s="13" t="s">
        <v>4153</v>
      </c>
      <c r="D55" s="13" t="s">
        <v>4272</v>
      </c>
      <c r="E55" s="13" t="s">
        <v>4137</v>
      </c>
      <c r="F55" s="23">
        <v>4.9718573689500001E-2</v>
      </c>
      <c r="G55" s="25">
        <v>205</v>
      </c>
      <c r="H55" s="25">
        <v>1257</v>
      </c>
      <c r="I55" s="25">
        <f t="shared" si="1"/>
        <v>1462</v>
      </c>
    </row>
    <row r="56" spans="1:9">
      <c r="A56" s="13" t="s">
        <v>4154</v>
      </c>
      <c r="B56" s="13">
        <v>17031815500</v>
      </c>
      <c r="C56" s="13" t="s">
        <v>4155</v>
      </c>
      <c r="D56" s="13" t="s">
        <v>4272</v>
      </c>
      <c r="E56" s="13" t="s">
        <v>4137</v>
      </c>
      <c r="F56" s="23">
        <v>0.101637490094</v>
      </c>
      <c r="G56" s="25">
        <v>205</v>
      </c>
      <c r="H56" s="25">
        <v>1257</v>
      </c>
      <c r="I56" s="25">
        <f t="shared" si="1"/>
        <v>1462</v>
      </c>
    </row>
    <row r="57" spans="1:9">
      <c r="A57" s="13" t="s">
        <v>4156</v>
      </c>
      <c r="B57" s="13">
        <v>17031841000</v>
      </c>
      <c r="C57" s="13" t="s">
        <v>4157</v>
      </c>
      <c r="D57" s="13" t="s">
        <v>4272</v>
      </c>
      <c r="E57" s="13" t="s">
        <v>4158</v>
      </c>
      <c r="F57" s="23">
        <v>6.3926942646500007E-2</v>
      </c>
      <c r="G57" s="25">
        <v>11</v>
      </c>
      <c r="H57" s="25">
        <v>849</v>
      </c>
      <c r="I57" s="25">
        <f t="shared" si="1"/>
        <v>860</v>
      </c>
    </row>
    <row r="58" spans="1:9">
      <c r="A58" s="13" t="s">
        <v>4159</v>
      </c>
      <c r="B58" s="13">
        <v>17031841100</v>
      </c>
      <c r="C58" s="13" t="s">
        <v>4160</v>
      </c>
      <c r="D58" s="13" t="s">
        <v>4272</v>
      </c>
      <c r="E58" s="13" t="s">
        <v>4158</v>
      </c>
      <c r="F58" s="23">
        <v>0</v>
      </c>
      <c r="G58" s="25">
        <v>11</v>
      </c>
      <c r="H58" s="25">
        <v>849</v>
      </c>
      <c r="I58" s="25">
        <f t="shared" si="1"/>
        <v>860</v>
      </c>
    </row>
    <row r="59" spans="1:9">
      <c r="A59" s="13" t="s">
        <v>4161</v>
      </c>
      <c r="B59" s="13">
        <v>17031821200</v>
      </c>
      <c r="C59" s="13" t="s">
        <v>4162</v>
      </c>
      <c r="D59" s="13" t="s">
        <v>4272</v>
      </c>
      <c r="E59" s="13" t="s">
        <v>4163</v>
      </c>
      <c r="F59" s="23">
        <v>0.135678395629</v>
      </c>
      <c r="G59" s="25"/>
      <c r="H59" s="25"/>
      <c r="I59" s="25"/>
    </row>
    <row r="60" spans="1:9">
      <c r="A60" s="13" t="s">
        <v>4164</v>
      </c>
      <c r="B60" s="13">
        <v>17031821300</v>
      </c>
      <c r="C60" s="13" t="s">
        <v>4165</v>
      </c>
      <c r="D60" s="13" t="s">
        <v>4272</v>
      </c>
      <c r="E60" s="13" t="s">
        <v>4163</v>
      </c>
      <c r="F60" s="23">
        <v>0.155279502273</v>
      </c>
      <c r="G60" s="25"/>
      <c r="H60" s="25"/>
      <c r="I60" s="25"/>
    </row>
    <row r="61" spans="1:9">
      <c r="A61" s="13" t="s">
        <v>4166</v>
      </c>
      <c r="B61" s="13">
        <v>17031823500</v>
      </c>
      <c r="C61" s="13" t="s">
        <v>4167</v>
      </c>
      <c r="D61" s="13" t="s">
        <v>4272</v>
      </c>
      <c r="E61" s="13" t="s">
        <v>4163</v>
      </c>
      <c r="F61" s="23">
        <v>0.13320825993999999</v>
      </c>
      <c r="G61" s="25"/>
      <c r="H61" s="25"/>
      <c r="I61" s="25"/>
    </row>
    <row r="62" spans="1:9">
      <c r="A62" s="13" t="s">
        <v>4168</v>
      </c>
      <c r="B62" s="13">
        <v>17031823603</v>
      </c>
      <c r="C62" s="13" t="s">
        <v>4169</v>
      </c>
      <c r="D62" s="13" t="s">
        <v>4272</v>
      </c>
      <c r="E62" s="13" t="s">
        <v>4163</v>
      </c>
      <c r="F62" s="23">
        <v>0.213017746806</v>
      </c>
      <c r="G62" s="25"/>
      <c r="H62" s="25"/>
      <c r="I62" s="25"/>
    </row>
    <row r="63" spans="1:9">
      <c r="A63" s="13" t="s">
        <v>4170</v>
      </c>
      <c r="B63" s="13">
        <v>17031824300</v>
      </c>
      <c r="C63" s="13" t="s">
        <v>4171</v>
      </c>
      <c r="D63" s="13" t="s">
        <v>4272</v>
      </c>
      <c r="E63" s="13" t="s">
        <v>4163</v>
      </c>
      <c r="F63" s="23">
        <v>0.26498422026599999</v>
      </c>
      <c r="G63" s="25"/>
      <c r="H63" s="25"/>
      <c r="I63" s="25"/>
    </row>
    <row r="64" spans="1:9">
      <c r="A64" s="13" t="s">
        <v>4172</v>
      </c>
      <c r="B64" s="13">
        <v>17031820603</v>
      </c>
      <c r="C64" s="13" t="s">
        <v>4173</v>
      </c>
      <c r="D64" s="13" t="s">
        <v>4272</v>
      </c>
      <c r="E64" s="13" t="s">
        <v>4174</v>
      </c>
      <c r="F64" s="23">
        <v>0</v>
      </c>
      <c r="G64" s="25">
        <v>36</v>
      </c>
      <c r="H64" s="25">
        <v>459</v>
      </c>
      <c r="I64" s="25">
        <f>SUM(G64:H64)</f>
        <v>495</v>
      </c>
    </row>
    <row r="65" spans="1:9">
      <c r="A65" s="13" t="s">
        <v>4175</v>
      </c>
      <c r="B65" s="13">
        <v>17031817900</v>
      </c>
      <c r="C65" s="13" t="s">
        <v>4176</v>
      </c>
      <c r="D65" s="13" t="s">
        <v>4272</v>
      </c>
      <c r="E65" s="13" t="s">
        <v>4177</v>
      </c>
      <c r="F65" s="23">
        <v>5.4179567843699997E-2</v>
      </c>
      <c r="G65" s="25">
        <v>36</v>
      </c>
      <c r="H65" s="25">
        <v>362</v>
      </c>
      <c r="I65" s="25">
        <f>SUM(G65:H65)</f>
        <v>398</v>
      </c>
    </row>
    <row r="66" spans="1:9">
      <c r="A66" s="13" t="s">
        <v>4178</v>
      </c>
      <c r="B66" s="13">
        <v>17031818000</v>
      </c>
      <c r="C66" s="13" t="s">
        <v>4179</v>
      </c>
      <c r="D66" s="13" t="s">
        <v>4272</v>
      </c>
      <c r="E66" s="13" t="s">
        <v>4177</v>
      </c>
      <c r="F66" s="23">
        <v>5.1490515470500001E-2</v>
      </c>
      <c r="G66" s="25">
        <v>36</v>
      </c>
      <c r="H66" s="25">
        <v>362</v>
      </c>
      <c r="I66" s="25">
        <f>SUM(G66:H66)</f>
        <v>398</v>
      </c>
    </row>
    <row r="67" spans="1:9">
      <c r="A67" s="13" t="s">
        <v>4180</v>
      </c>
      <c r="B67" s="13">
        <v>17031815800</v>
      </c>
      <c r="C67" s="13" t="s">
        <v>4181</v>
      </c>
      <c r="D67" s="13" t="s">
        <v>4272</v>
      </c>
      <c r="E67" s="13" t="s">
        <v>4182</v>
      </c>
      <c r="F67" s="23">
        <v>3.5000000149000003E-2</v>
      </c>
      <c r="G67" s="25"/>
      <c r="H67" s="25"/>
      <c r="I67" s="25"/>
    </row>
    <row r="68" spans="1:9">
      <c r="A68" s="13" t="s">
        <v>4183</v>
      </c>
      <c r="B68" s="13">
        <v>17031818700</v>
      </c>
      <c r="C68" s="13" t="s">
        <v>4184</v>
      </c>
      <c r="D68" s="13" t="s">
        <v>4272</v>
      </c>
      <c r="E68" s="13" t="s">
        <v>4182</v>
      </c>
      <c r="F68" s="23">
        <v>0</v>
      </c>
      <c r="G68" s="25"/>
      <c r="H68" s="25"/>
      <c r="I68" s="25"/>
    </row>
    <row r="69" spans="1:9">
      <c r="A69" s="13" t="s">
        <v>4185</v>
      </c>
      <c r="B69" s="13">
        <v>17031818800</v>
      </c>
      <c r="C69" s="13" t="s">
        <v>4186</v>
      </c>
      <c r="D69" s="13" t="s">
        <v>4272</v>
      </c>
      <c r="E69" s="13" t="s">
        <v>4182</v>
      </c>
      <c r="F69" s="23">
        <v>1.4005602337399999E-2</v>
      </c>
      <c r="G69" s="25"/>
      <c r="H69" s="25"/>
      <c r="I69" s="25"/>
    </row>
    <row r="70" spans="1:9">
      <c r="A70" s="13" t="s">
        <v>4187</v>
      </c>
      <c r="B70" s="13">
        <v>17031819300</v>
      </c>
      <c r="C70" s="13" t="s">
        <v>4188</v>
      </c>
      <c r="D70" s="13" t="s">
        <v>4272</v>
      </c>
      <c r="E70" s="13" t="s">
        <v>4182</v>
      </c>
      <c r="F70" s="23">
        <v>5.8487873524399998E-2</v>
      </c>
      <c r="G70" s="25"/>
      <c r="H70" s="25"/>
      <c r="I70" s="25"/>
    </row>
    <row r="71" spans="1:9">
      <c r="A71" s="13" t="s">
        <v>4189</v>
      </c>
      <c r="B71" s="13">
        <v>17031819400</v>
      </c>
      <c r="C71" s="13" t="s">
        <v>4190</v>
      </c>
      <c r="D71" s="13" t="s">
        <v>4272</v>
      </c>
      <c r="E71" s="13" t="s">
        <v>4182</v>
      </c>
      <c r="F71" s="23">
        <v>0.106508873403</v>
      </c>
      <c r="G71" s="25"/>
      <c r="H71" s="25"/>
      <c r="I71" s="25"/>
    </row>
    <row r="72" spans="1:9">
      <c r="A72" s="13" t="s">
        <v>4076</v>
      </c>
      <c r="B72" s="13">
        <v>17031803013</v>
      </c>
      <c r="C72" s="13" t="s">
        <v>4077</v>
      </c>
      <c r="D72" s="13" t="s">
        <v>4272</v>
      </c>
      <c r="E72" s="13" t="s">
        <v>4078</v>
      </c>
      <c r="F72" s="23">
        <v>6.05564638972E-2</v>
      </c>
      <c r="G72" s="25">
        <v>8</v>
      </c>
      <c r="H72" s="25">
        <v>392</v>
      </c>
      <c r="I72" s="25">
        <f t="shared" ref="I72:I79" si="2">SUM(G72:H72)</f>
        <v>400</v>
      </c>
    </row>
    <row r="73" spans="1:9">
      <c r="A73" s="13" t="s">
        <v>4079</v>
      </c>
      <c r="B73" s="13">
        <v>17031803014</v>
      </c>
      <c r="C73" s="13" t="s">
        <v>4080</v>
      </c>
      <c r="D73" s="13" t="s">
        <v>4272</v>
      </c>
      <c r="E73" s="13" t="s">
        <v>4078</v>
      </c>
      <c r="F73" s="23">
        <v>6.05564638972E-2</v>
      </c>
      <c r="G73" s="25">
        <v>8</v>
      </c>
      <c r="H73" s="25">
        <v>392</v>
      </c>
      <c r="I73" s="25">
        <f t="shared" si="2"/>
        <v>400</v>
      </c>
    </row>
    <row r="74" spans="1:9">
      <c r="A74" s="13" t="s">
        <v>4081</v>
      </c>
      <c r="B74" s="13">
        <v>17031820901</v>
      </c>
      <c r="C74" s="13" t="s">
        <v>4082</v>
      </c>
      <c r="D74" s="13" t="s">
        <v>4272</v>
      </c>
      <c r="E74" s="13" t="s">
        <v>4083</v>
      </c>
      <c r="F74" s="23">
        <v>0.155555561185</v>
      </c>
      <c r="G74" s="25">
        <v>67</v>
      </c>
      <c r="H74" s="25">
        <v>611</v>
      </c>
      <c r="I74" s="25">
        <f t="shared" si="2"/>
        <v>678</v>
      </c>
    </row>
    <row r="75" spans="1:9">
      <c r="A75" s="13" t="s">
        <v>4084</v>
      </c>
      <c r="B75" s="13">
        <v>17031820902</v>
      </c>
      <c r="C75" s="13" t="s">
        <v>4085</v>
      </c>
      <c r="D75" s="13" t="s">
        <v>4272</v>
      </c>
      <c r="E75" s="13" t="s">
        <v>4083</v>
      </c>
      <c r="F75" s="23">
        <v>0.11554799974</v>
      </c>
      <c r="G75" s="25">
        <v>67</v>
      </c>
      <c r="H75" s="25">
        <v>611</v>
      </c>
      <c r="I75" s="25">
        <f t="shared" si="2"/>
        <v>678</v>
      </c>
    </row>
    <row r="76" spans="1:9">
      <c r="A76" s="13" t="s">
        <v>4086</v>
      </c>
      <c r="B76" s="13">
        <v>17031821001</v>
      </c>
      <c r="C76" s="13" t="s">
        <v>4087</v>
      </c>
      <c r="D76" s="13" t="s">
        <v>4272</v>
      </c>
      <c r="E76" s="13" t="s">
        <v>4083</v>
      </c>
      <c r="F76" s="23">
        <v>3.0008826404800001E-2</v>
      </c>
      <c r="G76" s="25">
        <v>67</v>
      </c>
      <c r="H76" s="25">
        <v>611</v>
      </c>
      <c r="I76" s="25">
        <f t="shared" si="2"/>
        <v>678</v>
      </c>
    </row>
    <row r="77" spans="1:9">
      <c r="A77" s="13" t="s">
        <v>4088</v>
      </c>
      <c r="B77" s="13">
        <v>17031821002</v>
      </c>
      <c r="C77" s="13" t="s">
        <v>4089</v>
      </c>
      <c r="D77" s="13" t="s">
        <v>4272</v>
      </c>
      <c r="E77" s="13" t="s">
        <v>4083</v>
      </c>
      <c r="F77" s="23">
        <v>9.3058735132200004E-2</v>
      </c>
      <c r="G77" s="25">
        <v>67</v>
      </c>
      <c r="H77" s="25">
        <v>611</v>
      </c>
      <c r="I77" s="25">
        <f t="shared" si="2"/>
        <v>678</v>
      </c>
    </row>
    <row r="78" spans="1:9">
      <c r="A78" s="13" t="s">
        <v>4090</v>
      </c>
      <c r="B78" s="13">
        <v>17031821101</v>
      </c>
      <c r="C78" s="13" t="s">
        <v>4091</v>
      </c>
      <c r="D78" s="13" t="s">
        <v>4272</v>
      </c>
      <c r="E78" s="13" t="s">
        <v>4083</v>
      </c>
      <c r="F78" s="23">
        <v>7.3724009096599999E-2</v>
      </c>
      <c r="G78" s="25">
        <v>67</v>
      </c>
      <c r="H78" s="25">
        <v>611</v>
      </c>
      <c r="I78" s="25">
        <f t="shared" si="2"/>
        <v>678</v>
      </c>
    </row>
    <row r="79" spans="1:9">
      <c r="A79" s="13" t="s">
        <v>4092</v>
      </c>
      <c r="B79" s="13">
        <v>17031821102</v>
      </c>
      <c r="C79" s="13" t="s">
        <v>4093</v>
      </c>
      <c r="D79" s="13" t="s">
        <v>4272</v>
      </c>
      <c r="E79" s="13" t="s">
        <v>4083</v>
      </c>
      <c r="F79" s="23">
        <v>2.1413275972E-2</v>
      </c>
      <c r="G79" s="25">
        <v>67</v>
      </c>
      <c r="H79" s="25">
        <v>611</v>
      </c>
      <c r="I79" s="25">
        <f t="shared" si="2"/>
        <v>678</v>
      </c>
    </row>
    <row r="80" spans="1:9">
      <c r="A80" s="13" t="s">
        <v>4094</v>
      </c>
      <c r="B80" s="13">
        <v>17031825700</v>
      </c>
      <c r="C80" s="13" t="s">
        <v>4095</v>
      </c>
      <c r="D80" s="13" t="s">
        <v>4272</v>
      </c>
      <c r="E80" s="13" t="s">
        <v>4096</v>
      </c>
      <c r="F80" s="23">
        <v>0.21113444864799999</v>
      </c>
      <c r="G80" s="25"/>
      <c r="H80" s="25"/>
      <c r="I80" s="25"/>
    </row>
    <row r="81" spans="1:9">
      <c r="A81" s="13" t="s">
        <v>4097</v>
      </c>
      <c r="B81" s="13">
        <v>17031820101</v>
      </c>
      <c r="C81" s="13" t="s">
        <v>4098</v>
      </c>
      <c r="D81" s="13" t="s">
        <v>4272</v>
      </c>
      <c r="E81" s="13" t="s">
        <v>4099</v>
      </c>
      <c r="F81" s="23">
        <v>1.9646365195500001E-2</v>
      </c>
      <c r="G81" s="25">
        <v>1</v>
      </c>
      <c r="H81" s="25">
        <v>156</v>
      </c>
      <c r="I81" s="25">
        <f t="shared" ref="I81:I90" si="3">SUM(G81:H81)</f>
        <v>157</v>
      </c>
    </row>
    <row r="82" spans="1:9">
      <c r="A82" s="13" t="s">
        <v>4100</v>
      </c>
      <c r="B82" s="13">
        <v>17031820201</v>
      </c>
      <c r="C82" s="13" t="s">
        <v>4101</v>
      </c>
      <c r="D82" s="13" t="s">
        <v>4272</v>
      </c>
      <c r="E82" s="13" t="s">
        <v>4099</v>
      </c>
      <c r="F82" s="23">
        <v>2.25080382079E-2</v>
      </c>
      <c r="G82" s="25">
        <v>1</v>
      </c>
      <c r="H82" s="25">
        <v>156</v>
      </c>
      <c r="I82" s="25">
        <f t="shared" si="3"/>
        <v>157</v>
      </c>
    </row>
    <row r="83" spans="1:9">
      <c r="A83" s="13" t="s">
        <v>4102</v>
      </c>
      <c r="B83" s="13">
        <v>17031825801</v>
      </c>
      <c r="C83" s="13" t="s">
        <v>4103</v>
      </c>
      <c r="D83" s="13" t="s">
        <v>4272</v>
      </c>
      <c r="E83" s="13" t="s">
        <v>4104</v>
      </c>
      <c r="F83" s="23">
        <v>0.126423686743</v>
      </c>
      <c r="G83" s="25">
        <v>247</v>
      </c>
      <c r="H83" s="25">
        <v>2694</v>
      </c>
      <c r="I83" s="25">
        <f t="shared" si="3"/>
        <v>2941</v>
      </c>
    </row>
    <row r="84" spans="1:9">
      <c r="A84" s="13" t="s">
        <v>4105</v>
      </c>
      <c r="B84" s="13">
        <v>17031825802</v>
      </c>
      <c r="C84" s="13" t="s">
        <v>4106</v>
      </c>
      <c r="D84" s="13" t="s">
        <v>4272</v>
      </c>
      <c r="E84" s="13" t="s">
        <v>4104</v>
      </c>
      <c r="F84" s="23">
        <v>5.3414467722200001E-2</v>
      </c>
      <c r="G84" s="25">
        <v>247</v>
      </c>
      <c r="H84" s="25">
        <v>2694</v>
      </c>
      <c r="I84" s="25">
        <f t="shared" si="3"/>
        <v>2941</v>
      </c>
    </row>
    <row r="85" spans="1:9">
      <c r="A85" s="13" t="s">
        <v>4107</v>
      </c>
      <c r="B85" s="13">
        <v>17031825803</v>
      </c>
      <c r="C85" s="13" t="s">
        <v>4108</v>
      </c>
      <c r="D85" s="13" t="s">
        <v>4272</v>
      </c>
      <c r="E85" s="13" t="s">
        <v>4104</v>
      </c>
      <c r="F85" s="23">
        <v>8.7842136621500005E-2</v>
      </c>
      <c r="G85" s="25">
        <v>247</v>
      </c>
      <c r="H85" s="25">
        <v>2694</v>
      </c>
      <c r="I85" s="25">
        <f t="shared" si="3"/>
        <v>2941</v>
      </c>
    </row>
    <row r="86" spans="1:9">
      <c r="A86" s="13" t="s">
        <v>4109</v>
      </c>
      <c r="B86" s="13">
        <v>17031825900</v>
      </c>
      <c r="C86" s="13" t="s">
        <v>4110</v>
      </c>
      <c r="D86" s="13" t="s">
        <v>4272</v>
      </c>
      <c r="E86" s="13" t="s">
        <v>4104</v>
      </c>
      <c r="F86" s="23">
        <v>0.119537271559</v>
      </c>
      <c r="G86" s="25">
        <v>247</v>
      </c>
      <c r="H86" s="25">
        <v>2694</v>
      </c>
      <c r="I86" s="25">
        <f t="shared" si="3"/>
        <v>2941</v>
      </c>
    </row>
    <row r="87" spans="1:9">
      <c r="A87" s="13" t="s">
        <v>4111</v>
      </c>
      <c r="B87" s="13">
        <v>17031826000</v>
      </c>
      <c r="C87" s="13" t="s">
        <v>4112</v>
      </c>
      <c r="D87" s="13" t="s">
        <v>4272</v>
      </c>
      <c r="E87" s="13" t="s">
        <v>4104</v>
      </c>
      <c r="F87" s="23">
        <v>0.29365080594999998</v>
      </c>
      <c r="G87" s="25">
        <v>247</v>
      </c>
      <c r="H87" s="25">
        <v>2694</v>
      </c>
      <c r="I87" s="25">
        <f t="shared" si="3"/>
        <v>2941</v>
      </c>
    </row>
    <row r="88" spans="1:9">
      <c r="A88" s="13" t="s">
        <v>4113</v>
      </c>
      <c r="B88" s="13">
        <v>17031826100</v>
      </c>
      <c r="C88" s="13" t="s">
        <v>4114</v>
      </c>
      <c r="D88" s="13" t="s">
        <v>4272</v>
      </c>
      <c r="E88" s="13" t="s">
        <v>4104</v>
      </c>
      <c r="F88" s="23">
        <v>0.20428827405</v>
      </c>
      <c r="G88" s="25">
        <v>247</v>
      </c>
      <c r="H88" s="25">
        <v>2694</v>
      </c>
      <c r="I88" s="25">
        <f t="shared" si="3"/>
        <v>2941</v>
      </c>
    </row>
    <row r="89" spans="1:9">
      <c r="A89" s="13" t="s">
        <v>4115</v>
      </c>
      <c r="B89" s="13">
        <v>17031826201</v>
      </c>
      <c r="C89" s="13" t="s">
        <v>4116</v>
      </c>
      <c r="D89" s="13" t="s">
        <v>4272</v>
      </c>
      <c r="E89" s="13" t="s">
        <v>4104</v>
      </c>
      <c r="F89" s="23">
        <v>4.4061303138699999E-2</v>
      </c>
      <c r="G89" s="25">
        <v>247</v>
      </c>
      <c r="H89" s="25">
        <v>2694</v>
      </c>
      <c r="I89" s="25">
        <f t="shared" si="3"/>
        <v>2941</v>
      </c>
    </row>
    <row r="90" spans="1:9">
      <c r="A90" s="13" t="s">
        <v>4117</v>
      </c>
      <c r="B90" s="13">
        <v>17031826202</v>
      </c>
      <c r="C90" s="13" t="s">
        <v>4118</v>
      </c>
      <c r="D90" s="13" t="s">
        <v>4272</v>
      </c>
      <c r="E90" s="13" t="s">
        <v>4104</v>
      </c>
      <c r="F90" s="23">
        <v>0.115767046809</v>
      </c>
      <c r="G90" s="25">
        <v>247</v>
      </c>
      <c r="H90" s="25">
        <v>2694</v>
      </c>
      <c r="I90" s="25">
        <f t="shared" si="3"/>
        <v>2941</v>
      </c>
    </row>
    <row r="91" spans="1:9">
      <c r="A91" s="13" t="s">
        <v>4119</v>
      </c>
      <c r="B91" s="13">
        <v>17031821401</v>
      </c>
      <c r="C91" s="13" t="s">
        <v>4120</v>
      </c>
      <c r="D91" s="13" t="s">
        <v>4272</v>
      </c>
      <c r="E91" s="13" t="s">
        <v>4121</v>
      </c>
      <c r="F91" s="23">
        <v>0.13285714387899999</v>
      </c>
      <c r="G91" s="25"/>
      <c r="H91" s="25"/>
      <c r="I91" s="25"/>
    </row>
    <row r="92" spans="1:9">
      <c r="A92" s="13" t="s">
        <v>4122</v>
      </c>
      <c r="B92" s="13">
        <v>17031821402</v>
      </c>
      <c r="C92" s="13" t="s">
        <v>4123</v>
      </c>
      <c r="D92" s="13" t="s">
        <v>4272</v>
      </c>
      <c r="E92" s="13" t="s">
        <v>4121</v>
      </c>
      <c r="F92" s="23">
        <v>9.6670247614400004E-2</v>
      </c>
      <c r="G92" s="25"/>
      <c r="H92" s="25"/>
      <c r="I92" s="25"/>
    </row>
    <row r="93" spans="1:9">
      <c r="A93" s="13" t="s">
        <v>4124</v>
      </c>
      <c r="B93" s="13">
        <v>17031841700</v>
      </c>
      <c r="C93" s="13" t="s">
        <v>4125</v>
      </c>
      <c r="D93" s="13" t="s">
        <v>4272</v>
      </c>
      <c r="E93" s="13" t="s">
        <v>4126</v>
      </c>
      <c r="F93" s="23">
        <v>0.250871092081</v>
      </c>
      <c r="G93" s="25">
        <v>44</v>
      </c>
      <c r="H93" s="25">
        <v>577</v>
      </c>
      <c r="I93" s="25">
        <f t="shared" ref="I93:I156" si="4">SUM(G93:H93)</f>
        <v>621</v>
      </c>
    </row>
    <row r="94" spans="1:9">
      <c r="A94" s="13" t="s">
        <v>4127</v>
      </c>
      <c r="B94" s="13">
        <v>17031010100</v>
      </c>
      <c r="C94" s="13" t="s">
        <v>4128</v>
      </c>
      <c r="D94" s="13" t="s">
        <v>4272</v>
      </c>
      <c r="E94" s="13" t="s">
        <v>4129</v>
      </c>
      <c r="F94" s="23">
        <v>0.33655914664300002</v>
      </c>
      <c r="G94" s="25">
        <v>30550</v>
      </c>
      <c r="H94" s="25">
        <v>120045</v>
      </c>
      <c r="I94" s="25">
        <f t="shared" si="4"/>
        <v>150595</v>
      </c>
    </row>
    <row r="95" spans="1:9">
      <c r="A95" s="13" t="s">
        <v>4130</v>
      </c>
      <c r="B95" s="13">
        <v>17031010201</v>
      </c>
      <c r="C95" s="13" t="s">
        <v>4131</v>
      </c>
      <c r="D95" s="13" t="s">
        <v>4272</v>
      </c>
      <c r="E95" s="13" t="s">
        <v>4129</v>
      </c>
      <c r="F95" s="23">
        <v>0.210873141885</v>
      </c>
      <c r="G95" s="25">
        <v>30550</v>
      </c>
      <c r="H95" s="25">
        <v>120045</v>
      </c>
      <c r="I95" s="25">
        <f t="shared" si="4"/>
        <v>150595</v>
      </c>
    </row>
    <row r="96" spans="1:9">
      <c r="A96" s="13" t="s">
        <v>4132</v>
      </c>
      <c r="B96" s="13">
        <v>17031010202</v>
      </c>
      <c r="C96" s="13" t="s">
        <v>4022</v>
      </c>
      <c r="D96" s="13" t="s">
        <v>4272</v>
      </c>
      <c r="E96" s="13" t="s">
        <v>4129</v>
      </c>
      <c r="F96" s="23">
        <v>0.210873141885</v>
      </c>
      <c r="G96" s="25">
        <v>30550</v>
      </c>
      <c r="H96" s="25">
        <v>120045</v>
      </c>
      <c r="I96" s="25">
        <f t="shared" si="4"/>
        <v>150595</v>
      </c>
    </row>
    <row r="97" spans="1:9">
      <c r="A97" s="13" t="s">
        <v>4023</v>
      </c>
      <c r="B97" s="13">
        <v>17031010300</v>
      </c>
      <c r="C97" s="13" t="s">
        <v>4024</v>
      </c>
      <c r="D97" s="13" t="s">
        <v>4272</v>
      </c>
      <c r="E97" s="13" t="s">
        <v>4129</v>
      </c>
      <c r="F97" s="23">
        <v>0.14602133631700001</v>
      </c>
      <c r="G97" s="25">
        <v>30550</v>
      </c>
      <c r="H97" s="25">
        <v>120045</v>
      </c>
      <c r="I97" s="25">
        <f t="shared" si="4"/>
        <v>150595</v>
      </c>
    </row>
    <row r="98" spans="1:9">
      <c r="A98" s="13" t="s">
        <v>4025</v>
      </c>
      <c r="B98" s="13">
        <v>17031010400</v>
      </c>
      <c r="C98" s="13" t="s">
        <v>4026</v>
      </c>
      <c r="D98" s="13" t="s">
        <v>4272</v>
      </c>
      <c r="E98" s="13" t="s">
        <v>4129</v>
      </c>
      <c r="F98" s="23">
        <v>0.126888215542</v>
      </c>
      <c r="G98" s="25">
        <v>30550</v>
      </c>
      <c r="H98" s="25">
        <v>120045</v>
      </c>
      <c r="I98" s="25">
        <f t="shared" si="4"/>
        <v>150595</v>
      </c>
    </row>
    <row r="99" spans="1:9">
      <c r="A99" s="13" t="s">
        <v>4027</v>
      </c>
      <c r="B99" s="13">
        <v>17031010501</v>
      </c>
      <c r="C99" s="13" t="s">
        <v>4028</v>
      </c>
      <c r="D99" s="13" t="s">
        <v>4272</v>
      </c>
      <c r="E99" s="13" t="s">
        <v>4129</v>
      </c>
      <c r="F99" s="23">
        <v>0.23450703918900001</v>
      </c>
      <c r="G99" s="25">
        <v>30550</v>
      </c>
      <c r="H99" s="25">
        <v>120045</v>
      </c>
      <c r="I99" s="25">
        <f t="shared" si="4"/>
        <v>150595</v>
      </c>
    </row>
    <row r="100" spans="1:9">
      <c r="A100" s="13" t="s">
        <v>4029</v>
      </c>
      <c r="B100" s="13">
        <v>17031010502</v>
      </c>
      <c r="C100" s="13" t="s">
        <v>4030</v>
      </c>
      <c r="D100" s="13" t="s">
        <v>4272</v>
      </c>
      <c r="E100" s="13" t="s">
        <v>4129</v>
      </c>
      <c r="F100" s="23">
        <v>0.23450703918900001</v>
      </c>
      <c r="G100" s="25">
        <v>30550</v>
      </c>
      <c r="H100" s="25">
        <v>120045</v>
      </c>
      <c r="I100" s="25">
        <f t="shared" si="4"/>
        <v>150595</v>
      </c>
    </row>
    <row r="101" spans="1:9">
      <c r="A101" s="13" t="s">
        <v>4031</v>
      </c>
      <c r="B101" s="13">
        <v>17031010503</v>
      </c>
      <c r="C101" s="13" t="s">
        <v>4032</v>
      </c>
      <c r="D101" s="13" t="s">
        <v>4272</v>
      </c>
      <c r="E101" s="13" t="s">
        <v>4129</v>
      </c>
      <c r="F101" s="23">
        <v>0.23450703918900001</v>
      </c>
      <c r="G101" s="25">
        <v>30550</v>
      </c>
      <c r="H101" s="25">
        <v>120045</v>
      </c>
      <c r="I101" s="25">
        <f t="shared" si="4"/>
        <v>150595</v>
      </c>
    </row>
    <row r="102" spans="1:9">
      <c r="A102" s="13" t="s">
        <v>4033</v>
      </c>
      <c r="B102" s="13">
        <v>17031010600</v>
      </c>
      <c r="C102" s="13" t="s">
        <v>4034</v>
      </c>
      <c r="D102" s="13" t="s">
        <v>4272</v>
      </c>
      <c r="E102" s="13" t="s">
        <v>4129</v>
      </c>
      <c r="F102" s="23">
        <v>0.188739091158</v>
      </c>
      <c r="G102" s="25">
        <v>30550</v>
      </c>
      <c r="H102" s="25">
        <v>120045</v>
      </c>
      <c r="I102" s="25">
        <f t="shared" si="4"/>
        <v>150595</v>
      </c>
    </row>
    <row r="103" spans="1:9">
      <c r="A103" s="13" t="s">
        <v>4035</v>
      </c>
      <c r="B103" s="13">
        <v>17031010701</v>
      </c>
      <c r="C103" s="13" t="s">
        <v>4036</v>
      </c>
      <c r="D103" s="13" t="s">
        <v>4272</v>
      </c>
      <c r="E103" s="13" t="s">
        <v>4129</v>
      </c>
      <c r="F103" s="23">
        <v>0.20126782357699999</v>
      </c>
      <c r="G103" s="25">
        <v>30550</v>
      </c>
      <c r="H103" s="25">
        <v>120045</v>
      </c>
      <c r="I103" s="25">
        <f t="shared" si="4"/>
        <v>150595</v>
      </c>
    </row>
    <row r="104" spans="1:9">
      <c r="A104" s="13" t="s">
        <v>4037</v>
      </c>
      <c r="B104" s="13">
        <v>17031010702</v>
      </c>
      <c r="C104" s="13" t="s">
        <v>4038</v>
      </c>
      <c r="D104" s="13" t="s">
        <v>4272</v>
      </c>
      <c r="E104" s="13" t="s">
        <v>4129</v>
      </c>
      <c r="F104" s="23">
        <v>0.20126782357699999</v>
      </c>
      <c r="G104" s="25">
        <v>30550</v>
      </c>
      <c r="H104" s="25">
        <v>120045</v>
      </c>
      <c r="I104" s="25">
        <f t="shared" si="4"/>
        <v>150595</v>
      </c>
    </row>
    <row r="105" spans="1:9">
      <c r="A105" s="13" t="s">
        <v>4039</v>
      </c>
      <c r="B105" s="13">
        <v>17031020100</v>
      </c>
      <c r="C105" s="13" t="s">
        <v>4040</v>
      </c>
      <c r="D105" s="13" t="s">
        <v>4272</v>
      </c>
      <c r="E105" s="13" t="s">
        <v>4129</v>
      </c>
      <c r="F105" s="23">
        <v>0.17654320597600001</v>
      </c>
      <c r="G105" s="25">
        <v>30550</v>
      </c>
      <c r="H105" s="25">
        <v>120045</v>
      </c>
      <c r="I105" s="25">
        <f t="shared" si="4"/>
        <v>150595</v>
      </c>
    </row>
    <row r="106" spans="1:9">
      <c r="A106" s="13" t="s">
        <v>4041</v>
      </c>
      <c r="B106" s="13">
        <v>17031020200</v>
      </c>
      <c r="C106" s="13" t="s">
        <v>4042</v>
      </c>
      <c r="D106" s="13" t="s">
        <v>4272</v>
      </c>
      <c r="E106" s="13" t="s">
        <v>4129</v>
      </c>
      <c r="F106" s="23">
        <v>7.1710899472199996E-2</v>
      </c>
      <c r="G106" s="25">
        <v>30550</v>
      </c>
      <c r="H106" s="25">
        <v>120045</v>
      </c>
      <c r="I106" s="25">
        <f t="shared" si="4"/>
        <v>150595</v>
      </c>
    </row>
    <row r="107" spans="1:9">
      <c r="A107" s="13" t="s">
        <v>4043</v>
      </c>
      <c r="B107" s="13">
        <v>17031020301</v>
      </c>
      <c r="C107" s="13" t="s">
        <v>4044</v>
      </c>
      <c r="D107" s="13" t="s">
        <v>4272</v>
      </c>
      <c r="E107" s="13" t="s">
        <v>4129</v>
      </c>
      <c r="F107" s="23">
        <v>9.1998085379599998E-2</v>
      </c>
      <c r="G107" s="25">
        <v>30550</v>
      </c>
      <c r="H107" s="25">
        <v>120045</v>
      </c>
      <c r="I107" s="25">
        <f t="shared" si="4"/>
        <v>150595</v>
      </c>
    </row>
    <row r="108" spans="1:9">
      <c r="A108" s="13" t="s">
        <v>4045</v>
      </c>
      <c r="B108" s="13">
        <v>17031020302</v>
      </c>
      <c r="C108" s="13" t="s">
        <v>4046</v>
      </c>
      <c r="D108" s="13" t="s">
        <v>4272</v>
      </c>
      <c r="E108" s="13" t="s">
        <v>4129</v>
      </c>
      <c r="F108" s="23">
        <v>9.1998085379599998E-2</v>
      </c>
      <c r="G108" s="25">
        <v>30550</v>
      </c>
      <c r="H108" s="25">
        <v>120045</v>
      </c>
      <c r="I108" s="25">
        <f t="shared" si="4"/>
        <v>150595</v>
      </c>
    </row>
    <row r="109" spans="1:9">
      <c r="A109" s="13" t="s">
        <v>4047</v>
      </c>
      <c r="B109" s="13">
        <v>17031020400</v>
      </c>
      <c r="C109" s="13" t="s">
        <v>4048</v>
      </c>
      <c r="D109" s="13" t="s">
        <v>4272</v>
      </c>
      <c r="E109" s="13" t="s">
        <v>4129</v>
      </c>
      <c r="F109" s="23">
        <v>9.3847759067999997E-2</v>
      </c>
      <c r="G109" s="25">
        <v>30550</v>
      </c>
      <c r="H109" s="25">
        <v>120045</v>
      </c>
      <c r="I109" s="25">
        <f t="shared" si="4"/>
        <v>150595</v>
      </c>
    </row>
    <row r="110" spans="1:9">
      <c r="A110" s="13" t="s">
        <v>4049</v>
      </c>
      <c r="B110" s="13">
        <v>17031020500</v>
      </c>
      <c r="C110" s="13" t="s">
        <v>4050</v>
      </c>
      <c r="D110" s="13" t="s">
        <v>4272</v>
      </c>
      <c r="E110" s="13" t="s">
        <v>4129</v>
      </c>
      <c r="F110" s="23">
        <v>0.22470904886699999</v>
      </c>
      <c r="G110" s="25">
        <v>30550</v>
      </c>
      <c r="H110" s="25">
        <v>120046</v>
      </c>
      <c r="I110" s="25">
        <f t="shared" si="4"/>
        <v>150596</v>
      </c>
    </row>
    <row r="111" spans="1:9">
      <c r="A111" s="13" t="s">
        <v>4051</v>
      </c>
      <c r="B111" s="13">
        <v>17031020601</v>
      </c>
      <c r="C111" s="13" t="s">
        <v>4052</v>
      </c>
      <c r="D111" s="13" t="s">
        <v>4272</v>
      </c>
      <c r="E111" s="13" t="s">
        <v>4129</v>
      </c>
      <c r="F111" s="23">
        <v>0.14307004213300001</v>
      </c>
      <c r="G111" s="25">
        <v>30550</v>
      </c>
      <c r="H111" s="25">
        <v>120047</v>
      </c>
      <c r="I111" s="25">
        <f t="shared" si="4"/>
        <v>150597</v>
      </c>
    </row>
    <row r="112" spans="1:9">
      <c r="A112" s="13" t="s">
        <v>4053</v>
      </c>
      <c r="B112" s="13">
        <v>17031020602</v>
      </c>
      <c r="C112" s="13" t="s">
        <v>4054</v>
      </c>
      <c r="D112" s="13" t="s">
        <v>4272</v>
      </c>
      <c r="E112" s="13" t="s">
        <v>4129</v>
      </c>
      <c r="F112" s="23">
        <v>0.14307004213300001</v>
      </c>
      <c r="G112" s="25">
        <v>30550</v>
      </c>
      <c r="H112" s="25">
        <v>120048</v>
      </c>
      <c r="I112" s="25">
        <f t="shared" si="4"/>
        <v>150598</v>
      </c>
    </row>
    <row r="113" spans="1:9">
      <c r="A113" s="13" t="s">
        <v>4055</v>
      </c>
      <c r="B113" s="13">
        <v>17031020701</v>
      </c>
      <c r="C113" s="13" t="s">
        <v>4056</v>
      </c>
      <c r="D113" s="13" t="s">
        <v>4272</v>
      </c>
      <c r="E113" s="13" t="s">
        <v>4129</v>
      </c>
      <c r="F113" s="23">
        <v>0.16854482889200001</v>
      </c>
      <c r="G113" s="25">
        <v>30550</v>
      </c>
      <c r="H113" s="25">
        <v>120049</v>
      </c>
      <c r="I113" s="25">
        <f t="shared" si="4"/>
        <v>150599</v>
      </c>
    </row>
    <row r="114" spans="1:9">
      <c r="A114" s="13" t="s">
        <v>4057</v>
      </c>
      <c r="B114" s="13">
        <v>17031020702</v>
      </c>
      <c r="C114" s="13" t="s">
        <v>4058</v>
      </c>
      <c r="D114" s="13" t="s">
        <v>4272</v>
      </c>
      <c r="E114" s="13" t="s">
        <v>4129</v>
      </c>
      <c r="F114" s="23">
        <v>0.16854482889200001</v>
      </c>
      <c r="G114" s="25">
        <v>30550</v>
      </c>
      <c r="H114" s="25">
        <v>120050</v>
      </c>
      <c r="I114" s="25">
        <f t="shared" si="4"/>
        <v>150600</v>
      </c>
    </row>
    <row r="115" spans="1:9">
      <c r="A115" s="13" t="s">
        <v>4059</v>
      </c>
      <c r="B115" s="13">
        <v>17031020801</v>
      </c>
      <c r="C115" s="13" t="s">
        <v>4060</v>
      </c>
      <c r="D115" s="13" t="s">
        <v>4272</v>
      </c>
      <c r="E115" s="13" t="s">
        <v>4129</v>
      </c>
      <c r="F115" s="23">
        <v>0.16491985320999999</v>
      </c>
      <c r="G115" s="25">
        <v>30550</v>
      </c>
      <c r="H115" s="25">
        <v>120051</v>
      </c>
      <c r="I115" s="25">
        <f t="shared" si="4"/>
        <v>150601</v>
      </c>
    </row>
    <row r="116" spans="1:9">
      <c r="A116" s="13" t="s">
        <v>4061</v>
      </c>
      <c r="B116" s="13">
        <v>17031020802</v>
      </c>
      <c r="C116" s="13" t="s">
        <v>4062</v>
      </c>
      <c r="D116" s="13" t="s">
        <v>4272</v>
      </c>
      <c r="E116" s="13" t="s">
        <v>4129</v>
      </c>
      <c r="F116" s="23">
        <v>0.16491985320999999</v>
      </c>
      <c r="G116" s="25">
        <v>30550</v>
      </c>
      <c r="H116" s="25">
        <v>120052</v>
      </c>
      <c r="I116" s="25">
        <f t="shared" si="4"/>
        <v>150602</v>
      </c>
    </row>
    <row r="117" spans="1:9">
      <c r="A117" s="13" t="s">
        <v>4063</v>
      </c>
      <c r="B117" s="13">
        <v>17031020901</v>
      </c>
      <c r="C117" s="13" t="s">
        <v>4064</v>
      </c>
      <c r="D117" s="13" t="s">
        <v>4272</v>
      </c>
      <c r="E117" s="13" t="s">
        <v>4129</v>
      </c>
      <c r="F117" s="23">
        <v>0.140687808394</v>
      </c>
      <c r="G117" s="25">
        <v>30550</v>
      </c>
      <c r="H117" s="25">
        <v>120053</v>
      </c>
      <c r="I117" s="25">
        <f t="shared" si="4"/>
        <v>150603</v>
      </c>
    </row>
    <row r="118" spans="1:9">
      <c r="A118" s="13" t="s">
        <v>4065</v>
      </c>
      <c r="B118" s="13">
        <v>17031020902</v>
      </c>
      <c r="C118" s="13" t="s">
        <v>4066</v>
      </c>
      <c r="D118" s="13" t="s">
        <v>4272</v>
      </c>
      <c r="E118" s="13" t="s">
        <v>4129</v>
      </c>
      <c r="F118" s="23">
        <v>0.140687808394</v>
      </c>
      <c r="G118" s="25">
        <v>30550</v>
      </c>
      <c r="H118" s="25">
        <v>120054</v>
      </c>
      <c r="I118" s="25">
        <f t="shared" si="4"/>
        <v>150604</v>
      </c>
    </row>
    <row r="119" spans="1:9">
      <c r="A119" s="13" t="s">
        <v>4067</v>
      </c>
      <c r="B119" s="13">
        <v>17031030101</v>
      </c>
      <c r="C119" s="13" t="s">
        <v>4068</v>
      </c>
      <c r="D119" s="13" t="s">
        <v>4272</v>
      </c>
      <c r="E119" s="13" t="s">
        <v>4129</v>
      </c>
      <c r="F119" s="23">
        <v>0.23608669638599999</v>
      </c>
      <c r="G119" s="25">
        <v>30550</v>
      </c>
      <c r="H119" s="25">
        <v>120055</v>
      </c>
      <c r="I119" s="25">
        <f t="shared" si="4"/>
        <v>150605</v>
      </c>
    </row>
    <row r="120" spans="1:9">
      <c r="A120" s="13" t="s">
        <v>4069</v>
      </c>
      <c r="B120" s="13">
        <v>17031030102</v>
      </c>
      <c r="C120" s="13" t="s">
        <v>4070</v>
      </c>
      <c r="D120" s="13" t="s">
        <v>4272</v>
      </c>
      <c r="E120" s="13" t="s">
        <v>4129</v>
      </c>
      <c r="F120" s="23">
        <v>0.23608669638599999</v>
      </c>
      <c r="G120" s="25">
        <v>30550</v>
      </c>
      <c r="H120" s="25">
        <v>120056</v>
      </c>
      <c r="I120" s="25">
        <f t="shared" si="4"/>
        <v>150606</v>
      </c>
    </row>
    <row r="121" spans="1:9">
      <c r="A121" s="13" t="s">
        <v>4071</v>
      </c>
      <c r="B121" s="13">
        <v>17031030103</v>
      </c>
      <c r="C121" s="13" t="s">
        <v>4072</v>
      </c>
      <c r="D121" s="13" t="s">
        <v>4272</v>
      </c>
      <c r="E121" s="13" t="s">
        <v>4129</v>
      </c>
      <c r="F121" s="23">
        <v>0.23608669638599999</v>
      </c>
      <c r="G121" s="25">
        <v>30550</v>
      </c>
      <c r="H121" s="25">
        <v>120057</v>
      </c>
      <c r="I121" s="25">
        <f t="shared" si="4"/>
        <v>150607</v>
      </c>
    </row>
    <row r="122" spans="1:9">
      <c r="A122" s="13" t="s">
        <v>4073</v>
      </c>
      <c r="B122" s="13">
        <v>17031030104</v>
      </c>
      <c r="C122" s="13" t="s">
        <v>4074</v>
      </c>
      <c r="D122" s="13" t="s">
        <v>4272</v>
      </c>
      <c r="E122" s="13" t="s">
        <v>4129</v>
      </c>
      <c r="F122" s="23">
        <v>0.23608669638599999</v>
      </c>
      <c r="G122" s="25">
        <v>30550</v>
      </c>
      <c r="H122" s="25">
        <v>120058</v>
      </c>
      <c r="I122" s="25">
        <f t="shared" si="4"/>
        <v>150608</v>
      </c>
    </row>
    <row r="123" spans="1:9">
      <c r="A123" s="13" t="s">
        <v>4075</v>
      </c>
      <c r="B123" s="13">
        <v>17031030200</v>
      </c>
      <c r="C123" s="13" t="s">
        <v>3968</v>
      </c>
      <c r="D123" s="13" t="s">
        <v>4272</v>
      </c>
      <c r="E123" s="13" t="s">
        <v>4129</v>
      </c>
      <c r="F123" s="23">
        <v>1.7841212451499999E-2</v>
      </c>
      <c r="G123" s="25">
        <v>30550</v>
      </c>
      <c r="H123" s="25">
        <v>120059</v>
      </c>
      <c r="I123" s="25">
        <f t="shared" si="4"/>
        <v>150609</v>
      </c>
    </row>
    <row r="124" spans="1:9">
      <c r="A124" s="13" t="s">
        <v>3969</v>
      </c>
      <c r="B124" s="13">
        <v>17031030300</v>
      </c>
      <c r="C124" s="13" t="s">
        <v>3970</v>
      </c>
      <c r="D124" s="13" t="s">
        <v>4272</v>
      </c>
      <c r="E124" s="13" t="s">
        <v>4129</v>
      </c>
      <c r="F124" s="23">
        <v>0.143149286509</v>
      </c>
      <c r="G124" s="25">
        <v>30550</v>
      </c>
      <c r="H124" s="25">
        <v>120060</v>
      </c>
      <c r="I124" s="25">
        <f t="shared" si="4"/>
        <v>150610</v>
      </c>
    </row>
    <row r="125" spans="1:9">
      <c r="A125" s="13" t="s">
        <v>3971</v>
      </c>
      <c r="B125" s="13">
        <v>17031030400</v>
      </c>
      <c r="C125" s="13" t="s">
        <v>3972</v>
      </c>
      <c r="D125" s="13" t="s">
        <v>4272</v>
      </c>
      <c r="E125" s="13" t="s">
        <v>4129</v>
      </c>
      <c r="F125" s="23">
        <v>7.9189687967299999E-2</v>
      </c>
      <c r="G125" s="25">
        <v>30550</v>
      </c>
      <c r="H125" s="25">
        <v>120061</v>
      </c>
      <c r="I125" s="25">
        <f t="shared" si="4"/>
        <v>150611</v>
      </c>
    </row>
    <row r="126" spans="1:9">
      <c r="A126" s="13" t="s">
        <v>3973</v>
      </c>
      <c r="B126" s="13">
        <v>17031030500</v>
      </c>
      <c r="C126" s="13" t="s">
        <v>3974</v>
      </c>
      <c r="D126" s="13" t="s">
        <v>4272</v>
      </c>
      <c r="E126" s="13" t="s">
        <v>4129</v>
      </c>
      <c r="F126" s="23">
        <v>0.10476934909799999</v>
      </c>
      <c r="G126" s="25">
        <v>30550</v>
      </c>
      <c r="H126" s="25">
        <v>120062</v>
      </c>
      <c r="I126" s="25">
        <f t="shared" si="4"/>
        <v>150612</v>
      </c>
    </row>
    <row r="127" spans="1:9">
      <c r="A127" s="13" t="s">
        <v>3975</v>
      </c>
      <c r="B127" s="13">
        <v>17031030601</v>
      </c>
      <c r="C127" s="13" t="s">
        <v>3976</v>
      </c>
      <c r="D127" s="13" t="s">
        <v>4272</v>
      </c>
      <c r="E127" s="13" t="s">
        <v>4129</v>
      </c>
      <c r="F127" s="23">
        <v>0.13541004061699999</v>
      </c>
      <c r="G127" s="25">
        <v>30550</v>
      </c>
      <c r="H127" s="25">
        <v>120063</v>
      </c>
      <c r="I127" s="25">
        <f t="shared" si="4"/>
        <v>150613</v>
      </c>
    </row>
    <row r="128" spans="1:9">
      <c r="A128" s="13" t="s">
        <v>3977</v>
      </c>
      <c r="B128" s="13">
        <v>17031030603</v>
      </c>
      <c r="C128" s="13" t="s">
        <v>3978</v>
      </c>
      <c r="D128" s="13" t="s">
        <v>4272</v>
      </c>
      <c r="E128" s="13" t="s">
        <v>4129</v>
      </c>
      <c r="F128" s="23">
        <v>0.13541004061699999</v>
      </c>
      <c r="G128" s="25">
        <v>30550</v>
      </c>
      <c r="H128" s="25">
        <v>120064</v>
      </c>
      <c r="I128" s="25">
        <f t="shared" si="4"/>
        <v>150614</v>
      </c>
    </row>
    <row r="129" spans="1:9">
      <c r="A129" s="13" t="s">
        <v>3979</v>
      </c>
      <c r="B129" s="13">
        <v>17031030604</v>
      </c>
      <c r="C129" s="13" t="s">
        <v>3980</v>
      </c>
      <c r="D129" s="13" t="s">
        <v>4272</v>
      </c>
      <c r="E129" s="13" t="s">
        <v>4129</v>
      </c>
      <c r="F129" s="23">
        <v>0.13541004061699999</v>
      </c>
      <c r="G129" s="25">
        <v>30550</v>
      </c>
      <c r="H129" s="25">
        <v>120065</v>
      </c>
      <c r="I129" s="25">
        <f t="shared" si="4"/>
        <v>150615</v>
      </c>
    </row>
    <row r="130" spans="1:9">
      <c r="A130" s="13" t="s">
        <v>3981</v>
      </c>
      <c r="B130" s="13">
        <v>17031030701</v>
      </c>
      <c r="C130" s="13" t="s">
        <v>3982</v>
      </c>
      <c r="D130" s="13" t="s">
        <v>4272</v>
      </c>
      <c r="E130" s="13" t="s">
        <v>4129</v>
      </c>
      <c r="F130" s="23">
        <v>0.18740515410899999</v>
      </c>
      <c r="G130" s="25">
        <v>30550</v>
      </c>
      <c r="H130" s="25">
        <v>120066</v>
      </c>
      <c r="I130" s="25">
        <f t="shared" si="4"/>
        <v>150616</v>
      </c>
    </row>
    <row r="131" spans="1:9">
      <c r="A131" s="13" t="s">
        <v>3983</v>
      </c>
      <c r="B131" s="13">
        <v>17031030702</v>
      </c>
      <c r="C131" s="13" t="s">
        <v>3984</v>
      </c>
      <c r="D131" s="13" t="s">
        <v>4272</v>
      </c>
      <c r="E131" s="13" t="s">
        <v>4129</v>
      </c>
      <c r="F131" s="23">
        <v>0.18740515410899999</v>
      </c>
      <c r="G131" s="25">
        <v>30550</v>
      </c>
      <c r="H131" s="25">
        <v>120067</v>
      </c>
      <c r="I131" s="25">
        <f t="shared" si="4"/>
        <v>150617</v>
      </c>
    </row>
    <row r="132" spans="1:9">
      <c r="A132" s="13" t="s">
        <v>3985</v>
      </c>
      <c r="B132" s="13">
        <v>17031030703</v>
      </c>
      <c r="C132" s="13" t="s">
        <v>3986</v>
      </c>
      <c r="D132" s="13" t="s">
        <v>4272</v>
      </c>
      <c r="E132" s="13" t="s">
        <v>4129</v>
      </c>
      <c r="F132" s="23">
        <v>0.18740515410899999</v>
      </c>
      <c r="G132" s="25">
        <v>30550</v>
      </c>
      <c r="H132" s="25">
        <v>120068</v>
      </c>
      <c r="I132" s="25">
        <f t="shared" si="4"/>
        <v>150618</v>
      </c>
    </row>
    <row r="133" spans="1:9">
      <c r="A133" s="13" t="s">
        <v>3987</v>
      </c>
      <c r="B133" s="13">
        <v>17031030706</v>
      </c>
      <c r="C133" s="13" t="s">
        <v>3988</v>
      </c>
      <c r="D133" s="13" t="s">
        <v>4272</v>
      </c>
      <c r="E133" s="13" t="s">
        <v>4129</v>
      </c>
      <c r="F133" s="23">
        <v>0.18740515410899999</v>
      </c>
      <c r="G133" s="25">
        <v>30550</v>
      </c>
      <c r="H133" s="25">
        <v>120069</v>
      </c>
      <c r="I133" s="25">
        <f t="shared" si="4"/>
        <v>150619</v>
      </c>
    </row>
    <row r="134" spans="1:9">
      <c r="A134" s="13" t="s">
        <v>3989</v>
      </c>
      <c r="B134" s="13">
        <v>17031030800</v>
      </c>
      <c r="C134" s="13" t="s">
        <v>3990</v>
      </c>
      <c r="D134" s="13" t="s">
        <v>4272</v>
      </c>
      <c r="E134" s="13" t="s">
        <v>4129</v>
      </c>
      <c r="F134" s="23">
        <v>4.8554912209499999E-2</v>
      </c>
      <c r="G134" s="25">
        <v>30550</v>
      </c>
      <c r="H134" s="25">
        <v>120070</v>
      </c>
      <c r="I134" s="25">
        <f t="shared" si="4"/>
        <v>150620</v>
      </c>
    </row>
    <row r="135" spans="1:9">
      <c r="A135" s="13" t="s">
        <v>3991</v>
      </c>
      <c r="B135" s="13">
        <v>17031030900</v>
      </c>
      <c r="C135" s="13" t="s">
        <v>3992</v>
      </c>
      <c r="D135" s="13" t="s">
        <v>4272</v>
      </c>
      <c r="E135" s="13" t="s">
        <v>4129</v>
      </c>
      <c r="F135" s="23">
        <v>1.1887072585499999E-2</v>
      </c>
      <c r="G135" s="25">
        <v>30550</v>
      </c>
      <c r="H135" s="25">
        <v>120071</v>
      </c>
      <c r="I135" s="25">
        <f t="shared" si="4"/>
        <v>150621</v>
      </c>
    </row>
    <row r="136" spans="1:9">
      <c r="A136" s="13" t="s">
        <v>3993</v>
      </c>
      <c r="B136" s="13">
        <v>17031031000</v>
      </c>
      <c r="C136" s="13" t="s">
        <v>3994</v>
      </c>
      <c r="D136" s="13" t="s">
        <v>4272</v>
      </c>
      <c r="E136" s="13" t="s">
        <v>4129</v>
      </c>
      <c r="F136" s="23">
        <v>0.172264352441</v>
      </c>
      <c r="G136" s="25">
        <v>30550</v>
      </c>
      <c r="H136" s="25">
        <v>120072</v>
      </c>
      <c r="I136" s="25">
        <f t="shared" si="4"/>
        <v>150622</v>
      </c>
    </row>
    <row r="137" spans="1:9">
      <c r="A137" s="13" t="s">
        <v>3995</v>
      </c>
      <c r="B137" s="13">
        <v>17031031100</v>
      </c>
      <c r="C137" s="13" t="s">
        <v>3996</v>
      </c>
      <c r="D137" s="13" t="s">
        <v>4272</v>
      </c>
      <c r="E137" s="13" t="s">
        <v>4129</v>
      </c>
      <c r="F137" s="23">
        <v>8.2934610545600002E-2</v>
      </c>
      <c r="G137" s="25">
        <v>30550</v>
      </c>
      <c r="H137" s="25">
        <v>120073</v>
      </c>
      <c r="I137" s="25">
        <f t="shared" si="4"/>
        <v>150623</v>
      </c>
    </row>
    <row r="138" spans="1:9">
      <c r="A138" s="13" t="s">
        <v>3997</v>
      </c>
      <c r="B138" s="13">
        <v>17031031200</v>
      </c>
      <c r="C138" s="13" t="s">
        <v>3998</v>
      </c>
      <c r="D138" s="13" t="s">
        <v>4272</v>
      </c>
      <c r="E138" s="13" t="s">
        <v>4129</v>
      </c>
      <c r="F138" s="23">
        <v>0.47358310222599997</v>
      </c>
      <c r="G138" s="25">
        <v>30550</v>
      </c>
      <c r="H138" s="25">
        <v>120074</v>
      </c>
      <c r="I138" s="25">
        <f t="shared" si="4"/>
        <v>150624</v>
      </c>
    </row>
    <row r="139" spans="1:9">
      <c r="A139" s="13" t="s">
        <v>3999</v>
      </c>
      <c r="B139" s="13">
        <v>17031031300</v>
      </c>
      <c r="C139" s="13" t="s">
        <v>4000</v>
      </c>
      <c r="D139" s="13" t="s">
        <v>4272</v>
      </c>
      <c r="E139" s="13" t="s">
        <v>4129</v>
      </c>
      <c r="F139" s="23">
        <v>0.28692379593799999</v>
      </c>
      <c r="G139" s="25">
        <v>30550</v>
      </c>
      <c r="H139" s="25">
        <v>120075</v>
      </c>
      <c r="I139" s="25">
        <f t="shared" si="4"/>
        <v>150625</v>
      </c>
    </row>
    <row r="140" spans="1:9">
      <c r="A140" s="13" t="s">
        <v>4001</v>
      </c>
      <c r="B140" s="13">
        <v>17031031400</v>
      </c>
      <c r="C140" s="13" t="s">
        <v>4002</v>
      </c>
      <c r="D140" s="13" t="s">
        <v>4272</v>
      </c>
      <c r="E140" s="13" t="s">
        <v>4129</v>
      </c>
      <c r="F140" s="23">
        <v>1.7261220142199999E-2</v>
      </c>
      <c r="G140" s="25">
        <v>30550</v>
      </c>
      <c r="H140" s="25">
        <v>120076</v>
      </c>
      <c r="I140" s="25">
        <f t="shared" si="4"/>
        <v>150626</v>
      </c>
    </row>
    <row r="141" spans="1:9">
      <c r="A141" s="13" t="s">
        <v>4003</v>
      </c>
      <c r="B141" s="13">
        <v>17031031501</v>
      </c>
      <c r="C141" s="13" t="s">
        <v>4004</v>
      </c>
      <c r="D141" s="13" t="s">
        <v>4272</v>
      </c>
      <c r="E141" s="13" t="s">
        <v>4129</v>
      </c>
      <c r="F141" s="23">
        <v>0.29710572957999998</v>
      </c>
      <c r="G141" s="25">
        <v>30550</v>
      </c>
      <c r="H141" s="25">
        <v>120077</v>
      </c>
      <c r="I141" s="25">
        <f t="shared" si="4"/>
        <v>150627</v>
      </c>
    </row>
    <row r="142" spans="1:9">
      <c r="A142" s="13" t="s">
        <v>4005</v>
      </c>
      <c r="B142" s="13">
        <v>17031031502</v>
      </c>
      <c r="C142" s="13" t="s">
        <v>4006</v>
      </c>
      <c r="D142" s="13" t="s">
        <v>4272</v>
      </c>
      <c r="E142" s="13" t="s">
        <v>4129</v>
      </c>
      <c r="F142" s="23">
        <v>0.29710572957999998</v>
      </c>
      <c r="G142" s="25">
        <v>30550</v>
      </c>
      <c r="H142" s="25">
        <v>120078</v>
      </c>
      <c r="I142" s="25">
        <f t="shared" si="4"/>
        <v>150628</v>
      </c>
    </row>
    <row r="143" spans="1:9">
      <c r="A143" s="13" t="s">
        <v>4007</v>
      </c>
      <c r="B143" s="13">
        <v>17031031700</v>
      </c>
      <c r="C143" s="13" t="s">
        <v>4008</v>
      </c>
      <c r="D143" s="13" t="s">
        <v>4272</v>
      </c>
      <c r="E143" s="13" t="s">
        <v>4129</v>
      </c>
      <c r="F143" s="23">
        <v>0.17077465355400001</v>
      </c>
      <c r="G143" s="25">
        <v>30550</v>
      </c>
      <c r="H143" s="25">
        <v>120079</v>
      </c>
      <c r="I143" s="25">
        <f t="shared" si="4"/>
        <v>150629</v>
      </c>
    </row>
    <row r="144" spans="1:9">
      <c r="A144" s="13" t="s">
        <v>4009</v>
      </c>
      <c r="B144" s="13">
        <v>17031031800</v>
      </c>
      <c r="C144" s="13" t="s">
        <v>4010</v>
      </c>
      <c r="D144" s="13" t="s">
        <v>4272</v>
      </c>
      <c r="E144" s="13" t="s">
        <v>4129</v>
      </c>
      <c r="F144" s="23">
        <v>0.113895215094</v>
      </c>
      <c r="G144" s="25">
        <v>30550</v>
      </c>
      <c r="H144" s="25">
        <v>120080</v>
      </c>
      <c r="I144" s="25">
        <f t="shared" si="4"/>
        <v>150630</v>
      </c>
    </row>
    <row r="145" spans="1:9">
      <c r="A145" s="13" t="s">
        <v>4011</v>
      </c>
      <c r="B145" s="13">
        <v>17031031900</v>
      </c>
      <c r="C145" s="13" t="s">
        <v>4012</v>
      </c>
      <c r="D145" s="13" t="s">
        <v>4272</v>
      </c>
      <c r="E145" s="13" t="s">
        <v>4129</v>
      </c>
      <c r="F145" s="23">
        <v>0.121535181999</v>
      </c>
      <c r="G145" s="25">
        <v>30550</v>
      </c>
      <c r="H145" s="25">
        <v>120081</v>
      </c>
      <c r="I145" s="25">
        <f t="shared" si="4"/>
        <v>150631</v>
      </c>
    </row>
    <row r="146" spans="1:9">
      <c r="A146" s="13" t="s">
        <v>4013</v>
      </c>
      <c r="B146" s="13">
        <v>17031032100</v>
      </c>
      <c r="C146" s="13" t="s">
        <v>4014</v>
      </c>
      <c r="D146" s="13" t="s">
        <v>4272</v>
      </c>
      <c r="E146" s="13" t="s">
        <v>4129</v>
      </c>
      <c r="F146" s="23">
        <v>0.106878310442</v>
      </c>
      <c r="G146" s="25">
        <v>30550</v>
      </c>
      <c r="H146" s="25">
        <v>120082</v>
      </c>
      <c r="I146" s="25">
        <f t="shared" si="4"/>
        <v>150632</v>
      </c>
    </row>
    <row r="147" spans="1:9">
      <c r="A147" s="13" t="s">
        <v>4015</v>
      </c>
      <c r="B147" s="13">
        <v>17031040100</v>
      </c>
      <c r="C147" s="13" t="s">
        <v>4016</v>
      </c>
      <c r="D147" s="13" t="s">
        <v>4272</v>
      </c>
      <c r="E147" s="13" t="s">
        <v>4129</v>
      </c>
      <c r="F147" s="23">
        <v>5.7331863790799999E-2</v>
      </c>
      <c r="G147" s="25">
        <v>30550</v>
      </c>
      <c r="H147" s="25">
        <v>120083</v>
      </c>
      <c r="I147" s="25">
        <f t="shared" si="4"/>
        <v>150633</v>
      </c>
    </row>
    <row r="148" spans="1:9">
      <c r="A148" s="13" t="s">
        <v>4017</v>
      </c>
      <c r="B148" s="13">
        <v>17031040201</v>
      </c>
      <c r="C148" s="13" t="s">
        <v>4018</v>
      </c>
      <c r="D148" s="13" t="s">
        <v>4272</v>
      </c>
      <c r="E148" s="13" t="s">
        <v>4129</v>
      </c>
      <c r="F148" s="23">
        <v>0.176232278347</v>
      </c>
      <c r="G148" s="25">
        <v>30550</v>
      </c>
      <c r="H148" s="25">
        <v>120084</v>
      </c>
      <c r="I148" s="25">
        <f t="shared" si="4"/>
        <v>150634</v>
      </c>
    </row>
    <row r="149" spans="1:9">
      <c r="A149" s="13" t="s">
        <v>4019</v>
      </c>
      <c r="B149" s="13">
        <v>17031040202</v>
      </c>
      <c r="C149" s="13" t="s">
        <v>4020</v>
      </c>
      <c r="D149" s="13" t="s">
        <v>4272</v>
      </c>
      <c r="E149" s="13" t="s">
        <v>4129</v>
      </c>
      <c r="F149" s="23">
        <v>0.176232278347</v>
      </c>
      <c r="G149" s="25">
        <v>30550</v>
      </c>
      <c r="H149" s="25">
        <v>120085</v>
      </c>
      <c r="I149" s="25">
        <f t="shared" si="4"/>
        <v>150635</v>
      </c>
    </row>
    <row r="150" spans="1:9">
      <c r="A150" s="13" t="s">
        <v>4021</v>
      </c>
      <c r="B150" s="13">
        <v>17031040300</v>
      </c>
      <c r="C150" s="13" t="s">
        <v>3913</v>
      </c>
      <c r="D150" s="13" t="s">
        <v>4272</v>
      </c>
      <c r="E150" s="13" t="s">
        <v>4129</v>
      </c>
      <c r="F150" s="23">
        <v>6.4981952309599994E-2</v>
      </c>
      <c r="G150" s="25">
        <v>30550</v>
      </c>
      <c r="H150" s="25">
        <v>120086</v>
      </c>
      <c r="I150" s="25">
        <f t="shared" si="4"/>
        <v>150636</v>
      </c>
    </row>
    <row r="151" spans="1:9">
      <c r="A151" s="13" t="s">
        <v>3914</v>
      </c>
      <c r="B151" s="13">
        <v>17031040401</v>
      </c>
      <c r="C151" s="13" t="s">
        <v>3915</v>
      </c>
      <c r="D151" s="13" t="s">
        <v>4272</v>
      </c>
      <c r="E151" s="13" t="s">
        <v>4129</v>
      </c>
      <c r="F151" s="23">
        <v>0.109181143343</v>
      </c>
      <c r="G151" s="25">
        <v>30550</v>
      </c>
      <c r="H151" s="25">
        <v>120087</v>
      </c>
      <c r="I151" s="25">
        <f t="shared" si="4"/>
        <v>150637</v>
      </c>
    </row>
    <row r="152" spans="1:9">
      <c r="A152" s="13" t="s">
        <v>3916</v>
      </c>
      <c r="B152" s="13">
        <v>17031040402</v>
      </c>
      <c r="C152" s="13" t="s">
        <v>3917</v>
      </c>
      <c r="D152" s="13" t="s">
        <v>4272</v>
      </c>
      <c r="E152" s="13" t="s">
        <v>4129</v>
      </c>
      <c r="F152" s="23">
        <v>0.109181143343</v>
      </c>
      <c r="G152" s="25">
        <v>30550</v>
      </c>
      <c r="H152" s="25">
        <v>120088</v>
      </c>
      <c r="I152" s="25">
        <f t="shared" si="4"/>
        <v>150638</v>
      </c>
    </row>
    <row r="153" spans="1:9">
      <c r="A153" s="13" t="s">
        <v>3918</v>
      </c>
      <c r="B153" s="13">
        <v>17031040600</v>
      </c>
      <c r="C153" s="13" t="s">
        <v>3919</v>
      </c>
      <c r="D153" s="13" t="s">
        <v>4272</v>
      </c>
      <c r="E153" s="13" t="s">
        <v>4129</v>
      </c>
      <c r="F153" s="23">
        <v>7.3504276573699998E-2</v>
      </c>
      <c r="G153" s="25">
        <v>30550</v>
      </c>
      <c r="H153" s="25">
        <v>120089</v>
      </c>
      <c r="I153" s="25">
        <f t="shared" si="4"/>
        <v>150639</v>
      </c>
    </row>
    <row r="154" spans="1:9">
      <c r="A154" s="13" t="s">
        <v>3920</v>
      </c>
      <c r="B154" s="13">
        <v>17031040700</v>
      </c>
      <c r="C154" s="13" t="s">
        <v>3921</v>
      </c>
      <c r="D154" s="13" t="s">
        <v>4272</v>
      </c>
      <c r="E154" s="13" t="s">
        <v>4129</v>
      </c>
      <c r="F154" s="23">
        <v>8.2014389336100002E-2</v>
      </c>
      <c r="G154" s="25">
        <v>30550</v>
      </c>
      <c r="H154" s="25">
        <v>120090</v>
      </c>
      <c r="I154" s="25">
        <f t="shared" si="4"/>
        <v>150640</v>
      </c>
    </row>
    <row r="155" spans="1:9">
      <c r="A155" s="13" t="s">
        <v>3922</v>
      </c>
      <c r="B155" s="13">
        <v>17031040800</v>
      </c>
      <c r="C155" s="13" t="s">
        <v>3923</v>
      </c>
      <c r="D155" s="13" t="s">
        <v>4272</v>
      </c>
      <c r="E155" s="13" t="s">
        <v>4129</v>
      </c>
      <c r="F155" s="23">
        <v>4.0302265435500001E-2</v>
      </c>
      <c r="G155" s="25">
        <v>30550</v>
      </c>
      <c r="H155" s="25">
        <v>120091</v>
      </c>
      <c r="I155" s="25">
        <f t="shared" si="4"/>
        <v>150641</v>
      </c>
    </row>
    <row r="156" spans="1:9">
      <c r="A156" s="13" t="s">
        <v>3924</v>
      </c>
      <c r="B156" s="13">
        <v>17031040900</v>
      </c>
      <c r="C156" s="13" t="s">
        <v>3925</v>
      </c>
      <c r="D156" s="13" t="s">
        <v>4272</v>
      </c>
      <c r="E156" s="13" t="s">
        <v>4129</v>
      </c>
      <c r="F156" s="23">
        <v>2.4725275114200002E-2</v>
      </c>
      <c r="G156" s="25">
        <v>30550</v>
      </c>
      <c r="H156" s="25">
        <v>120092</v>
      </c>
      <c r="I156" s="25">
        <f t="shared" si="4"/>
        <v>150642</v>
      </c>
    </row>
    <row r="157" spans="1:9">
      <c r="A157" s="13" t="s">
        <v>3926</v>
      </c>
      <c r="B157" s="13">
        <v>17031050100</v>
      </c>
      <c r="C157" s="13" t="s">
        <v>3927</v>
      </c>
      <c r="D157" s="13" t="s">
        <v>4272</v>
      </c>
      <c r="E157" s="13" t="s">
        <v>4129</v>
      </c>
      <c r="F157" s="23">
        <v>1.9999999553000001E-2</v>
      </c>
      <c r="G157" s="25">
        <v>30550</v>
      </c>
      <c r="H157" s="25">
        <v>120093</v>
      </c>
      <c r="I157" s="25">
        <f t="shared" ref="I157:I220" si="5">SUM(G157:H157)</f>
        <v>150643</v>
      </c>
    </row>
    <row r="158" spans="1:9">
      <c r="A158" s="13" t="s">
        <v>3928</v>
      </c>
      <c r="B158" s="13">
        <v>17031050200</v>
      </c>
      <c r="C158" s="13" t="s">
        <v>3929</v>
      </c>
      <c r="D158" s="13" t="s">
        <v>4272</v>
      </c>
      <c r="E158" s="13" t="s">
        <v>4129</v>
      </c>
      <c r="F158" s="23">
        <v>5.2993129938800003E-2</v>
      </c>
      <c r="G158" s="25">
        <v>30550</v>
      </c>
      <c r="H158" s="25">
        <v>120094</v>
      </c>
      <c r="I158" s="25">
        <f t="shared" si="5"/>
        <v>150644</v>
      </c>
    </row>
    <row r="159" spans="1:9">
      <c r="A159" s="13" t="s">
        <v>3930</v>
      </c>
      <c r="B159" s="13">
        <v>17031050300</v>
      </c>
      <c r="C159" s="13" t="s">
        <v>3931</v>
      </c>
      <c r="D159" s="13" t="s">
        <v>4272</v>
      </c>
      <c r="E159" s="13" t="s">
        <v>4129</v>
      </c>
      <c r="F159" s="23">
        <v>0</v>
      </c>
      <c r="G159" s="25">
        <v>30550</v>
      </c>
      <c r="H159" s="25">
        <v>120095</v>
      </c>
      <c r="I159" s="25">
        <f t="shared" si="5"/>
        <v>150645</v>
      </c>
    </row>
    <row r="160" spans="1:9">
      <c r="A160" s="13" t="s">
        <v>3932</v>
      </c>
      <c r="B160" s="13">
        <v>17031050500</v>
      </c>
      <c r="C160" s="13" t="s">
        <v>3933</v>
      </c>
      <c r="D160" s="13" t="s">
        <v>4272</v>
      </c>
      <c r="E160" s="13" t="s">
        <v>4129</v>
      </c>
      <c r="F160" s="23">
        <v>3.8878843188299997E-2</v>
      </c>
      <c r="G160" s="25">
        <v>30550</v>
      </c>
      <c r="H160" s="25">
        <v>120096</v>
      </c>
      <c r="I160" s="25">
        <f t="shared" si="5"/>
        <v>150646</v>
      </c>
    </row>
    <row r="161" spans="1:9">
      <c r="A161" s="13" t="s">
        <v>3934</v>
      </c>
      <c r="B161" s="13">
        <v>17031050600</v>
      </c>
      <c r="C161" s="13" t="s">
        <v>3935</v>
      </c>
      <c r="D161" s="13" t="s">
        <v>4272</v>
      </c>
      <c r="E161" s="13" t="s">
        <v>4129</v>
      </c>
      <c r="F161" s="23">
        <v>2.3684211075299999E-2</v>
      </c>
      <c r="G161" s="25">
        <v>30550</v>
      </c>
      <c r="H161" s="25">
        <v>120097</v>
      </c>
      <c r="I161" s="25">
        <f t="shared" si="5"/>
        <v>150647</v>
      </c>
    </row>
    <row r="162" spans="1:9">
      <c r="A162" s="13" t="s">
        <v>3936</v>
      </c>
      <c r="B162" s="13">
        <v>17031050700</v>
      </c>
      <c r="C162" s="13" t="s">
        <v>3937</v>
      </c>
      <c r="D162" s="13" t="s">
        <v>4272</v>
      </c>
      <c r="E162" s="13" t="s">
        <v>4129</v>
      </c>
      <c r="F162" s="23">
        <v>4.3763674795599998E-2</v>
      </c>
      <c r="G162" s="25">
        <v>30550</v>
      </c>
      <c r="H162" s="25">
        <v>120098</v>
      </c>
      <c r="I162" s="25">
        <f t="shared" si="5"/>
        <v>150648</v>
      </c>
    </row>
    <row r="163" spans="1:9">
      <c r="A163" s="13" t="s">
        <v>3938</v>
      </c>
      <c r="B163" s="13">
        <v>17031050800</v>
      </c>
      <c r="C163" s="13" t="s">
        <v>3939</v>
      </c>
      <c r="D163" s="13" t="s">
        <v>4272</v>
      </c>
      <c r="E163" s="13" t="s">
        <v>4129</v>
      </c>
      <c r="F163" s="23">
        <v>0.145214527845</v>
      </c>
      <c r="G163" s="25">
        <v>30550</v>
      </c>
      <c r="H163" s="25">
        <v>120099</v>
      </c>
      <c r="I163" s="25">
        <f t="shared" si="5"/>
        <v>150649</v>
      </c>
    </row>
    <row r="164" spans="1:9">
      <c r="A164" s="13" t="s">
        <v>3940</v>
      </c>
      <c r="B164" s="13">
        <v>17031050900</v>
      </c>
      <c r="C164" s="13" t="s">
        <v>3941</v>
      </c>
      <c r="D164" s="13" t="s">
        <v>4272</v>
      </c>
      <c r="E164" s="13" t="s">
        <v>4129</v>
      </c>
      <c r="F164" s="23">
        <v>7.0270270109200006E-2</v>
      </c>
      <c r="G164" s="25">
        <v>30550</v>
      </c>
      <c r="H164" s="25">
        <v>120100</v>
      </c>
      <c r="I164" s="25">
        <f t="shared" si="5"/>
        <v>150650</v>
      </c>
    </row>
    <row r="165" spans="1:9">
      <c r="A165" s="13" t="s">
        <v>3942</v>
      </c>
      <c r="B165" s="13">
        <v>17031051000</v>
      </c>
      <c r="C165" s="13" t="s">
        <v>3943</v>
      </c>
      <c r="D165" s="13" t="s">
        <v>4272</v>
      </c>
      <c r="E165" s="13" t="s">
        <v>4129</v>
      </c>
      <c r="F165" s="23">
        <v>0</v>
      </c>
      <c r="G165" s="25">
        <v>30550</v>
      </c>
      <c r="H165" s="25">
        <v>120101</v>
      </c>
      <c r="I165" s="25">
        <f t="shared" si="5"/>
        <v>150651</v>
      </c>
    </row>
    <row r="166" spans="1:9">
      <c r="A166" s="13" t="s">
        <v>3944</v>
      </c>
      <c r="B166" s="13">
        <v>17031051100</v>
      </c>
      <c r="C166" s="13" t="s">
        <v>3945</v>
      </c>
      <c r="D166" s="13" t="s">
        <v>4272</v>
      </c>
      <c r="E166" s="13" t="s">
        <v>4129</v>
      </c>
      <c r="F166" s="23">
        <v>0</v>
      </c>
      <c r="G166" s="25">
        <v>30550</v>
      </c>
      <c r="H166" s="25">
        <v>120102</v>
      </c>
      <c r="I166" s="25">
        <f t="shared" si="5"/>
        <v>150652</v>
      </c>
    </row>
    <row r="167" spans="1:9">
      <c r="A167" s="13" t="s">
        <v>3946</v>
      </c>
      <c r="B167" s="13">
        <v>17031051200</v>
      </c>
      <c r="C167" s="13" t="s">
        <v>3947</v>
      </c>
      <c r="D167" s="13" t="s">
        <v>4272</v>
      </c>
      <c r="E167" s="13" t="s">
        <v>4129</v>
      </c>
      <c r="F167" s="23">
        <v>0</v>
      </c>
      <c r="G167" s="25">
        <v>30550</v>
      </c>
      <c r="H167" s="25">
        <v>120103</v>
      </c>
      <c r="I167" s="25">
        <f t="shared" si="5"/>
        <v>150653</v>
      </c>
    </row>
    <row r="168" spans="1:9">
      <c r="A168" s="13" t="s">
        <v>3948</v>
      </c>
      <c r="B168" s="13">
        <v>17031051300</v>
      </c>
      <c r="C168" s="13" t="s">
        <v>3949</v>
      </c>
      <c r="D168" s="13" t="s">
        <v>4272</v>
      </c>
      <c r="E168" s="13" t="s">
        <v>4129</v>
      </c>
      <c r="F168" s="23">
        <v>0</v>
      </c>
      <c r="G168" s="25">
        <v>30550</v>
      </c>
      <c r="H168" s="25">
        <v>120104</v>
      </c>
      <c r="I168" s="25">
        <f t="shared" si="5"/>
        <v>150654</v>
      </c>
    </row>
    <row r="169" spans="1:9">
      <c r="A169" s="13" t="s">
        <v>3950</v>
      </c>
      <c r="B169" s="13">
        <v>17031051400</v>
      </c>
      <c r="C169" s="13" t="s">
        <v>3951</v>
      </c>
      <c r="D169" s="13" t="s">
        <v>4272</v>
      </c>
      <c r="E169" s="13" t="s">
        <v>4129</v>
      </c>
      <c r="F169" s="23">
        <v>7.36648216844E-2</v>
      </c>
      <c r="G169" s="25">
        <v>30550</v>
      </c>
      <c r="H169" s="25">
        <v>120105</v>
      </c>
      <c r="I169" s="25">
        <f t="shared" si="5"/>
        <v>150655</v>
      </c>
    </row>
    <row r="170" spans="1:9">
      <c r="A170" s="13" t="s">
        <v>3952</v>
      </c>
      <c r="B170" s="13">
        <v>17031060100</v>
      </c>
      <c r="C170" s="13" t="s">
        <v>3953</v>
      </c>
      <c r="D170" s="13" t="s">
        <v>4272</v>
      </c>
      <c r="E170" s="13" t="s">
        <v>4129</v>
      </c>
      <c r="F170" s="23">
        <v>4.88505735993E-2</v>
      </c>
      <c r="G170" s="25">
        <v>30550</v>
      </c>
      <c r="H170" s="25">
        <v>120106</v>
      </c>
      <c r="I170" s="25">
        <f t="shared" si="5"/>
        <v>150656</v>
      </c>
    </row>
    <row r="171" spans="1:9">
      <c r="A171" s="13" t="s">
        <v>3954</v>
      </c>
      <c r="B171" s="13">
        <v>17031060200</v>
      </c>
      <c r="C171" s="13" t="s">
        <v>3955</v>
      </c>
      <c r="D171" s="13" t="s">
        <v>4272</v>
      </c>
      <c r="E171" s="13" t="s">
        <v>4129</v>
      </c>
      <c r="F171" s="23">
        <v>8.4257207810900001E-2</v>
      </c>
      <c r="G171" s="25">
        <v>30550</v>
      </c>
      <c r="H171" s="25">
        <v>120107</v>
      </c>
      <c r="I171" s="25">
        <f t="shared" si="5"/>
        <v>150657</v>
      </c>
    </row>
    <row r="172" spans="1:9">
      <c r="A172" s="13" t="s">
        <v>3956</v>
      </c>
      <c r="B172" s="13">
        <v>17031060300</v>
      </c>
      <c r="C172" s="13" t="s">
        <v>3957</v>
      </c>
      <c r="D172" s="13" t="s">
        <v>4272</v>
      </c>
      <c r="E172" s="13" t="s">
        <v>4129</v>
      </c>
      <c r="F172" s="23">
        <v>1.9971469417199999E-2</v>
      </c>
      <c r="G172" s="25">
        <v>30550</v>
      </c>
      <c r="H172" s="25">
        <v>120108</v>
      </c>
      <c r="I172" s="25">
        <f t="shared" si="5"/>
        <v>150658</v>
      </c>
    </row>
    <row r="173" spans="1:9">
      <c r="A173" s="13" t="s">
        <v>3958</v>
      </c>
      <c r="B173" s="13">
        <v>17031060400</v>
      </c>
      <c r="C173" s="13" t="s">
        <v>3959</v>
      </c>
      <c r="D173" s="13" t="s">
        <v>4272</v>
      </c>
      <c r="E173" s="13" t="s">
        <v>4129</v>
      </c>
      <c r="F173" s="23">
        <v>1.35317994282E-2</v>
      </c>
      <c r="G173" s="25">
        <v>30550</v>
      </c>
      <c r="H173" s="25">
        <v>120109</v>
      </c>
      <c r="I173" s="25">
        <f t="shared" si="5"/>
        <v>150659</v>
      </c>
    </row>
    <row r="174" spans="1:9">
      <c r="A174" s="13" t="s">
        <v>3960</v>
      </c>
      <c r="B174" s="13">
        <v>17031060500</v>
      </c>
      <c r="C174" s="13" t="s">
        <v>3961</v>
      </c>
      <c r="D174" s="13" t="s">
        <v>4272</v>
      </c>
      <c r="E174" s="13" t="s">
        <v>4129</v>
      </c>
      <c r="F174" s="23">
        <v>8.5714288055900006E-2</v>
      </c>
      <c r="G174" s="25">
        <v>30550</v>
      </c>
      <c r="H174" s="25">
        <v>120110</v>
      </c>
      <c r="I174" s="25">
        <f t="shared" si="5"/>
        <v>150660</v>
      </c>
    </row>
    <row r="175" spans="1:9">
      <c r="A175" s="13" t="s">
        <v>3962</v>
      </c>
      <c r="B175" s="13">
        <v>17031060800</v>
      </c>
      <c r="C175" s="13" t="s">
        <v>3963</v>
      </c>
      <c r="D175" s="13" t="s">
        <v>4272</v>
      </c>
      <c r="E175" s="13" t="s">
        <v>4129</v>
      </c>
      <c r="F175" s="23">
        <v>4.2291950434399997E-2</v>
      </c>
      <c r="G175" s="25">
        <v>30550</v>
      </c>
      <c r="H175" s="25">
        <v>120111</v>
      </c>
      <c r="I175" s="25">
        <f t="shared" si="5"/>
        <v>150661</v>
      </c>
    </row>
    <row r="176" spans="1:9">
      <c r="A176" s="13" t="s">
        <v>3964</v>
      </c>
      <c r="B176" s="13">
        <v>17031060900</v>
      </c>
      <c r="C176" s="13" t="s">
        <v>3965</v>
      </c>
      <c r="D176" s="13" t="s">
        <v>4272</v>
      </c>
      <c r="E176" s="13" t="s">
        <v>4129</v>
      </c>
      <c r="F176" s="23">
        <v>0</v>
      </c>
      <c r="G176" s="25">
        <v>30550</v>
      </c>
      <c r="H176" s="25">
        <v>120112</v>
      </c>
      <c r="I176" s="25">
        <f t="shared" si="5"/>
        <v>150662</v>
      </c>
    </row>
    <row r="177" spans="1:9">
      <c r="A177" s="13" t="s">
        <v>3966</v>
      </c>
      <c r="B177" s="13">
        <v>17031061000</v>
      </c>
      <c r="C177" s="13" t="s">
        <v>3967</v>
      </c>
      <c r="D177" s="13" t="s">
        <v>4272</v>
      </c>
      <c r="E177" s="13" t="s">
        <v>4129</v>
      </c>
      <c r="F177" s="23">
        <v>5.9649121016300002E-2</v>
      </c>
      <c r="G177" s="25">
        <v>30550</v>
      </c>
      <c r="H177" s="25">
        <v>120113</v>
      </c>
      <c r="I177" s="25">
        <f t="shared" si="5"/>
        <v>150663</v>
      </c>
    </row>
    <row r="178" spans="1:9">
      <c r="A178" s="13" t="s">
        <v>3858</v>
      </c>
      <c r="B178" s="13">
        <v>17031061100</v>
      </c>
      <c r="C178" s="13" t="s">
        <v>3859</v>
      </c>
      <c r="D178" s="13" t="s">
        <v>4272</v>
      </c>
      <c r="E178" s="13" t="s">
        <v>4129</v>
      </c>
      <c r="F178" s="23">
        <v>4.5267488807400003E-2</v>
      </c>
      <c r="G178" s="25">
        <v>30550</v>
      </c>
      <c r="H178" s="25">
        <v>120114</v>
      </c>
      <c r="I178" s="25">
        <f t="shared" si="5"/>
        <v>150664</v>
      </c>
    </row>
    <row r="179" spans="1:9">
      <c r="A179" s="13" t="s">
        <v>3860</v>
      </c>
      <c r="B179" s="13">
        <v>17031061200</v>
      </c>
      <c r="C179" s="13" t="s">
        <v>3861</v>
      </c>
      <c r="D179" s="13" t="s">
        <v>4272</v>
      </c>
      <c r="E179" s="13" t="s">
        <v>4129</v>
      </c>
      <c r="F179" s="23">
        <v>0</v>
      </c>
      <c r="G179" s="25">
        <v>30550</v>
      </c>
      <c r="H179" s="25">
        <v>120115</v>
      </c>
      <c r="I179" s="25">
        <f t="shared" si="5"/>
        <v>150665</v>
      </c>
    </row>
    <row r="180" spans="1:9">
      <c r="A180" s="13" t="s">
        <v>3862</v>
      </c>
      <c r="B180" s="13">
        <v>17031061500</v>
      </c>
      <c r="C180" s="13" t="s">
        <v>3863</v>
      </c>
      <c r="D180" s="13" t="s">
        <v>4272</v>
      </c>
      <c r="E180" s="13" t="s">
        <v>4129</v>
      </c>
      <c r="F180" s="23">
        <v>0</v>
      </c>
      <c r="G180" s="25">
        <v>30550</v>
      </c>
      <c r="H180" s="25">
        <v>120116</v>
      </c>
      <c r="I180" s="25">
        <f t="shared" si="5"/>
        <v>150666</v>
      </c>
    </row>
    <row r="181" spans="1:9">
      <c r="A181" s="13" t="s">
        <v>3864</v>
      </c>
      <c r="B181" s="13">
        <v>17031061800</v>
      </c>
      <c r="C181" s="13" t="s">
        <v>3865</v>
      </c>
      <c r="D181" s="13" t="s">
        <v>4272</v>
      </c>
      <c r="E181" s="13" t="s">
        <v>4129</v>
      </c>
      <c r="F181" s="23">
        <v>0</v>
      </c>
      <c r="G181" s="25">
        <v>30550</v>
      </c>
      <c r="H181" s="25">
        <v>120117</v>
      </c>
      <c r="I181" s="25">
        <f t="shared" si="5"/>
        <v>150667</v>
      </c>
    </row>
    <row r="182" spans="1:9">
      <c r="A182" s="13" t="s">
        <v>3866</v>
      </c>
      <c r="B182" s="13">
        <v>17031061901</v>
      </c>
      <c r="C182" s="13" t="s">
        <v>3867</v>
      </c>
      <c r="D182" s="13" t="s">
        <v>4272</v>
      </c>
      <c r="E182" s="13" t="s">
        <v>4129</v>
      </c>
      <c r="F182" s="23">
        <v>3.28031815588E-2</v>
      </c>
      <c r="G182" s="25">
        <v>30550</v>
      </c>
      <c r="H182" s="25">
        <v>120118</v>
      </c>
      <c r="I182" s="25">
        <f t="shared" si="5"/>
        <v>150668</v>
      </c>
    </row>
    <row r="183" spans="1:9">
      <c r="A183" s="13" t="s">
        <v>3868</v>
      </c>
      <c r="B183" s="13">
        <v>17031061902</v>
      </c>
      <c r="C183" s="13" t="s">
        <v>3869</v>
      </c>
      <c r="D183" s="13" t="s">
        <v>4272</v>
      </c>
      <c r="E183" s="13" t="s">
        <v>4129</v>
      </c>
      <c r="F183" s="23">
        <v>3.28031815588E-2</v>
      </c>
      <c r="G183" s="25">
        <v>30550</v>
      </c>
      <c r="H183" s="25">
        <v>120119</v>
      </c>
      <c r="I183" s="25">
        <f t="shared" si="5"/>
        <v>150669</v>
      </c>
    </row>
    <row r="184" spans="1:9">
      <c r="A184" s="13" t="s">
        <v>3870</v>
      </c>
      <c r="B184" s="13">
        <v>17031062000</v>
      </c>
      <c r="C184" s="13" t="s">
        <v>3871</v>
      </c>
      <c r="D184" s="13" t="s">
        <v>4272</v>
      </c>
      <c r="E184" s="13" t="s">
        <v>4129</v>
      </c>
      <c r="F184" s="23">
        <v>0</v>
      </c>
      <c r="G184" s="25">
        <v>30550</v>
      </c>
      <c r="H184" s="25">
        <v>120120</v>
      </c>
      <c r="I184" s="25">
        <f t="shared" si="5"/>
        <v>150670</v>
      </c>
    </row>
    <row r="185" spans="1:9">
      <c r="A185" s="13" t="s">
        <v>3872</v>
      </c>
      <c r="B185" s="13">
        <v>17031062100</v>
      </c>
      <c r="C185" s="13" t="s">
        <v>3873</v>
      </c>
      <c r="D185" s="13" t="s">
        <v>4272</v>
      </c>
      <c r="E185" s="13" t="s">
        <v>4129</v>
      </c>
      <c r="F185" s="23">
        <v>8.8531188666800001E-2</v>
      </c>
      <c r="G185" s="25">
        <v>30550</v>
      </c>
      <c r="H185" s="25">
        <v>120121</v>
      </c>
      <c r="I185" s="25">
        <f t="shared" si="5"/>
        <v>150671</v>
      </c>
    </row>
    <row r="186" spans="1:9">
      <c r="A186" s="13" t="s">
        <v>3874</v>
      </c>
      <c r="B186" s="13">
        <v>17031062200</v>
      </c>
      <c r="C186" s="13" t="s">
        <v>3875</v>
      </c>
      <c r="D186" s="13" t="s">
        <v>4272</v>
      </c>
      <c r="E186" s="13" t="s">
        <v>4129</v>
      </c>
      <c r="F186" s="23">
        <v>0</v>
      </c>
      <c r="G186" s="25">
        <v>30550</v>
      </c>
      <c r="H186" s="25">
        <v>120122</v>
      </c>
      <c r="I186" s="25">
        <f t="shared" si="5"/>
        <v>150672</v>
      </c>
    </row>
    <row r="187" spans="1:9">
      <c r="A187" s="13" t="s">
        <v>3876</v>
      </c>
      <c r="B187" s="13">
        <v>17031062300</v>
      </c>
      <c r="C187" s="13" t="s">
        <v>3877</v>
      </c>
      <c r="D187" s="13" t="s">
        <v>4272</v>
      </c>
      <c r="E187" s="13" t="s">
        <v>4129</v>
      </c>
      <c r="F187" s="23">
        <v>0</v>
      </c>
      <c r="G187" s="25">
        <v>30550</v>
      </c>
      <c r="H187" s="25">
        <v>120123</v>
      </c>
      <c r="I187" s="25">
        <f t="shared" si="5"/>
        <v>150673</v>
      </c>
    </row>
    <row r="188" spans="1:9">
      <c r="A188" s="13" t="s">
        <v>3878</v>
      </c>
      <c r="B188" s="13">
        <v>17031062400</v>
      </c>
      <c r="C188" s="13" t="s">
        <v>3879</v>
      </c>
      <c r="D188" s="13" t="s">
        <v>4272</v>
      </c>
      <c r="E188" s="13" t="s">
        <v>4129</v>
      </c>
      <c r="F188" s="23">
        <v>0</v>
      </c>
      <c r="G188" s="25">
        <v>30550</v>
      </c>
      <c r="H188" s="25">
        <v>120124</v>
      </c>
      <c r="I188" s="25">
        <f t="shared" si="5"/>
        <v>150674</v>
      </c>
    </row>
    <row r="189" spans="1:9">
      <c r="A189" s="13" t="s">
        <v>3880</v>
      </c>
      <c r="B189" s="13">
        <v>17031062500</v>
      </c>
      <c r="C189" s="13" t="s">
        <v>3881</v>
      </c>
      <c r="D189" s="13" t="s">
        <v>4272</v>
      </c>
      <c r="E189" s="13" t="s">
        <v>4129</v>
      </c>
      <c r="F189" s="23">
        <v>0</v>
      </c>
      <c r="G189" s="25">
        <v>30550</v>
      </c>
      <c r="H189" s="25">
        <v>120125</v>
      </c>
      <c r="I189" s="25">
        <f t="shared" si="5"/>
        <v>150675</v>
      </c>
    </row>
    <row r="190" spans="1:9">
      <c r="A190" s="13" t="s">
        <v>3882</v>
      </c>
      <c r="B190" s="13">
        <v>17031062600</v>
      </c>
      <c r="C190" s="13" t="s">
        <v>3883</v>
      </c>
      <c r="D190" s="13" t="s">
        <v>4272</v>
      </c>
      <c r="E190" s="13" t="s">
        <v>4129</v>
      </c>
      <c r="F190" s="23">
        <v>2.2421523928600001E-2</v>
      </c>
      <c r="G190" s="25">
        <v>30550</v>
      </c>
      <c r="H190" s="25">
        <v>120126</v>
      </c>
      <c r="I190" s="25">
        <f t="shared" si="5"/>
        <v>150676</v>
      </c>
    </row>
    <row r="191" spans="1:9">
      <c r="A191" s="13" t="s">
        <v>3884</v>
      </c>
      <c r="B191" s="13">
        <v>17031062700</v>
      </c>
      <c r="C191" s="13" t="s">
        <v>3885</v>
      </c>
      <c r="D191" s="13" t="s">
        <v>4272</v>
      </c>
      <c r="E191" s="13" t="s">
        <v>4129</v>
      </c>
      <c r="F191" s="23">
        <v>5.7377047836799998E-2</v>
      </c>
      <c r="G191" s="25">
        <v>30550</v>
      </c>
      <c r="H191" s="25">
        <v>120127</v>
      </c>
      <c r="I191" s="25">
        <f t="shared" si="5"/>
        <v>150677</v>
      </c>
    </row>
    <row r="192" spans="1:9">
      <c r="A192" s="13" t="s">
        <v>3886</v>
      </c>
      <c r="B192" s="13">
        <v>17031062800</v>
      </c>
      <c r="C192" s="13" t="s">
        <v>3887</v>
      </c>
      <c r="D192" s="13" t="s">
        <v>4272</v>
      </c>
      <c r="E192" s="13" t="s">
        <v>4129</v>
      </c>
      <c r="F192" s="23">
        <v>0</v>
      </c>
      <c r="G192" s="25">
        <v>30550</v>
      </c>
      <c r="H192" s="25">
        <v>120128</v>
      </c>
      <c r="I192" s="25">
        <f t="shared" si="5"/>
        <v>150678</v>
      </c>
    </row>
    <row r="193" spans="1:9">
      <c r="A193" s="13" t="s">
        <v>3888</v>
      </c>
      <c r="B193" s="13">
        <v>17031062900</v>
      </c>
      <c r="C193" s="13" t="s">
        <v>3889</v>
      </c>
      <c r="D193" s="13" t="s">
        <v>4272</v>
      </c>
      <c r="E193" s="13" t="s">
        <v>4129</v>
      </c>
      <c r="F193" s="23">
        <v>0</v>
      </c>
      <c r="G193" s="25">
        <v>30550</v>
      </c>
      <c r="H193" s="25">
        <v>120129</v>
      </c>
      <c r="I193" s="25">
        <f t="shared" si="5"/>
        <v>150679</v>
      </c>
    </row>
    <row r="194" spans="1:9">
      <c r="A194" s="13" t="s">
        <v>3890</v>
      </c>
      <c r="B194" s="13">
        <v>17031063000</v>
      </c>
      <c r="C194" s="13" t="s">
        <v>3891</v>
      </c>
      <c r="D194" s="13" t="s">
        <v>4272</v>
      </c>
      <c r="E194" s="13" t="s">
        <v>4129</v>
      </c>
      <c r="F194" s="23">
        <v>0.149640291929</v>
      </c>
      <c r="G194" s="25">
        <v>30550</v>
      </c>
      <c r="H194" s="25">
        <v>120130</v>
      </c>
      <c r="I194" s="25">
        <f t="shared" si="5"/>
        <v>150680</v>
      </c>
    </row>
    <row r="195" spans="1:9">
      <c r="A195" s="13" t="s">
        <v>3892</v>
      </c>
      <c r="B195" s="13">
        <v>17031063100</v>
      </c>
      <c r="C195" s="13" t="s">
        <v>3893</v>
      </c>
      <c r="D195" s="13" t="s">
        <v>4272</v>
      </c>
      <c r="E195" s="13" t="s">
        <v>4129</v>
      </c>
      <c r="F195" s="23">
        <v>0</v>
      </c>
      <c r="G195" s="25">
        <v>30550</v>
      </c>
      <c r="H195" s="25">
        <v>120131</v>
      </c>
      <c r="I195" s="25">
        <f t="shared" si="5"/>
        <v>150681</v>
      </c>
    </row>
    <row r="196" spans="1:9">
      <c r="A196" s="13" t="s">
        <v>3894</v>
      </c>
      <c r="B196" s="13">
        <v>17031063200</v>
      </c>
      <c r="C196" s="13" t="s">
        <v>3895</v>
      </c>
      <c r="D196" s="13" t="s">
        <v>4272</v>
      </c>
      <c r="E196" s="13" t="s">
        <v>4129</v>
      </c>
      <c r="F196" s="23">
        <v>3.8391225039999997E-2</v>
      </c>
      <c r="G196" s="25">
        <v>30550</v>
      </c>
      <c r="H196" s="25">
        <v>120132</v>
      </c>
      <c r="I196" s="25">
        <f t="shared" si="5"/>
        <v>150682</v>
      </c>
    </row>
    <row r="197" spans="1:9">
      <c r="A197" s="13" t="s">
        <v>3896</v>
      </c>
      <c r="B197" s="13">
        <v>17031063301</v>
      </c>
      <c r="C197" s="13" t="s">
        <v>3897</v>
      </c>
      <c r="D197" s="13" t="s">
        <v>4272</v>
      </c>
      <c r="E197" s="13" t="s">
        <v>4129</v>
      </c>
      <c r="F197" s="23">
        <v>7.4144490063199994E-2</v>
      </c>
      <c r="G197" s="25">
        <v>30550</v>
      </c>
      <c r="H197" s="25">
        <v>120133</v>
      </c>
      <c r="I197" s="25">
        <f t="shared" si="5"/>
        <v>150683</v>
      </c>
    </row>
    <row r="198" spans="1:9">
      <c r="A198" s="13" t="s">
        <v>3898</v>
      </c>
      <c r="B198" s="13">
        <v>17031063302</v>
      </c>
      <c r="C198" s="13" t="s">
        <v>3899</v>
      </c>
      <c r="D198" s="13" t="s">
        <v>4272</v>
      </c>
      <c r="E198" s="13" t="s">
        <v>4129</v>
      </c>
      <c r="F198" s="23">
        <v>7.4144490063199994E-2</v>
      </c>
      <c r="G198" s="25">
        <v>30550</v>
      </c>
      <c r="H198" s="25">
        <v>120134</v>
      </c>
      <c r="I198" s="25">
        <f t="shared" si="5"/>
        <v>150684</v>
      </c>
    </row>
    <row r="199" spans="1:9">
      <c r="A199" s="13" t="s">
        <v>3900</v>
      </c>
      <c r="B199" s="13">
        <v>17031063303</v>
      </c>
      <c r="C199" s="13" t="s">
        <v>3901</v>
      </c>
      <c r="D199" s="13" t="s">
        <v>4272</v>
      </c>
      <c r="E199" s="13" t="s">
        <v>4129</v>
      </c>
      <c r="F199" s="23">
        <v>7.4144490063199994E-2</v>
      </c>
      <c r="G199" s="25">
        <v>30550</v>
      </c>
      <c r="H199" s="25">
        <v>120135</v>
      </c>
      <c r="I199" s="25">
        <f t="shared" si="5"/>
        <v>150685</v>
      </c>
    </row>
    <row r="200" spans="1:9">
      <c r="A200" s="13" t="s">
        <v>3902</v>
      </c>
      <c r="B200" s="13">
        <v>17031063400</v>
      </c>
      <c r="C200" s="13" t="s">
        <v>3903</v>
      </c>
      <c r="D200" s="13" t="s">
        <v>4272</v>
      </c>
      <c r="E200" s="13" t="s">
        <v>4129</v>
      </c>
      <c r="F200" s="23">
        <v>0.105769231915</v>
      </c>
      <c r="G200" s="25">
        <v>30550</v>
      </c>
      <c r="H200" s="25">
        <v>120136</v>
      </c>
      <c r="I200" s="25">
        <f t="shared" si="5"/>
        <v>150686</v>
      </c>
    </row>
    <row r="201" spans="1:9">
      <c r="A201" s="13" t="s">
        <v>3904</v>
      </c>
      <c r="B201" s="13">
        <v>17031070101</v>
      </c>
      <c r="C201" s="13" t="s">
        <v>3905</v>
      </c>
      <c r="D201" s="13" t="s">
        <v>4272</v>
      </c>
      <c r="E201" s="13" t="s">
        <v>4129</v>
      </c>
      <c r="F201" s="23">
        <v>3.5648994147799998E-2</v>
      </c>
      <c r="G201" s="25">
        <v>30550</v>
      </c>
      <c r="H201" s="25">
        <v>120137</v>
      </c>
      <c r="I201" s="25">
        <f t="shared" si="5"/>
        <v>150687</v>
      </c>
    </row>
    <row r="202" spans="1:9">
      <c r="A202" s="13" t="s">
        <v>3906</v>
      </c>
      <c r="B202" s="13">
        <v>17031070102</v>
      </c>
      <c r="C202" s="13" t="s">
        <v>3907</v>
      </c>
      <c r="D202" s="13" t="s">
        <v>4272</v>
      </c>
      <c r="E202" s="13" t="s">
        <v>4129</v>
      </c>
      <c r="F202" s="23">
        <v>3.5648994147799998E-2</v>
      </c>
      <c r="G202" s="25">
        <v>30550</v>
      </c>
      <c r="H202" s="25">
        <v>120138</v>
      </c>
      <c r="I202" s="25">
        <f t="shared" si="5"/>
        <v>150688</v>
      </c>
    </row>
    <row r="203" spans="1:9">
      <c r="A203" s="13" t="s">
        <v>3908</v>
      </c>
      <c r="B203" s="13">
        <v>17031070103</v>
      </c>
      <c r="C203" s="13" t="s">
        <v>3909</v>
      </c>
      <c r="D203" s="13" t="s">
        <v>4272</v>
      </c>
      <c r="E203" s="13" t="s">
        <v>4129</v>
      </c>
      <c r="F203" s="23">
        <v>3.5648994147799998E-2</v>
      </c>
      <c r="G203" s="25">
        <v>30550</v>
      </c>
      <c r="H203" s="25">
        <v>120139</v>
      </c>
      <c r="I203" s="25">
        <f t="shared" si="5"/>
        <v>150689</v>
      </c>
    </row>
    <row r="204" spans="1:9">
      <c r="A204" s="13" t="s">
        <v>3910</v>
      </c>
      <c r="B204" s="13">
        <v>17031070200</v>
      </c>
      <c r="C204" s="13" t="s">
        <v>3911</v>
      </c>
      <c r="D204" s="13" t="s">
        <v>4272</v>
      </c>
      <c r="E204" s="13" t="s">
        <v>4129</v>
      </c>
      <c r="F204" s="23">
        <v>0</v>
      </c>
      <c r="G204" s="25">
        <v>30550</v>
      </c>
      <c r="H204" s="25">
        <v>120140</v>
      </c>
      <c r="I204" s="25">
        <f t="shared" si="5"/>
        <v>150690</v>
      </c>
    </row>
    <row r="205" spans="1:9">
      <c r="A205" s="13" t="s">
        <v>3912</v>
      </c>
      <c r="B205" s="13">
        <v>17031070300</v>
      </c>
      <c r="C205" s="13" t="s">
        <v>3804</v>
      </c>
      <c r="D205" s="13" t="s">
        <v>4272</v>
      </c>
      <c r="E205" s="13" t="s">
        <v>4129</v>
      </c>
      <c r="F205" s="23">
        <v>4.3577980250099999E-2</v>
      </c>
      <c r="G205" s="25">
        <v>30550</v>
      </c>
      <c r="H205" s="25">
        <v>120141</v>
      </c>
      <c r="I205" s="25">
        <f t="shared" si="5"/>
        <v>150691</v>
      </c>
    </row>
    <row r="206" spans="1:9">
      <c r="A206" s="13" t="s">
        <v>3805</v>
      </c>
      <c r="B206" s="13">
        <v>17031070400</v>
      </c>
      <c r="C206" s="13" t="s">
        <v>3806</v>
      </c>
      <c r="D206" s="13" t="s">
        <v>4272</v>
      </c>
      <c r="E206" s="13" t="s">
        <v>4129</v>
      </c>
      <c r="F206" s="23">
        <v>8.0536911264100005E-3</v>
      </c>
      <c r="G206" s="25">
        <v>30550</v>
      </c>
      <c r="H206" s="25">
        <v>120142</v>
      </c>
      <c r="I206" s="25">
        <f t="shared" si="5"/>
        <v>150692</v>
      </c>
    </row>
    <row r="207" spans="1:9">
      <c r="A207" s="13" t="s">
        <v>3807</v>
      </c>
      <c r="B207" s="13">
        <v>17031070500</v>
      </c>
      <c r="C207" s="13" t="s">
        <v>3808</v>
      </c>
      <c r="D207" s="13" t="s">
        <v>4272</v>
      </c>
      <c r="E207" s="13" t="s">
        <v>4129</v>
      </c>
      <c r="F207" s="23">
        <v>0</v>
      </c>
      <c r="G207" s="25">
        <v>30550</v>
      </c>
      <c r="H207" s="25">
        <v>120143</v>
      </c>
      <c r="I207" s="25">
        <f t="shared" si="5"/>
        <v>150693</v>
      </c>
    </row>
    <row r="208" spans="1:9">
      <c r="A208" s="13" t="s">
        <v>3809</v>
      </c>
      <c r="B208" s="13">
        <v>17031070600</v>
      </c>
      <c r="C208" s="13" t="s">
        <v>3810</v>
      </c>
      <c r="D208" s="13" t="s">
        <v>4272</v>
      </c>
      <c r="E208" s="13" t="s">
        <v>4129</v>
      </c>
      <c r="F208" s="23">
        <v>2.4000000208599999E-2</v>
      </c>
      <c r="G208" s="25">
        <v>30550</v>
      </c>
      <c r="H208" s="25">
        <v>120144</v>
      </c>
      <c r="I208" s="25">
        <f t="shared" si="5"/>
        <v>150694</v>
      </c>
    </row>
    <row r="209" spans="1:9">
      <c r="A209" s="13" t="s">
        <v>3811</v>
      </c>
      <c r="B209" s="13">
        <v>17031070700</v>
      </c>
      <c r="C209" s="13" t="s">
        <v>3812</v>
      </c>
      <c r="D209" s="13" t="s">
        <v>4272</v>
      </c>
      <c r="E209" s="13" t="s">
        <v>4129</v>
      </c>
      <c r="F209" s="23">
        <v>0.132692307234</v>
      </c>
      <c r="G209" s="25">
        <v>30550</v>
      </c>
      <c r="H209" s="25">
        <v>120145</v>
      </c>
      <c r="I209" s="25">
        <f t="shared" si="5"/>
        <v>150695</v>
      </c>
    </row>
    <row r="210" spans="1:9">
      <c r="A210" s="13" t="s">
        <v>3813</v>
      </c>
      <c r="B210" s="13">
        <v>17031071000</v>
      </c>
      <c r="C210" s="13" t="s">
        <v>3814</v>
      </c>
      <c r="D210" s="13" t="s">
        <v>4272</v>
      </c>
      <c r="E210" s="13" t="s">
        <v>4129</v>
      </c>
      <c r="F210" s="23">
        <v>0</v>
      </c>
      <c r="G210" s="25">
        <v>30550</v>
      </c>
      <c r="H210" s="25">
        <v>120146</v>
      </c>
      <c r="I210" s="25">
        <f t="shared" si="5"/>
        <v>150696</v>
      </c>
    </row>
    <row r="211" spans="1:9">
      <c r="A211" s="13" t="s">
        <v>3815</v>
      </c>
      <c r="B211" s="13">
        <v>17031071100</v>
      </c>
      <c r="C211" s="13" t="s">
        <v>3816</v>
      </c>
      <c r="D211" s="13" t="s">
        <v>4272</v>
      </c>
      <c r="E211" s="13" t="s">
        <v>4129</v>
      </c>
      <c r="F211" s="23">
        <v>6.0046188533300002E-2</v>
      </c>
      <c r="G211" s="25">
        <v>30550</v>
      </c>
      <c r="H211" s="25">
        <v>120147</v>
      </c>
      <c r="I211" s="25">
        <f t="shared" si="5"/>
        <v>150697</v>
      </c>
    </row>
    <row r="212" spans="1:9">
      <c r="A212" s="13" t="s">
        <v>3817</v>
      </c>
      <c r="B212" s="13">
        <v>17031071200</v>
      </c>
      <c r="C212" s="13" t="s">
        <v>3818</v>
      </c>
      <c r="D212" s="13" t="s">
        <v>4272</v>
      </c>
      <c r="E212" s="13" t="s">
        <v>4129</v>
      </c>
      <c r="F212" s="23">
        <v>0</v>
      </c>
      <c r="G212" s="25">
        <v>30550</v>
      </c>
      <c r="H212" s="25">
        <v>120148</v>
      </c>
      <c r="I212" s="25">
        <f t="shared" si="5"/>
        <v>150698</v>
      </c>
    </row>
    <row r="213" spans="1:9">
      <c r="A213" s="13" t="s">
        <v>3819</v>
      </c>
      <c r="B213" s="13">
        <v>17031071300</v>
      </c>
      <c r="C213" s="13" t="s">
        <v>3820</v>
      </c>
      <c r="D213" s="13" t="s">
        <v>4272</v>
      </c>
      <c r="E213" s="13" t="s">
        <v>4129</v>
      </c>
      <c r="F213" s="23">
        <v>3.8674034178300003E-2</v>
      </c>
      <c r="G213" s="25">
        <v>30550</v>
      </c>
      <c r="H213" s="25">
        <v>120149</v>
      </c>
      <c r="I213" s="25">
        <f t="shared" si="5"/>
        <v>150699</v>
      </c>
    </row>
    <row r="214" spans="1:9">
      <c r="A214" s="13" t="s">
        <v>3821</v>
      </c>
      <c r="B214" s="13">
        <v>17031071400</v>
      </c>
      <c r="C214" s="13" t="s">
        <v>3822</v>
      </c>
      <c r="D214" s="13" t="s">
        <v>4272</v>
      </c>
      <c r="E214" s="13" t="s">
        <v>4129</v>
      </c>
      <c r="F214" s="23">
        <v>2.9748283326600001E-2</v>
      </c>
      <c r="G214" s="25">
        <v>30550</v>
      </c>
      <c r="H214" s="25">
        <v>120150</v>
      </c>
      <c r="I214" s="25">
        <f t="shared" si="5"/>
        <v>150700</v>
      </c>
    </row>
    <row r="215" spans="1:9">
      <c r="A215" s="13" t="s">
        <v>3823</v>
      </c>
      <c r="B215" s="13">
        <v>17031071500</v>
      </c>
      <c r="C215" s="13" t="s">
        <v>3824</v>
      </c>
      <c r="D215" s="13" t="s">
        <v>4272</v>
      </c>
      <c r="E215" s="13" t="s">
        <v>4129</v>
      </c>
      <c r="F215" s="23">
        <v>3.6655213683800002E-2</v>
      </c>
      <c r="G215" s="25">
        <v>30550</v>
      </c>
      <c r="H215" s="25">
        <v>120151</v>
      </c>
      <c r="I215" s="25">
        <f t="shared" si="5"/>
        <v>150701</v>
      </c>
    </row>
    <row r="216" spans="1:9">
      <c r="A216" s="13" t="s">
        <v>3825</v>
      </c>
      <c r="B216" s="13">
        <v>17031071600</v>
      </c>
      <c r="C216" s="13" t="s">
        <v>3826</v>
      </c>
      <c r="D216" s="13" t="s">
        <v>4272</v>
      </c>
      <c r="E216" s="13" t="s">
        <v>4129</v>
      </c>
      <c r="F216" s="23">
        <v>1.66051667184E-2</v>
      </c>
      <c r="G216" s="25">
        <v>30550</v>
      </c>
      <c r="H216" s="25">
        <v>120152</v>
      </c>
      <c r="I216" s="25">
        <f t="shared" si="5"/>
        <v>150702</v>
      </c>
    </row>
    <row r="217" spans="1:9">
      <c r="A217" s="13" t="s">
        <v>3827</v>
      </c>
      <c r="B217" s="13">
        <v>17031071700</v>
      </c>
      <c r="C217" s="13" t="s">
        <v>3828</v>
      </c>
      <c r="D217" s="13" t="s">
        <v>4272</v>
      </c>
      <c r="E217" s="13" t="s">
        <v>4129</v>
      </c>
      <c r="F217" s="23">
        <v>0</v>
      </c>
      <c r="G217" s="25">
        <v>30550</v>
      </c>
      <c r="H217" s="25">
        <v>120153</v>
      </c>
      <c r="I217" s="25">
        <f t="shared" si="5"/>
        <v>150703</v>
      </c>
    </row>
    <row r="218" spans="1:9">
      <c r="A218" s="13" t="s">
        <v>3829</v>
      </c>
      <c r="B218" s="13">
        <v>17031071800</v>
      </c>
      <c r="C218" s="13" t="s">
        <v>3830</v>
      </c>
      <c r="D218" s="13" t="s">
        <v>4272</v>
      </c>
      <c r="E218" s="13" t="s">
        <v>4129</v>
      </c>
      <c r="F218" s="23">
        <v>0</v>
      </c>
      <c r="G218" s="25">
        <v>30550</v>
      </c>
      <c r="H218" s="25">
        <v>120154</v>
      </c>
      <c r="I218" s="25">
        <f t="shared" si="5"/>
        <v>150704</v>
      </c>
    </row>
    <row r="219" spans="1:9">
      <c r="A219" s="13" t="s">
        <v>3831</v>
      </c>
      <c r="B219" s="13">
        <v>17031080100</v>
      </c>
      <c r="C219" s="13" t="s">
        <v>3832</v>
      </c>
      <c r="D219" s="13" t="s">
        <v>4272</v>
      </c>
      <c r="E219" s="13" t="s">
        <v>4129</v>
      </c>
      <c r="F219" s="23">
        <v>2.0964359864600001E-2</v>
      </c>
      <c r="G219" s="25">
        <v>30550</v>
      </c>
      <c r="H219" s="25">
        <v>120155</v>
      </c>
      <c r="I219" s="25">
        <f t="shared" si="5"/>
        <v>150705</v>
      </c>
    </row>
    <row r="220" spans="1:9">
      <c r="A220" s="13" t="s">
        <v>3833</v>
      </c>
      <c r="B220" s="13">
        <v>17031080201</v>
      </c>
      <c r="C220" s="13" t="s">
        <v>3834</v>
      </c>
      <c r="D220" s="13" t="s">
        <v>4272</v>
      </c>
      <c r="E220" s="13" t="s">
        <v>4129</v>
      </c>
      <c r="F220" s="23">
        <v>1.15798180923E-2</v>
      </c>
      <c r="G220" s="25">
        <v>30550</v>
      </c>
      <c r="H220" s="25">
        <v>120156</v>
      </c>
      <c r="I220" s="25">
        <f t="shared" si="5"/>
        <v>150706</v>
      </c>
    </row>
    <row r="221" spans="1:9">
      <c r="A221" s="13" t="s">
        <v>3835</v>
      </c>
      <c r="B221" s="13">
        <v>17031080202</v>
      </c>
      <c r="C221" s="13" t="s">
        <v>3836</v>
      </c>
      <c r="D221" s="13" t="s">
        <v>4272</v>
      </c>
      <c r="E221" s="13" t="s">
        <v>4129</v>
      </c>
      <c r="F221" s="23">
        <v>1.15798180923E-2</v>
      </c>
      <c r="G221" s="25">
        <v>30550</v>
      </c>
      <c r="H221" s="25">
        <v>120157</v>
      </c>
      <c r="I221" s="25">
        <f t="shared" ref="I221:I284" si="6">SUM(G221:H221)</f>
        <v>150707</v>
      </c>
    </row>
    <row r="222" spans="1:9">
      <c r="A222" s="13" t="s">
        <v>3837</v>
      </c>
      <c r="B222" s="13">
        <v>17031080300</v>
      </c>
      <c r="C222" s="13" t="s">
        <v>3838</v>
      </c>
      <c r="D222" s="13" t="s">
        <v>4272</v>
      </c>
      <c r="E222" s="13" t="s">
        <v>4129</v>
      </c>
      <c r="F222" s="23">
        <v>1.5931373462099999E-2</v>
      </c>
      <c r="G222" s="25">
        <v>30550</v>
      </c>
      <c r="H222" s="25">
        <v>120158</v>
      </c>
      <c r="I222" s="25">
        <f t="shared" si="6"/>
        <v>150708</v>
      </c>
    </row>
    <row r="223" spans="1:9">
      <c r="A223" s="13" t="s">
        <v>3839</v>
      </c>
      <c r="B223" s="13">
        <v>17031080400</v>
      </c>
      <c r="C223" s="13" t="s">
        <v>3840</v>
      </c>
      <c r="D223" s="13" t="s">
        <v>4272</v>
      </c>
      <c r="E223" s="13" t="s">
        <v>4129</v>
      </c>
      <c r="F223" s="23">
        <v>0.39000806212400002</v>
      </c>
      <c r="G223" s="25">
        <v>30550</v>
      </c>
      <c r="H223" s="25">
        <v>120159</v>
      </c>
      <c r="I223" s="25">
        <f t="shared" si="6"/>
        <v>150709</v>
      </c>
    </row>
    <row r="224" spans="1:9">
      <c r="A224" s="13" t="s">
        <v>3841</v>
      </c>
      <c r="B224" s="13">
        <v>17031081000</v>
      </c>
      <c r="C224" s="13" t="s">
        <v>3842</v>
      </c>
      <c r="D224" s="13" t="s">
        <v>4272</v>
      </c>
      <c r="E224" s="13" t="s">
        <v>4129</v>
      </c>
      <c r="F224" s="23">
        <v>0.13652275502700001</v>
      </c>
      <c r="G224" s="25">
        <v>30550</v>
      </c>
      <c r="H224" s="25">
        <v>120160</v>
      </c>
      <c r="I224" s="25">
        <f t="shared" si="6"/>
        <v>150710</v>
      </c>
    </row>
    <row r="225" spans="1:9">
      <c r="A225" s="13" t="s">
        <v>3843</v>
      </c>
      <c r="B225" s="13">
        <v>17031081100</v>
      </c>
      <c r="C225" s="13" t="s">
        <v>3844</v>
      </c>
      <c r="D225" s="13" t="s">
        <v>4272</v>
      </c>
      <c r="E225" s="13" t="s">
        <v>4129</v>
      </c>
      <c r="F225" s="23">
        <v>0.16937355697199999</v>
      </c>
      <c r="G225" s="25">
        <v>30550</v>
      </c>
      <c r="H225" s="25">
        <v>120161</v>
      </c>
      <c r="I225" s="25">
        <f t="shared" si="6"/>
        <v>150711</v>
      </c>
    </row>
    <row r="226" spans="1:9">
      <c r="A226" s="13" t="s">
        <v>3845</v>
      </c>
      <c r="B226" s="13">
        <v>17031081201</v>
      </c>
      <c r="C226" s="13" t="s">
        <v>3846</v>
      </c>
      <c r="D226" s="13" t="s">
        <v>4272</v>
      </c>
      <c r="E226" s="13" t="s">
        <v>4129</v>
      </c>
      <c r="F226" s="23">
        <v>0</v>
      </c>
      <c r="G226" s="25">
        <v>30550</v>
      </c>
      <c r="H226" s="25">
        <v>120162</v>
      </c>
      <c r="I226" s="25">
        <f t="shared" si="6"/>
        <v>150712</v>
      </c>
    </row>
    <row r="227" spans="1:9">
      <c r="A227" s="13" t="s">
        <v>3847</v>
      </c>
      <c r="B227" s="13">
        <v>17031081202</v>
      </c>
      <c r="C227" s="13" t="s">
        <v>3848</v>
      </c>
      <c r="D227" s="13" t="s">
        <v>4272</v>
      </c>
      <c r="E227" s="13" t="s">
        <v>4129</v>
      </c>
      <c r="F227" s="23">
        <v>0</v>
      </c>
      <c r="G227" s="25">
        <v>30550</v>
      </c>
      <c r="H227" s="25">
        <v>120163</v>
      </c>
      <c r="I227" s="25">
        <f t="shared" si="6"/>
        <v>150713</v>
      </c>
    </row>
    <row r="228" spans="1:9">
      <c r="A228" s="13" t="s">
        <v>3849</v>
      </c>
      <c r="B228" s="13">
        <v>17031081300</v>
      </c>
      <c r="C228" s="13" t="s">
        <v>3850</v>
      </c>
      <c r="D228" s="13" t="s">
        <v>4272</v>
      </c>
      <c r="E228" s="13" t="s">
        <v>4129</v>
      </c>
      <c r="F228" s="23">
        <v>1.2578615918799999E-2</v>
      </c>
      <c r="G228" s="25">
        <v>30550</v>
      </c>
      <c r="H228" s="25">
        <v>120164</v>
      </c>
      <c r="I228" s="25">
        <f t="shared" si="6"/>
        <v>150714</v>
      </c>
    </row>
    <row r="229" spans="1:9">
      <c r="A229" s="13" t="s">
        <v>3851</v>
      </c>
      <c r="B229" s="13">
        <v>17031081401</v>
      </c>
      <c r="C229" s="13" t="s">
        <v>3852</v>
      </c>
      <c r="D229" s="13" t="s">
        <v>4272</v>
      </c>
      <c r="E229" s="13" t="s">
        <v>4129</v>
      </c>
      <c r="F229" s="23">
        <v>6.5228559076800002E-2</v>
      </c>
      <c r="G229" s="25">
        <v>30550</v>
      </c>
      <c r="H229" s="25">
        <v>120165</v>
      </c>
      <c r="I229" s="25">
        <f t="shared" si="6"/>
        <v>150715</v>
      </c>
    </row>
    <row r="230" spans="1:9">
      <c r="A230" s="13" t="s">
        <v>3853</v>
      </c>
      <c r="B230" s="13">
        <v>17031081402</v>
      </c>
      <c r="C230" s="13" t="s">
        <v>3854</v>
      </c>
      <c r="D230" s="13" t="s">
        <v>4272</v>
      </c>
      <c r="E230" s="13" t="s">
        <v>4129</v>
      </c>
      <c r="F230" s="23">
        <v>6.5228559076800002E-2</v>
      </c>
      <c r="G230" s="25">
        <v>30550</v>
      </c>
      <c r="H230" s="25">
        <v>120166</v>
      </c>
      <c r="I230" s="25">
        <f t="shared" si="6"/>
        <v>150716</v>
      </c>
    </row>
    <row r="231" spans="1:9">
      <c r="A231" s="13" t="s">
        <v>3855</v>
      </c>
      <c r="B231" s="13">
        <v>17031081403</v>
      </c>
      <c r="C231" s="13" t="s">
        <v>3856</v>
      </c>
      <c r="D231" s="13" t="s">
        <v>4272</v>
      </c>
      <c r="E231" s="13" t="s">
        <v>4129</v>
      </c>
      <c r="F231" s="23">
        <v>6.5228559076800002E-2</v>
      </c>
      <c r="G231" s="25">
        <v>30550</v>
      </c>
      <c r="H231" s="25">
        <v>120167</v>
      </c>
      <c r="I231" s="25">
        <f t="shared" si="6"/>
        <v>150717</v>
      </c>
    </row>
    <row r="232" spans="1:9">
      <c r="A232" s="13" t="s">
        <v>3857</v>
      </c>
      <c r="B232" s="13">
        <v>17031081500</v>
      </c>
      <c r="C232" s="13" t="s">
        <v>3750</v>
      </c>
      <c r="D232" s="13" t="s">
        <v>4272</v>
      </c>
      <c r="E232" s="13" t="s">
        <v>4129</v>
      </c>
      <c r="F232" s="23">
        <v>2.1097047254399998E-2</v>
      </c>
      <c r="G232" s="25">
        <v>30550</v>
      </c>
      <c r="H232" s="25">
        <v>120168</v>
      </c>
      <c r="I232" s="25">
        <f t="shared" si="6"/>
        <v>150718</v>
      </c>
    </row>
    <row r="233" spans="1:9">
      <c r="A233" s="13" t="s">
        <v>3751</v>
      </c>
      <c r="B233" s="13">
        <v>17031081600</v>
      </c>
      <c r="C233" s="13" t="s">
        <v>3752</v>
      </c>
      <c r="D233" s="13" t="s">
        <v>4272</v>
      </c>
      <c r="E233" s="13" t="s">
        <v>4129</v>
      </c>
      <c r="F233" s="23">
        <v>7.8328981995599997E-2</v>
      </c>
      <c r="G233" s="25">
        <v>30550</v>
      </c>
      <c r="H233" s="25">
        <v>120169</v>
      </c>
      <c r="I233" s="25">
        <f t="shared" si="6"/>
        <v>150719</v>
      </c>
    </row>
    <row r="234" spans="1:9">
      <c r="A234" s="13" t="s">
        <v>3753</v>
      </c>
      <c r="B234" s="13">
        <v>17031081700</v>
      </c>
      <c r="C234" s="13" t="s">
        <v>3754</v>
      </c>
      <c r="D234" s="13" t="s">
        <v>4272</v>
      </c>
      <c r="E234" s="13" t="s">
        <v>4129</v>
      </c>
      <c r="F234" s="23">
        <v>5.2301254123399997E-2</v>
      </c>
      <c r="G234" s="25">
        <v>30550</v>
      </c>
      <c r="H234" s="25">
        <v>120170</v>
      </c>
      <c r="I234" s="25">
        <f t="shared" si="6"/>
        <v>150720</v>
      </c>
    </row>
    <row r="235" spans="1:9">
      <c r="A235" s="13" t="s">
        <v>3755</v>
      </c>
      <c r="B235" s="13">
        <v>17031081800</v>
      </c>
      <c r="C235" s="13" t="s">
        <v>3756</v>
      </c>
      <c r="D235" s="13" t="s">
        <v>4272</v>
      </c>
      <c r="E235" s="13" t="s">
        <v>4129</v>
      </c>
      <c r="F235" s="23">
        <v>1.80505414028E-3</v>
      </c>
      <c r="G235" s="25">
        <v>30550</v>
      </c>
      <c r="H235" s="25">
        <v>120171</v>
      </c>
      <c r="I235" s="25">
        <f t="shared" si="6"/>
        <v>150721</v>
      </c>
    </row>
    <row r="236" spans="1:9">
      <c r="A236" s="13" t="s">
        <v>3757</v>
      </c>
      <c r="B236" s="13">
        <v>17031081900</v>
      </c>
      <c r="C236" s="13" t="s">
        <v>3758</v>
      </c>
      <c r="D236" s="13" t="s">
        <v>4272</v>
      </c>
      <c r="E236" s="13" t="s">
        <v>4129</v>
      </c>
      <c r="F236" s="23">
        <v>0.38661709427800001</v>
      </c>
      <c r="G236" s="25">
        <v>30550</v>
      </c>
      <c r="H236" s="25">
        <v>120172</v>
      </c>
      <c r="I236" s="25">
        <f t="shared" si="6"/>
        <v>150722</v>
      </c>
    </row>
    <row r="237" spans="1:9">
      <c r="A237" s="13" t="s">
        <v>3759</v>
      </c>
      <c r="B237" s="13">
        <v>17031090100</v>
      </c>
      <c r="C237" s="13" t="s">
        <v>3760</v>
      </c>
      <c r="D237" s="13" t="s">
        <v>4272</v>
      </c>
      <c r="E237" s="13" t="s">
        <v>4129</v>
      </c>
      <c r="F237" s="23">
        <v>2.3786868900100001E-2</v>
      </c>
      <c r="G237" s="25">
        <v>30550</v>
      </c>
      <c r="H237" s="25">
        <v>120173</v>
      </c>
      <c r="I237" s="25">
        <f t="shared" si="6"/>
        <v>150723</v>
      </c>
    </row>
    <row r="238" spans="1:9">
      <c r="A238" s="13" t="s">
        <v>3761</v>
      </c>
      <c r="B238" s="13">
        <v>17031090200</v>
      </c>
      <c r="C238" s="13" t="s">
        <v>3762</v>
      </c>
      <c r="D238" s="13" t="s">
        <v>4272</v>
      </c>
      <c r="E238" s="13" t="s">
        <v>4129</v>
      </c>
      <c r="F238" s="23">
        <v>2.13749278337E-2</v>
      </c>
      <c r="G238" s="25">
        <v>30550</v>
      </c>
      <c r="H238" s="25">
        <v>120174</v>
      </c>
      <c r="I238" s="25">
        <f t="shared" si="6"/>
        <v>150724</v>
      </c>
    </row>
    <row r="239" spans="1:9">
      <c r="A239" s="13" t="s">
        <v>3763</v>
      </c>
      <c r="B239" s="13">
        <v>17031090300</v>
      </c>
      <c r="C239" s="13" t="s">
        <v>3764</v>
      </c>
      <c r="D239" s="13" t="s">
        <v>4272</v>
      </c>
      <c r="E239" s="13" t="s">
        <v>4129</v>
      </c>
      <c r="F239" s="23">
        <v>0</v>
      </c>
      <c r="G239" s="25">
        <v>30550</v>
      </c>
      <c r="H239" s="25">
        <v>120175</v>
      </c>
      <c r="I239" s="25">
        <f t="shared" si="6"/>
        <v>150725</v>
      </c>
    </row>
    <row r="240" spans="1:9">
      <c r="A240" s="13" t="s">
        <v>3765</v>
      </c>
      <c r="B240" s="13">
        <v>17031100100</v>
      </c>
      <c r="C240" s="13" t="s">
        <v>3766</v>
      </c>
      <c r="D240" s="13" t="s">
        <v>4272</v>
      </c>
      <c r="E240" s="13" t="s">
        <v>4129</v>
      </c>
      <c r="F240" s="23">
        <v>2.9624752700299999E-2</v>
      </c>
      <c r="G240" s="25">
        <v>30550</v>
      </c>
      <c r="H240" s="25">
        <v>120176</v>
      </c>
      <c r="I240" s="25">
        <f t="shared" si="6"/>
        <v>150726</v>
      </c>
    </row>
    <row r="241" spans="1:9">
      <c r="A241" s="13" t="s">
        <v>3767</v>
      </c>
      <c r="B241" s="13">
        <v>17031100200</v>
      </c>
      <c r="C241" s="13" t="s">
        <v>3768</v>
      </c>
      <c r="D241" s="13" t="s">
        <v>4272</v>
      </c>
      <c r="E241" s="13" t="s">
        <v>4129</v>
      </c>
      <c r="F241" s="23">
        <v>4.9526989459999997E-2</v>
      </c>
      <c r="G241" s="25">
        <v>30550</v>
      </c>
      <c r="H241" s="25">
        <v>120177</v>
      </c>
      <c r="I241" s="25">
        <f t="shared" si="6"/>
        <v>150727</v>
      </c>
    </row>
    <row r="242" spans="1:9">
      <c r="A242" s="13" t="s">
        <v>3769</v>
      </c>
      <c r="B242" s="13">
        <v>17031100300</v>
      </c>
      <c r="C242" s="13" t="s">
        <v>3770</v>
      </c>
      <c r="D242" s="13" t="s">
        <v>4272</v>
      </c>
      <c r="E242" s="13" t="s">
        <v>4129</v>
      </c>
      <c r="F242" s="23">
        <v>1.8823528662299999E-2</v>
      </c>
      <c r="G242" s="25">
        <v>30550</v>
      </c>
      <c r="H242" s="25">
        <v>120178</v>
      </c>
      <c r="I242" s="25">
        <f t="shared" si="6"/>
        <v>150728</v>
      </c>
    </row>
    <row r="243" spans="1:9">
      <c r="A243" s="13" t="s">
        <v>3771</v>
      </c>
      <c r="B243" s="13">
        <v>17031100400</v>
      </c>
      <c r="C243" s="13" t="s">
        <v>3772</v>
      </c>
      <c r="D243" s="13" t="s">
        <v>4272</v>
      </c>
      <c r="E243" s="13" t="s">
        <v>4129</v>
      </c>
      <c r="F243" s="23">
        <v>5.2173912525199997E-2</v>
      </c>
      <c r="G243" s="25">
        <v>30550</v>
      </c>
      <c r="H243" s="25">
        <v>120179</v>
      </c>
      <c r="I243" s="25">
        <f t="shared" si="6"/>
        <v>150729</v>
      </c>
    </row>
    <row r="244" spans="1:9">
      <c r="A244" s="13" t="s">
        <v>3773</v>
      </c>
      <c r="B244" s="13">
        <v>17031100500</v>
      </c>
      <c r="C244" s="13" t="s">
        <v>3774</v>
      </c>
      <c r="D244" s="13" t="s">
        <v>4272</v>
      </c>
      <c r="E244" s="13" t="s">
        <v>4129</v>
      </c>
      <c r="F244" s="23">
        <v>2.90598291904E-2</v>
      </c>
      <c r="G244" s="25">
        <v>30550</v>
      </c>
      <c r="H244" s="25">
        <v>120180</v>
      </c>
      <c r="I244" s="25">
        <f t="shared" si="6"/>
        <v>150730</v>
      </c>
    </row>
    <row r="245" spans="1:9">
      <c r="A245" s="13" t="s">
        <v>3775</v>
      </c>
      <c r="B245" s="13">
        <v>17031100600</v>
      </c>
      <c r="C245" s="13" t="s">
        <v>3776</v>
      </c>
      <c r="D245" s="13" t="s">
        <v>4272</v>
      </c>
      <c r="E245" s="13" t="s">
        <v>4129</v>
      </c>
      <c r="F245" s="23">
        <v>2.2417934611400001E-2</v>
      </c>
      <c r="G245" s="25">
        <v>30550</v>
      </c>
      <c r="H245" s="25">
        <v>120181</v>
      </c>
      <c r="I245" s="25">
        <f t="shared" si="6"/>
        <v>150731</v>
      </c>
    </row>
    <row r="246" spans="1:9">
      <c r="A246" s="13" t="s">
        <v>3777</v>
      </c>
      <c r="B246" s="13">
        <v>17031100700</v>
      </c>
      <c r="C246" s="13" t="s">
        <v>3778</v>
      </c>
      <c r="D246" s="13" t="s">
        <v>4272</v>
      </c>
      <c r="E246" s="13" t="s">
        <v>4129</v>
      </c>
      <c r="F246" s="23">
        <v>3.7063952535399999E-2</v>
      </c>
      <c r="G246" s="25">
        <v>30550</v>
      </c>
      <c r="H246" s="25">
        <v>120182</v>
      </c>
      <c r="I246" s="25">
        <f t="shared" si="6"/>
        <v>150732</v>
      </c>
    </row>
    <row r="247" spans="1:9">
      <c r="A247" s="13" t="s">
        <v>3779</v>
      </c>
      <c r="B247" s="13">
        <v>17031110100</v>
      </c>
      <c r="C247" s="13" t="s">
        <v>3780</v>
      </c>
      <c r="D247" s="13" t="s">
        <v>4272</v>
      </c>
      <c r="E247" s="13" t="s">
        <v>4129</v>
      </c>
      <c r="F247" s="23">
        <v>3.6740146577399997E-2</v>
      </c>
      <c r="G247" s="25">
        <v>30550</v>
      </c>
      <c r="H247" s="25">
        <v>120183</v>
      </c>
      <c r="I247" s="25">
        <f t="shared" si="6"/>
        <v>150733</v>
      </c>
    </row>
    <row r="248" spans="1:9">
      <c r="A248" s="13" t="s">
        <v>3781</v>
      </c>
      <c r="B248" s="13">
        <v>17031110200</v>
      </c>
      <c r="C248" s="13" t="s">
        <v>3782</v>
      </c>
      <c r="D248" s="13" t="s">
        <v>4272</v>
      </c>
      <c r="E248" s="13" t="s">
        <v>4129</v>
      </c>
      <c r="F248" s="23">
        <v>2.5469169020700001E-2</v>
      </c>
      <c r="G248" s="25">
        <v>30550</v>
      </c>
      <c r="H248" s="25">
        <v>120184</v>
      </c>
      <c r="I248" s="25">
        <f t="shared" si="6"/>
        <v>150734</v>
      </c>
    </row>
    <row r="249" spans="1:9">
      <c r="A249" s="13" t="s">
        <v>3783</v>
      </c>
      <c r="B249" s="13">
        <v>17031110300</v>
      </c>
      <c r="C249" s="13" t="s">
        <v>3784</v>
      </c>
      <c r="D249" s="13" t="s">
        <v>4272</v>
      </c>
      <c r="E249" s="13" t="s">
        <v>4129</v>
      </c>
      <c r="F249" s="23">
        <v>1.9892884418400002E-2</v>
      </c>
      <c r="G249" s="25">
        <v>30550</v>
      </c>
      <c r="H249" s="25">
        <v>120185</v>
      </c>
      <c r="I249" s="25">
        <f t="shared" si="6"/>
        <v>150735</v>
      </c>
    </row>
    <row r="250" spans="1:9">
      <c r="A250" s="13" t="s">
        <v>3785</v>
      </c>
      <c r="B250" s="13">
        <v>17031110400</v>
      </c>
      <c r="C250" s="13" t="s">
        <v>3786</v>
      </c>
      <c r="D250" s="13" t="s">
        <v>4272</v>
      </c>
      <c r="E250" s="13" t="s">
        <v>4129</v>
      </c>
      <c r="F250" s="23">
        <v>4.79262657464E-2</v>
      </c>
      <c r="G250" s="25">
        <v>30550</v>
      </c>
      <c r="H250" s="25">
        <v>120186</v>
      </c>
      <c r="I250" s="25">
        <f t="shared" si="6"/>
        <v>150736</v>
      </c>
    </row>
    <row r="251" spans="1:9">
      <c r="A251" s="13" t="s">
        <v>3787</v>
      </c>
      <c r="B251" s="13">
        <v>17031110501</v>
      </c>
      <c r="C251" s="13" t="s">
        <v>3788</v>
      </c>
      <c r="D251" s="13" t="s">
        <v>4272</v>
      </c>
      <c r="E251" s="13" t="s">
        <v>4129</v>
      </c>
      <c r="F251" s="23">
        <v>4.57247393206E-3</v>
      </c>
      <c r="G251" s="25">
        <v>30550</v>
      </c>
      <c r="H251" s="25">
        <v>120187</v>
      </c>
      <c r="I251" s="25">
        <f t="shared" si="6"/>
        <v>150737</v>
      </c>
    </row>
    <row r="252" spans="1:9">
      <c r="A252" s="13" t="s">
        <v>3789</v>
      </c>
      <c r="B252" s="13">
        <v>17031110502</v>
      </c>
      <c r="C252" s="13" t="s">
        <v>3790</v>
      </c>
      <c r="D252" s="13" t="s">
        <v>4272</v>
      </c>
      <c r="E252" s="13" t="s">
        <v>4129</v>
      </c>
      <c r="F252" s="23">
        <v>4.57247393206E-3</v>
      </c>
      <c r="G252" s="25">
        <v>30550</v>
      </c>
      <c r="H252" s="25">
        <v>120188</v>
      </c>
      <c r="I252" s="25">
        <f t="shared" si="6"/>
        <v>150738</v>
      </c>
    </row>
    <row r="253" spans="1:9">
      <c r="A253" s="13" t="s">
        <v>3791</v>
      </c>
      <c r="B253" s="13">
        <v>17031120100</v>
      </c>
      <c r="C253" s="13" t="s">
        <v>3792</v>
      </c>
      <c r="D253" s="13" t="s">
        <v>4272</v>
      </c>
      <c r="E253" s="13" t="s">
        <v>4129</v>
      </c>
      <c r="F253" s="23">
        <v>0</v>
      </c>
      <c r="G253" s="25">
        <v>30550</v>
      </c>
      <c r="H253" s="25">
        <v>120189</v>
      </c>
      <c r="I253" s="25">
        <f t="shared" si="6"/>
        <v>150739</v>
      </c>
    </row>
    <row r="254" spans="1:9">
      <c r="A254" s="13" t="s">
        <v>3793</v>
      </c>
      <c r="B254" s="13">
        <v>17031120200</v>
      </c>
      <c r="C254" s="13" t="s">
        <v>3794</v>
      </c>
      <c r="D254" s="13" t="s">
        <v>4272</v>
      </c>
      <c r="E254" s="13" t="s">
        <v>4129</v>
      </c>
      <c r="F254" s="23">
        <v>1.6704631969299999E-2</v>
      </c>
      <c r="G254" s="25">
        <v>30550</v>
      </c>
      <c r="H254" s="25">
        <v>120190</v>
      </c>
      <c r="I254" s="25">
        <f t="shared" si="6"/>
        <v>150740</v>
      </c>
    </row>
    <row r="255" spans="1:9">
      <c r="A255" s="13" t="s">
        <v>3795</v>
      </c>
      <c r="B255" s="13">
        <v>17031120300</v>
      </c>
      <c r="C255" s="13" t="s">
        <v>3796</v>
      </c>
      <c r="D255" s="13" t="s">
        <v>4272</v>
      </c>
      <c r="E255" s="13" t="s">
        <v>4129</v>
      </c>
      <c r="F255" s="23">
        <v>2.8153153136399999E-2</v>
      </c>
      <c r="G255" s="25">
        <v>30550</v>
      </c>
      <c r="H255" s="25">
        <v>120191</v>
      </c>
      <c r="I255" s="25">
        <f t="shared" si="6"/>
        <v>150741</v>
      </c>
    </row>
    <row r="256" spans="1:9">
      <c r="A256" s="13" t="s">
        <v>3797</v>
      </c>
      <c r="B256" s="13">
        <v>17031120400</v>
      </c>
      <c r="C256" s="13" t="s">
        <v>3798</v>
      </c>
      <c r="D256" s="13" t="s">
        <v>4272</v>
      </c>
      <c r="E256" s="13" t="s">
        <v>4129</v>
      </c>
      <c r="F256" s="23">
        <v>0.130977123976</v>
      </c>
      <c r="G256" s="25">
        <v>30550</v>
      </c>
      <c r="H256" s="25">
        <v>120192</v>
      </c>
      <c r="I256" s="25">
        <f t="shared" si="6"/>
        <v>150742</v>
      </c>
    </row>
    <row r="257" spans="1:9">
      <c r="A257" s="13" t="s">
        <v>3799</v>
      </c>
      <c r="B257" s="13">
        <v>17031130100</v>
      </c>
      <c r="C257" s="13" t="s">
        <v>3800</v>
      </c>
      <c r="D257" s="13" t="s">
        <v>4272</v>
      </c>
      <c r="E257" s="13" t="s">
        <v>4129</v>
      </c>
      <c r="F257" s="23">
        <v>0.11451613158</v>
      </c>
      <c r="G257" s="25">
        <v>30550</v>
      </c>
      <c r="H257" s="25">
        <v>120193</v>
      </c>
      <c r="I257" s="25">
        <f t="shared" si="6"/>
        <v>150743</v>
      </c>
    </row>
    <row r="258" spans="1:9">
      <c r="A258" s="13" t="s">
        <v>3801</v>
      </c>
      <c r="B258" s="13">
        <v>17031130200</v>
      </c>
      <c r="C258" s="13" t="s">
        <v>3802</v>
      </c>
      <c r="D258" s="13" t="s">
        <v>4272</v>
      </c>
      <c r="E258" s="13" t="s">
        <v>4129</v>
      </c>
      <c r="F258" s="23">
        <v>0</v>
      </c>
      <c r="G258" s="25">
        <v>30550</v>
      </c>
      <c r="H258" s="25">
        <v>120194</v>
      </c>
      <c r="I258" s="25">
        <f t="shared" si="6"/>
        <v>150744</v>
      </c>
    </row>
    <row r="259" spans="1:9">
      <c r="A259" s="13" t="s">
        <v>3803</v>
      </c>
      <c r="B259" s="13">
        <v>17031130300</v>
      </c>
      <c r="C259" s="13" t="s">
        <v>3696</v>
      </c>
      <c r="D259" s="13" t="s">
        <v>4272</v>
      </c>
      <c r="E259" s="13" t="s">
        <v>4129</v>
      </c>
      <c r="F259" s="23">
        <v>9.0016365051300007E-2</v>
      </c>
      <c r="G259" s="25">
        <v>30550</v>
      </c>
      <c r="H259" s="25">
        <v>120195</v>
      </c>
      <c r="I259" s="25">
        <f t="shared" si="6"/>
        <v>150745</v>
      </c>
    </row>
    <row r="260" spans="1:9">
      <c r="A260" s="13" t="s">
        <v>3697</v>
      </c>
      <c r="B260" s="13">
        <v>17031140100</v>
      </c>
      <c r="C260" s="13" t="s">
        <v>3698</v>
      </c>
      <c r="D260" s="13" t="s">
        <v>4272</v>
      </c>
      <c r="E260" s="13" t="s">
        <v>4129</v>
      </c>
      <c r="F260" s="23">
        <v>0.133697137237</v>
      </c>
      <c r="G260" s="25">
        <v>30550</v>
      </c>
      <c r="H260" s="25">
        <v>120196</v>
      </c>
      <c r="I260" s="25">
        <f t="shared" si="6"/>
        <v>150746</v>
      </c>
    </row>
    <row r="261" spans="1:9">
      <c r="A261" s="13" t="s">
        <v>3699</v>
      </c>
      <c r="B261" s="13">
        <v>17031140200</v>
      </c>
      <c r="C261" s="13" t="s">
        <v>3700</v>
      </c>
      <c r="D261" s="13" t="s">
        <v>4272</v>
      </c>
      <c r="E261" s="13" t="s">
        <v>4129</v>
      </c>
      <c r="F261" s="23">
        <v>0.22242647409399999</v>
      </c>
      <c r="G261" s="25">
        <v>30550</v>
      </c>
      <c r="H261" s="25">
        <v>120197</v>
      </c>
      <c r="I261" s="25">
        <f t="shared" si="6"/>
        <v>150747</v>
      </c>
    </row>
    <row r="262" spans="1:9">
      <c r="A262" s="13" t="s">
        <v>3701</v>
      </c>
      <c r="B262" s="13">
        <v>17031140301</v>
      </c>
      <c r="C262" s="13" t="s">
        <v>3702</v>
      </c>
      <c r="D262" s="13" t="s">
        <v>4272</v>
      </c>
      <c r="E262" s="13" t="s">
        <v>4129</v>
      </c>
      <c r="F262" s="23">
        <v>0.127415895462</v>
      </c>
      <c r="G262" s="25">
        <v>30550</v>
      </c>
      <c r="H262" s="25">
        <v>120198</v>
      </c>
      <c r="I262" s="25">
        <f t="shared" si="6"/>
        <v>150748</v>
      </c>
    </row>
    <row r="263" spans="1:9">
      <c r="A263" s="13" t="s">
        <v>3703</v>
      </c>
      <c r="B263" s="13">
        <v>17031140302</v>
      </c>
      <c r="C263" s="13" t="s">
        <v>3704</v>
      </c>
      <c r="D263" s="13" t="s">
        <v>4272</v>
      </c>
      <c r="E263" s="13" t="s">
        <v>4129</v>
      </c>
      <c r="F263" s="23">
        <v>0.127415895462</v>
      </c>
      <c r="G263" s="25">
        <v>30550</v>
      </c>
      <c r="H263" s="25">
        <v>120199</v>
      </c>
      <c r="I263" s="25">
        <f t="shared" si="6"/>
        <v>150749</v>
      </c>
    </row>
    <row r="264" spans="1:9">
      <c r="A264" s="13" t="s">
        <v>3705</v>
      </c>
      <c r="B264" s="13">
        <v>17031140400</v>
      </c>
      <c r="C264" s="13" t="s">
        <v>3706</v>
      </c>
      <c r="D264" s="13" t="s">
        <v>4272</v>
      </c>
      <c r="E264" s="13" t="s">
        <v>4129</v>
      </c>
      <c r="F264" s="23">
        <v>0.16076785326000001</v>
      </c>
      <c r="G264" s="25">
        <v>30550</v>
      </c>
      <c r="H264" s="25">
        <v>120200</v>
      </c>
      <c r="I264" s="25">
        <f t="shared" si="6"/>
        <v>150750</v>
      </c>
    </row>
    <row r="265" spans="1:9">
      <c r="A265" s="13" t="s">
        <v>3707</v>
      </c>
      <c r="B265" s="13">
        <v>17031140500</v>
      </c>
      <c r="C265" s="13" t="s">
        <v>3708</v>
      </c>
      <c r="D265" s="13" t="s">
        <v>4272</v>
      </c>
      <c r="E265" s="13" t="s">
        <v>4129</v>
      </c>
      <c r="F265" s="23">
        <v>4.6486485749499998E-2</v>
      </c>
      <c r="G265" s="25">
        <v>30550</v>
      </c>
      <c r="H265" s="25">
        <v>120201</v>
      </c>
      <c r="I265" s="25">
        <f t="shared" si="6"/>
        <v>150751</v>
      </c>
    </row>
    <row r="266" spans="1:9">
      <c r="A266" s="13" t="s">
        <v>3709</v>
      </c>
      <c r="B266" s="13">
        <v>17031140601</v>
      </c>
      <c r="C266" s="13" t="s">
        <v>3710</v>
      </c>
      <c r="D266" s="13" t="s">
        <v>4272</v>
      </c>
      <c r="E266" s="13" t="s">
        <v>4129</v>
      </c>
      <c r="F266" s="23">
        <v>0.25393128395100001</v>
      </c>
      <c r="G266" s="25">
        <v>30550</v>
      </c>
      <c r="H266" s="25">
        <v>120202</v>
      </c>
      <c r="I266" s="25">
        <f t="shared" si="6"/>
        <v>150752</v>
      </c>
    </row>
    <row r="267" spans="1:9">
      <c r="A267" s="13" t="s">
        <v>3711</v>
      </c>
      <c r="B267" s="13">
        <v>17031140602</v>
      </c>
      <c r="C267" s="13" t="s">
        <v>3712</v>
      </c>
      <c r="D267" s="13" t="s">
        <v>4272</v>
      </c>
      <c r="E267" s="13" t="s">
        <v>4129</v>
      </c>
      <c r="F267" s="23">
        <v>0.25393128395100001</v>
      </c>
      <c r="G267" s="25">
        <v>30550</v>
      </c>
      <c r="H267" s="25">
        <v>120203</v>
      </c>
      <c r="I267" s="25">
        <f t="shared" si="6"/>
        <v>150753</v>
      </c>
    </row>
    <row r="268" spans="1:9">
      <c r="A268" s="13" t="s">
        <v>3713</v>
      </c>
      <c r="B268" s="13">
        <v>17031140701</v>
      </c>
      <c r="C268" s="13" t="s">
        <v>3714</v>
      </c>
      <c r="D268" s="13" t="s">
        <v>4272</v>
      </c>
      <c r="E268" s="13" t="s">
        <v>4129</v>
      </c>
      <c r="F268" s="23">
        <v>0.18614718318000001</v>
      </c>
      <c r="G268" s="25">
        <v>30550</v>
      </c>
      <c r="H268" s="25">
        <v>120204</v>
      </c>
      <c r="I268" s="25">
        <f t="shared" si="6"/>
        <v>150754</v>
      </c>
    </row>
    <row r="269" spans="1:9">
      <c r="A269" s="13" t="s">
        <v>3715</v>
      </c>
      <c r="B269" s="13">
        <v>17031140702</v>
      </c>
      <c r="C269" s="13" t="s">
        <v>3716</v>
      </c>
      <c r="D269" s="13" t="s">
        <v>4272</v>
      </c>
      <c r="E269" s="13" t="s">
        <v>4129</v>
      </c>
      <c r="F269" s="23">
        <v>0.18614718318000001</v>
      </c>
      <c r="G269" s="25">
        <v>30550</v>
      </c>
      <c r="H269" s="25">
        <v>120205</v>
      </c>
      <c r="I269" s="25">
        <f t="shared" si="6"/>
        <v>150755</v>
      </c>
    </row>
    <row r="270" spans="1:9">
      <c r="A270" s="13" t="s">
        <v>3717</v>
      </c>
      <c r="B270" s="13">
        <v>17031140800</v>
      </c>
      <c r="C270" s="13" t="s">
        <v>3718</v>
      </c>
      <c r="D270" s="13" t="s">
        <v>4272</v>
      </c>
      <c r="E270" s="13" t="s">
        <v>4129</v>
      </c>
      <c r="F270" s="23">
        <v>7.5570032000499998E-2</v>
      </c>
      <c r="G270" s="25">
        <v>30550</v>
      </c>
      <c r="H270" s="25">
        <v>120206</v>
      </c>
      <c r="I270" s="25">
        <f t="shared" si="6"/>
        <v>150756</v>
      </c>
    </row>
    <row r="271" spans="1:9">
      <c r="A271" s="13" t="s">
        <v>3719</v>
      </c>
      <c r="B271" s="13">
        <v>17031150200</v>
      </c>
      <c r="C271" s="13" t="s">
        <v>3720</v>
      </c>
      <c r="D271" s="13" t="s">
        <v>4272</v>
      </c>
      <c r="E271" s="13" t="s">
        <v>4129</v>
      </c>
      <c r="F271" s="23">
        <v>0.17708332836599999</v>
      </c>
      <c r="G271" s="25">
        <v>30550</v>
      </c>
      <c r="H271" s="25">
        <v>120207</v>
      </c>
      <c r="I271" s="25">
        <f t="shared" si="6"/>
        <v>150757</v>
      </c>
    </row>
    <row r="272" spans="1:9">
      <c r="A272" s="13" t="s">
        <v>3721</v>
      </c>
      <c r="B272" s="13">
        <v>17031150300</v>
      </c>
      <c r="C272" s="13" t="s">
        <v>3722</v>
      </c>
      <c r="D272" s="13" t="s">
        <v>4272</v>
      </c>
      <c r="E272" s="13" t="s">
        <v>4129</v>
      </c>
      <c r="F272" s="23">
        <v>8.8235296308999997E-2</v>
      </c>
      <c r="G272" s="25">
        <v>30550</v>
      </c>
      <c r="H272" s="25">
        <v>120208</v>
      </c>
      <c r="I272" s="25">
        <f t="shared" si="6"/>
        <v>150758</v>
      </c>
    </row>
    <row r="273" spans="1:9">
      <c r="A273" s="13" t="s">
        <v>3723</v>
      </c>
      <c r="B273" s="13">
        <v>17031150401</v>
      </c>
      <c r="C273" s="13" t="s">
        <v>3724</v>
      </c>
      <c r="D273" s="13" t="s">
        <v>4272</v>
      </c>
      <c r="E273" s="13" t="s">
        <v>4129</v>
      </c>
      <c r="F273" s="23">
        <v>6.2578745186299994E-2</v>
      </c>
      <c r="G273" s="25">
        <v>30550</v>
      </c>
      <c r="H273" s="25">
        <v>120209</v>
      </c>
      <c r="I273" s="25">
        <f t="shared" si="6"/>
        <v>150759</v>
      </c>
    </row>
    <row r="274" spans="1:9">
      <c r="A274" s="13" t="s">
        <v>3725</v>
      </c>
      <c r="B274" s="13">
        <v>17031150402</v>
      </c>
      <c r="C274" s="13" t="s">
        <v>3726</v>
      </c>
      <c r="D274" s="13" t="s">
        <v>4272</v>
      </c>
      <c r="E274" s="13" t="s">
        <v>4129</v>
      </c>
      <c r="F274" s="23">
        <v>6.2578745186299994E-2</v>
      </c>
      <c r="G274" s="25">
        <v>30550</v>
      </c>
      <c r="H274" s="25">
        <v>120210</v>
      </c>
      <c r="I274" s="25">
        <f t="shared" si="6"/>
        <v>150760</v>
      </c>
    </row>
    <row r="275" spans="1:9">
      <c r="A275" s="13" t="s">
        <v>3727</v>
      </c>
      <c r="B275" s="13">
        <v>17031150501</v>
      </c>
      <c r="C275" s="13" t="s">
        <v>3728</v>
      </c>
      <c r="D275" s="13" t="s">
        <v>4272</v>
      </c>
      <c r="E275" s="13" t="s">
        <v>4129</v>
      </c>
      <c r="F275" s="23">
        <v>0.104058720171</v>
      </c>
      <c r="G275" s="25">
        <v>30550</v>
      </c>
      <c r="H275" s="25">
        <v>120211</v>
      </c>
      <c r="I275" s="25">
        <f t="shared" si="6"/>
        <v>150761</v>
      </c>
    </row>
    <row r="276" spans="1:9">
      <c r="A276" s="13" t="s">
        <v>3729</v>
      </c>
      <c r="B276" s="13">
        <v>17031150502</v>
      </c>
      <c r="C276" s="13" t="s">
        <v>3730</v>
      </c>
      <c r="D276" s="13" t="s">
        <v>4272</v>
      </c>
      <c r="E276" s="13" t="s">
        <v>4129</v>
      </c>
      <c r="F276" s="23">
        <v>0.104058720171</v>
      </c>
      <c r="G276" s="25">
        <v>30550</v>
      </c>
      <c r="H276" s="25">
        <v>120212</v>
      </c>
      <c r="I276" s="25">
        <f t="shared" si="6"/>
        <v>150762</v>
      </c>
    </row>
    <row r="277" spans="1:9">
      <c r="A277" s="13" t="s">
        <v>3731</v>
      </c>
      <c r="B277" s="13">
        <v>17031150600</v>
      </c>
      <c r="C277" s="13" t="s">
        <v>3732</v>
      </c>
      <c r="D277" s="13" t="s">
        <v>4272</v>
      </c>
      <c r="E277" s="13" t="s">
        <v>4129</v>
      </c>
      <c r="F277" s="23">
        <v>0.10844630003</v>
      </c>
      <c r="G277" s="25">
        <v>30550</v>
      </c>
      <c r="H277" s="25">
        <v>120213</v>
      </c>
      <c r="I277" s="25">
        <f t="shared" si="6"/>
        <v>150763</v>
      </c>
    </row>
    <row r="278" spans="1:9">
      <c r="A278" s="13" t="s">
        <v>3733</v>
      </c>
      <c r="B278" s="13">
        <v>17031150700</v>
      </c>
      <c r="C278" s="13" t="s">
        <v>3734</v>
      </c>
      <c r="D278" s="13" t="s">
        <v>4272</v>
      </c>
      <c r="E278" s="13" t="s">
        <v>4129</v>
      </c>
      <c r="F278" s="23">
        <v>5.5060729384400001E-2</v>
      </c>
      <c r="G278" s="25">
        <v>30550</v>
      </c>
      <c r="H278" s="25">
        <v>120214</v>
      </c>
      <c r="I278" s="25">
        <f t="shared" si="6"/>
        <v>150764</v>
      </c>
    </row>
    <row r="279" spans="1:9">
      <c r="A279" s="13" t="s">
        <v>3735</v>
      </c>
      <c r="B279" s="13">
        <v>17031150800</v>
      </c>
      <c r="C279" s="13" t="s">
        <v>3736</v>
      </c>
      <c r="D279" s="13" t="s">
        <v>4272</v>
      </c>
      <c r="E279" s="13" t="s">
        <v>4129</v>
      </c>
      <c r="F279" s="23">
        <v>0.16755117476</v>
      </c>
      <c r="G279" s="25">
        <v>30550</v>
      </c>
      <c r="H279" s="25">
        <v>120215</v>
      </c>
      <c r="I279" s="25">
        <f t="shared" si="6"/>
        <v>150765</v>
      </c>
    </row>
    <row r="280" spans="1:9">
      <c r="A280" s="13" t="s">
        <v>3737</v>
      </c>
      <c r="B280" s="13">
        <v>17031151001</v>
      </c>
      <c r="C280" s="13" t="s">
        <v>3738</v>
      </c>
      <c r="D280" s="13" t="s">
        <v>4272</v>
      </c>
      <c r="E280" s="13" t="s">
        <v>4129</v>
      </c>
      <c r="F280" s="23">
        <v>0.123032070696</v>
      </c>
      <c r="G280" s="25">
        <v>30550</v>
      </c>
      <c r="H280" s="25">
        <v>120216</v>
      </c>
      <c r="I280" s="25">
        <f t="shared" si="6"/>
        <v>150766</v>
      </c>
    </row>
    <row r="281" spans="1:9">
      <c r="A281" s="13" t="s">
        <v>3739</v>
      </c>
      <c r="B281" s="13">
        <v>17031151002</v>
      </c>
      <c r="C281" s="13" t="s">
        <v>3740</v>
      </c>
      <c r="D281" s="13" t="s">
        <v>4272</v>
      </c>
      <c r="E281" s="13" t="s">
        <v>4129</v>
      </c>
      <c r="F281" s="23">
        <v>0.123032070696</v>
      </c>
      <c r="G281" s="25">
        <v>30550</v>
      </c>
      <c r="H281" s="25">
        <v>120217</v>
      </c>
      <c r="I281" s="25">
        <f t="shared" si="6"/>
        <v>150767</v>
      </c>
    </row>
    <row r="282" spans="1:9">
      <c r="A282" s="13" t="s">
        <v>3741</v>
      </c>
      <c r="B282" s="13">
        <v>17031151100</v>
      </c>
      <c r="C282" s="13" t="s">
        <v>3742</v>
      </c>
      <c r="D282" s="13" t="s">
        <v>4272</v>
      </c>
      <c r="E282" s="13" t="s">
        <v>4129</v>
      </c>
      <c r="F282" s="23">
        <v>0.15775159001399999</v>
      </c>
      <c r="G282" s="25">
        <v>30550</v>
      </c>
      <c r="H282" s="25">
        <v>120218</v>
      </c>
      <c r="I282" s="25">
        <f t="shared" si="6"/>
        <v>150768</v>
      </c>
    </row>
    <row r="283" spans="1:9">
      <c r="A283" s="13" t="s">
        <v>3743</v>
      </c>
      <c r="B283" s="13">
        <v>17031151200</v>
      </c>
      <c r="C283" s="13" t="s">
        <v>3744</v>
      </c>
      <c r="D283" s="13" t="s">
        <v>4272</v>
      </c>
      <c r="E283" s="13" t="s">
        <v>4129</v>
      </c>
      <c r="F283" s="23">
        <v>2.91479825974E-2</v>
      </c>
      <c r="G283" s="25">
        <v>30550</v>
      </c>
      <c r="H283" s="25">
        <v>120219</v>
      </c>
      <c r="I283" s="25">
        <f t="shared" si="6"/>
        <v>150769</v>
      </c>
    </row>
    <row r="284" spans="1:9">
      <c r="A284" s="13" t="s">
        <v>3745</v>
      </c>
      <c r="B284" s="13">
        <v>17031160100</v>
      </c>
      <c r="C284" s="13" t="s">
        <v>3746</v>
      </c>
      <c r="D284" s="13" t="s">
        <v>4272</v>
      </c>
      <c r="E284" s="13" t="s">
        <v>4129</v>
      </c>
      <c r="F284" s="23">
        <v>7.6809450983999994E-2</v>
      </c>
      <c r="G284" s="25">
        <v>30550</v>
      </c>
      <c r="H284" s="25">
        <v>120220</v>
      </c>
      <c r="I284" s="25">
        <f t="shared" si="6"/>
        <v>150770</v>
      </c>
    </row>
    <row r="285" spans="1:9">
      <c r="A285" s="13" t="s">
        <v>3747</v>
      </c>
      <c r="B285" s="13">
        <v>17031160200</v>
      </c>
      <c r="C285" s="13" t="s">
        <v>3748</v>
      </c>
      <c r="D285" s="13" t="s">
        <v>4272</v>
      </c>
      <c r="E285" s="13" t="s">
        <v>4129</v>
      </c>
      <c r="F285" s="23">
        <v>6.4908720552900007E-2</v>
      </c>
      <c r="G285" s="25">
        <v>30550</v>
      </c>
      <c r="H285" s="25">
        <v>120221</v>
      </c>
      <c r="I285" s="25">
        <f t="shared" ref="I285:I348" si="7">SUM(G285:H285)</f>
        <v>150771</v>
      </c>
    </row>
    <row r="286" spans="1:9">
      <c r="A286" s="13" t="s">
        <v>3749</v>
      </c>
      <c r="B286" s="13">
        <v>17031160300</v>
      </c>
      <c r="C286" s="13" t="s">
        <v>3642</v>
      </c>
      <c r="D286" s="13" t="s">
        <v>4272</v>
      </c>
      <c r="E286" s="13" t="s">
        <v>4129</v>
      </c>
      <c r="F286" s="23">
        <v>5.1880676299300002E-2</v>
      </c>
      <c r="G286" s="25">
        <v>30550</v>
      </c>
      <c r="H286" s="25">
        <v>120222</v>
      </c>
      <c r="I286" s="25">
        <f t="shared" si="7"/>
        <v>150772</v>
      </c>
    </row>
    <row r="287" spans="1:9">
      <c r="A287" s="13" t="s">
        <v>3643</v>
      </c>
      <c r="B287" s="13">
        <v>17031160400</v>
      </c>
      <c r="C287" s="13" t="s">
        <v>3644</v>
      </c>
      <c r="D287" s="13" t="s">
        <v>4272</v>
      </c>
      <c r="E287" s="13" t="s">
        <v>4129</v>
      </c>
      <c r="F287" s="23">
        <v>0.13694915175399999</v>
      </c>
      <c r="G287" s="25">
        <v>30550</v>
      </c>
      <c r="H287" s="25">
        <v>120223</v>
      </c>
      <c r="I287" s="25">
        <f t="shared" si="7"/>
        <v>150773</v>
      </c>
    </row>
    <row r="288" spans="1:9">
      <c r="A288" s="13" t="s">
        <v>3645</v>
      </c>
      <c r="B288" s="13">
        <v>17031160501</v>
      </c>
      <c r="C288" s="13" t="s">
        <v>3646</v>
      </c>
      <c r="D288" s="13" t="s">
        <v>4272</v>
      </c>
      <c r="E288" s="13" t="s">
        <v>4129</v>
      </c>
      <c r="F288" s="23">
        <v>0.17040124535599999</v>
      </c>
      <c r="G288" s="25">
        <v>30550</v>
      </c>
      <c r="H288" s="25">
        <v>120224</v>
      </c>
      <c r="I288" s="25">
        <f t="shared" si="7"/>
        <v>150774</v>
      </c>
    </row>
    <row r="289" spans="1:9">
      <c r="A289" s="13" t="s">
        <v>3647</v>
      </c>
      <c r="B289" s="13">
        <v>17031160502</v>
      </c>
      <c r="C289" s="13" t="s">
        <v>3648</v>
      </c>
      <c r="D289" s="13" t="s">
        <v>4272</v>
      </c>
      <c r="E289" s="13" t="s">
        <v>4129</v>
      </c>
      <c r="F289" s="23">
        <v>0.17040124535599999</v>
      </c>
      <c r="G289" s="25">
        <v>30550</v>
      </c>
      <c r="H289" s="25">
        <v>120225</v>
      </c>
      <c r="I289" s="25">
        <f t="shared" si="7"/>
        <v>150775</v>
      </c>
    </row>
    <row r="290" spans="1:9">
      <c r="A290" s="13" t="s">
        <v>3649</v>
      </c>
      <c r="B290" s="13">
        <v>17031160601</v>
      </c>
      <c r="C290" s="13" t="s">
        <v>3650</v>
      </c>
      <c r="D290" s="13" t="s">
        <v>4272</v>
      </c>
      <c r="E290" s="13" t="s">
        <v>4129</v>
      </c>
      <c r="F290" s="23">
        <v>0.112027488649</v>
      </c>
      <c r="G290" s="25">
        <v>30550</v>
      </c>
      <c r="H290" s="25">
        <v>120226</v>
      </c>
      <c r="I290" s="25">
        <f t="shared" si="7"/>
        <v>150776</v>
      </c>
    </row>
    <row r="291" spans="1:9">
      <c r="A291" s="13" t="s">
        <v>3651</v>
      </c>
      <c r="B291" s="13">
        <v>17031160602</v>
      </c>
      <c r="C291" s="13" t="s">
        <v>3652</v>
      </c>
      <c r="D291" s="13" t="s">
        <v>4272</v>
      </c>
      <c r="E291" s="13" t="s">
        <v>4129</v>
      </c>
      <c r="F291" s="23">
        <v>0.112027488649</v>
      </c>
      <c r="G291" s="25">
        <v>30550</v>
      </c>
      <c r="H291" s="25">
        <v>120227</v>
      </c>
      <c r="I291" s="25">
        <f t="shared" si="7"/>
        <v>150777</v>
      </c>
    </row>
    <row r="292" spans="1:9">
      <c r="A292" s="13" t="s">
        <v>3653</v>
      </c>
      <c r="B292" s="13">
        <v>17031160700</v>
      </c>
      <c r="C292" s="13" t="s">
        <v>3654</v>
      </c>
      <c r="D292" s="13" t="s">
        <v>4272</v>
      </c>
      <c r="E292" s="13" t="s">
        <v>4129</v>
      </c>
      <c r="F292" s="23">
        <v>4.5174539089200001E-2</v>
      </c>
      <c r="G292" s="25">
        <v>30550</v>
      </c>
      <c r="H292" s="25">
        <v>120228</v>
      </c>
      <c r="I292" s="25">
        <f t="shared" si="7"/>
        <v>150778</v>
      </c>
    </row>
    <row r="293" spans="1:9">
      <c r="A293" s="13" t="s">
        <v>3655</v>
      </c>
      <c r="B293" s="13">
        <v>17031160800</v>
      </c>
      <c r="C293" s="13" t="s">
        <v>3656</v>
      </c>
      <c r="D293" s="13" t="s">
        <v>4272</v>
      </c>
      <c r="E293" s="13" t="s">
        <v>4129</v>
      </c>
      <c r="F293" s="23">
        <v>0.135802462697</v>
      </c>
      <c r="G293" s="25">
        <v>30550</v>
      </c>
      <c r="H293" s="25">
        <v>120229</v>
      </c>
      <c r="I293" s="25">
        <f t="shared" si="7"/>
        <v>150779</v>
      </c>
    </row>
    <row r="294" spans="1:9">
      <c r="A294" s="13" t="s">
        <v>3657</v>
      </c>
      <c r="B294" s="13">
        <v>17031160900</v>
      </c>
      <c r="C294" s="13" t="s">
        <v>3658</v>
      </c>
      <c r="D294" s="13" t="s">
        <v>4272</v>
      </c>
      <c r="E294" s="13" t="s">
        <v>4129</v>
      </c>
      <c r="F294" s="23">
        <v>5.53745925426E-2</v>
      </c>
      <c r="G294" s="25">
        <v>30550</v>
      </c>
      <c r="H294" s="25">
        <v>120230</v>
      </c>
      <c r="I294" s="25">
        <f t="shared" si="7"/>
        <v>150780</v>
      </c>
    </row>
    <row r="295" spans="1:9">
      <c r="A295" s="13" t="s">
        <v>3659</v>
      </c>
      <c r="B295" s="13">
        <v>17031161000</v>
      </c>
      <c r="C295" s="13" t="s">
        <v>3660</v>
      </c>
      <c r="D295" s="13" t="s">
        <v>4272</v>
      </c>
      <c r="E295" s="13" t="s">
        <v>4129</v>
      </c>
      <c r="F295" s="23">
        <v>5.0000000745099998E-2</v>
      </c>
      <c r="G295" s="25">
        <v>30550</v>
      </c>
      <c r="H295" s="25">
        <v>120231</v>
      </c>
      <c r="I295" s="25">
        <f t="shared" si="7"/>
        <v>150781</v>
      </c>
    </row>
    <row r="296" spans="1:9">
      <c r="A296" s="13" t="s">
        <v>3661</v>
      </c>
      <c r="B296" s="13">
        <v>17031161100</v>
      </c>
      <c r="C296" s="13" t="s">
        <v>3662</v>
      </c>
      <c r="D296" s="13" t="s">
        <v>4272</v>
      </c>
      <c r="E296" s="13" t="s">
        <v>4129</v>
      </c>
      <c r="F296" s="23">
        <v>0</v>
      </c>
      <c r="G296" s="25">
        <v>30550</v>
      </c>
      <c r="H296" s="25">
        <v>120232</v>
      </c>
      <c r="I296" s="25">
        <f t="shared" si="7"/>
        <v>150782</v>
      </c>
    </row>
    <row r="297" spans="1:9">
      <c r="A297" s="13" t="s">
        <v>3663</v>
      </c>
      <c r="B297" s="13">
        <v>17031161200</v>
      </c>
      <c r="C297" s="13" t="s">
        <v>3664</v>
      </c>
      <c r="D297" s="13" t="s">
        <v>4272</v>
      </c>
      <c r="E297" s="13" t="s">
        <v>4129</v>
      </c>
      <c r="F297" s="23">
        <v>1.0152284055899999E-2</v>
      </c>
      <c r="G297" s="25">
        <v>30550</v>
      </c>
      <c r="H297" s="25">
        <v>120233</v>
      </c>
      <c r="I297" s="25">
        <f t="shared" si="7"/>
        <v>150783</v>
      </c>
    </row>
    <row r="298" spans="1:9">
      <c r="A298" s="13" t="s">
        <v>3665</v>
      </c>
      <c r="B298" s="13">
        <v>17031161300</v>
      </c>
      <c r="C298" s="13" t="s">
        <v>3666</v>
      </c>
      <c r="D298" s="13" t="s">
        <v>4272</v>
      </c>
      <c r="E298" s="13" t="s">
        <v>4129</v>
      </c>
      <c r="F298" s="23">
        <v>0.105769231915</v>
      </c>
      <c r="G298" s="25">
        <v>30550</v>
      </c>
      <c r="H298" s="25">
        <v>120234</v>
      </c>
      <c r="I298" s="25">
        <f t="shared" si="7"/>
        <v>150784</v>
      </c>
    </row>
    <row r="299" spans="1:9">
      <c r="A299" s="13" t="s">
        <v>3667</v>
      </c>
      <c r="B299" s="13">
        <v>17031170100</v>
      </c>
      <c r="C299" s="13" t="s">
        <v>3668</v>
      </c>
      <c r="D299" s="13" t="s">
        <v>4272</v>
      </c>
      <c r="E299" s="13" t="s">
        <v>4129</v>
      </c>
      <c r="F299" s="23">
        <v>6.1872910708200002E-2</v>
      </c>
      <c r="G299" s="25">
        <v>30550</v>
      </c>
      <c r="H299" s="25">
        <v>120235</v>
      </c>
      <c r="I299" s="25">
        <f t="shared" si="7"/>
        <v>150785</v>
      </c>
    </row>
    <row r="300" spans="1:9">
      <c r="A300" s="13" t="s">
        <v>3669</v>
      </c>
      <c r="B300" s="13">
        <v>17031170200</v>
      </c>
      <c r="C300" s="13" t="s">
        <v>3670</v>
      </c>
      <c r="D300" s="13" t="s">
        <v>4272</v>
      </c>
      <c r="E300" s="13" t="s">
        <v>4129</v>
      </c>
      <c r="F300" s="23">
        <v>8.2547171041400004E-3</v>
      </c>
      <c r="G300" s="25">
        <v>30550</v>
      </c>
      <c r="H300" s="25">
        <v>120236</v>
      </c>
      <c r="I300" s="25">
        <f t="shared" si="7"/>
        <v>150786</v>
      </c>
    </row>
    <row r="301" spans="1:9">
      <c r="A301" s="13" t="s">
        <v>3671</v>
      </c>
      <c r="B301" s="13">
        <v>17031170300</v>
      </c>
      <c r="C301" s="13" t="s">
        <v>3672</v>
      </c>
      <c r="D301" s="13" t="s">
        <v>4272</v>
      </c>
      <c r="E301" s="13" t="s">
        <v>4129</v>
      </c>
      <c r="F301" s="23">
        <v>8.7507925927599997E-2</v>
      </c>
      <c r="G301" s="25">
        <v>30550</v>
      </c>
      <c r="H301" s="25">
        <v>120237</v>
      </c>
      <c r="I301" s="25">
        <f t="shared" si="7"/>
        <v>150787</v>
      </c>
    </row>
    <row r="302" spans="1:9">
      <c r="A302" s="13" t="s">
        <v>3673</v>
      </c>
      <c r="B302" s="13">
        <v>17031170400</v>
      </c>
      <c r="C302" s="13" t="s">
        <v>3674</v>
      </c>
      <c r="D302" s="13" t="s">
        <v>4272</v>
      </c>
      <c r="E302" s="13" t="s">
        <v>4129</v>
      </c>
      <c r="F302" s="23">
        <v>4.02193777263E-2</v>
      </c>
      <c r="G302" s="25">
        <v>30550</v>
      </c>
      <c r="H302" s="25">
        <v>120238</v>
      </c>
      <c r="I302" s="25">
        <f t="shared" si="7"/>
        <v>150788</v>
      </c>
    </row>
    <row r="303" spans="1:9">
      <c r="A303" s="13" t="s">
        <v>3675</v>
      </c>
      <c r="B303" s="13">
        <v>17031170500</v>
      </c>
      <c r="C303" s="13" t="s">
        <v>3676</v>
      </c>
      <c r="D303" s="13" t="s">
        <v>4272</v>
      </c>
      <c r="E303" s="13" t="s">
        <v>4129</v>
      </c>
      <c r="F303" s="23">
        <v>1.7307693138699998E-2</v>
      </c>
      <c r="G303" s="25">
        <v>30550</v>
      </c>
      <c r="H303" s="25">
        <v>120239</v>
      </c>
      <c r="I303" s="25">
        <f t="shared" si="7"/>
        <v>150789</v>
      </c>
    </row>
    <row r="304" spans="1:9">
      <c r="A304" s="13" t="s">
        <v>3677</v>
      </c>
      <c r="B304" s="13">
        <v>17031170600</v>
      </c>
      <c r="C304" s="13" t="s">
        <v>3678</v>
      </c>
      <c r="D304" s="13" t="s">
        <v>4272</v>
      </c>
      <c r="E304" s="13" t="s">
        <v>4129</v>
      </c>
      <c r="F304" s="23">
        <v>3.5460993647599998E-2</v>
      </c>
      <c r="G304" s="25">
        <v>30550</v>
      </c>
      <c r="H304" s="25">
        <v>120240</v>
      </c>
      <c r="I304" s="25">
        <f t="shared" si="7"/>
        <v>150790</v>
      </c>
    </row>
    <row r="305" spans="1:9">
      <c r="A305" s="13" t="s">
        <v>3679</v>
      </c>
      <c r="B305" s="13">
        <v>17031170700</v>
      </c>
      <c r="C305" s="13" t="s">
        <v>3680</v>
      </c>
      <c r="D305" s="13" t="s">
        <v>4272</v>
      </c>
      <c r="E305" s="13" t="s">
        <v>4129</v>
      </c>
      <c r="F305" s="23">
        <v>7.8219011426000004E-2</v>
      </c>
      <c r="G305" s="25">
        <v>30550</v>
      </c>
      <c r="H305" s="25">
        <v>120241</v>
      </c>
      <c r="I305" s="25">
        <f t="shared" si="7"/>
        <v>150791</v>
      </c>
    </row>
    <row r="306" spans="1:9">
      <c r="A306" s="13" t="s">
        <v>3681</v>
      </c>
      <c r="B306" s="13">
        <v>17031170800</v>
      </c>
      <c r="C306" s="13" t="s">
        <v>3682</v>
      </c>
      <c r="D306" s="13" t="s">
        <v>4272</v>
      </c>
      <c r="E306" s="13" t="s">
        <v>4129</v>
      </c>
      <c r="F306" s="23">
        <v>5.7459678500900002E-2</v>
      </c>
      <c r="G306" s="25">
        <v>30550</v>
      </c>
      <c r="H306" s="25">
        <v>120242</v>
      </c>
      <c r="I306" s="25">
        <f t="shared" si="7"/>
        <v>150792</v>
      </c>
    </row>
    <row r="307" spans="1:9">
      <c r="A307" s="13" t="s">
        <v>3683</v>
      </c>
      <c r="B307" s="13">
        <v>17031170900</v>
      </c>
      <c r="C307" s="13" t="s">
        <v>3684</v>
      </c>
      <c r="D307" s="13" t="s">
        <v>4272</v>
      </c>
      <c r="E307" s="13" t="s">
        <v>4129</v>
      </c>
      <c r="F307" s="23">
        <v>2.1459227427800001E-2</v>
      </c>
      <c r="G307" s="25">
        <v>30550</v>
      </c>
      <c r="H307" s="25">
        <v>120243</v>
      </c>
      <c r="I307" s="25">
        <f t="shared" si="7"/>
        <v>150793</v>
      </c>
    </row>
    <row r="308" spans="1:9">
      <c r="A308" s="13" t="s">
        <v>3685</v>
      </c>
      <c r="B308" s="13">
        <v>17031171000</v>
      </c>
      <c r="C308" s="13" t="s">
        <v>3686</v>
      </c>
      <c r="D308" s="13" t="s">
        <v>4272</v>
      </c>
      <c r="E308" s="13" t="s">
        <v>4129</v>
      </c>
      <c r="F308" s="23">
        <v>0.104829855263</v>
      </c>
      <c r="G308" s="25">
        <v>30550</v>
      </c>
      <c r="H308" s="25">
        <v>120244</v>
      </c>
      <c r="I308" s="25">
        <f t="shared" si="7"/>
        <v>150794</v>
      </c>
    </row>
    <row r="309" spans="1:9">
      <c r="A309" s="13" t="s">
        <v>3687</v>
      </c>
      <c r="B309" s="13">
        <v>17031171100</v>
      </c>
      <c r="C309" s="13" t="s">
        <v>3688</v>
      </c>
      <c r="D309" s="13" t="s">
        <v>4272</v>
      </c>
      <c r="E309" s="13" t="s">
        <v>4129</v>
      </c>
      <c r="F309" s="23">
        <v>7.2336263954599994E-2</v>
      </c>
      <c r="G309" s="25">
        <v>30550</v>
      </c>
      <c r="H309" s="25">
        <v>120245</v>
      </c>
      <c r="I309" s="25">
        <f t="shared" si="7"/>
        <v>150795</v>
      </c>
    </row>
    <row r="310" spans="1:9">
      <c r="A310" s="13" t="s">
        <v>3689</v>
      </c>
      <c r="B310" s="13">
        <v>17031180100</v>
      </c>
      <c r="C310" s="13" t="s">
        <v>3690</v>
      </c>
      <c r="D310" s="13" t="s">
        <v>4272</v>
      </c>
      <c r="E310" s="13" t="s">
        <v>4129</v>
      </c>
      <c r="F310" s="23">
        <v>7.8081429004699998E-2</v>
      </c>
      <c r="G310" s="25">
        <v>30550</v>
      </c>
      <c r="H310" s="25">
        <v>120246</v>
      </c>
      <c r="I310" s="25">
        <f t="shared" si="7"/>
        <v>150796</v>
      </c>
    </row>
    <row r="311" spans="1:9">
      <c r="A311" s="13" t="s">
        <v>3691</v>
      </c>
      <c r="B311" s="13">
        <v>17031190100</v>
      </c>
      <c r="C311" s="13" t="s">
        <v>3692</v>
      </c>
      <c r="D311" s="13" t="s">
        <v>4272</v>
      </c>
      <c r="E311" s="13" t="s">
        <v>4129</v>
      </c>
      <c r="F311" s="23">
        <v>0.183953031898</v>
      </c>
      <c r="G311" s="25">
        <v>30550</v>
      </c>
      <c r="H311" s="25">
        <v>120247</v>
      </c>
      <c r="I311" s="25">
        <f t="shared" si="7"/>
        <v>150797</v>
      </c>
    </row>
    <row r="312" spans="1:9">
      <c r="A312" s="13" t="s">
        <v>3693</v>
      </c>
      <c r="B312" s="13">
        <v>17031190200</v>
      </c>
      <c r="C312" s="13" t="s">
        <v>3694</v>
      </c>
      <c r="D312" s="13" t="s">
        <v>4272</v>
      </c>
      <c r="E312" s="13" t="s">
        <v>4129</v>
      </c>
      <c r="F312" s="23">
        <v>0.16136194765600001</v>
      </c>
      <c r="G312" s="25">
        <v>30550</v>
      </c>
      <c r="H312" s="25">
        <v>120248</v>
      </c>
      <c r="I312" s="25">
        <f t="shared" si="7"/>
        <v>150798</v>
      </c>
    </row>
    <row r="313" spans="1:9">
      <c r="A313" s="13" t="s">
        <v>3695</v>
      </c>
      <c r="B313" s="13">
        <v>17031190300</v>
      </c>
      <c r="C313" s="13" t="s">
        <v>3589</v>
      </c>
      <c r="D313" s="13" t="s">
        <v>4272</v>
      </c>
      <c r="E313" s="13" t="s">
        <v>4129</v>
      </c>
      <c r="F313" s="23">
        <v>0.139625579119</v>
      </c>
      <c r="G313" s="25">
        <v>30550</v>
      </c>
      <c r="H313" s="25">
        <v>120249</v>
      </c>
      <c r="I313" s="25">
        <f t="shared" si="7"/>
        <v>150799</v>
      </c>
    </row>
    <row r="314" spans="1:9">
      <c r="A314" s="13" t="s">
        <v>3590</v>
      </c>
      <c r="B314" s="13">
        <v>17031190401</v>
      </c>
      <c r="C314" s="13" t="s">
        <v>3591</v>
      </c>
      <c r="D314" s="13" t="s">
        <v>4272</v>
      </c>
      <c r="E314" s="13" t="s">
        <v>4129</v>
      </c>
      <c r="F314" s="23">
        <v>0.14480991661500001</v>
      </c>
      <c r="G314" s="25">
        <v>30550</v>
      </c>
      <c r="H314" s="25">
        <v>120250</v>
      </c>
      <c r="I314" s="25">
        <f t="shared" si="7"/>
        <v>150800</v>
      </c>
    </row>
    <row r="315" spans="1:9">
      <c r="A315" s="13" t="s">
        <v>3592</v>
      </c>
      <c r="B315" s="13">
        <v>17031190402</v>
      </c>
      <c r="C315" s="13" t="s">
        <v>3593</v>
      </c>
      <c r="D315" s="13" t="s">
        <v>4272</v>
      </c>
      <c r="E315" s="13" t="s">
        <v>4129</v>
      </c>
      <c r="F315" s="23">
        <v>0.14480991661500001</v>
      </c>
      <c r="G315" s="25">
        <v>30550</v>
      </c>
      <c r="H315" s="25">
        <v>120251</v>
      </c>
      <c r="I315" s="25">
        <f t="shared" si="7"/>
        <v>150801</v>
      </c>
    </row>
    <row r="316" spans="1:9">
      <c r="A316" s="13" t="s">
        <v>3594</v>
      </c>
      <c r="B316" s="13">
        <v>17031190601</v>
      </c>
      <c r="C316" s="13" t="s">
        <v>3595</v>
      </c>
      <c r="D316" s="13" t="s">
        <v>4272</v>
      </c>
      <c r="E316" s="13" t="s">
        <v>4129</v>
      </c>
      <c r="F316" s="23">
        <v>0.18678292632099999</v>
      </c>
      <c r="G316" s="25">
        <v>30550</v>
      </c>
      <c r="H316" s="25">
        <v>120252</v>
      </c>
      <c r="I316" s="25">
        <f t="shared" si="7"/>
        <v>150802</v>
      </c>
    </row>
    <row r="317" spans="1:9">
      <c r="A317" s="13" t="s">
        <v>3596</v>
      </c>
      <c r="B317" s="13">
        <v>17031190602</v>
      </c>
      <c r="C317" s="13" t="s">
        <v>3597</v>
      </c>
      <c r="D317" s="13" t="s">
        <v>4272</v>
      </c>
      <c r="E317" s="13" t="s">
        <v>4129</v>
      </c>
      <c r="F317" s="23">
        <v>0.18678292632099999</v>
      </c>
      <c r="G317" s="25">
        <v>30550</v>
      </c>
      <c r="H317" s="25">
        <v>120253</v>
      </c>
      <c r="I317" s="25">
        <f t="shared" si="7"/>
        <v>150803</v>
      </c>
    </row>
    <row r="318" spans="1:9">
      <c r="A318" s="13" t="s">
        <v>3598</v>
      </c>
      <c r="B318" s="13">
        <v>17031190701</v>
      </c>
      <c r="C318" s="13" t="s">
        <v>3599</v>
      </c>
      <c r="D318" s="13" t="s">
        <v>4272</v>
      </c>
      <c r="E318" s="13" t="s">
        <v>4129</v>
      </c>
      <c r="F318" s="23">
        <v>0.10940272361</v>
      </c>
      <c r="G318" s="25">
        <v>30550</v>
      </c>
      <c r="H318" s="25">
        <v>120254</v>
      </c>
      <c r="I318" s="25">
        <f t="shared" si="7"/>
        <v>150804</v>
      </c>
    </row>
    <row r="319" spans="1:9">
      <c r="A319" s="13" t="s">
        <v>3600</v>
      </c>
      <c r="B319" s="13">
        <v>17031190702</v>
      </c>
      <c r="C319" s="13" t="s">
        <v>3601</v>
      </c>
      <c r="D319" s="13" t="s">
        <v>4272</v>
      </c>
      <c r="E319" s="13" t="s">
        <v>4129</v>
      </c>
      <c r="F319" s="23">
        <v>0.10940272361</v>
      </c>
      <c r="G319" s="25">
        <v>30550</v>
      </c>
      <c r="H319" s="25">
        <v>120255</v>
      </c>
      <c r="I319" s="25">
        <f t="shared" si="7"/>
        <v>150805</v>
      </c>
    </row>
    <row r="320" spans="1:9">
      <c r="A320" s="13" t="s">
        <v>3602</v>
      </c>
      <c r="B320" s="13">
        <v>17031190800</v>
      </c>
      <c r="C320" s="13" t="s">
        <v>3603</v>
      </c>
      <c r="D320" s="13" t="s">
        <v>4272</v>
      </c>
      <c r="E320" s="13" t="s">
        <v>4129</v>
      </c>
      <c r="F320" s="23">
        <v>0.167580738664</v>
      </c>
      <c r="G320" s="25">
        <v>30550</v>
      </c>
      <c r="H320" s="25">
        <v>120256</v>
      </c>
      <c r="I320" s="25">
        <f t="shared" si="7"/>
        <v>150806</v>
      </c>
    </row>
    <row r="321" spans="1:9">
      <c r="A321" s="13" t="s">
        <v>3604</v>
      </c>
      <c r="B321" s="13">
        <v>17031190900</v>
      </c>
      <c r="C321" s="13" t="s">
        <v>3605</v>
      </c>
      <c r="D321" s="13" t="s">
        <v>4272</v>
      </c>
      <c r="E321" s="13" t="s">
        <v>4129</v>
      </c>
      <c r="F321" s="23">
        <v>0.12574850022799999</v>
      </c>
      <c r="G321" s="25">
        <v>30550</v>
      </c>
      <c r="H321" s="25">
        <v>120257</v>
      </c>
      <c r="I321" s="25">
        <f t="shared" si="7"/>
        <v>150807</v>
      </c>
    </row>
    <row r="322" spans="1:9">
      <c r="A322" s="13" t="s">
        <v>3606</v>
      </c>
      <c r="B322" s="13">
        <v>17031191000</v>
      </c>
      <c r="C322" s="13" t="s">
        <v>3607</v>
      </c>
      <c r="D322" s="13" t="s">
        <v>4272</v>
      </c>
      <c r="E322" s="13" t="s">
        <v>4129</v>
      </c>
      <c r="F322" s="23">
        <v>0.146484375</v>
      </c>
      <c r="G322" s="25">
        <v>30550</v>
      </c>
      <c r="H322" s="25">
        <v>120258</v>
      </c>
      <c r="I322" s="25">
        <f t="shared" si="7"/>
        <v>150808</v>
      </c>
    </row>
    <row r="323" spans="1:9">
      <c r="A323" s="13" t="s">
        <v>3608</v>
      </c>
      <c r="B323" s="13">
        <v>17031191100</v>
      </c>
      <c r="C323" s="13" t="s">
        <v>3609</v>
      </c>
      <c r="D323" s="13" t="s">
        <v>4272</v>
      </c>
      <c r="E323" s="13" t="s">
        <v>4129</v>
      </c>
      <c r="F323" s="23">
        <v>0.26381766796099998</v>
      </c>
      <c r="G323" s="25">
        <v>30550</v>
      </c>
      <c r="H323" s="25">
        <v>120259</v>
      </c>
      <c r="I323" s="25">
        <f t="shared" si="7"/>
        <v>150809</v>
      </c>
    </row>
    <row r="324" spans="1:9">
      <c r="A324" s="13" t="s">
        <v>3610</v>
      </c>
      <c r="B324" s="13">
        <v>17031191200</v>
      </c>
      <c r="C324" s="13" t="s">
        <v>3611</v>
      </c>
      <c r="D324" s="13" t="s">
        <v>4272</v>
      </c>
      <c r="E324" s="13" t="s">
        <v>4129</v>
      </c>
      <c r="F324" s="23">
        <v>0.37392374873200002</v>
      </c>
      <c r="G324" s="25">
        <v>30550</v>
      </c>
      <c r="H324" s="25">
        <v>120260</v>
      </c>
      <c r="I324" s="25">
        <f t="shared" si="7"/>
        <v>150810</v>
      </c>
    </row>
    <row r="325" spans="1:9">
      <c r="A325" s="13" t="s">
        <v>3612</v>
      </c>
      <c r="B325" s="13">
        <v>17031191301</v>
      </c>
      <c r="C325" s="13" t="s">
        <v>3613</v>
      </c>
      <c r="D325" s="13" t="s">
        <v>4272</v>
      </c>
      <c r="E325" s="13" t="s">
        <v>4129</v>
      </c>
      <c r="F325" s="23">
        <v>0.18178169429300001</v>
      </c>
      <c r="G325" s="25">
        <v>30550</v>
      </c>
      <c r="H325" s="25">
        <v>120261</v>
      </c>
      <c r="I325" s="25">
        <f t="shared" si="7"/>
        <v>150811</v>
      </c>
    </row>
    <row r="326" spans="1:9">
      <c r="A326" s="13" t="s">
        <v>3614</v>
      </c>
      <c r="B326" s="13">
        <v>17031191302</v>
      </c>
      <c r="C326" s="13" t="s">
        <v>3615</v>
      </c>
      <c r="D326" s="13" t="s">
        <v>4272</v>
      </c>
      <c r="E326" s="13" t="s">
        <v>4129</v>
      </c>
      <c r="F326" s="23">
        <v>0.18178169429300001</v>
      </c>
      <c r="G326" s="25">
        <v>30550</v>
      </c>
      <c r="H326" s="25">
        <v>120262</v>
      </c>
      <c r="I326" s="25">
        <f t="shared" si="7"/>
        <v>150812</v>
      </c>
    </row>
    <row r="327" spans="1:9">
      <c r="A327" s="13" t="s">
        <v>3616</v>
      </c>
      <c r="B327" s="13">
        <v>17031200100</v>
      </c>
      <c r="C327" s="13" t="s">
        <v>3617</v>
      </c>
      <c r="D327" s="13" t="s">
        <v>4272</v>
      </c>
      <c r="E327" s="13" t="s">
        <v>4129</v>
      </c>
      <c r="F327" s="23">
        <v>0.133056133986</v>
      </c>
      <c r="G327" s="25">
        <v>30550</v>
      </c>
      <c r="H327" s="25">
        <v>120263</v>
      </c>
      <c r="I327" s="25">
        <f t="shared" si="7"/>
        <v>150813</v>
      </c>
    </row>
    <row r="328" spans="1:9">
      <c r="A328" s="13" t="s">
        <v>3618</v>
      </c>
      <c r="B328" s="13">
        <v>17031200200</v>
      </c>
      <c r="C328" s="13" t="s">
        <v>3619</v>
      </c>
      <c r="D328" s="13" t="s">
        <v>4272</v>
      </c>
      <c r="E328" s="13" t="s">
        <v>4129</v>
      </c>
      <c r="F328" s="23">
        <v>9.3023255467400007E-2</v>
      </c>
      <c r="G328" s="25">
        <v>30550</v>
      </c>
      <c r="H328" s="25">
        <v>120264</v>
      </c>
      <c r="I328" s="25">
        <f t="shared" si="7"/>
        <v>150814</v>
      </c>
    </row>
    <row r="329" spans="1:9">
      <c r="A329" s="13" t="s">
        <v>3620</v>
      </c>
      <c r="B329" s="13">
        <v>17031200300</v>
      </c>
      <c r="C329" s="13" t="s">
        <v>3621</v>
      </c>
      <c r="D329" s="13" t="s">
        <v>4272</v>
      </c>
      <c r="E329" s="13" t="s">
        <v>4129</v>
      </c>
      <c r="F329" s="23">
        <v>0.26446279883399998</v>
      </c>
      <c r="G329" s="25">
        <v>30550</v>
      </c>
      <c r="H329" s="25">
        <v>120265</v>
      </c>
      <c r="I329" s="25">
        <f t="shared" si="7"/>
        <v>150815</v>
      </c>
    </row>
    <row r="330" spans="1:9">
      <c r="A330" s="13" t="s">
        <v>3622</v>
      </c>
      <c r="B330" s="13">
        <v>17031200401</v>
      </c>
      <c r="C330" s="13" t="s">
        <v>3623</v>
      </c>
      <c r="D330" s="13" t="s">
        <v>4272</v>
      </c>
      <c r="E330" s="13" t="s">
        <v>4129</v>
      </c>
      <c r="F330" s="23">
        <v>0.16091954708100001</v>
      </c>
      <c r="G330" s="25">
        <v>30550</v>
      </c>
      <c r="H330" s="25">
        <v>120266</v>
      </c>
      <c r="I330" s="25">
        <f t="shared" si="7"/>
        <v>150816</v>
      </c>
    </row>
    <row r="331" spans="1:9">
      <c r="A331" s="13" t="s">
        <v>3624</v>
      </c>
      <c r="B331" s="13">
        <v>17031200402</v>
      </c>
      <c r="C331" s="13" t="s">
        <v>3625</v>
      </c>
      <c r="D331" s="13" t="s">
        <v>4272</v>
      </c>
      <c r="E331" s="13" t="s">
        <v>4129</v>
      </c>
      <c r="F331" s="23">
        <v>0.16091954708100001</v>
      </c>
      <c r="G331" s="25">
        <v>30550</v>
      </c>
      <c r="H331" s="25">
        <v>120267</v>
      </c>
      <c r="I331" s="25">
        <f t="shared" si="7"/>
        <v>150817</v>
      </c>
    </row>
    <row r="332" spans="1:9">
      <c r="A332" s="13" t="s">
        <v>3626</v>
      </c>
      <c r="B332" s="13">
        <v>17031210100</v>
      </c>
      <c r="C332" s="13" t="s">
        <v>3627</v>
      </c>
      <c r="D332" s="13" t="s">
        <v>4272</v>
      </c>
      <c r="E332" s="13" t="s">
        <v>4129</v>
      </c>
      <c r="F332" s="23">
        <v>5.7803466916099999E-2</v>
      </c>
      <c r="G332" s="25">
        <v>30550</v>
      </c>
      <c r="H332" s="25">
        <v>120268</v>
      </c>
      <c r="I332" s="25">
        <f t="shared" si="7"/>
        <v>150818</v>
      </c>
    </row>
    <row r="333" spans="1:9">
      <c r="A333" s="13" t="s">
        <v>3628</v>
      </c>
      <c r="B333" s="13">
        <v>17031210400</v>
      </c>
      <c r="C333" s="13" t="s">
        <v>3629</v>
      </c>
      <c r="D333" s="13" t="s">
        <v>4272</v>
      </c>
      <c r="E333" s="13" t="s">
        <v>4129</v>
      </c>
      <c r="F333" s="23">
        <v>0.13610586524000001</v>
      </c>
      <c r="G333" s="25">
        <v>30550</v>
      </c>
      <c r="H333" s="25">
        <v>120269</v>
      </c>
      <c r="I333" s="25">
        <f t="shared" si="7"/>
        <v>150819</v>
      </c>
    </row>
    <row r="334" spans="1:9">
      <c r="A334" s="13" t="s">
        <v>3630</v>
      </c>
      <c r="B334" s="13">
        <v>17031210501</v>
      </c>
      <c r="C334" s="13" t="s">
        <v>3631</v>
      </c>
      <c r="D334" s="13" t="s">
        <v>4272</v>
      </c>
      <c r="E334" s="13" t="s">
        <v>4129</v>
      </c>
      <c r="F334" s="23">
        <v>0.21942110359700001</v>
      </c>
      <c r="G334" s="25">
        <v>30550</v>
      </c>
      <c r="H334" s="25">
        <v>120270</v>
      </c>
      <c r="I334" s="25">
        <f t="shared" si="7"/>
        <v>150820</v>
      </c>
    </row>
    <row r="335" spans="1:9">
      <c r="A335" s="13" t="s">
        <v>3632</v>
      </c>
      <c r="B335" s="13">
        <v>17031210502</v>
      </c>
      <c r="C335" s="13" t="s">
        <v>3633</v>
      </c>
      <c r="D335" s="13" t="s">
        <v>4272</v>
      </c>
      <c r="E335" s="13" t="s">
        <v>4129</v>
      </c>
      <c r="F335" s="23">
        <v>0.21942110359700001</v>
      </c>
      <c r="G335" s="25">
        <v>30550</v>
      </c>
      <c r="H335" s="25">
        <v>120271</v>
      </c>
      <c r="I335" s="25">
        <f t="shared" si="7"/>
        <v>150821</v>
      </c>
    </row>
    <row r="336" spans="1:9">
      <c r="A336" s="13" t="s">
        <v>3634</v>
      </c>
      <c r="B336" s="13">
        <v>17031210601</v>
      </c>
      <c r="C336" s="13" t="s">
        <v>3635</v>
      </c>
      <c r="D336" s="13" t="s">
        <v>4272</v>
      </c>
      <c r="E336" s="13" t="s">
        <v>4129</v>
      </c>
      <c r="F336" s="23">
        <v>0.13676907122099999</v>
      </c>
      <c r="G336" s="25">
        <v>30550</v>
      </c>
      <c r="H336" s="25">
        <v>120272</v>
      </c>
      <c r="I336" s="25">
        <f t="shared" si="7"/>
        <v>150822</v>
      </c>
    </row>
    <row r="337" spans="1:9">
      <c r="A337" s="13" t="s">
        <v>3636</v>
      </c>
      <c r="B337" s="13">
        <v>17031210602</v>
      </c>
      <c r="C337" s="13" t="s">
        <v>3637</v>
      </c>
      <c r="D337" s="13" t="s">
        <v>4272</v>
      </c>
      <c r="E337" s="13" t="s">
        <v>4129</v>
      </c>
      <c r="F337" s="23">
        <v>0.13676907122099999</v>
      </c>
      <c r="G337" s="25">
        <v>30550</v>
      </c>
      <c r="H337" s="25">
        <v>120273</v>
      </c>
      <c r="I337" s="25">
        <f t="shared" si="7"/>
        <v>150823</v>
      </c>
    </row>
    <row r="338" spans="1:9">
      <c r="A338" s="13" t="s">
        <v>3638</v>
      </c>
      <c r="B338" s="13">
        <v>17031210700</v>
      </c>
      <c r="C338" s="13" t="s">
        <v>3639</v>
      </c>
      <c r="D338" s="13" t="s">
        <v>4272</v>
      </c>
      <c r="E338" s="13" t="s">
        <v>4129</v>
      </c>
      <c r="F338" s="23">
        <v>0.124015748501</v>
      </c>
      <c r="G338" s="25">
        <v>30550</v>
      </c>
      <c r="H338" s="25">
        <v>120274</v>
      </c>
      <c r="I338" s="25">
        <f t="shared" si="7"/>
        <v>150824</v>
      </c>
    </row>
    <row r="339" spans="1:9">
      <c r="A339" s="13" t="s">
        <v>3640</v>
      </c>
      <c r="B339" s="13">
        <v>17031210800</v>
      </c>
      <c r="C339" s="13" t="s">
        <v>3641</v>
      </c>
      <c r="D339" s="13" t="s">
        <v>4272</v>
      </c>
      <c r="E339" s="13" t="s">
        <v>4129</v>
      </c>
      <c r="F339" s="23">
        <v>0.35593220591500002</v>
      </c>
      <c r="G339" s="25">
        <v>30550</v>
      </c>
      <c r="H339" s="25">
        <v>120275</v>
      </c>
      <c r="I339" s="25">
        <f t="shared" si="7"/>
        <v>150825</v>
      </c>
    </row>
    <row r="340" spans="1:9">
      <c r="A340" s="13" t="s">
        <v>3535</v>
      </c>
      <c r="B340" s="13">
        <v>17031210900</v>
      </c>
      <c r="C340" s="13" t="s">
        <v>3536</v>
      </c>
      <c r="D340" s="13" t="s">
        <v>4272</v>
      </c>
      <c r="E340" s="13" t="s">
        <v>4129</v>
      </c>
      <c r="F340" s="23">
        <v>0.139356821775</v>
      </c>
      <c r="G340" s="25">
        <v>30550</v>
      </c>
      <c r="H340" s="25">
        <v>120276</v>
      </c>
      <c r="I340" s="25">
        <f t="shared" si="7"/>
        <v>150826</v>
      </c>
    </row>
    <row r="341" spans="1:9">
      <c r="A341" s="13" t="s">
        <v>3537</v>
      </c>
      <c r="B341" s="13">
        <v>17031220300</v>
      </c>
      <c r="C341" s="13" t="s">
        <v>3538</v>
      </c>
      <c r="D341" s="13" t="s">
        <v>4272</v>
      </c>
      <c r="E341" s="13" t="s">
        <v>4129</v>
      </c>
      <c r="F341" s="23">
        <v>0.118421055377</v>
      </c>
      <c r="G341" s="25">
        <v>30550</v>
      </c>
      <c r="H341" s="25">
        <v>120277</v>
      </c>
      <c r="I341" s="25">
        <f t="shared" si="7"/>
        <v>150827</v>
      </c>
    </row>
    <row r="342" spans="1:9">
      <c r="A342" s="13" t="s">
        <v>3539</v>
      </c>
      <c r="B342" s="13">
        <v>17031220400</v>
      </c>
      <c r="C342" s="13" t="s">
        <v>3540</v>
      </c>
      <c r="D342" s="13" t="s">
        <v>4272</v>
      </c>
      <c r="E342" s="13" t="s">
        <v>4129</v>
      </c>
      <c r="F342" s="23">
        <v>4.8414021730399999E-2</v>
      </c>
      <c r="G342" s="25">
        <v>30550</v>
      </c>
      <c r="H342" s="25">
        <v>120278</v>
      </c>
      <c r="I342" s="25">
        <f t="shared" si="7"/>
        <v>150828</v>
      </c>
    </row>
    <row r="343" spans="1:9">
      <c r="A343" s="13" t="s">
        <v>3541</v>
      </c>
      <c r="B343" s="13">
        <v>17031220500</v>
      </c>
      <c r="C343" s="13" t="s">
        <v>3542</v>
      </c>
      <c r="D343" s="13" t="s">
        <v>4272</v>
      </c>
      <c r="E343" s="13" t="s">
        <v>4129</v>
      </c>
      <c r="F343" s="23">
        <v>8.1996433436899996E-2</v>
      </c>
      <c r="G343" s="25">
        <v>30550</v>
      </c>
      <c r="H343" s="25">
        <v>120279</v>
      </c>
      <c r="I343" s="25">
        <f t="shared" si="7"/>
        <v>150829</v>
      </c>
    </row>
    <row r="344" spans="1:9">
      <c r="A344" s="13" t="s">
        <v>3543</v>
      </c>
      <c r="B344" s="13">
        <v>17031220601</v>
      </c>
      <c r="C344" s="13" t="s">
        <v>3544</v>
      </c>
      <c r="D344" s="13" t="s">
        <v>4272</v>
      </c>
      <c r="E344" s="13" t="s">
        <v>4129</v>
      </c>
      <c r="F344" s="23">
        <v>0.20146764814900001</v>
      </c>
      <c r="G344" s="25">
        <v>30550</v>
      </c>
      <c r="H344" s="25">
        <v>120280</v>
      </c>
      <c r="I344" s="25">
        <f t="shared" si="7"/>
        <v>150830</v>
      </c>
    </row>
    <row r="345" spans="1:9">
      <c r="A345" s="13" t="s">
        <v>3545</v>
      </c>
      <c r="B345" s="13">
        <v>17031220602</v>
      </c>
      <c r="C345" s="13" t="s">
        <v>3546</v>
      </c>
      <c r="D345" s="13" t="s">
        <v>4272</v>
      </c>
      <c r="E345" s="13" t="s">
        <v>4129</v>
      </c>
      <c r="F345" s="23">
        <v>0.20146764814900001</v>
      </c>
      <c r="G345" s="25">
        <v>30550</v>
      </c>
      <c r="H345" s="25">
        <v>120281</v>
      </c>
      <c r="I345" s="25">
        <f t="shared" si="7"/>
        <v>150831</v>
      </c>
    </row>
    <row r="346" spans="1:9">
      <c r="A346" s="13" t="s">
        <v>3547</v>
      </c>
      <c r="B346" s="13">
        <v>17031220701</v>
      </c>
      <c r="C346" s="13" t="s">
        <v>3548</v>
      </c>
      <c r="D346" s="13" t="s">
        <v>4272</v>
      </c>
      <c r="E346" s="13" t="s">
        <v>4129</v>
      </c>
      <c r="F346" s="23">
        <v>0.16234497726</v>
      </c>
      <c r="G346" s="25">
        <v>30550</v>
      </c>
      <c r="H346" s="25">
        <v>120282</v>
      </c>
      <c r="I346" s="25">
        <f t="shared" si="7"/>
        <v>150832</v>
      </c>
    </row>
    <row r="347" spans="1:9">
      <c r="A347" s="13" t="s">
        <v>3549</v>
      </c>
      <c r="B347" s="13">
        <v>17031220702</v>
      </c>
      <c r="C347" s="13" t="s">
        <v>3550</v>
      </c>
      <c r="D347" s="13" t="s">
        <v>4272</v>
      </c>
      <c r="E347" s="13" t="s">
        <v>4129</v>
      </c>
      <c r="F347" s="23">
        <v>0.16234497726</v>
      </c>
      <c r="G347" s="25">
        <v>30550</v>
      </c>
      <c r="H347" s="25">
        <v>120283</v>
      </c>
      <c r="I347" s="25">
        <f t="shared" si="7"/>
        <v>150833</v>
      </c>
    </row>
    <row r="348" spans="1:9">
      <c r="A348" s="13" t="s">
        <v>3551</v>
      </c>
      <c r="B348" s="13">
        <v>17031220901</v>
      </c>
      <c r="C348" s="13" t="s">
        <v>3552</v>
      </c>
      <c r="D348" s="13" t="s">
        <v>4272</v>
      </c>
      <c r="E348" s="13" t="s">
        <v>4129</v>
      </c>
      <c r="F348" s="23">
        <v>0.18832522630699999</v>
      </c>
      <c r="G348" s="25">
        <v>30550</v>
      </c>
      <c r="H348" s="25">
        <v>120284</v>
      </c>
      <c r="I348" s="25">
        <f t="shared" si="7"/>
        <v>150834</v>
      </c>
    </row>
    <row r="349" spans="1:9">
      <c r="A349" s="13" t="s">
        <v>3553</v>
      </c>
      <c r="B349" s="13">
        <v>17031220902</v>
      </c>
      <c r="C349" s="13" t="s">
        <v>3554</v>
      </c>
      <c r="D349" s="13" t="s">
        <v>4272</v>
      </c>
      <c r="E349" s="13" t="s">
        <v>4129</v>
      </c>
      <c r="F349" s="23">
        <v>0.18832522630699999</v>
      </c>
      <c r="G349" s="25">
        <v>30550</v>
      </c>
      <c r="H349" s="25">
        <v>120285</v>
      </c>
      <c r="I349" s="25">
        <f t="shared" ref="I349:I412" si="8">SUM(G349:H349)</f>
        <v>150835</v>
      </c>
    </row>
    <row r="350" spans="1:9">
      <c r="A350" s="13" t="s">
        <v>3555</v>
      </c>
      <c r="B350" s="13">
        <v>17031221000</v>
      </c>
      <c r="C350" s="13" t="s">
        <v>3556</v>
      </c>
      <c r="D350" s="13" t="s">
        <v>4272</v>
      </c>
      <c r="E350" s="13" t="s">
        <v>4129</v>
      </c>
      <c r="F350" s="23">
        <v>0.42039355635600001</v>
      </c>
      <c r="G350" s="25">
        <v>30550</v>
      </c>
      <c r="H350" s="25">
        <v>120286</v>
      </c>
      <c r="I350" s="25">
        <f t="shared" si="8"/>
        <v>150836</v>
      </c>
    </row>
    <row r="351" spans="1:9">
      <c r="A351" s="13" t="s">
        <v>3557</v>
      </c>
      <c r="B351" s="13">
        <v>17031221100</v>
      </c>
      <c r="C351" s="13" t="s">
        <v>3558</v>
      </c>
      <c r="D351" s="13" t="s">
        <v>4272</v>
      </c>
      <c r="E351" s="13" t="s">
        <v>4129</v>
      </c>
      <c r="F351" s="23">
        <v>0.22602088749400001</v>
      </c>
      <c r="G351" s="25">
        <v>30550</v>
      </c>
      <c r="H351" s="25">
        <v>120287</v>
      </c>
      <c r="I351" s="25">
        <f t="shared" si="8"/>
        <v>150837</v>
      </c>
    </row>
    <row r="352" spans="1:9">
      <c r="A352" s="13" t="s">
        <v>3559</v>
      </c>
      <c r="B352" s="13">
        <v>17031221200</v>
      </c>
      <c r="C352" s="13" t="s">
        <v>3560</v>
      </c>
      <c r="D352" s="13" t="s">
        <v>4272</v>
      </c>
      <c r="E352" s="13" t="s">
        <v>4129</v>
      </c>
      <c r="F352" s="23">
        <v>0.120840631425</v>
      </c>
      <c r="G352" s="25">
        <v>30550</v>
      </c>
      <c r="H352" s="25">
        <v>120288</v>
      </c>
      <c r="I352" s="25">
        <f t="shared" si="8"/>
        <v>150838</v>
      </c>
    </row>
    <row r="353" spans="1:9">
      <c r="A353" s="13" t="s">
        <v>3561</v>
      </c>
      <c r="B353" s="13">
        <v>17031221300</v>
      </c>
      <c r="C353" s="13" t="s">
        <v>3562</v>
      </c>
      <c r="D353" s="13" t="s">
        <v>4272</v>
      </c>
      <c r="E353" s="13" t="s">
        <v>4129</v>
      </c>
      <c r="F353" s="23">
        <v>0.155049785972</v>
      </c>
      <c r="G353" s="25">
        <v>30550</v>
      </c>
      <c r="H353" s="25">
        <v>120289</v>
      </c>
      <c r="I353" s="25">
        <f t="shared" si="8"/>
        <v>150839</v>
      </c>
    </row>
    <row r="354" spans="1:9">
      <c r="A354" s="13" t="s">
        <v>3563</v>
      </c>
      <c r="B354" s="13">
        <v>17031221400</v>
      </c>
      <c r="C354" s="13" t="s">
        <v>3564</v>
      </c>
      <c r="D354" s="13" t="s">
        <v>4272</v>
      </c>
      <c r="E354" s="13" t="s">
        <v>4129</v>
      </c>
      <c r="F354" s="23">
        <v>0.31570246815699998</v>
      </c>
      <c r="G354" s="25">
        <v>30550</v>
      </c>
      <c r="H354" s="25">
        <v>120290</v>
      </c>
      <c r="I354" s="25">
        <f t="shared" si="8"/>
        <v>150840</v>
      </c>
    </row>
    <row r="355" spans="1:9">
      <c r="A355" s="13" t="s">
        <v>3565</v>
      </c>
      <c r="B355" s="13">
        <v>17031221500</v>
      </c>
      <c r="C355" s="13" t="s">
        <v>3566</v>
      </c>
      <c r="D355" s="13" t="s">
        <v>4272</v>
      </c>
      <c r="E355" s="13" t="s">
        <v>4129</v>
      </c>
      <c r="F355" s="23">
        <v>9.0225562453300004E-2</v>
      </c>
      <c r="G355" s="25">
        <v>30550</v>
      </c>
      <c r="H355" s="25">
        <v>120291</v>
      </c>
      <c r="I355" s="25">
        <f t="shared" si="8"/>
        <v>150841</v>
      </c>
    </row>
    <row r="356" spans="1:9">
      <c r="A356" s="13" t="s">
        <v>3567</v>
      </c>
      <c r="B356" s="13">
        <v>17031221600</v>
      </c>
      <c r="C356" s="13" t="s">
        <v>3568</v>
      </c>
      <c r="D356" s="13" t="s">
        <v>4272</v>
      </c>
      <c r="E356" s="13" t="s">
        <v>4129</v>
      </c>
      <c r="F356" s="23">
        <v>4.1811846196700003E-2</v>
      </c>
      <c r="G356" s="25">
        <v>30550</v>
      </c>
      <c r="H356" s="25">
        <v>120292</v>
      </c>
      <c r="I356" s="25">
        <f t="shared" si="8"/>
        <v>150842</v>
      </c>
    </row>
    <row r="357" spans="1:9">
      <c r="A357" s="13" t="s">
        <v>3569</v>
      </c>
      <c r="B357" s="13">
        <v>17031222200</v>
      </c>
      <c r="C357" s="13" t="s">
        <v>3570</v>
      </c>
      <c r="D357" s="13" t="s">
        <v>4272</v>
      </c>
      <c r="E357" s="13" t="s">
        <v>4129</v>
      </c>
      <c r="F357" s="23">
        <v>0</v>
      </c>
      <c r="G357" s="25">
        <v>30550</v>
      </c>
      <c r="H357" s="25">
        <v>120293</v>
      </c>
      <c r="I357" s="25">
        <f t="shared" si="8"/>
        <v>150843</v>
      </c>
    </row>
    <row r="358" spans="1:9">
      <c r="A358" s="13" t="s">
        <v>3571</v>
      </c>
      <c r="B358" s="13">
        <v>17031222500</v>
      </c>
      <c r="C358" s="13" t="s">
        <v>3572</v>
      </c>
      <c r="D358" s="13" t="s">
        <v>4272</v>
      </c>
      <c r="E358" s="13" t="s">
        <v>4129</v>
      </c>
      <c r="F358" s="23">
        <v>0.124637678266</v>
      </c>
      <c r="G358" s="25">
        <v>30550</v>
      </c>
      <c r="H358" s="25">
        <v>120294</v>
      </c>
      <c r="I358" s="25">
        <f t="shared" si="8"/>
        <v>150844</v>
      </c>
    </row>
    <row r="359" spans="1:9">
      <c r="A359" s="13" t="s">
        <v>3573</v>
      </c>
      <c r="B359" s="13">
        <v>17031222600</v>
      </c>
      <c r="C359" s="13" t="s">
        <v>3574</v>
      </c>
      <c r="D359" s="13" t="s">
        <v>4272</v>
      </c>
      <c r="E359" s="13" t="s">
        <v>4129</v>
      </c>
      <c r="F359" s="23">
        <v>4.9418605864000001E-2</v>
      </c>
      <c r="G359" s="25">
        <v>30550</v>
      </c>
      <c r="H359" s="25">
        <v>120295</v>
      </c>
      <c r="I359" s="25">
        <f t="shared" si="8"/>
        <v>150845</v>
      </c>
    </row>
    <row r="360" spans="1:9">
      <c r="A360" s="13" t="s">
        <v>3575</v>
      </c>
      <c r="B360" s="13">
        <v>17031222700</v>
      </c>
      <c r="C360" s="13" t="s">
        <v>3576</v>
      </c>
      <c r="D360" s="13" t="s">
        <v>4272</v>
      </c>
      <c r="E360" s="13" t="s">
        <v>4129</v>
      </c>
      <c r="F360" s="23">
        <v>0.41860464215299997</v>
      </c>
      <c r="G360" s="25">
        <v>30550</v>
      </c>
      <c r="H360" s="25">
        <v>120296</v>
      </c>
      <c r="I360" s="25">
        <f t="shared" si="8"/>
        <v>150846</v>
      </c>
    </row>
    <row r="361" spans="1:9">
      <c r="A361" s="13" t="s">
        <v>3577</v>
      </c>
      <c r="B361" s="13">
        <v>17031222800</v>
      </c>
      <c r="C361" s="13" t="s">
        <v>3578</v>
      </c>
      <c r="D361" s="13" t="s">
        <v>4272</v>
      </c>
      <c r="E361" s="13" t="s">
        <v>4129</v>
      </c>
      <c r="F361" s="23">
        <v>0.47979798912999999</v>
      </c>
      <c r="G361" s="25">
        <v>30550</v>
      </c>
      <c r="H361" s="25">
        <v>120297</v>
      </c>
      <c r="I361" s="25">
        <f t="shared" si="8"/>
        <v>150847</v>
      </c>
    </row>
    <row r="362" spans="1:9">
      <c r="A362" s="13" t="s">
        <v>3579</v>
      </c>
      <c r="B362" s="13">
        <v>17031222900</v>
      </c>
      <c r="C362" s="13" t="s">
        <v>3580</v>
      </c>
      <c r="D362" s="13" t="s">
        <v>4272</v>
      </c>
      <c r="E362" s="13" t="s">
        <v>4129</v>
      </c>
      <c r="F362" s="23">
        <v>0.29333332180999999</v>
      </c>
      <c r="G362" s="25">
        <v>30550</v>
      </c>
      <c r="H362" s="25">
        <v>120298</v>
      </c>
      <c r="I362" s="25">
        <f t="shared" si="8"/>
        <v>150848</v>
      </c>
    </row>
    <row r="363" spans="1:9">
      <c r="A363" s="13" t="s">
        <v>3581</v>
      </c>
      <c r="B363" s="13">
        <v>17031230100</v>
      </c>
      <c r="C363" s="13" t="s">
        <v>3582</v>
      </c>
      <c r="D363" s="13" t="s">
        <v>4272</v>
      </c>
      <c r="E363" s="13" t="s">
        <v>4129</v>
      </c>
      <c r="F363" s="23">
        <v>0.24022346735</v>
      </c>
      <c r="G363" s="25">
        <v>30550</v>
      </c>
      <c r="H363" s="25">
        <v>120299</v>
      </c>
      <c r="I363" s="25">
        <f t="shared" si="8"/>
        <v>150849</v>
      </c>
    </row>
    <row r="364" spans="1:9">
      <c r="A364" s="13" t="s">
        <v>3583</v>
      </c>
      <c r="B364" s="13">
        <v>17031230200</v>
      </c>
      <c r="C364" s="13" t="s">
        <v>3584</v>
      </c>
      <c r="D364" s="13" t="s">
        <v>4272</v>
      </c>
      <c r="E364" s="13" t="s">
        <v>4129</v>
      </c>
      <c r="F364" s="23">
        <v>0.20263157784899999</v>
      </c>
      <c r="G364" s="25">
        <v>30550</v>
      </c>
      <c r="H364" s="25">
        <v>120300</v>
      </c>
      <c r="I364" s="25">
        <f t="shared" si="8"/>
        <v>150850</v>
      </c>
    </row>
    <row r="365" spans="1:9">
      <c r="A365" s="13" t="s">
        <v>3585</v>
      </c>
      <c r="B365" s="13">
        <v>17031230300</v>
      </c>
      <c r="C365" s="13" t="s">
        <v>3586</v>
      </c>
      <c r="D365" s="13" t="s">
        <v>4272</v>
      </c>
      <c r="E365" s="13" t="s">
        <v>4129</v>
      </c>
      <c r="F365" s="23">
        <v>0.27727273106599998</v>
      </c>
      <c r="G365" s="25">
        <v>30550</v>
      </c>
      <c r="H365" s="25">
        <v>120301</v>
      </c>
      <c r="I365" s="25">
        <f t="shared" si="8"/>
        <v>150851</v>
      </c>
    </row>
    <row r="366" spans="1:9">
      <c r="A366" s="13" t="s">
        <v>3587</v>
      </c>
      <c r="B366" s="13">
        <v>17031230400</v>
      </c>
      <c r="C366" s="13" t="s">
        <v>3588</v>
      </c>
      <c r="D366" s="13" t="s">
        <v>4272</v>
      </c>
      <c r="E366" s="13" t="s">
        <v>4129</v>
      </c>
      <c r="F366" s="23">
        <v>0.23415492474999999</v>
      </c>
      <c r="G366" s="25">
        <v>30550</v>
      </c>
      <c r="H366" s="25">
        <v>120302</v>
      </c>
      <c r="I366" s="25">
        <f t="shared" si="8"/>
        <v>150852</v>
      </c>
    </row>
    <row r="367" spans="1:9">
      <c r="A367" s="13" t="s">
        <v>3480</v>
      </c>
      <c r="B367" s="13">
        <v>17031230500</v>
      </c>
      <c r="C367" s="13" t="s">
        <v>3481</v>
      </c>
      <c r="D367" s="13" t="s">
        <v>4272</v>
      </c>
      <c r="E367" s="13" t="s">
        <v>4129</v>
      </c>
      <c r="F367" s="23">
        <v>0.47795164585099997</v>
      </c>
      <c r="G367" s="25">
        <v>30550</v>
      </c>
      <c r="H367" s="25">
        <v>120303</v>
      </c>
      <c r="I367" s="25">
        <f t="shared" si="8"/>
        <v>150853</v>
      </c>
    </row>
    <row r="368" spans="1:9">
      <c r="A368" s="13" t="s">
        <v>3482</v>
      </c>
      <c r="B368" s="13">
        <v>17031230600</v>
      </c>
      <c r="C368" s="13" t="s">
        <v>3483</v>
      </c>
      <c r="D368" s="13" t="s">
        <v>4272</v>
      </c>
      <c r="E368" s="13" t="s">
        <v>4129</v>
      </c>
      <c r="F368" s="23">
        <v>0.21279655396899999</v>
      </c>
      <c r="G368" s="25">
        <v>30550</v>
      </c>
      <c r="H368" s="25">
        <v>120304</v>
      </c>
      <c r="I368" s="25">
        <f t="shared" si="8"/>
        <v>150854</v>
      </c>
    </row>
    <row r="369" spans="1:9">
      <c r="A369" s="13" t="s">
        <v>3484</v>
      </c>
      <c r="B369" s="13">
        <v>17031230700</v>
      </c>
      <c r="C369" s="13" t="s">
        <v>3485</v>
      </c>
      <c r="D369" s="13" t="s">
        <v>4272</v>
      </c>
      <c r="E369" s="13" t="s">
        <v>4129</v>
      </c>
      <c r="F369" s="23">
        <v>0.264727264643</v>
      </c>
      <c r="G369" s="25">
        <v>30550</v>
      </c>
      <c r="H369" s="25">
        <v>120305</v>
      </c>
      <c r="I369" s="25">
        <f t="shared" si="8"/>
        <v>150855</v>
      </c>
    </row>
    <row r="370" spans="1:9">
      <c r="A370" s="13" t="s">
        <v>3486</v>
      </c>
      <c r="B370" s="13">
        <v>17031230800</v>
      </c>
      <c r="C370" s="13" t="s">
        <v>3487</v>
      </c>
      <c r="D370" s="13" t="s">
        <v>4272</v>
      </c>
      <c r="E370" s="13" t="s">
        <v>4129</v>
      </c>
      <c r="F370" s="23">
        <v>0.13477088510999999</v>
      </c>
      <c r="G370" s="25">
        <v>30550</v>
      </c>
      <c r="H370" s="25">
        <v>120306</v>
      </c>
      <c r="I370" s="25">
        <f t="shared" si="8"/>
        <v>150856</v>
      </c>
    </row>
    <row r="371" spans="1:9">
      <c r="A371" s="13" t="s">
        <v>3488</v>
      </c>
      <c r="B371" s="13">
        <v>17031230900</v>
      </c>
      <c r="C371" s="13" t="s">
        <v>3489</v>
      </c>
      <c r="D371" s="13" t="s">
        <v>4272</v>
      </c>
      <c r="E371" s="13" t="s">
        <v>4129</v>
      </c>
      <c r="F371" s="23">
        <v>0.32538461685199999</v>
      </c>
      <c r="G371" s="25">
        <v>30550</v>
      </c>
      <c r="H371" s="25">
        <v>120307</v>
      </c>
      <c r="I371" s="25">
        <f t="shared" si="8"/>
        <v>150857</v>
      </c>
    </row>
    <row r="372" spans="1:9">
      <c r="A372" s="13" t="s">
        <v>3490</v>
      </c>
      <c r="B372" s="13">
        <v>17031231100</v>
      </c>
      <c r="C372" s="13" t="s">
        <v>3491</v>
      </c>
      <c r="D372" s="13" t="s">
        <v>4272</v>
      </c>
      <c r="E372" s="13" t="s">
        <v>4129</v>
      </c>
      <c r="F372" s="23">
        <v>0.32993197441099997</v>
      </c>
      <c r="G372" s="25">
        <v>30550</v>
      </c>
      <c r="H372" s="25">
        <v>120308</v>
      </c>
      <c r="I372" s="25">
        <f t="shared" si="8"/>
        <v>150858</v>
      </c>
    </row>
    <row r="373" spans="1:9">
      <c r="A373" s="13" t="s">
        <v>3492</v>
      </c>
      <c r="B373" s="13">
        <v>17031231200</v>
      </c>
      <c r="C373" s="13" t="s">
        <v>3493</v>
      </c>
      <c r="D373" s="13" t="s">
        <v>4272</v>
      </c>
      <c r="E373" s="13" t="s">
        <v>4129</v>
      </c>
      <c r="F373" s="23">
        <v>0.32855191826800001</v>
      </c>
      <c r="G373" s="25">
        <v>30550</v>
      </c>
      <c r="H373" s="25">
        <v>120309</v>
      </c>
      <c r="I373" s="25">
        <f t="shared" si="8"/>
        <v>150859</v>
      </c>
    </row>
    <row r="374" spans="1:9">
      <c r="A374" s="13" t="s">
        <v>3494</v>
      </c>
      <c r="B374" s="13">
        <v>17031231500</v>
      </c>
      <c r="C374" s="13" t="s">
        <v>3495</v>
      </c>
      <c r="D374" s="13" t="s">
        <v>4272</v>
      </c>
      <c r="E374" s="13" t="s">
        <v>4129</v>
      </c>
      <c r="F374" s="23">
        <v>0.222222223878</v>
      </c>
      <c r="G374" s="25">
        <v>30550</v>
      </c>
      <c r="H374" s="25">
        <v>120310</v>
      </c>
      <c r="I374" s="25">
        <f t="shared" si="8"/>
        <v>150860</v>
      </c>
    </row>
    <row r="375" spans="1:9">
      <c r="A375" s="13" t="s">
        <v>3496</v>
      </c>
      <c r="B375" s="13">
        <v>17031240200</v>
      </c>
      <c r="C375" s="13" t="s">
        <v>3497</v>
      </c>
      <c r="D375" s="13" t="s">
        <v>4272</v>
      </c>
      <c r="E375" s="13" t="s">
        <v>4129</v>
      </c>
      <c r="F375" s="23">
        <v>0.119873814285</v>
      </c>
      <c r="G375" s="25">
        <v>30550</v>
      </c>
      <c r="H375" s="25">
        <v>120311</v>
      </c>
      <c r="I375" s="25">
        <f t="shared" si="8"/>
        <v>150861</v>
      </c>
    </row>
    <row r="376" spans="1:9">
      <c r="A376" s="13" t="s">
        <v>3498</v>
      </c>
      <c r="B376" s="13">
        <v>17031240300</v>
      </c>
      <c r="C376" s="13" t="s">
        <v>3499</v>
      </c>
      <c r="D376" s="13" t="s">
        <v>4272</v>
      </c>
      <c r="E376" s="13" t="s">
        <v>4129</v>
      </c>
      <c r="F376" s="23">
        <v>0</v>
      </c>
      <c r="G376" s="25">
        <v>30550</v>
      </c>
      <c r="H376" s="25">
        <v>120312</v>
      </c>
      <c r="I376" s="25">
        <f t="shared" si="8"/>
        <v>150862</v>
      </c>
    </row>
    <row r="377" spans="1:9">
      <c r="A377" s="13" t="s">
        <v>3500</v>
      </c>
      <c r="B377" s="13">
        <v>17031240500</v>
      </c>
      <c r="C377" s="13" t="s">
        <v>3501</v>
      </c>
      <c r="D377" s="13" t="s">
        <v>4272</v>
      </c>
      <c r="E377" s="13" t="s">
        <v>4129</v>
      </c>
      <c r="F377" s="23">
        <v>0</v>
      </c>
      <c r="G377" s="25">
        <v>30550</v>
      </c>
      <c r="H377" s="25">
        <v>120313</v>
      </c>
      <c r="I377" s="25">
        <f t="shared" si="8"/>
        <v>150863</v>
      </c>
    </row>
    <row r="378" spans="1:9">
      <c r="A378" s="13" t="s">
        <v>3502</v>
      </c>
      <c r="B378" s="13">
        <v>17031240600</v>
      </c>
      <c r="C378" s="13" t="s">
        <v>3503</v>
      </c>
      <c r="D378" s="13" t="s">
        <v>4272</v>
      </c>
      <c r="E378" s="13" t="s">
        <v>4129</v>
      </c>
      <c r="F378" s="23">
        <v>0.27272728085499998</v>
      </c>
      <c r="G378" s="25">
        <v>30550</v>
      </c>
      <c r="H378" s="25">
        <v>120314</v>
      </c>
      <c r="I378" s="25">
        <f t="shared" si="8"/>
        <v>150864</v>
      </c>
    </row>
    <row r="379" spans="1:9">
      <c r="A379" s="13" t="s">
        <v>3504</v>
      </c>
      <c r="B379" s="13">
        <v>17031240700</v>
      </c>
      <c r="C379" s="13" t="s">
        <v>3505</v>
      </c>
      <c r="D379" s="13" t="s">
        <v>4272</v>
      </c>
      <c r="E379" s="13" t="s">
        <v>4129</v>
      </c>
      <c r="F379" s="23">
        <v>0.116564415395</v>
      </c>
      <c r="G379" s="25">
        <v>30550</v>
      </c>
      <c r="H379" s="25">
        <v>120315</v>
      </c>
      <c r="I379" s="25">
        <f t="shared" si="8"/>
        <v>150865</v>
      </c>
    </row>
    <row r="380" spans="1:9">
      <c r="A380" s="13" t="s">
        <v>3506</v>
      </c>
      <c r="B380" s="13">
        <v>17031240800</v>
      </c>
      <c r="C380" s="13" t="s">
        <v>3507</v>
      </c>
      <c r="D380" s="13" t="s">
        <v>4272</v>
      </c>
      <c r="E380" s="13" t="s">
        <v>4129</v>
      </c>
      <c r="F380" s="23">
        <v>0.256756752729</v>
      </c>
      <c r="G380" s="25">
        <v>30550</v>
      </c>
      <c r="H380" s="25">
        <v>120316</v>
      </c>
      <c r="I380" s="25">
        <f t="shared" si="8"/>
        <v>150866</v>
      </c>
    </row>
    <row r="381" spans="1:9">
      <c r="A381" s="13" t="s">
        <v>3508</v>
      </c>
      <c r="B381" s="13">
        <v>17031240900</v>
      </c>
      <c r="C381" s="13" t="s">
        <v>3509</v>
      </c>
      <c r="D381" s="13" t="s">
        <v>4272</v>
      </c>
      <c r="E381" s="13" t="s">
        <v>4129</v>
      </c>
      <c r="F381" s="23">
        <v>0.38297873735400001</v>
      </c>
      <c r="G381" s="25">
        <v>30550</v>
      </c>
      <c r="H381" s="25">
        <v>120317</v>
      </c>
      <c r="I381" s="25">
        <f t="shared" si="8"/>
        <v>150867</v>
      </c>
    </row>
    <row r="382" spans="1:9">
      <c r="A382" s="13" t="s">
        <v>3510</v>
      </c>
      <c r="B382" s="13">
        <v>17031241000</v>
      </c>
      <c r="C382" s="13" t="s">
        <v>3511</v>
      </c>
      <c r="D382" s="13" t="s">
        <v>4272</v>
      </c>
      <c r="E382" s="13" t="s">
        <v>4129</v>
      </c>
      <c r="F382" s="23">
        <v>0.48648649454100001</v>
      </c>
      <c r="G382" s="25">
        <v>30550</v>
      </c>
      <c r="H382" s="25">
        <v>120318</v>
      </c>
      <c r="I382" s="25">
        <f t="shared" si="8"/>
        <v>150868</v>
      </c>
    </row>
    <row r="383" spans="1:9">
      <c r="A383" s="13" t="s">
        <v>3512</v>
      </c>
      <c r="B383" s="13">
        <v>17031241100</v>
      </c>
      <c r="C383" s="13" t="s">
        <v>3513</v>
      </c>
      <c r="D383" s="13" t="s">
        <v>4272</v>
      </c>
      <c r="E383" s="13" t="s">
        <v>4129</v>
      </c>
      <c r="F383" s="23">
        <v>0.26453819870900003</v>
      </c>
      <c r="G383" s="25">
        <v>30550</v>
      </c>
      <c r="H383" s="25">
        <v>120319</v>
      </c>
      <c r="I383" s="25">
        <f t="shared" si="8"/>
        <v>150869</v>
      </c>
    </row>
    <row r="384" spans="1:9">
      <c r="A384" s="13" t="s">
        <v>3514</v>
      </c>
      <c r="B384" s="13">
        <v>17031241200</v>
      </c>
      <c r="C384" s="13" t="s">
        <v>3515</v>
      </c>
      <c r="D384" s="13" t="s">
        <v>4272</v>
      </c>
      <c r="E384" s="13" t="s">
        <v>4129</v>
      </c>
      <c r="F384" s="23">
        <v>9.6866093575999998E-2</v>
      </c>
      <c r="G384" s="25">
        <v>30550</v>
      </c>
      <c r="H384" s="25">
        <v>120320</v>
      </c>
      <c r="I384" s="25">
        <f t="shared" si="8"/>
        <v>150870</v>
      </c>
    </row>
    <row r="385" spans="1:9">
      <c r="A385" s="13" t="s">
        <v>3516</v>
      </c>
      <c r="B385" s="13">
        <v>17031241300</v>
      </c>
      <c r="C385" s="13" t="s">
        <v>3517</v>
      </c>
      <c r="D385" s="13" t="s">
        <v>4272</v>
      </c>
      <c r="E385" s="13" t="s">
        <v>4129</v>
      </c>
      <c r="F385" s="23">
        <v>0.114114113152</v>
      </c>
      <c r="G385" s="25">
        <v>30550</v>
      </c>
      <c r="H385" s="25">
        <v>120321</v>
      </c>
      <c r="I385" s="25">
        <f t="shared" si="8"/>
        <v>150871</v>
      </c>
    </row>
    <row r="386" spans="1:9">
      <c r="A386" s="13" t="s">
        <v>3518</v>
      </c>
      <c r="B386" s="13">
        <v>17031241400</v>
      </c>
      <c r="C386" s="13" t="s">
        <v>3519</v>
      </c>
      <c r="D386" s="13" t="s">
        <v>4272</v>
      </c>
      <c r="E386" s="13" t="s">
        <v>4129</v>
      </c>
      <c r="F386" s="23">
        <v>0.125405400991</v>
      </c>
      <c r="G386" s="25">
        <v>30550</v>
      </c>
      <c r="H386" s="25">
        <v>120322</v>
      </c>
      <c r="I386" s="25">
        <f t="shared" si="8"/>
        <v>150872</v>
      </c>
    </row>
    <row r="387" spans="1:9">
      <c r="A387" s="13" t="s">
        <v>3520</v>
      </c>
      <c r="B387" s="13">
        <v>17031241500</v>
      </c>
      <c r="C387" s="13" t="s">
        <v>3521</v>
      </c>
      <c r="D387" s="13" t="s">
        <v>4272</v>
      </c>
      <c r="E387" s="13" t="s">
        <v>4129</v>
      </c>
      <c r="F387" s="23">
        <v>0.13027523458000001</v>
      </c>
      <c r="G387" s="25">
        <v>30550</v>
      </c>
      <c r="H387" s="25">
        <v>120323</v>
      </c>
      <c r="I387" s="25">
        <f t="shared" si="8"/>
        <v>150873</v>
      </c>
    </row>
    <row r="388" spans="1:9">
      <c r="A388" s="13" t="s">
        <v>3522</v>
      </c>
      <c r="B388" s="13">
        <v>17031241600</v>
      </c>
      <c r="C388" s="13" t="s">
        <v>3523</v>
      </c>
      <c r="D388" s="13" t="s">
        <v>4272</v>
      </c>
      <c r="E388" s="13" t="s">
        <v>4129</v>
      </c>
      <c r="F388" s="23">
        <v>0.138028174639</v>
      </c>
      <c r="G388" s="25">
        <v>30550</v>
      </c>
      <c r="H388" s="25">
        <v>120324</v>
      </c>
      <c r="I388" s="25">
        <f t="shared" si="8"/>
        <v>150874</v>
      </c>
    </row>
    <row r="389" spans="1:9">
      <c r="A389" s="13" t="s">
        <v>3524</v>
      </c>
      <c r="B389" s="13">
        <v>17031242000</v>
      </c>
      <c r="C389" s="13" t="s">
        <v>3525</v>
      </c>
      <c r="D389" s="13" t="s">
        <v>4272</v>
      </c>
      <c r="E389" s="13" t="s">
        <v>4129</v>
      </c>
      <c r="F389" s="23">
        <v>0.17253948748100001</v>
      </c>
      <c r="G389" s="25">
        <v>30550</v>
      </c>
      <c r="H389" s="25">
        <v>120325</v>
      </c>
      <c r="I389" s="25">
        <f t="shared" si="8"/>
        <v>150875</v>
      </c>
    </row>
    <row r="390" spans="1:9">
      <c r="A390" s="13" t="s">
        <v>3526</v>
      </c>
      <c r="B390" s="13">
        <v>17031242100</v>
      </c>
      <c r="C390" s="13" t="s">
        <v>3527</v>
      </c>
      <c r="D390" s="13" t="s">
        <v>4272</v>
      </c>
      <c r="E390" s="13" t="s">
        <v>4129</v>
      </c>
      <c r="F390" s="23">
        <v>3.8575667887899998E-2</v>
      </c>
      <c r="G390" s="25">
        <v>30550</v>
      </c>
      <c r="H390" s="25">
        <v>120326</v>
      </c>
      <c r="I390" s="25">
        <f t="shared" si="8"/>
        <v>150876</v>
      </c>
    </row>
    <row r="391" spans="1:9">
      <c r="A391" s="13" t="s">
        <v>3528</v>
      </c>
      <c r="B391" s="13">
        <v>17031242200</v>
      </c>
      <c r="C391" s="13" t="s">
        <v>3529</v>
      </c>
      <c r="D391" s="13" t="s">
        <v>4272</v>
      </c>
      <c r="E391" s="13" t="s">
        <v>4129</v>
      </c>
      <c r="F391" s="23">
        <v>8.5020244121600003E-2</v>
      </c>
      <c r="G391" s="25">
        <v>30550</v>
      </c>
      <c r="H391" s="25">
        <v>120327</v>
      </c>
      <c r="I391" s="25">
        <f t="shared" si="8"/>
        <v>150877</v>
      </c>
    </row>
    <row r="392" spans="1:9">
      <c r="A392" s="13" t="s">
        <v>3530</v>
      </c>
      <c r="B392" s="13">
        <v>17031242300</v>
      </c>
      <c r="C392" s="13" t="s">
        <v>3531</v>
      </c>
      <c r="D392" s="13" t="s">
        <v>4272</v>
      </c>
      <c r="E392" s="13" t="s">
        <v>4129</v>
      </c>
      <c r="F392" s="23">
        <v>3.8961037993399998E-2</v>
      </c>
      <c r="G392" s="25">
        <v>30550</v>
      </c>
      <c r="H392" s="25">
        <v>120328</v>
      </c>
      <c r="I392" s="25">
        <f t="shared" si="8"/>
        <v>150878</v>
      </c>
    </row>
    <row r="393" spans="1:9">
      <c r="A393" s="13" t="s">
        <v>3532</v>
      </c>
      <c r="B393" s="13">
        <v>17031242400</v>
      </c>
      <c r="C393" s="13" t="s">
        <v>3533</v>
      </c>
      <c r="D393" s="13" t="s">
        <v>4272</v>
      </c>
      <c r="E393" s="13" t="s">
        <v>4129</v>
      </c>
      <c r="F393" s="23">
        <v>1.9379844888999999E-2</v>
      </c>
      <c r="G393" s="25">
        <v>30550</v>
      </c>
      <c r="H393" s="25">
        <v>120329</v>
      </c>
      <c r="I393" s="25">
        <f t="shared" si="8"/>
        <v>150879</v>
      </c>
    </row>
    <row r="394" spans="1:9">
      <c r="A394" s="13" t="s">
        <v>3534</v>
      </c>
      <c r="B394" s="13">
        <v>17031242500</v>
      </c>
      <c r="C394" s="13" t="s">
        <v>3426</v>
      </c>
      <c r="D394" s="13" t="s">
        <v>4272</v>
      </c>
      <c r="E394" s="13" t="s">
        <v>4129</v>
      </c>
      <c r="F394" s="23">
        <v>0.21965317428100001</v>
      </c>
      <c r="G394" s="25">
        <v>30550</v>
      </c>
      <c r="H394" s="25">
        <v>120330</v>
      </c>
      <c r="I394" s="25">
        <f t="shared" si="8"/>
        <v>150880</v>
      </c>
    </row>
    <row r="395" spans="1:9">
      <c r="A395" s="13" t="s">
        <v>3427</v>
      </c>
      <c r="B395" s="13">
        <v>17031242600</v>
      </c>
      <c r="C395" s="13" t="s">
        <v>3428</v>
      </c>
      <c r="D395" s="13" t="s">
        <v>4272</v>
      </c>
      <c r="E395" s="13" t="s">
        <v>4129</v>
      </c>
      <c r="F395" s="23">
        <v>0.28479853272400002</v>
      </c>
      <c r="G395" s="25">
        <v>30550</v>
      </c>
      <c r="H395" s="25">
        <v>120331</v>
      </c>
      <c r="I395" s="25">
        <f t="shared" si="8"/>
        <v>150881</v>
      </c>
    </row>
    <row r="396" spans="1:9">
      <c r="A396" s="13" t="s">
        <v>3429</v>
      </c>
      <c r="B396" s="13">
        <v>17031242700</v>
      </c>
      <c r="C396" s="13" t="s">
        <v>3430</v>
      </c>
      <c r="D396" s="13" t="s">
        <v>4272</v>
      </c>
      <c r="E396" s="13" t="s">
        <v>4129</v>
      </c>
      <c r="F396" s="23">
        <v>0.25133690238</v>
      </c>
      <c r="G396" s="25">
        <v>30550</v>
      </c>
      <c r="H396" s="25">
        <v>120332</v>
      </c>
      <c r="I396" s="25">
        <f t="shared" si="8"/>
        <v>150882</v>
      </c>
    </row>
    <row r="397" spans="1:9">
      <c r="A397" s="13" t="s">
        <v>3431</v>
      </c>
      <c r="B397" s="13">
        <v>17031242800</v>
      </c>
      <c r="C397" s="13" t="s">
        <v>3432</v>
      </c>
      <c r="D397" s="13" t="s">
        <v>4272</v>
      </c>
      <c r="E397" s="13" t="s">
        <v>4129</v>
      </c>
      <c r="F397" s="23">
        <v>0</v>
      </c>
      <c r="G397" s="25">
        <v>30550</v>
      </c>
      <c r="H397" s="25">
        <v>120333</v>
      </c>
      <c r="I397" s="25">
        <f t="shared" si="8"/>
        <v>150883</v>
      </c>
    </row>
    <row r="398" spans="1:9">
      <c r="A398" s="13" t="s">
        <v>3433</v>
      </c>
      <c r="B398" s="13">
        <v>17031242900</v>
      </c>
      <c r="C398" s="13" t="s">
        <v>3434</v>
      </c>
      <c r="D398" s="13" t="s">
        <v>4272</v>
      </c>
      <c r="E398" s="13" t="s">
        <v>4129</v>
      </c>
      <c r="F398" s="23">
        <v>0.131578952074</v>
      </c>
      <c r="G398" s="25">
        <v>30550</v>
      </c>
      <c r="H398" s="25">
        <v>120334</v>
      </c>
      <c r="I398" s="25">
        <f t="shared" si="8"/>
        <v>150884</v>
      </c>
    </row>
    <row r="399" spans="1:9">
      <c r="A399" s="13" t="s">
        <v>3435</v>
      </c>
      <c r="B399" s="13">
        <v>17031243000</v>
      </c>
      <c r="C399" s="13" t="s">
        <v>3436</v>
      </c>
      <c r="D399" s="13" t="s">
        <v>4272</v>
      </c>
      <c r="E399" s="13" t="s">
        <v>4129</v>
      </c>
      <c r="F399" s="23">
        <v>8.6743041872999999E-2</v>
      </c>
      <c r="G399" s="25">
        <v>30550</v>
      </c>
      <c r="H399" s="25">
        <v>120335</v>
      </c>
      <c r="I399" s="25">
        <f t="shared" si="8"/>
        <v>150885</v>
      </c>
    </row>
    <row r="400" spans="1:9">
      <c r="A400" s="13" t="s">
        <v>3437</v>
      </c>
      <c r="B400" s="13">
        <v>17031243100</v>
      </c>
      <c r="C400" s="13" t="s">
        <v>3438</v>
      </c>
      <c r="D400" s="13" t="s">
        <v>4272</v>
      </c>
      <c r="E400" s="13" t="s">
        <v>4129</v>
      </c>
      <c r="F400" s="23">
        <v>5.8685444295399999E-2</v>
      </c>
      <c r="G400" s="25">
        <v>30550</v>
      </c>
      <c r="H400" s="25">
        <v>120336</v>
      </c>
      <c r="I400" s="25">
        <f t="shared" si="8"/>
        <v>150886</v>
      </c>
    </row>
    <row r="401" spans="1:9">
      <c r="A401" s="13" t="s">
        <v>3439</v>
      </c>
      <c r="B401" s="13">
        <v>17031243200</v>
      </c>
      <c r="C401" s="13" t="s">
        <v>3440</v>
      </c>
      <c r="D401" s="13" t="s">
        <v>4272</v>
      </c>
      <c r="E401" s="13" t="s">
        <v>4129</v>
      </c>
      <c r="F401" s="23">
        <v>0</v>
      </c>
      <c r="G401" s="25">
        <v>30550</v>
      </c>
      <c r="H401" s="25">
        <v>120337</v>
      </c>
      <c r="I401" s="25">
        <f t="shared" si="8"/>
        <v>150887</v>
      </c>
    </row>
    <row r="402" spans="1:9">
      <c r="A402" s="13" t="s">
        <v>3441</v>
      </c>
      <c r="B402" s="13">
        <v>17031243300</v>
      </c>
      <c r="C402" s="13" t="s">
        <v>3442</v>
      </c>
      <c r="D402" s="13" t="s">
        <v>4272</v>
      </c>
      <c r="E402" s="13" t="s">
        <v>4129</v>
      </c>
      <c r="F402" s="23">
        <v>0.12997902929800001</v>
      </c>
      <c r="G402" s="25">
        <v>30550</v>
      </c>
      <c r="H402" s="25">
        <v>120338</v>
      </c>
      <c r="I402" s="25">
        <f t="shared" si="8"/>
        <v>150888</v>
      </c>
    </row>
    <row r="403" spans="1:9">
      <c r="A403" s="13" t="s">
        <v>3443</v>
      </c>
      <c r="B403" s="13">
        <v>17031243400</v>
      </c>
      <c r="C403" s="13" t="s">
        <v>3444</v>
      </c>
      <c r="D403" s="13" t="s">
        <v>4272</v>
      </c>
      <c r="E403" s="13" t="s">
        <v>4129</v>
      </c>
      <c r="F403" s="23">
        <v>1.48423006758E-2</v>
      </c>
      <c r="G403" s="25">
        <v>30550</v>
      </c>
      <c r="H403" s="25">
        <v>120339</v>
      </c>
      <c r="I403" s="25">
        <f t="shared" si="8"/>
        <v>150889</v>
      </c>
    </row>
    <row r="404" spans="1:9">
      <c r="A404" s="13" t="s">
        <v>3445</v>
      </c>
      <c r="B404" s="13">
        <v>17031243500</v>
      </c>
      <c r="C404" s="13" t="s">
        <v>3446</v>
      </c>
      <c r="D404" s="13" t="s">
        <v>4272</v>
      </c>
      <c r="E404" s="13" t="s">
        <v>4129</v>
      </c>
      <c r="F404" s="23">
        <v>4.9036778509599997E-2</v>
      </c>
      <c r="G404" s="25">
        <v>30550</v>
      </c>
      <c r="H404" s="25">
        <v>120340</v>
      </c>
      <c r="I404" s="25">
        <f t="shared" si="8"/>
        <v>150890</v>
      </c>
    </row>
    <row r="405" spans="1:9">
      <c r="A405" s="13" t="s">
        <v>3447</v>
      </c>
      <c r="B405" s="13">
        <v>17031250200</v>
      </c>
      <c r="C405" s="13" t="s">
        <v>3448</v>
      </c>
      <c r="D405" s="13" t="s">
        <v>4272</v>
      </c>
      <c r="E405" s="13" t="s">
        <v>4129</v>
      </c>
      <c r="F405" s="23">
        <v>0.13617606461000001</v>
      </c>
      <c r="G405" s="25">
        <v>30550</v>
      </c>
      <c r="H405" s="25">
        <v>120341</v>
      </c>
      <c r="I405" s="25">
        <f t="shared" si="8"/>
        <v>150891</v>
      </c>
    </row>
    <row r="406" spans="1:9">
      <c r="A406" s="13" t="s">
        <v>3449</v>
      </c>
      <c r="B406" s="13">
        <v>17031250300</v>
      </c>
      <c r="C406" s="13" t="s">
        <v>3450</v>
      </c>
      <c r="D406" s="13" t="s">
        <v>4272</v>
      </c>
      <c r="E406" s="13" t="s">
        <v>4129</v>
      </c>
      <c r="F406" s="23">
        <v>0.22606121003599999</v>
      </c>
      <c r="G406" s="25">
        <v>30550</v>
      </c>
      <c r="H406" s="25">
        <v>120342</v>
      </c>
      <c r="I406" s="25">
        <f t="shared" si="8"/>
        <v>150892</v>
      </c>
    </row>
    <row r="407" spans="1:9">
      <c r="A407" s="13" t="s">
        <v>3451</v>
      </c>
      <c r="B407" s="13">
        <v>17031250400</v>
      </c>
      <c r="C407" s="13" t="s">
        <v>3452</v>
      </c>
      <c r="D407" s="13" t="s">
        <v>4272</v>
      </c>
      <c r="E407" s="13" t="s">
        <v>4129</v>
      </c>
      <c r="F407" s="23">
        <v>0.156611040235</v>
      </c>
      <c r="G407" s="25">
        <v>30550</v>
      </c>
      <c r="H407" s="25">
        <v>120343</v>
      </c>
      <c r="I407" s="25">
        <f t="shared" si="8"/>
        <v>150893</v>
      </c>
    </row>
    <row r="408" spans="1:9">
      <c r="A408" s="13" t="s">
        <v>3453</v>
      </c>
      <c r="B408" s="13">
        <v>17031250500</v>
      </c>
      <c r="C408" s="13" t="s">
        <v>3454</v>
      </c>
      <c r="D408" s="13" t="s">
        <v>4272</v>
      </c>
      <c r="E408" s="13" t="s">
        <v>4129</v>
      </c>
      <c r="F408" s="23">
        <v>9.1278806328800005E-2</v>
      </c>
      <c r="G408" s="25">
        <v>30550</v>
      </c>
      <c r="H408" s="25">
        <v>120344</v>
      </c>
      <c r="I408" s="25">
        <f t="shared" si="8"/>
        <v>150894</v>
      </c>
    </row>
    <row r="409" spans="1:9">
      <c r="A409" s="13" t="s">
        <v>3455</v>
      </c>
      <c r="B409" s="13">
        <v>17031250600</v>
      </c>
      <c r="C409" s="13" t="s">
        <v>3456</v>
      </c>
      <c r="D409" s="13" t="s">
        <v>4272</v>
      </c>
      <c r="E409" s="13" t="s">
        <v>4129</v>
      </c>
      <c r="F409" s="23">
        <v>0.26507019996600001</v>
      </c>
      <c r="G409" s="25">
        <v>30550</v>
      </c>
      <c r="H409" s="25">
        <v>120345</v>
      </c>
      <c r="I409" s="25">
        <f t="shared" si="8"/>
        <v>150895</v>
      </c>
    </row>
    <row r="410" spans="1:9">
      <c r="A410" s="13" t="s">
        <v>3457</v>
      </c>
      <c r="B410" s="13">
        <v>17031250700</v>
      </c>
      <c r="C410" s="13" t="s">
        <v>3458</v>
      </c>
      <c r="D410" s="13" t="s">
        <v>4272</v>
      </c>
      <c r="E410" s="13" t="s">
        <v>4129</v>
      </c>
      <c r="F410" s="23">
        <v>0.14587737619899999</v>
      </c>
      <c r="G410" s="25">
        <v>30550</v>
      </c>
      <c r="H410" s="25">
        <v>120346</v>
      </c>
      <c r="I410" s="25">
        <f t="shared" si="8"/>
        <v>150896</v>
      </c>
    </row>
    <row r="411" spans="1:9">
      <c r="A411" s="13" t="s">
        <v>3459</v>
      </c>
      <c r="B411" s="13">
        <v>17031250800</v>
      </c>
      <c r="C411" s="13" t="s">
        <v>3460</v>
      </c>
      <c r="D411" s="13" t="s">
        <v>4272</v>
      </c>
      <c r="E411" s="13" t="s">
        <v>4129</v>
      </c>
      <c r="F411" s="23">
        <v>0.17835365235799999</v>
      </c>
      <c r="G411" s="25">
        <v>30550</v>
      </c>
      <c r="H411" s="25">
        <v>120347</v>
      </c>
      <c r="I411" s="25">
        <f t="shared" si="8"/>
        <v>150897</v>
      </c>
    </row>
    <row r="412" spans="1:9">
      <c r="A412" s="13" t="s">
        <v>3461</v>
      </c>
      <c r="B412" s="13">
        <v>17031251000</v>
      </c>
      <c r="C412" s="13" t="s">
        <v>3462</v>
      </c>
      <c r="D412" s="13" t="s">
        <v>4272</v>
      </c>
      <c r="E412" s="13" t="s">
        <v>4129</v>
      </c>
      <c r="F412" s="23">
        <v>8.9743591844999998E-2</v>
      </c>
      <c r="G412" s="25">
        <v>30550</v>
      </c>
      <c r="H412" s="25">
        <v>120348</v>
      </c>
      <c r="I412" s="25">
        <f t="shared" si="8"/>
        <v>150898</v>
      </c>
    </row>
    <row r="413" spans="1:9">
      <c r="A413" s="13" t="s">
        <v>3463</v>
      </c>
      <c r="B413" s="13">
        <v>17031251100</v>
      </c>
      <c r="C413" s="13" t="s">
        <v>3464</v>
      </c>
      <c r="D413" s="13" t="s">
        <v>4272</v>
      </c>
      <c r="E413" s="13" t="s">
        <v>4129</v>
      </c>
      <c r="F413" s="23">
        <v>0.20019249618099999</v>
      </c>
      <c r="G413" s="25">
        <v>30550</v>
      </c>
      <c r="H413" s="25">
        <v>120349</v>
      </c>
      <c r="I413" s="25">
        <f t="shared" ref="I413:I476" si="9">SUM(G413:H413)</f>
        <v>150899</v>
      </c>
    </row>
    <row r="414" spans="1:9">
      <c r="A414" s="13" t="s">
        <v>3465</v>
      </c>
      <c r="B414" s="13">
        <v>17031251200</v>
      </c>
      <c r="C414" s="13" t="s">
        <v>3466</v>
      </c>
      <c r="D414" s="13" t="s">
        <v>4272</v>
      </c>
      <c r="E414" s="13" t="s">
        <v>4129</v>
      </c>
      <c r="F414" s="23">
        <v>0.19368420541299999</v>
      </c>
      <c r="G414" s="25">
        <v>30550</v>
      </c>
      <c r="H414" s="25">
        <v>120350</v>
      </c>
      <c r="I414" s="25">
        <f t="shared" si="9"/>
        <v>150900</v>
      </c>
    </row>
    <row r="415" spans="1:9">
      <c r="A415" s="13" t="s">
        <v>3467</v>
      </c>
      <c r="B415" s="13">
        <v>17031251300</v>
      </c>
      <c r="C415" s="13" t="s">
        <v>3468</v>
      </c>
      <c r="D415" s="13" t="s">
        <v>4272</v>
      </c>
      <c r="E415" s="13" t="s">
        <v>4129</v>
      </c>
      <c r="F415" s="23">
        <v>0.156183749437</v>
      </c>
      <c r="G415" s="25">
        <v>30550</v>
      </c>
      <c r="H415" s="25">
        <v>120351</v>
      </c>
      <c r="I415" s="25">
        <f t="shared" si="9"/>
        <v>150901</v>
      </c>
    </row>
    <row r="416" spans="1:9">
      <c r="A416" s="13" t="s">
        <v>3469</v>
      </c>
      <c r="B416" s="13">
        <v>17031251400</v>
      </c>
      <c r="C416" s="13" t="s">
        <v>3470</v>
      </c>
      <c r="D416" s="13" t="s">
        <v>4272</v>
      </c>
      <c r="E416" s="13" t="s">
        <v>4129</v>
      </c>
      <c r="F416" s="23">
        <v>0.25325325131400001</v>
      </c>
      <c r="G416" s="25">
        <v>30550</v>
      </c>
      <c r="H416" s="25">
        <v>120352</v>
      </c>
      <c r="I416" s="25">
        <f t="shared" si="9"/>
        <v>150902</v>
      </c>
    </row>
    <row r="417" spans="1:9">
      <c r="A417" s="13" t="s">
        <v>3471</v>
      </c>
      <c r="B417" s="13">
        <v>17031251500</v>
      </c>
      <c r="C417" s="13" t="s">
        <v>3472</v>
      </c>
      <c r="D417" s="13" t="s">
        <v>4272</v>
      </c>
      <c r="E417" s="13" t="s">
        <v>4129</v>
      </c>
      <c r="F417" s="23">
        <v>0.20304016768899999</v>
      </c>
      <c r="G417" s="25">
        <v>30550</v>
      </c>
      <c r="H417" s="25">
        <v>120353</v>
      </c>
      <c r="I417" s="25">
        <f t="shared" si="9"/>
        <v>150903</v>
      </c>
    </row>
    <row r="418" spans="1:9">
      <c r="A418" s="13" t="s">
        <v>3473</v>
      </c>
      <c r="B418" s="13">
        <v>17031251600</v>
      </c>
      <c r="C418" s="13" t="s">
        <v>3474</v>
      </c>
      <c r="D418" s="13" t="s">
        <v>4272</v>
      </c>
      <c r="E418" s="13" t="s">
        <v>4129</v>
      </c>
      <c r="F418" s="23">
        <v>0.26675602793699998</v>
      </c>
      <c r="G418" s="25">
        <v>30550</v>
      </c>
      <c r="H418" s="25">
        <v>120354</v>
      </c>
      <c r="I418" s="25">
        <f t="shared" si="9"/>
        <v>150904</v>
      </c>
    </row>
    <row r="419" spans="1:9">
      <c r="A419" s="13" t="s">
        <v>3475</v>
      </c>
      <c r="B419" s="13">
        <v>17031251700</v>
      </c>
      <c r="C419" s="13" t="s">
        <v>3476</v>
      </c>
      <c r="D419" s="13" t="s">
        <v>4272</v>
      </c>
      <c r="E419" s="13" t="s">
        <v>4129</v>
      </c>
      <c r="F419" s="23">
        <v>0.34220531582800001</v>
      </c>
      <c r="G419" s="25">
        <v>30550</v>
      </c>
      <c r="H419" s="25">
        <v>120355</v>
      </c>
      <c r="I419" s="25">
        <f t="shared" si="9"/>
        <v>150905</v>
      </c>
    </row>
    <row r="420" spans="1:9">
      <c r="A420" s="13" t="s">
        <v>3477</v>
      </c>
      <c r="B420" s="13">
        <v>17031251800</v>
      </c>
      <c r="C420" s="13" t="s">
        <v>3478</v>
      </c>
      <c r="D420" s="13" t="s">
        <v>4272</v>
      </c>
      <c r="E420" s="13" t="s">
        <v>4129</v>
      </c>
      <c r="F420" s="23">
        <v>0.28284388780600001</v>
      </c>
      <c r="G420" s="25">
        <v>30550</v>
      </c>
      <c r="H420" s="25">
        <v>120356</v>
      </c>
      <c r="I420" s="25">
        <f t="shared" si="9"/>
        <v>150906</v>
      </c>
    </row>
    <row r="421" spans="1:9">
      <c r="A421" s="13" t="s">
        <v>3479</v>
      </c>
      <c r="B421" s="13">
        <v>17031251900</v>
      </c>
      <c r="C421" s="13" t="s">
        <v>3370</v>
      </c>
      <c r="D421" s="13" t="s">
        <v>4272</v>
      </c>
      <c r="E421" s="13" t="s">
        <v>4129</v>
      </c>
      <c r="F421" s="23">
        <v>0.41090318560599998</v>
      </c>
      <c r="G421" s="25">
        <v>30550</v>
      </c>
      <c r="H421" s="25">
        <v>120357</v>
      </c>
      <c r="I421" s="25">
        <f t="shared" si="9"/>
        <v>150907</v>
      </c>
    </row>
    <row r="422" spans="1:9">
      <c r="A422" s="13" t="s">
        <v>3371</v>
      </c>
      <c r="B422" s="13">
        <v>17031252000</v>
      </c>
      <c r="C422" s="13" t="s">
        <v>3372</v>
      </c>
      <c r="D422" s="13" t="s">
        <v>4272</v>
      </c>
      <c r="E422" s="13" t="s">
        <v>4129</v>
      </c>
      <c r="F422" s="23">
        <v>0.29727274179500002</v>
      </c>
      <c r="G422" s="25">
        <v>30550</v>
      </c>
      <c r="H422" s="25">
        <v>120358</v>
      </c>
      <c r="I422" s="25">
        <f t="shared" si="9"/>
        <v>150908</v>
      </c>
    </row>
    <row r="423" spans="1:9">
      <c r="A423" s="13" t="s">
        <v>3373</v>
      </c>
      <c r="B423" s="13">
        <v>17031252101</v>
      </c>
      <c r="C423" s="13" t="s">
        <v>3374</v>
      </c>
      <c r="D423" s="13" t="s">
        <v>4272</v>
      </c>
      <c r="E423" s="13" t="s">
        <v>4129</v>
      </c>
      <c r="F423" s="23">
        <v>0.33551096916200002</v>
      </c>
      <c r="G423" s="25">
        <v>30550</v>
      </c>
      <c r="H423" s="25">
        <v>120359</v>
      </c>
      <c r="I423" s="25">
        <f t="shared" si="9"/>
        <v>150909</v>
      </c>
    </row>
    <row r="424" spans="1:9">
      <c r="A424" s="13" t="s">
        <v>3375</v>
      </c>
      <c r="B424" s="13">
        <v>17031252102</v>
      </c>
      <c r="C424" s="13" t="s">
        <v>3376</v>
      </c>
      <c r="D424" s="13" t="s">
        <v>4272</v>
      </c>
      <c r="E424" s="13" t="s">
        <v>4129</v>
      </c>
      <c r="F424" s="23">
        <v>0.33551096916200002</v>
      </c>
      <c r="G424" s="25">
        <v>30550</v>
      </c>
      <c r="H424" s="25">
        <v>120360</v>
      </c>
      <c r="I424" s="25">
        <f t="shared" si="9"/>
        <v>150910</v>
      </c>
    </row>
    <row r="425" spans="1:9">
      <c r="A425" s="13" t="s">
        <v>3377</v>
      </c>
      <c r="B425" s="13">
        <v>17031252201</v>
      </c>
      <c r="C425" s="13" t="s">
        <v>3378</v>
      </c>
      <c r="D425" s="13" t="s">
        <v>4272</v>
      </c>
      <c r="E425" s="13" t="s">
        <v>4129</v>
      </c>
      <c r="F425" s="23">
        <v>0.332941174507</v>
      </c>
      <c r="G425" s="25">
        <v>30550</v>
      </c>
      <c r="H425" s="25">
        <v>120361</v>
      </c>
      <c r="I425" s="25">
        <f t="shared" si="9"/>
        <v>150911</v>
      </c>
    </row>
    <row r="426" spans="1:9">
      <c r="A426" s="13" t="s">
        <v>3379</v>
      </c>
      <c r="B426" s="13">
        <v>17031252202</v>
      </c>
      <c r="C426" s="13" t="s">
        <v>3380</v>
      </c>
      <c r="D426" s="13" t="s">
        <v>4272</v>
      </c>
      <c r="E426" s="13" t="s">
        <v>4129</v>
      </c>
      <c r="F426" s="23">
        <v>0.332941174507</v>
      </c>
      <c r="G426" s="25">
        <v>30550</v>
      </c>
      <c r="H426" s="25">
        <v>120362</v>
      </c>
      <c r="I426" s="25">
        <f t="shared" si="9"/>
        <v>150912</v>
      </c>
    </row>
    <row r="427" spans="1:9">
      <c r="A427" s="13" t="s">
        <v>3381</v>
      </c>
      <c r="B427" s="13">
        <v>17031260100</v>
      </c>
      <c r="C427" s="13" t="s">
        <v>3382</v>
      </c>
      <c r="D427" s="13" t="s">
        <v>4272</v>
      </c>
      <c r="E427" s="13" t="s">
        <v>4129</v>
      </c>
      <c r="F427" s="23">
        <v>0.59765625</v>
      </c>
      <c r="G427" s="25">
        <v>30550</v>
      </c>
      <c r="H427" s="25">
        <v>120363</v>
      </c>
      <c r="I427" s="25">
        <f t="shared" si="9"/>
        <v>150913</v>
      </c>
    </row>
    <row r="428" spans="1:9">
      <c r="A428" s="13" t="s">
        <v>3383</v>
      </c>
      <c r="B428" s="13">
        <v>17031260200</v>
      </c>
      <c r="C428" s="13" t="s">
        <v>3384</v>
      </c>
      <c r="D428" s="13" t="s">
        <v>4272</v>
      </c>
      <c r="E428" s="13" t="s">
        <v>4129</v>
      </c>
      <c r="F428" s="23">
        <v>0.299242436886</v>
      </c>
      <c r="G428" s="25">
        <v>30550</v>
      </c>
      <c r="H428" s="25">
        <v>120364</v>
      </c>
      <c r="I428" s="25">
        <f t="shared" si="9"/>
        <v>150914</v>
      </c>
    </row>
    <row r="429" spans="1:9">
      <c r="A429" s="13" t="s">
        <v>3385</v>
      </c>
      <c r="B429" s="13">
        <v>17031260300</v>
      </c>
      <c r="C429" s="13" t="s">
        <v>3386</v>
      </c>
      <c r="D429" s="13" t="s">
        <v>4272</v>
      </c>
      <c r="E429" s="13" t="s">
        <v>4129</v>
      </c>
      <c r="F429" s="23">
        <v>0.36031332612</v>
      </c>
      <c r="G429" s="25">
        <v>30550</v>
      </c>
      <c r="H429" s="25">
        <v>120365</v>
      </c>
      <c r="I429" s="25">
        <f t="shared" si="9"/>
        <v>150915</v>
      </c>
    </row>
    <row r="430" spans="1:9">
      <c r="A430" s="13" t="s">
        <v>3387</v>
      </c>
      <c r="B430" s="13">
        <v>17031260400</v>
      </c>
      <c r="C430" s="13" t="s">
        <v>3388</v>
      </c>
      <c r="D430" s="13" t="s">
        <v>4272</v>
      </c>
      <c r="E430" s="13" t="s">
        <v>4129</v>
      </c>
      <c r="F430" s="23">
        <v>0.49546828865999998</v>
      </c>
      <c r="G430" s="25">
        <v>30550</v>
      </c>
      <c r="H430" s="25">
        <v>120366</v>
      </c>
      <c r="I430" s="25">
        <f t="shared" si="9"/>
        <v>150916</v>
      </c>
    </row>
    <row r="431" spans="1:9">
      <c r="A431" s="13" t="s">
        <v>3389</v>
      </c>
      <c r="B431" s="13">
        <v>17031260500</v>
      </c>
      <c r="C431" s="13" t="s">
        <v>3390</v>
      </c>
      <c r="D431" s="13" t="s">
        <v>4272</v>
      </c>
      <c r="E431" s="13" t="s">
        <v>4129</v>
      </c>
      <c r="F431" s="23">
        <v>0.37368419766400002</v>
      </c>
      <c r="G431" s="25">
        <v>30550</v>
      </c>
      <c r="H431" s="25">
        <v>120367</v>
      </c>
      <c r="I431" s="25">
        <f t="shared" si="9"/>
        <v>150917</v>
      </c>
    </row>
    <row r="432" spans="1:9">
      <c r="A432" s="13" t="s">
        <v>3391</v>
      </c>
      <c r="B432" s="13">
        <v>17031260600</v>
      </c>
      <c r="C432" s="13" t="s">
        <v>3392</v>
      </c>
      <c r="D432" s="13" t="s">
        <v>4272</v>
      </c>
      <c r="E432" s="13" t="s">
        <v>4129</v>
      </c>
      <c r="F432" s="23">
        <v>0.464106857777</v>
      </c>
      <c r="G432" s="25">
        <v>30550</v>
      </c>
      <c r="H432" s="25">
        <v>120368</v>
      </c>
      <c r="I432" s="25">
        <f t="shared" si="9"/>
        <v>150918</v>
      </c>
    </row>
    <row r="433" spans="1:9">
      <c r="A433" s="13" t="s">
        <v>3393</v>
      </c>
      <c r="B433" s="13">
        <v>17031260700</v>
      </c>
      <c r="C433" s="13" t="s">
        <v>3394</v>
      </c>
      <c r="D433" s="13" t="s">
        <v>4272</v>
      </c>
      <c r="E433" s="13" t="s">
        <v>4129</v>
      </c>
      <c r="F433" s="23">
        <v>0.48035714030299997</v>
      </c>
      <c r="G433" s="25">
        <v>30550</v>
      </c>
      <c r="H433" s="25">
        <v>120369</v>
      </c>
      <c r="I433" s="25">
        <f t="shared" si="9"/>
        <v>150919</v>
      </c>
    </row>
    <row r="434" spans="1:9">
      <c r="A434" s="13" t="s">
        <v>3395</v>
      </c>
      <c r="B434" s="13">
        <v>17031260800</v>
      </c>
      <c r="C434" s="13" t="s">
        <v>3396</v>
      </c>
      <c r="D434" s="13" t="s">
        <v>4272</v>
      </c>
      <c r="E434" s="13" t="s">
        <v>4129</v>
      </c>
      <c r="F434" s="23">
        <v>0.14878892898599999</v>
      </c>
      <c r="G434" s="25">
        <v>30550</v>
      </c>
      <c r="H434" s="25">
        <v>120370</v>
      </c>
      <c r="I434" s="25">
        <f t="shared" si="9"/>
        <v>150920</v>
      </c>
    </row>
    <row r="435" spans="1:9">
      <c r="A435" s="13" t="s">
        <v>3397</v>
      </c>
      <c r="B435" s="13">
        <v>17031260900</v>
      </c>
      <c r="C435" s="13" t="s">
        <v>3398</v>
      </c>
      <c r="D435" s="13" t="s">
        <v>4272</v>
      </c>
      <c r="E435" s="13" t="s">
        <v>4129</v>
      </c>
      <c r="F435" s="23">
        <v>0.36043360829400001</v>
      </c>
      <c r="G435" s="25">
        <v>30550</v>
      </c>
      <c r="H435" s="25">
        <v>120371</v>
      </c>
      <c r="I435" s="25">
        <f t="shared" si="9"/>
        <v>150921</v>
      </c>
    </row>
    <row r="436" spans="1:9">
      <c r="A436" s="13" t="s">
        <v>3399</v>
      </c>
      <c r="B436" s="13">
        <v>17031261000</v>
      </c>
      <c r="C436" s="13" t="s">
        <v>3400</v>
      </c>
      <c r="D436" s="13" t="s">
        <v>4272</v>
      </c>
      <c r="E436" s="13" t="s">
        <v>4129</v>
      </c>
      <c r="F436" s="23">
        <v>0.18669131398200001</v>
      </c>
      <c r="G436" s="25">
        <v>30550</v>
      </c>
      <c r="H436" s="25">
        <v>120372</v>
      </c>
      <c r="I436" s="25">
        <f t="shared" si="9"/>
        <v>150922</v>
      </c>
    </row>
    <row r="437" spans="1:9">
      <c r="A437" s="13" t="s">
        <v>3401</v>
      </c>
      <c r="B437" s="13">
        <v>17031270500</v>
      </c>
      <c r="C437" s="13" t="s">
        <v>3402</v>
      </c>
      <c r="D437" s="13" t="s">
        <v>4272</v>
      </c>
      <c r="E437" s="13" t="s">
        <v>4129</v>
      </c>
      <c r="F437" s="23">
        <v>0.47249999642399998</v>
      </c>
      <c r="G437" s="25">
        <v>30550</v>
      </c>
      <c r="H437" s="25">
        <v>120373</v>
      </c>
      <c r="I437" s="25">
        <f t="shared" si="9"/>
        <v>150923</v>
      </c>
    </row>
    <row r="438" spans="1:9">
      <c r="A438" s="13" t="s">
        <v>3403</v>
      </c>
      <c r="B438" s="13">
        <v>17031271200</v>
      </c>
      <c r="C438" s="13" t="s">
        <v>3404</v>
      </c>
      <c r="D438" s="13" t="s">
        <v>4272</v>
      </c>
      <c r="E438" s="13" t="s">
        <v>4129</v>
      </c>
      <c r="F438" s="23">
        <v>0.391666680574</v>
      </c>
      <c r="G438" s="25">
        <v>30550</v>
      </c>
      <c r="H438" s="25">
        <v>120374</v>
      </c>
      <c r="I438" s="25">
        <f t="shared" si="9"/>
        <v>150924</v>
      </c>
    </row>
    <row r="439" spans="1:9">
      <c r="A439" s="13" t="s">
        <v>3405</v>
      </c>
      <c r="B439" s="13">
        <v>17031271300</v>
      </c>
      <c r="C439" s="13" t="s">
        <v>3406</v>
      </c>
      <c r="D439" s="13" t="s">
        <v>4272</v>
      </c>
      <c r="E439" s="13" t="s">
        <v>4129</v>
      </c>
      <c r="F439" s="23">
        <v>0.53559321165100005</v>
      </c>
      <c r="G439" s="25">
        <v>30550</v>
      </c>
      <c r="H439" s="25">
        <v>120375</v>
      </c>
      <c r="I439" s="25">
        <f t="shared" si="9"/>
        <v>150925</v>
      </c>
    </row>
    <row r="440" spans="1:9">
      <c r="A440" s="13" t="s">
        <v>3408</v>
      </c>
      <c r="B440" s="13">
        <v>17031271400</v>
      </c>
      <c r="C440" s="13" t="s">
        <v>3409</v>
      </c>
      <c r="D440" s="13" t="s">
        <v>4272</v>
      </c>
      <c r="E440" s="13" t="s">
        <v>4129</v>
      </c>
      <c r="F440" s="23">
        <v>0.219512194395</v>
      </c>
      <c r="G440" s="25">
        <v>30550</v>
      </c>
      <c r="H440" s="25">
        <v>120376</v>
      </c>
      <c r="I440" s="25">
        <f t="shared" si="9"/>
        <v>150926</v>
      </c>
    </row>
    <row r="441" spans="1:9">
      <c r="A441" s="13" t="s">
        <v>3410</v>
      </c>
      <c r="B441" s="13">
        <v>17031271500</v>
      </c>
      <c r="C441" s="13" t="s">
        <v>3411</v>
      </c>
      <c r="D441" s="13" t="s">
        <v>4272</v>
      </c>
      <c r="E441" s="13" t="s">
        <v>4129</v>
      </c>
      <c r="F441" s="23">
        <v>0.180505409837</v>
      </c>
      <c r="G441" s="25">
        <v>30550</v>
      </c>
      <c r="H441" s="25">
        <v>120377</v>
      </c>
      <c r="I441" s="25">
        <f t="shared" si="9"/>
        <v>150927</v>
      </c>
    </row>
    <row r="442" spans="1:9">
      <c r="A442" s="13" t="s">
        <v>3412</v>
      </c>
      <c r="B442" s="13">
        <v>17031271800</v>
      </c>
      <c r="C442" s="13" t="s">
        <v>3413</v>
      </c>
      <c r="D442" s="13" t="s">
        <v>4272</v>
      </c>
      <c r="E442" s="13" t="s">
        <v>4129</v>
      </c>
      <c r="F442" s="23">
        <v>0.23423422872999999</v>
      </c>
      <c r="G442" s="25">
        <v>30550</v>
      </c>
      <c r="H442" s="25">
        <v>120378</v>
      </c>
      <c r="I442" s="25">
        <f t="shared" si="9"/>
        <v>150928</v>
      </c>
    </row>
    <row r="443" spans="1:9">
      <c r="A443" s="13" t="s">
        <v>3415</v>
      </c>
      <c r="B443" s="13">
        <v>17031280100</v>
      </c>
      <c r="C443" s="13" t="s">
        <v>3416</v>
      </c>
      <c r="D443" s="13" t="s">
        <v>4272</v>
      </c>
      <c r="E443" s="13" t="s">
        <v>4129</v>
      </c>
      <c r="F443" s="23">
        <v>0</v>
      </c>
      <c r="G443" s="25">
        <v>30550</v>
      </c>
      <c r="H443" s="25">
        <v>120379</v>
      </c>
      <c r="I443" s="25">
        <f t="shared" si="9"/>
        <v>150929</v>
      </c>
    </row>
    <row r="444" spans="1:9">
      <c r="A444" s="13" t="s">
        <v>3417</v>
      </c>
      <c r="B444" s="13">
        <v>17031280400</v>
      </c>
      <c r="C444" s="13" t="s">
        <v>3418</v>
      </c>
      <c r="D444" s="13" t="s">
        <v>4272</v>
      </c>
      <c r="E444" s="13" t="s">
        <v>4129</v>
      </c>
      <c r="F444" s="23">
        <v>0.15425531566100001</v>
      </c>
      <c r="G444" s="25">
        <v>30550</v>
      </c>
      <c r="H444" s="25">
        <v>120380</v>
      </c>
      <c r="I444" s="25">
        <f t="shared" si="9"/>
        <v>150930</v>
      </c>
    </row>
    <row r="445" spans="1:9">
      <c r="A445" s="13" t="s">
        <v>3419</v>
      </c>
      <c r="B445" s="13">
        <v>17031280800</v>
      </c>
      <c r="C445" s="13" t="s">
        <v>3420</v>
      </c>
      <c r="D445" s="13" t="s">
        <v>4272</v>
      </c>
      <c r="E445" s="13" t="s">
        <v>4129</v>
      </c>
      <c r="F445" s="23">
        <v>0.57009345293000002</v>
      </c>
      <c r="G445" s="25">
        <v>30550</v>
      </c>
      <c r="H445" s="25">
        <v>120381</v>
      </c>
      <c r="I445" s="25">
        <f t="shared" si="9"/>
        <v>150931</v>
      </c>
    </row>
    <row r="446" spans="1:9">
      <c r="A446" s="13" t="s">
        <v>3421</v>
      </c>
      <c r="B446" s="13">
        <v>17031280900</v>
      </c>
      <c r="C446" s="13" t="s">
        <v>3422</v>
      </c>
      <c r="D446" s="13" t="s">
        <v>4272</v>
      </c>
      <c r="E446" s="13" t="s">
        <v>4129</v>
      </c>
      <c r="F446" s="23">
        <v>0.566801607609</v>
      </c>
      <c r="G446" s="25">
        <v>30550</v>
      </c>
      <c r="H446" s="25">
        <v>120382</v>
      </c>
      <c r="I446" s="25">
        <f t="shared" si="9"/>
        <v>150932</v>
      </c>
    </row>
    <row r="447" spans="1:9">
      <c r="A447" s="13" t="s">
        <v>3423</v>
      </c>
      <c r="B447" s="13">
        <v>17031281900</v>
      </c>
      <c r="C447" s="13" t="s">
        <v>3424</v>
      </c>
      <c r="D447" s="13" t="s">
        <v>4272</v>
      </c>
      <c r="E447" s="13" t="s">
        <v>4129</v>
      </c>
      <c r="F447" s="23">
        <v>7.4294204823699998E-3</v>
      </c>
      <c r="G447" s="25">
        <v>30550</v>
      </c>
      <c r="H447" s="25">
        <v>120383</v>
      </c>
      <c r="I447" s="25">
        <f t="shared" si="9"/>
        <v>150933</v>
      </c>
    </row>
    <row r="448" spans="1:9">
      <c r="A448" s="13" t="s">
        <v>3425</v>
      </c>
      <c r="B448" s="13">
        <v>17031282700</v>
      </c>
      <c r="C448" s="13" t="s">
        <v>3316</v>
      </c>
      <c r="D448" s="13" t="s">
        <v>4272</v>
      </c>
      <c r="E448" s="13" t="s">
        <v>4129</v>
      </c>
      <c r="F448" s="23">
        <v>0.23985239863400001</v>
      </c>
      <c r="G448" s="25">
        <v>30550</v>
      </c>
      <c r="H448" s="25">
        <v>120384</v>
      </c>
      <c r="I448" s="25">
        <f t="shared" si="9"/>
        <v>150934</v>
      </c>
    </row>
    <row r="449" spans="1:9">
      <c r="A449" s="13" t="s">
        <v>3317</v>
      </c>
      <c r="B449" s="13">
        <v>17031282800</v>
      </c>
      <c r="C449" s="13" t="s">
        <v>3318</v>
      </c>
      <c r="D449" s="13" t="s">
        <v>4272</v>
      </c>
      <c r="E449" s="13" t="s">
        <v>4129</v>
      </c>
      <c r="F449" s="23">
        <v>5.0000000745099998E-2</v>
      </c>
      <c r="G449" s="25">
        <v>30550</v>
      </c>
      <c r="H449" s="25">
        <v>120385</v>
      </c>
      <c r="I449" s="25">
        <f t="shared" si="9"/>
        <v>150935</v>
      </c>
    </row>
    <row r="450" spans="1:9">
      <c r="A450" s="13" t="s">
        <v>3319</v>
      </c>
      <c r="B450" s="13">
        <v>17031283100</v>
      </c>
      <c r="C450" s="13" t="s">
        <v>3320</v>
      </c>
      <c r="D450" s="13" t="s">
        <v>4272</v>
      </c>
      <c r="E450" s="13" t="s">
        <v>4129</v>
      </c>
      <c r="F450" s="23">
        <v>0.16869919002100001</v>
      </c>
      <c r="G450" s="25">
        <v>30550</v>
      </c>
      <c r="H450" s="25">
        <v>120386</v>
      </c>
      <c r="I450" s="25">
        <f t="shared" si="9"/>
        <v>150936</v>
      </c>
    </row>
    <row r="451" spans="1:9">
      <c r="A451" s="13" t="s">
        <v>3321</v>
      </c>
      <c r="B451" s="13">
        <v>17031283200</v>
      </c>
      <c r="C451" s="13" t="s">
        <v>3322</v>
      </c>
      <c r="D451" s="13" t="s">
        <v>4272</v>
      </c>
      <c r="E451" s="13" t="s">
        <v>4129</v>
      </c>
      <c r="F451" s="23">
        <v>6.8840578198400004E-2</v>
      </c>
      <c r="G451" s="25">
        <v>30550</v>
      </c>
      <c r="H451" s="25">
        <v>120387</v>
      </c>
      <c r="I451" s="25">
        <f t="shared" si="9"/>
        <v>150937</v>
      </c>
    </row>
    <row r="452" spans="1:9">
      <c r="A452" s="13" t="s">
        <v>3323</v>
      </c>
      <c r="B452" s="13">
        <v>17031283800</v>
      </c>
      <c r="C452" s="13" t="s">
        <v>3324</v>
      </c>
      <c r="D452" s="13" t="s">
        <v>4272</v>
      </c>
      <c r="E452" s="13" t="s">
        <v>4129</v>
      </c>
      <c r="F452" s="23">
        <v>7.0588238537299994E-2</v>
      </c>
      <c r="G452" s="25">
        <v>30550</v>
      </c>
      <c r="H452" s="25">
        <v>120388</v>
      </c>
      <c r="I452" s="25">
        <f t="shared" si="9"/>
        <v>150938</v>
      </c>
    </row>
    <row r="453" spans="1:9">
      <c r="A453" s="13" t="s">
        <v>3325</v>
      </c>
      <c r="B453" s="13">
        <v>17031290900</v>
      </c>
      <c r="C453" s="13" t="s">
        <v>3326</v>
      </c>
      <c r="D453" s="13" t="s">
        <v>4272</v>
      </c>
      <c r="E453" s="13" t="s">
        <v>4129</v>
      </c>
      <c r="F453" s="23">
        <v>0.39754098653800002</v>
      </c>
      <c r="G453" s="25">
        <v>30550</v>
      </c>
      <c r="H453" s="25">
        <v>120389</v>
      </c>
      <c r="I453" s="25">
        <f t="shared" si="9"/>
        <v>150939</v>
      </c>
    </row>
    <row r="454" spans="1:9">
      <c r="A454" s="13" t="s">
        <v>3327</v>
      </c>
      <c r="B454" s="13">
        <v>17031291200</v>
      </c>
      <c r="C454" s="13" t="s">
        <v>3328</v>
      </c>
      <c r="D454" s="13" t="s">
        <v>4272</v>
      </c>
      <c r="E454" s="13" t="s">
        <v>4129</v>
      </c>
      <c r="F454" s="23">
        <v>0.717902362347</v>
      </c>
      <c r="G454" s="25">
        <v>30550</v>
      </c>
      <c r="H454" s="25">
        <v>120390</v>
      </c>
      <c r="I454" s="25">
        <f t="shared" si="9"/>
        <v>150940</v>
      </c>
    </row>
    <row r="455" spans="1:9">
      <c r="A455" s="13" t="s">
        <v>3329</v>
      </c>
      <c r="B455" s="13">
        <v>17031291600</v>
      </c>
      <c r="C455" s="13" t="s">
        <v>3330</v>
      </c>
      <c r="D455" s="13" t="s">
        <v>4272</v>
      </c>
      <c r="E455" s="13" t="s">
        <v>4129</v>
      </c>
      <c r="F455" s="23">
        <v>0.668049812317</v>
      </c>
      <c r="G455" s="25">
        <v>30550</v>
      </c>
      <c r="H455" s="25">
        <v>120391</v>
      </c>
      <c r="I455" s="25">
        <f t="shared" si="9"/>
        <v>150941</v>
      </c>
    </row>
    <row r="456" spans="1:9">
      <c r="A456" s="13" t="s">
        <v>3331</v>
      </c>
      <c r="B456" s="13">
        <v>17031292200</v>
      </c>
      <c r="C456" s="13" t="s">
        <v>3332</v>
      </c>
      <c r="D456" s="13" t="s">
        <v>4272</v>
      </c>
      <c r="E456" s="13" t="s">
        <v>4129</v>
      </c>
      <c r="F456" s="23">
        <v>0.35820895433400002</v>
      </c>
      <c r="G456" s="25">
        <v>30550</v>
      </c>
      <c r="H456" s="25">
        <v>120392</v>
      </c>
      <c r="I456" s="25">
        <f t="shared" si="9"/>
        <v>150942</v>
      </c>
    </row>
    <row r="457" spans="1:9">
      <c r="A457" s="13" t="s">
        <v>3333</v>
      </c>
      <c r="B457" s="13">
        <v>17031292400</v>
      </c>
      <c r="C457" s="13" t="s">
        <v>3334</v>
      </c>
      <c r="D457" s="13" t="s">
        <v>4272</v>
      </c>
      <c r="E457" s="13" t="s">
        <v>4129</v>
      </c>
      <c r="F457" s="23">
        <v>0.398165136576</v>
      </c>
      <c r="G457" s="25">
        <v>30550</v>
      </c>
      <c r="H457" s="25">
        <v>120393</v>
      </c>
      <c r="I457" s="25">
        <f t="shared" si="9"/>
        <v>150943</v>
      </c>
    </row>
    <row r="458" spans="1:9">
      <c r="A458" s="13" t="s">
        <v>3335</v>
      </c>
      <c r="B458" s="13">
        <v>17031292500</v>
      </c>
      <c r="C458" s="13" t="s">
        <v>3336</v>
      </c>
      <c r="D458" s="13" t="s">
        <v>4272</v>
      </c>
      <c r="E458" s="13" t="s">
        <v>4129</v>
      </c>
      <c r="F458" s="23">
        <v>0.205357149243</v>
      </c>
      <c r="G458" s="25">
        <v>30550</v>
      </c>
      <c r="H458" s="25">
        <v>120394</v>
      </c>
      <c r="I458" s="25">
        <f t="shared" si="9"/>
        <v>150944</v>
      </c>
    </row>
    <row r="459" spans="1:9">
      <c r="A459" s="13" t="s">
        <v>3337</v>
      </c>
      <c r="B459" s="13">
        <v>17031300500</v>
      </c>
      <c r="C459" s="13" t="s">
        <v>3338</v>
      </c>
      <c r="D459" s="13" t="s">
        <v>4272</v>
      </c>
      <c r="E459" s="13" t="s">
        <v>4129</v>
      </c>
      <c r="F459" s="23">
        <v>0.19656786322600001</v>
      </c>
      <c r="G459" s="25">
        <v>30550</v>
      </c>
      <c r="H459" s="25">
        <v>120395</v>
      </c>
      <c r="I459" s="25">
        <f t="shared" si="9"/>
        <v>150945</v>
      </c>
    </row>
    <row r="460" spans="1:9">
      <c r="A460" s="13" t="s">
        <v>3339</v>
      </c>
      <c r="B460" s="13">
        <v>17031300600</v>
      </c>
      <c r="C460" s="13" t="s">
        <v>3340</v>
      </c>
      <c r="D460" s="13" t="s">
        <v>4272</v>
      </c>
      <c r="E460" s="13" t="s">
        <v>4129</v>
      </c>
      <c r="F460" s="23">
        <v>0.202484473586</v>
      </c>
      <c r="G460" s="25">
        <v>30550</v>
      </c>
      <c r="H460" s="25">
        <v>120396</v>
      </c>
      <c r="I460" s="25">
        <f t="shared" si="9"/>
        <v>150946</v>
      </c>
    </row>
    <row r="461" spans="1:9">
      <c r="A461" s="13" t="s">
        <v>3341</v>
      </c>
      <c r="B461" s="13">
        <v>17031300700</v>
      </c>
      <c r="C461" s="13" t="s">
        <v>3342</v>
      </c>
      <c r="D461" s="13" t="s">
        <v>4272</v>
      </c>
      <c r="E461" s="13" t="s">
        <v>4129</v>
      </c>
      <c r="F461" s="23">
        <v>0.21114370226900001</v>
      </c>
      <c r="G461" s="25">
        <v>30550</v>
      </c>
      <c r="H461" s="25">
        <v>120397</v>
      </c>
      <c r="I461" s="25">
        <f t="shared" si="9"/>
        <v>150947</v>
      </c>
    </row>
    <row r="462" spans="1:9">
      <c r="A462" s="13" t="s">
        <v>3343</v>
      </c>
      <c r="B462" s="13">
        <v>17031300800</v>
      </c>
      <c r="C462" s="13" t="s">
        <v>3344</v>
      </c>
      <c r="D462" s="13" t="s">
        <v>4272</v>
      </c>
      <c r="E462" s="13" t="s">
        <v>4129</v>
      </c>
      <c r="F462" s="23">
        <v>0.28205129504199999</v>
      </c>
      <c r="G462" s="25">
        <v>30550</v>
      </c>
      <c r="H462" s="25">
        <v>120398</v>
      </c>
      <c r="I462" s="25">
        <f t="shared" si="9"/>
        <v>150948</v>
      </c>
    </row>
    <row r="463" spans="1:9">
      <c r="A463" s="13" t="s">
        <v>3345</v>
      </c>
      <c r="B463" s="13">
        <v>17031300900</v>
      </c>
      <c r="C463" s="13" t="s">
        <v>3346</v>
      </c>
      <c r="D463" s="13" t="s">
        <v>4272</v>
      </c>
      <c r="E463" s="13" t="s">
        <v>4129</v>
      </c>
      <c r="F463" s="23">
        <v>0.35714286565800002</v>
      </c>
      <c r="G463" s="25">
        <v>30550</v>
      </c>
      <c r="H463" s="25">
        <v>120399</v>
      </c>
      <c r="I463" s="25">
        <f t="shared" si="9"/>
        <v>150949</v>
      </c>
    </row>
    <row r="464" spans="1:9">
      <c r="A464" s="13" t="s">
        <v>3347</v>
      </c>
      <c r="B464" s="13">
        <v>17031301100</v>
      </c>
      <c r="C464" s="13" t="s">
        <v>3348</v>
      </c>
      <c r="D464" s="13" t="s">
        <v>4272</v>
      </c>
      <c r="E464" s="13" t="s">
        <v>4129</v>
      </c>
      <c r="F464" s="23">
        <v>0.24657534062899999</v>
      </c>
      <c r="G464" s="25">
        <v>30550</v>
      </c>
      <c r="H464" s="25">
        <v>120400</v>
      </c>
      <c r="I464" s="25">
        <f t="shared" si="9"/>
        <v>150950</v>
      </c>
    </row>
    <row r="465" spans="1:9">
      <c r="A465" s="13" t="s">
        <v>3349</v>
      </c>
      <c r="B465" s="13">
        <v>17031301200</v>
      </c>
      <c r="C465" s="13" t="s">
        <v>3350</v>
      </c>
      <c r="D465" s="13" t="s">
        <v>4272</v>
      </c>
      <c r="E465" s="13" t="s">
        <v>4129</v>
      </c>
      <c r="F465" s="23">
        <v>0.33060389757199998</v>
      </c>
      <c r="G465" s="25">
        <v>30550</v>
      </c>
      <c r="H465" s="25">
        <v>120401</v>
      </c>
      <c r="I465" s="25">
        <f t="shared" si="9"/>
        <v>150951</v>
      </c>
    </row>
    <row r="466" spans="1:9">
      <c r="A466" s="13" t="s">
        <v>3351</v>
      </c>
      <c r="B466" s="13">
        <v>17031301600</v>
      </c>
      <c r="C466" s="13" t="s">
        <v>3352</v>
      </c>
      <c r="D466" s="13" t="s">
        <v>4272</v>
      </c>
      <c r="E466" s="13" t="s">
        <v>4129</v>
      </c>
      <c r="F466" s="23">
        <v>0.18994975089999999</v>
      </c>
      <c r="G466" s="25">
        <v>30550</v>
      </c>
      <c r="H466" s="25">
        <v>120402</v>
      </c>
      <c r="I466" s="25">
        <f t="shared" si="9"/>
        <v>150952</v>
      </c>
    </row>
    <row r="467" spans="1:9">
      <c r="A467" s="13" t="s">
        <v>3353</v>
      </c>
      <c r="B467" s="13">
        <v>17031301701</v>
      </c>
      <c r="C467" s="13" t="s">
        <v>3354</v>
      </c>
      <c r="D467" s="13" t="s">
        <v>4272</v>
      </c>
      <c r="E467" s="13" t="s">
        <v>4129</v>
      </c>
      <c r="F467" s="23">
        <v>0.18374557793099999</v>
      </c>
      <c r="G467" s="25">
        <v>30550</v>
      </c>
      <c r="H467" s="25">
        <v>120403</v>
      </c>
      <c r="I467" s="25">
        <f t="shared" si="9"/>
        <v>150953</v>
      </c>
    </row>
    <row r="468" spans="1:9">
      <c r="A468" s="13" t="s">
        <v>3355</v>
      </c>
      <c r="B468" s="13">
        <v>17031301702</v>
      </c>
      <c r="C468" s="13" t="s">
        <v>3356</v>
      </c>
      <c r="D468" s="13" t="s">
        <v>4272</v>
      </c>
      <c r="E468" s="13" t="s">
        <v>4129</v>
      </c>
      <c r="F468" s="23">
        <v>0.18374557793099999</v>
      </c>
      <c r="G468" s="25">
        <v>30550</v>
      </c>
      <c r="H468" s="25">
        <v>120404</v>
      </c>
      <c r="I468" s="25">
        <f t="shared" si="9"/>
        <v>150954</v>
      </c>
    </row>
    <row r="469" spans="1:9">
      <c r="A469" s="13" t="s">
        <v>3357</v>
      </c>
      <c r="B469" s="13">
        <v>17031301801</v>
      </c>
      <c r="C469" s="13" t="s">
        <v>3358</v>
      </c>
      <c r="D469" s="13" t="s">
        <v>4272</v>
      </c>
      <c r="E469" s="13" t="s">
        <v>4129</v>
      </c>
      <c r="F469" s="23">
        <v>0.25373736023900001</v>
      </c>
      <c r="G469" s="25">
        <v>30550</v>
      </c>
      <c r="H469" s="25">
        <v>120405</v>
      </c>
      <c r="I469" s="25">
        <f t="shared" si="9"/>
        <v>150955</v>
      </c>
    </row>
    <row r="470" spans="1:9">
      <c r="A470" s="13" t="s">
        <v>3359</v>
      </c>
      <c r="B470" s="13">
        <v>17031301802</v>
      </c>
      <c r="C470" s="13" t="s">
        <v>3360</v>
      </c>
      <c r="D470" s="13" t="s">
        <v>4272</v>
      </c>
      <c r="E470" s="13" t="s">
        <v>4129</v>
      </c>
      <c r="F470" s="23">
        <v>0.25373736023900001</v>
      </c>
      <c r="G470" s="25">
        <v>30550</v>
      </c>
      <c r="H470" s="25">
        <v>120406</v>
      </c>
      <c r="I470" s="25">
        <f t="shared" si="9"/>
        <v>150956</v>
      </c>
    </row>
    <row r="471" spans="1:9">
      <c r="A471" s="13" t="s">
        <v>3361</v>
      </c>
      <c r="B471" s="13">
        <v>17031301803</v>
      </c>
      <c r="C471" s="13" t="s">
        <v>3362</v>
      </c>
      <c r="D471" s="13" t="s">
        <v>4272</v>
      </c>
      <c r="E471" s="13" t="s">
        <v>4129</v>
      </c>
      <c r="F471" s="23">
        <v>0.25373736023900001</v>
      </c>
      <c r="G471" s="25">
        <v>30550</v>
      </c>
      <c r="H471" s="25">
        <v>120407</v>
      </c>
      <c r="I471" s="25">
        <f t="shared" si="9"/>
        <v>150957</v>
      </c>
    </row>
    <row r="472" spans="1:9">
      <c r="A472" s="13" t="s">
        <v>3363</v>
      </c>
      <c r="B472" s="13">
        <v>17031310200</v>
      </c>
      <c r="C472" s="13" t="s">
        <v>3364</v>
      </c>
      <c r="D472" s="13" t="s">
        <v>4272</v>
      </c>
      <c r="E472" s="13" t="s">
        <v>4129</v>
      </c>
      <c r="F472" s="23">
        <v>0.166163146496</v>
      </c>
      <c r="G472" s="25">
        <v>30550</v>
      </c>
      <c r="H472" s="25">
        <v>120408</v>
      </c>
      <c r="I472" s="25">
        <f t="shared" si="9"/>
        <v>150958</v>
      </c>
    </row>
    <row r="473" spans="1:9">
      <c r="A473" s="13" t="s">
        <v>3365</v>
      </c>
      <c r="B473" s="13">
        <v>17031310300</v>
      </c>
      <c r="C473" s="13" t="s">
        <v>3366</v>
      </c>
      <c r="D473" s="13" t="s">
        <v>4272</v>
      </c>
      <c r="E473" s="13" t="s">
        <v>4129</v>
      </c>
      <c r="F473" s="23">
        <v>4.0733199566600001E-3</v>
      </c>
      <c r="G473" s="25">
        <v>30550</v>
      </c>
      <c r="H473" s="25">
        <v>120409</v>
      </c>
      <c r="I473" s="25">
        <f t="shared" si="9"/>
        <v>150959</v>
      </c>
    </row>
    <row r="474" spans="1:9">
      <c r="A474" s="13" t="s">
        <v>3367</v>
      </c>
      <c r="B474" s="13">
        <v>17031310400</v>
      </c>
      <c r="C474" s="13" t="s">
        <v>3368</v>
      </c>
      <c r="D474" s="13" t="s">
        <v>4272</v>
      </c>
      <c r="E474" s="13" t="s">
        <v>4129</v>
      </c>
      <c r="F474" s="23">
        <v>6.7375883459999994E-2</v>
      </c>
      <c r="G474" s="25">
        <v>30550</v>
      </c>
      <c r="H474" s="25">
        <v>120410</v>
      </c>
      <c r="I474" s="25">
        <f t="shared" si="9"/>
        <v>150960</v>
      </c>
    </row>
    <row r="475" spans="1:9">
      <c r="A475" s="13" t="s">
        <v>3369</v>
      </c>
      <c r="B475" s="13">
        <v>17031310500</v>
      </c>
      <c r="C475" s="13" t="s">
        <v>3262</v>
      </c>
      <c r="D475" s="13" t="s">
        <v>4272</v>
      </c>
      <c r="E475" s="13" t="s">
        <v>4129</v>
      </c>
      <c r="F475" s="23">
        <v>0.4375</v>
      </c>
      <c r="G475" s="25">
        <v>30550</v>
      </c>
      <c r="H475" s="25">
        <v>120411</v>
      </c>
      <c r="I475" s="25">
        <f t="shared" si="9"/>
        <v>150961</v>
      </c>
    </row>
    <row r="476" spans="1:9">
      <c r="A476" s="13" t="s">
        <v>3263</v>
      </c>
      <c r="B476" s="13">
        <v>17031310600</v>
      </c>
      <c r="C476" s="13" t="s">
        <v>3264</v>
      </c>
      <c r="D476" s="13" t="s">
        <v>4272</v>
      </c>
      <c r="E476" s="13" t="s">
        <v>4129</v>
      </c>
      <c r="F476" s="23">
        <v>0.35010060667999998</v>
      </c>
      <c r="G476" s="25">
        <v>30550</v>
      </c>
      <c r="H476" s="25">
        <v>120412</v>
      </c>
      <c r="I476" s="25">
        <f t="shared" si="9"/>
        <v>150962</v>
      </c>
    </row>
    <row r="477" spans="1:9">
      <c r="A477" s="13" t="s">
        <v>3265</v>
      </c>
      <c r="B477" s="13">
        <v>17031310700</v>
      </c>
      <c r="C477" s="13" t="s">
        <v>3266</v>
      </c>
      <c r="D477" s="13" t="s">
        <v>4272</v>
      </c>
      <c r="E477" s="13" t="s">
        <v>4129</v>
      </c>
      <c r="F477" s="23">
        <v>0.47156399488400003</v>
      </c>
      <c r="G477" s="25">
        <v>30550</v>
      </c>
      <c r="H477" s="25">
        <v>120413</v>
      </c>
      <c r="I477" s="25">
        <f t="shared" ref="I477:I540" si="10">SUM(G477:H477)</f>
        <v>150963</v>
      </c>
    </row>
    <row r="478" spans="1:9">
      <c r="A478" s="13" t="s">
        <v>3267</v>
      </c>
      <c r="B478" s="13">
        <v>17031310800</v>
      </c>
      <c r="C478" s="13" t="s">
        <v>3268</v>
      </c>
      <c r="D478" s="13" t="s">
        <v>4272</v>
      </c>
      <c r="E478" s="13" t="s">
        <v>4129</v>
      </c>
      <c r="F478" s="23">
        <v>0.28557112813000002</v>
      </c>
      <c r="G478" s="25">
        <v>30550</v>
      </c>
      <c r="H478" s="25">
        <v>120414</v>
      </c>
      <c r="I478" s="25">
        <f t="shared" si="10"/>
        <v>150964</v>
      </c>
    </row>
    <row r="479" spans="1:9">
      <c r="A479" s="13" t="s">
        <v>3269</v>
      </c>
      <c r="B479" s="13">
        <v>17031310900</v>
      </c>
      <c r="C479" s="13" t="s">
        <v>3270</v>
      </c>
      <c r="D479" s="13" t="s">
        <v>4272</v>
      </c>
      <c r="E479" s="13" t="s">
        <v>4129</v>
      </c>
      <c r="F479" s="23">
        <v>0.35111877322200002</v>
      </c>
      <c r="G479" s="25">
        <v>30550</v>
      </c>
      <c r="H479" s="25">
        <v>120415</v>
      </c>
      <c r="I479" s="25">
        <f t="shared" si="10"/>
        <v>150965</v>
      </c>
    </row>
    <row r="480" spans="1:9">
      <c r="A480" s="13" t="s">
        <v>3271</v>
      </c>
      <c r="B480" s="13">
        <v>17031320100</v>
      </c>
      <c r="C480" s="13" t="s">
        <v>3272</v>
      </c>
      <c r="D480" s="13" t="s">
        <v>4272</v>
      </c>
      <c r="E480" s="13" t="s">
        <v>4129</v>
      </c>
      <c r="F480" s="23">
        <v>8.5070423781899995E-2</v>
      </c>
      <c r="G480" s="25">
        <v>30550</v>
      </c>
      <c r="H480" s="25">
        <v>120416</v>
      </c>
      <c r="I480" s="25">
        <f t="shared" si="10"/>
        <v>150966</v>
      </c>
    </row>
    <row r="481" spans="1:9">
      <c r="A481" s="13" t="s">
        <v>3273</v>
      </c>
      <c r="B481" s="13">
        <v>17031320400</v>
      </c>
      <c r="C481" s="13" t="s">
        <v>3274</v>
      </c>
      <c r="D481" s="13" t="s">
        <v>4272</v>
      </c>
      <c r="E481" s="13" t="s">
        <v>4129</v>
      </c>
      <c r="F481" s="23">
        <v>0</v>
      </c>
      <c r="G481" s="25">
        <v>30550</v>
      </c>
      <c r="H481" s="25">
        <v>120417</v>
      </c>
      <c r="I481" s="25">
        <f t="shared" si="10"/>
        <v>150967</v>
      </c>
    </row>
    <row r="482" spans="1:9">
      <c r="A482" s="13" t="s">
        <v>3275</v>
      </c>
      <c r="B482" s="13">
        <v>17031320600</v>
      </c>
      <c r="C482" s="13" t="s">
        <v>3276</v>
      </c>
      <c r="D482" s="13" t="s">
        <v>4272</v>
      </c>
      <c r="E482" s="13" t="s">
        <v>4129</v>
      </c>
      <c r="F482" s="23">
        <v>1.42487045377E-2</v>
      </c>
      <c r="G482" s="25">
        <v>30550</v>
      </c>
      <c r="H482" s="25">
        <v>120418</v>
      </c>
      <c r="I482" s="25">
        <f t="shared" si="10"/>
        <v>150968</v>
      </c>
    </row>
    <row r="483" spans="1:9">
      <c r="A483" s="13" t="s">
        <v>3277</v>
      </c>
      <c r="B483" s="13">
        <v>17031330100</v>
      </c>
      <c r="C483" s="13" t="s">
        <v>3278</v>
      </c>
      <c r="D483" s="13" t="s">
        <v>4272</v>
      </c>
      <c r="E483" s="13" t="s">
        <v>4129</v>
      </c>
      <c r="F483" s="23">
        <v>5.4694227874299998E-2</v>
      </c>
      <c r="G483" s="25">
        <v>30550</v>
      </c>
      <c r="H483" s="25">
        <v>120419</v>
      </c>
      <c r="I483" s="25">
        <f t="shared" si="10"/>
        <v>150969</v>
      </c>
    </row>
    <row r="484" spans="1:9">
      <c r="A484" s="13" t="s">
        <v>3279</v>
      </c>
      <c r="B484" s="13">
        <v>17031330200</v>
      </c>
      <c r="C484" s="13" t="s">
        <v>3280</v>
      </c>
      <c r="D484" s="13" t="s">
        <v>4272</v>
      </c>
      <c r="E484" s="13" t="s">
        <v>4129</v>
      </c>
      <c r="F484" s="23">
        <v>9.2091009020800002E-2</v>
      </c>
      <c r="G484" s="25">
        <v>30550</v>
      </c>
      <c r="H484" s="25">
        <v>120420</v>
      </c>
      <c r="I484" s="25">
        <f t="shared" si="10"/>
        <v>150970</v>
      </c>
    </row>
    <row r="485" spans="1:9">
      <c r="A485" s="13" t="s">
        <v>3281</v>
      </c>
      <c r="B485" s="13">
        <v>17031340300</v>
      </c>
      <c r="C485" s="13" t="s">
        <v>3282</v>
      </c>
      <c r="D485" s="13" t="s">
        <v>4272</v>
      </c>
      <c r="E485" s="13" t="s">
        <v>4129</v>
      </c>
      <c r="F485" s="23">
        <v>0.32723575830500001</v>
      </c>
      <c r="G485" s="25">
        <v>30550</v>
      </c>
      <c r="H485" s="25">
        <v>120421</v>
      </c>
      <c r="I485" s="25">
        <f t="shared" si="10"/>
        <v>150971</v>
      </c>
    </row>
    <row r="486" spans="1:9">
      <c r="A486" s="13" t="s">
        <v>3283</v>
      </c>
      <c r="B486" s="13">
        <v>17031340400</v>
      </c>
      <c r="C486" s="13" t="s">
        <v>3284</v>
      </c>
      <c r="D486" s="13" t="s">
        <v>4272</v>
      </c>
      <c r="E486" s="13" t="s">
        <v>4129</v>
      </c>
      <c r="F486" s="23">
        <v>7.8947365283999996E-2</v>
      </c>
      <c r="G486" s="25">
        <v>30550</v>
      </c>
      <c r="H486" s="25">
        <v>120422</v>
      </c>
      <c r="I486" s="25">
        <f t="shared" si="10"/>
        <v>150972</v>
      </c>
    </row>
    <row r="487" spans="1:9">
      <c r="A487" s="13" t="s">
        <v>3285</v>
      </c>
      <c r="B487" s="13">
        <v>17031340500</v>
      </c>
      <c r="C487" s="13" t="s">
        <v>3286</v>
      </c>
      <c r="D487" s="13" t="s">
        <v>4272</v>
      </c>
      <c r="E487" s="13" t="s">
        <v>4129</v>
      </c>
      <c r="F487" s="23">
        <v>0.17777778208299999</v>
      </c>
      <c r="G487" s="25">
        <v>30550</v>
      </c>
      <c r="H487" s="25">
        <v>120423</v>
      </c>
      <c r="I487" s="25">
        <f t="shared" si="10"/>
        <v>150973</v>
      </c>
    </row>
    <row r="488" spans="1:9">
      <c r="A488" s="13" t="s">
        <v>3287</v>
      </c>
      <c r="B488" s="13">
        <v>17031340600</v>
      </c>
      <c r="C488" s="13" t="s">
        <v>3288</v>
      </c>
      <c r="D488" s="13" t="s">
        <v>4272</v>
      </c>
      <c r="E488" s="13" t="s">
        <v>4129</v>
      </c>
      <c r="F488" s="23">
        <v>0.58638745546299997</v>
      </c>
      <c r="G488" s="25">
        <v>30550</v>
      </c>
      <c r="H488" s="25">
        <v>120424</v>
      </c>
      <c r="I488" s="25">
        <f t="shared" si="10"/>
        <v>150974</v>
      </c>
    </row>
    <row r="489" spans="1:9">
      <c r="A489" s="13" t="s">
        <v>3289</v>
      </c>
      <c r="B489" s="13">
        <v>17031350100</v>
      </c>
      <c r="C489" s="13" t="s">
        <v>3290</v>
      </c>
      <c r="D489" s="13" t="s">
        <v>4272</v>
      </c>
      <c r="E489" s="13" t="s">
        <v>4129</v>
      </c>
      <c r="F489" s="23">
        <v>4.1176471859200002E-2</v>
      </c>
      <c r="G489" s="25">
        <v>30550</v>
      </c>
      <c r="H489" s="25">
        <v>120425</v>
      </c>
      <c r="I489" s="25">
        <f t="shared" si="10"/>
        <v>150975</v>
      </c>
    </row>
    <row r="490" spans="1:9">
      <c r="A490" s="13" t="s">
        <v>3291</v>
      </c>
      <c r="B490" s="13">
        <v>17031350400</v>
      </c>
      <c r="C490" s="13" t="s">
        <v>3292</v>
      </c>
      <c r="D490" s="13" t="s">
        <v>4272</v>
      </c>
      <c r="E490" s="13" t="s">
        <v>4129</v>
      </c>
      <c r="F490" s="23">
        <v>0.73291927576100002</v>
      </c>
      <c r="G490" s="25">
        <v>30550</v>
      </c>
      <c r="H490" s="25">
        <v>120426</v>
      </c>
      <c r="I490" s="25">
        <f t="shared" si="10"/>
        <v>150976</v>
      </c>
    </row>
    <row r="491" spans="1:9">
      <c r="A491" s="13" t="s">
        <v>3293</v>
      </c>
      <c r="B491" s="13">
        <v>17031351000</v>
      </c>
      <c r="C491" s="13" t="s">
        <v>3294</v>
      </c>
      <c r="D491" s="13" t="s">
        <v>4272</v>
      </c>
      <c r="E491" s="13" t="s">
        <v>4129</v>
      </c>
      <c r="F491" s="23">
        <v>6.8661972880400005E-2</v>
      </c>
      <c r="G491" s="25">
        <v>30550</v>
      </c>
      <c r="H491" s="25">
        <v>120427</v>
      </c>
      <c r="I491" s="25">
        <f t="shared" si="10"/>
        <v>150977</v>
      </c>
    </row>
    <row r="492" spans="1:9">
      <c r="A492" s="13" t="s">
        <v>3295</v>
      </c>
      <c r="B492" s="13">
        <v>17031351100</v>
      </c>
      <c r="C492" s="13" t="s">
        <v>3296</v>
      </c>
      <c r="D492" s="13" t="s">
        <v>4272</v>
      </c>
      <c r="E492" s="13" t="s">
        <v>4129</v>
      </c>
      <c r="F492" s="23">
        <v>0.51102942228299997</v>
      </c>
      <c r="G492" s="25">
        <v>30550</v>
      </c>
      <c r="H492" s="25">
        <v>120428</v>
      </c>
      <c r="I492" s="25">
        <f t="shared" si="10"/>
        <v>150978</v>
      </c>
    </row>
    <row r="493" spans="1:9">
      <c r="A493" s="13" t="s">
        <v>3297</v>
      </c>
      <c r="B493" s="13">
        <v>17031351400</v>
      </c>
      <c r="C493" s="13" t="s">
        <v>3298</v>
      </c>
      <c r="D493" s="13" t="s">
        <v>4272</v>
      </c>
      <c r="E493" s="13" t="s">
        <v>4129</v>
      </c>
      <c r="F493" s="23">
        <v>0.35112360119800001</v>
      </c>
      <c r="G493" s="25">
        <v>30550</v>
      </c>
      <c r="H493" s="25">
        <v>120429</v>
      </c>
      <c r="I493" s="25">
        <f t="shared" si="10"/>
        <v>150979</v>
      </c>
    </row>
    <row r="494" spans="1:9">
      <c r="A494" s="13" t="s">
        <v>3299</v>
      </c>
      <c r="B494" s="13">
        <v>17031351500</v>
      </c>
      <c r="C494" s="13" t="s">
        <v>3300</v>
      </c>
      <c r="D494" s="13" t="s">
        <v>4272</v>
      </c>
      <c r="E494" s="13" t="s">
        <v>4129</v>
      </c>
      <c r="F494" s="23">
        <v>0</v>
      </c>
      <c r="G494" s="25">
        <v>30550</v>
      </c>
      <c r="H494" s="25">
        <v>120430</v>
      </c>
      <c r="I494" s="25">
        <f t="shared" si="10"/>
        <v>150980</v>
      </c>
    </row>
    <row r="495" spans="1:9">
      <c r="A495" s="13" t="s">
        <v>3301</v>
      </c>
      <c r="B495" s="13">
        <v>17031360200</v>
      </c>
      <c r="C495" s="13" t="s">
        <v>3302</v>
      </c>
      <c r="D495" s="13" t="s">
        <v>4272</v>
      </c>
      <c r="E495" s="13" t="s">
        <v>4129</v>
      </c>
      <c r="F495" s="23">
        <v>0.54418605566</v>
      </c>
      <c r="G495" s="25">
        <v>30550</v>
      </c>
      <c r="H495" s="25">
        <v>120431</v>
      </c>
      <c r="I495" s="25">
        <f t="shared" si="10"/>
        <v>150981</v>
      </c>
    </row>
    <row r="496" spans="1:9">
      <c r="A496" s="13" t="s">
        <v>3303</v>
      </c>
      <c r="B496" s="13">
        <v>17031380100</v>
      </c>
      <c r="C496" s="13" t="s">
        <v>3304</v>
      </c>
      <c r="D496" s="13" t="s">
        <v>4272</v>
      </c>
      <c r="E496" s="13" t="s">
        <v>4129</v>
      </c>
      <c r="F496" s="23">
        <v>0.47272726893400002</v>
      </c>
      <c r="G496" s="25">
        <v>30550</v>
      </c>
      <c r="H496" s="25">
        <v>120432</v>
      </c>
      <c r="I496" s="25">
        <f t="shared" si="10"/>
        <v>150982</v>
      </c>
    </row>
    <row r="497" spans="1:9">
      <c r="A497" s="13" t="s">
        <v>3305</v>
      </c>
      <c r="B497" s="13">
        <v>17031380200</v>
      </c>
      <c r="C497" s="13" t="s">
        <v>3306</v>
      </c>
      <c r="D497" s="13" t="s">
        <v>4272</v>
      </c>
      <c r="E497" s="13" t="s">
        <v>4129</v>
      </c>
      <c r="F497" s="23">
        <v>0.42857143282900001</v>
      </c>
      <c r="G497" s="25">
        <v>30550</v>
      </c>
      <c r="H497" s="25">
        <v>120433</v>
      </c>
      <c r="I497" s="25">
        <f t="shared" si="10"/>
        <v>150983</v>
      </c>
    </row>
    <row r="498" spans="1:9">
      <c r="A498" s="13" t="s">
        <v>3307</v>
      </c>
      <c r="B498" s="13">
        <v>17031380500</v>
      </c>
      <c r="C498" s="13" t="s">
        <v>3308</v>
      </c>
      <c r="D498" s="13" t="s">
        <v>4272</v>
      </c>
      <c r="E498" s="13" t="s">
        <v>4129</v>
      </c>
      <c r="F498" s="23">
        <v>0.54385966062500002</v>
      </c>
      <c r="G498" s="25">
        <v>30550</v>
      </c>
      <c r="H498" s="25">
        <v>120434</v>
      </c>
      <c r="I498" s="25">
        <f t="shared" si="10"/>
        <v>150984</v>
      </c>
    </row>
    <row r="499" spans="1:9">
      <c r="A499" s="13" t="s">
        <v>3309</v>
      </c>
      <c r="B499" s="13">
        <v>17031380700</v>
      </c>
      <c r="C499" s="13" t="s">
        <v>3310</v>
      </c>
      <c r="D499" s="13" t="s">
        <v>4272</v>
      </c>
      <c r="E499" s="13" t="s">
        <v>4129</v>
      </c>
      <c r="F499" s="23">
        <v>0.45679011940999997</v>
      </c>
      <c r="G499" s="25">
        <v>30550</v>
      </c>
      <c r="H499" s="25">
        <v>120435</v>
      </c>
      <c r="I499" s="25">
        <f t="shared" si="10"/>
        <v>150985</v>
      </c>
    </row>
    <row r="500" spans="1:9">
      <c r="A500" s="13" t="s">
        <v>3311</v>
      </c>
      <c r="B500" s="13">
        <v>17031381200</v>
      </c>
      <c r="C500" s="13" t="s">
        <v>3312</v>
      </c>
      <c r="D500" s="13" t="s">
        <v>4272</v>
      </c>
      <c r="E500" s="13" t="s">
        <v>4129</v>
      </c>
      <c r="F500" s="23">
        <v>0.20000000298000001</v>
      </c>
      <c r="G500" s="25">
        <v>30550</v>
      </c>
      <c r="H500" s="25">
        <v>120436</v>
      </c>
      <c r="I500" s="25">
        <f t="shared" si="10"/>
        <v>150986</v>
      </c>
    </row>
    <row r="501" spans="1:9">
      <c r="A501" s="13" t="s">
        <v>3313</v>
      </c>
      <c r="B501" s="13">
        <v>17031381400</v>
      </c>
      <c r="C501" s="13" t="s">
        <v>3314</v>
      </c>
      <c r="D501" s="13" t="s">
        <v>4272</v>
      </c>
      <c r="E501" s="13" t="s">
        <v>4129</v>
      </c>
      <c r="F501" s="23">
        <v>0.29155313968699997</v>
      </c>
      <c r="G501" s="25">
        <v>30550</v>
      </c>
      <c r="H501" s="25">
        <v>120437</v>
      </c>
      <c r="I501" s="25">
        <f t="shared" si="10"/>
        <v>150987</v>
      </c>
    </row>
    <row r="502" spans="1:9">
      <c r="A502" s="13" t="s">
        <v>3315</v>
      </c>
      <c r="B502" s="13">
        <v>17031381500</v>
      </c>
      <c r="C502" s="13" t="s">
        <v>3208</v>
      </c>
      <c r="D502" s="13" t="s">
        <v>4272</v>
      </c>
      <c r="E502" s="13" t="s">
        <v>4129</v>
      </c>
      <c r="F502" s="23">
        <v>0</v>
      </c>
      <c r="G502" s="25">
        <v>30550</v>
      </c>
      <c r="H502" s="25">
        <v>120438</v>
      </c>
      <c r="I502" s="25">
        <f t="shared" si="10"/>
        <v>150988</v>
      </c>
    </row>
    <row r="503" spans="1:9">
      <c r="A503" s="13" t="s">
        <v>3209</v>
      </c>
      <c r="B503" s="13">
        <v>17031381700</v>
      </c>
      <c r="C503" s="13" t="s">
        <v>3210</v>
      </c>
      <c r="D503" s="13" t="s">
        <v>4272</v>
      </c>
      <c r="E503" s="13" t="s">
        <v>4129</v>
      </c>
      <c r="F503" s="23"/>
      <c r="G503" s="25">
        <v>30550</v>
      </c>
      <c r="H503" s="25">
        <v>120439</v>
      </c>
      <c r="I503" s="25">
        <f t="shared" si="10"/>
        <v>150989</v>
      </c>
    </row>
    <row r="504" spans="1:9">
      <c r="A504" s="13" t="s">
        <v>3211</v>
      </c>
      <c r="B504" s="13">
        <v>17031381800</v>
      </c>
      <c r="C504" s="13" t="s">
        <v>3212</v>
      </c>
      <c r="D504" s="13" t="s">
        <v>4272</v>
      </c>
      <c r="E504" s="13" t="s">
        <v>4129</v>
      </c>
      <c r="F504" s="23">
        <v>0.15656565129800001</v>
      </c>
      <c r="G504" s="25">
        <v>30550</v>
      </c>
      <c r="H504" s="25">
        <v>120440</v>
      </c>
      <c r="I504" s="25">
        <f t="shared" si="10"/>
        <v>150990</v>
      </c>
    </row>
    <row r="505" spans="1:9">
      <c r="A505" s="13" t="s">
        <v>3213</v>
      </c>
      <c r="B505" s="13">
        <v>17031381900</v>
      </c>
      <c r="C505" s="13" t="s">
        <v>3214</v>
      </c>
      <c r="D505" s="13" t="s">
        <v>4272</v>
      </c>
      <c r="E505" s="13" t="s">
        <v>4129</v>
      </c>
      <c r="F505" s="23">
        <v>4.5801527798200001E-2</v>
      </c>
      <c r="G505" s="25">
        <v>30550</v>
      </c>
      <c r="H505" s="25">
        <v>120441</v>
      </c>
      <c r="I505" s="25">
        <f t="shared" si="10"/>
        <v>150991</v>
      </c>
    </row>
    <row r="506" spans="1:9">
      <c r="A506" s="13" t="s">
        <v>3215</v>
      </c>
      <c r="B506" s="13">
        <v>17031390100</v>
      </c>
      <c r="C506" s="13" t="s">
        <v>3216</v>
      </c>
      <c r="D506" s="13" t="s">
        <v>4272</v>
      </c>
      <c r="E506" s="13" t="s">
        <v>4129</v>
      </c>
      <c r="F506" s="23">
        <v>0.26541554927799998</v>
      </c>
      <c r="G506" s="25">
        <v>30550</v>
      </c>
      <c r="H506" s="25">
        <v>120442</v>
      </c>
      <c r="I506" s="25">
        <f t="shared" si="10"/>
        <v>150992</v>
      </c>
    </row>
    <row r="507" spans="1:9">
      <c r="A507" s="13" t="s">
        <v>3217</v>
      </c>
      <c r="B507" s="13">
        <v>17031390200</v>
      </c>
      <c r="C507" s="13" t="s">
        <v>3218</v>
      </c>
      <c r="D507" s="13" t="s">
        <v>4272</v>
      </c>
      <c r="E507" s="13" t="s">
        <v>4129</v>
      </c>
      <c r="F507" s="23">
        <v>0.18409091234200001</v>
      </c>
      <c r="G507" s="25">
        <v>30550</v>
      </c>
      <c r="H507" s="25">
        <v>120443</v>
      </c>
      <c r="I507" s="25">
        <f t="shared" si="10"/>
        <v>150993</v>
      </c>
    </row>
    <row r="508" spans="1:9">
      <c r="A508" s="13" t="s">
        <v>3219</v>
      </c>
      <c r="B508" s="13">
        <v>17031390300</v>
      </c>
      <c r="C508" s="13" t="s">
        <v>3220</v>
      </c>
      <c r="D508" s="13" t="s">
        <v>4272</v>
      </c>
      <c r="E508" s="13" t="s">
        <v>4129</v>
      </c>
      <c r="F508" s="23">
        <v>0.430020272732</v>
      </c>
      <c r="G508" s="25">
        <v>30550</v>
      </c>
      <c r="H508" s="25">
        <v>120444</v>
      </c>
      <c r="I508" s="25">
        <f t="shared" si="10"/>
        <v>150994</v>
      </c>
    </row>
    <row r="509" spans="1:9">
      <c r="A509" s="13" t="s">
        <v>3221</v>
      </c>
      <c r="B509" s="13">
        <v>17031390400</v>
      </c>
      <c r="C509" s="13" t="s">
        <v>3222</v>
      </c>
      <c r="D509" s="13" t="s">
        <v>4272</v>
      </c>
      <c r="E509" s="13" t="s">
        <v>4129</v>
      </c>
      <c r="F509" s="23">
        <v>0.39969372749299997</v>
      </c>
      <c r="G509" s="25">
        <v>30550</v>
      </c>
      <c r="H509" s="25">
        <v>120445</v>
      </c>
      <c r="I509" s="25">
        <f t="shared" si="10"/>
        <v>150995</v>
      </c>
    </row>
    <row r="510" spans="1:9">
      <c r="A510" s="13" t="s">
        <v>3223</v>
      </c>
      <c r="B510" s="13">
        <v>17031390500</v>
      </c>
      <c r="C510" s="13" t="s">
        <v>3224</v>
      </c>
      <c r="D510" s="13" t="s">
        <v>4272</v>
      </c>
      <c r="E510" s="13" t="s">
        <v>4129</v>
      </c>
      <c r="F510" s="23">
        <v>3.4615386277399997E-2</v>
      </c>
      <c r="G510" s="25">
        <v>30550</v>
      </c>
      <c r="H510" s="25">
        <v>120446</v>
      </c>
      <c r="I510" s="25">
        <f t="shared" si="10"/>
        <v>150996</v>
      </c>
    </row>
    <row r="511" spans="1:9">
      <c r="A511" s="13" t="s">
        <v>3225</v>
      </c>
      <c r="B511" s="13">
        <v>17031390600</v>
      </c>
      <c r="C511" s="13" t="s">
        <v>3226</v>
      </c>
      <c r="D511" s="13" t="s">
        <v>4272</v>
      </c>
      <c r="E511" s="13" t="s">
        <v>4129</v>
      </c>
      <c r="F511" s="23">
        <v>6.2706269323799996E-2</v>
      </c>
      <c r="G511" s="25">
        <v>30550</v>
      </c>
      <c r="H511" s="25">
        <v>120447</v>
      </c>
      <c r="I511" s="25">
        <f t="shared" si="10"/>
        <v>150997</v>
      </c>
    </row>
    <row r="512" spans="1:9">
      <c r="A512" s="13" t="s">
        <v>3227</v>
      </c>
      <c r="B512" s="13">
        <v>17031390700</v>
      </c>
      <c r="C512" s="13" t="s">
        <v>3228</v>
      </c>
      <c r="D512" s="13" t="s">
        <v>4272</v>
      </c>
      <c r="E512" s="13" t="s">
        <v>4129</v>
      </c>
      <c r="F512" s="23">
        <v>0.151060074568</v>
      </c>
      <c r="G512" s="25">
        <v>30550</v>
      </c>
      <c r="H512" s="25">
        <v>120448</v>
      </c>
      <c r="I512" s="25">
        <f t="shared" si="10"/>
        <v>150998</v>
      </c>
    </row>
    <row r="513" spans="1:9">
      <c r="A513" s="13" t="s">
        <v>3229</v>
      </c>
      <c r="B513" s="13">
        <v>17031400300</v>
      </c>
      <c r="C513" s="13" t="s">
        <v>3230</v>
      </c>
      <c r="D513" s="13" t="s">
        <v>4272</v>
      </c>
      <c r="E513" s="13" t="s">
        <v>4129</v>
      </c>
      <c r="F513" s="23">
        <v>0.36601307988199999</v>
      </c>
      <c r="G513" s="25">
        <v>30550</v>
      </c>
      <c r="H513" s="25">
        <v>120449</v>
      </c>
      <c r="I513" s="25">
        <f t="shared" si="10"/>
        <v>150999</v>
      </c>
    </row>
    <row r="514" spans="1:9">
      <c r="A514" s="13" t="s">
        <v>3231</v>
      </c>
      <c r="B514" s="13">
        <v>17031400400</v>
      </c>
      <c r="C514" s="13" t="s">
        <v>3232</v>
      </c>
      <c r="D514" s="13" t="s">
        <v>4272</v>
      </c>
      <c r="E514" s="13" t="s">
        <v>4129</v>
      </c>
      <c r="F514" s="23">
        <v>0.30136987566899998</v>
      </c>
      <c r="G514" s="25">
        <v>30550</v>
      </c>
      <c r="H514" s="25">
        <v>120450</v>
      </c>
      <c r="I514" s="25">
        <f t="shared" si="10"/>
        <v>151000</v>
      </c>
    </row>
    <row r="515" spans="1:9">
      <c r="A515" s="13" t="s">
        <v>3233</v>
      </c>
      <c r="B515" s="13">
        <v>17031400500</v>
      </c>
      <c r="C515" s="13" t="s">
        <v>3234</v>
      </c>
      <c r="D515" s="13" t="s">
        <v>4272</v>
      </c>
      <c r="E515" s="13" t="s">
        <v>4129</v>
      </c>
      <c r="F515" s="23">
        <v>0.42931035160999997</v>
      </c>
      <c r="G515" s="25">
        <v>30550</v>
      </c>
      <c r="H515" s="25">
        <v>120451</v>
      </c>
      <c r="I515" s="25">
        <f t="shared" si="10"/>
        <v>151001</v>
      </c>
    </row>
    <row r="516" spans="1:9">
      <c r="A516" s="13" t="s">
        <v>3235</v>
      </c>
      <c r="B516" s="13">
        <v>17031400800</v>
      </c>
      <c r="C516" s="13" t="s">
        <v>3236</v>
      </c>
      <c r="D516" s="13" t="s">
        <v>4272</v>
      </c>
      <c r="E516" s="13" t="s">
        <v>4129</v>
      </c>
      <c r="F516" s="23">
        <v>0.68670886755000005</v>
      </c>
      <c r="G516" s="25">
        <v>30550</v>
      </c>
      <c r="H516" s="25">
        <v>120452</v>
      </c>
      <c r="I516" s="25">
        <f t="shared" si="10"/>
        <v>151002</v>
      </c>
    </row>
    <row r="517" spans="1:9">
      <c r="A517" s="13" t="s">
        <v>3237</v>
      </c>
      <c r="B517" s="13">
        <v>17031410100</v>
      </c>
      <c r="C517" s="13" t="s">
        <v>3238</v>
      </c>
      <c r="D517" s="13" t="s">
        <v>4272</v>
      </c>
      <c r="E517" s="13" t="s">
        <v>4129</v>
      </c>
      <c r="F517" s="23">
        <v>5.7777777314200002E-2</v>
      </c>
      <c r="G517" s="25">
        <v>30550</v>
      </c>
      <c r="H517" s="25">
        <v>120453</v>
      </c>
      <c r="I517" s="25">
        <f t="shared" si="10"/>
        <v>151003</v>
      </c>
    </row>
    <row r="518" spans="1:9">
      <c r="A518" s="13" t="s">
        <v>3239</v>
      </c>
      <c r="B518" s="13">
        <v>17031410200</v>
      </c>
      <c r="C518" s="13" t="s">
        <v>3240</v>
      </c>
      <c r="D518" s="13" t="s">
        <v>4272</v>
      </c>
      <c r="E518" s="13" t="s">
        <v>4129</v>
      </c>
      <c r="F518" s="23">
        <v>9.9236644804499993E-2</v>
      </c>
      <c r="G518" s="25">
        <v>30550</v>
      </c>
      <c r="H518" s="25">
        <v>120454</v>
      </c>
      <c r="I518" s="25">
        <f t="shared" si="10"/>
        <v>151004</v>
      </c>
    </row>
    <row r="519" spans="1:9">
      <c r="A519" s="13" t="s">
        <v>3241</v>
      </c>
      <c r="B519" s="13">
        <v>17031410500</v>
      </c>
      <c r="C519" s="13" t="s">
        <v>3242</v>
      </c>
      <c r="D519" s="13" t="s">
        <v>4272</v>
      </c>
      <c r="E519" s="13" t="s">
        <v>4129</v>
      </c>
      <c r="F519" s="23">
        <v>0.22334003448500001</v>
      </c>
      <c r="G519" s="25">
        <v>30550</v>
      </c>
      <c r="H519" s="25">
        <v>120455</v>
      </c>
      <c r="I519" s="25">
        <f t="shared" si="10"/>
        <v>151005</v>
      </c>
    </row>
    <row r="520" spans="1:9">
      <c r="A520" s="13" t="s">
        <v>3243</v>
      </c>
      <c r="B520" s="13">
        <v>17031410600</v>
      </c>
      <c r="C520" s="13" t="s">
        <v>3244</v>
      </c>
      <c r="D520" s="13" t="s">
        <v>4272</v>
      </c>
      <c r="E520" s="13" t="s">
        <v>4129</v>
      </c>
      <c r="F520" s="23">
        <v>4.4776119291799997E-2</v>
      </c>
      <c r="G520" s="25">
        <v>30550</v>
      </c>
      <c r="H520" s="25">
        <v>120456</v>
      </c>
      <c r="I520" s="25">
        <f t="shared" si="10"/>
        <v>151006</v>
      </c>
    </row>
    <row r="521" spans="1:9">
      <c r="A521" s="13" t="s">
        <v>3245</v>
      </c>
      <c r="B521" s="13">
        <v>17031410700</v>
      </c>
      <c r="C521" s="13" t="s">
        <v>3246</v>
      </c>
      <c r="D521" s="13" t="s">
        <v>4272</v>
      </c>
      <c r="E521" s="13" t="s">
        <v>4129</v>
      </c>
      <c r="F521" s="23">
        <v>3.6446470767300003E-2</v>
      </c>
      <c r="G521" s="25">
        <v>30550</v>
      </c>
      <c r="H521" s="25">
        <v>120457</v>
      </c>
      <c r="I521" s="25">
        <f t="shared" si="10"/>
        <v>151007</v>
      </c>
    </row>
    <row r="522" spans="1:9">
      <c r="A522" s="13" t="s">
        <v>3247</v>
      </c>
      <c r="B522" s="13">
        <v>17031410800</v>
      </c>
      <c r="C522" s="13" t="s">
        <v>3248</v>
      </c>
      <c r="D522" s="13" t="s">
        <v>4272</v>
      </c>
      <c r="E522" s="13" t="s">
        <v>4129</v>
      </c>
      <c r="F522" s="23">
        <v>2.1186441183100001E-2</v>
      </c>
      <c r="G522" s="25">
        <v>30550</v>
      </c>
      <c r="H522" s="25">
        <v>120458</v>
      </c>
      <c r="I522" s="25">
        <f t="shared" si="10"/>
        <v>151008</v>
      </c>
    </row>
    <row r="523" spans="1:9">
      <c r="A523" s="13" t="s">
        <v>3249</v>
      </c>
      <c r="B523" s="13">
        <v>17031410900</v>
      </c>
      <c r="C523" s="13" t="s">
        <v>3250</v>
      </c>
      <c r="D523" s="13" t="s">
        <v>4272</v>
      </c>
      <c r="E523" s="13" t="s">
        <v>4129</v>
      </c>
      <c r="F523" s="23">
        <v>8.0206982791399997E-2</v>
      </c>
      <c r="G523" s="25">
        <v>30550</v>
      </c>
      <c r="H523" s="25">
        <v>120459</v>
      </c>
      <c r="I523" s="25">
        <f t="shared" si="10"/>
        <v>151009</v>
      </c>
    </row>
    <row r="524" spans="1:9">
      <c r="A524" s="13" t="s">
        <v>3251</v>
      </c>
      <c r="B524" s="13">
        <v>17031411000</v>
      </c>
      <c r="C524" s="13" t="s">
        <v>3252</v>
      </c>
      <c r="D524" s="13" t="s">
        <v>4272</v>
      </c>
      <c r="E524" s="13" t="s">
        <v>4129</v>
      </c>
      <c r="F524" s="23">
        <v>0</v>
      </c>
      <c r="G524" s="25">
        <v>30550</v>
      </c>
      <c r="H524" s="25">
        <v>120460</v>
      </c>
      <c r="I524" s="25">
        <f t="shared" si="10"/>
        <v>151010</v>
      </c>
    </row>
    <row r="525" spans="1:9">
      <c r="A525" s="13" t="s">
        <v>3253</v>
      </c>
      <c r="B525" s="13">
        <v>17031411100</v>
      </c>
      <c r="C525" s="13" t="s">
        <v>3254</v>
      </c>
      <c r="D525" s="13" t="s">
        <v>4272</v>
      </c>
      <c r="E525" s="13" t="s">
        <v>4129</v>
      </c>
      <c r="F525" s="23">
        <v>9.2127300798899997E-2</v>
      </c>
      <c r="G525" s="25">
        <v>30550</v>
      </c>
      <c r="H525" s="25">
        <v>120461</v>
      </c>
      <c r="I525" s="25">
        <f t="shared" si="10"/>
        <v>151011</v>
      </c>
    </row>
    <row r="526" spans="1:9">
      <c r="A526" s="13" t="s">
        <v>3255</v>
      </c>
      <c r="B526" s="13">
        <v>17031411200</v>
      </c>
      <c r="C526" s="13" t="s">
        <v>3256</v>
      </c>
      <c r="D526" s="13" t="s">
        <v>4272</v>
      </c>
      <c r="E526" s="13" t="s">
        <v>4129</v>
      </c>
      <c r="F526" s="23">
        <v>7.0422537624799997E-2</v>
      </c>
      <c r="G526" s="25">
        <v>30550</v>
      </c>
      <c r="H526" s="25">
        <v>120462</v>
      </c>
      <c r="I526" s="25">
        <f t="shared" si="10"/>
        <v>151012</v>
      </c>
    </row>
    <row r="527" spans="1:9">
      <c r="A527" s="13" t="s">
        <v>3257</v>
      </c>
      <c r="B527" s="13">
        <v>17031420100</v>
      </c>
      <c r="C527" s="13" t="s">
        <v>3258</v>
      </c>
      <c r="D527" s="13" t="s">
        <v>4272</v>
      </c>
      <c r="E527" s="13" t="s">
        <v>4129</v>
      </c>
      <c r="F527" s="23">
        <v>0.26399999856900003</v>
      </c>
      <c r="G527" s="25">
        <v>30550</v>
      </c>
      <c r="H527" s="25">
        <v>120463</v>
      </c>
      <c r="I527" s="25">
        <f t="shared" si="10"/>
        <v>151013</v>
      </c>
    </row>
    <row r="528" spans="1:9">
      <c r="A528" s="13" t="s">
        <v>3259</v>
      </c>
      <c r="B528" s="13">
        <v>17031420200</v>
      </c>
      <c r="C528" s="13" t="s">
        <v>3260</v>
      </c>
      <c r="D528" s="13" t="s">
        <v>4272</v>
      </c>
      <c r="E528" s="13" t="s">
        <v>4129</v>
      </c>
      <c r="F528" s="23">
        <v>0.24687500298000001</v>
      </c>
      <c r="G528" s="25">
        <v>30550</v>
      </c>
      <c r="H528" s="25">
        <v>120464</v>
      </c>
      <c r="I528" s="25">
        <f t="shared" si="10"/>
        <v>151014</v>
      </c>
    </row>
    <row r="529" spans="1:9">
      <c r="A529" s="13" t="s">
        <v>3261</v>
      </c>
      <c r="B529" s="13">
        <v>17031420300</v>
      </c>
      <c r="C529" s="13" t="s">
        <v>3154</v>
      </c>
      <c r="D529" s="13" t="s">
        <v>4272</v>
      </c>
      <c r="E529" s="13" t="s">
        <v>4129</v>
      </c>
      <c r="F529" s="23">
        <v>0.17287233471899999</v>
      </c>
      <c r="G529" s="25">
        <v>30550</v>
      </c>
      <c r="H529" s="25">
        <v>120465</v>
      </c>
      <c r="I529" s="25">
        <f t="shared" si="10"/>
        <v>151015</v>
      </c>
    </row>
    <row r="530" spans="1:9">
      <c r="A530" s="13" t="s">
        <v>3155</v>
      </c>
      <c r="B530" s="13">
        <v>17031420400</v>
      </c>
      <c r="C530" s="13" t="s">
        <v>3156</v>
      </c>
      <c r="D530" s="13" t="s">
        <v>4272</v>
      </c>
      <c r="E530" s="13" t="s">
        <v>4129</v>
      </c>
      <c r="F530" s="23">
        <v>0.33774834871300002</v>
      </c>
      <c r="G530" s="25">
        <v>30550</v>
      </c>
      <c r="H530" s="25">
        <v>120466</v>
      </c>
      <c r="I530" s="25">
        <f t="shared" si="10"/>
        <v>151016</v>
      </c>
    </row>
    <row r="531" spans="1:9">
      <c r="A531" s="13" t="s">
        <v>3157</v>
      </c>
      <c r="B531" s="13">
        <v>17031420500</v>
      </c>
      <c r="C531" s="13" t="s">
        <v>3158</v>
      </c>
      <c r="D531" s="13" t="s">
        <v>4272</v>
      </c>
      <c r="E531" s="13" t="s">
        <v>4129</v>
      </c>
      <c r="F531" s="23">
        <v>0.32784432172799999</v>
      </c>
      <c r="G531" s="25">
        <v>30550</v>
      </c>
      <c r="H531" s="25">
        <v>120467</v>
      </c>
      <c r="I531" s="25">
        <f t="shared" si="10"/>
        <v>151017</v>
      </c>
    </row>
    <row r="532" spans="1:9">
      <c r="A532" s="13" t="s">
        <v>3159</v>
      </c>
      <c r="B532" s="13">
        <v>17031420600</v>
      </c>
      <c r="C532" s="13" t="s">
        <v>3160</v>
      </c>
      <c r="D532" s="13" t="s">
        <v>4272</v>
      </c>
      <c r="E532" s="13" t="s">
        <v>4129</v>
      </c>
      <c r="F532" s="23">
        <v>0.31111112236999999</v>
      </c>
      <c r="G532" s="25">
        <v>30550</v>
      </c>
      <c r="H532" s="25">
        <v>120468</v>
      </c>
      <c r="I532" s="25">
        <f t="shared" si="10"/>
        <v>151018</v>
      </c>
    </row>
    <row r="533" spans="1:9">
      <c r="A533" s="13" t="s">
        <v>3161</v>
      </c>
      <c r="B533" s="13">
        <v>17031420700</v>
      </c>
      <c r="C533" s="13" t="s">
        <v>3162</v>
      </c>
      <c r="D533" s="13" t="s">
        <v>4272</v>
      </c>
      <c r="E533" s="13" t="s">
        <v>4129</v>
      </c>
      <c r="F533" s="23">
        <v>0.38378378748899999</v>
      </c>
      <c r="G533" s="25">
        <v>30550</v>
      </c>
      <c r="H533" s="25">
        <v>120469</v>
      </c>
      <c r="I533" s="25">
        <f t="shared" si="10"/>
        <v>151019</v>
      </c>
    </row>
    <row r="534" spans="1:9">
      <c r="A534" s="13" t="s">
        <v>3163</v>
      </c>
      <c r="B534" s="13">
        <v>17031420800</v>
      </c>
      <c r="C534" s="13" t="s">
        <v>3164</v>
      </c>
      <c r="D534" s="13" t="s">
        <v>4272</v>
      </c>
      <c r="E534" s="13" t="s">
        <v>4129</v>
      </c>
      <c r="F534" s="23">
        <v>0.50687283277499995</v>
      </c>
      <c r="G534" s="25">
        <v>30550</v>
      </c>
      <c r="H534" s="25">
        <v>120470</v>
      </c>
      <c r="I534" s="25">
        <f t="shared" si="10"/>
        <v>151020</v>
      </c>
    </row>
    <row r="535" spans="1:9">
      <c r="A535" s="13" t="s">
        <v>3165</v>
      </c>
      <c r="B535" s="13">
        <v>17031421200</v>
      </c>
      <c r="C535" s="13" t="s">
        <v>3166</v>
      </c>
      <c r="D535" s="13" t="s">
        <v>4272</v>
      </c>
      <c r="E535" s="13" t="s">
        <v>4129</v>
      </c>
      <c r="F535" s="23">
        <v>0.23885349929300001</v>
      </c>
      <c r="G535" s="25">
        <v>30550</v>
      </c>
      <c r="H535" s="25">
        <v>120471</v>
      </c>
      <c r="I535" s="25">
        <f t="shared" si="10"/>
        <v>151021</v>
      </c>
    </row>
    <row r="536" spans="1:9">
      <c r="A536" s="13" t="s">
        <v>3167</v>
      </c>
      <c r="B536" s="13">
        <v>17031430101</v>
      </c>
      <c r="C536" s="13" t="s">
        <v>3168</v>
      </c>
      <c r="D536" s="13" t="s">
        <v>4272</v>
      </c>
      <c r="E536" s="13" t="s">
        <v>4129</v>
      </c>
      <c r="F536" s="23">
        <v>0.279365092516</v>
      </c>
      <c r="G536" s="25">
        <v>30550</v>
      </c>
      <c r="H536" s="25">
        <v>120472</v>
      </c>
      <c r="I536" s="25">
        <f t="shared" si="10"/>
        <v>151022</v>
      </c>
    </row>
    <row r="537" spans="1:9">
      <c r="A537" s="13" t="s">
        <v>3169</v>
      </c>
      <c r="B537" s="13">
        <v>17031430102</v>
      </c>
      <c r="C537" s="13" t="s">
        <v>3170</v>
      </c>
      <c r="D537" s="13" t="s">
        <v>4272</v>
      </c>
      <c r="E537" s="13" t="s">
        <v>4129</v>
      </c>
      <c r="F537" s="23">
        <v>0.279365092516</v>
      </c>
      <c r="G537" s="25">
        <v>30550</v>
      </c>
      <c r="H537" s="25">
        <v>120473</v>
      </c>
      <c r="I537" s="25">
        <f t="shared" si="10"/>
        <v>151023</v>
      </c>
    </row>
    <row r="538" spans="1:9">
      <c r="A538" s="13" t="s">
        <v>3171</v>
      </c>
      <c r="B538" s="13">
        <v>17031430200</v>
      </c>
      <c r="C538" s="13" t="s">
        <v>3172</v>
      </c>
      <c r="D538" s="13" t="s">
        <v>4272</v>
      </c>
      <c r="E538" s="13" t="s">
        <v>4129</v>
      </c>
      <c r="F538" s="23">
        <v>0.29626166820499999</v>
      </c>
      <c r="G538" s="25">
        <v>30550</v>
      </c>
      <c r="H538" s="25">
        <v>120474</v>
      </c>
      <c r="I538" s="25">
        <f t="shared" si="10"/>
        <v>151024</v>
      </c>
    </row>
    <row r="539" spans="1:9">
      <c r="A539" s="13" t="s">
        <v>3173</v>
      </c>
      <c r="B539" s="13">
        <v>17031430300</v>
      </c>
      <c r="C539" s="13" t="s">
        <v>3174</v>
      </c>
      <c r="D539" s="13" t="s">
        <v>4272</v>
      </c>
      <c r="E539" s="13" t="s">
        <v>4129</v>
      </c>
      <c r="F539" s="23">
        <v>0.26198631524999999</v>
      </c>
      <c r="G539" s="25">
        <v>30550</v>
      </c>
      <c r="H539" s="25">
        <v>120475</v>
      </c>
      <c r="I539" s="25">
        <f t="shared" si="10"/>
        <v>151025</v>
      </c>
    </row>
    <row r="540" spans="1:9">
      <c r="A540" s="13" t="s">
        <v>3175</v>
      </c>
      <c r="B540" s="13">
        <v>17031430400</v>
      </c>
      <c r="C540" s="13" t="s">
        <v>3176</v>
      </c>
      <c r="D540" s="13" t="s">
        <v>4272</v>
      </c>
      <c r="E540" s="13" t="s">
        <v>4129</v>
      </c>
      <c r="F540" s="23">
        <v>0.21392190456400001</v>
      </c>
      <c r="G540" s="25">
        <v>30550</v>
      </c>
      <c r="H540" s="25">
        <v>120476</v>
      </c>
      <c r="I540" s="25">
        <f t="shared" si="10"/>
        <v>151026</v>
      </c>
    </row>
    <row r="541" spans="1:9">
      <c r="A541" s="13" t="s">
        <v>3177</v>
      </c>
      <c r="B541" s="13">
        <v>17031430500</v>
      </c>
      <c r="C541" s="13" t="s">
        <v>3178</v>
      </c>
      <c r="D541" s="13" t="s">
        <v>4272</v>
      </c>
      <c r="E541" s="13" t="s">
        <v>4129</v>
      </c>
      <c r="F541" s="23">
        <v>0.37687075138100001</v>
      </c>
      <c r="G541" s="25">
        <v>30550</v>
      </c>
      <c r="H541" s="25">
        <v>120477</v>
      </c>
      <c r="I541" s="25">
        <f t="shared" ref="I541:I604" si="11">SUM(G541:H541)</f>
        <v>151027</v>
      </c>
    </row>
    <row r="542" spans="1:9">
      <c r="A542" s="13" t="s">
        <v>3179</v>
      </c>
      <c r="B542" s="13">
        <v>17031430600</v>
      </c>
      <c r="C542" s="13" t="s">
        <v>3180</v>
      </c>
      <c r="D542" s="13" t="s">
        <v>4272</v>
      </c>
      <c r="E542" s="13" t="s">
        <v>4129</v>
      </c>
      <c r="F542" s="23">
        <v>0.128140702844</v>
      </c>
      <c r="G542" s="25">
        <v>30550</v>
      </c>
      <c r="H542" s="25">
        <v>120478</v>
      </c>
      <c r="I542" s="25">
        <f t="shared" si="11"/>
        <v>151028</v>
      </c>
    </row>
    <row r="543" spans="1:9">
      <c r="A543" s="13" t="s">
        <v>3181</v>
      </c>
      <c r="B543" s="13">
        <v>17031430700</v>
      </c>
      <c r="C543" s="13" t="s">
        <v>3182</v>
      </c>
      <c r="D543" s="13" t="s">
        <v>4272</v>
      </c>
      <c r="E543" s="13" t="s">
        <v>4129</v>
      </c>
      <c r="F543" s="23">
        <v>0.443983405828</v>
      </c>
      <c r="G543" s="25">
        <v>30550</v>
      </c>
      <c r="H543" s="25">
        <v>120479</v>
      </c>
      <c r="I543" s="25">
        <f t="shared" si="11"/>
        <v>151029</v>
      </c>
    </row>
    <row r="544" spans="1:9">
      <c r="A544" s="13" t="s">
        <v>3183</v>
      </c>
      <c r="B544" s="13">
        <v>17031430800</v>
      </c>
      <c r="C544" s="13" t="s">
        <v>3184</v>
      </c>
      <c r="D544" s="13" t="s">
        <v>4272</v>
      </c>
      <c r="E544" s="13" t="s">
        <v>4129</v>
      </c>
      <c r="F544" s="23">
        <v>0.31141200661700003</v>
      </c>
      <c r="G544" s="25">
        <v>30550</v>
      </c>
      <c r="H544" s="25">
        <v>120480</v>
      </c>
      <c r="I544" s="25">
        <f t="shared" si="11"/>
        <v>151030</v>
      </c>
    </row>
    <row r="545" spans="1:9">
      <c r="A545" s="13" t="s">
        <v>3185</v>
      </c>
      <c r="B545" s="13">
        <v>17031430900</v>
      </c>
      <c r="C545" s="13" t="s">
        <v>3186</v>
      </c>
      <c r="D545" s="13" t="s">
        <v>4272</v>
      </c>
      <c r="E545" s="13" t="s">
        <v>4129</v>
      </c>
      <c r="F545" s="23">
        <v>0.27472528815300001</v>
      </c>
      <c r="G545" s="25">
        <v>30550</v>
      </c>
      <c r="H545" s="25">
        <v>120481</v>
      </c>
      <c r="I545" s="25">
        <f t="shared" si="11"/>
        <v>151031</v>
      </c>
    </row>
    <row r="546" spans="1:9">
      <c r="A546" s="13" t="s">
        <v>3187</v>
      </c>
      <c r="B546" s="13">
        <v>17031431200</v>
      </c>
      <c r="C546" s="13" t="s">
        <v>3188</v>
      </c>
      <c r="D546" s="13" t="s">
        <v>4272</v>
      </c>
      <c r="E546" s="13" t="s">
        <v>4129</v>
      </c>
      <c r="F546" s="23">
        <v>0.14476884901500001</v>
      </c>
      <c r="G546" s="25">
        <v>30550</v>
      </c>
      <c r="H546" s="25">
        <v>120482</v>
      </c>
      <c r="I546" s="25">
        <f t="shared" si="11"/>
        <v>151032</v>
      </c>
    </row>
    <row r="547" spans="1:9">
      <c r="A547" s="13" t="s">
        <v>3189</v>
      </c>
      <c r="B547" s="13">
        <v>17031431301</v>
      </c>
      <c r="C547" s="13" t="s">
        <v>3190</v>
      </c>
      <c r="D547" s="13" t="s">
        <v>4272</v>
      </c>
      <c r="E547" s="13" t="s">
        <v>4129</v>
      </c>
      <c r="F547" s="23">
        <v>0.37780472636200002</v>
      </c>
      <c r="G547" s="25">
        <v>30550</v>
      </c>
      <c r="H547" s="25">
        <v>120483</v>
      </c>
      <c r="I547" s="25">
        <f t="shared" si="11"/>
        <v>151033</v>
      </c>
    </row>
    <row r="548" spans="1:9">
      <c r="A548" s="13" t="s">
        <v>3191</v>
      </c>
      <c r="B548" s="13">
        <v>17031431302</v>
      </c>
      <c r="C548" s="13" t="s">
        <v>3192</v>
      </c>
      <c r="D548" s="13" t="s">
        <v>4272</v>
      </c>
      <c r="E548" s="13" t="s">
        <v>4129</v>
      </c>
      <c r="F548" s="23">
        <v>0.37780472636200002</v>
      </c>
      <c r="G548" s="25">
        <v>30550</v>
      </c>
      <c r="H548" s="25">
        <v>120484</v>
      </c>
      <c r="I548" s="25">
        <f t="shared" si="11"/>
        <v>151034</v>
      </c>
    </row>
    <row r="549" spans="1:9">
      <c r="A549" s="13" t="s">
        <v>3193</v>
      </c>
      <c r="B549" s="13">
        <v>17031431400</v>
      </c>
      <c r="C549" s="13" t="s">
        <v>3194</v>
      </c>
      <c r="D549" s="13" t="s">
        <v>4272</v>
      </c>
      <c r="E549" s="13" t="s">
        <v>4129</v>
      </c>
      <c r="F549" s="23">
        <v>0.245080500841</v>
      </c>
      <c r="G549" s="25">
        <v>30550</v>
      </c>
      <c r="H549" s="25">
        <v>120485</v>
      </c>
      <c r="I549" s="25">
        <f t="shared" si="11"/>
        <v>151035</v>
      </c>
    </row>
    <row r="550" spans="1:9">
      <c r="A550" s="13" t="s">
        <v>3195</v>
      </c>
      <c r="B550" s="13">
        <v>17031440101</v>
      </c>
      <c r="C550" s="13" t="s">
        <v>3196</v>
      </c>
      <c r="D550" s="13" t="s">
        <v>4272</v>
      </c>
      <c r="E550" s="13" t="s">
        <v>4129</v>
      </c>
      <c r="F550" s="23">
        <v>0.38349241018300001</v>
      </c>
      <c r="G550" s="25">
        <v>30550</v>
      </c>
      <c r="H550" s="25">
        <v>120486</v>
      </c>
      <c r="I550" s="25">
        <f t="shared" si="11"/>
        <v>151036</v>
      </c>
    </row>
    <row r="551" spans="1:9">
      <c r="A551" s="13" t="s">
        <v>3197</v>
      </c>
      <c r="B551" s="13">
        <v>17031440102</v>
      </c>
      <c r="C551" s="13" t="s">
        <v>3198</v>
      </c>
      <c r="D551" s="13" t="s">
        <v>4272</v>
      </c>
      <c r="E551" s="13" t="s">
        <v>4129</v>
      </c>
      <c r="F551" s="23">
        <v>0.38349241018300001</v>
      </c>
      <c r="G551" s="25">
        <v>30550</v>
      </c>
      <c r="H551" s="25">
        <v>120487</v>
      </c>
      <c r="I551" s="25">
        <f t="shared" si="11"/>
        <v>151037</v>
      </c>
    </row>
    <row r="552" spans="1:9">
      <c r="A552" s="13" t="s">
        <v>3199</v>
      </c>
      <c r="B552" s="13">
        <v>17031440201</v>
      </c>
      <c r="C552" s="13" t="s">
        <v>3200</v>
      </c>
      <c r="D552" s="13" t="s">
        <v>4272</v>
      </c>
      <c r="E552" s="13" t="s">
        <v>4129</v>
      </c>
      <c r="F552" s="23">
        <v>0.24353671073899999</v>
      </c>
      <c r="G552" s="25">
        <v>30550</v>
      </c>
      <c r="H552" s="25">
        <v>120488</v>
      </c>
      <c r="I552" s="25">
        <f t="shared" si="11"/>
        <v>151038</v>
      </c>
    </row>
    <row r="553" spans="1:9">
      <c r="A553" s="13" t="s">
        <v>3201</v>
      </c>
      <c r="B553" s="13">
        <v>17031440202</v>
      </c>
      <c r="C553" s="13" t="s">
        <v>3202</v>
      </c>
      <c r="D553" s="13" t="s">
        <v>4272</v>
      </c>
      <c r="E553" s="13" t="s">
        <v>4129</v>
      </c>
      <c r="F553" s="23">
        <v>0.24353671073899999</v>
      </c>
      <c r="G553" s="25">
        <v>30550</v>
      </c>
      <c r="H553" s="25">
        <v>120489</v>
      </c>
      <c r="I553" s="25">
        <f t="shared" si="11"/>
        <v>151039</v>
      </c>
    </row>
    <row r="554" spans="1:9">
      <c r="A554" s="13" t="s">
        <v>3203</v>
      </c>
      <c r="B554" s="13">
        <v>17031440300</v>
      </c>
      <c r="C554" s="13" t="s">
        <v>3204</v>
      </c>
      <c r="D554" s="13" t="s">
        <v>4272</v>
      </c>
      <c r="E554" s="13" t="s">
        <v>4129</v>
      </c>
      <c r="F554" s="23">
        <v>0.128065392375</v>
      </c>
      <c r="G554" s="25">
        <v>30550</v>
      </c>
      <c r="H554" s="25">
        <v>120490</v>
      </c>
      <c r="I554" s="25">
        <f t="shared" si="11"/>
        <v>151040</v>
      </c>
    </row>
    <row r="555" spans="1:9">
      <c r="A555" s="13" t="s">
        <v>3205</v>
      </c>
      <c r="B555" s="13">
        <v>17031440600</v>
      </c>
      <c r="C555" s="13" t="s">
        <v>3206</v>
      </c>
      <c r="D555" s="13" t="s">
        <v>4272</v>
      </c>
      <c r="E555" s="13" t="s">
        <v>4129</v>
      </c>
      <c r="F555" s="23">
        <v>2.1489972248700001E-2</v>
      </c>
      <c r="G555" s="25">
        <v>30550</v>
      </c>
      <c r="H555" s="25">
        <v>120491</v>
      </c>
      <c r="I555" s="25">
        <f t="shared" si="11"/>
        <v>151041</v>
      </c>
    </row>
    <row r="556" spans="1:9">
      <c r="A556" s="13" t="s">
        <v>3207</v>
      </c>
      <c r="B556" s="13">
        <v>17031440700</v>
      </c>
      <c r="C556" s="13" t="s">
        <v>3100</v>
      </c>
      <c r="D556" s="13" t="s">
        <v>4272</v>
      </c>
      <c r="E556" s="13" t="s">
        <v>4129</v>
      </c>
      <c r="F556" s="23">
        <v>0.21028037369300001</v>
      </c>
      <c r="G556" s="25">
        <v>30550</v>
      </c>
      <c r="H556" s="25">
        <v>120492</v>
      </c>
      <c r="I556" s="25">
        <f t="shared" si="11"/>
        <v>151042</v>
      </c>
    </row>
    <row r="557" spans="1:9">
      <c r="A557" s="13" t="s">
        <v>3101</v>
      </c>
      <c r="B557" s="13">
        <v>17031440800</v>
      </c>
      <c r="C557" s="13" t="s">
        <v>3102</v>
      </c>
      <c r="D557" s="13" t="s">
        <v>4272</v>
      </c>
      <c r="E557" s="13" t="s">
        <v>4129</v>
      </c>
      <c r="F557" s="23">
        <v>0.25260961055800002</v>
      </c>
      <c r="G557" s="25">
        <v>30550</v>
      </c>
      <c r="H557" s="25">
        <v>120493</v>
      </c>
      <c r="I557" s="25">
        <f t="shared" si="11"/>
        <v>151043</v>
      </c>
    </row>
    <row r="558" spans="1:9">
      <c r="A558" s="13" t="s">
        <v>3103</v>
      </c>
      <c r="B558" s="13">
        <v>17031440900</v>
      </c>
      <c r="C558" s="13" t="s">
        <v>3104</v>
      </c>
      <c r="D558" s="13" t="s">
        <v>4272</v>
      </c>
      <c r="E558" s="13" t="s">
        <v>4129</v>
      </c>
      <c r="F558" s="23">
        <v>0.143184423447</v>
      </c>
      <c r="G558" s="25">
        <v>30550</v>
      </c>
      <c r="H558" s="25">
        <v>120494</v>
      </c>
      <c r="I558" s="25">
        <f t="shared" si="11"/>
        <v>151044</v>
      </c>
    </row>
    <row r="559" spans="1:9">
      <c r="A559" s="13" t="s">
        <v>3105</v>
      </c>
      <c r="B559" s="13">
        <v>17031450300</v>
      </c>
      <c r="C559" s="13" t="s">
        <v>3106</v>
      </c>
      <c r="D559" s="13" t="s">
        <v>4272</v>
      </c>
      <c r="E559" s="13" t="s">
        <v>4129</v>
      </c>
      <c r="F559" s="23">
        <v>0.24161073565499999</v>
      </c>
      <c r="G559" s="25">
        <v>30550</v>
      </c>
      <c r="H559" s="25">
        <v>120495</v>
      </c>
      <c r="I559" s="25">
        <f t="shared" si="11"/>
        <v>151045</v>
      </c>
    </row>
    <row r="560" spans="1:9">
      <c r="A560" s="13" t="s">
        <v>3107</v>
      </c>
      <c r="B560" s="13">
        <v>17031460100</v>
      </c>
      <c r="C560" s="13" t="s">
        <v>3108</v>
      </c>
      <c r="D560" s="13" t="s">
        <v>4272</v>
      </c>
      <c r="E560" s="13" t="s">
        <v>4129</v>
      </c>
      <c r="F560" s="23">
        <v>0.26114648580599997</v>
      </c>
      <c r="G560" s="25">
        <v>30550</v>
      </c>
      <c r="H560" s="25">
        <v>120496</v>
      </c>
      <c r="I560" s="25">
        <f t="shared" si="11"/>
        <v>151046</v>
      </c>
    </row>
    <row r="561" spans="1:9">
      <c r="A561" s="13" t="s">
        <v>3109</v>
      </c>
      <c r="B561" s="13">
        <v>17031460200</v>
      </c>
      <c r="C561" s="13" t="s">
        <v>3110</v>
      </c>
      <c r="D561" s="13" t="s">
        <v>4272</v>
      </c>
      <c r="E561" s="13" t="s">
        <v>4129</v>
      </c>
      <c r="F561" s="23">
        <v>0.208413004875</v>
      </c>
      <c r="G561" s="25">
        <v>30550</v>
      </c>
      <c r="H561" s="25">
        <v>120497</v>
      </c>
      <c r="I561" s="25">
        <f t="shared" si="11"/>
        <v>151047</v>
      </c>
    </row>
    <row r="562" spans="1:9">
      <c r="A562" s="13" t="s">
        <v>3111</v>
      </c>
      <c r="B562" s="13">
        <v>17031460301</v>
      </c>
      <c r="C562" s="13" t="s">
        <v>3112</v>
      </c>
      <c r="D562" s="13" t="s">
        <v>4272</v>
      </c>
      <c r="E562" s="13" t="s">
        <v>4129</v>
      </c>
      <c r="F562" s="23">
        <v>0.33090025186499999</v>
      </c>
      <c r="G562" s="25">
        <v>30550</v>
      </c>
      <c r="H562" s="25">
        <v>120498</v>
      </c>
      <c r="I562" s="25">
        <f t="shared" si="11"/>
        <v>151048</v>
      </c>
    </row>
    <row r="563" spans="1:9">
      <c r="A563" s="13" t="s">
        <v>3113</v>
      </c>
      <c r="B563" s="13">
        <v>17031460302</v>
      </c>
      <c r="C563" s="13" t="s">
        <v>3114</v>
      </c>
      <c r="D563" s="13" t="s">
        <v>4272</v>
      </c>
      <c r="E563" s="13" t="s">
        <v>4129</v>
      </c>
      <c r="F563" s="23">
        <v>0.33090025186499999</v>
      </c>
      <c r="G563" s="25">
        <v>30550</v>
      </c>
      <c r="H563" s="25">
        <v>120499</v>
      </c>
      <c r="I563" s="25">
        <f t="shared" si="11"/>
        <v>151049</v>
      </c>
    </row>
    <row r="564" spans="1:9">
      <c r="A564" s="13" t="s">
        <v>3115</v>
      </c>
      <c r="B564" s="13">
        <v>17031460400</v>
      </c>
      <c r="C564" s="13" t="s">
        <v>3116</v>
      </c>
      <c r="D564" s="13" t="s">
        <v>4272</v>
      </c>
      <c r="E564" s="13" t="s">
        <v>4129</v>
      </c>
      <c r="F564" s="23">
        <v>0.111410602927</v>
      </c>
      <c r="G564" s="25">
        <v>30550</v>
      </c>
      <c r="H564" s="25">
        <v>120500</v>
      </c>
      <c r="I564" s="25">
        <f t="shared" si="11"/>
        <v>151050</v>
      </c>
    </row>
    <row r="565" spans="1:9">
      <c r="A565" s="13" t="s">
        <v>3117</v>
      </c>
      <c r="B565" s="13">
        <v>17031460500</v>
      </c>
      <c r="C565" s="13" t="s">
        <v>3118</v>
      </c>
      <c r="D565" s="13" t="s">
        <v>4272</v>
      </c>
      <c r="E565" s="13" t="s">
        <v>4129</v>
      </c>
      <c r="F565" s="23">
        <v>0.104124411941</v>
      </c>
      <c r="G565" s="25">
        <v>30550</v>
      </c>
      <c r="H565" s="25">
        <v>120501</v>
      </c>
      <c r="I565" s="25">
        <f t="shared" si="11"/>
        <v>151051</v>
      </c>
    </row>
    <row r="566" spans="1:9">
      <c r="A566" s="13" t="s">
        <v>3119</v>
      </c>
      <c r="B566" s="13">
        <v>17031460600</v>
      </c>
      <c r="C566" s="13" t="s">
        <v>3120</v>
      </c>
      <c r="D566" s="13" t="s">
        <v>4272</v>
      </c>
      <c r="E566" s="13" t="s">
        <v>4129</v>
      </c>
      <c r="F566" s="23">
        <v>0.33905580639799998</v>
      </c>
      <c r="G566" s="25">
        <v>30550</v>
      </c>
      <c r="H566" s="25">
        <v>120502</v>
      </c>
      <c r="I566" s="25">
        <f t="shared" si="11"/>
        <v>151052</v>
      </c>
    </row>
    <row r="567" spans="1:9">
      <c r="A567" s="13" t="s">
        <v>3121</v>
      </c>
      <c r="B567" s="13">
        <v>17031460700</v>
      </c>
      <c r="C567" s="13" t="s">
        <v>3122</v>
      </c>
      <c r="D567" s="13" t="s">
        <v>4272</v>
      </c>
      <c r="E567" s="13" t="s">
        <v>4129</v>
      </c>
      <c r="F567" s="23">
        <v>0.43852460384399999</v>
      </c>
      <c r="G567" s="25">
        <v>30550</v>
      </c>
      <c r="H567" s="25">
        <v>120503</v>
      </c>
      <c r="I567" s="25">
        <f t="shared" si="11"/>
        <v>151053</v>
      </c>
    </row>
    <row r="568" spans="1:9">
      <c r="A568" s="13" t="s">
        <v>3123</v>
      </c>
      <c r="B568" s="13">
        <v>17031461000</v>
      </c>
      <c r="C568" s="13" t="s">
        <v>3124</v>
      </c>
      <c r="D568" s="13" t="s">
        <v>4272</v>
      </c>
      <c r="E568" s="13" t="s">
        <v>4129</v>
      </c>
      <c r="F568" s="23">
        <v>0.121359221637</v>
      </c>
      <c r="G568" s="25">
        <v>30550</v>
      </c>
      <c r="H568" s="25">
        <v>120504</v>
      </c>
      <c r="I568" s="25">
        <f t="shared" si="11"/>
        <v>151054</v>
      </c>
    </row>
    <row r="569" spans="1:9">
      <c r="A569" s="13" t="s">
        <v>3125</v>
      </c>
      <c r="B569" s="13">
        <v>17031470100</v>
      </c>
      <c r="C569" s="13" t="s">
        <v>3126</v>
      </c>
      <c r="D569" s="13" t="s">
        <v>4272</v>
      </c>
      <c r="E569" s="13" t="s">
        <v>4129</v>
      </c>
      <c r="F569" s="23">
        <v>0.28019323945000002</v>
      </c>
      <c r="G569" s="25">
        <v>30550</v>
      </c>
      <c r="H569" s="25">
        <v>120505</v>
      </c>
      <c r="I569" s="25">
        <f t="shared" si="11"/>
        <v>151055</v>
      </c>
    </row>
    <row r="570" spans="1:9">
      <c r="A570" s="13" t="s">
        <v>3127</v>
      </c>
      <c r="B570" s="13">
        <v>17031480100</v>
      </c>
      <c r="C570" s="13" t="s">
        <v>3128</v>
      </c>
      <c r="D570" s="13" t="s">
        <v>4272</v>
      </c>
      <c r="E570" s="13" t="s">
        <v>4129</v>
      </c>
      <c r="F570" s="23">
        <v>4.69483584166E-2</v>
      </c>
      <c r="G570" s="25">
        <v>30550</v>
      </c>
      <c r="H570" s="25">
        <v>120506</v>
      </c>
      <c r="I570" s="25">
        <f t="shared" si="11"/>
        <v>151056</v>
      </c>
    </row>
    <row r="571" spans="1:9">
      <c r="A571" s="13" t="s">
        <v>3129</v>
      </c>
      <c r="B571" s="13">
        <v>17031480200</v>
      </c>
      <c r="C571" s="13" t="s">
        <v>3130</v>
      </c>
      <c r="D571" s="13" t="s">
        <v>4272</v>
      </c>
      <c r="E571" s="13" t="s">
        <v>4129</v>
      </c>
      <c r="F571" s="23">
        <v>0.42760941386200002</v>
      </c>
      <c r="G571" s="25">
        <v>30550</v>
      </c>
      <c r="H571" s="25">
        <v>120507</v>
      </c>
      <c r="I571" s="25">
        <f t="shared" si="11"/>
        <v>151057</v>
      </c>
    </row>
    <row r="572" spans="1:9">
      <c r="A572" s="13" t="s">
        <v>3131</v>
      </c>
      <c r="B572" s="13">
        <v>17031480300</v>
      </c>
      <c r="C572" s="13" t="s">
        <v>3132</v>
      </c>
      <c r="D572" s="13" t="s">
        <v>4272</v>
      </c>
      <c r="E572" s="13" t="s">
        <v>4129</v>
      </c>
      <c r="F572" s="23">
        <v>0.176904171705</v>
      </c>
      <c r="G572" s="25">
        <v>30550</v>
      </c>
      <c r="H572" s="25">
        <v>120508</v>
      </c>
      <c r="I572" s="25">
        <f t="shared" si="11"/>
        <v>151058</v>
      </c>
    </row>
    <row r="573" spans="1:9">
      <c r="A573" s="13" t="s">
        <v>3133</v>
      </c>
      <c r="B573" s="13">
        <v>17031480400</v>
      </c>
      <c r="C573" s="13" t="s">
        <v>3134</v>
      </c>
      <c r="D573" s="13" t="s">
        <v>4272</v>
      </c>
      <c r="E573" s="13" t="s">
        <v>4129</v>
      </c>
      <c r="F573" s="23">
        <v>0.109923660755</v>
      </c>
      <c r="G573" s="25">
        <v>30550</v>
      </c>
      <c r="H573" s="25">
        <v>120509</v>
      </c>
      <c r="I573" s="25">
        <f t="shared" si="11"/>
        <v>151059</v>
      </c>
    </row>
    <row r="574" spans="1:9">
      <c r="A574" s="13" t="s">
        <v>3135</v>
      </c>
      <c r="B574" s="13">
        <v>17031480500</v>
      </c>
      <c r="C574" s="13" t="s">
        <v>3136</v>
      </c>
      <c r="D574" s="13" t="s">
        <v>4272</v>
      </c>
      <c r="E574" s="13" t="s">
        <v>4129</v>
      </c>
      <c r="F574" s="23">
        <v>0.25408941507299998</v>
      </c>
      <c r="G574" s="25">
        <v>30550</v>
      </c>
      <c r="H574" s="25">
        <v>120510</v>
      </c>
      <c r="I574" s="25">
        <f t="shared" si="11"/>
        <v>151060</v>
      </c>
    </row>
    <row r="575" spans="1:9">
      <c r="A575" s="13" t="s">
        <v>3137</v>
      </c>
      <c r="B575" s="13">
        <v>17031490300</v>
      </c>
      <c r="C575" s="13" t="s">
        <v>3138</v>
      </c>
      <c r="D575" s="13" t="s">
        <v>4272</v>
      </c>
      <c r="E575" s="13" t="s">
        <v>4129</v>
      </c>
      <c r="F575" s="23">
        <v>0.145129218698</v>
      </c>
      <c r="G575" s="25">
        <v>30550</v>
      </c>
      <c r="H575" s="25">
        <v>120511</v>
      </c>
      <c r="I575" s="25">
        <f t="shared" si="11"/>
        <v>151061</v>
      </c>
    </row>
    <row r="576" spans="1:9">
      <c r="A576" s="13" t="s">
        <v>3139</v>
      </c>
      <c r="B576" s="13">
        <v>17031490400</v>
      </c>
      <c r="C576" s="13" t="s">
        <v>3140</v>
      </c>
      <c r="D576" s="13" t="s">
        <v>4272</v>
      </c>
      <c r="E576" s="13" t="s">
        <v>4129</v>
      </c>
      <c r="F576" s="23">
        <v>0.226351350546</v>
      </c>
      <c r="G576" s="25">
        <v>30550</v>
      </c>
      <c r="H576" s="25">
        <v>120512</v>
      </c>
      <c r="I576" s="25">
        <f t="shared" si="11"/>
        <v>151062</v>
      </c>
    </row>
    <row r="577" spans="1:9">
      <c r="A577" s="13" t="s">
        <v>3141</v>
      </c>
      <c r="B577" s="13">
        <v>17031490500</v>
      </c>
      <c r="C577" s="13" t="s">
        <v>3142</v>
      </c>
      <c r="D577" s="13" t="s">
        <v>4272</v>
      </c>
      <c r="E577" s="13" t="s">
        <v>4129</v>
      </c>
      <c r="F577" s="23">
        <v>4.0094338357399999E-2</v>
      </c>
      <c r="G577" s="25">
        <v>30550</v>
      </c>
      <c r="H577" s="25">
        <v>120513</v>
      </c>
      <c r="I577" s="25">
        <f t="shared" si="11"/>
        <v>151063</v>
      </c>
    </row>
    <row r="578" spans="1:9">
      <c r="A578" s="13" t="s">
        <v>3143</v>
      </c>
      <c r="B578" s="13">
        <v>17031490600</v>
      </c>
      <c r="C578" s="13" t="s">
        <v>3144</v>
      </c>
      <c r="D578" s="13" t="s">
        <v>4272</v>
      </c>
      <c r="E578" s="13" t="s">
        <v>4129</v>
      </c>
      <c r="F578" s="23">
        <v>7.7127657830699997E-2</v>
      </c>
      <c r="G578" s="25">
        <v>30550</v>
      </c>
      <c r="H578" s="25">
        <v>120514</v>
      </c>
      <c r="I578" s="25">
        <f t="shared" si="11"/>
        <v>151064</v>
      </c>
    </row>
    <row r="579" spans="1:9">
      <c r="A579" s="13" t="s">
        <v>3145</v>
      </c>
      <c r="B579" s="13">
        <v>17031490700</v>
      </c>
      <c r="C579" s="13" t="s">
        <v>3146</v>
      </c>
      <c r="D579" s="13" t="s">
        <v>4272</v>
      </c>
      <c r="E579" s="13" t="s">
        <v>4129</v>
      </c>
      <c r="F579" s="23">
        <v>0.14026601612600001</v>
      </c>
      <c r="G579" s="25">
        <v>30550</v>
      </c>
      <c r="H579" s="25">
        <v>120515</v>
      </c>
      <c r="I579" s="25">
        <f t="shared" si="11"/>
        <v>151065</v>
      </c>
    </row>
    <row r="580" spans="1:9">
      <c r="A580" s="13" t="s">
        <v>3147</v>
      </c>
      <c r="B580" s="13">
        <v>17031490800</v>
      </c>
      <c r="C580" s="13" t="s">
        <v>3148</v>
      </c>
      <c r="D580" s="13" t="s">
        <v>4272</v>
      </c>
      <c r="E580" s="13" t="s">
        <v>4129</v>
      </c>
      <c r="F580" s="23">
        <v>0.17485265433800001</v>
      </c>
      <c r="G580" s="25">
        <v>30550</v>
      </c>
      <c r="H580" s="25">
        <v>120516</v>
      </c>
      <c r="I580" s="25">
        <f t="shared" si="11"/>
        <v>151066</v>
      </c>
    </row>
    <row r="581" spans="1:9">
      <c r="A581" s="13" t="s">
        <v>3149</v>
      </c>
      <c r="B581" s="13">
        <v>17031490901</v>
      </c>
      <c r="C581" s="13" t="s">
        <v>3150</v>
      </c>
      <c r="D581" s="13" t="s">
        <v>4272</v>
      </c>
      <c r="E581" s="13" t="s">
        <v>4129</v>
      </c>
      <c r="F581" s="23">
        <v>0.18773783743399999</v>
      </c>
      <c r="G581" s="25">
        <v>30550</v>
      </c>
      <c r="H581" s="25">
        <v>120517</v>
      </c>
      <c r="I581" s="25">
        <f t="shared" si="11"/>
        <v>151067</v>
      </c>
    </row>
    <row r="582" spans="1:9">
      <c r="A582" s="13" t="s">
        <v>3151</v>
      </c>
      <c r="B582" s="13">
        <v>17031490902</v>
      </c>
      <c r="C582" s="13" t="s">
        <v>3152</v>
      </c>
      <c r="D582" s="13" t="s">
        <v>4272</v>
      </c>
      <c r="E582" s="13" t="s">
        <v>4129</v>
      </c>
      <c r="F582" s="23">
        <v>0.18773783743399999</v>
      </c>
      <c r="G582" s="25">
        <v>30550</v>
      </c>
      <c r="H582" s="25">
        <v>120518</v>
      </c>
      <c r="I582" s="25">
        <f t="shared" si="11"/>
        <v>151068</v>
      </c>
    </row>
    <row r="583" spans="1:9">
      <c r="A583" s="13" t="s">
        <v>3153</v>
      </c>
      <c r="B583" s="13">
        <v>17031491000</v>
      </c>
      <c r="C583" s="13" t="s">
        <v>3046</v>
      </c>
      <c r="D583" s="13" t="s">
        <v>4272</v>
      </c>
      <c r="E583" s="13" t="s">
        <v>4129</v>
      </c>
      <c r="F583" s="23">
        <v>0.28713694214800001</v>
      </c>
      <c r="G583" s="25">
        <v>30550</v>
      </c>
      <c r="H583" s="25">
        <v>120519</v>
      </c>
      <c r="I583" s="25">
        <f t="shared" si="11"/>
        <v>151069</v>
      </c>
    </row>
    <row r="584" spans="1:9">
      <c r="A584" s="13" t="s">
        <v>3047</v>
      </c>
      <c r="B584" s="13">
        <v>17031491100</v>
      </c>
      <c r="C584" s="13" t="s">
        <v>3048</v>
      </c>
      <c r="D584" s="13" t="s">
        <v>4272</v>
      </c>
      <c r="E584" s="13" t="s">
        <v>4129</v>
      </c>
      <c r="F584" s="23">
        <v>0.160436138511</v>
      </c>
      <c r="G584" s="25">
        <v>30550</v>
      </c>
      <c r="H584" s="25">
        <v>120520</v>
      </c>
      <c r="I584" s="25">
        <f t="shared" si="11"/>
        <v>151070</v>
      </c>
    </row>
    <row r="585" spans="1:9">
      <c r="A585" s="13" t="s">
        <v>3049</v>
      </c>
      <c r="B585" s="13">
        <v>17031491200</v>
      </c>
      <c r="C585" s="13" t="s">
        <v>3050</v>
      </c>
      <c r="D585" s="13" t="s">
        <v>4272</v>
      </c>
      <c r="E585" s="13" t="s">
        <v>4129</v>
      </c>
      <c r="F585" s="23">
        <v>0.235593214631</v>
      </c>
      <c r="G585" s="25">
        <v>30550</v>
      </c>
      <c r="H585" s="25">
        <v>120521</v>
      </c>
      <c r="I585" s="25">
        <f t="shared" si="11"/>
        <v>151071</v>
      </c>
    </row>
    <row r="586" spans="1:9">
      <c r="A586" s="13" t="s">
        <v>3051</v>
      </c>
      <c r="B586" s="13">
        <v>17031491300</v>
      </c>
      <c r="C586" s="13" t="s">
        <v>3052</v>
      </c>
      <c r="D586" s="13" t="s">
        <v>4272</v>
      </c>
      <c r="E586" s="13" t="s">
        <v>4129</v>
      </c>
      <c r="F586" s="23">
        <v>0.35714286565800002</v>
      </c>
      <c r="G586" s="25">
        <v>30550</v>
      </c>
      <c r="H586" s="25">
        <v>120522</v>
      </c>
      <c r="I586" s="25">
        <f t="shared" si="11"/>
        <v>151072</v>
      </c>
    </row>
    <row r="587" spans="1:9">
      <c r="A587" s="13" t="s">
        <v>3053</v>
      </c>
      <c r="B587" s="13">
        <v>17031491400</v>
      </c>
      <c r="C587" s="13" t="s">
        <v>3054</v>
      </c>
      <c r="D587" s="13" t="s">
        <v>4272</v>
      </c>
      <c r="E587" s="13" t="s">
        <v>4129</v>
      </c>
      <c r="F587" s="23">
        <v>0.30480480194100001</v>
      </c>
      <c r="G587" s="25">
        <v>30550</v>
      </c>
      <c r="H587" s="25">
        <v>120523</v>
      </c>
      <c r="I587" s="25">
        <f t="shared" si="11"/>
        <v>151073</v>
      </c>
    </row>
    <row r="588" spans="1:9">
      <c r="A588" s="13" t="s">
        <v>3055</v>
      </c>
      <c r="B588" s="13">
        <v>17031500100</v>
      </c>
      <c r="C588" s="13" t="s">
        <v>3056</v>
      </c>
      <c r="D588" s="13" t="s">
        <v>4272</v>
      </c>
      <c r="E588" s="13" t="s">
        <v>4129</v>
      </c>
      <c r="F588" s="23">
        <v>0.14754098653799999</v>
      </c>
      <c r="G588" s="25">
        <v>30550</v>
      </c>
      <c r="H588" s="25">
        <v>120524</v>
      </c>
      <c r="I588" s="25">
        <f t="shared" si="11"/>
        <v>151074</v>
      </c>
    </row>
    <row r="589" spans="1:9">
      <c r="A589" s="13" t="s">
        <v>3057</v>
      </c>
      <c r="B589" s="13">
        <v>17031500200</v>
      </c>
      <c r="C589" s="13" t="s">
        <v>3058</v>
      </c>
      <c r="D589" s="13" t="s">
        <v>4272</v>
      </c>
      <c r="E589" s="13" t="s">
        <v>4129</v>
      </c>
      <c r="F589" s="23">
        <v>0.40490797162100001</v>
      </c>
      <c r="G589" s="25">
        <v>30550</v>
      </c>
      <c r="H589" s="25">
        <v>120525</v>
      </c>
      <c r="I589" s="25">
        <f t="shared" si="11"/>
        <v>151075</v>
      </c>
    </row>
    <row r="590" spans="1:9">
      <c r="A590" s="13" t="s">
        <v>3059</v>
      </c>
      <c r="B590" s="13">
        <v>17031500300</v>
      </c>
      <c r="C590" s="13" t="s">
        <v>3060</v>
      </c>
      <c r="D590" s="13" t="s">
        <v>4272</v>
      </c>
      <c r="E590" s="13" t="s">
        <v>4129</v>
      </c>
      <c r="F590" s="23">
        <v>0.24154590070199999</v>
      </c>
      <c r="G590" s="25">
        <v>30550</v>
      </c>
      <c r="H590" s="25">
        <v>120526</v>
      </c>
      <c r="I590" s="25">
        <f t="shared" si="11"/>
        <v>151076</v>
      </c>
    </row>
    <row r="591" spans="1:9">
      <c r="A591" s="13" t="s">
        <v>3061</v>
      </c>
      <c r="B591" s="13">
        <v>17031510100</v>
      </c>
      <c r="C591" s="13" t="s">
        <v>3062</v>
      </c>
      <c r="D591" s="13" t="s">
        <v>4272</v>
      </c>
      <c r="E591" s="13" t="s">
        <v>4129</v>
      </c>
      <c r="F591" s="23">
        <v>0.225028708577</v>
      </c>
      <c r="G591" s="25">
        <v>30550</v>
      </c>
      <c r="H591" s="25">
        <v>120527</v>
      </c>
      <c r="I591" s="25">
        <f t="shared" si="11"/>
        <v>151077</v>
      </c>
    </row>
    <row r="592" spans="1:9">
      <c r="A592" s="13" t="s">
        <v>3063</v>
      </c>
      <c r="B592" s="13">
        <v>17031510200</v>
      </c>
      <c r="C592" s="13" t="s">
        <v>3064</v>
      </c>
      <c r="D592" s="13" t="s">
        <v>4272</v>
      </c>
      <c r="E592" s="13" t="s">
        <v>4129</v>
      </c>
      <c r="F592" s="23">
        <v>0.22234636545200001</v>
      </c>
      <c r="G592" s="25">
        <v>30550</v>
      </c>
      <c r="H592" s="25">
        <v>120528</v>
      </c>
      <c r="I592" s="25">
        <f t="shared" si="11"/>
        <v>151078</v>
      </c>
    </row>
    <row r="593" spans="1:9">
      <c r="A593" s="13" t="s">
        <v>3065</v>
      </c>
      <c r="B593" s="13">
        <v>17031510300</v>
      </c>
      <c r="C593" s="13" t="s">
        <v>3066</v>
      </c>
      <c r="D593" s="13" t="s">
        <v>4272</v>
      </c>
      <c r="E593" s="13" t="s">
        <v>4129</v>
      </c>
      <c r="F593" s="23">
        <v>0.15947712957900001</v>
      </c>
      <c r="G593" s="25">
        <v>30550</v>
      </c>
      <c r="H593" s="25">
        <v>120529</v>
      </c>
      <c r="I593" s="25">
        <f t="shared" si="11"/>
        <v>151079</v>
      </c>
    </row>
    <row r="594" spans="1:9">
      <c r="A594" s="13" t="s">
        <v>3067</v>
      </c>
      <c r="B594" s="13">
        <v>17031520100</v>
      </c>
      <c r="C594" s="13" t="s">
        <v>3068</v>
      </c>
      <c r="D594" s="13" t="s">
        <v>4272</v>
      </c>
      <c r="E594" s="13" t="s">
        <v>4129</v>
      </c>
      <c r="F594" s="23">
        <v>0.33832976222</v>
      </c>
      <c r="G594" s="25">
        <v>30550</v>
      </c>
      <c r="H594" s="25">
        <v>120530</v>
      </c>
      <c r="I594" s="25">
        <f t="shared" si="11"/>
        <v>151080</v>
      </c>
    </row>
    <row r="595" spans="1:9">
      <c r="A595" s="13" t="s">
        <v>3069</v>
      </c>
      <c r="B595" s="13">
        <v>17031520200</v>
      </c>
      <c r="C595" s="13" t="s">
        <v>3070</v>
      </c>
      <c r="D595" s="13" t="s">
        <v>4272</v>
      </c>
      <c r="E595" s="13" t="s">
        <v>4129</v>
      </c>
      <c r="F595" s="23">
        <v>0.27600848674799999</v>
      </c>
      <c r="G595" s="25">
        <v>30550</v>
      </c>
      <c r="H595" s="25">
        <v>120531</v>
      </c>
      <c r="I595" s="25">
        <f t="shared" si="11"/>
        <v>151081</v>
      </c>
    </row>
    <row r="596" spans="1:9">
      <c r="A596" s="13" t="s">
        <v>3071</v>
      </c>
      <c r="B596" s="13">
        <v>17031520300</v>
      </c>
      <c r="C596" s="13" t="s">
        <v>3072</v>
      </c>
      <c r="D596" s="13" t="s">
        <v>4272</v>
      </c>
      <c r="E596" s="13" t="s">
        <v>4129</v>
      </c>
      <c r="F596" s="23">
        <v>0.17223975062399999</v>
      </c>
      <c r="G596" s="25">
        <v>30550</v>
      </c>
      <c r="H596" s="25">
        <v>120532</v>
      </c>
      <c r="I596" s="25">
        <f t="shared" si="11"/>
        <v>151082</v>
      </c>
    </row>
    <row r="597" spans="1:9">
      <c r="A597" s="13" t="s">
        <v>3073</v>
      </c>
      <c r="B597" s="13">
        <v>17031520400</v>
      </c>
      <c r="C597" s="13" t="s">
        <v>3074</v>
      </c>
      <c r="D597" s="13" t="s">
        <v>4272</v>
      </c>
      <c r="E597" s="13" t="s">
        <v>4129</v>
      </c>
      <c r="F597" s="23">
        <v>0.15810920298100001</v>
      </c>
      <c r="G597" s="25">
        <v>30550</v>
      </c>
      <c r="H597" s="25">
        <v>120533</v>
      </c>
      <c r="I597" s="25">
        <f t="shared" si="11"/>
        <v>151083</v>
      </c>
    </row>
    <row r="598" spans="1:9">
      <c r="A598" s="13" t="s">
        <v>3075</v>
      </c>
      <c r="B598" s="13">
        <v>17031520500</v>
      </c>
      <c r="C598" s="13" t="s">
        <v>3076</v>
      </c>
      <c r="D598" s="13" t="s">
        <v>4272</v>
      </c>
      <c r="E598" s="13" t="s">
        <v>4129</v>
      </c>
      <c r="F598" s="23">
        <v>7.0507310330900005E-2</v>
      </c>
      <c r="G598" s="25">
        <v>30550</v>
      </c>
      <c r="H598" s="25">
        <v>120534</v>
      </c>
      <c r="I598" s="25">
        <f t="shared" si="11"/>
        <v>151084</v>
      </c>
    </row>
    <row r="599" spans="1:9">
      <c r="A599" s="13" t="s">
        <v>3077</v>
      </c>
      <c r="B599" s="13">
        <v>17031520600</v>
      </c>
      <c r="C599" s="13" t="s">
        <v>3078</v>
      </c>
      <c r="D599" s="13" t="s">
        <v>4272</v>
      </c>
      <c r="E599" s="13" t="s">
        <v>4129</v>
      </c>
      <c r="F599" s="23">
        <v>2.9154518619200001E-2</v>
      </c>
      <c r="G599" s="25">
        <v>30550</v>
      </c>
      <c r="H599" s="25">
        <v>120535</v>
      </c>
      <c r="I599" s="25">
        <f t="shared" si="11"/>
        <v>151085</v>
      </c>
    </row>
    <row r="600" spans="1:9">
      <c r="A600" s="13" t="s">
        <v>3079</v>
      </c>
      <c r="B600" s="13">
        <v>17031530100</v>
      </c>
      <c r="C600" s="13" t="s">
        <v>3080</v>
      </c>
      <c r="D600" s="13" t="s">
        <v>4272</v>
      </c>
      <c r="E600" s="13" t="s">
        <v>4129</v>
      </c>
      <c r="F600" s="23">
        <v>0.22278910875300001</v>
      </c>
      <c r="G600" s="25">
        <v>30550</v>
      </c>
      <c r="H600" s="25">
        <v>120536</v>
      </c>
      <c r="I600" s="25">
        <f t="shared" si="11"/>
        <v>151086</v>
      </c>
    </row>
    <row r="601" spans="1:9">
      <c r="A601" s="13" t="s">
        <v>3081</v>
      </c>
      <c r="B601" s="13">
        <v>17031530200</v>
      </c>
      <c r="C601" s="13" t="s">
        <v>3082</v>
      </c>
      <c r="D601" s="13" t="s">
        <v>4272</v>
      </c>
      <c r="E601" s="13" t="s">
        <v>4129</v>
      </c>
      <c r="F601" s="23">
        <v>0.35650768876099997</v>
      </c>
      <c r="G601" s="25">
        <v>30550</v>
      </c>
      <c r="H601" s="25">
        <v>120537</v>
      </c>
      <c r="I601" s="25">
        <f t="shared" si="11"/>
        <v>151087</v>
      </c>
    </row>
    <row r="602" spans="1:9">
      <c r="A602" s="13" t="s">
        <v>3083</v>
      </c>
      <c r="B602" s="13">
        <v>17031530300</v>
      </c>
      <c r="C602" s="13" t="s">
        <v>3084</v>
      </c>
      <c r="D602" s="13" t="s">
        <v>4272</v>
      </c>
      <c r="E602" s="13" t="s">
        <v>4129</v>
      </c>
      <c r="F602" s="23">
        <v>0.114754095674</v>
      </c>
      <c r="G602" s="25">
        <v>30550</v>
      </c>
      <c r="H602" s="25">
        <v>120538</v>
      </c>
      <c r="I602" s="25">
        <f t="shared" si="11"/>
        <v>151088</v>
      </c>
    </row>
    <row r="603" spans="1:9">
      <c r="A603" s="13" t="s">
        <v>3085</v>
      </c>
      <c r="B603" s="13">
        <v>17031530400</v>
      </c>
      <c r="C603" s="13" t="s">
        <v>3086</v>
      </c>
      <c r="D603" s="13" t="s">
        <v>4272</v>
      </c>
      <c r="E603" s="13" t="s">
        <v>4129</v>
      </c>
      <c r="F603" s="23">
        <v>0.115969583392</v>
      </c>
      <c r="G603" s="25">
        <v>30550</v>
      </c>
      <c r="H603" s="25">
        <v>120539</v>
      </c>
      <c r="I603" s="25">
        <f t="shared" si="11"/>
        <v>151089</v>
      </c>
    </row>
    <row r="604" spans="1:9">
      <c r="A604" s="13" t="s">
        <v>3087</v>
      </c>
      <c r="B604" s="13">
        <v>17031530501</v>
      </c>
      <c r="C604" s="13" t="s">
        <v>3088</v>
      </c>
      <c r="D604" s="13" t="s">
        <v>4272</v>
      </c>
      <c r="E604" s="13" t="s">
        <v>4129</v>
      </c>
      <c r="F604" s="23">
        <v>0.18417000770600001</v>
      </c>
      <c r="G604" s="25">
        <v>30550</v>
      </c>
      <c r="H604" s="25">
        <v>120540</v>
      </c>
      <c r="I604" s="25">
        <f t="shared" si="11"/>
        <v>151090</v>
      </c>
    </row>
    <row r="605" spans="1:9">
      <c r="A605" s="13" t="s">
        <v>3089</v>
      </c>
      <c r="B605" s="13">
        <v>17031530502</v>
      </c>
      <c r="C605" s="13" t="s">
        <v>3090</v>
      </c>
      <c r="D605" s="13" t="s">
        <v>4272</v>
      </c>
      <c r="E605" s="13" t="s">
        <v>4129</v>
      </c>
      <c r="F605" s="23">
        <v>0.18417000770600001</v>
      </c>
      <c r="G605" s="25">
        <v>30550</v>
      </c>
      <c r="H605" s="25">
        <v>120541</v>
      </c>
      <c r="I605" s="25">
        <f t="shared" ref="I605:I668" si="12">SUM(G605:H605)</f>
        <v>151091</v>
      </c>
    </row>
    <row r="606" spans="1:9">
      <c r="A606" s="13" t="s">
        <v>3091</v>
      </c>
      <c r="B606" s="13">
        <v>17031530503</v>
      </c>
      <c r="C606" s="13" t="s">
        <v>3092</v>
      </c>
      <c r="D606" s="13" t="s">
        <v>4272</v>
      </c>
      <c r="E606" s="13" t="s">
        <v>4129</v>
      </c>
      <c r="F606" s="23">
        <v>0.18417000770600001</v>
      </c>
      <c r="G606" s="25">
        <v>30550</v>
      </c>
      <c r="H606" s="25">
        <v>120542</v>
      </c>
      <c r="I606" s="25">
        <f t="shared" si="12"/>
        <v>151092</v>
      </c>
    </row>
    <row r="607" spans="1:9">
      <c r="A607" s="13" t="s">
        <v>3093</v>
      </c>
      <c r="B607" s="13">
        <v>17031530600</v>
      </c>
      <c r="C607" s="13" t="s">
        <v>3094</v>
      </c>
      <c r="D607" s="13" t="s">
        <v>4272</v>
      </c>
      <c r="E607" s="13" t="s">
        <v>4129</v>
      </c>
      <c r="F607" s="23">
        <v>0.186215236783</v>
      </c>
      <c r="G607" s="25">
        <v>30550</v>
      </c>
      <c r="H607" s="25">
        <v>120543</v>
      </c>
      <c r="I607" s="25">
        <f t="shared" si="12"/>
        <v>151093</v>
      </c>
    </row>
    <row r="608" spans="1:9">
      <c r="A608" s="13" t="s">
        <v>3095</v>
      </c>
      <c r="B608" s="13">
        <v>17031540101</v>
      </c>
      <c r="C608" s="13" t="s">
        <v>3096</v>
      </c>
      <c r="D608" s="13" t="s">
        <v>4272</v>
      </c>
      <c r="E608" s="13" t="s">
        <v>4129</v>
      </c>
      <c r="F608" s="23">
        <v>0.55263155698800004</v>
      </c>
      <c r="G608" s="25">
        <v>30550</v>
      </c>
      <c r="H608" s="25">
        <v>120544</v>
      </c>
      <c r="I608" s="25">
        <f t="shared" si="12"/>
        <v>151094</v>
      </c>
    </row>
    <row r="609" spans="1:9">
      <c r="A609" s="13" t="s">
        <v>3097</v>
      </c>
      <c r="B609" s="13">
        <v>17031540102</v>
      </c>
      <c r="C609" s="13" t="s">
        <v>3098</v>
      </c>
      <c r="D609" s="13" t="s">
        <v>4272</v>
      </c>
      <c r="E609" s="13" t="s">
        <v>4129</v>
      </c>
      <c r="F609" s="23">
        <v>0.55263155698800004</v>
      </c>
      <c r="G609" s="25">
        <v>30550</v>
      </c>
      <c r="H609" s="25">
        <v>120545</v>
      </c>
      <c r="I609" s="25">
        <f t="shared" si="12"/>
        <v>151095</v>
      </c>
    </row>
    <row r="610" spans="1:9">
      <c r="A610" s="13" t="s">
        <v>3099</v>
      </c>
      <c r="B610" s="13">
        <v>17031550100</v>
      </c>
      <c r="C610" s="13" t="s">
        <v>2992</v>
      </c>
      <c r="D610" s="13" t="s">
        <v>4272</v>
      </c>
      <c r="E610" s="13" t="s">
        <v>4129</v>
      </c>
      <c r="F610" s="23">
        <v>0.123865455389</v>
      </c>
      <c r="G610" s="25">
        <v>30550</v>
      </c>
      <c r="H610" s="25">
        <v>120546</v>
      </c>
      <c r="I610" s="25">
        <f t="shared" si="12"/>
        <v>151096</v>
      </c>
    </row>
    <row r="611" spans="1:9">
      <c r="A611" s="13" t="s">
        <v>2993</v>
      </c>
      <c r="B611" s="13">
        <v>17031550200</v>
      </c>
      <c r="C611" s="13" t="s">
        <v>2994</v>
      </c>
      <c r="D611" s="13" t="s">
        <v>4272</v>
      </c>
      <c r="E611" s="13" t="s">
        <v>4129</v>
      </c>
      <c r="F611" s="23">
        <v>9.27999988198E-2</v>
      </c>
      <c r="G611" s="25">
        <v>30550</v>
      </c>
      <c r="H611" s="25">
        <v>120547</v>
      </c>
      <c r="I611" s="25">
        <f t="shared" si="12"/>
        <v>151097</v>
      </c>
    </row>
    <row r="612" spans="1:9">
      <c r="A612" s="13" t="s">
        <v>2995</v>
      </c>
      <c r="B612" s="13">
        <v>17031560100</v>
      </c>
      <c r="C612" s="13" t="s">
        <v>2996</v>
      </c>
      <c r="D612" s="13" t="s">
        <v>4272</v>
      </c>
      <c r="E612" s="13" t="s">
        <v>4129</v>
      </c>
      <c r="F612" s="23">
        <v>0.141630902886</v>
      </c>
      <c r="G612" s="25">
        <v>30550</v>
      </c>
      <c r="H612" s="25">
        <v>120548</v>
      </c>
      <c r="I612" s="25">
        <f t="shared" si="12"/>
        <v>151098</v>
      </c>
    </row>
    <row r="613" spans="1:9">
      <c r="A613" s="13" t="s">
        <v>2997</v>
      </c>
      <c r="B613" s="13">
        <v>17031560200</v>
      </c>
      <c r="C613" s="13" t="s">
        <v>2998</v>
      </c>
      <c r="D613" s="13" t="s">
        <v>4272</v>
      </c>
      <c r="E613" s="13" t="s">
        <v>4129</v>
      </c>
      <c r="F613" s="23">
        <v>0.296943217516</v>
      </c>
      <c r="G613" s="25">
        <v>30550</v>
      </c>
      <c r="H613" s="25">
        <v>120549</v>
      </c>
      <c r="I613" s="25">
        <f t="shared" si="12"/>
        <v>151099</v>
      </c>
    </row>
    <row r="614" spans="1:9">
      <c r="A614" s="13" t="s">
        <v>2999</v>
      </c>
      <c r="B614" s="13">
        <v>17031560300</v>
      </c>
      <c r="C614" s="13" t="s">
        <v>3000</v>
      </c>
      <c r="D614" s="13" t="s">
        <v>4272</v>
      </c>
      <c r="E614" s="13" t="s">
        <v>4129</v>
      </c>
      <c r="F614" s="23">
        <v>9.0476192533999994E-2</v>
      </c>
      <c r="G614" s="25">
        <v>30550</v>
      </c>
      <c r="H614" s="25">
        <v>120550</v>
      </c>
      <c r="I614" s="25">
        <f t="shared" si="12"/>
        <v>151100</v>
      </c>
    </row>
    <row r="615" spans="1:9">
      <c r="A615" s="13" t="s">
        <v>3001</v>
      </c>
      <c r="B615" s="13">
        <v>17031560400</v>
      </c>
      <c r="C615" s="13" t="s">
        <v>3002</v>
      </c>
      <c r="D615" s="13" t="s">
        <v>4272</v>
      </c>
      <c r="E615" s="13" t="s">
        <v>4129</v>
      </c>
      <c r="F615" s="23">
        <v>3.6363635212199999E-2</v>
      </c>
      <c r="G615" s="25">
        <v>30550</v>
      </c>
      <c r="H615" s="25">
        <v>120551</v>
      </c>
      <c r="I615" s="25">
        <f t="shared" si="12"/>
        <v>151101</v>
      </c>
    </row>
    <row r="616" spans="1:9">
      <c r="A616" s="13" t="s">
        <v>3003</v>
      </c>
      <c r="B616" s="13">
        <v>17031560700</v>
      </c>
      <c r="C616" s="13" t="s">
        <v>3004</v>
      </c>
      <c r="D616" s="13" t="s">
        <v>4272</v>
      </c>
      <c r="E616" s="13" t="s">
        <v>4129</v>
      </c>
      <c r="F616" s="23">
        <v>0.15632183849799999</v>
      </c>
      <c r="G616" s="25">
        <v>30550</v>
      </c>
      <c r="H616" s="25">
        <v>120552</v>
      </c>
      <c r="I616" s="25">
        <f t="shared" si="12"/>
        <v>151102</v>
      </c>
    </row>
    <row r="617" spans="1:9">
      <c r="A617" s="13" t="s">
        <v>3005</v>
      </c>
      <c r="B617" s="13">
        <v>17031560800</v>
      </c>
      <c r="C617" s="13" t="s">
        <v>3006</v>
      </c>
      <c r="D617" s="13" t="s">
        <v>4272</v>
      </c>
      <c r="E617" s="13" t="s">
        <v>4129</v>
      </c>
      <c r="F617" s="23">
        <v>4.5790251344399999E-2</v>
      </c>
      <c r="G617" s="25">
        <v>30550</v>
      </c>
      <c r="H617" s="25">
        <v>120553</v>
      </c>
      <c r="I617" s="25">
        <f t="shared" si="12"/>
        <v>151103</v>
      </c>
    </row>
    <row r="618" spans="1:9">
      <c r="A618" s="13" t="s">
        <v>3007</v>
      </c>
      <c r="B618" s="13">
        <v>17031560900</v>
      </c>
      <c r="C618" s="13" t="s">
        <v>3008</v>
      </c>
      <c r="D618" s="13" t="s">
        <v>4272</v>
      </c>
      <c r="E618" s="13" t="s">
        <v>4129</v>
      </c>
      <c r="F618" s="23">
        <v>1.37741044164E-2</v>
      </c>
      <c r="G618" s="25">
        <v>30550</v>
      </c>
      <c r="H618" s="25">
        <v>120554</v>
      </c>
      <c r="I618" s="25">
        <f t="shared" si="12"/>
        <v>151104</v>
      </c>
    </row>
    <row r="619" spans="1:9">
      <c r="A619" s="13" t="s">
        <v>3009</v>
      </c>
      <c r="B619" s="13">
        <v>17031561000</v>
      </c>
      <c r="C619" s="13" t="s">
        <v>3010</v>
      </c>
      <c r="D619" s="13" t="s">
        <v>4272</v>
      </c>
      <c r="E619" s="13" t="s">
        <v>4129</v>
      </c>
      <c r="F619" s="23">
        <v>3.95442359149E-2</v>
      </c>
      <c r="G619" s="25">
        <v>30550</v>
      </c>
      <c r="H619" s="25">
        <v>120555</v>
      </c>
      <c r="I619" s="25">
        <f t="shared" si="12"/>
        <v>151105</v>
      </c>
    </row>
    <row r="620" spans="1:9">
      <c r="A620" s="13" t="s">
        <v>3011</v>
      </c>
      <c r="B620" s="13">
        <v>17031561100</v>
      </c>
      <c r="C620" s="13" t="s">
        <v>3012</v>
      </c>
      <c r="D620" s="13" t="s">
        <v>4272</v>
      </c>
      <c r="E620" s="13" t="s">
        <v>4129</v>
      </c>
      <c r="F620" s="23">
        <v>4.4259142130599997E-2</v>
      </c>
      <c r="G620" s="25">
        <v>30550</v>
      </c>
      <c r="H620" s="25">
        <v>120556</v>
      </c>
      <c r="I620" s="25">
        <f t="shared" si="12"/>
        <v>151106</v>
      </c>
    </row>
    <row r="621" spans="1:9">
      <c r="A621" s="13" t="s">
        <v>3013</v>
      </c>
      <c r="B621" s="13">
        <v>17031570100</v>
      </c>
      <c r="C621" s="13" t="s">
        <v>3014</v>
      </c>
      <c r="D621" s="13" t="s">
        <v>4272</v>
      </c>
      <c r="E621" s="13" t="s">
        <v>4129</v>
      </c>
      <c r="F621" s="23">
        <v>0</v>
      </c>
      <c r="G621" s="25">
        <v>30550</v>
      </c>
      <c r="H621" s="25">
        <v>120557</v>
      </c>
      <c r="I621" s="25">
        <f t="shared" si="12"/>
        <v>151107</v>
      </c>
    </row>
    <row r="622" spans="1:9">
      <c r="A622" s="13" t="s">
        <v>3015</v>
      </c>
      <c r="B622" s="13">
        <v>17031570200</v>
      </c>
      <c r="C622" s="13" t="s">
        <v>3016</v>
      </c>
      <c r="D622" s="13" t="s">
        <v>4272</v>
      </c>
      <c r="E622" s="13" t="s">
        <v>4129</v>
      </c>
      <c r="F622" s="23">
        <v>0</v>
      </c>
      <c r="G622" s="25">
        <v>30550</v>
      </c>
      <c r="H622" s="25">
        <v>120558</v>
      </c>
      <c r="I622" s="25">
        <f t="shared" si="12"/>
        <v>151108</v>
      </c>
    </row>
    <row r="623" spans="1:9">
      <c r="A623" s="13" t="s">
        <v>3017</v>
      </c>
      <c r="B623" s="13">
        <v>17031570300</v>
      </c>
      <c r="C623" s="13" t="s">
        <v>3018</v>
      </c>
      <c r="D623" s="13" t="s">
        <v>4272</v>
      </c>
      <c r="E623" s="13" t="s">
        <v>4129</v>
      </c>
      <c r="F623" s="23">
        <v>0.13220940530299999</v>
      </c>
      <c r="G623" s="25">
        <v>30550</v>
      </c>
      <c r="H623" s="25">
        <v>120559</v>
      </c>
      <c r="I623" s="25">
        <f t="shared" si="12"/>
        <v>151109</v>
      </c>
    </row>
    <row r="624" spans="1:9">
      <c r="A624" s="13" t="s">
        <v>3019</v>
      </c>
      <c r="B624" s="13">
        <v>17031570400</v>
      </c>
      <c r="C624" s="13" t="s">
        <v>3020</v>
      </c>
      <c r="D624" s="13" t="s">
        <v>4272</v>
      </c>
      <c r="E624" s="13" t="s">
        <v>4129</v>
      </c>
      <c r="F624" s="23">
        <v>6.04982189834E-2</v>
      </c>
      <c r="G624" s="25">
        <v>30550</v>
      </c>
      <c r="H624" s="25">
        <v>120560</v>
      </c>
      <c r="I624" s="25">
        <f t="shared" si="12"/>
        <v>151110</v>
      </c>
    </row>
    <row r="625" spans="1:9">
      <c r="A625" s="13" t="s">
        <v>3021</v>
      </c>
      <c r="B625" s="13">
        <v>17031570500</v>
      </c>
      <c r="C625" s="13" t="s">
        <v>3022</v>
      </c>
      <c r="D625" s="13" t="s">
        <v>4272</v>
      </c>
      <c r="E625" s="13" t="s">
        <v>4129</v>
      </c>
      <c r="F625" s="23">
        <v>0.22512234747400001</v>
      </c>
      <c r="G625" s="25">
        <v>30550</v>
      </c>
      <c r="H625" s="25">
        <v>120561</v>
      </c>
      <c r="I625" s="25">
        <f t="shared" si="12"/>
        <v>151111</v>
      </c>
    </row>
    <row r="626" spans="1:9">
      <c r="A626" s="13" t="s">
        <v>3023</v>
      </c>
      <c r="B626" s="13">
        <v>17031580100</v>
      </c>
      <c r="C626" s="13" t="s">
        <v>3024</v>
      </c>
      <c r="D626" s="13" t="s">
        <v>4272</v>
      </c>
      <c r="E626" s="13" t="s">
        <v>4129</v>
      </c>
      <c r="F626" s="23">
        <v>0.17931035161</v>
      </c>
      <c r="G626" s="25">
        <v>30550</v>
      </c>
      <c r="H626" s="25">
        <v>120562</v>
      </c>
      <c r="I626" s="25">
        <f t="shared" si="12"/>
        <v>151112</v>
      </c>
    </row>
    <row r="627" spans="1:9">
      <c r="A627" s="13" t="s">
        <v>3025</v>
      </c>
      <c r="B627" s="13">
        <v>17031580200</v>
      </c>
      <c r="C627" s="13" t="s">
        <v>3026</v>
      </c>
      <c r="D627" s="13" t="s">
        <v>4272</v>
      </c>
      <c r="E627" s="13" t="s">
        <v>4129</v>
      </c>
      <c r="F627" s="23">
        <v>0.281818181276</v>
      </c>
      <c r="G627" s="25">
        <v>30550</v>
      </c>
      <c r="H627" s="25">
        <v>120563</v>
      </c>
      <c r="I627" s="25">
        <f t="shared" si="12"/>
        <v>151113</v>
      </c>
    </row>
    <row r="628" spans="1:9">
      <c r="A628" s="13" t="s">
        <v>3027</v>
      </c>
      <c r="B628" s="13">
        <v>17031580300</v>
      </c>
      <c r="C628" s="13" t="s">
        <v>3028</v>
      </c>
      <c r="D628" s="13" t="s">
        <v>4272</v>
      </c>
      <c r="E628" s="13" t="s">
        <v>4129</v>
      </c>
      <c r="F628" s="23">
        <v>0.114285714924</v>
      </c>
      <c r="G628" s="25">
        <v>30550</v>
      </c>
      <c r="H628" s="25">
        <v>120564</v>
      </c>
      <c r="I628" s="25">
        <f t="shared" si="12"/>
        <v>151114</v>
      </c>
    </row>
    <row r="629" spans="1:9">
      <c r="A629" s="13" t="s">
        <v>3029</v>
      </c>
      <c r="B629" s="13">
        <v>17031580400</v>
      </c>
      <c r="C629" s="13" t="s">
        <v>3030</v>
      </c>
      <c r="D629" s="13" t="s">
        <v>4272</v>
      </c>
      <c r="E629" s="13" t="s">
        <v>4129</v>
      </c>
      <c r="F629" s="23">
        <v>0.14302060008</v>
      </c>
      <c r="G629" s="25">
        <v>30550</v>
      </c>
      <c r="H629" s="25">
        <v>120565</v>
      </c>
      <c r="I629" s="25">
        <f t="shared" si="12"/>
        <v>151115</v>
      </c>
    </row>
    <row r="630" spans="1:9">
      <c r="A630" s="13" t="s">
        <v>3031</v>
      </c>
      <c r="B630" s="13">
        <v>17031580501</v>
      </c>
      <c r="C630" s="13" t="s">
        <v>3032</v>
      </c>
      <c r="D630" s="13" t="s">
        <v>4272</v>
      </c>
      <c r="E630" s="13" t="s">
        <v>4129</v>
      </c>
      <c r="F630" s="23">
        <v>0.22570243477800001</v>
      </c>
      <c r="G630" s="25">
        <v>30550</v>
      </c>
      <c r="H630" s="25">
        <v>120566</v>
      </c>
      <c r="I630" s="25">
        <f t="shared" si="12"/>
        <v>151116</v>
      </c>
    </row>
    <row r="631" spans="1:9">
      <c r="A631" s="13" t="s">
        <v>3033</v>
      </c>
      <c r="B631" s="13">
        <v>17031580502</v>
      </c>
      <c r="C631" s="13" t="s">
        <v>3034</v>
      </c>
      <c r="D631" s="13" t="s">
        <v>4272</v>
      </c>
      <c r="E631" s="13" t="s">
        <v>4129</v>
      </c>
      <c r="F631" s="23">
        <v>0.22570243477800001</v>
      </c>
      <c r="G631" s="25">
        <v>30550</v>
      </c>
      <c r="H631" s="25">
        <v>120567</v>
      </c>
      <c r="I631" s="25">
        <f t="shared" si="12"/>
        <v>151117</v>
      </c>
    </row>
    <row r="632" spans="1:9">
      <c r="A632" s="13" t="s">
        <v>3035</v>
      </c>
      <c r="B632" s="13">
        <v>17031580600</v>
      </c>
      <c r="C632" s="13" t="s">
        <v>3036</v>
      </c>
      <c r="D632" s="13" t="s">
        <v>4272</v>
      </c>
      <c r="E632" s="13" t="s">
        <v>4129</v>
      </c>
      <c r="F632" s="23">
        <v>0.13689094781899999</v>
      </c>
      <c r="G632" s="25">
        <v>30550</v>
      </c>
      <c r="H632" s="25">
        <v>120568</v>
      </c>
      <c r="I632" s="25">
        <f t="shared" si="12"/>
        <v>151118</v>
      </c>
    </row>
    <row r="633" spans="1:9">
      <c r="A633" s="13" t="s">
        <v>3037</v>
      </c>
      <c r="B633" s="13">
        <v>17031580700</v>
      </c>
      <c r="C633" s="13" t="s">
        <v>3038</v>
      </c>
      <c r="D633" s="13" t="s">
        <v>4272</v>
      </c>
      <c r="E633" s="13" t="s">
        <v>4129</v>
      </c>
      <c r="F633" s="23">
        <v>0.24936170875999999</v>
      </c>
      <c r="G633" s="25">
        <v>30550</v>
      </c>
      <c r="H633" s="25">
        <v>120569</v>
      </c>
      <c r="I633" s="25">
        <f t="shared" si="12"/>
        <v>151119</v>
      </c>
    </row>
    <row r="634" spans="1:9">
      <c r="A634" s="13" t="s">
        <v>3039</v>
      </c>
      <c r="B634" s="13">
        <v>17031580800</v>
      </c>
      <c r="C634" s="13" t="s">
        <v>3040</v>
      </c>
      <c r="D634" s="13" t="s">
        <v>4272</v>
      </c>
      <c r="E634" s="13" t="s">
        <v>4129</v>
      </c>
      <c r="F634" s="23">
        <v>7.7283374965200005E-2</v>
      </c>
      <c r="G634" s="25">
        <v>30550</v>
      </c>
      <c r="H634" s="25">
        <v>120570</v>
      </c>
      <c r="I634" s="25">
        <f t="shared" si="12"/>
        <v>151120</v>
      </c>
    </row>
    <row r="635" spans="1:9">
      <c r="A635" s="13" t="s">
        <v>3041</v>
      </c>
      <c r="B635" s="13">
        <v>17031590500</v>
      </c>
      <c r="C635" s="13" t="s">
        <v>3042</v>
      </c>
      <c r="D635" s="13" t="s">
        <v>4272</v>
      </c>
      <c r="E635" s="13" t="s">
        <v>4129</v>
      </c>
      <c r="F635" s="23">
        <v>4.7297298908200003E-2</v>
      </c>
      <c r="G635" s="25">
        <v>30550</v>
      </c>
      <c r="H635" s="25">
        <v>120571</v>
      </c>
      <c r="I635" s="25">
        <f t="shared" si="12"/>
        <v>151121</v>
      </c>
    </row>
    <row r="636" spans="1:9">
      <c r="A636" s="13" t="s">
        <v>3043</v>
      </c>
      <c r="B636" s="13">
        <v>17031590600</v>
      </c>
      <c r="C636" s="13" t="s">
        <v>3044</v>
      </c>
      <c r="D636" s="13" t="s">
        <v>4272</v>
      </c>
      <c r="E636" s="13" t="s">
        <v>4129</v>
      </c>
      <c r="F636" s="23">
        <v>0.23490670323400001</v>
      </c>
      <c r="G636" s="25">
        <v>30550</v>
      </c>
      <c r="H636" s="25">
        <v>120572</v>
      </c>
      <c r="I636" s="25">
        <f t="shared" si="12"/>
        <v>151122</v>
      </c>
    </row>
    <row r="637" spans="1:9">
      <c r="A637" s="13" t="s">
        <v>3045</v>
      </c>
      <c r="B637" s="13">
        <v>17031590700</v>
      </c>
      <c r="C637" s="13" t="s">
        <v>2938</v>
      </c>
      <c r="D637" s="13" t="s">
        <v>4272</v>
      </c>
      <c r="E637" s="13" t="s">
        <v>4129</v>
      </c>
      <c r="F637" s="23">
        <v>0.122994653881</v>
      </c>
      <c r="G637" s="25">
        <v>30550</v>
      </c>
      <c r="H637" s="25">
        <v>120573</v>
      </c>
      <c r="I637" s="25">
        <f t="shared" si="12"/>
        <v>151123</v>
      </c>
    </row>
    <row r="638" spans="1:9">
      <c r="A638" s="13" t="s">
        <v>2939</v>
      </c>
      <c r="B638" s="13">
        <v>17031600400</v>
      </c>
      <c r="C638" s="13" t="s">
        <v>2940</v>
      </c>
      <c r="D638" s="13" t="s">
        <v>4272</v>
      </c>
      <c r="E638" s="13" t="s">
        <v>4129</v>
      </c>
      <c r="F638" s="23">
        <v>0.107635691762</v>
      </c>
      <c r="G638" s="25">
        <v>30550</v>
      </c>
      <c r="H638" s="25">
        <v>120574</v>
      </c>
      <c r="I638" s="25">
        <f t="shared" si="12"/>
        <v>151124</v>
      </c>
    </row>
    <row r="639" spans="1:9">
      <c r="A639" s="13" t="s">
        <v>2941</v>
      </c>
      <c r="B639" s="13">
        <v>17031600600</v>
      </c>
      <c r="C639" s="13" t="s">
        <v>2942</v>
      </c>
      <c r="D639" s="13" t="s">
        <v>4272</v>
      </c>
      <c r="E639" s="13" t="s">
        <v>4129</v>
      </c>
      <c r="F639" s="23">
        <v>0.155072465539</v>
      </c>
      <c r="G639" s="25">
        <v>30550</v>
      </c>
      <c r="H639" s="25">
        <v>120575</v>
      </c>
      <c r="I639" s="25">
        <f t="shared" si="12"/>
        <v>151125</v>
      </c>
    </row>
    <row r="640" spans="1:9">
      <c r="A640" s="13" t="s">
        <v>2943</v>
      </c>
      <c r="B640" s="13">
        <v>17031600700</v>
      </c>
      <c r="C640" s="13" t="s">
        <v>2944</v>
      </c>
      <c r="D640" s="13" t="s">
        <v>4272</v>
      </c>
      <c r="E640" s="13" t="s">
        <v>4129</v>
      </c>
      <c r="F640" s="23">
        <v>0.286000013351</v>
      </c>
      <c r="G640" s="25">
        <v>30550</v>
      </c>
      <c r="H640" s="25">
        <v>120576</v>
      </c>
      <c r="I640" s="25">
        <f t="shared" si="12"/>
        <v>151126</v>
      </c>
    </row>
    <row r="641" spans="1:9">
      <c r="A641" s="13" t="s">
        <v>2945</v>
      </c>
      <c r="B641" s="13">
        <v>17031600900</v>
      </c>
      <c r="C641" s="13" t="s">
        <v>2946</v>
      </c>
      <c r="D641" s="13" t="s">
        <v>4272</v>
      </c>
      <c r="E641" s="13" t="s">
        <v>4129</v>
      </c>
      <c r="F641" s="23">
        <v>0.27539503574399998</v>
      </c>
      <c r="G641" s="25">
        <v>30550</v>
      </c>
      <c r="H641" s="25">
        <v>120577</v>
      </c>
      <c r="I641" s="25">
        <f t="shared" si="12"/>
        <v>151127</v>
      </c>
    </row>
    <row r="642" spans="1:9">
      <c r="A642" s="13" t="s">
        <v>2947</v>
      </c>
      <c r="B642" s="13">
        <v>17031610300</v>
      </c>
      <c r="C642" s="13" t="s">
        <v>2948</v>
      </c>
      <c r="D642" s="13" t="s">
        <v>4272</v>
      </c>
      <c r="E642" s="13" t="s">
        <v>4129</v>
      </c>
      <c r="F642" s="23">
        <v>0.38282647728899999</v>
      </c>
      <c r="G642" s="25">
        <v>30550</v>
      </c>
      <c r="H642" s="25">
        <v>120578</v>
      </c>
      <c r="I642" s="25">
        <f t="shared" si="12"/>
        <v>151128</v>
      </c>
    </row>
    <row r="643" spans="1:9">
      <c r="A643" s="13" t="s">
        <v>2949</v>
      </c>
      <c r="B643" s="13">
        <v>17031610400</v>
      </c>
      <c r="C643" s="13" t="s">
        <v>2950</v>
      </c>
      <c r="D643" s="13" t="s">
        <v>4272</v>
      </c>
      <c r="E643" s="13" t="s">
        <v>4129</v>
      </c>
      <c r="F643" s="23">
        <v>0.33725491166100002</v>
      </c>
      <c r="G643" s="25">
        <v>30550</v>
      </c>
      <c r="H643" s="25">
        <v>120579</v>
      </c>
      <c r="I643" s="25">
        <f t="shared" si="12"/>
        <v>151129</v>
      </c>
    </row>
    <row r="644" spans="1:9">
      <c r="A644" s="13" t="s">
        <v>2951</v>
      </c>
      <c r="B644" s="13">
        <v>17031610800</v>
      </c>
      <c r="C644" s="13" t="s">
        <v>2952</v>
      </c>
      <c r="D644" s="13" t="s">
        <v>4272</v>
      </c>
      <c r="E644" s="13" t="s">
        <v>4129</v>
      </c>
      <c r="F644" s="23">
        <v>7.7151335775899998E-2</v>
      </c>
      <c r="G644" s="25">
        <v>30550</v>
      </c>
      <c r="H644" s="25">
        <v>120580</v>
      </c>
      <c r="I644" s="25">
        <f t="shared" si="12"/>
        <v>151130</v>
      </c>
    </row>
    <row r="645" spans="1:9">
      <c r="A645" s="13" t="s">
        <v>2953</v>
      </c>
      <c r="B645" s="13">
        <v>17031611000</v>
      </c>
      <c r="C645" s="13" t="s">
        <v>2954</v>
      </c>
      <c r="D645" s="13" t="s">
        <v>4272</v>
      </c>
      <c r="E645" s="13" t="s">
        <v>4129</v>
      </c>
      <c r="F645" s="23">
        <v>0.50955414771999996</v>
      </c>
      <c r="G645" s="25">
        <v>30550</v>
      </c>
      <c r="H645" s="25">
        <v>120581</v>
      </c>
      <c r="I645" s="25">
        <f t="shared" si="12"/>
        <v>151131</v>
      </c>
    </row>
    <row r="646" spans="1:9">
      <c r="A646" s="13" t="s">
        <v>2955</v>
      </c>
      <c r="B646" s="13">
        <v>17031611100</v>
      </c>
      <c r="C646" s="13" t="s">
        <v>2956</v>
      </c>
      <c r="D646" s="13" t="s">
        <v>4272</v>
      </c>
      <c r="E646" s="13" t="s">
        <v>4129</v>
      </c>
      <c r="F646" s="23">
        <v>0.39851024746899999</v>
      </c>
      <c r="G646" s="25">
        <v>30550</v>
      </c>
      <c r="H646" s="25">
        <v>120582</v>
      </c>
      <c r="I646" s="25">
        <f t="shared" si="12"/>
        <v>151132</v>
      </c>
    </row>
    <row r="647" spans="1:9">
      <c r="A647" s="13" t="s">
        <v>2957</v>
      </c>
      <c r="B647" s="13">
        <v>17031611200</v>
      </c>
      <c r="C647" s="13" t="s">
        <v>2958</v>
      </c>
      <c r="D647" s="13" t="s">
        <v>4272</v>
      </c>
      <c r="E647" s="13" t="s">
        <v>4129</v>
      </c>
      <c r="F647" s="23">
        <v>0.44067797064800002</v>
      </c>
      <c r="G647" s="25">
        <v>30550</v>
      </c>
      <c r="H647" s="25">
        <v>120583</v>
      </c>
      <c r="I647" s="25">
        <f t="shared" si="12"/>
        <v>151133</v>
      </c>
    </row>
    <row r="648" spans="1:9">
      <c r="A648" s="13" t="s">
        <v>2959</v>
      </c>
      <c r="B648" s="13">
        <v>17031611300</v>
      </c>
      <c r="C648" s="13" t="s">
        <v>2960</v>
      </c>
      <c r="D648" s="13" t="s">
        <v>4272</v>
      </c>
      <c r="E648" s="13" t="s">
        <v>4129</v>
      </c>
      <c r="F648" s="23">
        <v>0.285322368145</v>
      </c>
      <c r="G648" s="25">
        <v>30550</v>
      </c>
      <c r="H648" s="25">
        <v>120584</v>
      </c>
      <c r="I648" s="25">
        <f t="shared" si="12"/>
        <v>151134</v>
      </c>
    </row>
    <row r="649" spans="1:9">
      <c r="A649" s="13" t="s">
        <v>2961</v>
      </c>
      <c r="B649" s="13">
        <v>17031611400</v>
      </c>
      <c r="C649" s="13" t="s">
        <v>2962</v>
      </c>
      <c r="D649" s="13" t="s">
        <v>4272</v>
      </c>
      <c r="E649" s="13" t="s">
        <v>4129</v>
      </c>
      <c r="F649" s="23">
        <v>0.375776410103</v>
      </c>
      <c r="G649" s="25">
        <v>30550</v>
      </c>
      <c r="H649" s="25">
        <v>120585</v>
      </c>
      <c r="I649" s="25">
        <f t="shared" si="12"/>
        <v>151135</v>
      </c>
    </row>
    <row r="650" spans="1:9">
      <c r="A650" s="13" t="s">
        <v>2963</v>
      </c>
      <c r="B650" s="13">
        <v>17031611500</v>
      </c>
      <c r="C650" s="13" t="s">
        <v>2964</v>
      </c>
      <c r="D650" s="13" t="s">
        <v>4272</v>
      </c>
      <c r="E650" s="13" t="s">
        <v>4129</v>
      </c>
      <c r="F650" s="23">
        <v>0.22272726893399999</v>
      </c>
      <c r="G650" s="25">
        <v>30550</v>
      </c>
      <c r="H650" s="25">
        <v>120586</v>
      </c>
      <c r="I650" s="25">
        <f t="shared" si="12"/>
        <v>151136</v>
      </c>
    </row>
    <row r="651" spans="1:9">
      <c r="A651" s="13" t="s">
        <v>2965</v>
      </c>
      <c r="B651" s="13">
        <v>17031611600</v>
      </c>
      <c r="C651" s="13" t="s">
        <v>2966</v>
      </c>
      <c r="D651" s="13" t="s">
        <v>4272</v>
      </c>
      <c r="E651" s="13" t="s">
        <v>4129</v>
      </c>
      <c r="F651" s="23">
        <v>0.171806171536</v>
      </c>
      <c r="G651" s="25">
        <v>30550</v>
      </c>
      <c r="H651" s="25">
        <v>120587</v>
      </c>
      <c r="I651" s="25">
        <f t="shared" si="12"/>
        <v>151137</v>
      </c>
    </row>
    <row r="652" spans="1:9">
      <c r="A652" s="13" t="s">
        <v>2967</v>
      </c>
      <c r="B652" s="13">
        <v>17031611700</v>
      </c>
      <c r="C652" s="13" t="s">
        <v>2968</v>
      </c>
      <c r="D652" s="13" t="s">
        <v>4272</v>
      </c>
      <c r="E652" s="13" t="s">
        <v>4129</v>
      </c>
      <c r="F652" s="23">
        <v>0.35680750012399998</v>
      </c>
      <c r="G652" s="25">
        <v>30550</v>
      </c>
      <c r="H652" s="25">
        <v>120588</v>
      </c>
      <c r="I652" s="25">
        <f t="shared" si="12"/>
        <v>151138</v>
      </c>
    </row>
    <row r="653" spans="1:9">
      <c r="A653" s="13" t="s">
        <v>2969</v>
      </c>
      <c r="B653" s="13">
        <v>17031611800</v>
      </c>
      <c r="C653" s="13" t="s">
        <v>2970</v>
      </c>
      <c r="D653" s="13" t="s">
        <v>4272</v>
      </c>
      <c r="E653" s="13" t="s">
        <v>4129</v>
      </c>
      <c r="F653" s="23">
        <v>0.204498976469</v>
      </c>
      <c r="G653" s="25">
        <v>30550</v>
      </c>
      <c r="H653" s="25">
        <v>120589</v>
      </c>
      <c r="I653" s="25">
        <f t="shared" si="12"/>
        <v>151139</v>
      </c>
    </row>
    <row r="654" spans="1:9">
      <c r="A654" s="13" t="s">
        <v>2971</v>
      </c>
      <c r="B654" s="13">
        <v>17031611900</v>
      </c>
      <c r="C654" s="13" t="s">
        <v>2972</v>
      </c>
      <c r="D654" s="13" t="s">
        <v>4272</v>
      </c>
      <c r="E654" s="13" t="s">
        <v>4129</v>
      </c>
      <c r="F654" s="23">
        <v>0.31991052627599997</v>
      </c>
      <c r="G654" s="25">
        <v>30550</v>
      </c>
      <c r="H654" s="25">
        <v>120590</v>
      </c>
      <c r="I654" s="25">
        <f t="shared" si="12"/>
        <v>151140</v>
      </c>
    </row>
    <row r="655" spans="1:9">
      <c r="A655" s="13" t="s">
        <v>2973</v>
      </c>
      <c r="B655" s="13">
        <v>17031612000</v>
      </c>
      <c r="C655" s="13" t="s">
        <v>2974</v>
      </c>
      <c r="D655" s="13" t="s">
        <v>4272</v>
      </c>
      <c r="E655" s="13" t="s">
        <v>4129</v>
      </c>
      <c r="F655" s="23">
        <v>0.43000000715300002</v>
      </c>
      <c r="G655" s="25">
        <v>30550</v>
      </c>
      <c r="H655" s="25">
        <v>120591</v>
      </c>
      <c r="I655" s="25">
        <f t="shared" si="12"/>
        <v>151141</v>
      </c>
    </row>
    <row r="656" spans="1:9">
      <c r="A656" s="13" t="s">
        <v>2975</v>
      </c>
      <c r="B656" s="13">
        <v>17031612100</v>
      </c>
      <c r="C656" s="13" t="s">
        <v>2976</v>
      </c>
      <c r="D656" s="13" t="s">
        <v>4272</v>
      </c>
      <c r="E656" s="13" t="s">
        <v>4129</v>
      </c>
      <c r="F656" s="23">
        <v>0.33827161788900001</v>
      </c>
      <c r="G656" s="25">
        <v>30550</v>
      </c>
      <c r="H656" s="25">
        <v>120592</v>
      </c>
      <c r="I656" s="25">
        <f t="shared" si="12"/>
        <v>151142</v>
      </c>
    </row>
    <row r="657" spans="1:9">
      <c r="A657" s="13" t="s">
        <v>2977</v>
      </c>
      <c r="B657" s="13">
        <v>17031620100</v>
      </c>
      <c r="C657" s="13" t="s">
        <v>2978</v>
      </c>
      <c r="D657" s="13" t="s">
        <v>4272</v>
      </c>
      <c r="E657" s="13" t="s">
        <v>4129</v>
      </c>
      <c r="F657" s="23">
        <v>0.138211384416</v>
      </c>
      <c r="G657" s="25">
        <v>30550</v>
      </c>
      <c r="H657" s="25">
        <v>120593</v>
      </c>
      <c r="I657" s="25">
        <f t="shared" si="12"/>
        <v>151143</v>
      </c>
    </row>
    <row r="658" spans="1:9">
      <c r="A658" s="13" t="s">
        <v>2979</v>
      </c>
      <c r="B658" s="13">
        <v>17031620200</v>
      </c>
      <c r="C658" s="13" t="s">
        <v>2980</v>
      </c>
      <c r="D658" s="13" t="s">
        <v>4272</v>
      </c>
      <c r="E658" s="13" t="s">
        <v>4129</v>
      </c>
      <c r="F658" s="23">
        <v>3.2315976917700003E-2</v>
      </c>
      <c r="G658" s="25">
        <v>30550</v>
      </c>
      <c r="H658" s="25">
        <v>120594</v>
      </c>
      <c r="I658" s="25">
        <f t="shared" si="12"/>
        <v>151144</v>
      </c>
    </row>
    <row r="659" spans="1:9">
      <c r="A659" s="13" t="s">
        <v>2981</v>
      </c>
      <c r="B659" s="13">
        <v>17031620300</v>
      </c>
      <c r="C659" s="13" t="s">
        <v>2982</v>
      </c>
      <c r="D659" s="13" t="s">
        <v>4272</v>
      </c>
      <c r="E659" s="13" t="s">
        <v>4129</v>
      </c>
      <c r="F659" s="23">
        <v>0.116233766079</v>
      </c>
      <c r="G659" s="25">
        <v>30550</v>
      </c>
      <c r="H659" s="25">
        <v>120595</v>
      </c>
      <c r="I659" s="25">
        <f t="shared" si="12"/>
        <v>151145</v>
      </c>
    </row>
    <row r="660" spans="1:9">
      <c r="A660" s="13" t="s">
        <v>2983</v>
      </c>
      <c r="B660" s="13">
        <v>17031620400</v>
      </c>
      <c r="C660" s="13" t="s">
        <v>2984</v>
      </c>
      <c r="D660" s="13" t="s">
        <v>4272</v>
      </c>
      <c r="E660" s="13" t="s">
        <v>4129</v>
      </c>
      <c r="F660" s="23">
        <v>9.8432056605799997E-2</v>
      </c>
      <c r="G660" s="25">
        <v>30550</v>
      </c>
      <c r="H660" s="25">
        <v>120596</v>
      </c>
      <c r="I660" s="25">
        <f t="shared" si="12"/>
        <v>151146</v>
      </c>
    </row>
    <row r="661" spans="1:9">
      <c r="A661" s="13" t="s">
        <v>2985</v>
      </c>
      <c r="B661" s="13">
        <v>17031630100</v>
      </c>
      <c r="C661" s="13" t="s">
        <v>2986</v>
      </c>
      <c r="D661" s="13" t="s">
        <v>4272</v>
      </c>
      <c r="E661" s="13" t="s">
        <v>4129</v>
      </c>
      <c r="F661" s="23">
        <v>0.26567164063499998</v>
      </c>
      <c r="G661" s="25">
        <v>30550</v>
      </c>
      <c r="H661" s="25">
        <v>120597</v>
      </c>
      <c r="I661" s="25">
        <f t="shared" si="12"/>
        <v>151147</v>
      </c>
    </row>
    <row r="662" spans="1:9">
      <c r="A662" s="13" t="s">
        <v>2987</v>
      </c>
      <c r="B662" s="13">
        <v>17031630200</v>
      </c>
      <c r="C662" s="13" t="s">
        <v>2988</v>
      </c>
      <c r="D662" s="13" t="s">
        <v>4272</v>
      </c>
      <c r="E662" s="13" t="s">
        <v>4129</v>
      </c>
      <c r="F662" s="23">
        <v>0.310502290726</v>
      </c>
      <c r="G662" s="25">
        <v>30550</v>
      </c>
      <c r="H662" s="25">
        <v>120598</v>
      </c>
      <c r="I662" s="25">
        <f t="shared" si="12"/>
        <v>151148</v>
      </c>
    </row>
    <row r="663" spans="1:9">
      <c r="A663" s="13" t="s">
        <v>2989</v>
      </c>
      <c r="B663" s="13">
        <v>17031630300</v>
      </c>
      <c r="C663" s="13" t="s">
        <v>2990</v>
      </c>
      <c r="D663" s="13" t="s">
        <v>4272</v>
      </c>
      <c r="E663" s="13" t="s">
        <v>4129</v>
      </c>
      <c r="F663" s="23">
        <v>0.21256454289000001</v>
      </c>
      <c r="G663" s="25">
        <v>30550</v>
      </c>
      <c r="H663" s="25">
        <v>120599</v>
      </c>
      <c r="I663" s="25">
        <f t="shared" si="12"/>
        <v>151149</v>
      </c>
    </row>
    <row r="664" spans="1:9">
      <c r="A664" s="13" t="s">
        <v>2991</v>
      </c>
      <c r="B664" s="13">
        <v>17031630400</v>
      </c>
      <c r="C664" s="13" t="s">
        <v>2884</v>
      </c>
      <c r="D664" s="13" t="s">
        <v>4272</v>
      </c>
      <c r="E664" s="13" t="s">
        <v>4129</v>
      </c>
      <c r="F664" s="23">
        <v>0.21808898448899999</v>
      </c>
      <c r="G664" s="25">
        <v>30550</v>
      </c>
      <c r="H664" s="25">
        <v>120600</v>
      </c>
      <c r="I664" s="25">
        <f t="shared" si="12"/>
        <v>151150</v>
      </c>
    </row>
    <row r="665" spans="1:9">
      <c r="A665" s="13" t="s">
        <v>2885</v>
      </c>
      <c r="B665" s="13">
        <v>17031630500</v>
      </c>
      <c r="C665" s="13" t="s">
        <v>2886</v>
      </c>
      <c r="D665" s="13" t="s">
        <v>4272</v>
      </c>
      <c r="E665" s="13" t="s">
        <v>4129</v>
      </c>
      <c r="F665" s="23">
        <v>0.15027977526200001</v>
      </c>
      <c r="G665" s="25">
        <v>30550</v>
      </c>
      <c r="H665" s="25">
        <v>120601</v>
      </c>
      <c r="I665" s="25">
        <f t="shared" si="12"/>
        <v>151151</v>
      </c>
    </row>
    <row r="666" spans="1:9">
      <c r="A666" s="13" t="s">
        <v>2887</v>
      </c>
      <c r="B666" s="13">
        <v>17031630800</v>
      </c>
      <c r="C666" s="13" t="s">
        <v>2888</v>
      </c>
      <c r="D666" s="13" t="s">
        <v>4272</v>
      </c>
      <c r="E666" s="13" t="s">
        <v>4129</v>
      </c>
      <c r="F666" s="23">
        <v>0.18011526763399999</v>
      </c>
      <c r="G666" s="25">
        <v>30550</v>
      </c>
      <c r="H666" s="25">
        <v>120602</v>
      </c>
      <c r="I666" s="25">
        <f t="shared" si="12"/>
        <v>151152</v>
      </c>
    </row>
    <row r="667" spans="1:9">
      <c r="A667" s="13" t="s">
        <v>2889</v>
      </c>
      <c r="B667" s="13">
        <v>17031630900</v>
      </c>
      <c r="C667" s="13" t="s">
        <v>2890</v>
      </c>
      <c r="D667" s="13" t="s">
        <v>4272</v>
      </c>
      <c r="E667" s="13" t="s">
        <v>4129</v>
      </c>
      <c r="F667" s="23">
        <v>9.7457624971899998E-2</v>
      </c>
      <c r="G667" s="25">
        <v>30550</v>
      </c>
      <c r="H667" s="25">
        <v>120603</v>
      </c>
      <c r="I667" s="25">
        <f t="shared" si="12"/>
        <v>151153</v>
      </c>
    </row>
    <row r="668" spans="1:9">
      <c r="A668" s="13" t="s">
        <v>2891</v>
      </c>
      <c r="B668" s="13">
        <v>17031640100</v>
      </c>
      <c r="C668" s="13" t="s">
        <v>2892</v>
      </c>
      <c r="D668" s="13" t="s">
        <v>4272</v>
      </c>
      <c r="E668" s="13" t="s">
        <v>4129</v>
      </c>
      <c r="F668" s="23">
        <v>0.10666666925</v>
      </c>
      <c r="G668" s="25">
        <v>30550</v>
      </c>
      <c r="H668" s="25">
        <v>120604</v>
      </c>
      <c r="I668" s="25">
        <f t="shared" si="12"/>
        <v>151154</v>
      </c>
    </row>
    <row r="669" spans="1:9">
      <c r="A669" s="13" t="s">
        <v>2893</v>
      </c>
      <c r="B669" s="13">
        <v>17031640300</v>
      </c>
      <c r="C669" s="13" t="s">
        <v>2894</v>
      </c>
      <c r="D669" s="13" t="s">
        <v>4272</v>
      </c>
      <c r="E669" s="13" t="s">
        <v>4129</v>
      </c>
      <c r="F669" s="23">
        <v>4.9368541687700003E-2</v>
      </c>
      <c r="G669" s="25">
        <v>30550</v>
      </c>
      <c r="H669" s="25">
        <v>120605</v>
      </c>
      <c r="I669" s="25">
        <f t="shared" ref="I669:I732" si="13">SUM(G669:H669)</f>
        <v>151155</v>
      </c>
    </row>
    <row r="670" spans="1:9">
      <c r="A670" s="13" t="s">
        <v>2895</v>
      </c>
      <c r="B670" s="13">
        <v>17031640400</v>
      </c>
      <c r="C670" s="13" t="s">
        <v>2896</v>
      </c>
      <c r="D670" s="13" t="s">
        <v>4272</v>
      </c>
      <c r="E670" s="13" t="s">
        <v>4129</v>
      </c>
      <c r="F670" s="23">
        <v>3.1496062874800002E-2</v>
      </c>
      <c r="G670" s="25">
        <v>30550</v>
      </c>
      <c r="H670" s="25">
        <v>120606</v>
      </c>
      <c r="I670" s="25">
        <f t="shared" si="13"/>
        <v>151156</v>
      </c>
    </row>
    <row r="671" spans="1:9">
      <c r="A671" s="13" t="s">
        <v>2897</v>
      </c>
      <c r="B671" s="13">
        <v>17031640500</v>
      </c>
      <c r="C671" s="13" t="s">
        <v>2898</v>
      </c>
      <c r="D671" s="13" t="s">
        <v>4272</v>
      </c>
      <c r="E671" s="13" t="s">
        <v>4129</v>
      </c>
      <c r="F671" s="23">
        <v>3.0172413214999999E-2</v>
      </c>
      <c r="G671" s="25">
        <v>30550</v>
      </c>
      <c r="H671" s="25">
        <v>120607</v>
      </c>
      <c r="I671" s="25">
        <f t="shared" si="13"/>
        <v>151157</v>
      </c>
    </row>
    <row r="672" spans="1:9">
      <c r="A672" s="13" t="s">
        <v>2899</v>
      </c>
      <c r="B672" s="13">
        <v>17031640600</v>
      </c>
      <c r="C672" s="13" t="s">
        <v>2900</v>
      </c>
      <c r="D672" s="13" t="s">
        <v>4272</v>
      </c>
      <c r="E672" s="13" t="s">
        <v>4129</v>
      </c>
      <c r="F672" s="23">
        <v>3.7433154880999998E-2</v>
      </c>
      <c r="G672" s="25">
        <v>30550</v>
      </c>
      <c r="H672" s="25">
        <v>120608</v>
      </c>
      <c r="I672" s="25">
        <f t="shared" si="13"/>
        <v>151158</v>
      </c>
    </row>
    <row r="673" spans="1:9">
      <c r="A673" s="13" t="s">
        <v>2901</v>
      </c>
      <c r="B673" s="13">
        <v>17031640700</v>
      </c>
      <c r="C673" s="13" t="s">
        <v>2902</v>
      </c>
      <c r="D673" s="13" t="s">
        <v>4272</v>
      </c>
      <c r="E673" s="13" t="s">
        <v>4129</v>
      </c>
      <c r="F673" s="23">
        <v>4.30733412504E-2</v>
      </c>
      <c r="G673" s="25">
        <v>30550</v>
      </c>
      <c r="H673" s="25">
        <v>120609</v>
      </c>
      <c r="I673" s="25">
        <f t="shared" si="13"/>
        <v>151159</v>
      </c>
    </row>
    <row r="674" spans="1:9">
      <c r="A674" s="13" t="s">
        <v>2903</v>
      </c>
      <c r="B674" s="13">
        <v>17031640800</v>
      </c>
      <c r="C674" s="13" t="s">
        <v>2904</v>
      </c>
      <c r="D674" s="13" t="s">
        <v>4272</v>
      </c>
      <c r="E674" s="13" t="s">
        <v>4129</v>
      </c>
      <c r="F674" s="23">
        <v>0.12268518656500001</v>
      </c>
      <c r="G674" s="25">
        <v>30550</v>
      </c>
      <c r="H674" s="25">
        <v>120610</v>
      </c>
      <c r="I674" s="25">
        <f t="shared" si="13"/>
        <v>151160</v>
      </c>
    </row>
    <row r="675" spans="1:9">
      <c r="A675" s="13" t="s">
        <v>2905</v>
      </c>
      <c r="B675" s="13">
        <v>17031650100</v>
      </c>
      <c r="C675" s="13" t="s">
        <v>2906</v>
      </c>
      <c r="D675" s="13" t="s">
        <v>4272</v>
      </c>
      <c r="E675" s="13" t="s">
        <v>4129</v>
      </c>
      <c r="F675" s="23">
        <v>0.20616739988300001</v>
      </c>
      <c r="G675" s="25">
        <v>30550</v>
      </c>
      <c r="H675" s="25">
        <v>120611</v>
      </c>
      <c r="I675" s="25">
        <f t="shared" si="13"/>
        <v>151161</v>
      </c>
    </row>
    <row r="676" spans="1:9">
      <c r="A676" s="13" t="s">
        <v>2907</v>
      </c>
      <c r="B676" s="13">
        <v>17031650200</v>
      </c>
      <c r="C676" s="13" t="s">
        <v>2908</v>
      </c>
      <c r="D676" s="13" t="s">
        <v>4272</v>
      </c>
      <c r="E676" s="13" t="s">
        <v>4129</v>
      </c>
      <c r="F676" s="23">
        <v>4.7558654099699997E-2</v>
      </c>
      <c r="G676" s="25">
        <v>30550</v>
      </c>
      <c r="H676" s="25">
        <v>120612</v>
      </c>
      <c r="I676" s="25">
        <f t="shared" si="13"/>
        <v>151162</v>
      </c>
    </row>
    <row r="677" spans="1:9">
      <c r="A677" s="13" t="s">
        <v>2909</v>
      </c>
      <c r="B677" s="13">
        <v>17031650301</v>
      </c>
      <c r="C677" s="13" t="s">
        <v>2910</v>
      </c>
      <c r="D677" s="13" t="s">
        <v>4272</v>
      </c>
      <c r="E677" s="13" t="s">
        <v>4129</v>
      </c>
      <c r="F677" s="23">
        <v>0.16329225897800001</v>
      </c>
      <c r="G677" s="25">
        <v>30550</v>
      </c>
      <c r="H677" s="25">
        <v>120613</v>
      </c>
      <c r="I677" s="25">
        <f t="shared" si="13"/>
        <v>151163</v>
      </c>
    </row>
    <row r="678" spans="1:9">
      <c r="A678" s="13" t="s">
        <v>2911</v>
      </c>
      <c r="B678" s="13">
        <v>17031650302</v>
      </c>
      <c r="C678" s="13" t="s">
        <v>2912</v>
      </c>
      <c r="D678" s="13" t="s">
        <v>4272</v>
      </c>
      <c r="E678" s="13" t="s">
        <v>4129</v>
      </c>
      <c r="F678" s="23">
        <v>0.16329225897800001</v>
      </c>
      <c r="G678" s="25">
        <v>30550</v>
      </c>
      <c r="H678" s="25">
        <v>120614</v>
      </c>
      <c r="I678" s="25">
        <f t="shared" si="13"/>
        <v>151164</v>
      </c>
    </row>
    <row r="679" spans="1:9">
      <c r="A679" s="13" t="s">
        <v>2913</v>
      </c>
      <c r="B679" s="13">
        <v>17031650400</v>
      </c>
      <c r="C679" s="13" t="s">
        <v>2914</v>
      </c>
      <c r="D679" s="13" t="s">
        <v>4272</v>
      </c>
      <c r="E679" s="13" t="s">
        <v>4129</v>
      </c>
      <c r="F679" s="23">
        <v>0.176428049803</v>
      </c>
      <c r="G679" s="25">
        <v>30550</v>
      </c>
      <c r="H679" s="25">
        <v>120615</v>
      </c>
      <c r="I679" s="25">
        <f t="shared" si="13"/>
        <v>151165</v>
      </c>
    </row>
    <row r="680" spans="1:9">
      <c r="A680" s="13" t="s">
        <v>2915</v>
      </c>
      <c r="B680" s="13">
        <v>17031650500</v>
      </c>
      <c r="C680" s="13" t="s">
        <v>2916</v>
      </c>
      <c r="D680" s="13" t="s">
        <v>4272</v>
      </c>
      <c r="E680" s="13" t="s">
        <v>4129</v>
      </c>
      <c r="F680" s="23">
        <v>6.9950737059100002E-2</v>
      </c>
      <c r="G680" s="25">
        <v>30550</v>
      </c>
      <c r="H680" s="25">
        <v>120616</v>
      </c>
      <c r="I680" s="25">
        <f t="shared" si="13"/>
        <v>151166</v>
      </c>
    </row>
    <row r="681" spans="1:9">
      <c r="A681" s="13" t="s">
        <v>2917</v>
      </c>
      <c r="B681" s="13">
        <v>17031660301</v>
      </c>
      <c r="C681" s="13" t="s">
        <v>2918</v>
      </c>
      <c r="D681" s="13" t="s">
        <v>4272</v>
      </c>
      <c r="E681" s="13" t="s">
        <v>4129</v>
      </c>
      <c r="F681" s="23">
        <v>0.27057981491100003</v>
      </c>
      <c r="G681" s="25">
        <v>30550</v>
      </c>
      <c r="H681" s="25">
        <v>120617</v>
      </c>
      <c r="I681" s="25">
        <f t="shared" si="13"/>
        <v>151167</v>
      </c>
    </row>
    <row r="682" spans="1:9">
      <c r="A682" s="13" t="s">
        <v>2919</v>
      </c>
      <c r="B682" s="13">
        <v>17031660302</v>
      </c>
      <c r="C682" s="13" t="s">
        <v>2920</v>
      </c>
      <c r="D682" s="13" t="s">
        <v>4272</v>
      </c>
      <c r="E682" s="13" t="s">
        <v>4129</v>
      </c>
      <c r="F682" s="23">
        <v>0.27057981491100003</v>
      </c>
      <c r="G682" s="25">
        <v>30550</v>
      </c>
      <c r="H682" s="25">
        <v>120618</v>
      </c>
      <c r="I682" s="25">
        <f t="shared" si="13"/>
        <v>151168</v>
      </c>
    </row>
    <row r="683" spans="1:9">
      <c r="A683" s="13" t="s">
        <v>2921</v>
      </c>
      <c r="B683" s="13">
        <v>17031660400</v>
      </c>
      <c r="C683" s="13" t="s">
        <v>2922</v>
      </c>
      <c r="D683" s="13" t="s">
        <v>4272</v>
      </c>
      <c r="E683" s="13" t="s">
        <v>4129</v>
      </c>
      <c r="F683" s="23">
        <v>0.20283806324</v>
      </c>
      <c r="G683" s="25">
        <v>30550</v>
      </c>
      <c r="H683" s="25">
        <v>120619</v>
      </c>
      <c r="I683" s="25">
        <f t="shared" si="13"/>
        <v>151169</v>
      </c>
    </row>
    <row r="684" spans="1:9">
      <c r="A684" s="13" t="s">
        <v>2923</v>
      </c>
      <c r="B684" s="13">
        <v>17031660500</v>
      </c>
      <c r="C684" s="13" t="s">
        <v>2924</v>
      </c>
      <c r="D684" s="13" t="s">
        <v>4272</v>
      </c>
      <c r="E684" s="13" t="s">
        <v>4129</v>
      </c>
      <c r="F684" s="23">
        <v>0.27010923623999999</v>
      </c>
      <c r="G684" s="25">
        <v>30550</v>
      </c>
      <c r="H684" s="25">
        <v>120620</v>
      </c>
      <c r="I684" s="25">
        <f t="shared" si="13"/>
        <v>151170</v>
      </c>
    </row>
    <row r="685" spans="1:9">
      <c r="A685" s="13" t="s">
        <v>2925</v>
      </c>
      <c r="B685" s="13">
        <v>17031660600</v>
      </c>
      <c r="C685" s="13" t="s">
        <v>2926</v>
      </c>
      <c r="D685" s="13" t="s">
        <v>4272</v>
      </c>
      <c r="E685" s="13" t="s">
        <v>4129</v>
      </c>
      <c r="F685" s="23">
        <v>0.22651514411000001</v>
      </c>
      <c r="G685" s="25">
        <v>30550</v>
      </c>
      <c r="H685" s="25">
        <v>120621</v>
      </c>
      <c r="I685" s="25">
        <f t="shared" si="13"/>
        <v>151171</v>
      </c>
    </row>
    <row r="686" spans="1:9">
      <c r="A686" s="13" t="s">
        <v>2927</v>
      </c>
      <c r="B686" s="13">
        <v>17031660700</v>
      </c>
      <c r="C686" s="13" t="s">
        <v>2928</v>
      </c>
      <c r="D686" s="13" t="s">
        <v>4272</v>
      </c>
      <c r="E686" s="13" t="s">
        <v>4129</v>
      </c>
      <c r="F686" s="23">
        <v>0.103070177138</v>
      </c>
      <c r="G686" s="25">
        <v>30550</v>
      </c>
      <c r="H686" s="25">
        <v>120622</v>
      </c>
      <c r="I686" s="25">
        <f t="shared" si="13"/>
        <v>151172</v>
      </c>
    </row>
    <row r="687" spans="1:9">
      <c r="A687" s="13" t="s">
        <v>2929</v>
      </c>
      <c r="B687" s="13">
        <v>17031660800</v>
      </c>
      <c r="C687" s="13" t="s">
        <v>2930</v>
      </c>
      <c r="D687" s="13" t="s">
        <v>4272</v>
      </c>
      <c r="E687" s="13" t="s">
        <v>4129</v>
      </c>
      <c r="F687" s="23">
        <v>0.221030041575</v>
      </c>
      <c r="G687" s="25">
        <v>30550</v>
      </c>
      <c r="H687" s="25">
        <v>120623</v>
      </c>
      <c r="I687" s="25">
        <f t="shared" si="13"/>
        <v>151173</v>
      </c>
    </row>
    <row r="688" spans="1:9">
      <c r="A688" s="13" t="s">
        <v>2931</v>
      </c>
      <c r="B688" s="13">
        <v>17031660900</v>
      </c>
      <c r="C688" s="13" t="s">
        <v>2932</v>
      </c>
      <c r="D688" s="13" t="s">
        <v>4272</v>
      </c>
      <c r="E688" s="13" t="s">
        <v>4129</v>
      </c>
      <c r="F688" s="23">
        <v>0.38933333754499999</v>
      </c>
      <c r="G688" s="25">
        <v>30550</v>
      </c>
      <c r="H688" s="25">
        <v>120624</v>
      </c>
      <c r="I688" s="25">
        <f t="shared" si="13"/>
        <v>151174</v>
      </c>
    </row>
    <row r="689" spans="1:9">
      <c r="A689" s="13" t="s">
        <v>2933</v>
      </c>
      <c r="B689" s="13">
        <v>17031661000</v>
      </c>
      <c r="C689" s="13" t="s">
        <v>2934</v>
      </c>
      <c r="D689" s="13" t="s">
        <v>4272</v>
      </c>
      <c r="E689" s="13" t="s">
        <v>4129</v>
      </c>
      <c r="F689" s="23">
        <v>0.19631467759599999</v>
      </c>
      <c r="G689" s="25">
        <v>30550</v>
      </c>
      <c r="H689" s="25">
        <v>120625</v>
      </c>
      <c r="I689" s="25">
        <f t="shared" si="13"/>
        <v>151175</v>
      </c>
    </row>
    <row r="690" spans="1:9">
      <c r="A690" s="13" t="s">
        <v>2935</v>
      </c>
      <c r="B690" s="13">
        <v>17031661100</v>
      </c>
      <c r="C690" s="13" t="s">
        <v>2936</v>
      </c>
      <c r="D690" s="13" t="s">
        <v>4272</v>
      </c>
      <c r="E690" s="13" t="s">
        <v>4129</v>
      </c>
      <c r="F690" s="23">
        <v>7.0148088038000003E-2</v>
      </c>
      <c r="G690" s="25">
        <v>30550</v>
      </c>
      <c r="H690" s="25">
        <v>120626</v>
      </c>
      <c r="I690" s="25">
        <f t="shared" si="13"/>
        <v>151176</v>
      </c>
    </row>
    <row r="691" spans="1:9">
      <c r="A691" s="13" t="s">
        <v>2937</v>
      </c>
      <c r="B691" s="13">
        <v>17031670100</v>
      </c>
      <c r="C691" s="13" t="s">
        <v>2830</v>
      </c>
      <c r="D691" s="13" t="s">
        <v>4272</v>
      </c>
      <c r="E691" s="13" t="s">
        <v>4129</v>
      </c>
      <c r="F691" s="23">
        <v>0.27062705159200001</v>
      </c>
      <c r="G691" s="25">
        <v>30550</v>
      </c>
      <c r="H691" s="25">
        <v>120627</v>
      </c>
      <c r="I691" s="25">
        <f t="shared" si="13"/>
        <v>151177</v>
      </c>
    </row>
    <row r="692" spans="1:9">
      <c r="A692" s="13" t="s">
        <v>2831</v>
      </c>
      <c r="B692" s="13">
        <v>17031670200</v>
      </c>
      <c r="C692" s="13" t="s">
        <v>2832</v>
      </c>
      <c r="D692" s="13" t="s">
        <v>4272</v>
      </c>
      <c r="E692" s="13" t="s">
        <v>4129</v>
      </c>
      <c r="F692" s="23">
        <v>0.28773584961900001</v>
      </c>
      <c r="G692" s="25">
        <v>30550</v>
      </c>
      <c r="H692" s="25">
        <v>120628</v>
      </c>
      <c r="I692" s="25">
        <f t="shared" si="13"/>
        <v>151178</v>
      </c>
    </row>
    <row r="693" spans="1:9">
      <c r="A693" s="13" t="s">
        <v>2833</v>
      </c>
      <c r="B693" s="13">
        <v>17031670300</v>
      </c>
      <c r="C693" s="13" t="s">
        <v>2834</v>
      </c>
      <c r="D693" s="13" t="s">
        <v>4272</v>
      </c>
      <c r="E693" s="13" t="s">
        <v>4129</v>
      </c>
      <c r="F693" s="23">
        <v>0.42194092273700001</v>
      </c>
      <c r="G693" s="25">
        <v>30550</v>
      </c>
      <c r="H693" s="25">
        <v>120629</v>
      </c>
      <c r="I693" s="25">
        <f t="shared" si="13"/>
        <v>151179</v>
      </c>
    </row>
    <row r="694" spans="1:9">
      <c r="A694" s="13" t="s">
        <v>2835</v>
      </c>
      <c r="B694" s="13">
        <v>17031670400</v>
      </c>
      <c r="C694" s="13" t="s">
        <v>2836</v>
      </c>
      <c r="D694" s="13" t="s">
        <v>4272</v>
      </c>
      <c r="E694" s="13" t="s">
        <v>4129</v>
      </c>
      <c r="F694" s="23">
        <v>0.45242717862100001</v>
      </c>
      <c r="G694" s="25">
        <v>30550</v>
      </c>
      <c r="H694" s="25">
        <v>120630</v>
      </c>
      <c r="I694" s="25">
        <f t="shared" si="13"/>
        <v>151180</v>
      </c>
    </row>
    <row r="695" spans="1:9">
      <c r="A695" s="13" t="s">
        <v>2837</v>
      </c>
      <c r="B695" s="13">
        <v>17031670500</v>
      </c>
      <c r="C695" s="13" t="s">
        <v>2838</v>
      </c>
      <c r="D695" s="13" t="s">
        <v>4272</v>
      </c>
      <c r="E695" s="13" t="s">
        <v>4129</v>
      </c>
      <c r="F695" s="23">
        <v>0.205980062485</v>
      </c>
      <c r="G695" s="25">
        <v>30550</v>
      </c>
      <c r="H695" s="25">
        <v>120631</v>
      </c>
      <c r="I695" s="25">
        <f t="shared" si="13"/>
        <v>151181</v>
      </c>
    </row>
    <row r="696" spans="1:9">
      <c r="A696" s="13" t="s">
        <v>2839</v>
      </c>
      <c r="B696" s="13">
        <v>17031670600</v>
      </c>
      <c r="C696" s="13" t="s">
        <v>2840</v>
      </c>
      <c r="D696" s="13" t="s">
        <v>4272</v>
      </c>
      <c r="E696" s="13" t="s">
        <v>4129</v>
      </c>
      <c r="F696" s="23">
        <v>0.36141303181599999</v>
      </c>
      <c r="G696" s="25">
        <v>30550</v>
      </c>
      <c r="H696" s="25">
        <v>120632</v>
      </c>
      <c r="I696" s="25">
        <f t="shared" si="13"/>
        <v>151182</v>
      </c>
    </row>
    <row r="697" spans="1:9">
      <c r="A697" s="13" t="s">
        <v>2841</v>
      </c>
      <c r="B697" s="13">
        <v>17031670700</v>
      </c>
      <c r="C697" s="13" t="s">
        <v>2842</v>
      </c>
      <c r="D697" s="13" t="s">
        <v>4272</v>
      </c>
      <c r="E697" s="13" t="s">
        <v>4129</v>
      </c>
      <c r="F697" s="23">
        <v>0.360000014305</v>
      </c>
      <c r="G697" s="25">
        <v>30550</v>
      </c>
      <c r="H697" s="25">
        <v>120633</v>
      </c>
      <c r="I697" s="25">
        <f t="shared" si="13"/>
        <v>151183</v>
      </c>
    </row>
    <row r="698" spans="1:9">
      <c r="A698" s="13" t="s">
        <v>2843</v>
      </c>
      <c r="B698" s="13">
        <v>17031670800</v>
      </c>
      <c r="C698" s="13" t="s">
        <v>2844</v>
      </c>
      <c r="D698" s="13" t="s">
        <v>4272</v>
      </c>
      <c r="E698" s="13" t="s">
        <v>4129</v>
      </c>
      <c r="F698" s="23">
        <v>0.321348309517</v>
      </c>
      <c r="G698" s="25">
        <v>30550</v>
      </c>
      <c r="H698" s="25">
        <v>120634</v>
      </c>
      <c r="I698" s="25">
        <f t="shared" si="13"/>
        <v>151184</v>
      </c>
    </row>
    <row r="699" spans="1:9">
      <c r="A699" s="13" t="s">
        <v>2845</v>
      </c>
      <c r="B699" s="13">
        <v>17031670900</v>
      </c>
      <c r="C699" s="13" t="s">
        <v>2846</v>
      </c>
      <c r="D699" s="13" t="s">
        <v>4272</v>
      </c>
      <c r="E699" s="13" t="s">
        <v>4129</v>
      </c>
      <c r="F699" s="23">
        <v>0.35962146520600002</v>
      </c>
      <c r="G699" s="25">
        <v>30550</v>
      </c>
      <c r="H699" s="25">
        <v>120635</v>
      </c>
      <c r="I699" s="25">
        <f t="shared" si="13"/>
        <v>151185</v>
      </c>
    </row>
    <row r="700" spans="1:9">
      <c r="A700" s="13" t="s">
        <v>2847</v>
      </c>
      <c r="B700" s="13">
        <v>17031671100</v>
      </c>
      <c r="C700" s="13" t="s">
        <v>2848</v>
      </c>
      <c r="D700" s="13" t="s">
        <v>4272</v>
      </c>
      <c r="E700" s="13" t="s">
        <v>4129</v>
      </c>
      <c r="F700" s="23">
        <v>0.26143792271600003</v>
      </c>
      <c r="G700" s="25">
        <v>30550</v>
      </c>
      <c r="H700" s="25">
        <v>120636</v>
      </c>
      <c r="I700" s="25">
        <f t="shared" si="13"/>
        <v>151186</v>
      </c>
    </row>
    <row r="701" spans="1:9">
      <c r="A701" s="13" t="s">
        <v>2849</v>
      </c>
      <c r="B701" s="13">
        <v>17031671200</v>
      </c>
      <c r="C701" s="13" t="s">
        <v>2850</v>
      </c>
      <c r="D701" s="13" t="s">
        <v>4272</v>
      </c>
      <c r="E701" s="13" t="s">
        <v>4129</v>
      </c>
      <c r="F701" s="23">
        <v>0.19852940738200001</v>
      </c>
      <c r="G701" s="25">
        <v>30550</v>
      </c>
      <c r="H701" s="25">
        <v>120637</v>
      </c>
      <c r="I701" s="25">
        <f t="shared" si="13"/>
        <v>151187</v>
      </c>
    </row>
    <row r="702" spans="1:9">
      <c r="A702" s="13" t="s">
        <v>2851</v>
      </c>
      <c r="B702" s="13">
        <v>17031671300</v>
      </c>
      <c r="C702" s="13" t="s">
        <v>2852</v>
      </c>
      <c r="D702" s="13" t="s">
        <v>4272</v>
      </c>
      <c r="E702" s="13" t="s">
        <v>4129</v>
      </c>
      <c r="F702" s="23">
        <v>0.255474448204</v>
      </c>
      <c r="G702" s="25">
        <v>30550</v>
      </c>
      <c r="H702" s="25">
        <v>120638</v>
      </c>
      <c r="I702" s="25">
        <f t="shared" si="13"/>
        <v>151188</v>
      </c>
    </row>
    <row r="703" spans="1:9">
      <c r="A703" s="13" t="s">
        <v>2853</v>
      </c>
      <c r="B703" s="13">
        <v>17031671400</v>
      </c>
      <c r="C703" s="13" t="s">
        <v>2854</v>
      </c>
      <c r="D703" s="13" t="s">
        <v>4272</v>
      </c>
      <c r="E703" s="13" t="s">
        <v>4129</v>
      </c>
      <c r="F703" s="23">
        <v>0.12761020660399999</v>
      </c>
      <c r="G703" s="25">
        <v>30550</v>
      </c>
      <c r="H703" s="25">
        <v>120639</v>
      </c>
      <c r="I703" s="25">
        <f t="shared" si="13"/>
        <v>151189</v>
      </c>
    </row>
    <row r="704" spans="1:9">
      <c r="A704" s="13" t="s">
        <v>2855</v>
      </c>
      <c r="B704" s="13">
        <v>17031671500</v>
      </c>
      <c r="C704" s="13" t="s">
        <v>2856</v>
      </c>
      <c r="D704" s="13" t="s">
        <v>4272</v>
      </c>
      <c r="E704" s="13" t="s">
        <v>4129</v>
      </c>
      <c r="F704" s="23">
        <v>0.26711410283999998</v>
      </c>
      <c r="G704" s="25">
        <v>30550</v>
      </c>
      <c r="H704" s="25">
        <v>120640</v>
      </c>
      <c r="I704" s="25">
        <f t="shared" si="13"/>
        <v>151190</v>
      </c>
    </row>
    <row r="705" spans="1:9">
      <c r="A705" s="13" t="s">
        <v>2857</v>
      </c>
      <c r="B705" s="13">
        <v>17031671600</v>
      </c>
      <c r="C705" s="13" t="s">
        <v>2858</v>
      </c>
      <c r="D705" s="13" t="s">
        <v>4272</v>
      </c>
      <c r="E705" s="13" t="s">
        <v>4129</v>
      </c>
      <c r="F705" s="23">
        <v>0.31075698137300001</v>
      </c>
      <c r="G705" s="25">
        <v>30550</v>
      </c>
      <c r="H705" s="25">
        <v>120641</v>
      </c>
      <c r="I705" s="25">
        <f t="shared" si="13"/>
        <v>151191</v>
      </c>
    </row>
    <row r="706" spans="1:9">
      <c r="A706" s="13" t="s">
        <v>2859</v>
      </c>
      <c r="B706" s="13">
        <v>17031671800</v>
      </c>
      <c r="C706" s="13" t="s">
        <v>2860</v>
      </c>
      <c r="D706" s="13" t="s">
        <v>4272</v>
      </c>
      <c r="E706" s="13" t="s">
        <v>4129</v>
      </c>
      <c r="F706" s="23">
        <v>0.171673819423</v>
      </c>
      <c r="G706" s="25">
        <v>30550</v>
      </c>
      <c r="H706" s="25">
        <v>120642</v>
      </c>
      <c r="I706" s="25">
        <f t="shared" si="13"/>
        <v>151192</v>
      </c>
    </row>
    <row r="707" spans="1:9">
      <c r="A707" s="13" t="s">
        <v>2861</v>
      </c>
      <c r="B707" s="13">
        <v>17031671900</v>
      </c>
      <c r="C707" s="13" t="s">
        <v>2862</v>
      </c>
      <c r="D707" s="13" t="s">
        <v>4272</v>
      </c>
      <c r="E707" s="13" t="s">
        <v>4129</v>
      </c>
      <c r="F707" s="23">
        <v>0.240310072899</v>
      </c>
      <c r="G707" s="25">
        <v>30550</v>
      </c>
      <c r="H707" s="25">
        <v>120643</v>
      </c>
      <c r="I707" s="25">
        <f t="shared" si="13"/>
        <v>151193</v>
      </c>
    </row>
    <row r="708" spans="1:9">
      <c r="A708" s="13" t="s">
        <v>2863</v>
      </c>
      <c r="B708" s="13">
        <v>17031672000</v>
      </c>
      <c r="C708" s="13" t="s">
        <v>2864</v>
      </c>
      <c r="D708" s="13" t="s">
        <v>4272</v>
      </c>
      <c r="E708" s="13" t="s">
        <v>4129</v>
      </c>
      <c r="F708" s="23">
        <v>0.30391174554799999</v>
      </c>
      <c r="G708" s="25">
        <v>30550</v>
      </c>
      <c r="H708" s="25">
        <v>120644</v>
      </c>
      <c r="I708" s="25">
        <f t="shared" si="13"/>
        <v>151194</v>
      </c>
    </row>
    <row r="709" spans="1:9">
      <c r="A709" s="13" t="s">
        <v>2865</v>
      </c>
      <c r="B709" s="13">
        <v>17031680500</v>
      </c>
      <c r="C709" s="13" t="s">
        <v>2866</v>
      </c>
      <c r="D709" s="13" t="s">
        <v>4272</v>
      </c>
      <c r="E709" s="13" t="s">
        <v>4129</v>
      </c>
      <c r="F709" s="23">
        <v>0.40310078859300003</v>
      </c>
      <c r="G709" s="25">
        <v>30550</v>
      </c>
      <c r="H709" s="25">
        <v>120645</v>
      </c>
      <c r="I709" s="25">
        <f t="shared" si="13"/>
        <v>151195</v>
      </c>
    </row>
    <row r="710" spans="1:9">
      <c r="A710" s="13" t="s">
        <v>2867</v>
      </c>
      <c r="B710" s="13">
        <v>17031680600</v>
      </c>
      <c r="C710" s="13" t="s">
        <v>2868</v>
      </c>
      <c r="D710" s="13" t="s">
        <v>4272</v>
      </c>
      <c r="E710" s="13" t="s">
        <v>4129</v>
      </c>
      <c r="F710" s="23">
        <v>0.57303369045300001</v>
      </c>
      <c r="G710" s="25">
        <v>30550</v>
      </c>
      <c r="H710" s="25">
        <v>120646</v>
      </c>
      <c r="I710" s="25">
        <f t="shared" si="13"/>
        <v>151196</v>
      </c>
    </row>
    <row r="711" spans="1:9">
      <c r="A711" s="13" t="s">
        <v>2869</v>
      </c>
      <c r="B711" s="13">
        <v>17031680900</v>
      </c>
      <c r="C711" s="13" t="s">
        <v>2870</v>
      </c>
      <c r="D711" s="13" t="s">
        <v>4272</v>
      </c>
      <c r="E711" s="13" t="s">
        <v>4129</v>
      </c>
      <c r="F711" s="23">
        <v>0.36320754885700002</v>
      </c>
      <c r="G711" s="25">
        <v>30550</v>
      </c>
      <c r="H711" s="25">
        <v>120647</v>
      </c>
      <c r="I711" s="25">
        <f t="shared" si="13"/>
        <v>151197</v>
      </c>
    </row>
    <row r="712" spans="1:9">
      <c r="A712" s="13" t="s">
        <v>2871</v>
      </c>
      <c r="B712" s="13">
        <v>17031681000</v>
      </c>
      <c r="C712" s="13" t="s">
        <v>2872</v>
      </c>
      <c r="D712" s="13" t="s">
        <v>4272</v>
      </c>
      <c r="E712" s="13" t="s">
        <v>4129</v>
      </c>
      <c r="F712" s="23">
        <v>0.36339521408100001</v>
      </c>
      <c r="G712" s="25">
        <v>30550</v>
      </c>
      <c r="H712" s="25">
        <v>120648</v>
      </c>
      <c r="I712" s="25">
        <f t="shared" si="13"/>
        <v>151198</v>
      </c>
    </row>
    <row r="713" spans="1:9">
      <c r="A713" s="13" t="s">
        <v>2873</v>
      </c>
      <c r="B713" s="13">
        <v>17031681100</v>
      </c>
      <c r="C713" s="13" t="s">
        <v>2874</v>
      </c>
      <c r="D713" s="13" t="s">
        <v>4272</v>
      </c>
      <c r="E713" s="13" t="s">
        <v>4129</v>
      </c>
      <c r="F713" s="23">
        <v>0.26771652698499998</v>
      </c>
      <c r="G713" s="25">
        <v>30550</v>
      </c>
      <c r="H713" s="25">
        <v>120649</v>
      </c>
      <c r="I713" s="25">
        <f t="shared" si="13"/>
        <v>151199</v>
      </c>
    </row>
    <row r="714" spans="1:9">
      <c r="A714" s="13" t="s">
        <v>2875</v>
      </c>
      <c r="B714" s="13">
        <v>17031681200</v>
      </c>
      <c r="C714" s="13" t="s">
        <v>2876</v>
      </c>
      <c r="D714" s="13" t="s">
        <v>4272</v>
      </c>
      <c r="E714" s="13" t="s">
        <v>4129</v>
      </c>
      <c r="F714" s="23">
        <v>0.53799390792799995</v>
      </c>
      <c r="G714" s="25">
        <v>30550</v>
      </c>
      <c r="H714" s="25">
        <v>120650</v>
      </c>
      <c r="I714" s="25">
        <f t="shared" si="13"/>
        <v>151200</v>
      </c>
    </row>
    <row r="715" spans="1:9">
      <c r="A715" s="13" t="s">
        <v>2877</v>
      </c>
      <c r="B715" s="13">
        <v>17031681300</v>
      </c>
      <c r="C715" s="13" t="s">
        <v>2878</v>
      </c>
      <c r="D715" s="13" t="s">
        <v>4272</v>
      </c>
      <c r="E715" s="13" t="s">
        <v>4129</v>
      </c>
      <c r="F715" s="23">
        <v>0.320924252272</v>
      </c>
      <c r="G715" s="25">
        <v>30550</v>
      </c>
      <c r="H715" s="25">
        <v>120651</v>
      </c>
      <c r="I715" s="25">
        <f t="shared" si="13"/>
        <v>151201</v>
      </c>
    </row>
    <row r="716" spans="1:9">
      <c r="A716" s="13" t="s">
        <v>2879</v>
      </c>
      <c r="B716" s="13">
        <v>17031681400</v>
      </c>
      <c r="C716" s="13" t="s">
        <v>2880</v>
      </c>
      <c r="D716" s="13" t="s">
        <v>4272</v>
      </c>
      <c r="E716" s="13" t="s">
        <v>4129</v>
      </c>
      <c r="F716" s="23">
        <v>0.39285713434199998</v>
      </c>
      <c r="G716" s="25">
        <v>30550</v>
      </c>
      <c r="H716" s="25">
        <v>120652</v>
      </c>
      <c r="I716" s="25">
        <f t="shared" si="13"/>
        <v>151202</v>
      </c>
    </row>
    <row r="717" spans="1:9">
      <c r="A717" s="13" t="s">
        <v>2881</v>
      </c>
      <c r="B717" s="13">
        <v>17031690300</v>
      </c>
      <c r="C717" s="13" t="s">
        <v>2882</v>
      </c>
      <c r="D717" s="13" t="s">
        <v>4272</v>
      </c>
      <c r="E717" s="13" t="s">
        <v>4129</v>
      </c>
      <c r="F717" s="23">
        <v>0.62370061874399996</v>
      </c>
      <c r="G717" s="25">
        <v>30550</v>
      </c>
      <c r="H717" s="25">
        <v>120653</v>
      </c>
      <c r="I717" s="25">
        <f t="shared" si="13"/>
        <v>151203</v>
      </c>
    </row>
    <row r="718" spans="1:9">
      <c r="A718" s="13" t="s">
        <v>2883</v>
      </c>
      <c r="B718" s="13">
        <v>17031690400</v>
      </c>
      <c r="C718" s="13" t="s">
        <v>2776</v>
      </c>
      <c r="D718" s="13" t="s">
        <v>4272</v>
      </c>
      <c r="E718" s="13" t="s">
        <v>4129</v>
      </c>
      <c r="F718" s="23">
        <v>0.22774566709999999</v>
      </c>
      <c r="G718" s="25">
        <v>30550</v>
      </c>
      <c r="H718" s="25">
        <v>120654</v>
      </c>
      <c r="I718" s="25">
        <f t="shared" si="13"/>
        <v>151204</v>
      </c>
    </row>
    <row r="719" spans="1:9">
      <c r="A719" s="13" t="s">
        <v>2777</v>
      </c>
      <c r="B719" s="13">
        <v>17031690500</v>
      </c>
      <c r="C719" s="13" t="s">
        <v>2778</v>
      </c>
      <c r="D719" s="13" t="s">
        <v>4272</v>
      </c>
      <c r="E719" s="13" t="s">
        <v>4129</v>
      </c>
      <c r="F719" s="23">
        <v>0.21864952147</v>
      </c>
      <c r="G719" s="25">
        <v>30550</v>
      </c>
      <c r="H719" s="25">
        <v>120655</v>
      </c>
      <c r="I719" s="25">
        <f t="shared" si="13"/>
        <v>151205</v>
      </c>
    </row>
    <row r="720" spans="1:9">
      <c r="A720" s="13" t="s">
        <v>2779</v>
      </c>
      <c r="B720" s="13">
        <v>17031690900</v>
      </c>
      <c r="C720" s="13" t="s">
        <v>2780</v>
      </c>
      <c r="D720" s="13" t="s">
        <v>4272</v>
      </c>
      <c r="E720" s="13" t="s">
        <v>4129</v>
      </c>
      <c r="F720" s="23">
        <v>0.19919919967700001</v>
      </c>
      <c r="G720" s="25">
        <v>30550</v>
      </c>
      <c r="H720" s="25">
        <v>120656</v>
      </c>
      <c r="I720" s="25">
        <f t="shared" si="13"/>
        <v>151206</v>
      </c>
    </row>
    <row r="721" spans="1:9">
      <c r="A721" s="13" t="s">
        <v>2781</v>
      </c>
      <c r="B721" s="13">
        <v>17031691000</v>
      </c>
      <c r="C721" s="13" t="s">
        <v>2782</v>
      </c>
      <c r="D721" s="13" t="s">
        <v>4272</v>
      </c>
      <c r="E721" s="13" t="s">
        <v>4129</v>
      </c>
      <c r="F721" s="23">
        <v>5.8282207697600001E-2</v>
      </c>
      <c r="G721" s="25">
        <v>30550</v>
      </c>
      <c r="H721" s="25">
        <v>120657</v>
      </c>
      <c r="I721" s="25">
        <f t="shared" si="13"/>
        <v>151207</v>
      </c>
    </row>
    <row r="722" spans="1:9">
      <c r="A722" s="13" t="s">
        <v>2783</v>
      </c>
      <c r="B722" s="13">
        <v>17031691100</v>
      </c>
      <c r="C722" s="13" t="s">
        <v>2784</v>
      </c>
      <c r="D722" s="13" t="s">
        <v>4272</v>
      </c>
      <c r="E722" s="13" t="s">
        <v>4129</v>
      </c>
      <c r="F722" s="23">
        <v>0.33879092335700001</v>
      </c>
      <c r="G722" s="25">
        <v>30550</v>
      </c>
      <c r="H722" s="25">
        <v>120658</v>
      </c>
      <c r="I722" s="25">
        <f t="shared" si="13"/>
        <v>151208</v>
      </c>
    </row>
    <row r="723" spans="1:9">
      <c r="A723" s="13" t="s">
        <v>2785</v>
      </c>
      <c r="B723" s="13">
        <v>17031691200</v>
      </c>
      <c r="C723" s="13" t="s">
        <v>2786</v>
      </c>
      <c r="D723" s="13" t="s">
        <v>4272</v>
      </c>
      <c r="E723" s="13" t="s">
        <v>4129</v>
      </c>
      <c r="F723" s="23">
        <v>0.244725733995</v>
      </c>
      <c r="G723" s="25">
        <v>30550</v>
      </c>
      <c r="H723" s="25">
        <v>120659</v>
      </c>
      <c r="I723" s="25">
        <f t="shared" si="13"/>
        <v>151209</v>
      </c>
    </row>
    <row r="724" spans="1:9">
      <c r="A724" s="13" t="s">
        <v>2787</v>
      </c>
      <c r="B724" s="13">
        <v>17031691300</v>
      </c>
      <c r="C724" s="13" t="s">
        <v>2788</v>
      </c>
      <c r="D724" s="13" t="s">
        <v>4272</v>
      </c>
      <c r="E724" s="13" t="s">
        <v>4129</v>
      </c>
      <c r="F724" s="23">
        <v>3.8167938590100002E-2</v>
      </c>
      <c r="G724" s="25">
        <v>30550</v>
      </c>
      <c r="H724" s="25">
        <v>120660</v>
      </c>
      <c r="I724" s="25">
        <f t="shared" si="13"/>
        <v>151210</v>
      </c>
    </row>
    <row r="725" spans="1:9">
      <c r="A725" s="13" t="s">
        <v>2789</v>
      </c>
      <c r="B725" s="13">
        <v>17031691400</v>
      </c>
      <c r="C725" s="13" t="s">
        <v>2790</v>
      </c>
      <c r="D725" s="13" t="s">
        <v>4272</v>
      </c>
      <c r="E725" s="13" t="s">
        <v>4129</v>
      </c>
      <c r="F725" s="23">
        <v>0.22804717719600001</v>
      </c>
      <c r="G725" s="25">
        <v>30550</v>
      </c>
      <c r="H725" s="25">
        <v>120661</v>
      </c>
      <c r="I725" s="25">
        <f t="shared" si="13"/>
        <v>151211</v>
      </c>
    </row>
    <row r="726" spans="1:9">
      <c r="A726" s="13" t="s">
        <v>2791</v>
      </c>
      <c r="B726" s="13">
        <v>17031691500</v>
      </c>
      <c r="C726" s="13" t="s">
        <v>2792</v>
      </c>
      <c r="D726" s="13" t="s">
        <v>4272</v>
      </c>
      <c r="E726" s="13" t="s">
        <v>4129</v>
      </c>
      <c r="F726" s="23">
        <v>0.40909090638200002</v>
      </c>
      <c r="G726" s="25">
        <v>30550</v>
      </c>
      <c r="H726" s="25">
        <v>120662</v>
      </c>
      <c r="I726" s="25">
        <f t="shared" si="13"/>
        <v>151212</v>
      </c>
    </row>
    <row r="727" spans="1:9">
      <c r="A727" s="13" t="s">
        <v>2793</v>
      </c>
      <c r="B727" s="13">
        <v>17031700100</v>
      </c>
      <c r="C727" s="13" t="s">
        <v>2794</v>
      </c>
      <c r="D727" s="13" t="s">
        <v>4272</v>
      </c>
      <c r="E727" s="13" t="s">
        <v>4129</v>
      </c>
      <c r="F727" s="23">
        <v>0.111111111939</v>
      </c>
      <c r="G727" s="25">
        <v>30550</v>
      </c>
      <c r="H727" s="25">
        <v>120663</v>
      </c>
      <c r="I727" s="25">
        <f t="shared" si="13"/>
        <v>151213</v>
      </c>
    </row>
    <row r="728" spans="1:9">
      <c r="A728" s="13" t="s">
        <v>2795</v>
      </c>
      <c r="B728" s="13">
        <v>17031700200</v>
      </c>
      <c r="C728" s="13" t="s">
        <v>2796</v>
      </c>
      <c r="D728" s="13" t="s">
        <v>4272</v>
      </c>
      <c r="E728" s="13" t="s">
        <v>4129</v>
      </c>
      <c r="F728" s="23">
        <v>0.170792073011</v>
      </c>
      <c r="G728" s="25">
        <v>30550</v>
      </c>
      <c r="H728" s="25">
        <v>120664</v>
      </c>
      <c r="I728" s="25">
        <f t="shared" si="13"/>
        <v>151214</v>
      </c>
    </row>
    <row r="729" spans="1:9">
      <c r="A729" s="13" t="s">
        <v>2797</v>
      </c>
      <c r="B729" s="13">
        <v>17031700301</v>
      </c>
      <c r="C729" s="13" t="s">
        <v>2798</v>
      </c>
      <c r="D729" s="13" t="s">
        <v>4272</v>
      </c>
      <c r="E729" s="13" t="s">
        <v>4129</v>
      </c>
      <c r="F729" s="23">
        <v>0.12340269982800001</v>
      </c>
      <c r="G729" s="25">
        <v>30550</v>
      </c>
      <c r="H729" s="25">
        <v>120665</v>
      </c>
      <c r="I729" s="25">
        <f t="shared" si="13"/>
        <v>151215</v>
      </c>
    </row>
    <row r="730" spans="1:9">
      <c r="A730" s="13" t="s">
        <v>2799</v>
      </c>
      <c r="B730" s="13">
        <v>17031700302</v>
      </c>
      <c r="C730" s="13" t="s">
        <v>2800</v>
      </c>
      <c r="D730" s="13" t="s">
        <v>4272</v>
      </c>
      <c r="E730" s="13" t="s">
        <v>4129</v>
      </c>
      <c r="F730" s="23">
        <v>0.12340269982800001</v>
      </c>
      <c r="G730" s="25">
        <v>30550</v>
      </c>
      <c r="H730" s="25">
        <v>120666</v>
      </c>
      <c r="I730" s="25">
        <f t="shared" si="13"/>
        <v>151216</v>
      </c>
    </row>
    <row r="731" spans="1:9">
      <c r="A731" s="13" t="s">
        <v>2801</v>
      </c>
      <c r="B731" s="13">
        <v>17031700401</v>
      </c>
      <c r="C731" s="13" t="s">
        <v>2802</v>
      </c>
      <c r="D731" s="13" t="s">
        <v>4272</v>
      </c>
      <c r="E731" s="13" t="s">
        <v>4129</v>
      </c>
      <c r="F731" s="23">
        <v>4.1822254657700002E-2</v>
      </c>
      <c r="G731" s="25">
        <v>30550</v>
      </c>
      <c r="H731" s="25">
        <v>120667</v>
      </c>
      <c r="I731" s="25">
        <f t="shared" si="13"/>
        <v>151217</v>
      </c>
    </row>
    <row r="732" spans="1:9">
      <c r="A732" s="13" t="s">
        <v>2803</v>
      </c>
      <c r="B732" s="13">
        <v>17031700402</v>
      </c>
      <c r="C732" s="13" t="s">
        <v>2804</v>
      </c>
      <c r="D732" s="13" t="s">
        <v>4272</v>
      </c>
      <c r="E732" s="13" t="s">
        <v>4129</v>
      </c>
      <c r="F732" s="23">
        <v>4.1822254657700002E-2</v>
      </c>
      <c r="G732" s="25">
        <v>30550</v>
      </c>
      <c r="H732" s="25">
        <v>120668</v>
      </c>
      <c r="I732" s="25">
        <f t="shared" si="13"/>
        <v>151218</v>
      </c>
    </row>
    <row r="733" spans="1:9">
      <c r="A733" s="13" t="s">
        <v>2805</v>
      </c>
      <c r="B733" s="13">
        <v>17031700501</v>
      </c>
      <c r="C733" s="13" t="s">
        <v>2806</v>
      </c>
      <c r="D733" s="13" t="s">
        <v>4272</v>
      </c>
      <c r="E733" s="13" t="s">
        <v>4129</v>
      </c>
      <c r="F733" s="23">
        <v>4.8622917383899997E-2</v>
      </c>
      <c r="G733" s="25">
        <v>30550</v>
      </c>
      <c r="H733" s="25">
        <v>120669</v>
      </c>
      <c r="I733" s="25">
        <f t="shared" ref="I733:I777" si="14">SUM(G733:H733)</f>
        <v>151219</v>
      </c>
    </row>
    <row r="734" spans="1:9">
      <c r="A734" s="13" t="s">
        <v>2807</v>
      </c>
      <c r="B734" s="13">
        <v>17031700502</v>
      </c>
      <c r="C734" s="13" t="s">
        <v>2808</v>
      </c>
      <c r="D734" s="13" t="s">
        <v>4272</v>
      </c>
      <c r="E734" s="13" t="s">
        <v>4129</v>
      </c>
      <c r="F734" s="23">
        <v>4.8622917383899997E-2</v>
      </c>
      <c r="G734" s="25">
        <v>30550</v>
      </c>
      <c r="H734" s="25">
        <v>120670</v>
      </c>
      <c r="I734" s="25">
        <f t="shared" si="14"/>
        <v>151220</v>
      </c>
    </row>
    <row r="735" spans="1:9">
      <c r="A735" s="13" t="s">
        <v>2809</v>
      </c>
      <c r="B735" s="13">
        <v>17031710100</v>
      </c>
      <c r="C735" s="13" t="s">
        <v>2810</v>
      </c>
      <c r="D735" s="13" t="s">
        <v>4272</v>
      </c>
      <c r="E735" s="13" t="s">
        <v>4129</v>
      </c>
      <c r="F735" s="23">
        <v>0.328719735146</v>
      </c>
      <c r="G735" s="25">
        <v>30550</v>
      </c>
      <c r="H735" s="25">
        <v>120671</v>
      </c>
      <c r="I735" s="25">
        <f t="shared" si="14"/>
        <v>151221</v>
      </c>
    </row>
    <row r="736" spans="1:9">
      <c r="A736" s="13" t="s">
        <v>2811</v>
      </c>
      <c r="B736" s="13">
        <v>17031710200</v>
      </c>
      <c r="C736" s="13" t="s">
        <v>2812</v>
      </c>
      <c r="D736" s="13" t="s">
        <v>4272</v>
      </c>
      <c r="E736" s="13" t="s">
        <v>4129</v>
      </c>
      <c r="F736" s="23">
        <v>0.36876007914499997</v>
      </c>
      <c r="G736" s="25">
        <v>30550</v>
      </c>
      <c r="H736" s="25">
        <v>120672</v>
      </c>
      <c r="I736" s="25">
        <f t="shared" si="14"/>
        <v>151222</v>
      </c>
    </row>
    <row r="737" spans="1:9">
      <c r="A737" s="13" t="s">
        <v>2813</v>
      </c>
      <c r="B737" s="13">
        <v>17031710300</v>
      </c>
      <c r="C737" s="13" t="s">
        <v>2814</v>
      </c>
      <c r="D737" s="13" t="s">
        <v>4272</v>
      </c>
      <c r="E737" s="13" t="s">
        <v>4129</v>
      </c>
      <c r="F737" s="23">
        <v>0.14761905372100001</v>
      </c>
      <c r="G737" s="25">
        <v>30550</v>
      </c>
      <c r="H737" s="25">
        <v>120673</v>
      </c>
      <c r="I737" s="25">
        <f t="shared" si="14"/>
        <v>151223</v>
      </c>
    </row>
    <row r="738" spans="1:9">
      <c r="A738" s="13" t="s">
        <v>2815</v>
      </c>
      <c r="B738" s="13">
        <v>17031710400</v>
      </c>
      <c r="C738" s="13" t="s">
        <v>2816</v>
      </c>
      <c r="D738" s="13" t="s">
        <v>4272</v>
      </c>
      <c r="E738" s="13" t="s">
        <v>4129</v>
      </c>
      <c r="F738" s="23">
        <v>0.21527320146600001</v>
      </c>
      <c r="G738" s="25">
        <v>30550</v>
      </c>
      <c r="H738" s="25">
        <v>120674</v>
      </c>
      <c r="I738" s="25">
        <f t="shared" si="14"/>
        <v>151224</v>
      </c>
    </row>
    <row r="739" spans="1:9">
      <c r="A739" s="13" t="s">
        <v>2817</v>
      </c>
      <c r="B739" s="13">
        <v>17031710500</v>
      </c>
      <c r="C739" s="13" t="s">
        <v>2818</v>
      </c>
      <c r="D739" s="13" t="s">
        <v>4272</v>
      </c>
      <c r="E739" s="13" t="s">
        <v>4129</v>
      </c>
      <c r="F739" s="23">
        <v>0.25630593299900001</v>
      </c>
      <c r="G739" s="25">
        <v>30550</v>
      </c>
      <c r="H739" s="25">
        <v>120675</v>
      </c>
      <c r="I739" s="25">
        <f t="shared" si="14"/>
        <v>151225</v>
      </c>
    </row>
    <row r="740" spans="1:9">
      <c r="A740" s="13" t="s">
        <v>2819</v>
      </c>
      <c r="B740" s="13">
        <v>17031710600</v>
      </c>
      <c r="C740" s="13" t="s">
        <v>2820</v>
      </c>
      <c r="D740" s="13" t="s">
        <v>4272</v>
      </c>
      <c r="E740" s="13" t="s">
        <v>4129</v>
      </c>
      <c r="F740" s="23">
        <v>0.40033501386600001</v>
      </c>
      <c r="G740" s="25">
        <v>30550</v>
      </c>
      <c r="H740" s="25">
        <v>120676</v>
      </c>
      <c r="I740" s="25">
        <f t="shared" si="14"/>
        <v>151226</v>
      </c>
    </row>
    <row r="741" spans="1:9">
      <c r="A741" s="13" t="s">
        <v>2821</v>
      </c>
      <c r="B741" s="13">
        <v>17031710700</v>
      </c>
      <c r="C741" s="13" t="s">
        <v>2822</v>
      </c>
      <c r="D741" s="13" t="s">
        <v>4272</v>
      </c>
      <c r="E741" s="13" t="s">
        <v>4129</v>
      </c>
      <c r="F741" s="23">
        <v>0.13487476110499999</v>
      </c>
      <c r="G741" s="25">
        <v>30550</v>
      </c>
      <c r="H741" s="25">
        <v>120677</v>
      </c>
      <c r="I741" s="25">
        <f t="shared" si="14"/>
        <v>151227</v>
      </c>
    </row>
    <row r="742" spans="1:9">
      <c r="A742" s="13" t="s">
        <v>2823</v>
      </c>
      <c r="B742" s="13">
        <v>17031710800</v>
      </c>
      <c r="C742" s="13" t="s">
        <v>2824</v>
      </c>
      <c r="D742" s="13" t="s">
        <v>4272</v>
      </c>
      <c r="E742" s="13" t="s">
        <v>4129</v>
      </c>
      <c r="F742" s="23">
        <v>0.217516154051</v>
      </c>
      <c r="G742" s="25">
        <v>30550</v>
      </c>
      <c r="H742" s="25">
        <v>120678</v>
      </c>
      <c r="I742" s="25">
        <f t="shared" si="14"/>
        <v>151228</v>
      </c>
    </row>
    <row r="743" spans="1:9">
      <c r="A743" s="13" t="s">
        <v>2825</v>
      </c>
      <c r="B743" s="13">
        <v>17031710900</v>
      </c>
      <c r="C743" s="13" t="s">
        <v>2826</v>
      </c>
      <c r="D743" s="13" t="s">
        <v>4272</v>
      </c>
      <c r="E743" s="13" t="s">
        <v>4129</v>
      </c>
      <c r="F743" s="23">
        <v>0.36585366725899998</v>
      </c>
      <c r="G743" s="25">
        <v>30550</v>
      </c>
      <c r="H743" s="25">
        <v>120679</v>
      </c>
      <c r="I743" s="25">
        <f t="shared" si="14"/>
        <v>151229</v>
      </c>
    </row>
    <row r="744" spans="1:9">
      <c r="A744" s="13" t="s">
        <v>2827</v>
      </c>
      <c r="B744" s="13">
        <v>17031711000</v>
      </c>
      <c r="C744" s="13" t="s">
        <v>2828</v>
      </c>
      <c r="D744" s="13" t="s">
        <v>4272</v>
      </c>
      <c r="E744" s="13" t="s">
        <v>4129</v>
      </c>
      <c r="F744" s="23">
        <v>0.19847328960899999</v>
      </c>
      <c r="G744" s="25">
        <v>30550</v>
      </c>
      <c r="H744" s="25">
        <v>120680</v>
      </c>
      <c r="I744" s="25">
        <f t="shared" si="14"/>
        <v>151230</v>
      </c>
    </row>
    <row r="745" spans="1:9">
      <c r="A745" s="13" t="s">
        <v>2829</v>
      </c>
      <c r="B745" s="13">
        <v>17031711100</v>
      </c>
      <c r="C745" s="13" t="s">
        <v>2722</v>
      </c>
      <c r="D745" s="13" t="s">
        <v>4272</v>
      </c>
      <c r="E745" s="13" t="s">
        <v>4129</v>
      </c>
      <c r="F745" s="23">
        <v>0.23261694610100001</v>
      </c>
      <c r="G745" s="25">
        <v>30550</v>
      </c>
      <c r="H745" s="25">
        <v>120681</v>
      </c>
      <c r="I745" s="25">
        <f t="shared" si="14"/>
        <v>151231</v>
      </c>
    </row>
    <row r="746" spans="1:9">
      <c r="A746" s="13" t="s">
        <v>2723</v>
      </c>
      <c r="B746" s="13">
        <v>17031711200</v>
      </c>
      <c r="C746" s="13" t="s">
        <v>2724</v>
      </c>
      <c r="D746" s="13" t="s">
        <v>4272</v>
      </c>
      <c r="E746" s="13" t="s">
        <v>4129</v>
      </c>
      <c r="F746" s="23">
        <v>9.6311472356299999E-2</v>
      </c>
      <c r="G746" s="25">
        <v>30550</v>
      </c>
      <c r="H746" s="25">
        <v>120682</v>
      </c>
      <c r="I746" s="25">
        <f t="shared" si="14"/>
        <v>151232</v>
      </c>
    </row>
    <row r="747" spans="1:9">
      <c r="A747" s="13" t="s">
        <v>2725</v>
      </c>
      <c r="B747" s="13">
        <v>17031711300</v>
      </c>
      <c r="C747" s="13" t="s">
        <v>2726</v>
      </c>
      <c r="D747" s="13" t="s">
        <v>4272</v>
      </c>
      <c r="E747" s="13" t="s">
        <v>4129</v>
      </c>
      <c r="F747" s="23">
        <v>0.280334740877</v>
      </c>
      <c r="G747" s="25">
        <v>30550</v>
      </c>
      <c r="H747" s="25">
        <v>120683</v>
      </c>
      <c r="I747" s="25">
        <f t="shared" si="14"/>
        <v>151233</v>
      </c>
    </row>
    <row r="748" spans="1:9">
      <c r="A748" s="13" t="s">
        <v>2727</v>
      </c>
      <c r="B748" s="13">
        <v>17031711400</v>
      </c>
      <c r="C748" s="13" t="s">
        <v>2728</v>
      </c>
      <c r="D748" s="13" t="s">
        <v>4272</v>
      </c>
      <c r="E748" s="13" t="s">
        <v>4129</v>
      </c>
      <c r="F748" s="23">
        <v>0.196891188622</v>
      </c>
      <c r="G748" s="25">
        <v>30550</v>
      </c>
      <c r="H748" s="25">
        <v>120684</v>
      </c>
      <c r="I748" s="25">
        <f t="shared" si="14"/>
        <v>151234</v>
      </c>
    </row>
    <row r="749" spans="1:9">
      <c r="A749" s="13" t="s">
        <v>2729</v>
      </c>
      <c r="B749" s="13">
        <v>17031711500</v>
      </c>
      <c r="C749" s="13" t="s">
        <v>2730</v>
      </c>
      <c r="D749" s="13" t="s">
        <v>4272</v>
      </c>
      <c r="E749" s="13" t="s">
        <v>4129</v>
      </c>
      <c r="F749" s="23">
        <v>0.10911808907999999</v>
      </c>
      <c r="G749" s="25">
        <v>30550</v>
      </c>
      <c r="H749" s="25">
        <v>120685</v>
      </c>
      <c r="I749" s="25">
        <f t="shared" si="14"/>
        <v>151235</v>
      </c>
    </row>
    <row r="750" spans="1:9">
      <c r="A750" s="13" t="s">
        <v>2731</v>
      </c>
      <c r="B750" s="13">
        <v>17031720100</v>
      </c>
      <c r="C750" s="13" t="s">
        <v>2732</v>
      </c>
      <c r="D750" s="13" t="s">
        <v>4272</v>
      </c>
      <c r="E750" s="13" t="s">
        <v>4129</v>
      </c>
      <c r="F750" s="23">
        <v>9.6069872379299995E-3</v>
      </c>
      <c r="G750" s="25">
        <v>30550</v>
      </c>
      <c r="H750" s="25">
        <v>120686</v>
      </c>
      <c r="I750" s="25">
        <f t="shared" si="14"/>
        <v>151236</v>
      </c>
    </row>
    <row r="751" spans="1:9">
      <c r="A751" s="13" t="s">
        <v>2733</v>
      </c>
      <c r="B751" s="13">
        <v>17031720200</v>
      </c>
      <c r="C751" s="13" t="s">
        <v>2734</v>
      </c>
      <c r="D751" s="13" t="s">
        <v>4272</v>
      </c>
      <c r="E751" s="13" t="s">
        <v>4129</v>
      </c>
      <c r="F751" s="23">
        <v>7.3089703917499999E-2</v>
      </c>
      <c r="G751" s="25">
        <v>30550</v>
      </c>
      <c r="H751" s="25">
        <v>120687</v>
      </c>
      <c r="I751" s="25">
        <f t="shared" si="14"/>
        <v>151237</v>
      </c>
    </row>
    <row r="752" spans="1:9">
      <c r="A752" s="13" t="s">
        <v>2735</v>
      </c>
      <c r="B752" s="13">
        <v>17031720300</v>
      </c>
      <c r="C752" s="13" t="s">
        <v>2736</v>
      </c>
      <c r="D752" s="13" t="s">
        <v>4272</v>
      </c>
      <c r="E752" s="13" t="s">
        <v>4129</v>
      </c>
      <c r="F752" s="23">
        <v>0</v>
      </c>
      <c r="G752" s="25">
        <v>30550</v>
      </c>
      <c r="H752" s="25">
        <v>120688</v>
      </c>
      <c r="I752" s="25">
        <f t="shared" si="14"/>
        <v>151238</v>
      </c>
    </row>
    <row r="753" spans="1:9">
      <c r="A753" s="13" t="s">
        <v>2737</v>
      </c>
      <c r="B753" s="13">
        <v>17031720400</v>
      </c>
      <c r="C753" s="13" t="s">
        <v>2738</v>
      </c>
      <c r="D753" s="13" t="s">
        <v>4272</v>
      </c>
      <c r="E753" s="13" t="s">
        <v>4129</v>
      </c>
      <c r="F753" s="23">
        <v>0</v>
      </c>
      <c r="G753" s="25">
        <v>30550</v>
      </c>
      <c r="H753" s="25">
        <v>120689</v>
      </c>
      <c r="I753" s="25">
        <f t="shared" si="14"/>
        <v>151239</v>
      </c>
    </row>
    <row r="754" spans="1:9">
      <c r="A754" s="13" t="s">
        <v>2739</v>
      </c>
      <c r="B754" s="13">
        <v>17031720500</v>
      </c>
      <c r="C754" s="13" t="s">
        <v>2740</v>
      </c>
      <c r="D754" s="13" t="s">
        <v>4272</v>
      </c>
      <c r="E754" s="13" t="s">
        <v>4129</v>
      </c>
      <c r="F754" s="23">
        <v>6.89655169845E-3</v>
      </c>
      <c r="G754" s="25">
        <v>30550</v>
      </c>
      <c r="H754" s="25">
        <v>120690</v>
      </c>
      <c r="I754" s="25">
        <f t="shared" si="14"/>
        <v>151240</v>
      </c>
    </row>
    <row r="755" spans="1:9">
      <c r="A755" s="13" t="s">
        <v>2741</v>
      </c>
      <c r="B755" s="13">
        <v>17031720600</v>
      </c>
      <c r="C755" s="13" t="s">
        <v>2742</v>
      </c>
      <c r="D755" s="13" t="s">
        <v>4272</v>
      </c>
      <c r="E755" s="13" t="s">
        <v>4129</v>
      </c>
      <c r="F755" s="23">
        <v>3.7300176918500003E-2</v>
      </c>
      <c r="G755" s="25">
        <v>30550</v>
      </c>
      <c r="H755" s="25">
        <v>120691</v>
      </c>
      <c r="I755" s="25">
        <f t="shared" si="14"/>
        <v>151241</v>
      </c>
    </row>
    <row r="756" spans="1:9">
      <c r="A756" s="13" t="s">
        <v>2743</v>
      </c>
      <c r="B756" s="13">
        <v>17031720700</v>
      </c>
      <c r="C756" s="13" t="s">
        <v>2744</v>
      </c>
      <c r="D756" s="13" t="s">
        <v>4272</v>
      </c>
      <c r="E756" s="13" t="s">
        <v>4129</v>
      </c>
      <c r="F756" s="23">
        <v>3.2459426671300001E-2</v>
      </c>
      <c r="G756" s="25">
        <v>30550</v>
      </c>
      <c r="H756" s="25">
        <v>120692</v>
      </c>
      <c r="I756" s="25">
        <f t="shared" si="14"/>
        <v>151242</v>
      </c>
    </row>
    <row r="757" spans="1:9">
      <c r="A757" s="13" t="s">
        <v>2745</v>
      </c>
      <c r="B757" s="13">
        <v>17031730100</v>
      </c>
      <c r="C757" s="13" t="s">
        <v>2746</v>
      </c>
      <c r="D757" s="13" t="s">
        <v>4272</v>
      </c>
      <c r="E757" s="13" t="s">
        <v>4129</v>
      </c>
      <c r="F757" s="23">
        <v>0.10451977699999999</v>
      </c>
      <c r="G757" s="25">
        <v>30550</v>
      </c>
      <c r="H757" s="25">
        <v>120693</v>
      </c>
      <c r="I757" s="25">
        <f t="shared" si="14"/>
        <v>151243</v>
      </c>
    </row>
    <row r="758" spans="1:9">
      <c r="A758" s="13" t="s">
        <v>2747</v>
      </c>
      <c r="B758" s="13">
        <v>17031730201</v>
      </c>
      <c r="C758" s="13" t="s">
        <v>2748</v>
      </c>
      <c r="D758" s="13" t="s">
        <v>4272</v>
      </c>
      <c r="E758" s="13" t="s">
        <v>4129</v>
      </c>
      <c r="F758" s="23">
        <v>0.197829723358</v>
      </c>
      <c r="G758" s="25">
        <v>30550</v>
      </c>
      <c r="H758" s="25">
        <v>120694</v>
      </c>
      <c r="I758" s="25">
        <f t="shared" si="14"/>
        <v>151244</v>
      </c>
    </row>
    <row r="759" spans="1:9">
      <c r="A759" s="13" t="s">
        <v>2749</v>
      </c>
      <c r="B759" s="13">
        <v>17031730202</v>
      </c>
      <c r="C759" s="13" t="s">
        <v>2750</v>
      </c>
      <c r="D759" s="13" t="s">
        <v>4272</v>
      </c>
      <c r="E759" s="13" t="s">
        <v>4129</v>
      </c>
      <c r="F759" s="23">
        <v>0.197829723358</v>
      </c>
      <c r="G759" s="25">
        <v>30550</v>
      </c>
      <c r="H759" s="25">
        <v>120695</v>
      </c>
      <c r="I759" s="25">
        <f t="shared" si="14"/>
        <v>151245</v>
      </c>
    </row>
    <row r="760" spans="1:9">
      <c r="A760" s="13" t="s">
        <v>2751</v>
      </c>
      <c r="B760" s="13">
        <v>17031730300</v>
      </c>
      <c r="C760" s="13" t="s">
        <v>2752</v>
      </c>
      <c r="D760" s="13" t="s">
        <v>4272</v>
      </c>
      <c r="E760" s="13" t="s">
        <v>4129</v>
      </c>
      <c r="F760" s="23">
        <v>0.15151515603099999</v>
      </c>
      <c r="G760" s="25">
        <v>30550</v>
      </c>
      <c r="H760" s="25">
        <v>120696</v>
      </c>
      <c r="I760" s="25">
        <f t="shared" si="14"/>
        <v>151246</v>
      </c>
    </row>
    <row r="761" spans="1:9">
      <c r="A761" s="13" t="s">
        <v>2753</v>
      </c>
      <c r="B761" s="13">
        <v>17031730400</v>
      </c>
      <c r="C761" s="13" t="s">
        <v>2754</v>
      </c>
      <c r="D761" s="13" t="s">
        <v>4272</v>
      </c>
      <c r="E761" s="13" t="s">
        <v>4129</v>
      </c>
      <c r="F761" s="23">
        <v>9.44656506181E-2</v>
      </c>
      <c r="G761" s="25">
        <v>30550</v>
      </c>
      <c r="H761" s="25">
        <v>120697</v>
      </c>
      <c r="I761" s="25">
        <f t="shared" si="14"/>
        <v>151247</v>
      </c>
    </row>
    <row r="762" spans="1:9">
      <c r="A762" s="13" t="s">
        <v>2755</v>
      </c>
      <c r="B762" s="13">
        <v>17031730500</v>
      </c>
      <c r="C762" s="13" t="s">
        <v>2756</v>
      </c>
      <c r="D762" s="13" t="s">
        <v>4272</v>
      </c>
      <c r="E762" s="13" t="s">
        <v>4129</v>
      </c>
      <c r="F762" s="23">
        <v>0.14016933739199999</v>
      </c>
      <c r="G762" s="25">
        <v>30550</v>
      </c>
      <c r="H762" s="25">
        <v>120698</v>
      </c>
      <c r="I762" s="25">
        <f t="shared" si="14"/>
        <v>151248</v>
      </c>
    </row>
    <row r="763" spans="1:9">
      <c r="A763" s="13" t="s">
        <v>2757</v>
      </c>
      <c r="B763" s="13">
        <v>17031730600</v>
      </c>
      <c r="C763" s="13" t="s">
        <v>2758</v>
      </c>
      <c r="D763" s="13" t="s">
        <v>4272</v>
      </c>
      <c r="E763" s="13" t="s">
        <v>4129</v>
      </c>
      <c r="F763" s="23">
        <v>3.2374098896999999E-2</v>
      </c>
      <c r="G763" s="25">
        <v>30550</v>
      </c>
      <c r="H763" s="25">
        <v>120699</v>
      </c>
      <c r="I763" s="25">
        <f t="shared" si="14"/>
        <v>151249</v>
      </c>
    </row>
    <row r="764" spans="1:9">
      <c r="A764" s="13" t="s">
        <v>2759</v>
      </c>
      <c r="B764" s="13">
        <v>17031730700</v>
      </c>
      <c r="C764" s="13" t="s">
        <v>2760</v>
      </c>
      <c r="D764" s="13" t="s">
        <v>4272</v>
      </c>
      <c r="E764" s="13" t="s">
        <v>4129</v>
      </c>
      <c r="F764" s="23">
        <v>0.119158878922</v>
      </c>
      <c r="G764" s="25">
        <v>30550</v>
      </c>
      <c r="H764" s="25">
        <v>120700</v>
      </c>
      <c r="I764" s="25">
        <f t="shared" si="14"/>
        <v>151250</v>
      </c>
    </row>
    <row r="765" spans="1:9">
      <c r="A765" s="13" t="s">
        <v>2761</v>
      </c>
      <c r="B765" s="13">
        <v>17031740100</v>
      </c>
      <c r="C765" s="13" t="s">
        <v>2762</v>
      </c>
      <c r="D765" s="13" t="s">
        <v>4272</v>
      </c>
      <c r="E765" s="13" t="s">
        <v>4129</v>
      </c>
      <c r="F765" s="23">
        <v>2.47218795121E-2</v>
      </c>
      <c r="G765" s="25">
        <v>30550</v>
      </c>
      <c r="H765" s="25">
        <v>120701</v>
      </c>
      <c r="I765" s="25">
        <f t="shared" si="14"/>
        <v>151251</v>
      </c>
    </row>
    <row r="766" spans="1:9">
      <c r="A766" s="13" t="s">
        <v>2763</v>
      </c>
      <c r="B766" s="13">
        <v>17031740200</v>
      </c>
      <c r="C766" s="13" t="s">
        <v>2764</v>
      </c>
      <c r="D766" s="13" t="s">
        <v>4272</v>
      </c>
      <c r="E766" s="13" t="s">
        <v>4129</v>
      </c>
      <c r="F766" s="23">
        <v>7.5805434025800001E-3</v>
      </c>
      <c r="G766" s="25">
        <v>30550</v>
      </c>
      <c r="H766" s="25">
        <v>120702</v>
      </c>
      <c r="I766" s="25">
        <f t="shared" si="14"/>
        <v>151252</v>
      </c>
    </row>
    <row r="767" spans="1:9">
      <c r="A767" s="13" t="s">
        <v>2765</v>
      </c>
      <c r="B767" s="13">
        <v>17031740300</v>
      </c>
      <c r="C767" s="13" t="s">
        <v>2766</v>
      </c>
      <c r="D767" s="13" t="s">
        <v>4272</v>
      </c>
      <c r="E767" s="13" t="s">
        <v>4129</v>
      </c>
      <c r="F767" s="23">
        <v>2.4871354922700002E-2</v>
      </c>
      <c r="G767" s="25">
        <v>30550</v>
      </c>
      <c r="H767" s="25">
        <v>120703</v>
      </c>
      <c r="I767" s="25">
        <f t="shared" si="14"/>
        <v>151253</v>
      </c>
    </row>
    <row r="768" spans="1:9">
      <c r="A768" s="13" t="s">
        <v>2767</v>
      </c>
      <c r="B768" s="13">
        <v>17031740400</v>
      </c>
      <c r="C768" s="13" t="s">
        <v>2768</v>
      </c>
      <c r="D768" s="13" t="s">
        <v>4272</v>
      </c>
      <c r="E768" s="13" t="s">
        <v>4129</v>
      </c>
      <c r="F768" s="23">
        <v>3.8461539894299998E-2</v>
      </c>
      <c r="G768" s="25">
        <v>30550</v>
      </c>
      <c r="H768" s="25">
        <v>120704</v>
      </c>
      <c r="I768" s="25">
        <f t="shared" si="14"/>
        <v>151254</v>
      </c>
    </row>
    <row r="769" spans="1:9">
      <c r="A769" s="13" t="s">
        <v>2769</v>
      </c>
      <c r="B769" s="13">
        <v>17031750100</v>
      </c>
      <c r="C769" s="13" t="s">
        <v>2770</v>
      </c>
      <c r="D769" s="13" t="s">
        <v>4272</v>
      </c>
      <c r="E769" s="13" t="s">
        <v>4129</v>
      </c>
      <c r="F769" s="23">
        <v>0.142857149243</v>
      </c>
      <c r="G769" s="25">
        <v>30550</v>
      </c>
      <c r="H769" s="25">
        <v>120705</v>
      </c>
      <c r="I769" s="25">
        <f t="shared" si="14"/>
        <v>151255</v>
      </c>
    </row>
    <row r="770" spans="1:9">
      <c r="A770" s="13" t="s">
        <v>2771</v>
      </c>
      <c r="B770" s="13">
        <v>17031750200</v>
      </c>
      <c r="C770" s="13" t="s">
        <v>2772</v>
      </c>
      <c r="D770" s="13" t="s">
        <v>4272</v>
      </c>
      <c r="E770" s="13" t="s">
        <v>4129</v>
      </c>
      <c r="F770" s="23">
        <v>0.11387434601800001</v>
      </c>
      <c r="G770" s="25">
        <v>30550</v>
      </c>
      <c r="H770" s="25">
        <v>120706</v>
      </c>
      <c r="I770" s="25">
        <f t="shared" si="14"/>
        <v>151256</v>
      </c>
    </row>
    <row r="771" spans="1:9">
      <c r="A771" s="13" t="s">
        <v>2773</v>
      </c>
      <c r="B771" s="13">
        <v>17031750300</v>
      </c>
      <c r="C771" s="13" t="s">
        <v>2774</v>
      </c>
      <c r="D771" s="13" t="s">
        <v>4272</v>
      </c>
      <c r="E771" s="13" t="s">
        <v>4129</v>
      </c>
      <c r="F771" s="23">
        <v>1.41643062234E-2</v>
      </c>
      <c r="G771" s="25">
        <v>30550</v>
      </c>
      <c r="H771" s="25">
        <v>120707</v>
      </c>
      <c r="I771" s="25">
        <f t="shared" si="14"/>
        <v>151257</v>
      </c>
    </row>
    <row r="772" spans="1:9">
      <c r="A772" s="13" t="s">
        <v>2775</v>
      </c>
      <c r="B772" s="13">
        <v>17031750400</v>
      </c>
      <c r="C772" s="13" t="s">
        <v>2667</v>
      </c>
      <c r="D772" s="13" t="s">
        <v>4272</v>
      </c>
      <c r="E772" s="13" t="s">
        <v>4129</v>
      </c>
      <c r="F772" s="23">
        <v>2.9925186186999998E-2</v>
      </c>
      <c r="G772" s="25">
        <v>30550</v>
      </c>
      <c r="H772" s="25">
        <v>120708</v>
      </c>
      <c r="I772" s="25">
        <f t="shared" si="14"/>
        <v>151258</v>
      </c>
    </row>
    <row r="773" spans="1:9">
      <c r="A773" s="13" t="s">
        <v>2668</v>
      </c>
      <c r="B773" s="13">
        <v>17031750500</v>
      </c>
      <c r="C773" s="13" t="s">
        <v>2669</v>
      </c>
      <c r="D773" s="13" t="s">
        <v>4272</v>
      </c>
      <c r="E773" s="13" t="s">
        <v>4129</v>
      </c>
      <c r="F773" s="23">
        <v>0.140601500869</v>
      </c>
      <c r="G773" s="25">
        <v>30550</v>
      </c>
      <c r="H773" s="25">
        <v>120709</v>
      </c>
      <c r="I773" s="25">
        <f t="shared" si="14"/>
        <v>151259</v>
      </c>
    </row>
    <row r="774" spans="1:9">
      <c r="A774" s="13" t="s">
        <v>2670</v>
      </c>
      <c r="B774" s="13">
        <v>17031750600</v>
      </c>
      <c r="C774" s="13" t="s">
        <v>2671</v>
      </c>
      <c r="D774" s="13" t="s">
        <v>4272</v>
      </c>
      <c r="E774" s="13" t="s">
        <v>4129</v>
      </c>
      <c r="F774" s="23">
        <v>0.16326530277699999</v>
      </c>
      <c r="G774" s="25">
        <v>30550</v>
      </c>
      <c r="H774" s="25">
        <v>120710</v>
      </c>
      <c r="I774" s="25">
        <f t="shared" si="14"/>
        <v>151260</v>
      </c>
    </row>
    <row r="775" spans="1:9">
      <c r="A775" s="13" t="s">
        <v>2672</v>
      </c>
      <c r="B775" s="13">
        <v>17031760801</v>
      </c>
      <c r="C775" s="13" t="s">
        <v>2673</v>
      </c>
      <c r="D775" s="13" t="s">
        <v>4272</v>
      </c>
      <c r="E775" s="13" t="s">
        <v>4129</v>
      </c>
      <c r="F775" s="23">
        <v>5.2357837557799998E-2</v>
      </c>
      <c r="G775" s="25">
        <v>30550</v>
      </c>
      <c r="H775" s="25">
        <v>120711</v>
      </c>
      <c r="I775" s="25">
        <f t="shared" si="14"/>
        <v>151261</v>
      </c>
    </row>
    <row r="776" spans="1:9">
      <c r="A776" s="13" t="s">
        <v>2674</v>
      </c>
      <c r="B776" s="13">
        <v>17031760802</v>
      </c>
      <c r="C776" s="13" t="s">
        <v>2675</v>
      </c>
      <c r="D776" s="13" t="s">
        <v>4272</v>
      </c>
      <c r="E776" s="13" t="s">
        <v>4129</v>
      </c>
      <c r="F776" s="23">
        <v>5.2357837557799998E-2</v>
      </c>
      <c r="G776" s="25">
        <v>30550</v>
      </c>
      <c r="H776" s="25">
        <v>120712</v>
      </c>
      <c r="I776" s="25">
        <f t="shared" si="14"/>
        <v>151262</v>
      </c>
    </row>
    <row r="777" spans="1:9">
      <c r="A777" s="13" t="s">
        <v>2676</v>
      </c>
      <c r="B777" s="13">
        <v>17031760803</v>
      </c>
      <c r="C777" s="13" t="s">
        <v>2677</v>
      </c>
      <c r="D777" s="13" t="s">
        <v>4272</v>
      </c>
      <c r="E777" s="13" t="s">
        <v>4129</v>
      </c>
      <c r="F777" s="23">
        <v>5.2357837557799998E-2</v>
      </c>
      <c r="G777" s="25">
        <v>30550</v>
      </c>
      <c r="H777" s="25">
        <v>120713</v>
      </c>
      <c r="I777" s="25">
        <f t="shared" si="14"/>
        <v>151263</v>
      </c>
    </row>
    <row r="778" spans="1:9">
      <c r="A778" s="13" t="s">
        <v>2678</v>
      </c>
      <c r="B778" s="13">
        <v>17031828601</v>
      </c>
      <c r="C778" s="13" t="s">
        <v>2679</v>
      </c>
      <c r="D778" s="13" t="s">
        <v>4272</v>
      </c>
      <c r="E778" s="13" t="s">
        <v>2680</v>
      </c>
      <c r="F778" s="23">
        <v>0</v>
      </c>
      <c r="G778" s="25"/>
      <c r="H778" s="25"/>
      <c r="I778" s="25"/>
    </row>
    <row r="779" spans="1:9">
      <c r="A779" s="13" t="s">
        <v>2681</v>
      </c>
      <c r="B779" s="13">
        <v>17031828701</v>
      </c>
      <c r="C779" s="13" t="s">
        <v>2682</v>
      </c>
      <c r="D779" s="13" t="s">
        <v>4272</v>
      </c>
      <c r="E779" s="13" t="s">
        <v>2680</v>
      </c>
      <c r="F779" s="23">
        <v>0.664705872536</v>
      </c>
      <c r="G779" s="25"/>
      <c r="H779" s="25"/>
      <c r="I779" s="25"/>
    </row>
    <row r="780" spans="1:9">
      <c r="A780" s="13" t="s">
        <v>2683</v>
      </c>
      <c r="B780" s="13">
        <v>17031828801</v>
      </c>
      <c r="C780" s="13" t="s">
        <v>2684</v>
      </c>
      <c r="D780" s="13" t="s">
        <v>4272</v>
      </c>
      <c r="E780" s="13" t="s">
        <v>2680</v>
      </c>
      <c r="F780" s="23">
        <v>6.1643835157199997E-2</v>
      </c>
      <c r="G780" s="25"/>
      <c r="H780" s="25"/>
      <c r="I780" s="25"/>
    </row>
    <row r="781" spans="1:9">
      <c r="A781" s="13" t="s">
        <v>2685</v>
      </c>
      <c r="B781" s="13">
        <v>17031828802</v>
      </c>
      <c r="C781" s="13" t="s">
        <v>2686</v>
      </c>
      <c r="D781" s="13" t="s">
        <v>4272</v>
      </c>
      <c r="E781" s="13" t="s">
        <v>2680</v>
      </c>
      <c r="F781" s="23">
        <v>2.5641025975299998E-2</v>
      </c>
      <c r="G781" s="25"/>
      <c r="H781" s="25"/>
      <c r="I781" s="25"/>
    </row>
    <row r="782" spans="1:9">
      <c r="A782" s="13" t="s">
        <v>2687</v>
      </c>
      <c r="B782" s="13">
        <v>17031828900</v>
      </c>
      <c r="C782" s="13" t="s">
        <v>2688</v>
      </c>
      <c r="D782" s="13" t="s">
        <v>4272</v>
      </c>
      <c r="E782" s="13" t="s">
        <v>2680</v>
      </c>
      <c r="F782" s="23">
        <v>0.230035752058</v>
      </c>
      <c r="G782" s="25"/>
      <c r="H782" s="25"/>
      <c r="I782" s="25"/>
    </row>
    <row r="783" spans="1:9">
      <c r="A783" s="13" t="s">
        <v>2689</v>
      </c>
      <c r="B783" s="13">
        <v>17031829000</v>
      </c>
      <c r="C783" s="13" t="s">
        <v>2690</v>
      </c>
      <c r="D783" s="13" t="s">
        <v>4272</v>
      </c>
      <c r="E783" s="13" t="s">
        <v>2680</v>
      </c>
      <c r="F783" s="23">
        <v>0.50955414771999996</v>
      </c>
      <c r="G783" s="25"/>
      <c r="H783" s="25"/>
      <c r="I783" s="25"/>
    </row>
    <row r="784" spans="1:9">
      <c r="A784" s="13" t="s">
        <v>2691</v>
      </c>
      <c r="B784" s="13">
        <v>17031829100</v>
      </c>
      <c r="C784" s="13" t="s">
        <v>2692</v>
      </c>
      <c r="D784" s="13" t="s">
        <v>4272</v>
      </c>
      <c r="E784" s="13" t="s">
        <v>2680</v>
      </c>
      <c r="F784" s="23">
        <v>0.33228179812399999</v>
      </c>
      <c r="G784" s="25"/>
      <c r="H784" s="25"/>
      <c r="I784" s="25"/>
    </row>
    <row r="785" spans="1:9">
      <c r="A785" s="13" t="s">
        <v>2693</v>
      </c>
      <c r="B785" s="13">
        <v>17031829200</v>
      </c>
      <c r="C785" s="13" t="s">
        <v>2694</v>
      </c>
      <c r="D785" s="13" t="s">
        <v>4272</v>
      </c>
      <c r="E785" s="13" t="s">
        <v>2695</v>
      </c>
      <c r="F785" s="23">
        <v>0.122905030847</v>
      </c>
      <c r="G785" s="25"/>
      <c r="H785" s="25"/>
      <c r="I785" s="25"/>
    </row>
    <row r="786" spans="1:9">
      <c r="A786" s="13" t="s">
        <v>2696</v>
      </c>
      <c r="B786" s="13">
        <v>17031829301</v>
      </c>
      <c r="C786" s="13" t="s">
        <v>2697</v>
      </c>
      <c r="D786" s="13" t="s">
        <v>4272</v>
      </c>
      <c r="E786" s="13" t="s">
        <v>2695</v>
      </c>
      <c r="F786" s="23">
        <v>9.7560971975300004E-2</v>
      </c>
      <c r="G786" s="25"/>
      <c r="H786" s="25"/>
      <c r="I786" s="25"/>
    </row>
    <row r="787" spans="1:9">
      <c r="A787" s="13" t="s">
        <v>2698</v>
      </c>
      <c r="B787" s="13">
        <v>17031829302</v>
      </c>
      <c r="C787" s="13" t="s">
        <v>2699</v>
      </c>
      <c r="D787" s="13" t="s">
        <v>4272</v>
      </c>
      <c r="E787" s="13" t="s">
        <v>2680</v>
      </c>
      <c r="F787" s="23">
        <v>0.24825985729700001</v>
      </c>
      <c r="G787" s="25"/>
      <c r="H787" s="25"/>
      <c r="I787" s="25"/>
    </row>
    <row r="788" spans="1:9">
      <c r="A788" s="13" t="s">
        <v>2700</v>
      </c>
      <c r="B788" s="13">
        <v>17031829401</v>
      </c>
      <c r="C788" s="13" t="s">
        <v>2701</v>
      </c>
      <c r="D788" s="13" t="s">
        <v>4272</v>
      </c>
      <c r="E788" s="13" t="s">
        <v>2680</v>
      </c>
      <c r="F788" s="23">
        <v>0.30346819758400001</v>
      </c>
      <c r="G788" s="25"/>
      <c r="H788" s="25"/>
      <c r="I788" s="25"/>
    </row>
    <row r="789" spans="1:9">
      <c r="A789" s="13" t="s">
        <v>2702</v>
      </c>
      <c r="B789" s="13">
        <v>17031829700</v>
      </c>
      <c r="C789" s="13" t="s">
        <v>2703</v>
      </c>
      <c r="D789" s="13" t="s">
        <v>4272</v>
      </c>
      <c r="E789" s="13" t="s">
        <v>2680</v>
      </c>
      <c r="F789" s="23">
        <v>0</v>
      </c>
      <c r="G789" s="25"/>
      <c r="H789" s="25"/>
      <c r="I789" s="25"/>
    </row>
    <row r="790" spans="1:9">
      <c r="A790" s="13" t="s">
        <v>2704</v>
      </c>
      <c r="B790" s="13">
        <v>17031822400</v>
      </c>
      <c r="C790" s="13" t="s">
        <v>2705</v>
      </c>
      <c r="D790" s="13" t="s">
        <v>4272</v>
      </c>
      <c r="E790" s="13" t="s">
        <v>2706</v>
      </c>
      <c r="F790" s="23">
        <v>5.7483732700300001E-2</v>
      </c>
      <c r="G790" s="25"/>
      <c r="H790" s="25"/>
      <c r="I790" s="25"/>
    </row>
    <row r="791" spans="1:9">
      <c r="A791" s="13" t="s">
        <v>2707</v>
      </c>
      <c r="B791" s="13">
        <v>17031823001</v>
      </c>
      <c r="C791" s="13" t="s">
        <v>2708</v>
      </c>
      <c r="D791" s="13" t="s">
        <v>4272</v>
      </c>
      <c r="E791" s="13" t="s">
        <v>2706</v>
      </c>
      <c r="F791" s="23">
        <v>0.16790489852400001</v>
      </c>
      <c r="G791" s="25"/>
      <c r="H791" s="25"/>
      <c r="I791" s="25"/>
    </row>
    <row r="792" spans="1:9">
      <c r="A792" s="13" t="s">
        <v>2709</v>
      </c>
      <c r="B792" s="13">
        <v>17031823002</v>
      </c>
      <c r="C792" s="13" t="s">
        <v>2710</v>
      </c>
      <c r="D792" s="13" t="s">
        <v>4272</v>
      </c>
      <c r="E792" s="13" t="s">
        <v>2706</v>
      </c>
      <c r="F792" s="23">
        <v>9.0332806110399996E-2</v>
      </c>
      <c r="G792" s="25"/>
      <c r="H792" s="25"/>
      <c r="I792" s="25"/>
    </row>
    <row r="793" spans="1:9">
      <c r="A793" s="13" t="s">
        <v>2711</v>
      </c>
      <c r="B793" s="13">
        <v>17031823101</v>
      </c>
      <c r="C793" s="13" t="s">
        <v>2712</v>
      </c>
      <c r="D793" s="13" t="s">
        <v>4272</v>
      </c>
      <c r="E793" s="13" t="s">
        <v>2706</v>
      </c>
      <c r="F793" s="23">
        <v>0</v>
      </c>
      <c r="G793" s="25"/>
      <c r="H793" s="25"/>
      <c r="I793" s="25"/>
    </row>
    <row r="794" spans="1:9">
      <c r="A794" s="13" t="s">
        <v>2713</v>
      </c>
      <c r="B794" s="13">
        <v>17031813301</v>
      </c>
      <c r="C794" s="13" t="s">
        <v>2714</v>
      </c>
      <c r="D794" s="13" t="s">
        <v>4272</v>
      </c>
      <c r="E794" s="13" t="s">
        <v>2715</v>
      </c>
      <c r="F794" s="23">
        <v>0.20584414899299999</v>
      </c>
      <c r="G794" s="25"/>
      <c r="H794" s="25"/>
      <c r="I794" s="25"/>
    </row>
    <row r="795" spans="1:9">
      <c r="A795" s="13" t="s">
        <v>2716</v>
      </c>
      <c r="B795" s="13">
        <v>17031813302</v>
      </c>
      <c r="C795" s="13" t="s">
        <v>2717</v>
      </c>
      <c r="D795" s="13" t="s">
        <v>4272</v>
      </c>
      <c r="E795" s="13" t="s">
        <v>2715</v>
      </c>
      <c r="F795" s="23">
        <v>0.20584414899299999</v>
      </c>
      <c r="G795" s="25"/>
      <c r="H795" s="25"/>
      <c r="I795" s="25"/>
    </row>
    <row r="796" spans="1:9">
      <c r="A796" s="13" t="s">
        <v>2718</v>
      </c>
      <c r="B796" s="13">
        <v>17031813400</v>
      </c>
      <c r="C796" s="13" t="s">
        <v>2719</v>
      </c>
      <c r="D796" s="13" t="s">
        <v>4272</v>
      </c>
      <c r="E796" s="13" t="s">
        <v>2715</v>
      </c>
      <c r="F796" s="23">
        <v>0.140776693821</v>
      </c>
      <c r="G796" s="25"/>
      <c r="H796" s="25"/>
      <c r="I796" s="25"/>
    </row>
    <row r="797" spans="1:9">
      <c r="A797" s="13" t="s">
        <v>2720</v>
      </c>
      <c r="B797" s="13">
        <v>17031813500</v>
      </c>
      <c r="C797" s="13" t="s">
        <v>2721</v>
      </c>
      <c r="D797" s="13" t="s">
        <v>4272</v>
      </c>
      <c r="E797" s="13" t="s">
        <v>2715</v>
      </c>
      <c r="F797" s="23">
        <v>0.20094722509400001</v>
      </c>
      <c r="G797" s="25"/>
      <c r="H797" s="25"/>
      <c r="I797" s="25"/>
    </row>
    <row r="798" spans="1:9">
      <c r="A798" s="13" t="s">
        <v>2612</v>
      </c>
      <c r="B798" s="13">
        <v>17031813600</v>
      </c>
      <c r="C798" s="13" t="s">
        <v>2613</v>
      </c>
      <c r="D798" s="13" t="s">
        <v>4272</v>
      </c>
      <c r="E798" s="13" t="s">
        <v>2715</v>
      </c>
      <c r="F798" s="23">
        <v>0.17492711544</v>
      </c>
      <c r="G798" s="25"/>
      <c r="H798" s="25"/>
      <c r="I798" s="25"/>
    </row>
    <row r="799" spans="1:9">
      <c r="A799" s="13" t="s">
        <v>2614</v>
      </c>
      <c r="B799" s="13">
        <v>17031813701</v>
      </c>
      <c r="C799" s="13" t="s">
        <v>2615</v>
      </c>
      <c r="D799" s="13" t="s">
        <v>4272</v>
      </c>
      <c r="E799" s="13" t="s">
        <v>2715</v>
      </c>
      <c r="F799" s="23">
        <v>0.14642609655899999</v>
      </c>
      <c r="G799" s="25"/>
      <c r="H799" s="25"/>
      <c r="I799" s="25"/>
    </row>
    <row r="800" spans="1:9">
      <c r="A800" s="13" t="s">
        <v>2616</v>
      </c>
      <c r="B800" s="13">
        <v>17031813702</v>
      </c>
      <c r="C800" s="13" t="s">
        <v>2617</v>
      </c>
      <c r="D800" s="13" t="s">
        <v>4272</v>
      </c>
      <c r="E800" s="13" t="s">
        <v>2715</v>
      </c>
      <c r="F800" s="23">
        <v>0.14642609655899999</v>
      </c>
      <c r="G800" s="25"/>
      <c r="H800" s="25"/>
      <c r="I800" s="25"/>
    </row>
    <row r="801" spans="1:9">
      <c r="A801" s="13" t="s">
        <v>2618</v>
      </c>
      <c r="B801" s="13">
        <v>17031813801</v>
      </c>
      <c r="C801" s="13" t="s">
        <v>2619</v>
      </c>
      <c r="D801" s="13" t="s">
        <v>4272</v>
      </c>
      <c r="E801" s="13" t="s">
        <v>2715</v>
      </c>
      <c r="F801" s="23">
        <v>0.17001828551299999</v>
      </c>
      <c r="G801" s="25"/>
      <c r="H801" s="25"/>
      <c r="I801" s="25"/>
    </row>
    <row r="802" spans="1:9">
      <c r="A802" s="13" t="s">
        <v>2620</v>
      </c>
      <c r="B802" s="13">
        <v>17031813802</v>
      </c>
      <c r="C802" s="13" t="s">
        <v>2621</v>
      </c>
      <c r="D802" s="13" t="s">
        <v>4272</v>
      </c>
      <c r="E802" s="13" t="s">
        <v>2715</v>
      </c>
      <c r="F802" s="23">
        <v>0.17001828551299999</v>
      </c>
      <c r="G802" s="25"/>
      <c r="H802" s="25"/>
      <c r="I802" s="25"/>
    </row>
    <row r="803" spans="1:9">
      <c r="A803" s="13" t="s">
        <v>2622</v>
      </c>
      <c r="B803" s="13">
        <v>17031813900</v>
      </c>
      <c r="C803" s="13" t="s">
        <v>2623</v>
      </c>
      <c r="D803" s="13" t="s">
        <v>4272</v>
      </c>
      <c r="E803" s="13" t="s">
        <v>2715</v>
      </c>
      <c r="F803" s="23">
        <v>0.14529915154</v>
      </c>
      <c r="G803" s="25"/>
      <c r="H803" s="25"/>
      <c r="I803" s="25"/>
    </row>
    <row r="804" spans="1:9">
      <c r="A804" s="13" t="s">
        <v>2624</v>
      </c>
      <c r="B804" s="13">
        <v>17031814000</v>
      </c>
      <c r="C804" s="13" t="s">
        <v>2625</v>
      </c>
      <c r="D804" s="13" t="s">
        <v>4272</v>
      </c>
      <c r="E804" s="13" t="s">
        <v>2715</v>
      </c>
      <c r="F804" s="23">
        <v>0.163493841887</v>
      </c>
      <c r="G804" s="25"/>
      <c r="H804" s="25"/>
      <c r="I804" s="25"/>
    </row>
    <row r="805" spans="1:9">
      <c r="A805" s="13" t="s">
        <v>2626</v>
      </c>
      <c r="B805" s="13">
        <v>17031814100</v>
      </c>
      <c r="C805" s="13" t="s">
        <v>2627</v>
      </c>
      <c r="D805" s="13" t="s">
        <v>4272</v>
      </c>
      <c r="E805" s="13" t="s">
        <v>2715</v>
      </c>
      <c r="F805" s="23">
        <v>0.24159021675600001</v>
      </c>
      <c r="G805" s="25"/>
      <c r="H805" s="25"/>
      <c r="I805" s="25"/>
    </row>
    <row r="806" spans="1:9">
      <c r="A806" s="13" t="s">
        <v>2628</v>
      </c>
      <c r="B806" s="13">
        <v>17031814200</v>
      </c>
      <c r="C806" s="13" t="s">
        <v>2629</v>
      </c>
      <c r="D806" s="13" t="s">
        <v>4272</v>
      </c>
      <c r="E806" s="13" t="s">
        <v>2715</v>
      </c>
      <c r="F806" s="23">
        <v>0.13864104449699999</v>
      </c>
      <c r="G806" s="25"/>
      <c r="H806" s="25"/>
      <c r="I806" s="25"/>
    </row>
    <row r="807" spans="1:9">
      <c r="A807" s="13" t="s">
        <v>2630</v>
      </c>
      <c r="B807" s="13">
        <v>17031814300</v>
      </c>
      <c r="C807" s="13" t="s">
        <v>2631</v>
      </c>
      <c r="D807" s="13" t="s">
        <v>4272</v>
      </c>
      <c r="E807" s="13" t="s">
        <v>2715</v>
      </c>
      <c r="F807" s="23">
        <v>0.11726384609899999</v>
      </c>
      <c r="G807" s="25"/>
      <c r="H807" s="25"/>
      <c r="I807" s="25"/>
    </row>
    <row r="808" spans="1:9">
      <c r="A808" s="13" t="s">
        <v>2632</v>
      </c>
      <c r="B808" s="13">
        <v>17031814400</v>
      </c>
      <c r="C808" s="13" t="s">
        <v>2633</v>
      </c>
      <c r="D808" s="13" t="s">
        <v>4272</v>
      </c>
      <c r="E808" s="13" t="s">
        <v>2715</v>
      </c>
      <c r="F808" s="23">
        <v>0.112893275917</v>
      </c>
      <c r="G808" s="25"/>
      <c r="H808" s="25"/>
      <c r="I808" s="25"/>
    </row>
    <row r="809" spans="1:9">
      <c r="A809" s="13" t="s">
        <v>2634</v>
      </c>
      <c r="B809" s="13">
        <v>17031814500</v>
      </c>
      <c r="C809" s="13" t="s">
        <v>2635</v>
      </c>
      <c r="D809" s="13" t="s">
        <v>4272</v>
      </c>
      <c r="E809" s="13" t="s">
        <v>2715</v>
      </c>
      <c r="F809" s="23">
        <v>0.10851063579299999</v>
      </c>
      <c r="G809" s="25"/>
      <c r="H809" s="25"/>
      <c r="I809" s="25"/>
    </row>
    <row r="810" spans="1:9">
      <c r="A810" s="13" t="s">
        <v>2636</v>
      </c>
      <c r="B810" s="13">
        <v>17031825501</v>
      </c>
      <c r="C810" s="13" t="s">
        <v>2637</v>
      </c>
      <c r="D810" s="13" t="s">
        <v>4272</v>
      </c>
      <c r="E810" s="13" t="s">
        <v>2638</v>
      </c>
      <c r="F810" s="23">
        <v>0.13861386477900001</v>
      </c>
      <c r="G810" s="25">
        <v>64</v>
      </c>
      <c r="H810" s="25">
        <v>572</v>
      </c>
      <c r="I810" s="25">
        <f t="shared" ref="I810:I838" si="15">SUM(G810:H810)</f>
        <v>636</v>
      </c>
    </row>
    <row r="811" spans="1:9">
      <c r="A811" s="13" t="s">
        <v>2639</v>
      </c>
      <c r="B811" s="13">
        <v>17031825504</v>
      </c>
      <c r="C811" s="13" t="s">
        <v>2640</v>
      </c>
      <c r="D811" s="13" t="s">
        <v>4272</v>
      </c>
      <c r="E811" s="13" t="s">
        <v>2638</v>
      </c>
      <c r="F811" s="23">
        <v>6.0810811817600001E-2</v>
      </c>
      <c r="G811" s="25">
        <v>64</v>
      </c>
      <c r="H811" s="25">
        <v>572</v>
      </c>
      <c r="I811" s="25">
        <f t="shared" si="15"/>
        <v>636</v>
      </c>
    </row>
    <row r="812" spans="1:9">
      <c r="A812" s="13" t="s">
        <v>2641</v>
      </c>
      <c r="B812" s="13">
        <v>17031825505</v>
      </c>
      <c r="C812" s="13" t="s">
        <v>2642</v>
      </c>
      <c r="D812" s="13" t="s">
        <v>4272</v>
      </c>
      <c r="E812" s="13" t="s">
        <v>2638</v>
      </c>
      <c r="F812" s="23">
        <v>2.7670526877000001E-2</v>
      </c>
      <c r="G812" s="25">
        <v>64</v>
      </c>
      <c r="H812" s="25">
        <v>572</v>
      </c>
      <c r="I812" s="25">
        <f t="shared" si="15"/>
        <v>636</v>
      </c>
    </row>
    <row r="813" spans="1:9">
      <c r="A813" s="13" t="s">
        <v>2643</v>
      </c>
      <c r="B813" s="13">
        <v>17031829901</v>
      </c>
      <c r="C813" s="13" t="s">
        <v>2644</v>
      </c>
      <c r="D813" s="13" t="s">
        <v>4272</v>
      </c>
      <c r="E813" s="13" t="s">
        <v>2638</v>
      </c>
      <c r="F813" s="23">
        <v>8.7960071861700004E-2</v>
      </c>
      <c r="G813" s="25">
        <v>64</v>
      </c>
      <c r="H813" s="25">
        <v>572</v>
      </c>
      <c r="I813" s="25">
        <f t="shared" si="15"/>
        <v>636</v>
      </c>
    </row>
    <row r="814" spans="1:9">
      <c r="A814" s="13" t="s">
        <v>2645</v>
      </c>
      <c r="B814" s="13">
        <v>17031829902</v>
      </c>
      <c r="C814" s="13" t="s">
        <v>2646</v>
      </c>
      <c r="D814" s="13" t="s">
        <v>4272</v>
      </c>
      <c r="E814" s="13" t="s">
        <v>2638</v>
      </c>
      <c r="F814" s="23">
        <v>0</v>
      </c>
      <c r="G814" s="25">
        <v>64</v>
      </c>
      <c r="H814" s="25">
        <v>572</v>
      </c>
      <c r="I814" s="25">
        <f t="shared" si="15"/>
        <v>636</v>
      </c>
    </row>
    <row r="815" spans="1:9">
      <c r="A815" s="13" t="s">
        <v>2647</v>
      </c>
      <c r="B815" s="13">
        <v>17031820104</v>
      </c>
      <c r="C815" s="13" t="s">
        <v>2648</v>
      </c>
      <c r="D815" s="13" t="s">
        <v>4272</v>
      </c>
      <c r="E815" s="13" t="s">
        <v>2649</v>
      </c>
      <c r="F815" s="23">
        <v>4.1265472769700003E-2</v>
      </c>
      <c r="G815" s="25">
        <v>6</v>
      </c>
      <c r="H815" s="25">
        <v>211</v>
      </c>
      <c r="I815" s="25">
        <f t="shared" si="15"/>
        <v>217</v>
      </c>
    </row>
    <row r="816" spans="1:9">
      <c r="A816" s="13" t="s">
        <v>2650</v>
      </c>
      <c r="B816" s="13">
        <v>17031820202</v>
      </c>
      <c r="C816" s="13" t="s">
        <v>2651</v>
      </c>
      <c r="D816" s="13" t="s">
        <v>4272</v>
      </c>
      <c r="E816" s="13" t="s">
        <v>2649</v>
      </c>
      <c r="F816" s="23">
        <v>7.1942448615999993E-2</v>
      </c>
      <c r="G816" s="25">
        <v>6</v>
      </c>
      <c r="H816" s="25">
        <v>211</v>
      </c>
      <c r="I816" s="25">
        <f t="shared" si="15"/>
        <v>217</v>
      </c>
    </row>
    <row r="817" spans="1:9">
      <c r="A817" s="13" t="s">
        <v>2652</v>
      </c>
      <c r="B817" s="13">
        <v>17031823602</v>
      </c>
      <c r="C817" s="13" t="s">
        <v>2653</v>
      </c>
      <c r="D817" s="13" t="s">
        <v>4272</v>
      </c>
      <c r="E817" s="13" t="s">
        <v>2654</v>
      </c>
      <c r="F817" s="23">
        <v>7.5853347778299995E-2</v>
      </c>
      <c r="G817" s="25">
        <v>15</v>
      </c>
      <c r="H817" s="25">
        <v>478</v>
      </c>
      <c r="I817" s="25">
        <f t="shared" si="15"/>
        <v>493</v>
      </c>
    </row>
    <row r="818" spans="1:9">
      <c r="A818" s="13" t="s">
        <v>2655</v>
      </c>
      <c r="B818" s="13">
        <v>17031824400</v>
      </c>
      <c r="C818" s="13" t="s">
        <v>2656</v>
      </c>
      <c r="D818" s="13" t="s">
        <v>4272</v>
      </c>
      <c r="E818" s="13" t="s">
        <v>2654</v>
      </c>
      <c r="F818" s="23">
        <v>0</v>
      </c>
      <c r="G818" s="25">
        <v>15</v>
      </c>
      <c r="H818" s="25">
        <v>478</v>
      </c>
      <c r="I818" s="25">
        <f t="shared" si="15"/>
        <v>493</v>
      </c>
    </row>
    <row r="819" spans="1:9">
      <c r="A819" s="13" t="s">
        <v>2657</v>
      </c>
      <c r="B819" s="13">
        <v>17031824503</v>
      </c>
      <c r="C819" s="13" t="s">
        <v>2658</v>
      </c>
      <c r="D819" s="13" t="s">
        <v>4272</v>
      </c>
      <c r="E819" s="13" t="s">
        <v>2654</v>
      </c>
      <c r="F819" s="23">
        <v>1.6431923955699999E-2</v>
      </c>
      <c r="G819" s="25">
        <v>15</v>
      </c>
      <c r="H819" s="25">
        <v>478</v>
      </c>
      <c r="I819" s="25">
        <f t="shared" si="15"/>
        <v>493</v>
      </c>
    </row>
    <row r="820" spans="1:9">
      <c r="A820" s="13" t="s">
        <v>2659</v>
      </c>
      <c r="B820" s="13">
        <v>17031770601</v>
      </c>
      <c r="C820" s="13" t="s">
        <v>2660</v>
      </c>
      <c r="D820" s="13" t="s">
        <v>4272</v>
      </c>
      <c r="E820" s="13" t="s">
        <v>2661</v>
      </c>
      <c r="F820" s="23">
        <v>3.7396121770100002E-2</v>
      </c>
      <c r="G820" s="25">
        <v>57</v>
      </c>
      <c r="H820" s="25">
        <v>729</v>
      </c>
      <c r="I820" s="25">
        <f t="shared" si="15"/>
        <v>786</v>
      </c>
    </row>
    <row r="821" spans="1:9">
      <c r="A821" s="13" t="s">
        <v>2662</v>
      </c>
      <c r="B821" s="13">
        <v>17031804901</v>
      </c>
      <c r="C821" s="13" t="s">
        <v>2663</v>
      </c>
      <c r="D821" s="13" t="s">
        <v>4272</v>
      </c>
      <c r="E821" s="13" t="s">
        <v>2661</v>
      </c>
      <c r="F821" s="23">
        <v>0</v>
      </c>
      <c r="G821" s="25">
        <v>57</v>
      </c>
      <c r="H821" s="25">
        <v>729</v>
      </c>
      <c r="I821" s="25">
        <f t="shared" si="15"/>
        <v>786</v>
      </c>
    </row>
    <row r="822" spans="1:9">
      <c r="A822" s="13" t="s">
        <v>2664</v>
      </c>
      <c r="B822" s="13">
        <v>17031804902</v>
      </c>
      <c r="C822" s="13" t="s">
        <v>2665</v>
      </c>
      <c r="D822" s="13" t="s">
        <v>4272</v>
      </c>
      <c r="E822" s="13" t="s">
        <v>2661</v>
      </c>
      <c r="F822" s="23">
        <v>1.0899182409000001E-2</v>
      </c>
      <c r="G822" s="25">
        <v>57</v>
      </c>
      <c r="H822" s="25">
        <v>729</v>
      </c>
      <c r="I822" s="25">
        <f t="shared" si="15"/>
        <v>786</v>
      </c>
    </row>
    <row r="823" spans="1:9">
      <c r="A823" s="13" t="s">
        <v>2666</v>
      </c>
      <c r="B823" s="13">
        <v>17031805111</v>
      </c>
      <c r="C823" s="13" t="s">
        <v>2557</v>
      </c>
      <c r="D823" s="13" t="s">
        <v>4272</v>
      </c>
      <c r="E823" s="13" t="s">
        <v>2661</v>
      </c>
      <c r="F823" s="23">
        <v>5.0621669739499997E-2</v>
      </c>
      <c r="G823" s="25">
        <v>57</v>
      </c>
      <c r="H823" s="25">
        <v>729</v>
      </c>
      <c r="I823" s="25">
        <f t="shared" si="15"/>
        <v>786</v>
      </c>
    </row>
    <row r="824" spans="1:9">
      <c r="A824" s="13" t="s">
        <v>2558</v>
      </c>
      <c r="B824" s="13">
        <v>17031805112</v>
      </c>
      <c r="C824" s="13" t="s">
        <v>2559</v>
      </c>
      <c r="D824" s="13" t="s">
        <v>4272</v>
      </c>
      <c r="E824" s="13" t="s">
        <v>2661</v>
      </c>
      <c r="F824" s="23">
        <v>0.104265399277</v>
      </c>
      <c r="G824" s="25">
        <v>57</v>
      </c>
      <c r="H824" s="25">
        <v>729</v>
      </c>
      <c r="I824" s="25">
        <f t="shared" si="15"/>
        <v>786</v>
      </c>
    </row>
    <row r="825" spans="1:9">
      <c r="A825" s="13" t="s">
        <v>2560</v>
      </c>
      <c r="B825" s="13">
        <v>17031805801</v>
      </c>
      <c r="C825" s="13" t="s">
        <v>2561</v>
      </c>
      <c r="D825" s="13" t="s">
        <v>4272</v>
      </c>
      <c r="E825" s="13" t="s">
        <v>2661</v>
      </c>
      <c r="F825" s="23">
        <v>2.4132730439300001E-2</v>
      </c>
      <c r="G825" s="25">
        <v>57</v>
      </c>
      <c r="H825" s="25">
        <v>729</v>
      </c>
      <c r="I825" s="25">
        <f t="shared" si="15"/>
        <v>786</v>
      </c>
    </row>
    <row r="826" spans="1:9">
      <c r="A826" s="13" t="s">
        <v>2562</v>
      </c>
      <c r="B826" s="13">
        <v>17031805901</v>
      </c>
      <c r="C826" s="13" t="s">
        <v>2563</v>
      </c>
      <c r="D826" s="13" t="s">
        <v>4272</v>
      </c>
      <c r="E826" s="13" t="s">
        <v>2661</v>
      </c>
      <c r="F826" s="23">
        <v>0</v>
      </c>
      <c r="G826" s="25">
        <v>57</v>
      </c>
      <c r="H826" s="25">
        <v>729</v>
      </c>
      <c r="I826" s="25">
        <f t="shared" si="15"/>
        <v>786</v>
      </c>
    </row>
    <row r="827" spans="1:9">
      <c r="A827" s="13" t="s">
        <v>2564</v>
      </c>
      <c r="B827" s="13">
        <v>17031806002</v>
      </c>
      <c r="C827" s="13" t="s">
        <v>2565</v>
      </c>
      <c r="D827" s="13" t="s">
        <v>4272</v>
      </c>
      <c r="E827" s="13" t="s">
        <v>2661</v>
      </c>
      <c r="F827" s="23">
        <v>0</v>
      </c>
      <c r="G827" s="25">
        <v>57</v>
      </c>
      <c r="H827" s="25">
        <v>729</v>
      </c>
      <c r="I827" s="25">
        <f t="shared" si="15"/>
        <v>786</v>
      </c>
    </row>
    <row r="828" spans="1:9">
      <c r="A828" s="13" t="s">
        <v>2566</v>
      </c>
      <c r="B828" s="13">
        <v>17031806102</v>
      </c>
      <c r="C828" s="13" t="s">
        <v>2567</v>
      </c>
      <c r="D828" s="13" t="s">
        <v>4272</v>
      </c>
      <c r="E828" s="13" t="s">
        <v>2661</v>
      </c>
      <c r="F828" s="23">
        <v>5.7712487876400001E-2</v>
      </c>
      <c r="G828" s="25">
        <v>57</v>
      </c>
      <c r="H828" s="25">
        <v>729</v>
      </c>
      <c r="I828" s="25">
        <f t="shared" si="15"/>
        <v>786</v>
      </c>
    </row>
    <row r="829" spans="1:9">
      <c r="A829" s="13" t="s">
        <v>2568</v>
      </c>
      <c r="B829" s="13">
        <v>17031806103</v>
      </c>
      <c r="C829" s="13" t="s">
        <v>2569</v>
      </c>
      <c r="D829" s="13" t="s">
        <v>4272</v>
      </c>
      <c r="E829" s="13" t="s">
        <v>2661</v>
      </c>
      <c r="F829" s="23">
        <v>5.7712487876400001E-2</v>
      </c>
      <c r="G829" s="25">
        <v>57</v>
      </c>
      <c r="H829" s="25">
        <v>729</v>
      </c>
      <c r="I829" s="25">
        <f t="shared" si="15"/>
        <v>786</v>
      </c>
    </row>
    <row r="830" spans="1:9">
      <c r="A830" s="13" t="s">
        <v>2570</v>
      </c>
      <c r="B830" s="13">
        <v>17031806104</v>
      </c>
      <c r="C830" s="13" t="s">
        <v>2571</v>
      </c>
      <c r="D830" s="13" t="s">
        <v>4272</v>
      </c>
      <c r="E830" s="13" t="s">
        <v>2661</v>
      </c>
      <c r="F830" s="23">
        <v>5.7712487876400001E-2</v>
      </c>
      <c r="G830" s="25">
        <v>57</v>
      </c>
      <c r="H830" s="25">
        <v>729</v>
      </c>
      <c r="I830" s="25">
        <f t="shared" si="15"/>
        <v>786</v>
      </c>
    </row>
    <row r="831" spans="1:9">
      <c r="A831" s="13" t="s">
        <v>2572</v>
      </c>
      <c r="B831" s="13">
        <v>17031806201</v>
      </c>
      <c r="C831" s="13" t="s">
        <v>2573</v>
      </c>
      <c r="D831" s="13" t="s">
        <v>4272</v>
      </c>
      <c r="E831" s="13" t="s">
        <v>2661</v>
      </c>
      <c r="F831" s="23">
        <v>5.52763827145E-2</v>
      </c>
      <c r="G831" s="25">
        <v>57</v>
      </c>
      <c r="H831" s="25">
        <v>729</v>
      </c>
      <c r="I831" s="25">
        <f t="shared" si="15"/>
        <v>786</v>
      </c>
    </row>
    <row r="832" spans="1:9">
      <c r="A832" s="13" t="s">
        <v>2574</v>
      </c>
      <c r="B832" s="13">
        <v>17031806202</v>
      </c>
      <c r="C832" s="13" t="s">
        <v>2575</v>
      </c>
      <c r="D832" s="13" t="s">
        <v>4272</v>
      </c>
      <c r="E832" s="13" t="s">
        <v>2661</v>
      </c>
      <c r="F832" s="23">
        <v>5.52763827145E-2</v>
      </c>
      <c r="G832" s="25">
        <v>57</v>
      </c>
      <c r="H832" s="25">
        <v>729</v>
      </c>
      <c r="I832" s="25">
        <f t="shared" si="15"/>
        <v>786</v>
      </c>
    </row>
    <row r="833" spans="1:9">
      <c r="A833" s="13" t="s">
        <v>2576</v>
      </c>
      <c r="B833" s="13">
        <v>17031806300</v>
      </c>
      <c r="C833" s="13" t="s">
        <v>2577</v>
      </c>
      <c r="D833" s="13" t="s">
        <v>4272</v>
      </c>
      <c r="E833" s="13" t="s">
        <v>2661</v>
      </c>
      <c r="F833" s="23">
        <v>1.54373925179E-2</v>
      </c>
      <c r="G833" s="25">
        <v>57</v>
      </c>
      <c r="H833" s="25">
        <v>729</v>
      </c>
      <c r="I833" s="25">
        <f t="shared" si="15"/>
        <v>786</v>
      </c>
    </row>
    <row r="834" spans="1:9">
      <c r="A834" s="13" t="s">
        <v>2578</v>
      </c>
      <c r="B834" s="13">
        <v>17031806400</v>
      </c>
      <c r="C834" s="13" t="s">
        <v>2579</v>
      </c>
      <c r="D834" s="13" t="s">
        <v>4272</v>
      </c>
      <c r="E834" s="13" t="s">
        <v>2661</v>
      </c>
      <c r="F834" s="23">
        <v>7.0567987859200001E-2</v>
      </c>
      <c r="G834" s="25">
        <v>57</v>
      </c>
      <c r="H834" s="25">
        <v>729</v>
      </c>
      <c r="I834" s="25">
        <f t="shared" si="15"/>
        <v>786</v>
      </c>
    </row>
    <row r="835" spans="1:9">
      <c r="A835" s="13" t="s">
        <v>2580</v>
      </c>
      <c r="B835" s="13">
        <v>17031806501</v>
      </c>
      <c r="C835" s="13" t="s">
        <v>2581</v>
      </c>
      <c r="D835" s="13" t="s">
        <v>4272</v>
      </c>
      <c r="E835" s="13" t="s">
        <v>2661</v>
      </c>
      <c r="F835" s="23">
        <v>0.105263158679</v>
      </c>
      <c r="G835" s="25">
        <v>57</v>
      </c>
      <c r="H835" s="25">
        <v>729</v>
      </c>
      <c r="I835" s="25">
        <f t="shared" si="15"/>
        <v>786</v>
      </c>
    </row>
    <row r="836" spans="1:9">
      <c r="A836" s="13" t="s">
        <v>2582</v>
      </c>
      <c r="B836" s="13">
        <v>17031806502</v>
      </c>
      <c r="C836" s="13" t="s">
        <v>2583</v>
      </c>
      <c r="D836" s="13" t="s">
        <v>4272</v>
      </c>
      <c r="E836" s="13" t="s">
        <v>2661</v>
      </c>
      <c r="F836" s="23">
        <v>6.6600397229199998E-2</v>
      </c>
      <c r="G836" s="25">
        <v>57</v>
      </c>
      <c r="H836" s="25">
        <v>729</v>
      </c>
      <c r="I836" s="25">
        <f t="shared" si="15"/>
        <v>786</v>
      </c>
    </row>
    <row r="837" spans="1:9">
      <c r="A837" s="13" t="s">
        <v>2584</v>
      </c>
      <c r="B837" s="13">
        <v>17031806600</v>
      </c>
      <c r="C837" s="13" t="s">
        <v>2585</v>
      </c>
      <c r="D837" s="13" t="s">
        <v>4272</v>
      </c>
      <c r="E837" s="13" t="s">
        <v>2661</v>
      </c>
      <c r="F837" s="23">
        <v>1.9975030794700002E-2</v>
      </c>
      <c r="G837" s="25">
        <v>57</v>
      </c>
      <c r="H837" s="25">
        <v>729</v>
      </c>
      <c r="I837" s="25">
        <f t="shared" si="15"/>
        <v>786</v>
      </c>
    </row>
    <row r="838" spans="1:9">
      <c r="A838" s="13" t="s">
        <v>2586</v>
      </c>
      <c r="B838" s="13">
        <v>17031826800</v>
      </c>
      <c r="C838" s="13" t="s">
        <v>2587</v>
      </c>
      <c r="D838" s="13" t="s">
        <v>4272</v>
      </c>
      <c r="E838" s="13" t="s">
        <v>2588</v>
      </c>
      <c r="F838" s="23">
        <v>0</v>
      </c>
      <c r="G838" s="25">
        <v>13</v>
      </c>
      <c r="H838" s="25">
        <v>240</v>
      </c>
      <c r="I838" s="25">
        <f t="shared" si="15"/>
        <v>253</v>
      </c>
    </row>
    <row r="839" spans="1:9">
      <c r="A839" s="13" t="s">
        <v>2589</v>
      </c>
      <c r="B839" s="13">
        <v>17031826304</v>
      </c>
      <c r="C839" s="13" t="s">
        <v>2590</v>
      </c>
      <c r="D839" s="13" t="s">
        <v>4272</v>
      </c>
      <c r="E839" s="13" t="s">
        <v>2591</v>
      </c>
      <c r="F839" s="23">
        <v>0.287056356668</v>
      </c>
      <c r="G839" s="25"/>
      <c r="H839" s="25"/>
      <c r="I839" s="25"/>
    </row>
    <row r="840" spans="1:9">
      <c r="A840" s="13" t="s">
        <v>2592</v>
      </c>
      <c r="B840" s="13">
        <v>17031826401</v>
      </c>
      <c r="C840" s="13" t="s">
        <v>2593</v>
      </c>
      <c r="D840" s="13" t="s">
        <v>4272</v>
      </c>
      <c r="E840" s="13" t="s">
        <v>2591</v>
      </c>
      <c r="F840" s="23">
        <v>9.3518517911400006E-2</v>
      </c>
      <c r="G840" s="25"/>
      <c r="H840" s="25"/>
      <c r="I840" s="25"/>
    </row>
    <row r="841" spans="1:9">
      <c r="A841" s="13" t="s">
        <v>2594</v>
      </c>
      <c r="B841" s="13">
        <v>17031826402</v>
      </c>
      <c r="C841" s="13" t="s">
        <v>2595</v>
      </c>
      <c r="D841" s="13" t="s">
        <v>4272</v>
      </c>
      <c r="E841" s="13" t="s">
        <v>2591</v>
      </c>
      <c r="F841" s="23">
        <v>0.11381475627400001</v>
      </c>
      <c r="G841" s="25"/>
      <c r="H841" s="25"/>
      <c r="I841" s="25"/>
    </row>
    <row r="842" spans="1:9">
      <c r="A842" s="13" t="s">
        <v>2596</v>
      </c>
      <c r="B842" s="13">
        <v>17031826500</v>
      </c>
      <c r="C842" s="13" t="s">
        <v>2597</v>
      </c>
      <c r="D842" s="13" t="s">
        <v>4272</v>
      </c>
      <c r="E842" s="13" t="s">
        <v>2591</v>
      </c>
      <c r="F842" s="23">
        <v>9.8554536700199993E-2</v>
      </c>
      <c r="G842" s="25"/>
      <c r="H842" s="25"/>
      <c r="I842" s="25"/>
    </row>
    <row r="843" spans="1:9">
      <c r="A843" s="13" t="s">
        <v>2598</v>
      </c>
      <c r="B843" s="13">
        <v>17031828401</v>
      </c>
      <c r="C843" s="13" t="s">
        <v>2599</v>
      </c>
      <c r="D843" s="13" t="s">
        <v>4272</v>
      </c>
      <c r="E843" s="13" t="s">
        <v>2600</v>
      </c>
      <c r="F843" s="23">
        <v>0</v>
      </c>
      <c r="G843" s="25">
        <v>1</v>
      </c>
      <c r="H843" s="25">
        <v>78</v>
      </c>
      <c r="I843" s="25">
        <f t="shared" ref="I843:I892" si="16">SUM(G843:H843)</f>
        <v>79</v>
      </c>
    </row>
    <row r="844" spans="1:9">
      <c r="A844" s="13" t="s">
        <v>2601</v>
      </c>
      <c r="B844" s="13">
        <v>17031828402</v>
      </c>
      <c r="C844" s="13" t="s">
        <v>2602</v>
      </c>
      <c r="D844" s="13" t="s">
        <v>4272</v>
      </c>
      <c r="E844" s="13" t="s">
        <v>2600</v>
      </c>
      <c r="F844" s="23">
        <v>3.2608695328200002E-2</v>
      </c>
      <c r="G844" s="25">
        <v>1</v>
      </c>
      <c r="H844" s="25">
        <v>78</v>
      </c>
      <c r="I844" s="25">
        <f t="shared" si="16"/>
        <v>79</v>
      </c>
    </row>
    <row r="845" spans="1:9">
      <c r="A845" s="13" t="s">
        <v>2603</v>
      </c>
      <c r="B845" s="13">
        <v>17031804405</v>
      </c>
      <c r="C845" s="13" t="s">
        <v>2604</v>
      </c>
      <c r="D845" s="13" t="s">
        <v>4272</v>
      </c>
      <c r="E845" s="13" t="s">
        <v>2605</v>
      </c>
      <c r="F845" s="23">
        <v>0.116825044155</v>
      </c>
      <c r="G845" s="25">
        <v>355</v>
      </c>
      <c r="H845" s="25">
        <v>2186</v>
      </c>
      <c r="I845" s="25">
        <f t="shared" si="16"/>
        <v>2541</v>
      </c>
    </row>
    <row r="846" spans="1:9">
      <c r="A846" s="13" t="s">
        <v>2606</v>
      </c>
      <c r="B846" s="13">
        <v>17031804406</v>
      </c>
      <c r="C846" s="13" t="s">
        <v>2607</v>
      </c>
      <c r="D846" s="13" t="s">
        <v>4272</v>
      </c>
      <c r="E846" s="13" t="s">
        <v>2605</v>
      </c>
      <c r="F846" s="23">
        <v>0.116825044155</v>
      </c>
      <c r="G846" s="25">
        <v>355</v>
      </c>
      <c r="H846" s="25">
        <v>2186</v>
      </c>
      <c r="I846" s="25">
        <f t="shared" si="16"/>
        <v>2541</v>
      </c>
    </row>
    <row r="847" spans="1:9">
      <c r="A847" s="13" t="s">
        <v>2608</v>
      </c>
      <c r="B847" s="13">
        <v>17031804607</v>
      </c>
      <c r="C847" s="13" t="s">
        <v>2609</v>
      </c>
      <c r="D847" s="13" t="s">
        <v>4272</v>
      </c>
      <c r="E847" s="13" t="s">
        <v>2610</v>
      </c>
      <c r="F847" s="23">
        <v>0</v>
      </c>
      <c r="G847" s="25">
        <v>38</v>
      </c>
      <c r="H847" s="25">
        <v>752</v>
      </c>
      <c r="I847" s="25">
        <f t="shared" si="16"/>
        <v>790</v>
      </c>
    </row>
    <row r="848" spans="1:9">
      <c r="A848" s="13" t="s">
        <v>2611</v>
      </c>
      <c r="B848" s="13">
        <v>17031804608</v>
      </c>
      <c r="C848" s="13" t="s">
        <v>2501</v>
      </c>
      <c r="D848" s="13" t="s">
        <v>4272</v>
      </c>
      <c r="E848" s="13" t="s">
        <v>2610</v>
      </c>
      <c r="F848" s="23">
        <v>0</v>
      </c>
      <c r="G848" s="25">
        <v>38</v>
      </c>
      <c r="H848" s="25">
        <v>752</v>
      </c>
      <c r="I848" s="25">
        <f t="shared" si="16"/>
        <v>790</v>
      </c>
    </row>
    <row r="849" spans="1:9">
      <c r="A849" s="13" t="s">
        <v>2502</v>
      </c>
      <c r="B849" s="13">
        <v>17031804609</v>
      </c>
      <c r="C849" s="13" t="s">
        <v>2503</v>
      </c>
      <c r="D849" s="13" t="s">
        <v>4272</v>
      </c>
      <c r="E849" s="13" t="s">
        <v>2610</v>
      </c>
      <c r="F849" s="23">
        <v>0</v>
      </c>
      <c r="G849" s="25">
        <v>38</v>
      </c>
      <c r="H849" s="25">
        <v>752</v>
      </c>
      <c r="I849" s="25">
        <f t="shared" si="16"/>
        <v>790</v>
      </c>
    </row>
    <row r="850" spans="1:9">
      <c r="A850" s="13" t="s">
        <v>2504</v>
      </c>
      <c r="B850" s="13">
        <v>17031805002</v>
      </c>
      <c r="C850" s="13" t="s">
        <v>2505</v>
      </c>
      <c r="D850" s="13" t="s">
        <v>4272</v>
      </c>
      <c r="E850" s="13" t="s">
        <v>2610</v>
      </c>
      <c r="F850" s="23">
        <v>0.13978494703800001</v>
      </c>
      <c r="G850" s="25">
        <v>38</v>
      </c>
      <c r="H850" s="25">
        <v>752</v>
      </c>
      <c r="I850" s="25">
        <f t="shared" si="16"/>
        <v>790</v>
      </c>
    </row>
    <row r="851" spans="1:9">
      <c r="A851" s="13" t="s">
        <v>2506</v>
      </c>
      <c r="B851" s="13">
        <v>17031804606</v>
      </c>
      <c r="C851" s="13" t="s">
        <v>2507</v>
      </c>
      <c r="D851" s="13" t="s">
        <v>4272</v>
      </c>
      <c r="E851" s="13" t="s">
        <v>2508</v>
      </c>
      <c r="F851" s="23">
        <v>5.0420169718600003E-3</v>
      </c>
      <c r="G851" s="25">
        <v>38</v>
      </c>
      <c r="H851" s="25">
        <v>752</v>
      </c>
      <c r="I851" s="25">
        <f t="shared" si="16"/>
        <v>790</v>
      </c>
    </row>
    <row r="852" spans="1:9">
      <c r="A852" s="13" t="s">
        <v>2509</v>
      </c>
      <c r="B852" s="13">
        <v>17031770201</v>
      </c>
      <c r="C852" s="13" t="s">
        <v>2510</v>
      </c>
      <c r="D852" s="13" t="s">
        <v>4272</v>
      </c>
      <c r="E852" s="13" t="s">
        <v>2511</v>
      </c>
      <c r="F852" s="23">
        <v>2.82229967415E-2</v>
      </c>
      <c r="G852" s="25">
        <v>38</v>
      </c>
      <c r="H852" s="25">
        <v>752</v>
      </c>
      <c r="I852" s="25">
        <f t="shared" si="16"/>
        <v>790</v>
      </c>
    </row>
    <row r="853" spans="1:9">
      <c r="A853" s="13" t="s">
        <v>2512</v>
      </c>
      <c r="B853" s="13">
        <v>17031770202</v>
      </c>
      <c r="C853" s="13" t="s">
        <v>2513</v>
      </c>
      <c r="D853" s="13" t="s">
        <v>4272</v>
      </c>
      <c r="E853" s="13" t="s">
        <v>2511</v>
      </c>
      <c r="F853" s="23">
        <v>2.82229967415E-2</v>
      </c>
      <c r="G853" s="25">
        <v>38</v>
      </c>
      <c r="H853" s="25">
        <v>752</v>
      </c>
      <c r="I853" s="25">
        <f t="shared" si="16"/>
        <v>790</v>
      </c>
    </row>
    <row r="854" spans="1:9">
      <c r="A854" s="13" t="s">
        <v>2514</v>
      </c>
      <c r="B854" s="13">
        <v>17031770300</v>
      </c>
      <c r="C854" s="13" t="s">
        <v>2515</v>
      </c>
      <c r="D854" s="13" t="s">
        <v>4272</v>
      </c>
      <c r="E854" s="13" t="s">
        <v>2511</v>
      </c>
      <c r="F854" s="23">
        <v>4.3749999254900002E-2</v>
      </c>
      <c r="G854" s="25">
        <v>38</v>
      </c>
      <c r="H854" s="25">
        <v>752</v>
      </c>
      <c r="I854" s="25">
        <f t="shared" si="16"/>
        <v>790</v>
      </c>
    </row>
    <row r="855" spans="1:9">
      <c r="A855" s="13" t="s">
        <v>2516</v>
      </c>
      <c r="B855" s="13">
        <v>17031770400</v>
      </c>
      <c r="C855" s="13" t="s">
        <v>2517</v>
      </c>
      <c r="D855" s="13" t="s">
        <v>4272</v>
      </c>
      <c r="E855" s="13" t="s">
        <v>2511</v>
      </c>
      <c r="F855" s="23">
        <v>5.6772101670500001E-2</v>
      </c>
      <c r="G855" s="25">
        <v>38</v>
      </c>
      <c r="H855" s="25">
        <v>752</v>
      </c>
      <c r="I855" s="25">
        <f t="shared" si="16"/>
        <v>790</v>
      </c>
    </row>
    <row r="856" spans="1:9">
      <c r="A856" s="13" t="s">
        <v>2518</v>
      </c>
      <c r="B856" s="13">
        <v>17031770500</v>
      </c>
      <c r="C856" s="13" t="s">
        <v>2519</v>
      </c>
      <c r="D856" s="13" t="s">
        <v>4272</v>
      </c>
      <c r="E856" s="13" t="s">
        <v>2511</v>
      </c>
      <c r="F856" s="23">
        <v>9.3251533806299997E-2</v>
      </c>
      <c r="G856" s="25">
        <v>38</v>
      </c>
      <c r="H856" s="25">
        <v>752</v>
      </c>
      <c r="I856" s="25">
        <f t="shared" si="16"/>
        <v>790</v>
      </c>
    </row>
    <row r="857" spans="1:9">
      <c r="A857" s="13" t="s">
        <v>2520</v>
      </c>
      <c r="B857" s="13">
        <v>17031842800</v>
      </c>
      <c r="C857" s="13" t="s">
        <v>2521</v>
      </c>
      <c r="D857" s="13" t="s">
        <v>4272</v>
      </c>
      <c r="E857" s="13" t="s">
        <v>2522</v>
      </c>
      <c r="F857" s="23">
        <v>5.6680161505900002E-3</v>
      </c>
      <c r="G857" s="25">
        <v>22</v>
      </c>
      <c r="H857" s="25">
        <v>655</v>
      </c>
      <c r="I857" s="25">
        <f t="shared" si="16"/>
        <v>677</v>
      </c>
    </row>
    <row r="858" spans="1:9">
      <c r="A858" s="13" t="s">
        <v>2523</v>
      </c>
      <c r="B858" s="13">
        <v>17031842900</v>
      </c>
      <c r="C858" s="13" t="s">
        <v>2524</v>
      </c>
      <c r="D858" s="13" t="s">
        <v>4272</v>
      </c>
      <c r="E858" s="13" t="s">
        <v>2522</v>
      </c>
      <c r="F858" s="23">
        <v>0</v>
      </c>
      <c r="G858" s="25">
        <v>22</v>
      </c>
      <c r="H858" s="25">
        <v>655</v>
      </c>
      <c r="I858" s="25">
        <f t="shared" si="16"/>
        <v>677</v>
      </c>
    </row>
    <row r="859" spans="1:9">
      <c r="A859" s="13" t="s">
        <v>2525</v>
      </c>
      <c r="B859" s="13">
        <v>17031843000</v>
      </c>
      <c r="C859" s="13" t="s">
        <v>2526</v>
      </c>
      <c r="D859" s="13" t="s">
        <v>4272</v>
      </c>
      <c r="E859" s="13" t="s">
        <v>2522</v>
      </c>
      <c r="F859" s="23">
        <v>5.33880889416E-2</v>
      </c>
      <c r="G859" s="25">
        <v>22</v>
      </c>
      <c r="H859" s="25">
        <v>655</v>
      </c>
      <c r="I859" s="25">
        <f t="shared" si="16"/>
        <v>677</v>
      </c>
    </row>
    <row r="860" spans="1:9">
      <c r="A860" s="13" t="s">
        <v>2527</v>
      </c>
      <c r="B860" s="13">
        <v>17031843900</v>
      </c>
      <c r="C860" s="13" t="s">
        <v>2528</v>
      </c>
      <c r="D860" s="13" t="s">
        <v>4272</v>
      </c>
      <c r="E860" s="13" t="s">
        <v>2522</v>
      </c>
      <c r="F860" s="23">
        <v>7.6460480689999999E-2</v>
      </c>
      <c r="G860" s="25">
        <v>22</v>
      </c>
      <c r="H860" s="25">
        <v>655</v>
      </c>
      <c r="I860" s="25">
        <f t="shared" si="16"/>
        <v>677</v>
      </c>
    </row>
    <row r="861" spans="1:9">
      <c r="A861" s="13" t="s">
        <v>2529</v>
      </c>
      <c r="B861" s="13">
        <v>17031810701</v>
      </c>
      <c r="C861" s="13" t="s">
        <v>2530</v>
      </c>
      <c r="D861" s="13" t="s">
        <v>4272</v>
      </c>
      <c r="E861" s="13" t="s">
        <v>2531</v>
      </c>
      <c r="F861" s="23">
        <v>0.172257483006</v>
      </c>
      <c r="G861" s="25">
        <v>29</v>
      </c>
      <c r="H861" s="25">
        <v>376</v>
      </c>
      <c r="I861" s="25">
        <f t="shared" si="16"/>
        <v>405</v>
      </c>
    </row>
    <row r="862" spans="1:9">
      <c r="A862" s="13" t="s">
        <v>2532</v>
      </c>
      <c r="B862" s="13">
        <v>17031810702</v>
      </c>
      <c r="C862" s="13" t="s">
        <v>2533</v>
      </c>
      <c r="D862" s="13" t="s">
        <v>4272</v>
      </c>
      <c r="E862" s="13" t="s">
        <v>2531</v>
      </c>
      <c r="F862" s="23">
        <v>0.13750000298000001</v>
      </c>
      <c r="G862" s="25">
        <v>29</v>
      </c>
      <c r="H862" s="25">
        <v>376</v>
      </c>
      <c r="I862" s="25">
        <f t="shared" si="16"/>
        <v>405</v>
      </c>
    </row>
    <row r="863" spans="1:9">
      <c r="A863" s="13" t="s">
        <v>2534</v>
      </c>
      <c r="B863" s="13">
        <v>17031810800</v>
      </c>
      <c r="C863" s="13" t="s">
        <v>2535</v>
      </c>
      <c r="D863" s="13" t="s">
        <v>4272</v>
      </c>
      <c r="E863" s="13" t="s">
        <v>2531</v>
      </c>
      <c r="F863" s="23">
        <v>2.9230769723699999E-2</v>
      </c>
      <c r="G863" s="25">
        <v>29</v>
      </c>
      <c r="H863" s="25">
        <v>376</v>
      </c>
      <c r="I863" s="25">
        <f t="shared" si="16"/>
        <v>405</v>
      </c>
    </row>
    <row r="864" spans="1:9">
      <c r="A864" s="13" t="s">
        <v>2536</v>
      </c>
      <c r="B864" s="13">
        <v>17031810900</v>
      </c>
      <c r="C864" s="13" t="s">
        <v>2537</v>
      </c>
      <c r="D864" s="13" t="s">
        <v>4272</v>
      </c>
      <c r="E864" s="13" t="s">
        <v>2531</v>
      </c>
      <c r="F864" s="23">
        <v>6.7314364016099998E-2</v>
      </c>
      <c r="G864" s="25">
        <v>29</v>
      </c>
      <c r="H864" s="25">
        <v>376</v>
      </c>
      <c r="I864" s="25">
        <f t="shared" si="16"/>
        <v>405</v>
      </c>
    </row>
    <row r="865" spans="1:9">
      <c r="A865" s="13" t="s">
        <v>2538</v>
      </c>
      <c r="B865" s="13">
        <v>17031811000</v>
      </c>
      <c r="C865" s="13" t="s">
        <v>2539</v>
      </c>
      <c r="D865" s="13" t="s">
        <v>4272</v>
      </c>
      <c r="E865" s="13" t="s">
        <v>2531</v>
      </c>
      <c r="F865" s="23">
        <v>2.4955436587300001E-2</v>
      </c>
      <c r="G865" s="25">
        <v>29</v>
      </c>
      <c r="H865" s="25">
        <v>376</v>
      </c>
      <c r="I865" s="25">
        <f t="shared" si="16"/>
        <v>405</v>
      </c>
    </row>
    <row r="866" spans="1:9">
      <c r="A866" s="13" t="s">
        <v>2540</v>
      </c>
      <c r="B866" s="13">
        <v>17031808702</v>
      </c>
      <c r="C866" s="13" t="s">
        <v>2541</v>
      </c>
      <c r="D866" s="13" t="s">
        <v>4272</v>
      </c>
      <c r="E866" s="13" t="s">
        <v>2542</v>
      </c>
      <c r="F866" s="23">
        <v>0</v>
      </c>
      <c r="G866" s="25">
        <v>213</v>
      </c>
      <c r="H866" s="25">
        <v>2101</v>
      </c>
      <c r="I866" s="25">
        <f t="shared" si="16"/>
        <v>2314</v>
      </c>
    </row>
    <row r="867" spans="1:9">
      <c r="A867" s="13" t="s">
        <v>2543</v>
      </c>
      <c r="B867" s="13">
        <v>17031808800</v>
      </c>
      <c r="C867" s="13" t="s">
        <v>2544</v>
      </c>
      <c r="D867" s="13" t="s">
        <v>4272</v>
      </c>
      <c r="E867" s="13" t="s">
        <v>2542</v>
      </c>
      <c r="F867" s="23">
        <v>2.96803656965E-2</v>
      </c>
      <c r="G867" s="25">
        <v>213</v>
      </c>
      <c r="H867" s="25">
        <v>2101</v>
      </c>
      <c r="I867" s="25">
        <f t="shared" si="16"/>
        <v>2314</v>
      </c>
    </row>
    <row r="868" spans="1:9">
      <c r="A868" s="13" t="s">
        <v>2545</v>
      </c>
      <c r="B868" s="13">
        <v>17031808900</v>
      </c>
      <c r="C868" s="13" t="s">
        <v>2546</v>
      </c>
      <c r="D868" s="13" t="s">
        <v>4272</v>
      </c>
      <c r="E868" s="13" t="s">
        <v>2542</v>
      </c>
      <c r="F868" s="23">
        <v>1.9794140011100001E-2</v>
      </c>
      <c r="G868" s="25">
        <v>213</v>
      </c>
      <c r="H868" s="25">
        <v>2101</v>
      </c>
      <c r="I868" s="25">
        <f t="shared" si="16"/>
        <v>2314</v>
      </c>
    </row>
    <row r="869" spans="1:9">
      <c r="A869" s="13" t="s">
        <v>2547</v>
      </c>
      <c r="B869" s="13">
        <v>17031809000</v>
      </c>
      <c r="C869" s="13" t="s">
        <v>2548</v>
      </c>
      <c r="D869" s="13" t="s">
        <v>4272</v>
      </c>
      <c r="E869" s="13" t="s">
        <v>2542</v>
      </c>
      <c r="F869" s="23">
        <v>1.0147601366E-2</v>
      </c>
      <c r="G869" s="25">
        <v>213</v>
      </c>
      <c r="H869" s="25">
        <v>2101</v>
      </c>
      <c r="I869" s="25">
        <f t="shared" si="16"/>
        <v>2314</v>
      </c>
    </row>
    <row r="870" spans="1:9">
      <c r="A870" s="13" t="s">
        <v>2549</v>
      </c>
      <c r="B870" s="13">
        <v>17031809100</v>
      </c>
      <c r="C870" s="13" t="s">
        <v>2550</v>
      </c>
      <c r="D870" s="13" t="s">
        <v>4272</v>
      </c>
      <c r="E870" s="13" t="s">
        <v>2542</v>
      </c>
      <c r="F870" s="23">
        <v>2.4971622973700001E-2</v>
      </c>
      <c r="G870" s="25">
        <v>213</v>
      </c>
      <c r="H870" s="25">
        <v>2101</v>
      </c>
      <c r="I870" s="25">
        <f t="shared" si="16"/>
        <v>2314</v>
      </c>
    </row>
    <row r="871" spans="1:9">
      <c r="A871" s="13" t="s">
        <v>2551</v>
      </c>
      <c r="B871" s="13">
        <v>17031809200</v>
      </c>
      <c r="C871" s="13" t="s">
        <v>2552</v>
      </c>
      <c r="D871" s="13" t="s">
        <v>4272</v>
      </c>
      <c r="E871" s="13" t="s">
        <v>2542</v>
      </c>
      <c r="F871" s="23">
        <v>9.2369474470599996E-2</v>
      </c>
      <c r="G871" s="25">
        <v>213</v>
      </c>
      <c r="H871" s="25">
        <v>2101</v>
      </c>
      <c r="I871" s="25">
        <f t="shared" si="16"/>
        <v>2314</v>
      </c>
    </row>
    <row r="872" spans="1:9">
      <c r="A872" s="13" t="s">
        <v>2553</v>
      </c>
      <c r="B872" s="13">
        <v>17031809300</v>
      </c>
      <c r="C872" s="13" t="s">
        <v>2554</v>
      </c>
      <c r="D872" s="13" t="s">
        <v>4272</v>
      </c>
      <c r="E872" s="13" t="s">
        <v>2542</v>
      </c>
      <c r="F872" s="23">
        <v>8.3538085222200006E-2</v>
      </c>
      <c r="G872" s="25">
        <v>213</v>
      </c>
      <c r="H872" s="25">
        <v>2101</v>
      </c>
      <c r="I872" s="25">
        <f t="shared" si="16"/>
        <v>2314</v>
      </c>
    </row>
    <row r="873" spans="1:9">
      <c r="A873" s="13" t="s">
        <v>2555</v>
      </c>
      <c r="B873" s="13">
        <v>17031809400</v>
      </c>
      <c r="C873" s="13" t="s">
        <v>2556</v>
      </c>
      <c r="D873" s="13" t="s">
        <v>4272</v>
      </c>
      <c r="E873" s="13" t="s">
        <v>2542</v>
      </c>
      <c r="F873" s="23">
        <v>0</v>
      </c>
      <c r="G873" s="25">
        <v>213</v>
      </c>
      <c r="H873" s="25">
        <v>2101</v>
      </c>
      <c r="I873" s="25">
        <f t="shared" si="16"/>
        <v>2314</v>
      </c>
    </row>
    <row r="874" spans="1:9">
      <c r="A874" s="13" t="s">
        <v>2444</v>
      </c>
      <c r="B874" s="13">
        <v>17031809500</v>
      </c>
      <c r="C874" s="13" t="s">
        <v>2445</v>
      </c>
      <c r="D874" s="13" t="s">
        <v>4272</v>
      </c>
      <c r="E874" s="13" t="s">
        <v>2542</v>
      </c>
      <c r="F874" s="23">
        <v>6.2600322067699998E-2</v>
      </c>
      <c r="G874" s="25">
        <v>213</v>
      </c>
      <c r="H874" s="25">
        <v>2101</v>
      </c>
      <c r="I874" s="25">
        <f t="shared" si="16"/>
        <v>2314</v>
      </c>
    </row>
    <row r="875" spans="1:9">
      <c r="A875" s="13" t="s">
        <v>2446</v>
      </c>
      <c r="B875" s="13">
        <v>17031809600</v>
      </c>
      <c r="C875" s="13" t="s">
        <v>2447</v>
      </c>
      <c r="D875" s="13" t="s">
        <v>4272</v>
      </c>
      <c r="E875" s="13" t="s">
        <v>2542</v>
      </c>
      <c r="F875" s="23">
        <v>0.10437710583199999</v>
      </c>
      <c r="G875" s="25">
        <v>213</v>
      </c>
      <c r="H875" s="25">
        <v>2101</v>
      </c>
      <c r="I875" s="25">
        <f t="shared" si="16"/>
        <v>2314</v>
      </c>
    </row>
    <row r="876" spans="1:9">
      <c r="A876" s="13" t="s">
        <v>2448</v>
      </c>
      <c r="B876" s="13">
        <v>17031809700</v>
      </c>
      <c r="C876" s="13" t="s">
        <v>2449</v>
      </c>
      <c r="D876" s="13" t="s">
        <v>4272</v>
      </c>
      <c r="E876" s="13" t="s">
        <v>2542</v>
      </c>
      <c r="F876" s="23">
        <v>2.7659574523599999E-2</v>
      </c>
      <c r="G876" s="25">
        <v>213</v>
      </c>
      <c r="H876" s="25">
        <v>2101</v>
      </c>
      <c r="I876" s="25">
        <f t="shared" si="16"/>
        <v>2314</v>
      </c>
    </row>
    <row r="877" spans="1:9">
      <c r="A877" s="13" t="s">
        <v>2450</v>
      </c>
      <c r="B877" s="13">
        <v>17031809800</v>
      </c>
      <c r="C877" s="13" t="s">
        <v>2451</v>
      </c>
      <c r="D877" s="13" t="s">
        <v>4272</v>
      </c>
      <c r="E877" s="13" t="s">
        <v>2542</v>
      </c>
      <c r="F877" s="23">
        <v>3.9182282984300001E-2</v>
      </c>
      <c r="G877" s="25">
        <v>213</v>
      </c>
      <c r="H877" s="25">
        <v>2101</v>
      </c>
      <c r="I877" s="25">
        <f t="shared" si="16"/>
        <v>2314</v>
      </c>
    </row>
    <row r="878" spans="1:9">
      <c r="A878" s="13" t="s">
        <v>2452</v>
      </c>
      <c r="B878" s="13">
        <v>17031809900</v>
      </c>
      <c r="C878" s="13" t="s">
        <v>2453</v>
      </c>
      <c r="D878" s="13" t="s">
        <v>4272</v>
      </c>
      <c r="E878" s="13" t="s">
        <v>2542</v>
      </c>
      <c r="F878" s="23">
        <v>0</v>
      </c>
      <c r="G878" s="25">
        <v>213</v>
      </c>
      <c r="H878" s="25">
        <v>2101</v>
      </c>
      <c r="I878" s="25">
        <f t="shared" si="16"/>
        <v>2314</v>
      </c>
    </row>
    <row r="879" spans="1:9">
      <c r="A879" s="13" t="s">
        <v>2454</v>
      </c>
      <c r="B879" s="13">
        <v>17031810000</v>
      </c>
      <c r="C879" s="13" t="s">
        <v>2455</v>
      </c>
      <c r="D879" s="13" t="s">
        <v>4272</v>
      </c>
      <c r="E879" s="13" t="s">
        <v>2542</v>
      </c>
      <c r="F879" s="23">
        <v>3.10136154294E-2</v>
      </c>
      <c r="G879" s="25">
        <v>213</v>
      </c>
      <c r="H879" s="25">
        <v>2101</v>
      </c>
      <c r="I879" s="25">
        <f t="shared" si="16"/>
        <v>2314</v>
      </c>
    </row>
    <row r="880" spans="1:9">
      <c r="A880" s="13" t="s">
        <v>2456</v>
      </c>
      <c r="B880" s="13">
        <v>17031810100</v>
      </c>
      <c r="C880" s="13" t="s">
        <v>2457</v>
      </c>
      <c r="D880" s="13" t="s">
        <v>4272</v>
      </c>
      <c r="E880" s="13" t="s">
        <v>2542</v>
      </c>
      <c r="F880" s="23">
        <v>4.5081965625300001E-2</v>
      </c>
      <c r="G880" s="25">
        <v>213</v>
      </c>
      <c r="H880" s="25">
        <v>2101</v>
      </c>
      <c r="I880" s="25">
        <f t="shared" si="16"/>
        <v>2314</v>
      </c>
    </row>
    <row r="881" spans="1:9">
      <c r="A881" s="13" t="s">
        <v>2458</v>
      </c>
      <c r="B881" s="13">
        <v>17031810200</v>
      </c>
      <c r="C881" s="13" t="s">
        <v>2459</v>
      </c>
      <c r="D881" s="13" t="s">
        <v>4272</v>
      </c>
      <c r="E881" s="13" t="s">
        <v>2542</v>
      </c>
      <c r="F881" s="23">
        <v>0.111258275807</v>
      </c>
      <c r="G881" s="25">
        <v>213</v>
      </c>
      <c r="H881" s="25">
        <v>2101</v>
      </c>
      <c r="I881" s="25">
        <f t="shared" si="16"/>
        <v>2314</v>
      </c>
    </row>
    <row r="882" spans="1:9">
      <c r="A882" s="13" t="s">
        <v>2460</v>
      </c>
      <c r="B882" s="13">
        <v>17031810301</v>
      </c>
      <c r="C882" s="13" t="s">
        <v>2461</v>
      </c>
      <c r="D882" s="13" t="s">
        <v>4272</v>
      </c>
      <c r="E882" s="13" t="s">
        <v>2542</v>
      </c>
      <c r="F882" s="23">
        <v>3.7754114717199999E-2</v>
      </c>
      <c r="G882" s="25">
        <v>213</v>
      </c>
      <c r="H882" s="25">
        <v>2101</v>
      </c>
      <c r="I882" s="25">
        <f t="shared" si="16"/>
        <v>2314</v>
      </c>
    </row>
    <row r="883" spans="1:9">
      <c r="A883" s="13" t="s">
        <v>2462</v>
      </c>
      <c r="B883" s="13">
        <v>17031810302</v>
      </c>
      <c r="C883" s="13" t="s">
        <v>2463</v>
      </c>
      <c r="D883" s="13" t="s">
        <v>4272</v>
      </c>
      <c r="E883" s="13" t="s">
        <v>2542</v>
      </c>
      <c r="F883" s="23">
        <v>7.99999982119E-2</v>
      </c>
      <c r="G883" s="25">
        <v>213</v>
      </c>
      <c r="H883" s="25">
        <v>2101</v>
      </c>
      <c r="I883" s="25">
        <f t="shared" si="16"/>
        <v>2314</v>
      </c>
    </row>
    <row r="884" spans="1:9">
      <c r="A884" s="13" t="s">
        <v>2464</v>
      </c>
      <c r="B884" s="13">
        <v>17031821600</v>
      </c>
      <c r="C884" s="13" t="s">
        <v>2465</v>
      </c>
      <c r="D884" s="13" t="s">
        <v>4272</v>
      </c>
      <c r="E884" s="13" t="s">
        <v>2466</v>
      </c>
      <c r="F884" s="23">
        <v>7.14957639575E-2</v>
      </c>
      <c r="G884" s="25">
        <v>33</v>
      </c>
      <c r="H884" s="25">
        <v>689</v>
      </c>
      <c r="I884" s="25">
        <f t="shared" si="16"/>
        <v>722</v>
      </c>
    </row>
    <row r="885" spans="1:9">
      <c r="A885" s="13" t="s">
        <v>2467</v>
      </c>
      <c r="B885" s="13">
        <v>17031821700</v>
      </c>
      <c r="C885" s="13" t="s">
        <v>2468</v>
      </c>
      <c r="D885" s="13" t="s">
        <v>4272</v>
      </c>
      <c r="E885" s="13" t="s">
        <v>2466</v>
      </c>
      <c r="F885" s="23">
        <v>0</v>
      </c>
      <c r="G885" s="25">
        <v>33</v>
      </c>
      <c r="H885" s="25">
        <v>689</v>
      </c>
      <c r="I885" s="25">
        <f t="shared" si="16"/>
        <v>722</v>
      </c>
    </row>
    <row r="886" spans="1:9">
      <c r="A886" s="13" t="s">
        <v>2469</v>
      </c>
      <c r="B886" s="13">
        <v>17031821800</v>
      </c>
      <c r="C886" s="13" t="s">
        <v>2470</v>
      </c>
      <c r="D886" s="13" t="s">
        <v>4272</v>
      </c>
      <c r="E886" s="13" t="s">
        <v>2466</v>
      </c>
      <c r="F886" s="23">
        <v>9.6701651811599995E-2</v>
      </c>
      <c r="G886" s="25">
        <v>33</v>
      </c>
      <c r="H886" s="25">
        <v>689</v>
      </c>
      <c r="I886" s="25">
        <f t="shared" si="16"/>
        <v>722</v>
      </c>
    </row>
    <row r="887" spans="1:9">
      <c r="A887" s="13" t="s">
        <v>2471</v>
      </c>
      <c r="B887" s="13">
        <v>17031821900</v>
      </c>
      <c r="C887" s="13" t="s">
        <v>2472</v>
      </c>
      <c r="D887" s="13" t="s">
        <v>4272</v>
      </c>
      <c r="E887" s="13" t="s">
        <v>2466</v>
      </c>
      <c r="F887" s="23">
        <v>2.7657736092799999E-2</v>
      </c>
      <c r="G887" s="25">
        <v>33</v>
      </c>
      <c r="H887" s="25">
        <v>689</v>
      </c>
      <c r="I887" s="25">
        <f t="shared" si="16"/>
        <v>722</v>
      </c>
    </row>
    <row r="888" spans="1:9">
      <c r="A888" s="13" t="s">
        <v>2473</v>
      </c>
      <c r="B888" s="13">
        <v>17031829800</v>
      </c>
      <c r="C888" s="13" t="s">
        <v>2474</v>
      </c>
      <c r="D888" s="13" t="s">
        <v>4272</v>
      </c>
      <c r="E888" s="13" t="s">
        <v>2475</v>
      </c>
      <c r="F888" s="23">
        <v>0</v>
      </c>
      <c r="G888" s="25">
        <v>7</v>
      </c>
      <c r="H888" s="25">
        <v>177</v>
      </c>
      <c r="I888" s="25">
        <f t="shared" si="16"/>
        <v>184</v>
      </c>
    </row>
    <row r="889" spans="1:9">
      <c r="A889" s="13" t="s">
        <v>2476</v>
      </c>
      <c r="B889" s="13">
        <v>17031815900</v>
      </c>
      <c r="C889" s="13" t="s">
        <v>2477</v>
      </c>
      <c r="D889" s="13" t="s">
        <v>4272</v>
      </c>
      <c r="E889" s="13" t="s">
        <v>2478</v>
      </c>
      <c r="F889" s="23">
        <v>7.11775049567E-2</v>
      </c>
      <c r="G889" s="25">
        <v>34</v>
      </c>
      <c r="H889" s="25">
        <v>713</v>
      </c>
      <c r="I889" s="25">
        <f t="shared" si="16"/>
        <v>747</v>
      </c>
    </row>
    <row r="890" spans="1:9">
      <c r="A890" s="13" t="s">
        <v>2479</v>
      </c>
      <c r="B890" s="13">
        <v>17031816000</v>
      </c>
      <c r="C890" s="13" t="s">
        <v>2480</v>
      </c>
      <c r="D890" s="13" t="s">
        <v>4272</v>
      </c>
      <c r="E890" s="13" t="s">
        <v>2478</v>
      </c>
      <c r="F890" s="23">
        <v>7.93650820851E-2</v>
      </c>
      <c r="G890" s="25">
        <v>34</v>
      </c>
      <c r="H890" s="25">
        <v>713</v>
      </c>
      <c r="I890" s="25">
        <f t="shared" si="16"/>
        <v>747</v>
      </c>
    </row>
    <row r="891" spans="1:9">
      <c r="A891" s="13" t="s">
        <v>2481</v>
      </c>
      <c r="B891" s="13">
        <v>17031816100</v>
      </c>
      <c r="C891" s="13" t="s">
        <v>2482</v>
      </c>
      <c r="D891" s="13" t="s">
        <v>4272</v>
      </c>
      <c r="E891" s="13" t="s">
        <v>2478</v>
      </c>
      <c r="F891" s="23">
        <v>5.10471202433E-2</v>
      </c>
      <c r="G891" s="25">
        <v>34</v>
      </c>
      <c r="H891" s="25">
        <v>713</v>
      </c>
      <c r="I891" s="25">
        <f t="shared" si="16"/>
        <v>747</v>
      </c>
    </row>
    <row r="892" spans="1:9">
      <c r="A892" s="13" t="s">
        <v>2483</v>
      </c>
      <c r="B892" s="13">
        <v>17031820800</v>
      </c>
      <c r="C892" s="13" t="s">
        <v>2484</v>
      </c>
      <c r="D892" s="13" t="s">
        <v>4272</v>
      </c>
      <c r="E892" s="13" t="s">
        <v>2485</v>
      </c>
      <c r="F892" s="23">
        <v>2.8169013559800001E-2</v>
      </c>
      <c r="G892" s="25">
        <v>1</v>
      </c>
      <c r="H892" s="25">
        <v>33</v>
      </c>
      <c r="I892" s="25">
        <f t="shared" si="16"/>
        <v>34</v>
      </c>
    </row>
    <row r="893" spans="1:9">
      <c r="A893" s="13" t="s">
        <v>2486</v>
      </c>
      <c r="B893" s="13">
        <v>17031811401</v>
      </c>
      <c r="C893" s="13" t="s">
        <v>2487</v>
      </c>
      <c r="D893" s="13" t="s">
        <v>4272</v>
      </c>
      <c r="E893" s="13" t="s">
        <v>2488</v>
      </c>
      <c r="F893" s="23">
        <v>8.8105723261799995E-2</v>
      </c>
      <c r="G893" s="25"/>
      <c r="H893" s="25"/>
      <c r="I893" s="25"/>
    </row>
    <row r="894" spans="1:9">
      <c r="A894" s="13" t="s">
        <v>2489</v>
      </c>
      <c r="B894" s="13">
        <v>17031811402</v>
      </c>
      <c r="C894" s="13" t="s">
        <v>2490</v>
      </c>
      <c r="D894" s="13" t="s">
        <v>4272</v>
      </c>
      <c r="E894" s="13" t="s">
        <v>2488</v>
      </c>
      <c r="F894" s="23">
        <v>4.7664441168300001E-2</v>
      </c>
      <c r="G894" s="25"/>
      <c r="H894" s="25"/>
      <c r="I894" s="25"/>
    </row>
    <row r="895" spans="1:9">
      <c r="A895" s="13" t="s">
        <v>2491</v>
      </c>
      <c r="B895" s="13">
        <v>17031811500</v>
      </c>
      <c r="C895" s="13" t="s">
        <v>2492</v>
      </c>
      <c r="D895" s="13" t="s">
        <v>4272</v>
      </c>
      <c r="E895" s="13" t="s">
        <v>2488</v>
      </c>
      <c r="F895" s="23">
        <v>2.8985507786300001E-2</v>
      </c>
      <c r="G895" s="25"/>
      <c r="H895" s="25"/>
      <c r="I895" s="25"/>
    </row>
    <row r="896" spans="1:9">
      <c r="A896" s="13" t="s">
        <v>2493</v>
      </c>
      <c r="B896" s="13">
        <v>17031811701</v>
      </c>
      <c r="C896" s="13" t="s">
        <v>2494</v>
      </c>
      <c r="D896" s="13" t="s">
        <v>4272</v>
      </c>
      <c r="E896" s="13" t="s">
        <v>2488</v>
      </c>
      <c r="F896" s="23">
        <v>0.214723929763</v>
      </c>
      <c r="G896" s="25"/>
      <c r="H896" s="25"/>
      <c r="I896" s="25"/>
    </row>
    <row r="897" spans="1:9">
      <c r="A897" s="13" t="s">
        <v>2495</v>
      </c>
      <c r="B897" s="13">
        <v>17031811702</v>
      </c>
      <c r="C897" s="13" t="s">
        <v>2496</v>
      </c>
      <c r="D897" s="13" t="s">
        <v>4272</v>
      </c>
      <c r="E897" s="13" t="s">
        <v>2488</v>
      </c>
      <c r="F897" s="23">
        <v>0</v>
      </c>
      <c r="G897" s="25"/>
      <c r="H897" s="25"/>
      <c r="I897" s="25"/>
    </row>
    <row r="898" spans="1:9">
      <c r="A898" s="13" t="s">
        <v>2497</v>
      </c>
      <c r="B898" s="13">
        <v>17031841900</v>
      </c>
      <c r="C898" s="13" t="s">
        <v>2498</v>
      </c>
      <c r="D898" s="13" t="s">
        <v>4272</v>
      </c>
      <c r="E898" s="13" t="s">
        <v>2499</v>
      </c>
      <c r="F898" s="23">
        <v>0</v>
      </c>
      <c r="G898" s="25">
        <v>10</v>
      </c>
      <c r="H898" s="25">
        <v>389</v>
      </c>
      <c r="I898" s="25">
        <f>SUM(G898:H898)</f>
        <v>399</v>
      </c>
    </row>
    <row r="899" spans="1:9">
      <c r="A899" s="13" t="s">
        <v>2500</v>
      </c>
      <c r="B899" s="13">
        <v>17031842000</v>
      </c>
      <c r="C899" s="13" t="s">
        <v>2386</v>
      </c>
      <c r="D899" s="13" t="s">
        <v>4272</v>
      </c>
      <c r="E899" s="13" t="s">
        <v>2499</v>
      </c>
      <c r="F899" s="23">
        <v>1.8930040299899999E-2</v>
      </c>
      <c r="G899" s="25">
        <v>10</v>
      </c>
      <c r="H899" s="25">
        <v>389</v>
      </c>
      <c r="I899" s="25">
        <f>SUM(G899:H899)</f>
        <v>399</v>
      </c>
    </row>
    <row r="900" spans="1:9">
      <c r="A900" s="13" t="s">
        <v>2387</v>
      </c>
      <c r="B900" s="13">
        <v>17031842100</v>
      </c>
      <c r="C900" s="13" t="s">
        <v>2388</v>
      </c>
      <c r="D900" s="13" t="s">
        <v>4272</v>
      </c>
      <c r="E900" s="13" t="s">
        <v>2499</v>
      </c>
      <c r="F900" s="23">
        <v>3.0363036319599999E-2</v>
      </c>
      <c r="G900" s="25">
        <v>10</v>
      </c>
      <c r="H900" s="25">
        <v>389</v>
      </c>
      <c r="I900" s="25">
        <f>SUM(G900:H900)</f>
        <v>399</v>
      </c>
    </row>
    <row r="901" spans="1:9">
      <c r="A901" s="13" t="s">
        <v>2389</v>
      </c>
      <c r="B901" s="13">
        <v>17031842200</v>
      </c>
      <c r="C901" s="13" t="s">
        <v>2390</v>
      </c>
      <c r="D901" s="13" t="s">
        <v>4272</v>
      </c>
      <c r="E901" s="13" t="s">
        <v>2499</v>
      </c>
      <c r="F901" s="23">
        <v>2.7240773662900002E-2</v>
      </c>
      <c r="G901" s="25">
        <v>10</v>
      </c>
      <c r="H901" s="25">
        <v>389</v>
      </c>
      <c r="I901" s="25">
        <f>SUM(G901:H901)</f>
        <v>399</v>
      </c>
    </row>
    <row r="902" spans="1:9">
      <c r="A902" s="13" t="s">
        <v>2391</v>
      </c>
      <c r="B902" s="13">
        <v>17031842300</v>
      </c>
      <c r="C902" s="13" t="s">
        <v>2392</v>
      </c>
      <c r="D902" s="13" t="s">
        <v>4272</v>
      </c>
      <c r="E902" s="13" t="s">
        <v>2499</v>
      </c>
      <c r="F902" s="23">
        <v>2.2018348798199999E-2</v>
      </c>
      <c r="G902" s="25">
        <v>10</v>
      </c>
      <c r="H902" s="25">
        <v>389</v>
      </c>
      <c r="I902" s="25">
        <f>SUM(G902:H902)</f>
        <v>399</v>
      </c>
    </row>
    <row r="903" spans="1:9">
      <c r="A903" s="13" t="s">
        <v>2393</v>
      </c>
      <c r="B903" s="13">
        <v>17031800200</v>
      </c>
      <c r="C903" s="13" t="s">
        <v>2394</v>
      </c>
      <c r="D903" s="13" t="s">
        <v>4272</v>
      </c>
      <c r="E903" s="13" t="s">
        <v>2395</v>
      </c>
      <c r="F903" s="23">
        <v>6.41447380185E-2</v>
      </c>
      <c r="G903" s="25"/>
      <c r="H903" s="25"/>
      <c r="I903" s="25"/>
    </row>
    <row r="904" spans="1:9">
      <c r="A904" s="13" t="s">
        <v>2396</v>
      </c>
      <c r="B904" s="13">
        <v>17031841200</v>
      </c>
      <c r="C904" s="13" t="s">
        <v>2397</v>
      </c>
      <c r="D904" s="13" t="s">
        <v>4272</v>
      </c>
      <c r="E904" s="13" t="s">
        <v>2398</v>
      </c>
      <c r="F904" s="23">
        <v>2.9201101511699998E-2</v>
      </c>
      <c r="G904" s="25">
        <v>39</v>
      </c>
      <c r="H904" s="25">
        <v>582</v>
      </c>
      <c r="I904" s="25">
        <f>SUM(G904:H904)</f>
        <v>621</v>
      </c>
    </row>
    <row r="905" spans="1:9">
      <c r="A905" s="13" t="s">
        <v>2399</v>
      </c>
      <c r="B905" s="13">
        <v>17031801603</v>
      </c>
      <c r="C905" s="13" t="s">
        <v>2400</v>
      </c>
      <c r="D905" s="13" t="s">
        <v>4272</v>
      </c>
      <c r="E905" s="13" t="s">
        <v>2401</v>
      </c>
      <c r="F905" s="23">
        <v>2.0236087962999999E-2</v>
      </c>
      <c r="G905" s="25"/>
      <c r="H905" s="25"/>
      <c r="I905" s="25"/>
    </row>
    <row r="906" spans="1:9">
      <c r="A906" s="13" t="s">
        <v>2402</v>
      </c>
      <c r="B906" s="13">
        <v>17031801607</v>
      </c>
      <c r="C906" s="13" t="s">
        <v>2403</v>
      </c>
      <c r="D906" s="13" t="s">
        <v>4272</v>
      </c>
      <c r="E906" s="13" t="s">
        <v>2401</v>
      </c>
      <c r="F906" s="23">
        <v>2.5528810918300001E-2</v>
      </c>
      <c r="G906" s="25"/>
      <c r="H906" s="25"/>
      <c r="I906" s="25"/>
    </row>
    <row r="907" spans="1:9">
      <c r="A907" s="13" t="s">
        <v>2404</v>
      </c>
      <c r="B907" s="13">
        <v>17031801901</v>
      </c>
      <c r="C907" s="13" t="s">
        <v>2405</v>
      </c>
      <c r="D907" s="13" t="s">
        <v>4272</v>
      </c>
      <c r="E907" s="13" t="s">
        <v>2401</v>
      </c>
      <c r="F907" s="23">
        <v>1.46771036088E-2</v>
      </c>
      <c r="G907" s="25"/>
      <c r="H907" s="25"/>
      <c r="I907" s="25"/>
    </row>
    <row r="908" spans="1:9">
      <c r="A908" s="13" t="s">
        <v>2406</v>
      </c>
      <c r="B908" s="13">
        <v>17031801902</v>
      </c>
      <c r="C908" s="13" t="s">
        <v>2407</v>
      </c>
      <c r="D908" s="13" t="s">
        <v>4272</v>
      </c>
      <c r="E908" s="13" t="s">
        <v>2408</v>
      </c>
      <c r="F908" s="23">
        <v>0</v>
      </c>
      <c r="G908" s="25">
        <v>0</v>
      </c>
      <c r="H908" s="25">
        <v>112</v>
      </c>
      <c r="I908" s="25">
        <f>SUM(G908:H908)</f>
        <v>112</v>
      </c>
    </row>
    <row r="909" spans="1:9">
      <c r="A909" s="13" t="s">
        <v>2409</v>
      </c>
      <c r="B909" s="13">
        <v>17031802002</v>
      </c>
      <c r="C909" s="13" t="s">
        <v>2410</v>
      </c>
      <c r="D909" s="13" t="s">
        <v>4272</v>
      </c>
      <c r="E909" s="13" t="s">
        <v>2401</v>
      </c>
      <c r="F909" s="23">
        <v>4.9531459808300003E-2</v>
      </c>
      <c r="G909" s="25"/>
      <c r="H909" s="25"/>
      <c r="I909" s="25"/>
    </row>
    <row r="910" spans="1:9">
      <c r="A910" s="13" t="s">
        <v>2411</v>
      </c>
      <c r="B910" s="13">
        <v>17031802003</v>
      </c>
      <c r="C910" s="13" t="s">
        <v>2412</v>
      </c>
      <c r="D910" s="13" t="s">
        <v>4272</v>
      </c>
      <c r="E910" s="13" t="s">
        <v>2401</v>
      </c>
      <c r="F910" s="23">
        <v>4.9531459808300003E-2</v>
      </c>
      <c r="G910" s="25"/>
      <c r="H910" s="25"/>
      <c r="I910" s="25"/>
    </row>
    <row r="911" spans="1:9">
      <c r="A911" s="13" t="s">
        <v>2413</v>
      </c>
      <c r="B911" s="13">
        <v>17031802004</v>
      </c>
      <c r="C911" s="13" t="s">
        <v>2414</v>
      </c>
      <c r="D911" s="13" t="s">
        <v>4272</v>
      </c>
      <c r="E911" s="13" t="s">
        <v>2401</v>
      </c>
      <c r="F911" s="23">
        <v>4.9531459808300003E-2</v>
      </c>
      <c r="G911" s="25"/>
      <c r="H911" s="25"/>
      <c r="I911" s="25"/>
    </row>
    <row r="912" spans="1:9">
      <c r="A912" s="13" t="s">
        <v>2415</v>
      </c>
      <c r="B912" s="13">
        <v>17031802100</v>
      </c>
      <c r="C912" s="13" t="s">
        <v>2416</v>
      </c>
      <c r="D912" s="13" t="s">
        <v>4272</v>
      </c>
      <c r="E912" s="13" t="s">
        <v>2401</v>
      </c>
      <c r="F912" s="23">
        <v>4.7268908470899998E-2</v>
      </c>
      <c r="G912" s="25"/>
      <c r="H912" s="25"/>
      <c r="I912" s="25"/>
    </row>
    <row r="913" spans="1:9">
      <c r="A913" s="13" t="s">
        <v>2417</v>
      </c>
      <c r="B913" s="13">
        <v>17031802200</v>
      </c>
      <c r="C913" s="13" t="s">
        <v>2418</v>
      </c>
      <c r="D913" s="13" t="s">
        <v>4272</v>
      </c>
      <c r="E913" s="13" t="s">
        <v>2401</v>
      </c>
      <c r="F913" s="23">
        <v>1.52284260839E-2</v>
      </c>
      <c r="G913" s="25"/>
      <c r="H913" s="25"/>
      <c r="I913" s="25"/>
    </row>
    <row r="914" spans="1:9">
      <c r="A914" s="13" t="s">
        <v>2419</v>
      </c>
      <c r="B914" s="13">
        <v>17031802300</v>
      </c>
      <c r="C914" s="13" t="s">
        <v>2420</v>
      </c>
      <c r="D914" s="13" t="s">
        <v>4272</v>
      </c>
      <c r="E914" s="13" t="s">
        <v>2401</v>
      </c>
      <c r="F914" s="23">
        <v>3.7209302186999998E-2</v>
      </c>
      <c r="G914" s="25"/>
      <c r="H914" s="25"/>
      <c r="I914" s="25"/>
    </row>
    <row r="915" spans="1:9">
      <c r="A915" s="13" t="s">
        <v>2421</v>
      </c>
      <c r="B915" s="13">
        <v>17031805202</v>
      </c>
      <c r="C915" s="13" t="s">
        <v>2422</v>
      </c>
      <c r="D915" s="13" t="s">
        <v>4272</v>
      </c>
      <c r="E915" s="13" t="s">
        <v>2401</v>
      </c>
      <c r="F915" s="23">
        <v>0</v>
      </c>
      <c r="G915" s="25"/>
      <c r="H915" s="25"/>
      <c r="I915" s="25"/>
    </row>
    <row r="916" spans="1:9">
      <c r="A916" s="13" t="s">
        <v>2423</v>
      </c>
      <c r="B916" s="13">
        <v>17031806001</v>
      </c>
      <c r="C916" s="13" t="s">
        <v>2424</v>
      </c>
      <c r="D916" s="13" t="s">
        <v>4272</v>
      </c>
      <c r="E916" s="13" t="s">
        <v>2401</v>
      </c>
      <c r="F916" s="23">
        <v>0</v>
      </c>
      <c r="G916" s="25"/>
      <c r="H916" s="25"/>
      <c r="I916" s="25"/>
    </row>
    <row r="917" spans="1:9">
      <c r="A917" s="13" t="s">
        <v>2425</v>
      </c>
      <c r="B917" s="13">
        <v>17031828702</v>
      </c>
      <c r="C917" s="13" t="s">
        <v>2426</v>
      </c>
      <c r="D917" s="13" t="s">
        <v>4272</v>
      </c>
      <c r="E917" s="13" t="s">
        <v>2427</v>
      </c>
      <c r="F917" s="23">
        <v>7.8512400388699999E-2</v>
      </c>
      <c r="G917" s="25">
        <v>19</v>
      </c>
      <c r="H917" s="25">
        <v>204</v>
      </c>
      <c r="I917" s="25">
        <f>SUM(G917:H917)</f>
        <v>223</v>
      </c>
    </row>
    <row r="918" spans="1:9">
      <c r="A918" s="13" t="s">
        <v>2428</v>
      </c>
      <c r="B918" s="13">
        <v>17031808600</v>
      </c>
      <c r="C918" s="13" t="s">
        <v>2429</v>
      </c>
      <c r="D918" s="13" t="s">
        <v>4272</v>
      </c>
      <c r="E918" s="13" t="s">
        <v>2430</v>
      </c>
      <c r="F918" s="23">
        <v>3.7313431501399999E-2</v>
      </c>
      <c r="G918" s="25"/>
      <c r="H918" s="25"/>
      <c r="I918" s="25"/>
    </row>
    <row r="919" spans="1:9">
      <c r="A919" s="13" t="s">
        <v>2431</v>
      </c>
      <c r="B919" s="13">
        <v>17031804805</v>
      </c>
      <c r="C919" s="13" t="s">
        <v>2432</v>
      </c>
      <c r="D919" s="13" t="s">
        <v>4272</v>
      </c>
      <c r="E919" s="13" t="s">
        <v>2433</v>
      </c>
      <c r="F919" s="23">
        <v>8.8036119937900004E-2</v>
      </c>
      <c r="G919" s="25">
        <v>49</v>
      </c>
      <c r="H919" s="25">
        <v>536</v>
      </c>
      <c r="I919" s="25">
        <f t="shared" ref="I919:I937" si="17">SUM(G919:H919)</f>
        <v>585</v>
      </c>
    </row>
    <row r="920" spans="1:9">
      <c r="A920" s="13" t="s">
        <v>2434</v>
      </c>
      <c r="B920" s="13">
        <v>17031804806</v>
      </c>
      <c r="C920" s="13" t="s">
        <v>2435</v>
      </c>
      <c r="D920" s="13" t="s">
        <v>4272</v>
      </c>
      <c r="E920" s="13" t="s">
        <v>2433</v>
      </c>
      <c r="F920" s="23">
        <v>5.5350553244399997E-2</v>
      </c>
      <c r="G920" s="25">
        <v>49</v>
      </c>
      <c r="H920" s="25">
        <v>536</v>
      </c>
      <c r="I920" s="25">
        <f t="shared" si="17"/>
        <v>585</v>
      </c>
    </row>
    <row r="921" spans="1:9">
      <c r="A921" s="13" t="s">
        <v>2436</v>
      </c>
      <c r="B921" s="13">
        <v>17031824800</v>
      </c>
      <c r="C921" s="13" t="s">
        <v>2437</v>
      </c>
      <c r="D921" s="13" t="s">
        <v>4272</v>
      </c>
      <c r="E921" s="13" t="s">
        <v>2438</v>
      </c>
      <c r="F921" s="23">
        <v>0.36971047520599998</v>
      </c>
      <c r="G921" s="25">
        <v>401</v>
      </c>
      <c r="H921" s="25">
        <v>1766</v>
      </c>
      <c r="I921" s="25">
        <f t="shared" si="17"/>
        <v>2167</v>
      </c>
    </row>
    <row r="922" spans="1:9">
      <c r="A922" s="13" t="s">
        <v>2439</v>
      </c>
      <c r="B922" s="13">
        <v>17031826901</v>
      </c>
      <c r="C922" s="13" t="s">
        <v>2440</v>
      </c>
      <c r="D922" s="13" t="s">
        <v>4272</v>
      </c>
      <c r="E922" s="13" t="s">
        <v>2438</v>
      </c>
      <c r="F922" s="23">
        <v>0.25912410020799997</v>
      </c>
      <c r="G922" s="25">
        <v>401</v>
      </c>
      <c r="H922" s="25">
        <v>1766</v>
      </c>
      <c r="I922" s="25">
        <f t="shared" si="17"/>
        <v>2167</v>
      </c>
    </row>
    <row r="923" spans="1:9">
      <c r="A923" s="13" t="s">
        <v>2441</v>
      </c>
      <c r="B923" s="13">
        <v>17031826902</v>
      </c>
      <c r="C923" s="13" t="s">
        <v>2442</v>
      </c>
      <c r="D923" s="13" t="s">
        <v>4272</v>
      </c>
      <c r="E923" s="13" t="s">
        <v>2438</v>
      </c>
      <c r="F923" s="23">
        <v>0.32736572623299998</v>
      </c>
      <c r="G923" s="25">
        <v>401</v>
      </c>
      <c r="H923" s="25">
        <v>1766</v>
      </c>
      <c r="I923" s="25">
        <f t="shared" si="17"/>
        <v>2167</v>
      </c>
    </row>
    <row r="924" spans="1:9">
      <c r="A924" s="13" t="s">
        <v>2443</v>
      </c>
      <c r="B924" s="13">
        <v>17031827000</v>
      </c>
      <c r="C924" s="13" t="s">
        <v>2330</v>
      </c>
      <c r="D924" s="13" t="s">
        <v>4272</v>
      </c>
      <c r="E924" s="13" t="s">
        <v>2438</v>
      </c>
      <c r="F924" s="23">
        <v>0.265237033367</v>
      </c>
      <c r="G924" s="25">
        <v>401</v>
      </c>
      <c r="H924" s="25">
        <v>1766</v>
      </c>
      <c r="I924" s="25">
        <f t="shared" si="17"/>
        <v>2167</v>
      </c>
    </row>
    <row r="925" spans="1:9">
      <c r="A925" s="13" t="s">
        <v>2331</v>
      </c>
      <c r="B925" s="13">
        <v>17031827100</v>
      </c>
      <c r="C925" s="13" t="s">
        <v>2332</v>
      </c>
      <c r="D925" s="13" t="s">
        <v>4272</v>
      </c>
      <c r="E925" s="13" t="s">
        <v>2438</v>
      </c>
      <c r="F925" s="23">
        <v>0.17323943972600001</v>
      </c>
      <c r="G925" s="25">
        <v>401</v>
      </c>
      <c r="H925" s="25">
        <v>1766</v>
      </c>
      <c r="I925" s="25">
        <f t="shared" si="17"/>
        <v>2167</v>
      </c>
    </row>
    <row r="926" spans="1:9">
      <c r="A926" s="13" t="s">
        <v>2333</v>
      </c>
      <c r="B926" s="13">
        <v>17031827300</v>
      </c>
      <c r="C926" s="13" t="s">
        <v>2334</v>
      </c>
      <c r="D926" s="13" t="s">
        <v>4272</v>
      </c>
      <c r="E926" s="13" t="s">
        <v>2438</v>
      </c>
      <c r="F926" s="23">
        <v>0.232712760568</v>
      </c>
      <c r="G926" s="25">
        <v>401</v>
      </c>
      <c r="H926" s="25">
        <v>1766</v>
      </c>
      <c r="I926" s="25">
        <f t="shared" si="17"/>
        <v>2167</v>
      </c>
    </row>
    <row r="927" spans="1:9">
      <c r="A927" s="13" t="s">
        <v>2335</v>
      </c>
      <c r="B927" s="13">
        <v>17031827500</v>
      </c>
      <c r="C927" s="13" t="s">
        <v>2336</v>
      </c>
      <c r="D927" s="13" t="s">
        <v>4272</v>
      </c>
      <c r="E927" s="13" t="s">
        <v>2438</v>
      </c>
      <c r="F927" s="23">
        <v>0.197368428111</v>
      </c>
      <c r="G927" s="25">
        <v>401</v>
      </c>
      <c r="H927" s="25">
        <v>1766</v>
      </c>
      <c r="I927" s="25">
        <f t="shared" si="17"/>
        <v>2167</v>
      </c>
    </row>
    <row r="928" spans="1:9">
      <c r="A928" s="13" t="s">
        <v>2337</v>
      </c>
      <c r="B928" s="13">
        <v>17031770901</v>
      </c>
      <c r="C928" s="13" t="s">
        <v>2338</v>
      </c>
      <c r="D928" s="13" t="s">
        <v>4272</v>
      </c>
      <c r="E928" s="13" t="s">
        <v>2339</v>
      </c>
      <c r="F928" s="23">
        <v>6.4999997615799998E-2</v>
      </c>
      <c r="G928" s="25">
        <v>1</v>
      </c>
      <c r="H928" s="25">
        <v>157</v>
      </c>
      <c r="I928" s="25">
        <f t="shared" si="17"/>
        <v>158</v>
      </c>
    </row>
    <row r="929" spans="1:9">
      <c r="A929" s="13" t="s">
        <v>2340</v>
      </c>
      <c r="B929" s="13">
        <v>17031770902</v>
      </c>
      <c r="C929" s="13" t="s">
        <v>2341</v>
      </c>
      <c r="D929" s="13" t="s">
        <v>4272</v>
      </c>
      <c r="E929" s="13" t="s">
        <v>2339</v>
      </c>
      <c r="F929" s="23">
        <v>6.4999997615799998E-2</v>
      </c>
      <c r="G929" s="25">
        <v>1</v>
      </c>
      <c r="H929" s="25">
        <v>157</v>
      </c>
      <c r="I929" s="25">
        <f t="shared" si="17"/>
        <v>158</v>
      </c>
    </row>
    <row r="930" spans="1:9">
      <c r="A930" s="13" t="s">
        <v>2342</v>
      </c>
      <c r="B930" s="13">
        <v>17031810502</v>
      </c>
      <c r="C930" s="13" t="s">
        <v>2343</v>
      </c>
      <c r="D930" s="13" t="s">
        <v>4272</v>
      </c>
      <c r="E930" s="13" t="s">
        <v>2339</v>
      </c>
      <c r="F930" s="23">
        <v>0</v>
      </c>
      <c r="G930" s="25">
        <v>1</v>
      </c>
      <c r="H930" s="25">
        <v>157</v>
      </c>
      <c r="I930" s="25">
        <f t="shared" si="17"/>
        <v>158</v>
      </c>
    </row>
    <row r="931" spans="1:9">
      <c r="A931" s="13" t="s">
        <v>2344</v>
      </c>
      <c r="B931" s="13">
        <v>17031810600</v>
      </c>
      <c r="C931" s="13" t="s">
        <v>2345</v>
      </c>
      <c r="D931" s="13" t="s">
        <v>4272</v>
      </c>
      <c r="E931" s="13" t="s">
        <v>2339</v>
      </c>
      <c r="F931" s="23">
        <v>8.9855074882499997E-2</v>
      </c>
      <c r="G931" s="25">
        <v>1</v>
      </c>
      <c r="H931" s="25">
        <v>157</v>
      </c>
      <c r="I931" s="25">
        <f t="shared" si="17"/>
        <v>158</v>
      </c>
    </row>
    <row r="932" spans="1:9">
      <c r="A932" s="13" t="s">
        <v>2346</v>
      </c>
      <c r="B932" s="13">
        <v>17031825503</v>
      </c>
      <c r="C932" s="13" t="s">
        <v>2347</v>
      </c>
      <c r="D932" s="13" t="s">
        <v>4272</v>
      </c>
      <c r="E932" s="13" t="s">
        <v>2348</v>
      </c>
      <c r="F932" s="23">
        <v>9.0090088546300004E-2</v>
      </c>
      <c r="G932" s="25">
        <v>40</v>
      </c>
      <c r="H932" s="25">
        <v>529</v>
      </c>
      <c r="I932" s="25">
        <f t="shared" si="17"/>
        <v>569</v>
      </c>
    </row>
    <row r="933" spans="1:9">
      <c r="A933" s="13" t="s">
        <v>2349</v>
      </c>
      <c r="B933" s="13">
        <v>17031827700</v>
      </c>
      <c r="C933" s="13" t="s">
        <v>2350</v>
      </c>
      <c r="D933" s="13" t="s">
        <v>4272</v>
      </c>
      <c r="E933" s="13" t="s">
        <v>2348</v>
      </c>
      <c r="F933" s="23">
        <v>0.17131474614100001</v>
      </c>
      <c r="G933" s="25">
        <v>40</v>
      </c>
      <c r="H933" s="25">
        <v>529</v>
      </c>
      <c r="I933" s="25">
        <f t="shared" si="17"/>
        <v>569</v>
      </c>
    </row>
    <row r="934" spans="1:9">
      <c r="A934" s="13" t="s">
        <v>2351</v>
      </c>
      <c r="B934" s="13">
        <v>17031820502</v>
      </c>
      <c r="C934" s="13" t="s">
        <v>2352</v>
      </c>
      <c r="D934" s="13" t="s">
        <v>4272</v>
      </c>
      <c r="E934" s="13" t="s">
        <v>2353</v>
      </c>
      <c r="F934" s="23">
        <v>0.141865074635</v>
      </c>
      <c r="G934" s="25">
        <v>20</v>
      </c>
      <c r="H934" s="25">
        <v>297</v>
      </c>
      <c r="I934" s="25">
        <f t="shared" si="17"/>
        <v>317</v>
      </c>
    </row>
    <row r="935" spans="1:9">
      <c r="A935" s="13" t="s">
        <v>2354</v>
      </c>
      <c r="B935" s="13">
        <v>17031820605</v>
      </c>
      <c r="C935" s="13" t="s">
        <v>2355</v>
      </c>
      <c r="D935" s="13" t="s">
        <v>4272</v>
      </c>
      <c r="E935" s="13" t="s">
        <v>2353</v>
      </c>
      <c r="F935" s="23">
        <v>8.0482900142700001E-2</v>
      </c>
      <c r="G935" s="25">
        <v>20</v>
      </c>
      <c r="H935" s="25">
        <v>297</v>
      </c>
      <c r="I935" s="25">
        <f t="shared" si="17"/>
        <v>317</v>
      </c>
    </row>
    <row r="936" spans="1:9">
      <c r="A936" s="13" t="s">
        <v>2356</v>
      </c>
      <c r="B936" s="13">
        <v>17031823704</v>
      </c>
      <c r="C936" s="13" t="s">
        <v>2357</v>
      </c>
      <c r="D936" s="13" t="s">
        <v>4272</v>
      </c>
      <c r="E936" s="13" t="s">
        <v>2353</v>
      </c>
      <c r="F936" s="23">
        <v>1.42095917836E-2</v>
      </c>
      <c r="G936" s="25">
        <v>20</v>
      </c>
      <c r="H936" s="25">
        <v>297</v>
      </c>
      <c r="I936" s="25">
        <f t="shared" si="17"/>
        <v>317</v>
      </c>
    </row>
    <row r="937" spans="1:9">
      <c r="A937" s="13" t="s">
        <v>2358</v>
      </c>
      <c r="B937" s="13">
        <v>17031823705</v>
      </c>
      <c r="C937" s="13" t="s">
        <v>2359</v>
      </c>
      <c r="D937" s="13" t="s">
        <v>4272</v>
      </c>
      <c r="E937" s="13" t="s">
        <v>2353</v>
      </c>
      <c r="F937" s="23">
        <v>8.5619285702699999E-2</v>
      </c>
      <c r="G937" s="25">
        <v>20</v>
      </c>
      <c r="H937" s="25">
        <v>297</v>
      </c>
      <c r="I937" s="25">
        <f t="shared" si="17"/>
        <v>317</v>
      </c>
    </row>
    <row r="938" spans="1:9">
      <c r="A938" s="13" t="s">
        <v>2360</v>
      </c>
      <c r="B938" s="13">
        <v>17031818300</v>
      </c>
      <c r="C938" s="13" t="s">
        <v>2361</v>
      </c>
      <c r="D938" s="13" t="s">
        <v>4272</v>
      </c>
      <c r="E938" s="13" t="s">
        <v>2362</v>
      </c>
      <c r="F938" s="23">
        <v>8.3575583994400002E-2</v>
      </c>
      <c r="G938" s="25"/>
      <c r="H938" s="25"/>
      <c r="I938" s="25"/>
    </row>
    <row r="939" spans="1:9">
      <c r="A939" s="13" t="s">
        <v>2363</v>
      </c>
      <c r="B939" s="13">
        <v>17031818401</v>
      </c>
      <c r="C939" s="13" t="s">
        <v>2364</v>
      </c>
      <c r="D939" s="13" t="s">
        <v>4272</v>
      </c>
      <c r="E939" s="13" t="s">
        <v>2365</v>
      </c>
      <c r="F939" s="23">
        <v>0</v>
      </c>
      <c r="G939" s="25"/>
      <c r="H939" s="25"/>
      <c r="I939" s="25"/>
    </row>
    <row r="940" spans="1:9">
      <c r="A940" s="13" t="s">
        <v>2366</v>
      </c>
      <c r="B940" s="13">
        <v>17031818402</v>
      </c>
      <c r="C940" s="13" t="s">
        <v>2367</v>
      </c>
      <c r="D940" s="13" t="s">
        <v>4272</v>
      </c>
      <c r="E940" s="13" t="s">
        <v>2365</v>
      </c>
      <c r="F940" s="23">
        <v>5.0393700599699998E-2</v>
      </c>
      <c r="G940" s="25"/>
      <c r="H940" s="25"/>
      <c r="I940" s="25"/>
    </row>
    <row r="941" spans="1:9">
      <c r="A941" s="13" t="s">
        <v>2368</v>
      </c>
      <c r="B941" s="13">
        <v>17031818500</v>
      </c>
      <c r="C941" s="13" t="s">
        <v>2369</v>
      </c>
      <c r="D941" s="13" t="s">
        <v>4272</v>
      </c>
      <c r="E941" s="13" t="s">
        <v>2365</v>
      </c>
      <c r="F941" s="23">
        <v>8.1632649526000006E-3</v>
      </c>
      <c r="G941" s="25"/>
      <c r="H941" s="25"/>
      <c r="I941" s="25"/>
    </row>
    <row r="942" spans="1:9">
      <c r="A942" s="13" t="s">
        <v>2370</v>
      </c>
      <c r="B942" s="13">
        <v>17031820000</v>
      </c>
      <c r="C942" s="13" t="s">
        <v>2371</v>
      </c>
      <c r="D942" s="13" t="s">
        <v>4272</v>
      </c>
      <c r="E942" s="13" t="s">
        <v>2372</v>
      </c>
      <c r="F942" s="23">
        <v>0</v>
      </c>
      <c r="G942" s="25">
        <v>3</v>
      </c>
      <c r="H942" s="25">
        <v>237</v>
      </c>
      <c r="I942" s="25">
        <f t="shared" ref="I942:I955" si="18">SUM(G942:H942)</f>
        <v>240</v>
      </c>
    </row>
    <row r="943" spans="1:9">
      <c r="A943" s="13" t="s">
        <v>2373</v>
      </c>
      <c r="B943" s="13">
        <v>17031804709</v>
      </c>
      <c r="C943" s="13" t="s">
        <v>2374</v>
      </c>
      <c r="D943" s="13" t="s">
        <v>4272</v>
      </c>
      <c r="E943" s="13" t="s">
        <v>2375</v>
      </c>
      <c r="F943" s="23">
        <v>9.2463582754099993E-2</v>
      </c>
      <c r="G943" s="25">
        <v>58</v>
      </c>
      <c r="H943" s="25">
        <v>749</v>
      </c>
      <c r="I943" s="25">
        <f t="shared" si="18"/>
        <v>807</v>
      </c>
    </row>
    <row r="944" spans="1:9">
      <c r="A944" s="13" t="s">
        <v>2376</v>
      </c>
      <c r="B944" s="13">
        <v>17031803603</v>
      </c>
      <c r="C944" s="13" t="s">
        <v>2377</v>
      </c>
      <c r="D944" s="13" t="s">
        <v>4272</v>
      </c>
      <c r="E944" s="13" t="s">
        <v>2375</v>
      </c>
      <c r="F944" s="23">
        <v>0</v>
      </c>
      <c r="G944" s="25">
        <v>58</v>
      </c>
      <c r="H944" s="25">
        <v>749</v>
      </c>
      <c r="I944" s="25">
        <f t="shared" si="18"/>
        <v>807</v>
      </c>
    </row>
    <row r="945" spans="1:9">
      <c r="A945" s="13" t="s">
        <v>2378</v>
      </c>
      <c r="B945" s="13">
        <v>17031804102</v>
      </c>
      <c r="C945" s="13" t="s">
        <v>2379</v>
      </c>
      <c r="D945" s="13" t="s">
        <v>4272</v>
      </c>
      <c r="E945" s="13" t="s">
        <v>2375</v>
      </c>
      <c r="F945" s="23">
        <v>0</v>
      </c>
      <c r="G945" s="25">
        <v>58</v>
      </c>
      <c r="H945" s="25">
        <v>749</v>
      </c>
      <c r="I945" s="25">
        <f t="shared" si="18"/>
        <v>807</v>
      </c>
    </row>
    <row r="946" spans="1:9">
      <c r="A946" s="13" t="s">
        <v>2380</v>
      </c>
      <c r="B946" s="13">
        <v>17031804104</v>
      </c>
      <c r="C946" s="13" t="s">
        <v>2381</v>
      </c>
      <c r="D946" s="13" t="s">
        <v>4272</v>
      </c>
      <c r="E946" s="13" t="s">
        <v>2375</v>
      </c>
      <c r="F946" s="23">
        <v>4.0999360382599999E-2</v>
      </c>
      <c r="G946" s="25">
        <v>58</v>
      </c>
      <c r="H946" s="25">
        <v>749</v>
      </c>
      <c r="I946" s="25">
        <f t="shared" si="18"/>
        <v>807</v>
      </c>
    </row>
    <row r="947" spans="1:9">
      <c r="A947" s="13" t="s">
        <v>2382</v>
      </c>
      <c r="B947" s="13">
        <v>17031804105</v>
      </c>
      <c r="C947" s="13" t="s">
        <v>2383</v>
      </c>
      <c r="D947" s="13" t="s">
        <v>4272</v>
      </c>
      <c r="E947" s="13" t="s">
        <v>2375</v>
      </c>
      <c r="F947" s="23">
        <v>0</v>
      </c>
      <c r="G947" s="25">
        <v>58</v>
      </c>
      <c r="H947" s="25">
        <v>749</v>
      </c>
      <c r="I947" s="25">
        <f t="shared" si="18"/>
        <v>807</v>
      </c>
    </row>
    <row r="948" spans="1:9">
      <c r="A948" s="13" t="s">
        <v>2384</v>
      </c>
      <c r="B948" s="13">
        <v>17031804603</v>
      </c>
      <c r="C948" s="13" t="s">
        <v>2385</v>
      </c>
      <c r="D948" s="13" t="s">
        <v>4272</v>
      </c>
      <c r="E948" s="13" t="s">
        <v>2375</v>
      </c>
      <c r="F948" s="23">
        <v>5.0420169718600003E-3</v>
      </c>
      <c r="G948" s="25">
        <v>58</v>
      </c>
      <c r="H948" s="25">
        <v>749</v>
      </c>
      <c r="I948" s="25">
        <f t="shared" si="18"/>
        <v>807</v>
      </c>
    </row>
    <row r="949" spans="1:9">
      <c r="A949" s="13" t="s">
        <v>2271</v>
      </c>
      <c r="B949" s="13">
        <v>17031804701</v>
      </c>
      <c r="C949" s="13" t="s">
        <v>2272</v>
      </c>
      <c r="D949" s="13" t="s">
        <v>4272</v>
      </c>
      <c r="E949" s="13" t="s">
        <v>2375</v>
      </c>
      <c r="F949" s="23">
        <v>0</v>
      </c>
      <c r="G949" s="25">
        <v>58</v>
      </c>
      <c r="H949" s="25">
        <v>749</v>
      </c>
      <c r="I949" s="25">
        <f t="shared" si="18"/>
        <v>807</v>
      </c>
    </row>
    <row r="950" spans="1:9">
      <c r="A950" s="13" t="s">
        <v>2273</v>
      </c>
      <c r="B950" s="13">
        <v>17031804705</v>
      </c>
      <c r="C950" s="13" t="s">
        <v>2274</v>
      </c>
      <c r="D950" s="13" t="s">
        <v>4272</v>
      </c>
      <c r="E950" s="13" t="s">
        <v>2375</v>
      </c>
      <c r="F950" s="23">
        <v>3.1423289328800001E-2</v>
      </c>
      <c r="G950" s="25">
        <v>58</v>
      </c>
      <c r="H950" s="25">
        <v>749</v>
      </c>
      <c r="I950" s="25">
        <f t="shared" si="18"/>
        <v>807</v>
      </c>
    </row>
    <row r="951" spans="1:9">
      <c r="A951" s="13" t="s">
        <v>2275</v>
      </c>
      <c r="B951" s="13">
        <v>17031804706</v>
      </c>
      <c r="C951" s="13" t="s">
        <v>2276</v>
      </c>
      <c r="D951" s="13" t="s">
        <v>4272</v>
      </c>
      <c r="E951" s="13" t="s">
        <v>2375</v>
      </c>
      <c r="F951" s="23">
        <v>4.2750928551000003E-2</v>
      </c>
      <c r="G951" s="25">
        <v>58</v>
      </c>
      <c r="H951" s="25">
        <v>749</v>
      </c>
      <c r="I951" s="25">
        <f t="shared" si="18"/>
        <v>807</v>
      </c>
    </row>
    <row r="952" spans="1:9">
      <c r="A952" s="13" t="s">
        <v>2277</v>
      </c>
      <c r="B952" s="13">
        <v>17031804710</v>
      </c>
      <c r="C952" s="13" t="s">
        <v>2278</v>
      </c>
      <c r="D952" s="13" t="s">
        <v>4272</v>
      </c>
      <c r="E952" s="13" t="s">
        <v>2375</v>
      </c>
      <c r="F952" s="23">
        <v>2.7624309063000001E-2</v>
      </c>
      <c r="G952" s="25">
        <v>58</v>
      </c>
      <c r="H952" s="25">
        <v>749</v>
      </c>
      <c r="I952" s="25">
        <f t="shared" si="18"/>
        <v>807</v>
      </c>
    </row>
    <row r="953" spans="1:9">
      <c r="A953" s="13" t="s">
        <v>2279</v>
      </c>
      <c r="B953" s="13">
        <v>17031804711</v>
      </c>
      <c r="C953" s="13" t="s">
        <v>2280</v>
      </c>
      <c r="D953" s="13" t="s">
        <v>4272</v>
      </c>
      <c r="E953" s="13" t="s">
        <v>2375</v>
      </c>
      <c r="F953" s="23">
        <v>0.173780485988</v>
      </c>
      <c r="G953" s="25">
        <v>58</v>
      </c>
      <c r="H953" s="25">
        <v>749</v>
      </c>
      <c r="I953" s="25">
        <f t="shared" si="18"/>
        <v>807</v>
      </c>
    </row>
    <row r="954" spans="1:9">
      <c r="A954" s="13" t="s">
        <v>2281</v>
      </c>
      <c r="B954" s="13">
        <v>17031822000</v>
      </c>
      <c r="C954" s="13" t="s">
        <v>2282</v>
      </c>
      <c r="D954" s="13" t="s">
        <v>4272</v>
      </c>
      <c r="E954" s="13" t="s">
        <v>2283</v>
      </c>
      <c r="F954" s="23">
        <v>0.145813733339</v>
      </c>
      <c r="G954" s="25">
        <v>0</v>
      </c>
      <c r="H954" s="25">
        <v>54</v>
      </c>
      <c r="I954" s="25">
        <f t="shared" si="18"/>
        <v>54</v>
      </c>
    </row>
    <row r="955" spans="1:9">
      <c r="A955" s="13" t="s">
        <v>2284</v>
      </c>
      <c r="B955" s="13">
        <v>17031828602</v>
      </c>
      <c r="C955" s="13" t="s">
        <v>2285</v>
      </c>
      <c r="D955" s="13" t="s">
        <v>4272</v>
      </c>
      <c r="E955" s="13" t="s">
        <v>2286</v>
      </c>
      <c r="F955" s="23">
        <v>2.69387755543E-2</v>
      </c>
      <c r="G955" s="25">
        <v>32</v>
      </c>
      <c r="H955" s="25">
        <v>738</v>
      </c>
      <c r="I955" s="25">
        <f t="shared" si="18"/>
        <v>770</v>
      </c>
    </row>
    <row r="956" spans="1:9">
      <c r="A956" s="13" t="s">
        <v>2287</v>
      </c>
      <c r="B956" s="13">
        <v>17031820604</v>
      </c>
      <c r="C956" s="13" t="s">
        <v>2288</v>
      </c>
      <c r="D956" s="13" t="s">
        <v>4272</v>
      </c>
      <c r="E956" s="13" t="s">
        <v>2289</v>
      </c>
      <c r="F956" s="23">
        <v>6.5195068716999996E-2</v>
      </c>
      <c r="G956" s="25"/>
      <c r="H956" s="25"/>
      <c r="I956" s="25"/>
    </row>
    <row r="957" spans="1:9">
      <c r="A957" s="13" t="s">
        <v>2290</v>
      </c>
      <c r="B957" s="13">
        <v>17031820606</v>
      </c>
      <c r="C957" s="13" t="s">
        <v>2291</v>
      </c>
      <c r="D957" s="13" t="s">
        <v>4272</v>
      </c>
      <c r="E957" s="13" t="s">
        <v>2353</v>
      </c>
      <c r="F957" s="23">
        <v>8.0482900142700001E-2</v>
      </c>
      <c r="G957" s="25">
        <v>20</v>
      </c>
      <c r="H957" s="25">
        <v>297</v>
      </c>
      <c r="I957" s="25">
        <f t="shared" ref="I957:I965" si="19">SUM(G957:H957)</f>
        <v>317</v>
      </c>
    </row>
    <row r="958" spans="1:9">
      <c r="A958" s="13" t="s">
        <v>2292</v>
      </c>
      <c r="B958" s="13">
        <v>17031800600</v>
      </c>
      <c r="C958" s="13" t="s">
        <v>2293</v>
      </c>
      <c r="D958" s="13" t="s">
        <v>4272</v>
      </c>
      <c r="E958" s="13" t="s">
        <v>2294</v>
      </c>
      <c r="F958" s="23">
        <v>4.8701297491800001E-3</v>
      </c>
      <c r="G958" s="25">
        <v>0</v>
      </c>
      <c r="H958" s="25">
        <v>38</v>
      </c>
      <c r="I958" s="25">
        <f t="shared" si="19"/>
        <v>38</v>
      </c>
    </row>
    <row r="959" spans="1:9">
      <c r="A959" s="13" t="s">
        <v>2296</v>
      </c>
      <c r="B959" s="13">
        <v>17031819600</v>
      </c>
      <c r="C959" s="13" t="s">
        <v>2297</v>
      </c>
      <c r="D959" s="13" t="s">
        <v>4272</v>
      </c>
      <c r="E959" s="13" t="s">
        <v>2298</v>
      </c>
      <c r="F959" s="23">
        <v>8.44277627766E-3</v>
      </c>
      <c r="G959" s="25">
        <v>11</v>
      </c>
      <c r="H959" s="25">
        <v>202</v>
      </c>
      <c r="I959" s="25">
        <f t="shared" si="19"/>
        <v>213</v>
      </c>
    </row>
    <row r="960" spans="1:9">
      <c r="A960" s="13" t="s">
        <v>2299</v>
      </c>
      <c r="B960" s="13">
        <v>17031819700</v>
      </c>
      <c r="C960" s="13" t="s">
        <v>2300</v>
      </c>
      <c r="D960" s="13" t="s">
        <v>4272</v>
      </c>
      <c r="E960" s="13" t="s">
        <v>2298</v>
      </c>
      <c r="F960" s="23">
        <v>2.16560512781E-2</v>
      </c>
      <c r="G960" s="25">
        <v>11</v>
      </c>
      <c r="H960" s="25">
        <v>202</v>
      </c>
      <c r="I960" s="25">
        <f t="shared" si="19"/>
        <v>213</v>
      </c>
    </row>
    <row r="961" spans="1:9">
      <c r="A961" s="13" t="s">
        <v>2301</v>
      </c>
      <c r="B961" s="13">
        <v>17031820103</v>
      </c>
      <c r="C961" s="13" t="s">
        <v>2302</v>
      </c>
      <c r="D961" s="13" t="s">
        <v>4272</v>
      </c>
      <c r="E961" s="13" t="s">
        <v>2298</v>
      </c>
      <c r="F961" s="23">
        <v>6.1511423438799999E-2</v>
      </c>
      <c r="G961" s="25">
        <v>11</v>
      </c>
      <c r="H961" s="25">
        <v>202</v>
      </c>
      <c r="I961" s="25">
        <f t="shared" si="19"/>
        <v>213</v>
      </c>
    </row>
    <row r="962" spans="1:9">
      <c r="A962" s="13" t="s">
        <v>2303</v>
      </c>
      <c r="B962" s="13">
        <v>17031819500</v>
      </c>
      <c r="C962" s="13" t="s">
        <v>2304</v>
      </c>
      <c r="D962" s="13" t="s">
        <v>4272</v>
      </c>
      <c r="E962" s="13" t="s">
        <v>2305</v>
      </c>
      <c r="F962" s="23">
        <v>5.4331865161700001E-2</v>
      </c>
      <c r="G962" s="25">
        <v>11</v>
      </c>
      <c r="H962" s="25">
        <v>202</v>
      </c>
      <c r="I962" s="25">
        <f t="shared" si="19"/>
        <v>213</v>
      </c>
    </row>
    <row r="963" spans="1:9">
      <c r="A963" s="13" t="s">
        <v>2306</v>
      </c>
      <c r="B963" s="13">
        <v>17031818600</v>
      </c>
      <c r="C963" s="13" t="s">
        <v>2307</v>
      </c>
      <c r="D963" s="13" t="s">
        <v>4272</v>
      </c>
      <c r="E963" s="13" t="s">
        <v>2308</v>
      </c>
      <c r="F963" s="23">
        <v>3.4569982439299998E-2</v>
      </c>
      <c r="G963" s="25">
        <v>7</v>
      </c>
      <c r="H963" s="25">
        <v>119</v>
      </c>
      <c r="I963" s="25">
        <f t="shared" si="19"/>
        <v>126</v>
      </c>
    </row>
    <row r="964" spans="1:9">
      <c r="A964" s="13" t="s">
        <v>2309</v>
      </c>
      <c r="B964" s="13">
        <v>17031818900</v>
      </c>
      <c r="C964" s="13" t="s">
        <v>2310</v>
      </c>
      <c r="D964" s="13" t="s">
        <v>4272</v>
      </c>
      <c r="E964" s="13" t="s">
        <v>2308</v>
      </c>
      <c r="F964" s="23">
        <v>3.6480687558700001E-2</v>
      </c>
      <c r="G964" s="25">
        <v>7</v>
      </c>
      <c r="H964" s="25">
        <v>119</v>
      </c>
      <c r="I964" s="25">
        <f t="shared" si="19"/>
        <v>126</v>
      </c>
    </row>
    <row r="965" spans="1:9">
      <c r="A965" s="13" t="s">
        <v>2311</v>
      </c>
      <c r="B965" s="13">
        <v>17031819000</v>
      </c>
      <c r="C965" s="13" t="s">
        <v>2312</v>
      </c>
      <c r="D965" s="13" t="s">
        <v>4272</v>
      </c>
      <c r="E965" s="13" t="s">
        <v>2308</v>
      </c>
      <c r="F965" s="23">
        <v>2.8046421706699999E-2</v>
      </c>
      <c r="G965" s="25">
        <v>7</v>
      </c>
      <c r="H965" s="25">
        <v>119</v>
      </c>
      <c r="I965" s="25">
        <f t="shared" si="19"/>
        <v>126</v>
      </c>
    </row>
    <row r="966" spans="1:9">
      <c r="A966" s="13" t="s">
        <v>2313</v>
      </c>
      <c r="B966" s="13">
        <v>17031827902</v>
      </c>
      <c r="C966" s="13" t="s">
        <v>2314</v>
      </c>
      <c r="D966" s="13" t="s">
        <v>4272</v>
      </c>
      <c r="E966" s="13" t="s">
        <v>2315</v>
      </c>
      <c r="F966" s="23">
        <v>8.7044537067399994E-2</v>
      </c>
      <c r="G966" s="25"/>
      <c r="H966" s="25"/>
      <c r="I966" s="25"/>
    </row>
    <row r="967" spans="1:9">
      <c r="A967" s="13" t="s">
        <v>2316</v>
      </c>
      <c r="B967" s="13">
        <v>17031828000</v>
      </c>
      <c r="C967" s="13" t="s">
        <v>2317</v>
      </c>
      <c r="D967" s="13" t="s">
        <v>4272</v>
      </c>
      <c r="E967" s="13" t="s">
        <v>2315</v>
      </c>
      <c r="F967" s="23">
        <v>0.12685982882999999</v>
      </c>
      <c r="G967" s="25"/>
      <c r="H967" s="25"/>
      <c r="I967" s="25"/>
    </row>
    <row r="968" spans="1:9">
      <c r="A968" s="13" t="s">
        <v>2318</v>
      </c>
      <c r="B968" s="13">
        <v>17031828100</v>
      </c>
      <c r="C968" s="13" t="s">
        <v>2319</v>
      </c>
      <c r="D968" s="13" t="s">
        <v>4272</v>
      </c>
      <c r="E968" s="13" t="s">
        <v>2315</v>
      </c>
      <c r="F968" s="23">
        <v>2.3136246949399999E-2</v>
      </c>
      <c r="G968" s="25"/>
      <c r="H968" s="25"/>
      <c r="I968" s="25"/>
    </row>
    <row r="969" spans="1:9">
      <c r="A969" s="13" t="s">
        <v>2320</v>
      </c>
      <c r="B969" s="13">
        <v>17031828201</v>
      </c>
      <c r="C969" s="13" t="s">
        <v>2321</v>
      </c>
      <c r="D969" s="13" t="s">
        <v>4272</v>
      </c>
      <c r="E969" s="13" t="s">
        <v>2315</v>
      </c>
      <c r="F969" s="23">
        <v>0.148648649454</v>
      </c>
      <c r="G969" s="25"/>
      <c r="H969" s="25"/>
      <c r="I969" s="25"/>
    </row>
    <row r="970" spans="1:9">
      <c r="A970" s="13" t="s">
        <v>2322</v>
      </c>
      <c r="B970" s="13">
        <v>17031828202</v>
      </c>
      <c r="C970" s="13" t="s">
        <v>2323</v>
      </c>
      <c r="D970" s="13" t="s">
        <v>4272</v>
      </c>
      <c r="E970" s="13" t="s">
        <v>2315</v>
      </c>
      <c r="F970" s="23">
        <v>0.122649952769</v>
      </c>
      <c r="G970" s="25"/>
      <c r="H970" s="25"/>
      <c r="I970" s="25"/>
    </row>
    <row r="971" spans="1:9">
      <c r="A971" s="13" t="s">
        <v>2324</v>
      </c>
      <c r="B971" s="13">
        <v>17031824003</v>
      </c>
      <c r="C971" s="13" t="s">
        <v>2325</v>
      </c>
      <c r="D971" s="13" t="s">
        <v>4272</v>
      </c>
      <c r="E971" s="13" t="s">
        <v>2326</v>
      </c>
      <c r="F971" s="23">
        <v>3.9779942482699997E-2</v>
      </c>
      <c r="G971" s="25">
        <v>5</v>
      </c>
      <c r="H971" s="25">
        <v>170</v>
      </c>
      <c r="I971" s="25">
        <f t="shared" ref="I971:I981" si="20">SUM(G971:H971)</f>
        <v>175</v>
      </c>
    </row>
    <row r="972" spans="1:9">
      <c r="A972" s="13" t="s">
        <v>2327</v>
      </c>
      <c r="B972" s="13">
        <v>17031824005</v>
      </c>
      <c r="C972" s="13" t="s">
        <v>2328</v>
      </c>
      <c r="D972" s="13" t="s">
        <v>4272</v>
      </c>
      <c r="E972" s="13" t="s">
        <v>2326</v>
      </c>
      <c r="F972" s="23">
        <v>1.4232999645200001E-2</v>
      </c>
      <c r="G972" s="25">
        <v>5</v>
      </c>
      <c r="H972" s="25">
        <v>170</v>
      </c>
      <c r="I972" s="25">
        <f t="shared" si="20"/>
        <v>175</v>
      </c>
    </row>
    <row r="973" spans="1:9">
      <c r="A973" s="13" t="s">
        <v>2329</v>
      </c>
      <c r="B973" s="13">
        <v>17031824006</v>
      </c>
      <c r="C973" s="13" t="s">
        <v>2214</v>
      </c>
      <c r="D973" s="13" t="s">
        <v>4272</v>
      </c>
      <c r="E973" s="13" t="s">
        <v>2326</v>
      </c>
      <c r="F973" s="23">
        <v>1.4232999645200001E-2</v>
      </c>
      <c r="G973" s="25">
        <v>5</v>
      </c>
      <c r="H973" s="25">
        <v>170</v>
      </c>
      <c r="I973" s="25">
        <f t="shared" si="20"/>
        <v>175</v>
      </c>
    </row>
    <row r="974" spans="1:9">
      <c r="A974" s="13" t="s">
        <v>2215</v>
      </c>
      <c r="B974" s="13">
        <v>17031807900</v>
      </c>
      <c r="C974" s="13" t="s">
        <v>2216</v>
      </c>
      <c r="D974" s="13" t="s">
        <v>4272</v>
      </c>
      <c r="E974" s="13" t="s">
        <v>2217</v>
      </c>
      <c r="F974" s="23">
        <v>2.58697587997E-2</v>
      </c>
      <c r="G974" s="25">
        <v>13</v>
      </c>
      <c r="H974" s="25">
        <v>484</v>
      </c>
      <c r="I974" s="25">
        <f t="shared" si="20"/>
        <v>497</v>
      </c>
    </row>
    <row r="975" spans="1:9">
      <c r="A975" s="13" t="s">
        <v>2218</v>
      </c>
      <c r="B975" s="13">
        <v>17031808001</v>
      </c>
      <c r="C975" s="13" t="s">
        <v>2219</v>
      </c>
      <c r="D975" s="13" t="s">
        <v>4272</v>
      </c>
      <c r="E975" s="13" t="s">
        <v>2217</v>
      </c>
      <c r="F975" s="23">
        <v>1.80995482951E-2</v>
      </c>
      <c r="G975" s="25">
        <v>13</v>
      </c>
      <c r="H975" s="25">
        <v>484</v>
      </c>
      <c r="I975" s="25">
        <f t="shared" si="20"/>
        <v>497</v>
      </c>
    </row>
    <row r="976" spans="1:9">
      <c r="A976" s="13" t="s">
        <v>2220</v>
      </c>
      <c r="B976" s="13">
        <v>17031808002</v>
      </c>
      <c r="C976" s="13" t="s">
        <v>2221</v>
      </c>
      <c r="D976" s="13" t="s">
        <v>4272</v>
      </c>
      <c r="E976" s="13" t="s">
        <v>2217</v>
      </c>
      <c r="F976" s="23">
        <v>5.6255247443900001E-2</v>
      </c>
      <c r="G976" s="25">
        <v>13</v>
      </c>
      <c r="H976" s="25">
        <v>484</v>
      </c>
      <c r="I976" s="25">
        <f t="shared" si="20"/>
        <v>497</v>
      </c>
    </row>
    <row r="977" spans="1:9">
      <c r="A977" s="13" t="s">
        <v>2222</v>
      </c>
      <c r="B977" s="13">
        <v>17031840400</v>
      </c>
      <c r="C977" s="13" t="s">
        <v>2223</v>
      </c>
      <c r="D977" s="13" t="s">
        <v>4272</v>
      </c>
      <c r="E977" s="13" t="s">
        <v>2224</v>
      </c>
      <c r="F977" s="23">
        <v>1</v>
      </c>
      <c r="G977" s="25">
        <v>53</v>
      </c>
      <c r="H977" s="25">
        <v>1187</v>
      </c>
      <c r="I977" s="25">
        <f t="shared" si="20"/>
        <v>1240</v>
      </c>
    </row>
    <row r="978" spans="1:9">
      <c r="A978" s="13" t="s">
        <v>2225</v>
      </c>
      <c r="B978" s="13">
        <v>17031843300</v>
      </c>
      <c r="C978" s="13" t="s">
        <v>2226</v>
      </c>
      <c r="D978" s="13" t="s">
        <v>4272</v>
      </c>
      <c r="E978" s="13" t="s">
        <v>2224</v>
      </c>
      <c r="F978" s="23">
        <v>2.0152883604199999E-2</v>
      </c>
      <c r="G978" s="25">
        <v>53</v>
      </c>
      <c r="H978" s="25">
        <v>1187</v>
      </c>
      <c r="I978" s="25">
        <f t="shared" si="20"/>
        <v>1240</v>
      </c>
    </row>
    <row r="979" spans="1:9">
      <c r="A979" s="13" t="s">
        <v>2227</v>
      </c>
      <c r="B979" s="13">
        <v>17031843400</v>
      </c>
      <c r="C979" s="13" t="s">
        <v>2228</v>
      </c>
      <c r="D979" s="13" t="s">
        <v>4272</v>
      </c>
      <c r="E979" s="13" t="s">
        <v>2224</v>
      </c>
      <c r="F979" s="23">
        <v>2.3115577176200001E-2</v>
      </c>
      <c r="G979" s="25">
        <v>53</v>
      </c>
      <c r="H979" s="25">
        <v>1187</v>
      </c>
      <c r="I979" s="25">
        <f t="shared" si="20"/>
        <v>1240</v>
      </c>
    </row>
    <row r="980" spans="1:9">
      <c r="A980" s="13" t="s">
        <v>2229</v>
      </c>
      <c r="B980" s="13">
        <v>17031843500</v>
      </c>
      <c r="C980" s="13" t="s">
        <v>2230</v>
      </c>
      <c r="D980" s="13" t="s">
        <v>4272</v>
      </c>
      <c r="E980" s="13" t="s">
        <v>2224</v>
      </c>
      <c r="F980" s="23">
        <v>5.3191487677400002E-3</v>
      </c>
      <c r="G980" s="25">
        <v>53</v>
      </c>
      <c r="H980" s="25">
        <v>1187</v>
      </c>
      <c r="I980" s="25">
        <f t="shared" si="20"/>
        <v>1240</v>
      </c>
    </row>
    <row r="981" spans="1:9">
      <c r="A981" s="13" t="s">
        <v>2231</v>
      </c>
      <c r="B981" s="13">
        <v>17031843600</v>
      </c>
      <c r="C981" s="13" t="s">
        <v>2232</v>
      </c>
      <c r="D981" s="13" t="s">
        <v>4272</v>
      </c>
      <c r="E981" s="13" t="s">
        <v>2224</v>
      </c>
      <c r="F981" s="23">
        <v>6.4365128055199998E-3</v>
      </c>
      <c r="G981" s="25">
        <v>53</v>
      </c>
      <c r="H981" s="25">
        <v>1187</v>
      </c>
      <c r="I981" s="25">
        <f t="shared" si="20"/>
        <v>1240</v>
      </c>
    </row>
    <row r="982" spans="1:9">
      <c r="A982" s="13" t="s">
        <v>2233</v>
      </c>
      <c r="B982" s="13">
        <v>17031828503</v>
      </c>
      <c r="C982" s="13" t="s">
        <v>2234</v>
      </c>
      <c r="D982" s="13" t="s">
        <v>4272</v>
      </c>
      <c r="E982" s="13" t="s">
        <v>2235</v>
      </c>
      <c r="F982" s="23">
        <v>0.27083334326699998</v>
      </c>
      <c r="G982" s="25"/>
      <c r="H982" s="25"/>
      <c r="I982" s="25"/>
    </row>
    <row r="983" spans="1:9">
      <c r="A983" s="13" t="s">
        <v>2236</v>
      </c>
      <c r="B983" s="13">
        <v>17031828505</v>
      </c>
      <c r="C983" s="13" t="s">
        <v>2237</v>
      </c>
      <c r="D983" s="13" t="s">
        <v>4272</v>
      </c>
      <c r="E983" s="13" t="s">
        <v>2235</v>
      </c>
      <c r="F983" s="23">
        <v>0</v>
      </c>
      <c r="G983" s="25"/>
      <c r="H983" s="25"/>
      <c r="I983" s="25"/>
    </row>
    <row r="984" spans="1:9">
      <c r="A984" s="13" t="s">
        <v>2238</v>
      </c>
      <c r="B984" s="13">
        <v>17031828506</v>
      </c>
      <c r="C984" s="13" t="s">
        <v>2239</v>
      </c>
      <c r="D984" s="13" t="s">
        <v>4272</v>
      </c>
      <c r="E984" s="13" t="s">
        <v>2235</v>
      </c>
      <c r="F984" s="23">
        <v>0.11472697556</v>
      </c>
      <c r="G984" s="25"/>
      <c r="H984" s="25"/>
      <c r="I984" s="25"/>
    </row>
    <row r="985" spans="1:9">
      <c r="A985" s="13" t="s">
        <v>2240</v>
      </c>
      <c r="B985" s="13">
        <v>17031815701</v>
      </c>
      <c r="C985" s="13" t="s">
        <v>2241</v>
      </c>
      <c r="D985" s="13" t="s">
        <v>4272</v>
      </c>
      <c r="E985" s="13" t="s">
        <v>2242</v>
      </c>
      <c r="F985" s="23">
        <v>0</v>
      </c>
      <c r="G985" s="25">
        <v>21</v>
      </c>
      <c r="H985" s="25">
        <v>261</v>
      </c>
      <c r="I985" s="25">
        <f>SUM(G985:H985)</f>
        <v>282</v>
      </c>
    </row>
    <row r="986" spans="1:9">
      <c r="A986" s="13" t="s">
        <v>2243</v>
      </c>
      <c r="B986" s="13">
        <v>17031815702</v>
      </c>
      <c r="C986" s="13" t="s">
        <v>2244</v>
      </c>
      <c r="D986" s="13" t="s">
        <v>4272</v>
      </c>
      <c r="E986" s="13" t="s">
        <v>2242</v>
      </c>
      <c r="F986" s="23">
        <v>0</v>
      </c>
      <c r="G986" s="25">
        <v>21</v>
      </c>
      <c r="H986" s="25">
        <v>261</v>
      </c>
      <c r="I986" s="25">
        <f>SUM(G986:H986)</f>
        <v>282</v>
      </c>
    </row>
    <row r="987" spans="1:9">
      <c r="A987" s="13" t="s">
        <v>2245</v>
      </c>
      <c r="B987" s="13">
        <v>17031819100</v>
      </c>
      <c r="C987" s="13" t="s">
        <v>2246</v>
      </c>
      <c r="D987" s="13" t="s">
        <v>4272</v>
      </c>
      <c r="E987" s="13" t="s">
        <v>2242</v>
      </c>
      <c r="F987" s="23">
        <v>0.14949037134599999</v>
      </c>
      <c r="G987" s="25">
        <v>21</v>
      </c>
      <c r="H987" s="25">
        <v>261</v>
      </c>
      <c r="I987" s="25">
        <f>SUM(G987:H987)</f>
        <v>282</v>
      </c>
    </row>
    <row r="988" spans="1:9">
      <c r="A988" s="13" t="s">
        <v>2247</v>
      </c>
      <c r="B988" s="13">
        <v>17031819200</v>
      </c>
      <c r="C988" s="13" t="s">
        <v>2248</v>
      </c>
      <c r="D988" s="13" t="s">
        <v>4272</v>
      </c>
      <c r="E988" s="13" t="s">
        <v>2242</v>
      </c>
      <c r="F988" s="23">
        <v>1.90735701472E-2</v>
      </c>
      <c r="G988" s="25">
        <v>21</v>
      </c>
      <c r="H988" s="25">
        <v>261</v>
      </c>
      <c r="I988" s="25">
        <f>SUM(G988:H988)</f>
        <v>282</v>
      </c>
    </row>
    <row r="989" spans="1:9">
      <c r="A989" s="13" t="s">
        <v>2249</v>
      </c>
      <c r="B989" s="13">
        <v>17031824900</v>
      </c>
      <c r="C989" s="13" t="s">
        <v>2250</v>
      </c>
      <c r="D989" s="13" t="s">
        <v>4272</v>
      </c>
      <c r="E989" s="13" t="s">
        <v>2251</v>
      </c>
      <c r="F989" s="23">
        <v>7.0484578609499998E-2</v>
      </c>
      <c r="G989" s="25"/>
      <c r="H989" s="25"/>
      <c r="I989" s="25"/>
    </row>
    <row r="990" spans="1:9">
      <c r="A990" s="13" t="s">
        <v>2252</v>
      </c>
      <c r="B990" s="13">
        <v>17031825600</v>
      </c>
      <c r="C990" s="13" t="s">
        <v>2253</v>
      </c>
      <c r="D990" s="13" t="s">
        <v>4272</v>
      </c>
      <c r="E990" s="13" t="s">
        <v>2251</v>
      </c>
      <c r="F990" s="23">
        <v>0.20128940045800001</v>
      </c>
      <c r="G990" s="25"/>
      <c r="H990" s="25"/>
      <c r="I990" s="25"/>
    </row>
    <row r="991" spans="1:9">
      <c r="A991" s="13" t="s">
        <v>2254</v>
      </c>
      <c r="B991" s="13">
        <v>17031827400</v>
      </c>
      <c r="C991" s="13" t="s">
        <v>2255</v>
      </c>
      <c r="D991" s="13" t="s">
        <v>4272</v>
      </c>
      <c r="E991" s="13" t="s">
        <v>2438</v>
      </c>
      <c r="F991" s="23">
        <v>0.25965380668600002</v>
      </c>
      <c r="G991" s="25">
        <v>401</v>
      </c>
      <c r="H991" s="25">
        <v>1766</v>
      </c>
      <c r="I991" s="25">
        <f>SUM(G991:H991)</f>
        <v>2167</v>
      </c>
    </row>
    <row r="992" spans="1:9">
      <c r="A992" s="13" t="s">
        <v>2256</v>
      </c>
      <c r="B992" s="13">
        <v>17031827600</v>
      </c>
      <c r="C992" s="13" t="s">
        <v>2257</v>
      </c>
      <c r="D992" s="13" t="s">
        <v>4272</v>
      </c>
      <c r="E992" s="13" t="s">
        <v>2251</v>
      </c>
      <c r="F992" s="23">
        <v>0.33333334326699998</v>
      </c>
      <c r="G992" s="25"/>
      <c r="H992" s="25"/>
      <c r="I992" s="25"/>
    </row>
    <row r="993" spans="1:9">
      <c r="A993" s="13" t="s">
        <v>2258</v>
      </c>
      <c r="B993" s="13">
        <v>17031830001</v>
      </c>
      <c r="C993" s="13" t="s">
        <v>2259</v>
      </c>
      <c r="D993" s="13" t="s">
        <v>4272</v>
      </c>
      <c r="E993" s="13" t="s">
        <v>2260</v>
      </c>
      <c r="F993" s="23">
        <v>2.93159615248E-2</v>
      </c>
      <c r="G993" s="25"/>
      <c r="H993" s="25"/>
      <c r="I993" s="25"/>
    </row>
    <row r="994" spans="1:9">
      <c r="A994" s="13" t="s">
        <v>2261</v>
      </c>
      <c r="B994" s="13">
        <v>17031830003</v>
      </c>
      <c r="C994" s="13" t="s">
        <v>2262</v>
      </c>
      <c r="D994" s="13" t="s">
        <v>4272</v>
      </c>
      <c r="E994" s="13" t="s">
        <v>2260</v>
      </c>
      <c r="F994" s="23">
        <v>4.0871933102599997E-2</v>
      </c>
      <c r="G994" s="25"/>
      <c r="H994" s="25"/>
      <c r="I994" s="25"/>
    </row>
    <row r="995" spans="1:9">
      <c r="A995" s="13" t="s">
        <v>2263</v>
      </c>
      <c r="B995" s="13">
        <v>17031830004</v>
      </c>
      <c r="C995" s="13" t="s">
        <v>2264</v>
      </c>
      <c r="D995" s="13" t="s">
        <v>4272</v>
      </c>
      <c r="E995" s="13" t="s">
        <v>2265</v>
      </c>
      <c r="F995" s="23">
        <v>0</v>
      </c>
      <c r="G995" s="25">
        <v>10</v>
      </c>
      <c r="H995" s="25">
        <v>204</v>
      </c>
      <c r="I995" s="25">
        <f t="shared" ref="I995:I1032" si="21">SUM(G995:H995)</f>
        <v>214</v>
      </c>
    </row>
    <row r="996" spans="1:9">
      <c r="A996" s="13" t="s">
        <v>2266</v>
      </c>
      <c r="B996" s="13">
        <v>17031830006</v>
      </c>
      <c r="C996" s="13" t="s">
        <v>2267</v>
      </c>
      <c r="D996" s="13" t="s">
        <v>4272</v>
      </c>
      <c r="E996" s="13" t="s">
        <v>2265</v>
      </c>
      <c r="F996" s="23">
        <v>3.90476174653E-2</v>
      </c>
      <c r="G996" s="25">
        <v>10</v>
      </c>
      <c r="H996" s="25">
        <v>204</v>
      </c>
      <c r="I996" s="25">
        <f t="shared" si="21"/>
        <v>214</v>
      </c>
    </row>
    <row r="997" spans="1:9">
      <c r="A997" s="13" t="s">
        <v>2268</v>
      </c>
      <c r="B997" s="13">
        <v>17031830007</v>
      </c>
      <c r="C997" s="13" t="s">
        <v>2269</v>
      </c>
      <c r="D997" s="13" t="s">
        <v>4272</v>
      </c>
      <c r="E997" s="13" t="s">
        <v>2265</v>
      </c>
      <c r="F997" s="23">
        <v>3.90476174653E-2</v>
      </c>
      <c r="G997" s="25">
        <v>10</v>
      </c>
      <c r="H997" s="25">
        <v>204</v>
      </c>
      <c r="I997" s="25">
        <f t="shared" si="21"/>
        <v>214</v>
      </c>
    </row>
    <row r="998" spans="1:9">
      <c r="A998" s="13" t="s">
        <v>2270</v>
      </c>
      <c r="B998" s="13">
        <v>17031830008</v>
      </c>
      <c r="C998" s="13" t="s">
        <v>2158</v>
      </c>
      <c r="D998" s="13" t="s">
        <v>4272</v>
      </c>
      <c r="E998" s="13" t="s">
        <v>2265</v>
      </c>
      <c r="F998" s="23">
        <v>0</v>
      </c>
      <c r="G998" s="25">
        <v>10</v>
      </c>
      <c r="H998" s="25">
        <v>204</v>
      </c>
      <c r="I998" s="25">
        <f t="shared" si="21"/>
        <v>214</v>
      </c>
    </row>
    <row r="999" spans="1:9">
      <c r="A999" s="13" t="s">
        <v>2159</v>
      </c>
      <c r="B999" s="13">
        <v>17031830100</v>
      </c>
      <c r="C999" s="13" t="s">
        <v>2160</v>
      </c>
      <c r="D999" s="13" t="s">
        <v>4272</v>
      </c>
      <c r="E999" s="13" t="s">
        <v>2161</v>
      </c>
      <c r="F999" s="23">
        <v>4.6803653240199999E-2</v>
      </c>
      <c r="G999" s="25">
        <v>50</v>
      </c>
      <c r="H999" s="25">
        <v>433</v>
      </c>
      <c r="I999" s="25">
        <f t="shared" si="21"/>
        <v>483</v>
      </c>
    </row>
    <row r="1000" spans="1:9">
      <c r="A1000" s="13" t="s">
        <v>2162</v>
      </c>
      <c r="B1000" s="13">
        <v>17031830202</v>
      </c>
      <c r="C1000" s="13" t="s">
        <v>2163</v>
      </c>
      <c r="D1000" s="13" t="s">
        <v>4272</v>
      </c>
      <c r="E1000" s="13" t="s">
        <v>2161</v>
      </c>
      <c r="F1000" s="23">
        <v>9.8290599882599999E-2</v>
      </c>
      <c r="G1000" s="25">
        <v>50</v>
      </c>
      <c r="H1000" s="25">
        <v>433</v>
      </c>
      <c r="I1000" s="25">
        <f t="shared" si="21"/>
        <v>483</v>
      </c>
    </row>
    <row r="1001" spans="1:9">
      <c r="A1001" s="13" t="s">
        <v>2164</v>
      </c>
      <c r="B1001" s="13">
        <v>17031817200</v>
      </c>
      <c r="C1001" s="13" t="s">
        <v>2165</v>
      </c>
      <c r="D1001" s="13" t="s">
        <v>4272</v>
      </c>
      <c r="E1001" s="13" t="s">
        <v>2166</v>
      </c>
      <c r="F1001" s="23">
        <v>0.129120886326</v>
      </c>
      <c r="G1001" s="25">
        <v>221</v>
      </c>
      <c r="H1001" s="25">
        <v>962</v>
      </c>
      <c r="I1001" s="25">
        <f t="shared" si="21"/>
        <v>1183</v>
      </c>
    </row>
    <row r="1002" spans="1:9">
      <c r="A1002" s="13" t="s">
        <v>2167</v>
      </c>
      <c r="B1002" s="13">
        <v>17031817300</v>
      </c>
      <c r="C1002" s="13" t="s">
        <v>2168</v>
      </c>
      <c r="D1002" s="13" t="s">
        <v>4272</v>
      </c>
      <c r="E1002" s="13" t="s">
        <v>2166</v>
      </c>
      <c r="F1002" s="23">
        <v>0.147940069437</v>
      </c>
      <c r="G1002" s="25">
        <v>221</v>
      </c>
      <c r="H1002" s="25">
        <v>962</v>
      </c>
      <c r="I1002" s="25">
        <f t="shared" si="21"/>
        <v>1183</v>
      </c>
    </row>
    <row r="1003" spans="1:9">
      <c r="A1003" s="13" t="s">
        <v>2169</v>
      </c>
      <c r="B1003" s="13">
        <v>17031817400</v>
      </c>
      <c r="C1003" s="13" t="s">
        <v>2170</v>
      </c>
      <c r="D1003" s="13" t="s">
        <v>4272</v>
      </c>
      <c r="E1003" s="13" t="s">
        <v>2166</v>
      </c>
      <c r="F1003" s="23">
        <v>5.8285713195799997E-2</v>
      </c>
      <c r="G1003" s="25">
        <v>221</v>
      </c>
      <c r="H1003" s="25">
        <v>962</v>
      </c>
      <c r="I1003" s="25">
        <f t="shared" si="21"/>
        <v>1183</v>
      </c>
    </row>
    <row r="1004" spans="1:9">
      <c r="A1004" s="13" t="s">
        <v>2171</v>
      </c>
      <c r="B1004" s="13">
        <v>17031817500</v>
      </c>
      <c r="C1004" s="13" t="s">
        <v>2172</v>
      </c>
      <c r="D1004" s="13" t="s">
        <v>4272</v>
      </c>
      <c r="E1004" s="13" t="s">
        <v>2166</v>
      </c>
      <c r="F1004" s="23">
        <v>0.21723301708699999</v>
      </c>
      <c r="G1004" s="25">
        <v>221</v>
      </c>
      <c r="H1004" s="25">
        <v>962</v>
      </c>
      <c r="I1004" s="25">
        <f t="shared" si="21"/>
        <v>1183</v>
      </c>
    </row>
    <row r="1005" spans="1:9">
      <c r="A1005" s="13" t="s">
        <v>2173</v>
      </c>
      <c r="B1005" s="13">
        <v>17031817600</v>
      </c>
      <c r="C1005" s="13" t="s">
        <v>2174</v>
      </c>
      <c r="D1005" s="13" t="s">
        <v>4272</v>
      </c>
      <c r="E1005" s="13" t="s">
        <v>2166</v>
      </c>
      <c r="F1005" s="23">
        <v>0.14672216772999999</v>
      </c>
      <c r="G1005" s="25">
        <v>221</v>
      </c>
      <c r="H1005" s="25">
        <v>962</v>
      </c>
      <c r="I1005" s="25">
        <f t="shared" si="21"/>
        <v>1183</v>
      </c>
    </row>
    <row r="1006" spans="1:9">
      <c r="A1006" s="13" t="s">
        <v>2175</v>
      </c>
      <c r="B1006" s="13">
        <v>17031817700</v>
      </c>
      <c r="C1006" s="13" t="s">
        <v>2176</v>
      </c>
      <c r="D1006" s="13" t="s">
        <v>4272</v>
      </c>
      <c r="E1006" s="13" t="s">
        <v>2166</v>
      </c>
      <c r="F1006" s="23">
        <v>9.9585063755499997E-2</v>
      </c>
      <c r="G1006" s="25">
        <v>221</v>
      </c>
      <c r="H1006" s="25">
        <v>962</v>
      </c>
      <c r="I1006" s="25">
        <f t="shared" si="21"/>
        <v>1183</v>
      </c>
    </row>
    <row r="1007" spans="1:9">
      <c r="A1007" s="13" t="s">
        <v>2177</v>
      </c>
      <c r="B1007" s="13">
        <v>17031811301</v>
      </c>
      <c r="C1007" s="13" t="s">
        <v>2178</v>
      </c>
      <c r="D1007" s="13" t="s">
        <v>4272</v>
      </c>
      <c r="E1007" s="13" t="s">
        <v>2179</v>
      </c>
      <c r="F1007" s="23">
        <v>0.5</v>
      </c>
      <c r="G1007" s="25">
        <v>57</v>
      </c>
      <c r="H1007" s="25">
        <v>628</v>
      </c>
      <c r="I1007" s="25">
        <f t="shared" si="21"/>
        <v>685</v>
      </c>
    </row>
    <row r="1008" spans="1:9">
      <c r="A1008" s="13" t="s">
        <v>2180</v>
      </c>
      <c r="B1008" s="13">
        <v>17031811302</v>
      </c>
      <c r="C1008" s="13" t="s">
        <v>2181</v>
      </c>
      <c r="D1008" s="13" t="s">
        <v>4272</v>
      </c>
      <c r="E1008" s="13" t="s">
        <v>2179</v>
      </c>
      <c r="F1008" s="23">
        <v>0.29739129543300002</v>
      </c>
      <c r="G1008" s="25">
        <v>57</v>
      </c>
      <c r="H1008" s="25">
        <v>628</v>
      </c>
      <c r="I1008" s="25">
        <f t="shared" si="21"/>
        <v>685</v>
      </c>
    </row>
    <row r="1009" spans="1:9">
      <c r="A1009" s="13" t="s">
        <v>2182</v>
      </c>
      <c r="B1009" s="13">
        <v>17031816200</v>
      </c>
      <c r="C1009" s="13" t="s">
        <v>2183</v>
      </c>
      <c r="D1009" s="13" t="s">
        <v>4272</v>
      </c>
      <c r="E1009" s="13" t="s">
        <v>2179</v>
      </c>
      <c r="F1009" s="23">
        <v>6.1899680644300001E-2</v>
      </c>
      <c r="G1009" s="25">
        <v>57</v>
      </c>
      <c r="H1009" s="25">
        <v>628</v>
      </c>
      <c r="I1009" s="25">
        <f t="shared" si="21"/>
        <v>685</v>
      </c>
    </row>
    <row r="1010" spans="1:9">
      <c r="A1010" s="13" t="s">
        <v>2184</v>
      </c>
      <c r="B1010" s="13">
        <v>17031816300</v>
      </c>
      <c r="C1010" s="13" t="s">
        <v>2185</v>
      </c>
      <c r="D1010" s="13" t="s">
        <v>4272</v>
      </c>
      <c r="E1010" s="13" t="s">
        <v>2179</v>
      </c>
      <c r="F1010" s="23">
        <v>0.107502803206</v>
      </c>
      <c r="G1010" s="25">
        <v>57</v>
      </c>
      <c r="H1010" s="25">
        <v>628</v>
      </c>
      <c r="I1010" s="25">
        <f t="shared" si="21"/>
        <v>685</v>
      </c>
    </row>
    <row r="1011" spans="1:9">
      <c r="A1011" s="13" t="s">
        <v>2186</v>
      </c>
      <c r="B1011" s="13">
        <v>17031816401</v>
      </c>
      <c r="C1011" s="13" t="s">
        <v>2187</v>
      </c>
      <c r="D1011" s="13" t="s">
        <v>4272</v>
      </c>
      <c r="E1011" s="13" t="s">
        <v>2179</v>
      </c>
      <c r="F1011" s="23">
        <v>0.19701492786399999</v>
      </c>
      <c r="G1011" s="25">
        <v>57</v>
      </c>
      <c r="H1011" s="25">
        <v>628</v>
      </c>
      <c r="I1011" s="25">
        <f t="shared" si="21"/>
        <v>685</v>
      </c>
    </row>
    <row r="1012" spans="1:9">
      <c r="A1012" s="13" t="s">
        <v>2188</v>
      </c>
      <c r="B1012" s="13">
        <v>17031816402</v>
      </c>
      <c r="C1012" s="13" t="s">
        <v>2189</v>
      </c>
      <c r="D1012" s="13" t="s">
        <v>4272</v>
      </c>
      <c r="E1012" s="13" t="s">
        <v>2179</v>
      </c>
      <c r="F1012" s="23">
        <v>0.26309522986400002</v>
      </c>
      <c r="G1012" s="25">
        <v>57</v>
      </c>
      <c r="H1012" s="25">
        <v>628</v>
      </c>
      <c r="I1012" s="25">
        <f t="shared" si="21"/>
        <v>685</v>
      </c>
    </row>
    <row r="1013" spans="1:9">
      <c r="A1013" s="13" t="s">
        <v>2190</v>
      </c>
      <c r="B1013" s="13">
        <v>17031816500</v>
      </c>
      <c r="C1013" s="13" t="s">
        <v>2191</v>
      </c>
      <c r="D1013" s="13" t="s">
        <v>4272</v>
      </c>
      <c r="E1013" s="13" t="s">
        <v>2179</v>
      </c>
      <c r="F1013" s="23">
        <v>0.106038294733</v>
      </c>
      <c r="G1013" s="25">
        <v>57</v>
      </c>
      <c r="H1013" s="25">
        <v>628</v>
      </c>
      <c r="I1013" s="25">
        <f t="shared" si="21"/>
        <v>685</v>
      </c>
    </row>
    <row r="1014" spans="1:9">
      <c r="A1014" s="13" t="s">
        <v>2192</v>
      </c>
      <c r="B1014" s="13">
        <v>17031824601</v>
      </c>
      <c r="C1014" s="13" t="s">
        <v>2193</v>
      </c>
      <c r="D1014" s="13" t="s">
        <v>4272</v>
      </c>
      <c r="E1014" s="13" t="s">
        <v>2194</v>
      </c>
      <c r="F1014" s="23">
        <v>5.7283140718899998E-2</v>
      </c>
      <c r="G1014" s="25">
        <v>42</v>
      </c>
      <c r="H1014" s="25">
        <v>345</v>
      </c>
      <c r="I1014" s="25">
        <f t="shared" si="21"/>
        <v>387</v>
      </c>
    </row>
    <row r="1015" spans="1:9">
      <c r="A1015" s="13" t="s">
        <v>2195</v>
      </c>
      <c r="B1015" s="13">
        <v>17031824602</v>
      </c>
      <c r="C1015" s="13" t="s">
        <v>2196</v>
      </c>
      <c r="D1015" s="13" t="s">
        <v>4272</v>
      </c>
      <c r="E1015" s="13" t="s">
        <v>2194</v>
      </c>
      <c r="F1015" s="23">
        <v>4.8611111939000001E-2</v>
      </c>
      <c r="G1015" s="25">
        <v>42</v>
      </c>
      <c r="H1015" s="25">
        <v>345</v>
      </c>
      <c r="I1015" s="25">
        <f t="shared" si="21"/>
        <v>387</v>
      </c>
    </row>
    <row r="1016" spans="1:9">
      <c r="A1016" s="13" t="s">
        <v>2197</v>
      </c>
      <c r="B1016" s="13">
        <v>17031824701</v>
      </c>
      <c r="C1016" s="13" t="s">
        <v>2198</v>
      </c>
      <c r="D1016" s="13" t="s">
        <v>4272</v>
      </c>
      <c r="E1016" s="13" t="s">
        <v>2194</v>
      </c>
      <c r="F1016" s="23">
        <v>7.1590907871699999E-2</v>
      </c>
      <c r="G1016" s="25">
        <v>42</v>
      </c>
      <c r="H1016" s="25">
        <v>345</v>
      </c>
      <c r="I1016" s="25">
        <f t="shared" si="21"/>
        <v>387</v>
      </c>
    </row>
    <row r="1017" spans="1:9">
      <c r="A1017" s="13" t="s">
        <v>2199</v>
      </c>
      <c r="B1017" s="13">
        <v>17031824702</v>
      </c>
      <c r="C1017" s="13" t="s">
        <v>2200</v>
      </c>
      <c r="D1017" s="13" t="s">
        <v>4272</v>
      </c>
      <c r="E1017" s="13" t="s">
        <v>2194</v>
      </c>
      <c r="F1017" s="23">
        <v>0.13281919062100001</v>
      </c>
      <c r="G1017" s="25">
        <v>42</v>
      </c>
      <c r="H1017" s="25">
        <v>345</v>
      </c>
      <c r="I1017" s="25">
        <f t="shared" si="21"/>
        <v>387</v>
      </c>
    </row>
    <row r="1018" spans="1:9">
      <c r="A1018" s="13" t="s">
        <v>2201</v>
      </c>
      <c r="B1018" s="13">
        <v>17031825000</v>
      </c>
      <c r="C1018" s="13" t="s">
        <v>2202</v>
      </c>
      <c r="D1018" s="13" t="s">
        <v>4272</v>
      </c>
      <c r="E1018" s="13" t="s">
        <v>2194</v>
      </c>
      <c r="F1018" s="23">
        <v>0</v>
      </c>
      <c r="G1018" s="25">
        <v>42</v>
      </c>
      <c r="H1018" s="25">
        <v>345</v>
      </c>
      <c r="I1018" s="25">
        <f t="shared" si="21"/>
        <v>387</v>
      </c>
    </row>
    <row r="1019" spans="1:9">
      <c r="A1019" s="13" t="s">
        <v>2203</v>
      </c>
      <c r="B1019" s="13">
        <v>17031805301</v>
      </c>
      <c r="C1019" s="13" t="s">
        <v>2204</v>
      </c>
      <c r="D1019" s="13" t="s">
        <v>4272</v>
      </c>
      <c r="E1019" s="13" t="s">
        <v>2205</v>
      </c>
      <c r="F1019" s="23">
        <v>0</v>
      </c>
      <c r="G1019" s="25">
        <v>11</v>
      </c>
      <c r="H1019" s="25">
        <v>396</v>
      </c>
      <c r="I1019" s="25">
        <f t="shared" si="21"/>
        <v>407</v>
      </c>
    </row>
    <row r="1020" spans="1:9">
      <c r="A1020" s="13" t="s">
        <v>2206</v>
      </c>
      <c r="B1020" s="13">
        <v>17031805302</v>
      </c>
      <c r="C1020" s="13" t="s">
        <v>2207</v>
      </c>
      <c r="D1020" s="13" t="s">
        <v>4272</v>
      </c>
      <c r="E1020" s="13" t="s">
        <v>2205</v>
      </c>
      <c r="F1020" s="23">
        <v>4.1551247239100003E-2</v>
      </c>
      <c r="G1020" s="25">
        <v>11</v>
      </c>
      <c r="H1020" s="25">
        <v>396</v>
      </c>
      <c r="I1020" s="25">
        <f t="shared" si="21"/>
        <v>407</v>
      </c>
    </row>
    <row r="1021" spans="1:9">
      <c r="A1021" s="13" t="s">
        <v>2208</v>
      </c>
      <c r="B1021" s="13">
        <v>17031808301</v>
      </c>
      <c r="C1021" s="13" t="s">
        <v>2209</v>
      </c>
      <c r="D1021" s="13" t="s">
        <v>4272</v>
      </c>
      <c r="E1021" s="13" t="s">
        <v>2205</v>
      </c>
      <c r="F1021" s="23">
        <v>6.5164923667899999E-2</v>
      </c>
      <c r="G1021" s="25">
        <v>11</v>
      </c>
      <c r="H1021" s="25">
        <v>396</v>
      </c>
      <c r="I1021" s="25">
        <f t="shared" si="21"/>
        <v>407</v>
      </c>
    </row>
    <row r="1022" spans="1:9">
      <c r="A1022" s="13" t="s">
        <v>2210</v>
      </c>
      <c r="B1022" s="13">
        <v>17031808302</v>
      </c>
      <c r="C1022" s="13" t="s">
        <v>2211</v>
      </c>
      <c r="D1022" s="13" t="s">
        <v>4272</v>
      </c>
      <c r="E1022" s="13" t="s">
        <v>2205</v>
      </c>
      <c r="F1022" s="23">
        <v>3.0418250709800001E-2</v>
      </c>
      <c r="G1022" s="25">
        <v>11</v>
      </c>
      <c r="H1022" s="25">
        <v>396</v>
      </c>
      <c r="I1022" s="25">
        <f t="shared" si="21"/>
        <v>407</v>
      </c>
    </row>
    <row r="1023" spans="1:9">
      <c r="A1023" s="13" t="s">
        <v>2212</v>
      </c>
      <c r="B1023" s="13">
        <v>17031808400</v>
      </c>
      <c r="C1023" s="13" t="s">
        <v>2213</v>
      </c>
      <c r="D1023" s="13" t="s">
        <v>4272</v>
      </c>
      <c r="E1023" s="13" t="s">
        <v>2205</v>
      </c>
      <c r="F1023" s="23">
        <v>3.4383952617600001E-2</v>
      </c>
      <c r="G1023" s="25">
        <v>11</v>
      </c>
      <c r="H1023" s="25">
        <v>396</v>
      </c>
      <c r="I1023" s="25">
        <f t="shared" si="21"/>
        <v>407</v>
      </c>
    </row>
    <row r="1024" spans="1:9">
      <c r="A1024" s="13" t="s">
        <v>2102</v>
      </c>
      <c r="B1024" s="13">
        <v>17031808500</v>
      </c>
      <c r="C1024" s="13" t="s">
        <v>2103</v>
      </c>
      <c r="D1024" s="13" t="s">
        <v>4272</v>
      </c>
      <c r="E1024" s="13" t="s">
        <v>2205</v>
      </c>
      <c r="F1024" s="23">
        <v>1.9379844888999999E-2</v>
      </c>
      <c r="G1024" s="25">
        <v>11</v>
      </c>
      <c r="H1024" s="25">
        <v>396</v>
      </c>
      <c r="I1024" s="25">
        <f t="shared" si="21"/>
        <v>407</v>
      </c>
    </row>
    <row r="1025" spans="1:9">
      <c r="A1025" s="13" t="s">
        <v>2104</v>
      </c>
      <c r="B1025" s="13">
        <v>17031802605</v>
      </c>
      <c r="C1025" s="13" t="s">
        <v>2105</v>
      </c>
      <c r="D1025" s="13" t="s">
        <v>4272</v>
      </c>
      <c r="E1025" s="13" t="s">
        <v>2106</v>
      </c>
      <c r="F1025" s="23">
        <v>3.52781563997E-2</v>
      </c>
      <c r="G1025" s="25">
        <v>35</v>
      </c>
      <c r="H1025" s="25">
        <v>666</v>
      </c>
      <c r="I1025" s="25">
        <f t="shared" si="21"/>
        <v>701</v>
      </c>
    </row>
    <row r="1026" spans="1:9">
      <c r="A1026" s="13" t="s">
        <v>2107</v>
      </c>
      <c r="B1026" s="13">
        <v>17031802607</v>
      </c>
      <c r="C1026" s="13" t="s">
        <v>2108</v>
      </c>
      <c r="D1026" s="13" t="s">
        <v>4272</v>
      </c>
      <c r="E1026" s="13" t="s">
        <v>2106</v>
      </c>
      <c r="F1026" s="23">
        <v>2.5590552017100001E-2</v>
      </c>
      <c r="G1026" s="25">
        <v>35</v>
      </c>
      <c r="H1026" s="25">
        <v>666</v>
      </c>
      <c r="I1026" s="25">
        <f t="shared" si="21"/>
        <v>701</v>
      </c>
    </row>
    <row r="1027" spans="1:9">
      <c r="A1027" s="13" t="s">
        <v>2109</v>
      </c>
      <c r="B1027" s="13">
        <v>17031802609</v>
      </c>
      <c r="C1027" s="13" t="s">
        <v>2110</v>
      </c>
      <c r="D1027" s="13" t="s">
        <v>4272</v>
      </c>
      <c r="E1027" s="13" t="s">
        <v>2106</v>
      </c>
      <c r="F1027" s="23">
        <v>2.5590552017100001E-2</v>
      </c>
      <c r="G1027" s="25">
        <v>35</v>
      </c>
      <c r="H1027" s="25">
        <v>666</v>
      </c>
      <c r="I1027" s="25">
        <f t="shared" si="21"/>
        <v>701</v>
      </c>
    </row>
    <row r="1028" spans="1:9">
      <c r="A1028" s="13" t="s">
        <v>2111</v>
      </c>
      <c r="B1028" s="13">
        <v>17031802610</v>
      </c>
      <c r="C1028" s="13" t="s">
        <v>2112</v>
      </c>
      <c r="D1028" s="13" t="s">
        <v>4272</v>
      </c>
      <c r="E1028" s="13" t="s">
        <v>2106</v>
      </c>
      <c r="F1028" s="23">
        <v>2.5590552017100001E-2</v>
      </c>
      <c r="G1028" s="25">
        <v>35</v>
      </c>
      <c r="H1028" s="25">
        <v>666</v>
      </c>
      <c r="I1028" s="25">
        <f t="shared" si="21"/>
        <v>701</v>
      </c>
    </row>
    <row r="1029" spans="1:9">
      <c r="A1029" s="13" t="s">
        <v>2113</v>
      </c>
      <c r="B1029" s="13">
        <v>17031802701</v>
      </c>
      <c r="C1029" s="13" t="s">
        <v>2114</v>
      </c>
      <c r="D1029" s="13" t="s">
        <v>4272</v>
      </c>
      <c r="E1029" s="13" t="s">
        <v>2106</v>
      </c>
      <c r="F1029" s="23">
        <v>1.12170502543E-2</v>
      </c>
      <c r="G1029" s="25">
        <v>35</v>
      </c>
      <c r="H1029" s="25">
        <v>666</v>
      </c>
      <c r="I1029" s="25">
        <f t="shared" si="21"/>
        <v>701</v>
      </c>
    </row>
    <row r="1030" spans="1:9">
      <c r="A1030" s="13" t="s">
        <v>2115</v>
      </c>
      <c r="B1030" s="13">
        <v>17031802702</v>
      </c>
      <c r="C1030" s="13" t="s">
        <v>2116</v>
      </c>
      <c r="D1030" s="13" t="s">
        <v>4272</v>
      </c>
      <c r="E1030" s="13" t="s">
        <v>2106</v>
      </c>
      <c r="F1030" s="23">
        <v>1.80995482951E-2</v>
      </c>
      <c r="G1030" s="25">
        <v>35</v>
      </c>
      <c r="H1030" s="25">
        <v>666</v>
      </c>
      <c r="I1030" s="25">
        <f t="shared" si="21"/>
        <v>701</v>
      </c>
    </row>
    <row r="1031" spans="1:9">
      <c r="A1031" s="13" t="s">
        <v>2117</v>
      </c>
      <c r="B1031" s="13">
        <v>17031802802</v>
      </c>
      <c r="C1031" s="13" t="s">
        <v>2118</v>
      </c>
      <c r="D1031" s="13" t="s">
        <v>4272</v>
      </c>
      <c r="E1031" s="13" t="s">
        <v>2106</v>
      </c>
      <c r="F1031" s="23">
        <v>1.18623962626E-2</v>
      </c>
      <c r="G1031" s="25">
        <v>35</v>
      </c>
      <c r="H1031" s="25">
        <v>666</v>
      </c>
      <c r="I1031" s="25">
        <f t="shared" si="21"/>
        <v>701</v>
      </c>
    </row>
    <row r="1032" spans="1:9">
      <c r="A1032" s="13" t="s">
        <v>2119</v>
      </c>
      <c r="B1032" s="13">
        <v>17031805001</v>
      </c>
      <c r="C1032" s="13" t="s">
        <v>2120</v>
      </c>
      <c r="D1032" s="13" t="s">
        <v>4272</v>
      </c>
      <c r="E1032" s="13" t="s">
        <v>2106</v>
      </c>
      <c r="F1032" s="23">
        <v>4.5420136302699997E-2</v>
      </c>
      <c r="G1032" s="25">
        <v>35</v>
      </c>
      <c r="H1032" s="25">
        <v>666</v>
      </c>
      <c r="I1032" s="25">
        <f t="shared" si="21"/>
        <v>701</v>
      </c>
    </row>
    <row r="1033" spans="1:9">
      <c r="A1033" s="13" t="s">
        <v>2121</v>
      </c>
      <c r="B1033" s="13">
        <v>17031805201</v>
      </c>
      <c r="C1033" s="13" t="s">
        <v>2122</v>
      </c>
      <c r="D1033" s="13" t="s">
        <v>4272</v>
      </c>
      <c r="E1033" s="13" t="s">
        <v>2123</v>
      </c>
      <c r="F1033" s="23">
        <v>0.110655739903</v>
      </c>
      <c r="G1033" s="25"/>
      <c r="H1033" s="25"/>
      <c r="I1033" s="25"/>
    </row>
    <row r="1034" spans="1:9">
      <c r="A1034" s="13" t="s">
        <v>2124</v>
      </c>
      <c r="B1034" s="13">
        <v>17031805401</v>
      </c>
      <c r="C1034" s="13" t="s">
        <v>2125</v>
      </c>
      <c r="D1034" s="13" t="s">
        <v>4272</v>
      </c>
      <c r="E1034" s="13" t="s">
        <v>2123</v>
      </c>
      <c r="F1034" s="23">
        <v>6.7073173821000004E-2</v>
      </c>
      <c r="G1034" s="25"/>
      <c r="H1034" s="25"/>
      <c r="I1034" s="25"/>
    </row>
    <row r="1035" spans="1:9">
      <c r="A1035" s="13" t="s">
        <v>2126</v>
      </c>
      <c r="B1035" s="13">
        <v>17031805402</v>
      </c>
      <c r="C1035" s="13" t="s">
        <v>2127</v>
      </c>
      <c r="D1035" s="13" t="s">
        <v>4272</v>
      </c>
      <c r="E1035" s="13" t="s">
        <v>2123</v>
      </c>
      <c r="F1035" s="23">
        <v>0</v>
      </c>
      <c r="G1035" s="25"/>
      <c r="H1035" s="25"/>
      <c r="I1035" s="25"/>
    </row>
    <row r="1036" spans="1:9">
      <c r="A1036" s="13" t="s">
        <v>2128</v>
      </c>
      <c r="B1036" s="13">
        <v>17031805902</v>
      </c>
      <c r="C1036" s="13" t="s">
        <v>2129</v>
      </c>
      <c r="D1036" s="13" t="s">
        <v>4272</v>
      </c>
      <c r="E1036" s="13" t="s">
        <v>2130</v>
      </c>
      <c r="F1036" s="23">
        <v>0</v>
      </c>
      <c r="G1036" s="25">
        <v>15</v>
      </c>
      <c r="H1036" s="25">
        <v>571</v>
      </c>
      <c r="I1036" s="25">
        <f>SUM(G1036:H1036)</f>
        <v>586</v>
      </c>
    </row>
    <row r="1037" spans="1:9">
      <c r="A1037" s="13" t="s">
        <v>2131</v>
      </c>
      <c r="B1037" s="13">
        <v>17031806003</v>
      </c>
      <c r="C1037" s="13" t="s">
        <v>2132</v>
      </c>
      <c r="D1037" s="13" t="s">
        <v>4272</v>
      </c>
      <c r="E1037" s="13" t="s">
        <v>2130</v>
      </c>
      <c r="F1037" s="23">
        <v>0</v>
      </c>
      <c r="G1037" s="25">
        <v>15</v>
      </c>
      <c r="H1037" s="25">
        <v>571</v>
      </c>
      <c r="I1037" s="25">
        <f>SUM(G1037:H1037)</f>
        <v>586</v>
      </c>
    </row>
    <row r="1038" spans="1:9">
      <c r="A1038" s="13" t="s">
        <v>2133</v>
      </c>
      <c r="B1038" s="13">
        <v>17031806004</v>
      </c>
      <c r="C1038" s="13" t="s">
        <v>2134</v>
      </c>
      <c r="D1038" s="13" t="s">
        <v>4272</v>
      </c>
      <c r="E1038" s="13" t="s">
        <v>2130</v>
      </c>
      <c r="F1038" s="23">
        <v>0</v>
      </c>
      <c r="G1038" s="25">
        <v>15</v>
      </c>
      <c r="H1038" s="25">
        <v>571</v>
      </c>
      <c r="I1038" s="25">
        <f>SUM(G1038:H1038)</f>
        <v>586</v>
      </c>
    </row>
    <row r="1039" spans="1:9">
      <c r="A1039" s="13" t="s">
        <v>2135</v>
      </c>
      <c r="B1039" s="13">
        <v>17031808100</v>
      </c>
      <c r="C1039" s="13" t="s">
        <v>2136</v>
      </c>
      <c r="D1039" s="13" t="s">
        <v>4272</v>
      </c>
      <c r="E1039" s="13" t="s">
        <v>2123</v>
      </c>
      <c r="F1039" s="23">
        <v>2.5333333760499999E-2</v>
      </c>
      <c r="G1039" s="25"/>
      <c r="H1039" s="25"/>
      <c r="I1039" s="25"/>
    </row>
    <row r="1040" spans="1:9">
      <c r="A1040" s="13" t="s">
        <v>2137</v>
      </c>
      <c r="B1040" s="13">
        <v>17031808200</v>
      </c>
      <c r="C1040" s="13" t="s">
        <v>2138</v>
      </c>
      <c r="D1040" s="13" t="s">
        <v>4272</v>
      </c>
      <c r="E1040" s="13" t="s">
        <v>2123</v>
      </c>
      <c r="F1040" s="23">
        <v>7.6751120388500002E-2</v>
      </c>
      <c r="G1040" s="25"/>
      <c r="H1040" s="25"/>
      <c r="I1040" s="25"/>
    </row>
    <row r="1041" spans="1:9">
      <c r="A1041" s="13" t="s">
        <v>2139</v>
      </c>
      <c r="B1041" s="13">
        <v>17031810501</v>
      </c>
      <c r="C1041" s="13" t="s">
        <v>2140</v>
      </c>
      <c r="D1041" s="13" t="s">
        <v>4272</v>
      </c>
      <c r="E1041" s="13" t="s">
        <v>2141</v>
      </c>
      <c r="F1041" s="23">
        <v>1.74703001976E-2</v>
      </c>
      <c r="G1041" s="25">
        <v>14</v>
      </c>
      <c r="H1041" s="25">
        <v>539</v>
      </c>
      <c r="I1041" s="25">
        <f t="shared" ref="I1041:I1104" si="22">SUM(G1041:H1041)</f>
        <v>553</v>
      </c>
    </row>
    <row r="1042" spans="1:9">
      <c r="A1042" s="13" t="s">
        <v>2142</v>
      </c>
      <c r="B1042" s="13">
        <v>17031815600</v>
      </c>
      <c r="C1042" s="13" t="s">
        <v>2143</v>
      </c>
      <c r="D1042" s="13" t="s">
        <v>4272</v>
      </c>
      <c r="E1042" s="13" t="s">
        <v>2144</v>
      </c>
      <c r="F1042" s="23">
        <v>4.9467276781799997E-2</v>
      </c>
      <c r="G1042" s="25">
        <v>16</v>
      </c>
      <c r="H1042" s="25">
        <v>541</v>
      </c>
      <c r="I1042" s="25">
        <f t="shared" si="22"/>
        <v>557</v>
      </c>
    </row>
    <row r="1043" spans="1:9">
      <c r="A1043" s="13" t="s">
        <v>2145</v>
      </c>
      <c r="B1043" s="13">
        <v>17031801500</v>
      </c>
      <c r="C1043" s="13" t="s">
        <v>2146</v>
      </c>
      <c r="D1043" s="13" t="s">
        <v>4272</v>
      </c>
      <c r="E1043" s="13" t="s">
        <v>2147</v>
      </c>
      <c r="F1043" s="23">
        <v>4.7184169292500001E-2</v>
      </c>
      <c r="G1043" s="25">
        <v>8</v>
      </c>
      <c r="H1043" s="25">
        <v>450</v>
      </c>
      <c r="I1043" s="25">
        <f t="shared" si="22"/>
        <v>458</v>
      </c>
    </row>
    <row r="1044" spans="1:9">
      <c r="A1044" s="13" t="s">
        <v>2148</v>
      </c>
      <c r="B1044" s="13">
        <v>17031801601</v>
      </c>
      <c r="C1044" s="13" t="s">
        <v>2149</v>
      </c>
      <c r="D1044" s="13" t="s">
        <v>4272</v>
      </c>
      <c r="E1044" s="13" t="s">
        <v>2147</v>
      </c>
      <c r="F1044" s="23">
        <v>1.30932899192E-2</v>
      </c>
      <c r="G1044" s="25">
        <v>8</v>
      </c>
      <c r="H1044" s="25">
        <v>450</v>
      </c>
      <c r="I1044" s="25">
        <f t="shared" si="22"/>
        <v>458</v>
      </c>
    </row>
    <row r="1045" spans="1:9">
      <c r="A1045" s="13" t="s">
        <v>2150</v>
      </c>
      <c r="B1045" s="13">
        <v>17031801605</v>
      </c>
      <c r="C1045" s="13" t="s">
        <v>2151</v>
      </c>
      <c r="D1045" s="13" t="s">
        <v>4272</v>
      </c>
      <c r="E1045" s="13" t="s">
        <v>2147</v>
      </c>
      <c r="F1045" s="23">
        <v>9.1743115335699999E-3</v>
      </c>
      <c r="G1045" s="25">
        <v>8</v>
      </c>
      <c r="H1045" s="25">
        <v>450</v>
      </c>
      <c r="I1045" s="25">
        <f t="shared" si="22"/>
        <v>458</v>
      </c>
    </row>
    <row r="1046" spans="1:9">
      <c r="A1046" s="13" t="s">
        <v>2152</v>
      </c>
      <c r="B1046" s="13">
        <v>17031801606</v>
      </c>
      <c r="C1046" s="13" t="s">
        <v>2153</v>
      </c>
      <c r="D1046" s="13" t="s">
        <v>4272</v>
      </c>
      <c r="E1046" s="13" t="s">
        <v>2147</v>
      </c>
      <c r="F1046" s="23">
        <v>0</v>
      </c>
      <c r="G1046" s="25">
        <v>8</v>
      </c>
      <c r="H1046" s="25">
        <v>450</v>
      </c>
      <c r="I1046" s="25">
        <f t="shared" si="22"/>
        <v>458</v>
      </c>
    </row>
    <row r="1047" spans="1:9">
      <c r="A1047" s="13" t="s">
        <v>2154</v>
      </c>
      <c r="B1047" s="13">
        <v>17031801608</v>
      </c>
      <c r="C1047" s="13" t="s">
        <v>2155</v>
      </c>
      <c r="D1047" s="13" t="s">
        <v>4272</v>
      </c>
      <c r="E1047" s="13" t="s">
        <v>2147</v>
      </c>
      <c r="F1047" s="23">
        <v>0</v>
      </c>
      <c r="G1047" s="25">
        <v>8</v>
      </c>
      <c r="H1047" s="25">
        <v>450</v>
      </c>
      <c r="I1047" s="25">
        <f t="shared" si="22"/>
        <v>458</v>
      </c>
    </row>
    <row r="1048" spans="1:9">
      <c r="A1048" s="13" t="s">
        <v>2156</v>
      </c>
      <c r="B1048" s="13">
        <v>17031801701</v>
      </c>
      <c r="C1048" s="13" t="s">
        <v>2157</v>
      </c>
      <c r="D1048" s="13" t="s">
        <v>4272</v>
      </c>
      <c r="E1048" s="13" t="s">
        <v>2147</v>
      </c>
      <c r="F1048" s="23">
        <v>0</v>
      </c>
      <c r="G1048" s="25">
        <v>8</v>
      </c>
      <c r="H1048" s="25">
        <v>450</v>
      </c>
      <c r="I1048" s="25">
        <f t="shared" si="22"/>
        <v>458</v>
      </c>
    </row>
    <row r="1049" spans="1:9">
      <c r="A1049" s="13" t="s">
        <v>2046</v>
      </c>
      <c r="B1049" s="13">
        <v>17031801702</v>
      </c>
      <c r="C1049" s="13" t="s">
        <v>2047</v>
      </c>
      <c r="D1049" s="13" t="s">
        <v>4272</v>
      </c>
      <c r="E1049" s="13" t="s">
        <v>2147</v>
      </c>
      <c r="F1049" s="23">
        <v>4.5176111161699999E-2</v>
      </c>
      <c r="G1049" s="25">
        <v>8</v>
      </c>
      <c r="H1049" s="25">
        <v>450</v>
      </c>
      <c r="I1049" s="25">
        <f t="shared" si="22"/>
        <v>458</v>
      </c>
    </row>
    <row r="1050" spans="1:9">
      <c r="A1050" s="13" t="s">
        <v>2048</v>
      </c>
      <c r="B1050" s="13">
        <v>17031801800</v>
      </c>
      <c r="C1050" s="13" t="s">
        <v>2049</v>
      </c>
      <c r="D1050" s="13" t="s">
        <v>4272</v>
      </c>
      <c r="E1050" s="13" t="s">
        <v>2147</v>
      </c>
      <c r="F1050" s="23">
        <v>3.2136105000999997E-2</v>
      </c>
      <c r="G1050" s="25">
        <v>8</v>
      </c>
      <c r="H1050" s="25">
        <v>450</v>
      </c>
      <c r="I1050" s="25">
        <f t="shared" si="22"/>
        <v>458</v>
      </c>
    </row>
    <row r="1051" spans="1:9">
      <c r="A1051" s="13" t="s">
        <v>2050</v>
      </c>
      <c r="B1051" s="13">
        <v>17031800800</v>
      </c>
      <c r="C1051" s="13" t="s">
        <v>2051</v>
      </c>
      <c r="D1051" s="13" t="s">
        <v>4272</v>
      </c>
      <c r="E1051" s="13" t="s">
        <v>2408</v>
      </c>
      <c r="F1051" s="23">
        <v>0</v>
      </c>
      <c r="G1051" s="25">
        <v>0</v>
      </c>
      <c r="H1051" s="25">
        <v>112</v>
      </c>
      <c r="I1051" s="25">
        <f t="shared" si="22"/>
        <v>112</v>
      </c>
    </row>
    <row r="1052" spans="1:9">
      <c r="A1052" s="13" t="s">
        <v>2052</v>
      </c>
      <c r="B1052" s="13">
        <v>17031811800</v>
      </c>
      <c r="C1052" s="13" t="s">
        <v>2053</v>
      </c>
      <c r="D1052" s="13" t="s">
        <v>4272</v>
      </c>
      <c r="E1052" s="13" t="s">
        <v>2054</v>
      </c>
      <c r="F1052" s="23">
        <v>2.4597918614699999E-2</v>
      </c>
      <c r="G1052" s="25">
        <v>11</v>
      </c>
      <c r="H1052" s="25">
        <v>395</v>
      </c>
      <c r="I1052" s="25">
        <f t="shared" si="22"/>
        <v>406</v>
      </c>
    </row>
    <row r="1053" spans="1:9">
      <c r="A1053" s="13" t="s">
        <v>2055</v>
      </c>
      <c r="B1053" s="13">
        <v>17031816700</v>
      </c>
      <c r="C1053" s="13" t="s">
        <v>2056</v>
      </c>
      <c r="D1053" s="13" t="s">
        <v>4272</v>
      </c>
      <c r="E1053" s="13" t="s">
        <v>2054</v>
      </c>
      <c r="F1053" s="23">
        <v>1.97568386793E-2</v>
      </c>
      <c r="G1053" s="25">
        <v>11</v>
      </c>
      <c r="H1053" s="25">
        <v>395</v>
      </c>
      <c r="I1053" s="25">
        <f t="shared" si="22"/>
        <v>406</v>
      </c>
    </row>
    <row r="1054" spans="1:9">
      <c r="A1054" s="13" t="s">
        <v>2057</v>
      </c>
      <c r="B1054" s="13">
        <v>17031816900</v>
      </c>
      <c r="C1054" s="13" t="s">
        <v>2058</v>
      </c>
      <c r="D1054" s="13" t="s">
        <v>4272</v>
      </c>
      <c r="E1054" s="13" t="s">
        <v>2054</v>
      </c>
      <c r="F1054" s="23">
        <v>9.3815147876700006E-2</v>
      </c>
      <c r="G1054" s="25">
        <v>11</v>
      </c>
      <c r="H1054" s="25">
        <v>395</v>
      </c>
      <c r="I1054" s="25">
        <f t="shared" si="22"/>
        <v>406</v>
      </c>
    </row>
    <row r="1055" spans="1:9">
      <c r="A1055" s="13" t="s">
        <v>2059</v>
      </c>
      <c r="B1055" s="13">
        <v>17031824505</v>
      </c>
      <c r="C1055" s="13" t="s">
        <v>2060</v>
      </c>
      <c r="D1055" s="13" t="s">
        <v>4272</v>
      </c>
      <c r="E1055" s="13" t="s">
        <v>2061</v>
      </c>
      <c r="F1055" s="23">
        <v>8.5616439580899997E-2</v>
      </c>
      <c r="G1055" s="25">
        <v>39</v>
      </c>
      <c r="H1055" s="25">
        <v>459</v>
      </c>
      <c r="I1055" s="25">
        <f t="shared" si="22"/>
        <v>498</v>
      </c>
    </row>
    <row r="1056" spans="1:9">
      <c r="A1056" s="13" t="s">
        <v>2062</v>
      </c>
      <c r="B1056" s="13">
        <v>17031824506</v>
      </c>
      <c r="C1056" s="13" t="s">
        <v>2063</v>
      </c>
      <c r="D1056" s="13" t="s">
        <v>4272</v>
      </c>
      <c r="E1056" s="13" t="s">
        <v>2061</v>
      </c>
      <c r="F1056" s="23">
        <v>4.32357043028E-2</v>
      </c>
      <c r="G1056" s="25">
        <v>39</v>
      </c>
      <c r="H1056" s="25">
        <v>459</v>
      </c>
      <c r="I1056" s="25">
        <f t="shared" si="22"/>
        <v>498</v>
      </c>
    </row>
    <row r="1057" spans="1:9">
      <c r="A1057" s="13" t="s">
        <v>2064</v>
      </c>
      <c r="B1057" s="13">
        <v>17031825200</v>
      </c>
      <c r="C1057" s="13" t="s">
        <v>2065</v>
      </c>
      <c r="D1057" s="13" t="s">
        <v>4272</v>
      </c>
      <c r="E1057" s="13" t="s">
        <v>2061</v>
      </c>
      <c r="F1057" s="23">
        <v>0</v>
      </c>
      <c r="G1057" s="25">
        <v>39</v>
      </c>
      <c r="H1057" s="25">
        <v>459</v>
      </c>
      <c r="I1057" s="25">
        <f t="shared" si="22"/>
        <v>498</v>
      </c>
    </row>
    <row r="1058" spans="1:9">
      <c r="A1058" s="13" t="s">
        <v>2066</v>
      </c>
      <c r="B1058" s="13">
        <v>17031825302</v>
      </c>
      <c r="C1058" s="13" t="s">
        <v>2067</v>
      </c>
      <c r="D1058" s="13" t="s">
        <v>4272</v>
      </c>
      <c r="E1058" s="13" t="s">
        <v>2061</v>
      </c>
      <c r="F1058" s="23">
        <v>0</v>
      </c>
      <c r="G1058" s="25">
        <v>39</v>
      </c>
      <c r="H1058" s="25">
        <v>459</v>
      </c>
      <c r="I1058" s="25">
        <f t="shared" si="22"/>
        <v>498</v>
      </c>
    </row>
    <row r="1059" spans="1:9">
      <c r="A1059" s="13" t="s">
        <v>2068</v>
      </c>
      <c r="B1059" s="13">
        <v>17031822101</v>
      </c>
      <c r="C1059" s="13" t="s">
        <v>2069</v>
      </c>
      <c r="D1059" s="13" t="s">
        <v>4272</v>
      </c>
      <c r="E1059" s="13" t="s">
        <v>2070</v>
      </c>
      <c r="F1059" s="23">
        <v>0.145813733339</v>
      </c>
      <c r="G1059" s="25">
        <v>89</v>
      </c>
      <c r="H1059" s="25">
        <v>1117</v>
      </c>
      <c r="I1059" s="25">
        <f t="shared" si="22"/>
        <v>1206</v>
      </c>
    </row>
    <row r="1060" spans="1:9">
      <c r="A1060" s="13" t="s">
        <v>2071</v>
      </c>
      <c r="B1060" s="13">
        <v>17031822102</v>
      </c>
      <c r="C1060" s="13" t="s">
        <v>2072</v>
      </c>
      <c r="D1060" s="13" t="s">
        <v>4272</v>
      </c>
      <c r="E1060" s="13" t="s">
        <v>2070</v>
      </c>
      <c r="F1060" s="23">
        <v>3.1428571790500001E-2</v>
      </c>
      <c r="G1060" s="25">
        <v>89</v>
      </c>
      <c r="H1060" s="25">
        <v>1117</v>
      </c>
      <c r="I1060" s="25">
        <f t="shared" si="22"/>
        <v>1206</v>
      </c>
    </row>
    <row r="1061" spans="1:9">
      <c r="A1061" s="13" t="s">
        <v>2073</v>
      </c>
      <c r="B1061" s="13">
        <v>17031822200</v>
      </c>
      <c r="C1061" s="13" t="s">
        <v>2074</v>
      </c>
      <c r="D1061" s="13" t="s">
        <v>4272</v>
      </c>
      <c r="E1061" s="13" t="s">
        <v>2070</v>
      </c>
      <c r="F1061" s="23">
        <v>1.52403283864E-2</v>
      </c>
      <c r="G1061" s="25">
        <v>89</v>
      </c>
      <c r="H1061" s="25">
        <v>1117</v>
      </c>
      <c r="I1061" s="25">
        <f t="shared" si="22"/>
        <v>1206</v>
      </c>
    </row>
    <row r="1062" spans="1:9">
      <c r="A1062" s="13" t="s">
        <v>2075</v>
      </c>
      <c r="B1062" s="13">
        <v>17031822301</v>
      </c>
      <c r="C1062" s="13" t="s">
        <v>2076</v>
      </c>
      <c r="D1062" s="13" t="s">
        <v>4272</v>
      </c>
      <c r="E1062" s="13" t="s">
        <v>2070</v>
      </c>
      <c r="F1062" s="23">
        <v>0.115306124091</v>
      </c>
      <c r="G1062" s="25">
        <v>89</v>
      </c>
      <c r="H1062" s="25">
        <v>1117</v>
      </c>
      <c r="I1062" s="25">
        <f t="shared" si="22"/>
        <v>1206</v>
      </c>
    </row>
    <row r="1063" spans="1:9">
      <c r="A1063" s="13" t="s">
        <v>2077</v>
      </c>
      <c r="B1063" s="13">
        <v>17031822302</v>
      </c>
      <c r="C1063" s="13" t="s">
        <v>2078</v>
      </c>
      <c r="D1063" s="13" t="s">
        <v>4272</v>
      </c>
      <c r="E1063" s="13" t="s">
        <v>2070</v>
      </c>
      <c r="F1063" s="23">
        <v>9.5808384940000001E-3</v>
      </c>
      <c r="G1063" s="25">
        <v>89</v>
      </c>
      <c r="H1063" s="25">
        <v>1117</v>
      </c>
      <c r="I1063" s="25">
        <f t="shared" si="22"/>
        <v>1206</v>
      </c>
    </row>
    <row r="1064" spans="1:9">
      <c r="A1064" s="13" t="s">
        <v>2079</v>
      </c>
      <c r="B1064" s="13">
        <v>17031822500</v>
      </c>
      <c r="C1064" s="13" t="s">
        <v>2080</v>
      </c>
      <c r="D1064" s="13" t="s">
        <v>4272</v>
      </c>
      <c r="E1064" s="13" t="s">
        <v>2070</v>
      </c>
      <c r="F1064" s="23">
        <v>5.6980058550800003E-2</v>
      </c>
      <c r="G1064" s="25">
        <v>89</v>
      </c>
      <c r="H1064" s="25">
        <v>1117</v>
      </c>
      <c r="I1064" s="25">
        <f t="shared" si="22"/>
        <v>1206</v>
      </c>
    </row>
    <row r="1065" spans="1:9">
      <c r="A1065" s="13" t="s">
        <v>2081</v>
      </c>
      <c r="B1065" s="13">
        <v>17031822601</v>
      </c>
      <c r="C1065" s="13" t="s">
        <v>2082</v>
      </c>
      <c r="D1065" s="13" t="s">
        <v>4272</v>
      </c>
      <c r="E1065" s="13" t="s">
        <v>2070</v>
      </c>
      <c r="F1065" s="23">
        <v>1.59292034805E-2</v>
      </c>
      <c r="G1065" s="25">
        <v>89</v>
      </c>
      <c r="H1065" s="25">
        <v>1117</v>
      </c>
      <c r="I1065" s="25">
        <f t="shared" si="22"/>
        <v>1206</v>
      </c>
    </row>
    <row r="1066" spans="1:9">
      <c r="A1066" s="13" t="s">
        <v>2083</v>
      </c>
      <c r="B1066" s="13">
        <v>17031822602</v>
      </c>
      <c r="C1066" s="13" t="s">
        <v>2084</v>
      </c>
      <c r="D1066" s="13" t="s">
        <v>4272</v>
      </c>
      <c r="E1066" s="13" t="s">
        <v>2070</v>
      </c>
      <c r="F1066" s="23">
        <v>6.8475455045700004E-2</v>
      </c>
      <c r="G1066" s="25">
        <v>89</v>
      </c>
      <c r="H1066" s="25">
        <v>1117</v>
      </c>
      <c r="I1066" s="25">
        <f t="shared" si="22"/>
        <v>1206</v>
      </c>
    </row>
    <row r="1067" spans="1:9">
      <c r="A1067" s="13" t="s">
        <v>2085</v>
      </c>
      <c r="B1067" s="13">
        <v>17031822701</v>
      </c>
      <c r="C1067" s="13" t="s">
        <v>2086</v>
      </c>
      <c r="D1067" s="13" t="s">
        <v>4272</v>
      </c>
      <c r="E1067" s="13" t="s">
        <v>2070</v>
      </c>
      <c r="F1067" s="23">
        <v>7.3512248694900001E-2</v>
      </c>
      <c r="G1067" s="25">
        <v>89</v>
      </c>
      <c r="H1067" s="25">
        <v>1117</v>
      </c>
      <c r="I1067" s="25">
        <f t="shared" si="22"/>
        <v>1206</v>
      </c>
    </row>
    <row r="1068" spans="1:9">
      <c r="A1068" s="13" t="s">
        <v>2087</v>
      </c>
      <c r="B1068" s="13">
        <v>17031822702</v>
      </c>
      <c r="C1068" s="13" t="s">
        <v>2088</v>
      </c>
      <c r="D1068" s="13" t="s">
        <v>4272</v>
      </c>
      <c r="E1068" s="13" t="s">
        <v>2070</v>
      </c>
      <c r="F1068" s="23">
        <v>3.8823530077900001E-2</v>
      </c>
      <c r="G1068" s="25">
        <v>89</v>
      </c>
      <c r="H1068" s="25">
        <v>1117</v>
      </c>
      <c r="I1068" s="25">
        <f t="shared" si="22"/>
        <v>1206</v>
      </c>
    </row>
    <row r="1069" spans="1:9">
      <c r="A1069" s="13" t="s">
        <v>2089</v>
      </c>
      <c r="B1069" s="13">
        <v>17031822801</v>
      </c>
      <c r="C1069" s="13" t="s">
        <v>2090</v>
      </c>
      <c r="D1069" s="13" t="s">
        <v>4272</v>
      </c>
      <c r="E1069" s="13" t="s">
        <v>2070</v>
      </c>
      <c r="F1069" s="23">
        <v>0</v>
      </c>
      <c r="G1069" s="25">
        <v>89</v>
      </c>
      <c r="H1069" s="25">
        <v>1117</v>
      </c>
      <c r="I1069" s="25">
        <f t="shared" si="22"/>
        <v>1206</v>
      </c>
    </row>
    <row r="1070" spans="1:9">
      <c r="A1070" s="13" t="s">
        <v>2091</v>
      </c>
      <c r="B1070" s="13">
        <v>17031822802</v>
      </c>
      <c r="C1070" s="13" t="s">
        <v>2092</v>
      </c>
      <c r="D1070" s="13" t="s">
        <v>4272</v>
      </c>
      <c r="E1070" s="13" t="s">
        <v>2070</v>
      </c>
      <c r="F1070" s="23">
        <v>2.8473803773499999E-2</v>
      </c>
      <c r="G1070" s="25">
        <v>89</v>
      </c>
      <c r="H1070" s="25">
        <v>1117</v>
      </c>
      <c r="I1070" s="25">
        <f t="shared" si="22"/>
        <v>1206</v>
      </c>
    </row>
    <row r="1071" spans="1:9">
      <c r="A1071" s="13" t="s">
        <v>2093</v>
      </c>
      <c r="B1071" s="13">
        <v>17031822900</v>
      </c>
      <c r="C1071" s="13" t="s">
        <v>2094</v>
      </c>
      <c r="D1071" s="13" t="s">
        <v>4272</v>
      </c>
      <c r="E1071" s="13" t="s">
        <v>2070</v>
      </c>
      <c r="F1071" s="23">
        <v>0</v>
      </c>
      <c r="G1071" s="25">
        <v>89</v>
      </c>
      <c r="H1071" s="25">
        <v>1117</v>
      </c>
      <c r="I1071" s="25">
        <f t="shared" si="22"/>
        <v>1206</v>
      </c>
    </row>
    <row r="1072" spans="1:9">
      <c r="A1072" s="13" t="s">
        <v>2095</v>
      </c>
      <c r="B1072" s="13">
        <v>17031812100</v>
      </c>
      <c r="C1072" s="13" t="s">
        <v>2096</v>
      </c>
      <c r="D1072" s="13" t="s">
        <v>4272</v>
      </c>
      <c r="E1072" s="13" t="s">
        <v>2097</v>
      </c>
      <c r="F1072" s="23">
        <v>6.7406818270699997E-2</v>
      </c>
      <c r="G1072" s="25">
        <v>192</v>
      </c>
      <c r="H1072" s="25">
        <v>1725</v>
      </c>
      <c r="I1072" s="25">
        <f t="shared" si="22"/>
        <v>1917</v>
      </c>
    </row>
    <row r="1073" spans="1:9">
      <c r="A1073" s="13" t="s">
        <v>2098</v>
      </c>
      <c r="B1073" s="13">
        <v>17031812200</v>
      </c>
      <c r="C1073" s="13" t="s">
        <v>2099</v>
      </c>
      <c r="D1073" s="13" t="s">
        <v>4272</v>
      </c>
      <c r="E1073" s="13" t="s">
        <v>2097</v>
      </c>
      <c r="F1073" s="23">
        <v>1.5668202191599999E-2</v>
      </c>
      <c r="G1073" s="25">
        <v>192</v>
      </c>
      <c r="H1073" s="25">
        <v>1725</v>
      </c>
      <c r="I1073" s="25">
        <f t="shared" si="22"/>
        <v>1917</v>
      </c>
    </row>
    <row r="1074" spans="1:9">
      <c r="A1074" s="13" t="s">
        <v>2100</v>
      </c>
      <c r="B1074" s="13">
        <v>17031812301</v>
      </c>
      <c r="C1074" s="13" t="s">
        <v>2101</v>
      </c>
      <c r="D1074" s="13" t="s">
        <v>4272</v>
      </c>
      <c r="E1074" s="13" t="s">
        <v>2097</v>
      </c>
      <c r="F1074" s="23">
        <v>5.0437122583400003E-2</v>
      </c>
      <c r="G1074" s="25">
        <v>192</v>
      </c>
      <c r="H1074" s="25">
        <v>1725</v>
      </c>
      <c r="I1074" s="25">
        <f t="shared" si="22"/>
        <v>1917</v>
      </c>
    </row>
    <row r="1075" spans="1:9">
      <c r="A1075" s="13" t="s">
        <v>1992</v>
      </c>
      <c r="B1075" s="13">
        <v>17031812302</v>
      </c>
      <c r="C1075" s="13" t="s">
        <v>1993</v>
      </c>
      <c r="D1075" s="13" t="s">
        <v>4272</v>
      </c>
      <c r="E1075" s="13" t="s">
        <v>2097</v>
      </c>
      <c r="F1075" s="23">
        <v>5.0437122583400003E-2</v>
      </c>
      <c r="G1075" s="25">
        <v>192</v>
      </c>
      <c r="H1075" s="25">
        <v>1725</v>
      </c>
      <c r="I1075" s="25">
        <f t="shared" si="22"/>
        <v>1917</v>
      </c>
    </row>
    <row r="1076" spans="1:9">
      <c r="A1076" s="13" t="s">
        <v>1994</v>
      </c>
      <c r="B1076" s="13">
        <v>17031812400</v>
      </c>
      <c r="C1076" s="13" t="s">
        <v>1995</v>
      </c>
      <c r="D1076" s="13" t="s">
        <v>4272</v>
      </c>
      <c r="E1076" s="13" t="s">
        <v>2097</v>
      </c>
      <c r="F1076" s="23">
        <v>0</v>
      </c>
      <c r="G1076" s="25">
        <v>192</v>
      </c>
      <c r="H1076" s="25">
        <v>1725</v>
      </c>
      <c r="I1076" s="25">
        <f t="shared" si="22"/>
        <v>1917</v>
      </c>
    </row>
    <row r="1077" spans="1:9">
      <c r="A1077" s="13" t="s">
        <v>1996</v>
      </c>
      <c r="B1077" s="13">
        <v>17031812500</v>
      </c>
      <c r="C1077" s="13" t="s">
        <v>1997</v>
      </c>
      <c r="D1077" s="13" t="s">
        <v>4272</v>
      </c>
      <c r="E1077" s="13" t="s">
        <v>2097</v>
      </c>
      <c r="F1077" s="23">
        <v>0.11721611768</v>
      </c>
      <c r="G1077" s="25">
        <v>192</v>
      </c>
      <c r="H1077" s="25">
        <v>1725</v>
      </c>
      <c r="I1077" s="25">
        <f t="shared" si="22"/>
        <v>1917</v>
      </c>
    </row>
    <row r="1078" spans="1:9">
      <c r="A1078" s="13" t="s">
        <v>1998</v>
      </c>
      <c r="B1078" s="13">
        <v>17031812600</v>
      </c>
      <c r="C1078" s="13" t="s">
        <v>1999</v>
      </c>
      <c r="D1078" s="13" t="s">
        <v>4272</v>
      </c>
      <c r="E1078" s="13" t="s">
        <v>2097</v>
      </c>
      <c r="F1078" s="23">
        <v>3.6569986492400001E-2</v>
      </c>
      <c r="G1078" s="25">
        <v>192</v>
      </c>
      <c r="H1078" s="25">
        <v>1725</v>
      </c>
      <c r="I1078" s="25">
        <f t="shared" si="22"/>
        <v>1917</v>
      </c>
    </row>
    <row r="1079" spans="1:9">
      <c r="A1079" s="13" t="s">
        <v>2000</v>
      </c>
      <c r="B1079" s="13">
        <v>17031812700</v>
      </c>
      <c r="C1079" s="13" t="s">
        <v>2001</v>
      </c>
      <c r="D1079" s="13" t="s">
        <v>4272</v>
      </c>
      <c r="E1079" s="13" t="s">
        <v>2097</v>
      </c>
      <c r="F1079" s="23">
        <v>4.9566294997900003E-2</v>
      </c>
      <c r="G1079" s="25">
        <v>192</v>
      </c>
      <c r="H1079" s="25">
        <v>1725</v>
      </c>
      <c r="I1079" s="25">
        <f t="shared" si="22"/>
        <v>1917</v>
      </c>
    </row>
    <row r="1080" spans="1:9">
      <c r="A1080" s="13" t="s">
        <v>2002</v>
      </c>
      <c r="B1080" s="13">
        <v>17031812801</v>
      </c>
      <c r="C1080" s="13" t="s">
        <v>2003</v>
      </c>
      <c r="D1080" s="13" t="s">
        <v>4272</v>
      </c>
      <c r="E1080" s="13" t="s">
        <v>2097</v>
      </c>
      <c r="F1080" s="23">
        <v>1.2363635934900001E-2</v>
      </c>
      <c r="G1080" s="25">
        <v>192</v>
      </c>
      <c r="H1080" s="25">
        <v>1725</v>
      </c>
      <c r="I1080" s="25">
        <f t="shared" si="22"/>
        <v>1917</v>
      </c>
    </row>
    <row r="1081" spans="1:9">
      <c r="A1081" s="13" t="s">
        <v>2004</v>
      </c>
      <c r="B1081" s="13">
        <v>17031812802</v>
      </c>
      <c r="C1081" s="13" t="s">
        <v>2005</v>
      </c>
      <c r="D1081" s="13" t="s">
        <v>4272</v>
      </c>
      <c r="E1081" s="13" t="s">
        <v>2097</v>
      </c>
      <c r="F1081" s="23">
        <v>1.2363635934900001E-2</v>
      </c>
      <c r="G1081" s="25">
        <v>192</v>
      </c>
      <c r="H1081" s="25">
        <v>1725</v>
      </c>
      <c r="I1081" s="25">
        <f t="shared" si="22"/>
        <v>1917</v>
      </c>
    </row>
    <row r="1082" spans="1:9">
      <c r="A1082" s="13" t="s">
        <v>2006</v>
      </c>
      <c r="B1082" s="13">
        <v>17031812900</v>
      </c>
      <c r="C1082" s="13" t="s">
        <v>2007</v>
      </c>
      <c r="D1082" s="13" t="s">
        <v>4272</v>
      </c>
      <c r="E1082" s="13" t="s">
        <v>2097</v>
      </c>
      <c r="F1082" s="23">
        <v>1.05605199933E-2</v>
      </c>
      <c r="G1082" s="25">
        <v>192</v>
      </c>
      <c r="H1082" s="25">
        <v>1725</v>
      </c>
      <c r="I1082" s="25">
        <f t="shared" si="22"/>
        <v>1917</v>
      </c>
    </row>
    <row r="1083" spans="1:9">
      <c r="A1083" s="13" t="s">
        <v>2008</v>
      </c>
      <c r="B1083" s="13">
        <v>17031813000</v>
      </c>
      <c r="C1083" s="13" t="s">
        <v>2009</v>
      </c>
      <c r="D1083" s="13" t="s">
        <v>4272</v>
      </c>
      <c r="E1083" s="13" t="s">
        <v>2097</v>
      </c>
      <c r="F1083" s="23">
        <v>2.4177949875599999E-2</v>
      </c>
      <c r="G1083" s="25">
        <v>192</v>
      </c>
      <c r="H1083" s="25">
        <v>1725</v>
      </c>
      <c r="I1083" s="25">
        <f t="shared" si="22"/>
        <v>1917</v>
      </c>
    </row>
    <row r="1084" spans="1:9">
      <c r="A1084" s="13" t="s">
        <v>2010</v>
      </c>
      <c r="B1084" s="13">
        <v>17031813100</v>
      </c>
      <c r="C1084" s="13" t="s">
        <v>2011</v>
      </c>
      <c r="D1084" s="13" t="s">
        <v>4272</v>
      </c>
      <c r="E1084" s="13" t="s">
        <v>2097</v>
      </c>
      <c r="F1084" s="23">
        <v>0</v>
      </c>
      <c r="G1084" s="25">
        <v>192</v>
      </c>
      <c r="H1084" s="25">
        <v>1725</v>
      </c>
      <c r="I1084" s="25">
        <f t="shared" si="22"/>
        <v>1917</v>
      </c>
    </row>
    <row r="1085" spans="1:9">
      <c r="A1085" s="13" t="s">
        <v>2012</v>
      </c>
      <c r="B1085" s="13">
        <v>17031813200</v>
      </c>
      <c r="C1085" s="13" t="s">
        <v>2013</v>
      </c>
      <c r="D1085" s="13" t="s">
        <v>4272</v>
      </c>
      <c r="E1085" s="13" t="s">
        <v>2097</v>
      </c>
      <c r="F1085" s="23">
        <v>1.41218006611E-2</v>
      </c>
      <c r="G1085" s="25">
        <v>192</v>
      </c>
      <c r="H1085" s="25">
        <v>1725</v>
      </c>
      <c r="I1085" s="25">
        <f t="shared" si="22"/>
        <v>1917</v>
      </c>
    </row>
    <row r="1086" spans="1:9">
      <c r="A1086" s="13" t="s">
        <v>2014</v>
      </c>
      <c r="B1086" s="13">
        <v>17031830005</v>
      </c>
      <c r="C1086" s="13" t="s">
        <v>2015</v>
      </c>
      <c r="D1086" s="13" t="s">
        <v>4272</v>
      </c>
      <c r="E1086" s="13" t="s">
        <v>2265</v>
      </c>
      <c r="F1086" s="23">
        <v>3.90476174653E-2</v>
      </c>
      <c r="G1086" s="25">
        <v>10</v>
      </c>
      <c r="H1086" s="25">
        <v>204</v>
      </c>
      <c r="I1086" s="25">
        <f t="shared" si="22"/>
        <v>214</v>
      </c>
    </row>
    <row r="1087" spans="1:9">
      <c r="A1087" s="13" t="s">
        <v>2016</v>
      </c>
      <c r="B1087" s="13">
        <v>17031824108</v>
      </c>
      <c r="C1087" s="13" t="s">
        <v>2017</v>
      </c>
      <c r="D1087" s="13" t="s">
        <v>4272</v>
      </c>
      <c r="E1087" s="13" t="s">
        <v>2018</v>
      </c>
      <c r="F1087" s="23">
        <v>9.1503269970399995E-2</v>
      </c>
      <c r="G1087" s="25">
        <v>23</v>
      </c>
      <c r="H1087" s="25">
        <v>1159</v>
      </c>
      <c r="I1087" s="25">
        <f t="shared" si="22"/>
        <v>1182</v>
      </c>
    </row>
    <row r="1088" spans="1:9">
      <c r="A1088" s="13" t="s">
        <v>2019</v>
      </c>
      <c r="B1088" s="13">
        <v>17031823801</v>
      </c>
      <c r="C1088" s="13" t="s">
        <v>2020</v>
      </c>
      <c r="D1088" s="13" t="s">
        <v>4272</v>
      </c>
      <c r="E1088" s="13" t="s">
        <v>2018</v>
      </c>
      <c r="F1088" s="23">
        <v>0</v>
      </c>
      <c r="G1088" s="25">
        <v>23</v>
      </c>
      <c r="H1088" s="25">
        <v>1159</v>
      </c>
      <c r="I1088" s="25">
        <f t="shared" si="22"/>
        <v>1182</v>
      </c>
    </row>
    <row r="1089" spans="1:9">
      <c r="A1089" s="13" t="s">
        <v>2021</v>
      </c>
      <c r="B1089" s="13">
        <v>17031823901</v>
      </c>
      <c r="C1089" s="13" t="s">
        <v>2022</v>
      </c>
      <c r="D1089" s="13" t="s">
        <v>4272</v>
      </c>
      <c r="E1089" s="13" t="s">
        <v>2018</v>
      </c>
      <c r="F1089" s="23">
        <v>0</v>
      </c>
      <c r="G1089" s="25">
        <v>23</v>
      </c>
      <c r="H1089" s="25">
        <v>1159</v>
      </c>
      <c r="I1089" s="25">
        <f t="shared" si="22"/>
        <v>1182</v>
      </c>
    </row>
    <row r="1090" spans="1:9">
      <c r="A1090" s="13" t="s">
        <v>2023</v>
      </c>
      <c r="B1090" s="13">
        <v>17031823903</v>
      </c>
      <c r="C1090" s="13" t="s">
        <v>2024</v>
      </c>
      <c r="D1090" s="13" t="s">
        <v>4272</v>
      </c>
      <c r="E1090" s="13" t="s">
        <v>2018</v>
      </c>
      <c r="F1090" s="23">
        <v>0</v>
      </c>
      <c r="G1090" s="25">
        <v>23</v>
      </c>
      <c r="H1090" s="25">
        <v>1159</v>
      </c>
      <c r="I1090" s="25">
        <f t="shared" si="22"/>
        <v>1182</v>
      </c>
    </row>
    <row r="1091" spans="1:9">
      <c r="A1091" s="13" t="s">
        <v>2025</v>
      </c>
      <c r="B1091" s="13">
        <v>17031824105</v>
      </c>
      <c r="C1091" s="13" t="s">
        <v>2026</v>
      </c>
      <c r="D1091" s="13" t="s">
        <v>4272</v>
      </c>
      <c r="E1091" s="13" t="s">
        <v>2018</v>
      </c>
      <c r="F1091" s="23">
        <v>1.41657926142E-2</v>
      </c>
      <c r="G1091" s="25">
        <v>23</v>
      </c>
      <c r="H1091" s="25">
        <v>1159</v>
      </c>
      <c r="I1091" s="25">
        <f t="shared" si="22"/>
        <v>1182</v>
      </c>
    </row>
    <row r="1092" spans="1:9">
      <c r="A1092" s="13" t="s">
        <v>2027</v>
      </c>
      <c r="B1092" s="13">
        <v>17031824106</v>
      </c>
      <c r="C1092" s="13" t="s">
        <v>2028</v>
      </c>
      <c r="D1092" s="13" t="s">
        <v>4272</v>
      </c>
      <c r="E1092" s="13" t="s">
        <v>2018</v>
      </c>
      <c r="F1092" s="23">
        <v>2.189780958E-2</v>
      </c>
      <c r="G1092" s="25">
        <v>23</v>
      </c>
      <c r="H1092" s="25">
        <v>1159</v>
      </c>
      <c r="I1092" s="25">
        <f t="shared" si="22"/>
        <v>1182</v>
      </c>
    </row>
    <row r="1093" spans="1:9">
      <c r="A1093" s="13" t="s">
        <v>2029</v>
      </c>
      <c r="B1093" s="13">
        <v>17031824107</v>
      </c>
      <c r="C1093" s="13" t="s">
        <v>2030</v>
      </c>
      <c r="D1093" s="13" t="s">
        <v>4272</v>
      </c>
      <c r="E1093" s="13" t="s">
        <v>2018</v>
      </c>
      <c r="F1093" s="23">
        <v>8.9426618069400002E-3</v>
      </c>
      <c r="G1093" s="25">
        <v>23</v>
      </c>
      <c r="H1093" s="25">
        <v>1159</v>
      </c>
      <c r="I1093" s="25">
        <f t="shared" si="22"/>
        <v>1182</v>
      </c>
    </row>
    <row r="1094" spans="1:9">
      <c r="A1094" s="13" t="s">
        <v>2031</v>
      </c>
      <c r="B1094" s="13">
        <v>17031824113</v>
      </c>
      <c r="C1094" s="13" t="s">
        <v>2032</v>
      </c>
      <c r="D1094" s="13" t="s">
        <v>4272</v>
      </c>
      <c r="E1094" s="13" t="s">
        <v>2033</v>
      </c>
      <c r="F1094" s="23">
        <v>9.1503269970399995E-2</v>
      </c>
      <c r="G1094" s="25">
        <v>23</v>
      </c>
      <c r="H1094" s="25">
        <v>1159</v>
      </c>
      <c r="I1094" s="25">
        <f t="shared" si="22"/>
        <v>1182</v>
      </c>
    </row>
    <row r="1095" spans="1:9">
      <c r="A1095" s="13" t="s">
        <v>2034</v>
      </c>
      <c r="B1095" s="13">
        <v>17031824114</v>
      </c>
      <c r="C1095" s="13" t="s">
        <v>2035</v>
      </c>
      <c r="D1095" s="13" t="s">
        <v>4272</v>
      </c>
      <c r="E1095" s="13" t="s">
        <v>2018</v>
      </c>
      <c r="F1095" s="23">
        <v>5.4393306374500003E-2</v>
      </c>
      <c r="G1095" s="25">
        <v>23</v>
      </c>
      <c r="H1095" s="25">
        <v>1159</v>
      </c>
      <c r="I1095" s="25">
        <f t="shared" si="22"/>
        <v>1182</v>
      </c>
    </row>
    <row r="1096" spans="1:9">
      <c r="A1096" s="13" t="s">
        <v>2036</v>
      </c>
      <c r="B1096" s="13">
        <v>17031824115</v>
      </c>
      <c r="C1096" s="13" t="s">
        <v>2037</v>
      </c>
      <c r="D1096" s="13" t="s">
        <v>4272</v>
      </c>
      <c r="E1096" s="13" t="s">
        <v>2018</v>
      </c>
      <c r="F1096" s="23">
        <v>2.2559853270699998E-2</v>
      </c>
      <c r="G1096" s="25">
        <v>23</v>
      </c>
      <c r="H1096" s="25">
        <v>1159</v>
      </c>
      <c r="I1096" s="25">
        <f t="shared" si="22"/>
        <v>1182</v>
      </c>
    </row>
    <row r="1097" spans="1:9">
      <c r="A1097" s="13" t="s">
        <v>2038</v>
      </c>
      <c r="B1097" s="13">
        <v>17031824116</v>
      </c>
      <c r="C1097" s="13" t="s">
        <v>2039</v>
      </c>
      <c r="D1097" s="13" t="s">
        <v>4272</v>
      </c>
      <c r="E1097" s="13" t="s">
        <v>2018</v>
      </c>
      <c r="F1097" s="23">
        <v>5.1072522997900001E-2</v>
      </c>
      <c r="G1097" s="25">
        <v>23</v>
      </c>
      <c r="H1097" s="25">
        <v>1159</v>
      </c>
      <c r="I1097" s="25">
        <f t="shared" si="22"/>
        <v>1182</v>
      </c>
    </row>
    <row r="1098" spans="1:9">
      <c r="A1098" s="13" t="s">
        <v>2040</v>
      </c>
      <c r="B1098" s="13">
        <v>17031824117</v>
      </c>
      <c r="C1098" s="13" t="s">
        <v>2041</v>
      </c>
      <c r="D1098" s="13" t="s">
        <v>4272</v>
      </c>
      <c r="E1098" s="13" t="s">
        <v>2018</v>
      </c>
      <c r="F1098" s="23">
        <v>5.1072522997900001E-2</v>
      </c>
      <c r="G1098" s="25">
        <v>23</v>
      </c>
      <c r="H1098" s="25">
        <v>1159</v>
      </c>
      <c r="I1098" s="25">
        <f t="shared" si="22"/>
        <v>1182</v>
      </c>
    </row>
    <row r="1099" spans="1:9">
      <c r="A1099" s="13" t="s">
        <v>2042</v>
      </c>
      <c r="B1099" s="13">
        <v>17031824119</v>
      </c>
      <c r="C1099" s="13" t="s">
        <v>2043</v>
      </c>
      <c r="D1099" s="13" t="s">
        <v>4272</v>
      </c>
      <c r="E1099" s="13" t="s">
        <v>2018</v>
      </c>
      <c r="F1099" s="23">
        <v>5.1072522997900001E-2</v>
      </c>
      <c r="G1099" s="25">
        <v>23</v>
      </c>
      <c r="H1099" s="25">
        <v>1159</v>
      </c>
      <c r="I1099" s="25">
        <f t="shared" si="22"/>
        <v>1182</v>
      </c>
    </row>
    <row r="1100" spans="1:9">
      <c r="A1100" s="13" t="s">
        <v>2044</v>
      </c>
      <c r="B1100" s="13">
        <v>17031824120</v>
      </c>
      <c r="C1100" s="13" t="s">
        <v>2045</v>
      </c>
      <c r="D1100" s="13" t="s">
        <v>4272</v>
      </c>
      <c r="E1100" s="13" t="s">
        <v>2018</v>
      </c>
      <c r="F1100" s="23">
        <v>5.1072522997900001E-2</v>
      </c>
      <c r="G1100" s="25">
        <v>23</v>
      </c>
      <c r="H1100" s="25">
        <v>1159</v>
      </c>
      <c r="I1100" s="25">
        <f t="shared" si="22"/>
        <v>1182</v>
      </c>
    </row>
    <row r="1101" spans="1:9">
      <c r="A1101" s="13" t="s">
        <v>1937</v>
      </c>
      <c r="B1101" s="13">
        <v>17031824121</v>
      </c>
      <c r="C1101" s="13" t="s">
        <v>1938</v>
      </c>
      <c r="D1101" s="13" t="s">
        <v>4272</v>
      </c>
      <c r="E1101" s="13" t="s">
        <v>2018</v>
      </c>
      <c r="F1101" s="23">
        <v>5.1072522997900001E-2</v>
      </c>
      <c r="G1101" s="25">
        <v>23</v>
      </c>
      <c r="H1101" s="25">
        <v>1159</v>
      </c>
      <c r="I1101" s="25">
        <f t="shared" si="22"/>
        <v>1182</v>
      </c>
    </row>
    <row r="1102" spans="1:9">
      <c r="A1102" s="13" t="s">
        <v>1939</v>
      </c>
      <c r="B1102" s="13">
        <v>17031824122</v>
      </c>
      <c r="C1102" s="13" t="s">
        <v>1940</v>
      </c>
      <c r="D1102" s="13" t="s">
        <v>4272</v>
      </c>
      <c r="E1102" s="13" t="s">
        <v>2018</v>
      </c>
      <c r="F1102" s="23">
        <v>5.1072522997900001E-2</v>
      </c>
      <c r="G1102" s="25">
        <v>23</v>
      </c>
      <c r="H1102" s="25">
        <v>1159</v>
      </c>
      <c r="I1102" s="25">
        <f t="shared" si="22"/>
        <v>1182</v>
      </c>
    </row>
    <row r="1103" spans="1:9">
      <c r="A1103" s="13" t="s">
        <v>1941</v>
      </c>
      <c r="B1103" s="13">
        <v>17031824123</v>
      </c>
      <c r="C1103" s="13" t="s">
        <v>1942</v>
      </c>
      <c r="D1103" s="13" t="s">
        <v>4272</v>
      </c>
      <c r="E1103" s="13" t="s">
        <v>2018</v>
      </c>
      <c r="F1103" s="23">
        <v>5.1072522997900001E-2</v>
      </c>
      <c r="G1103" s="25">
        <v>23</v>
      </c>
      <c r="H1103" s="25">
        <v>1159</v>
      </c>
      <c r="I1103" s="25">
        <f t="shared" si="22"/>
        <v>1182</v>
      </c>
    </row>
    <row r="1104" spans="1:9">
      <c r="A1104" s="13" t="s">
        <v>1943</v>
      </c>
      <c r="B1104" s="13">
        <v>17031803604</v>
      </c>
      <c r="C1104" s="13" t="s">
        <v>1944</v>
      </c>
      <c r="D1104" s="13" t="s">
        <v>4272</v>
      </c>
      <c r="E1104" s="13" t="s">
        <v>1945</v>
      </c>
      <c r="F1104" s="23">
        <v>6.4833007752900004E-2</v>
      </c>
      <c r="G1104" s="25">
        <v>34</v>
      </c>
      <c r="H1104" s="25">
        <v>893</v>
      </c>
      <c r="I1104" s="25">
        <f t="shared" si="22"/>
        <v>927</v>
      </c>
    </row>
    <row r="1105" spans="1:9">
      <c r="A1105" s="13" t="s">
        <v>1946</v>
      </c>
      <c r="B1105" s="13">
        <v>17031803605</v>
      </c>
      <c r="C1105" s="13" t="s">
        <v>1947</v>
      </c>
      <c r="D1105" s="13" t="s">
        <v>4272</v>
      </c>
      <c r="E1105" s="13" t="s">
        <v>1945</v>
      </c>
      <c r="F1105" s="23">
        <v>3.7236914038699997E-2</v>
      </c>
      <c r="G1105" s="25">
        <v>34</v>
      </c>
      <c r="H1105" s="25">
        <v>893</v>
      </c>
      <c r="I1105" s="25">
        <f t="shared" ref="I1105:I1140" si="23">SUM(G1105:H1105)</f>
        <v>927</v>
      </c>
    </row>
    <row r="1106" spans="1:9">
      <c r="A1106" s="13" t="s">
        <v>1948</v>
      </c>
      <c r="B1106" s="13">
        <v>17031803606</v>
      </c>
      <c r="C1106" s="13" t="s">
        <v>1949</v>
      </c>
      <c r="D1106" s="13" t="s">
        <v>4272</v>
      </c>
      <c r="E1106" s="13" t="s">
        <v>1945</v>
      </c>
      <c r="F1106" s="23">
        <v>0.19559413194700001</v>
      </c>
      <c r="G1106" s="25">
        <v>34</v>
      </c>
      <c r="H1106" s="25">
        <v>893</v>
      </c>
      <c r="I1106" s="25">
        <f t="shared" si="23"/>
        <v>927</v>
      </c>
    </row>
    <row r="1107" spans="1:9">
      <c r="A1107" s="13" t="s">
        <v>1950</v>
      </c>
      <c r="B1107" s="13">
        <v>17031803607</v>
      </c>
      <c r="C1107" s="13" t="s">
        <v>1951</v>
      </c>
      <c r="D1107" s="13" t="s">
        <v>4272</v>
      </c>
      <c r="E1107" s="13" t="s">
        <v>1945</v>
      </c>
      <c r="F1107" s="23">
        <v>2.1171488333499998E-3</v>
      </c>
      <c r="G1107" s="25">
        <v>34</v>
      </c>
      <c r="H1107" s="25">
        <v>893</v>
      </c>
      <c r="I1107" s="25">
        <f t="shared" si="23"/>
        <v>927</v>
      </c>
    </row>
    <row r="1108" spans="1:9">
      <c r="A1108" s="13" t="s">
        <v>1952</v>
      </c>
      <c r="B1108" s="13">
        <v>17031803608</v>
      </c>
      <c r="C1108" s="13" t="s">
        <v>1953</v>
      </c>
      <c r="D1108" s="13" t="s">
        <v>4272</v>
      </c>
      <c r="E1108" s="13" t="s">
        <v>1945</v>
      </c>
      <c r="F1108" s="23">
        <v>0.19452887773499999</v>
      </c>
      <c r="G1108" s="25">
        <v>34</v>
      </c>
      <c r="H1108" s="25">
        <v>893</v>
      </c>
      <c r="I1108" s="25">
        <f t="shared" si="23"/>
        <v>927</v>
      </c>
    </row>
    <row r="1109" spans="1:9">
      <c r="A1109" s="13" t="s">
        <v>1954</v>
      </c>
      <c r="B1109" s="13">
        <v>17031803610</v>
      </c>
      <c r="C1109" s="13" t="s">
        <v>1955</v>
      </c>
      <c r="D1109" s="13" t="s">
        <v>4272</v>
      </c>
      <c r="E1109" s="13" t="s">
        <v>1945</v>
      </c>
      <c r="F1109" s="23">
        <v>3.2356534153200001E-2</v>
      </c>
      <c r="G1109" s="25">
        <v>34</v>
      </c>
      <c r="H1109" s="25">
        <v>893</v>
      </c>
      <c r="I1109" s="25">
        <f t="shared" si="23"/>
        <v>927</v>
      </c>
    </row>
    <row r="1110" spans="1:9">
      <c r="A1110" s="13" t="s">
        <v>1956</v>
      </c>
      <c r="B1110" s="13">
        <v>17031803611</v>
      </c>
      <c r="C1110" s="13" t="s">
        <v>1957</v>
      </c>
      <c r="D1110" s="13" t="s">
        <v>4272</v>
      </c>
      <c r="E1110" s="13" t="s">
        <v>1945</v>
      </c>
      <c r="F1110" s="23">
        <v>3.2356534153200001E-2</v>
      </c>
      <c r="G1110" s="25">
        <v>34</v>
      </c>
      <c r="H1110" s="25">
        <v>893</v>
      </c>
      <c r="I1110" s="25">
        <f t="shared" si="23"/>
        <v>927</v>
      </c>
    </row>
    <row r="1111" spans="1:9">
      <c r="A1111" s="13" t="s">
        <v>1958</v>
      </c>
      <c r="B1111" s="13">
        <v>17031803612</v>
      </c>
      <c r="C1111" s="13" t="s">
        <v>1959</v>
      </c>
      <c r="D1111" s="13" t="s">
        <v>4272</v>
      </c>
      <c r="E1111" s="13" t="s">
        <v>1945</v>
      </c>
      <c r="F1111" s="23">
        <v>3.2356534153200001E-2</v>
      </c>
      <c r="G1111" s="25">
        <v>34</v>
      </c>
      <c r="H1111" s="25">
        <v>893</v>
      </c>
      <c r="I1111" s="25">
        <f t="shared" si="23"/>
        <v>927</v>
      </c>
    </row>
    <row r="1112" spans="1:9">
      <c r="A1112" s="13" t="s">
        <v>1960</v>
      </c>
      <c r="B1112" s="13">
        <v>17031803701</v>
      </c>
      <c r="C1112" s="13" t="s">
        <v>1961</v>
      </c>
      <c r="D1112" s="13" t="s">
        <v>4272</v>
      </c>
      <c r="E1112" s="13" t="s">
        <v>1945</v>
      </c>
      <c r="F1112" s="23">
        <v>5.1916547119599997E-2</v>
      </c>
      <c r="G1112" s="25">
        <v>34</v>
      </c>
      <c r="H1112" s="25">
        <v>893</v>
      </c>
      <c r="I1112" s="25">
        <f t="shared" si="23"/>
        <v>927</v>
      </c>
    </row>
    <row r="1113" spans="1:9">
      <c r="A1113" s="13" t="s">
        <v>1962</v>
      </c>
      <c r="B1113" s="13">
        <v>17031803702</v>
      </c>
      <c r="C1113" s="13" t="s">
        <v>1963</v>
      </c>
      <c r="D1113" s="13" t="s">
        <v>4272</v>
      </c>
      <c r="E1113" s="13" t="s">
        <v>1945</v>
      </c>
      <c r="F1113" s="23">
        <v>5.1916547119599997E-2</v>
      </c>
      <c r="G1113" s="25">
        <v>34</v>
      </c>
      <c r="H1113" s="25">
        <v>893</v>
      </c>
      <c r="I1113" s="25">
        <f t="shared" si="23"/>
        <v>927</v>
      </c>
    </row>
    <row r="1114" spans="1:9">
      <c r="A1114" s="13" t="s">
        <v>1964</v>
      </c>
      <c r="B1114" s="13">
        <v>17031803800</v>
      </c>
      <c r="C1114" s="13" t="s">
        <v>1965</v>
      </c>
      <c r="D1114" s="13" t="s">
        <v>4272</v>
      </c>
      <c r="E1114" s="13" t="s">
        <v>1945</v>
      </c>
      <c r="F1114" s="23">
        <v>6.0816681943800001E-3</v>
      </c>
      <c r="G1114" s="25">
        <v>34</v>
      </c>
      <c r="H1114" s="25">
        <v>893</v>
      </c>
      <c r="I1114" s="25">
        <f t="shared" si="23"/>
        <v>927</v>
      </c>
    </row>
    <row r="1115" spans="1:9">
      <c r="A1115" s="13" t="s">
        <v>1966</v>
      </c>
      <c r="B1115" s="13">
        <v>17031804106</v>
      </c>
      <c r="C1115" s="13" t="s">
        <v>1967</v>
      </c>
      <c r="D1115" s="13" t="s">
        <v>4272</v>
      </c>
      <c r="E1115" s="13" t="s">
        <v>1945</v>
      </c>
      <c r="F1115" s="23">
        <v>0</v>
      </c>
      <c r="G1115" s="25">
        <v>34</v>
      </c>
      <c r="H1115" s="25">
        <v>893</v>
      </c>
      <c r="I1115" s="25">
        <f t="shared" si="23"/>
        <v>927</v>
      </c>
    </row>
    <row r="1116" spans="1:9">
      <c r="A1116" s="13" t="s">
        <v>1968</v>
      </c>
      <c r="B1116" s="13">
        <v>17031823604</v>
      </c>
      <c r="C1116" s="13" t="s">
        <v>1969</v>
      </c>
      <c r="D1116" s="13" t="s">
        <v>4272</v>
      </c>
      <c r="E1116" s="13" t="s">
        <v>1970</v>
      </c>
      <c r="F1116" s="23">
        <v>2.09205020219E-2</v>
      </c>
      <c r="G1116" s="25">
        <v>3</v>
      </c>
      <c r="H1116" s="25">
        <v>220</v>
      </c>
      <c r="I1116" s="25">
        <f t="shared" si="23"/>
        <v>223</v>
      </c>
    </row>
    <row r="1117" spans="1:9">
      <c r="A1117" s="13" t="s">
        <v>1971</v>
      </c>
      <c r="B1117" s="13">
        <v>17031823904</v>
      </c>
      <c r="C1117" s="13" t="s">
        <v>1972</v>
      </c>
      <c r="D1117" s="13" t="s">
        <v>4272</v>
      </c>
      <c r="E1117" s="13" t="s">
        <v>1970</v>
      </c>
      <c r="F1117" s="23">
        <v>2.3659305647000001E-2</v>
      </c>
      <c r="G1117" s="25">
        <v>3</v>
      </c>
      <c r="H1117" s="25">
        <v>220</v>
      </c>
      <c r="I1117" s="25">
        <f t="shared" si="23"/>
        <v>223</v>
      </c>
    </row>
    <row r="1118" spans="1:9">
      <c r="A1118" s="13" t="s">
        <v>1973</v>
      </c>
      <c r="B1118" s="13">
        <v>17031823702</v>
      </c>
      <c r="C1118" s="13" t="s">
        <v>1974</v>
      </c>
      <c r="D1118" s="13" t="s">
        <v>4272</v>
      </c>
      <c r="E1118" s="13" t="s">
        <v>1975</v>
      </c>
      <c r="F1118" s="23">
        <v>5.8246474713100002E-2</v>
      </c>
      <c r="G1118" s="25">
        <v>4</v>
      </c>
      <c r="H1118" s="25">
        <v>188</v>
      </c>
      <c r="I1118" s="25">
        <f t="shared" si="23"/>
        <v>192</v>
      </c>
    </row>
    <row r="1119" spans="1:9">
      <c r="A1119" s="13" t="s">
        <v>1976</v>
      </c>
      <c r="B1119" s="13">
        <v>17031823703</v>
      </c>
      <c r="C1119" s="13" t="s">
        <v>1977</v>
      </c>
      <c r="D1119" s="13" t="s">
        <v>4272</v>
      </c>
      <c r="E1119" s="13" t="s">
        <v>1975</v>
      </c>
      <c r="F1119" s="23">
        <v>0</v>
      </c>
      <c r="G1119" s="25">
        <v>4</v>
      </c>
      <c r="H1119" s="25">
        <v>188</v>
      </c>
      <c r="I1119" s="25">
        <f t="shared" si="23"/>
        <v>192</v>
      </c>
    </row>
    <row r="1120" spans="1:9">
      <c r="A1120" s="13" t="s">
        <v>1978</v>
      </c>
      <c r="B1120" s="13">
        <v>17031823803</v>
      </c>
      <c r="C1120" s="13" t="s">
        <v>1979</v>
      </c>
      <c r="D1120" s="13" t="s">
        <v>4272</v>
      </c>
      <c r="E1120" s="13" t="s">
        <v>1975</v>
      </c>
      <c r="F1120" s="23">
        <v>1.6938898712400001E-2</v>
      </c>
      <c r="G1120" s="25">
        <v>4</v>
      </c>
      <c r="H1120" s="25">
        <v>188</v>
      </c>
      <c r="I1120" s="25">
        <f t="shared" si="23"/>
        <v>192</v>
      </c>
    </row>
    <row r="1121" spans="1:9">
      <c r="A1121" s="13" t="s">
        <v>1980</v>
      </c>
      <c r="B1121" s="13">
        <v>17031823805</v>
      </c>
      <c r="C1121" s="13" t="s">
        <v>1981</v>
      </c>
      <c r="D1121" s="13" t="s">
        <v>4272</v>
      </c>
      <c r="E1121" s="13" t="s">
        <v>1975</v>
      </c>
      <c r="F1121" s="23">
        <v>8.0260306596800002E-2</v>
      </c>
      <c r="G1121" s="25">
        <v>4</v>
      </c>
      <c r="H1121" s="25">
        <v>188</v>
      </c>
      <c r="I1121" s="25">
        <f t="shared" si="23"/>
        <v>192</v>
      </c>
    </row>
    <row r="1122" spans="1:9">
      <c r="A1122" s="13" t="s">
        <v>1982</v>
      </c>
      <c r="B1122" s="13">
        <v>17031823806</v>
      </c>
      <c r="C1122" s="13" t="s">
        <v>1983</v>
      </c>
      <c r="D1122" s="13" t="s">
        <v>4272</v>
      </c>
      <c r="E1122" s="13" t="s">
        <v>1975</v>
      </c>
      <c r="F1122" s="23">
        <v>8.0260306596800002E-2</v>
      </c>
      <c r="G1122" s="25">
        <v>4</v>
      </c>
      <c r="H1122" s="25">
        <v>188</v>
      </c>
      <c r="I1122" s="25">
        <f t="shared" si="23"/>
        <v>192</v>
      </c>
    </row>
    <row r="1123" spans="1:9">
      <c r="A1123" s="13" t="s">
        <v>1984</v>
      </c>
      <c r="B1123" s="13">
        <v>17031824004</v>
      </c>
      <c r="C1123" s="13" t="s">
        <v>1985</v>
      </c>
      <c r="D1123" s="13" t="s">
        <v>4272</v>
      </c>
      <c r="E1123" s="13" t="s">
        <v>1986</v>
      </c>
      <c r="F1123" s="23">
        <v>0</v>
      </c>
      <c r="G1123" s="25">
        <v>1</v>
      </c>
      <c r="H1123" s="25">
        <v>32</v>
      </c>
      <c r="I1123" s="25">
        <f t="shared" si="23"/>
        <v>33</v>
      </c>
    </row>
    <row r="1124" spans="1:9">
      <c r="A1124" s="13" t="s">
        <v>1987</v>
      </c>
      <c r="B1124" s="13">
        <v>17031829402</v>
      </c>
      <c r="C1124" s="13" t="s">
        <v>1988</v>
      </c>
      <c r="D1124" s="13" t="s">
        <v>4272</v>
      </c>
      <c r="E1124" s="13" t="s">
        <v>2161</v>
      </c>
      <c r="F1124" s="23">
        <v>7.5029306113699998E-2</v>
      </c>
      <c r="G1124" s="25">
        <v>50</v>
      </c>
      <c r="H1124" s="25">
        <v>433</v>
      </c>
      <c r="I1124" s="25">
        <f t="shared" si="23"/>
        <v>483</v>
      </c>
    </row>
    <row r="1125" spans="1:9">
      <c r="A1125" s="13" t="s">
        <v>1989</v>
      </c>
      <c r="B1125" s="13">
        <v>17031830300</v>
      </c>
      <c r="C1125" s="13" t="s">
        <v>1990</v>
      </c>
      <c r="D1125" s="13" t="s">
        <v>4272</v>
      </c>
      <c r="E1125" s="13" t="s">
        <v>2161</v>
      </c>
      <c r="F1125" s="23">
        <v>8.0580174922899997E-2</v>
      </c>
      <c r="G1125" s="25">
        <v>50</v>
      </c>
      <c r="H1125" s="25">
        <v>433</v>
      </c>
      <c r="I1125" s="25">
        <f t="shared" si="23"/>
        <v>483</v>
      </c>
    </row>
    <row r="1126" spans="1:9">
      <c r="A1126" s="13" t="s">
        <v>1991</v>
      </c>
      <c r="B1126" s="13">
        <v>17031830400</v>
      </c>
      <c r="C1126" s="13" t="s">
        <v>1879</v>
      </c>
      <c r="D1126" s="13" t="s">
        <v>4272</v>
      </c>
      <c r="E1126" s="13" t="s">
        <v>2161</v>
      </c>
      <c r="F1126" s="23">
        <v>1.53677277267E-2</v>
      </c>
      <c r="G1126" s="25">
        <v>50</v>
      </c>
      <c r="H1126" s="25">
        <v>433</v>
      </c>
      <c r="I1126" s="25">
        <f t="shared" si="23"/>
        <v>483</v>
      </c>
    </row>
    <row r="1127" spans="1:9">
      <c r="A1127" s="13" t="s">
        <v>1880</v>
      </c>
      <c r="B1127" s="13">
        <v>17031805501</v>
      </c>
      <c r="C1127" s="13" t="s">
        <v>1881</v>
      </c>
      <c r="D1127" s="13" t="s">
        <v>4272</v>
      </c>
      <c r="E1127" s="13" t="s">
        <v>2130</v>
      </c>
      <c r="F1127" s="23">
        <v>3.7575758993600002E-2</v>
      </c>
      <c r="G1127" s="25">
        <v>15</v>
      </c>
      <c r="H1127" s="25">
        <v>571</v>
      </c>
      <c r="I1127" s="25">
        <f t="shared" si="23"/>
        <v>586</v>
      </c>
    </row>
    <row r="1128" spans="1:9">
      <c r="A1128" s="13" t="s">
        <v>1882</v>
      </c>
      <c r="B1128" s="13">
        <v>17031805502</v>
      </c>
      <c r="C1128" s="13" t="s">
        <v>1883</v>
      </c>
      <c r="D1128" s="13" t="s">
        <v>4272</v>
      </c>
      <c r="E1128" s="13" t="s">
        <v>2130</v>
      </c>
      <c r="F1128" s="23">
        <v>8.9374380186200003E-3</v>
      </c>
      <c r="G1128" s="25">
        <v>15</v>
      </c>
      <c r="H1128" s="25">
        <v>571</v>
      </c>
      <c r="I1128" s="25">
        <f t="shared" si="23"/>
        <v>586</v>
      </c>
    </row>
    <row r="1129" spans="1:9">
      <c r="A1129" s="13" t="s">
        <v>1884</v>
      </c>
      <c r="B1129" s="13">
        <v>17031805600</v>
      </c>
      <c r="C1129" s="13" t="s">
        <v>1885</v>
      </c>
      <c r="D1129" s="13" t="s">
        <v>4272</v>
      </c>
      <c r="E1129" s="13" t="s">
        <v>2130</v>
      </c>
      <c r="F1129" s="23">
        <v>0</v>
      </c>
      <c r="G1129" s="25">
        <v>15</v>
      </c>
      <c r="H1129" s="25">
        <v>571</v>
      </c>
      <c r="I1129" s="25">
        <f t="shared" si="23"/>
        <v>586</v>
      </c>
    </row>
    <row r="1130" spans="1:9">
      <c r="A1130" s="13" t="s">
        <v>1886</v>
      </c>
      <c r="B1130" s="13">
        <v>17031805701</v>
      </c>
      <c r="C1130" s="13" t="s">
        <v>1887</v>
      </c>
      <c r="D1130" s="13" t="s">
        <v>4272</v>
      </c>
      <c r="E1130" s="13" t="s">
        <v>2130</v>
      </c>
      <c r="F1130" s="23">
        <v>8.88585112989E-3</v>
      </c>
      <c r="G1130" s="25">
        <v>15</v>
      </c>
      <c r="H1130" s="25">
        <v>571</v>
      </c>
      <c r="I1130" s="25">
        <f t="shared" si="23"/>
        <v>586</v>
      </c>
    </row>
    <row r="1131" spans="1:9">
      <c r="A1131" s="13" t="s">
        <v>1888</v>
      </c>
      <c r="B1131" s="13">
        <v>17031805702</v>
      </c>
      <c r="C1131" s="13" t="s">
        <v>1889</v>
      </c>
      <c r="D1131" s="13" t="s">
        <v>4272</v>
      </c>
      <c r="E1131" s="13" t="s">
        <v>2130</v>
      </c>
      <c r="F1131" s="23">
        <v>0</v>
      </c>
      <c r="G1131" s="25">
        <v>15</v>
      </c>
      <c r="H1131" s="25">
        <v>571</v>
      </c>
      <c r="I1131" s="25">
        <f t="shared" si="23"/>
        <v>586</v>
      </c>
    </row>
    <row r="1132" spans="1:9">
      <c r="A1132" s="13" t="s">
        <v>1890</v>
      </c>
      <c r="B1132" s="13">
        <v>17031805802</v>
      </c>
      <c r="C1132" s="13" t="s">
        <v>1891</v>
      </c>
      <c r="D1132" s="13" t="s">
        <v>4272</v>
      </c>
      <c r="E1132" s="13" t="s">
        <v>2130</v>
      </c>
      <c r="F1132" s="23">
        <v>3.5411857068500002E-2</v>
      </c>
      <c r="G1132" s="25">
        <v>15</v>
      </c>
      <c r="H1132" s="25">
        <v>571</v>
      </c>
      <c r="I1132" s="25">
        <f t="shared" si="23"/>
        <v>586</v>
      </c>
    </row>
    <row r="1133" spans="1:9">
      <c r="A1133" s="13" t="s">
        <v>1892</v>
      </c>
      <c r="B1133" s="13">
        <v>17031810400</v>
      </c>
      <c r="C1133" s="13" t="s">
        <v>1893</v>
      </c>
      <c r="D1133" s="13" t="s">
        <v>4272</v>
      </c>
      <c r="E1133" s="13" t="s">
        <v>2130</v>
      </c>
      <c r="F1133" s="23">
        <v>2.5763358920799999E-2</v>
      </c>
      <c r="G1133" s="25">
        <v>15</v>
      </c>
      <c r="H1133" s="25">
        <v>571</v>
      </c>
      <c r="I1133" s="25">
        <f t="shared" si="23"/>
        <v>586</v>
      </c>
    </row>
    <row r="1134" spans="1:9">
      <c r="A1134" s="13" t="s">
        <v>1894</v>
      </c>
      <c r="B1134" s="13">
        <v>17031827200</v>
      </c>
      <c r="C1134" s="13" t="s">
        <v>1895</v>
      </c>
      <c r="D1134" s="13" t="s">
        <v>4272</v>
      </c>
      <c r="E1134" s="13" t="s">
        <v>2438</v>
      </c>
      <c r="F1134" s="23">
        <v>0.56129032373400001</v>
      </c>
      <c r="G1134" s="25">
        <v>401</v>
      </c>
      <c r="H1134" s="25">
        <v>1766</v>
      </c>
      <c r="I1134" s="25">
        <f t="shared" si="23"/>
        <v>2167</v>
      </c>
    </row>
    <row r="1135" spans="1:9">
      <c r="A1135" s="13" t="s">
        <v>1896</v>
      </c>
      <c r="B1135" s="13">
        <v>17031802900</v>
      </c>
      <c r="C1135" s="13" t="s">
        <v>1897</v>
      </c>
      <c r="D1135" s="13" t="s">
        <v>4272</v>
      </c>
      <c r="E1135" s="13" t="s">
        <v>1898</v>
      </c>
      <c r="F1135" s="23">
        <v>0</v>
      </c>
      <c r="G1135" s="25">
        <v>8</v>
      </c>
      <c r="H1135" s="25">
        <v>163</v>
      </c>
      <c r="I1135" s="25">
        <f t="shared" si="23"/>
        <v>171</v>
      </c>
    </row>
    <row r="1136" spans="1:9">
      <c r="A1136" s="13" t="s">
        <v>1899</v>
      </c>
      <c r="B1136" s="13">
        <v>17031830201</v>
      </c>
      <c r="C1136" s="13" t="s">
        <v>1900</v>
      </c>
      <c r="D1136" s="13" t="s">
        <v>4272</v>
      </c>
      <c r="E1136" s="13" t="s">
        <v>1901</v>
      </c>
      <c r="F1136" s="23">
        <v>1.48232607171E-2</v>
      </c>
      <c r="G1136" s="25">
        <v>35</v>
      </c>
      <c r="H1136" s="25">
        <v>385</v>
      </c>
      <c r="I1136" s="25">
        <f t="shared" si="23"/>
        <v>420</v>
      </c>
    </row>
    <row r="1137" spans="1:9">
      <c r="A1137" s="13" t="s">
        <v>1902</v>
      </c>
      <c r="B1137" s="13">
        <v>17031811900</v>
      </c>
      <c r="C1137" s="13" t="s">
        <v>1903</v>
      </c>
      <c r="D1137" s="13" t="s">
        <v>4272</v>
      </c>
      <c r="E1137" s="13" t="s">
        <v>1904</v>
      </c>
      <c r="F1137" s="23">
        <v>2.7703305706399999E-2</v>
      </c>
      <c r="G1137" s="25">
        <v>17</v>
      </c>
      <c r="H1137" s="25">
        <v>274</v>
      </c>
      <c r="I1137" s="25">
        <f t="shared" si="23"/>
        <v>291</v>
      </c>
    </row>
    <row r="1138" spans="1:9">
      <c r="A1138" s="13" t="s">
        <v>1905</v>
      </c>
      <c r="B1138" s="13">
        <v>17031812000</v>
      </c>
      <c r="C1138" s="13" t="s">
        <v>1906</v>
      </c>
      <c r="D1138" s="13" t="s">
        <v>4272</v>
      </c>
      <c r="E1138" s="13" t="s">
        <v>1904</v>
      </c>
      <c r="F1138" s="23">
        <v>4.9851190298800002E-2</v>
      </c>
      <c r="G1138" s="25">
        <v>17</v>
      </c>
      <c r="H1138" s="25">
        <v>274</v>
      </c>
      <c r="I1138" s="25">
        <f t="shared" si="23"/>
        <v>291</v>
      </c>
    </row>
    <row r="1139" spans="1:9">
      <c r="A1139" s="13" t="s">
        <v>1907</v>
      </c>
      <c r="B1139" s="13">
        <v>17031811100</v>
      </c>
      <c r="C1139" s="13" t="s">
        <v>1908</v>
      </c>
      <c r="D1139" s="13" t="s">
        <v>4272</v>
      </c>
      <c r="E1139" s="13" t="s">
        <v>1909</v>
      </c>
      <c r="F1139" s="23">
        <v>0.111180126667</v>
      </c>
      <c r="G1139" s="25">
        <v>11</v>
      </c>
      <c r="H1139" s="25">
        <v>226</v>
      </c>
      <c r="I1139" s="25">
        <f t="shared" si="23"/>
        <v>237</v>
      </c>
    </row>
    <row r="1140" spans="1:9">
      <c r="A1140" s="13" t="s">
        <v>1910</v>
      </c>
      <c r="B1140" s="13">
        <v>17031811200</v>
      </c>
      <c r="C1140" s="13" t="s">
        <v>1911</v>
      </c>
      <c r="D1140" s="13" t="s">
        <v>4272</v>
      </c>
      <c r="E1140" s="13" t="s">
        <v>1909</v>
      </c>
      <c r="F1140" s="23">
        <v>3.41614894569E-2</v>
      </c>
      <c r="G1140" s="25">
        <v>11</v>
      </c>
      <c r="H1140" s="25">
        <v>226</v>
      </c>
      <c r="I1140" s="25">
        <f t="shared" si="23"/>
        <v>237</v>
      </c>
    </row>
    <row r="1141" spans="1:9">
      <c r="A1141" s="13" t="s">
        <v>1912</v>
      </c>
      <c r="B1141" s="13">
        <v>17031821500</v>
      </c>
      <c r="C1141" s="13" t="s">
        <v>1913</v>
      </c>
      <c r="D1141" s="13" t="s">
        <v>4272</v>
      </c>
      <c r="E1141" s="13" t="s">
        <v>1914</v>
      </c>
      <c r="F1141" s="23">
        <v>0.32688587903999999</v>
      </c>
      <c r="G1141" s="25"/>
      <c r="H1141" s="25"/>
      <c r="I1141" s="25"/>
    </row>
    <row r="1142" spans="1:9">
      <c r="A1142" s="13" t="s">
        <v>1915</v>
      </c>
      <c r="B1142" s="13">
        <v>17031826600</v>
      </c>
      <c r="C1142" s="13" t="s">
        <v>1916</v>
      </c>
      <c r="D1142" s="13" t="s">
        <v>4272</v>
      </c>
      <c r="E1142" s="13" t="s">
        <v>1914</v>
      </c>
      <c r="F1142" s="23">
        <v>0.26900583505600001</v>
      </c>
      <c r="G1142" s="25"/>
      <c r="H1142" s="25"/>
      <c r="I1142" s="25"/>
    </row>
    <row r="1143" spans="1:9">
      <c r="A1143" s="13" t="s">
        <v>1917</v>
      </c>
      <c r="B1143" s="13">
        <v>17031826700</v>
      </c>
      <c r="C1143" s="13" t="s">
        <v>1918</v>
      </c>
      <c r="D1143" s="13" t="s">
        <v>4272</v>
      </c>
      <c r="E1143" s="13" t="s">
        <v>1914</v>
      </c>
      <c r="F1143" s="23">
        <v>0.16496944427499999</v>
      </c>
      <c r="G1143" s="25"/>
      <c r="H1143" s="25"/>
      <c r="I1143" s="25"/>
    </row>
    <row r="1144" spans="1:9">
      <c r="A1144" s="13" t="s">
        <v>1919</v>
      </c>
      <c r="B1144" s="13">
        <v>17031803901</v>
      </c>
      <c r="C1144" s="13" t="s">
        <v>1920</v>
      </c>
      <c r="D1144" s="13" t="s">
        <v>4272</v>
      </c>
      <c r="E1144" s="13" t="s">
        <v>1945</v>
      </c>
      <c r="F1144" s="23">
        <v>1.9744483754000001E-2</v>
      </c>
      <c r="G1144" s="25">
        <v>34</v>
      </c>
      <c r="H1144" s="25">
        <v>893</v>
      </c>
      <c r="I1144" s="25">
        <f>SUM(G1144:H1144)</f>
        <v>927</v>
      </c>
    </row>
    <row r="1145" spans="1:9">
      <c r="A1145" s="13" t="s">
        <v>1921</v>
      </c>
      <c r="B1145" s="13">
        <v>17031803902</v>
      </c>
      <c r="C1145" s="13" t="s">
        <v>1922</v>
      </c>
      <c r="D1145" s="13" t="s">
        <v>4272</v>
      </c>
      <c r="E1145" s="13" t="s">
        <v>1923</v>
      </c>
      <c r="F1145" s="23">
        <v>1.93965509534E-2</v>
      </c>
      <c r="G1145" s="25"/>
      <c r="H1145" s="25"/>
      <c r="I1145" s="25"/>
    </row>
    <row r="1146" spans="1:9">
      <c r="A1146" s="13" t="s">
        <v>1924</v>
      </c>
      <c r="B1146" s="13">
        <v>17031804000</v>
      </c>
      <c r="C1146" s="13" t="s">
        <v>1925</v>
      </c>
      <c r="D1146" s="13" t="s">
        <v>4272</v>
      </c>
      <c r="E1146" s="13" t="s">
        <v>1923</v>
      </c>
      <c r="F1146" s="23">
        <v>1.3479359448E-2</v>
      </c>
      <c r="G1146" s="25"/>
      <c r="H1146" s="25"/>
      <c r="I1146" s="25"/>
    </row>
    <row r="1147" spans="1:9">
      <c r="A1147" s="13" t="s">
        <v>1926</v>
      </c>
      <c r="B1147" s="13">
        <v>17031804108</v>
      </c>
      <c r="C1147" s="13" t="s">
        <v>1927</v>
      </c>
      <c r="D1147" s="13" t="s">
        <v>4272</v>
      </c>
      <c r="E1147" s="13" t="s">
        <v>1928</v>
      </c>
      <c r="F1147" s="23">
        <v>1.8750000745099998E-2</v>
      </c>
      <c r="G1147" s="25">
        <v>85</v>
      </c>
      <c r="H1147" s="25">
        <v>2282</v>
      </c>
      <c r="I1147" s="25">
        <f>SUM(G1147:H1147)</f>
        <v>2367</v>
      </c>
    </row>
    <row r="1148" spans="1:9">
      <c r="A1148" s="13" t="s">
        <v>1929</v>
      </c>
      <c r="B1148" s="13">
        <v>17031804109</v>
      </c>
      <c r="C1148" s="13" t="s">
        <v>1930</v>
      </c>
      <c r="D1148" s="13" t="s">
        <v>4272</v>
      </c>
      <c r="E1148" s="13" t="s">
        <v>1928</v>
      </c>
      <c r="F1148" s="23">
        <v>0</v>
      </c>
      <c r="G1148" s="25">
        <v>85</v>
      </c>
      <c r="H1148" s="25">
        <v>2282</v>
      </c>
      <c r="I1148" s="25">
        <f>SUM(G1148:H1148)</f>
        <v>2367</v>
      </c>
    </row>
    <row r="1149" spans="1:9">
      <c r="A1149" s="13" t="s">
        <v>1931</v>
      </c>
      <c r="B1149" s="13">
        <v>17031805105</v>
      </c>
      <c r="C1149" s="13" t="s">
        <v>1932</v>
      </c>
      <c r="D1149" s="13" t="s">
        <v>4272</v>
      </c>
      <c r="E1149" s="13" t="s">
        <v>1923</v>
      </c>
      <c r="F1149" s="23">
        <v>6.1328791081900001E-2</v>
      </c>
      <c r="G1149" s="25"/>
      <c r="H1149" s="25"/>
      <c r="I1149" s="25"/>
    </row>
    <row r="1150" spans="1:9">
      <c r="A1150" s="13" t="s">
        <v>1933</v>
      </c>
      <c r="B1150" s="13">
        <v>17031804610</v>
      </c>
      <c r="C1150" s="13" t="s">
        <v>1934</v>
      </c>
      <c r="D1150" s="13" t="s">
        <v>4272</v>
      </c>
      <c r="E1150" s="13" t="s">
        <v>1935</v>
      </c>
      <c r="F1150" s="23">
        <v>3.5612534731599997E-2</v>
      </c>
      <c r="G1150" s="25">
        <v>24</v>
      </c>
      <c r="H1150" s="25">
        <v>267</v>
      </c>
      <c r="I1150" s="25">
        <f>SUM(G1150:H1150)</f>
        <v>291</v>
      </c>
    </row>
    <row r="1151" spans="1:9">
      <c r="A1151" s="13" t="s">
        <v>1936</v>
      </c>
      <c r="B1151" s="13">
        <v>17031804611</v>
      </c>
      <c r="C1151" s="13" t="s">
        <v>1824</v>
      </c>
      <c r="D1151" s="13" t="s">
        <v>4272</v>
      </c>
      <c r="E1151" s="13" t="s">
        <v>1935</v>
      </c>
      <c r="F1151" s="23">
        <v>3.5612534731599997E-2</v>
      </c>
      <c r="G1151" s="25">
        <v>24</v>
      </c>
      <c r="H1151" s="25">
        <v>267</v>
      </c>
      <c r="I1151" s="25">
        <f>SUM(G1151:H1151)</f>
        <v>291</v>
      </c>
    </row>
    <row r="1152" spans="1:9">
      <c r="A1152" s="13" t="s">
        <v>1825</v>
      </c>
      <c r="B1152" s="13">
        <v>17031770602</v>
      </c>
      <c r="C1152" s="13" t="s">
        <v>1826</v>
      </c>
      <c r="D1152" s="13" t="s">
        <v>4272</v>
      </c>
      <c r="E1152" s="13" t="s">
        <v>1827</v>
      </c>
      <c r="F1152" s="23">
        <v>0.38235294818900001</v>
      </c>
      <c r="G1152" s="25">
        <v>4</v>
      </c>
      <c r="H1152" s="25">
        <v>231</v>
      </c>
      <c r="I1152" s="25">
        <f>SUM(G1152:H1152)</f>
        <v>235</v>
      </c>
    </row>
    <row r="1153" spans="1:9">
      <c r="A1153" s="13" t="s">
        <v>1828</v>
      </c>
      <c r="B1153" s="13">
        <v>17031770700</v>
      </c>
      <c r="C1153" s="13" t="s">
        <v>1829</v>
      </c>
      <c r="D1153" s="13" t="s">
        <v>4272</v>
      </c>
      <c r="E1153" s="13" t="s">
        <v>1827</v>
      </c>
      <c r="F1153" s="23">
        <v>0.107317075133</v>
      </c>
      <c r="G1153" s="25">
        <v>4</v>
      </c>
      <c r="H1153" s="25">
        <v>231</v>
      </c>
      <c r="I1153" s="25">
        <f>SUM(G1153:H1153)</f>
        <v>235</v>
      </c>
    </row>
    <row r="1154" spans="1:9">
      <c r="A1154" s="13" t="s">
        <v>1830</v>
      </c>
      <c r="B1154" s="13">
        <v>17031828504</v>
      </c>
      <c r="C1154" s="13" t="s">
        <v>1831</v>
      </c>
      <c r="D1154" s="13" t="s">
        <v>4272</v>
      </c>
      <c r="E1154" s="13" t="s">
        <v>1832</v>
      </c>
      <c r="F1154" s="23">
        <v>0.20175439119300001</v>
      </c>
      <c r="G1154" s="25"/>
      <c r="H1154" s="25"/>
      <c r="I1154" s="25"/>
    </row>
    <row r="1155" spans="1:9">
      <c r="A1155" s="13" t="s">
        <v>1833</v>
      </c>
      <c r="B1155" s="13">
        <v>17031770800</v>
      </c>
      <c r="C1155" s="13" t="s">
        <v>1834</v>
      </c>
      <c r="D1155" s="13" t="s">
        <v>4272</v>
      </c>
      <c r="E1155" s="13" t="s">
        <v>1835</v>
      </c>
      <c r="F1155" s="23">
        <v>6.4633257687100001E-2</v>
      </c>
      <c r="G1155" s="25">
        <v>21</v>
      </c>
      <c r="H1155" s="25">
        <v>241</v>
      </c>
      <c r="I1155" s="25">
        <f t="shared" ref="I1155:I1194" si="24">SUM(G1155:H1155)</f>
        <v>262</v>
      </c>
    </row>
    <row r="1156" spans="1:9">
      <c r="A1156" s="13" t="s">
        <v>1836</v>
      </c>
      <c r="B1156" s="13">
        <v>17031811600</v>
      </c>
      <c r="C1156" s="13" t="s">
        <v>1837</v>
      </c>
      <c r="D1156" s="13" t="s">
        <v>4272</v>
      </c>
      <c r="E1156" s="13" t="s">
        <v>1835</v>
      </c>
      <c r="F1156" s="23">
        <v>2.9641184955799999E-2</v>
      </c>
      <c r="G1156" s="25">
        <v>21</v>
      </c>
      <c r="H1156" s="25">
        <v>241</v>
      </c>
      <c r="I1156" s="25">
        <f t="shared" si="24"/>
        <v>262</v>
      </c>
    </row>
    <row r="1157" spans="1:9">
      <c r="A1157" s="13" t="s">
        <v>1838</v>
      </c>
      <c r="B1157" s="13">
        <v>17031804712</v>
      </c>
      <c r="C1157" s="13" t="s">
        <v>1839</v>
      </c>
      <c r="D1157" s="13" t="s">
        <v>4272</v>
      </c>
      <c r="E1157" s="13" t="s">
        <v>1840</v>
      </c>
      <c r="F1157" s="23">
        <v>2.0462045445999999E-2</v>
      </c>
      <c r="G1157" s="25">
        <v>85</v>
      </c>
      <c r="H1157" s="25">
        <v>2282</v>
      </c>
      <c r="I1157" s="25">
        <f t="shared" si="24"/>
        <v>2367</v>
      </c>
    </row>
    <row r="1158" spans="1:9">
      <c r="A1158" s="13" t="s">
        <v>1841</v>
      </c>
      <c r="B1158" s="13">
        <v>17031804713</v>
      </c>
      <c r="C1158" s="13" t="s">
        <v>1842</v>
      </c>
      <c r="D1158" s="13" t="s">
        <v>4272</v>
      </c>
      <c r="E1158" s="13" t="s">
        <v>1840</v>
      </c>
      <c r="F1158" s="23">
        <v>2.0462045445999999E-2</v>
      </c>
      <c r="G1158" s="25">
        <v>85</v>
      </c>
      <c r="H1158" s="25">
        <v>2282</v>
      </c>
      <c r="I1158" s="25">
        <f t="shared" si="24"/>
        <v>2367</v>
      </c>
    </row>
    <row r="1159" spans="1:9">
      <c r="A1159" s="13" t="s">
        <v>1843</v>
      </c>
      <c r="B1159" s="13">
        <v>17031804804</v>
      </c>
      <c r="C1159" s="13" t="s">
        <v>1844</v>
      </c>
      <c r="D1159" s="13" t="s">
        <v>4272</v>
      </c>
      <c r="E1159" s="13" t="s">
        <v>1840</v>
      </c>
      <c r="F1159" s="23">
        <v>6.7961163818800005E-2</v>
      </c>
      <c r="G1159" s="25">
        <v>85</v>
      </c>
      <c r="H1159" s="25">
        <v>2282</v>
      </c>
      <c r="I1159" s="25">
        <f t="shared" si="24"/>
        <v>2367</v>
      </c>
    </row>
    <row r="1160" spans="1:9">
      <c r="A1160" s="13" t="s">
        <v>1845</v>
      </c>
      <c r="B1160" s="13">
        <v>17031804308</v>
      </c>
      <c r="C1160" s="13" t="s">
        <v>1846</v>
      </c>
      <c r="D1160" s="13" t="s">
        <v>4272</v>
      </c>
      <c r="E1160" s="13" t="s">
        <v>1840</v>
      </c>
      <c r="F1160" s="23">
        <v>1.3477088883500001E-2</v>
      </c>
      <c r="G1160" s="25">
        <v>85</v>
      </c>
      <c r="H1160" s="25">
        <v>2282</v>
      </c>
      <c r="I1160" s="25">
        <f t="shared" si="24"/>
        <v>2367</v>
      </c>
    </row>
    <row r="1161" spans="1:9">
      <c r="A1161" s="13" t="s">
        <v>1847</v>
      </c>
      <c r="B1161" s="13">
        <v>17031804309</v>
      </c>
      <c r="C1161" s="13" t="s">
        <v>1848</v>
      </c>
      <c r="D1161" s="13" t="s">
        <v>4272</v>
      </c>
      <c r="E1161" s="13" t="s">
        <v>1840</v>
      </c>
      <c r="F1161" s="23">
        <v>1.3477088883500001E-2</v>
      </c>
      <c r="G1161" s="25">
        <v>85</v>
      </c>
      <c r="H1161" s="25">
        <v>2282</v>
      </c>
      <c r="I1161" s="25">
        <f t="shared" si="24"/>
        <v>2367</v>
      </c>
    </row>
    <row r="1162" spans="1:9">
      <c r="A1162" s="13" t="s">
        <v>1849</v>
      </c>
      <c r="B1162" s="13">
        <v>17031804310</v>
      </c>
      <c r="C1162" s="13" t="s">
        <v>1850</v>
      </c>
      <c r="D1162" s="13" t="s">
        <v>4272</v>
      </c>
      <c r="E1162" s="13" t="s">
        <v>1840</v>
      </c>
      <c r="F1162" s="23">
        <v>1.3477088883500001E-2</v>
      </c>
      <c r="G1162" s="25">
        <v>85</v>
      </c>
      <c r="H1162" s="25">
        <v>2282</v>
      </c>
      <c r="I1162" s="25">
        <f t="shared" si="24"/>
        <v>2367</v>
      </c>
    </row>
    <row r="1163" spans="1:9">
      <c r="A1163" s="13" t="s">
        <v>1851</v>
      </c>
      <c r="B1163" s="13">
        <v>17031804311</v>
      </c>
      <c r="C1163" s="13" t="s">
        <v>1852</v>
      </c>
      <c r="D1163" s="13" t="s">
        <v>4272</v>
      </c>
      <c r="E1163" s="13" t="s">
        <v>1840</v>
      </c>
      <c r="F1163" s="23">
        <v>1.3477088883500001E-2</v>
      </c>
      <c r="G1163" s="25">
        <v>85</v>
      </c>
      <c r="H1163" s="25">
        <v>2282</v>
      </c>
      <c r="I1163" s="25">
        <f t="shared" si="24"/>
        <v>2367</v>
      </c>
    </row>
    <row r="1164" spans="1:9">
      <c r="A1164" s="13" t="s">
        <v>1853</v>
      </c>
      <c r="B1164" s="13">
        <v>17031804714</v>
      </c>
      <c r="C1164" s="13" t="s">
        <v>1854</v>
      </c>
      <c r="D1164" s="13" t="s">
        <v>4272</v>
      </c>
      <c r="E1164" s="13" t="s">
        <v>1840</v>
      </c>
      <c r="F1164" s="23">
        <v>2.0462045445999999E-2</v>
      </c>
      <c r="G1164" s="25">
        <v>85</v>
      </c>
      <c r="H1164" s="25">
        <v>2282</v>
      </c>
      <c r="I1164" s="25">
        <f t="shared" si="24"/>
        <v>2367</v>
      </c>
    </row>
    <row r="1165" spans="1:9">
      <c r="A1165" s="13" t="s">
        <v>1855</v>
      </c>
      <c r="B1165" s="13">
        <v>17031804715</v>
      </c>
      <c r="C1165" s="13" t="s">
        <v>1856</v>
      </c>
      <c r="D1165" s="13" t="s">
        <v>4272</v>
      </c>
      <c r="E1165" s="13" t="s">
        <v>1840</v>
      </c>
      <c r="F1165" s="23">
        <v>2.0462045445999999E-2</v>
      </c>
      <c r="G1165" s="25">
        <v>85</v>
      </c>
      <c r="H1165" s="25">
        <v>2282</v>
      </c>
      <c r="I1165" s="25">
        <f t="shared" si="24"/>
        <v>2367</v>
      </c>
    </row>
    <row r="1166" spans="1:9">
      <c r="A1166" s="13" t="s">
        <v>1857</v>
      </c>
      <c r="B1166" s="13">
        <v>17031804716</v>
      </c>
      <c r="C1166" s="13" t="s">
        <v>1858</v>
      </c>
      <c r="D1166" s="13" t="s">
        <v>4272</v>
      </c>
      <c r="E1166" s="13" t="s">
        <v>1840</v>
      </c>
      <c r="F1166" s="23">
        <v>2.0462045445999999E-2</v>
      </c>
      <c r="G1166" s="25">
        <v>85</v>
      </c>
      <c r="H1166" s="25">
        <v>2282</v>
      </c>
      <c r="I1166" s="25">
        <f t="shared" si="24"/>
        <v>2367</v>
      </c>
    </row>
    <row r="1167" spans="1:9">
      <c r="A1167" s="13" t="s">
        <v>1859</v>
      </c>
      <c r="B1167" s="13">
        <v>17031804803</v>
      </c>
      <c r="C1167" s="13" t="s">
        <v>1860</v>
      </c>
      <c r="D1167" s="13" t="s">
        <v>4272</v>
      </c>
      <c r="E1167" s="13" t="s">
        <v>1840</v>
      </c>
      <c r="F1167" s="23">
        <v>2.3445464670700002E-2</v>
      </c>
      <c r="G1167" s="25">
        <v>85</v>
      </c>
      <c r="H1167" s="25">
        <v>2282</v>
      </c>
      <c r="I1167" s="25">
        <f t="shared" si="24"/>
        <v>2367</v>
      </c>
    </row>
    <row r="1168" spans="1:9">
      <c r="A1168" s="13" t="s">
        <v>1861</v>
      </c>
      <c r="B1168" s="13">
        <v>17031804807</v>
      </c>
      <c r="C1168" s="13" t="s">
        <v>1862</v>
      </c>
      <c r="D1168" s="13" t="s">
        <v>4272</v>
      </c>
      <c r="E1168" s="13" t="s">
        <v>1840</v>
      </c>
      <c r="F1168" s="23">
        <v>0</v>
      </c>
      <c r="G1168" s="25">
        <v>85</v>
      </c>
      <c r="H1168" s="25">
        <v>2282</v>
      </c>
      <c r="I1168" s="25">
        <f t="shared" si="24"/>
        <v>2367</v>
      </c>
    </row>
    <row r="1169" spans="1:9">
      <c r="A1169" s="13" t="s">
        <v>1863</v>
      </c>
      <c r="B1169" s="13">
        <v>17031804808</v>
      </c>
      <c r="C1169" s="13" t="s">
        <v>1864</v>
      </c>
      <c r="D1169" s="13" t="s">
        <v>4272</v>
      </c>
      <c r="E1169" s="13" t="s">
        <v>1840</v>
      </c>
      <c r="F1169" s="23">
        <v>3.0513176694499999E-2</v>
      </c>
      <c r="G1169" s="25">
        <v>85</v>
      </c>
      <c r="H1169" s="25">
        <v>2282</v>
      </c>
      <c r="I1169" s="25">
        <f t="shared" si="24"/>
        <v>2367</v>
      </c>
    </row>
    <row r="1170" spans="1:9">
      <c r="A1170" s="13" t="s">
        <v>1865</v>
      </c>
      <c r="B1170" s="13">
        <v>17031804809</v>
      </c>
      <c r="C1170" s="13" t="s">
        <v>1866</v>
      </c>
      <c r="D1170" s="13" t="s">
        <v>4272</v>
      </c>
      <c r="E1170" s="13" t="s">
        <v>1840</v>
      </c>
      <c r="F1170" s="23">
        <v>3.3968515694099997E-2</v>
      </c>
      <c r="G1170" s="25">
        <v>85</v>
      </c>
      <c r="H1170" s="25">
        <v>2282</v>
      </c>
      <c r="I1170" s="25">
        <f t="shared" si="24"/>
        <v>2367</v>
      </c>
    </row>
    <row r="1171" spans="1:9">
      <c r="A1171" s="13" t="s">
        <v>1867</v>
      </c>
      <c r="B1171" s="13">
        <v>17031804810</v>
      </c>
      <c r="C1171" s="13" t="s">
        <v>1868</v>
      </c>
      <c r="D1171" s="13" t="s">
        <v>4272</v>
      </c>
      <c r="E1171" s="13" t="s">
        <v>1840</v>
      </c>
      <c r="F1171" s="23">
        <v>6.3236869871600002E-2</v>
      </c>
      <c r="G1171" s="25">
        <v>85</v>
      </c>
      <c r="H1171" s="25">
        <v>2282</v>
      </c>
      <c r="I1171" s="25">
        <f t="shared" si="24"/>
        <v>2367</v>
      </c>
    </row>
    <row r="1172" spans="1:9">
      <c r="A1172" s="13" t="s">
        <v>1869</v>
      </c>
      <c r="B1172" s="13">
        <v>17031806700</v>
      </c>
      <c r="C1172" s="13" t="s">
        <v>1870</v>
      </c>
      <c r="D1172" s="13" t="s">
        <v>4272</v>
      </c>
      <c r="E1172" s="13" t="s">
        <v>1871</v>
      </c>
      <c r="F1172" s="23">
        <v>8.3542186766899992E-3</v>
      </c>
      <c r="G1172" s="25">
        <v>157</v>
      </c>
      <c r="H1172" s="25">
        <v>1800</v>
      </c>
      <c r="I1172" s="25">
        <f t="shared" si="24"/>
        <v>1957</v>
      </c>
    </row>
    <row r="1173" spans="1:9">
      <c r="A1173" s="13" t="s">
        <v>1872</v>
      </c>
      <c r="B1173" s="13">
        <v>17031806801</v>
      </c>
      <c r="C1173" s="13" t="s">
        <v>1873</v>
      </c>
      <c r="D1173" s="13" t="s">
        <v>4272</v>
      </c>
      <c r="E1173" s="13" t="s">
        <v>1871</v>
      </c>
      <c r="F1173" s="23">
        <v>4.8140045255399999E-2</v>
      </c>
      <c r="G1173" s="25">
        <v>157</v>
      </c>
      <c r="H1173" s="25">
        <v>1800</v>
      </c>
      <c r="I1173" s="25">
        <f t="shared" si="24"/>
        <v>1957</v>
      </c>
    </row>
    <row r="1174" spans="1:9">
      <c r="A1174" s="13" t="s">
        <v>1874</v>
      </c>
      <c r="B1174" s="13">
        <v>17031806802</v>
      </c>
      <c r="C1174" s="13" t="s">
        <v>1875</v>
      </c>
      <c r="D1174" s="13" t="s">
        <v>4272</v>
      </c>
      <c r="E1174" s="13" t="s">
        <v>1871</v>
      </c>
      <c r="F1174" s="23">
        <v>2.3728813976000001E-2</v>
      </c>
      <c r="G1174" s="25">
        <v>157</v>
      </c>
      <c r="H1174" s="25">
        <v>1800</v>
      </c>
      <c r="I1174" s="25">
        <f t="shared" si="24"/>
        <v>1957</v>
      </c>
    </row>
    <row r="1175" spans="1:9">
      <c r="A1175" s="13" t="s">
        <v>1876</v>
      </c>
      <c r="B1175" s="13">
        <v>17031806900</v>
      </c>
      <c r="C1175" s="13" t="s">
        <v>1877</v>
      </c>
      <c r="D1175" s="13" t="s">
        <v>4272</v>
      </c>
      <c r="E1175" s="13" t="s">
        <v>1871</v>
      </c>
      <c r="F1175" s="23">
        <v>2.5129983201599999E-2</v>
      </c>
      <c r="G1175" s="25">
        <v>157</v>
      </c>
      <c r="H1175" s="25">
        <v>1800</v>
      </c>
      <c r="I1175" s="25">
        <f t="shared" si="24"/>
        <v>1957</v>
      </c>
    </row>
    <row r="1176" spans="1:9">
      <c r="A1176" s="13" t="s">
        <v>1878</v>
      </c>
      <c r="B1176" s="13">
        <v>17031807000</v>
      </c>
      <c r="C1176" s="13" t="s">
        <v>1767</v>
      </c>
      <c r="D1176" s="13" t="s">
        <v>4272</v>
      </c>
      <c r="E1176" s="13" t="s">
        <v>1871</v>
      </c>
      <c r="F1176" s="23">
        <v>9.2852368950799999E-2</v>
      </c>
      <c r="G1176" s="25">
        <v>157</v>
      </c>
      <c r="H1176" s="25">
        <v>1800</v>
      </c>
      <c r="I1176" s="25">
        <f t="shared" si="24"/>
        <v>1957</v>
      </c>
    </row>
    <row r="1177" spans="1:9">
      <c r="A1177" s="13" t="s">
        <v>1768</v>
      </c>
      <c r="B1177" s="13">
        <v>17031807100</v>
      </c>
      <c r="C1177" s="13" t="s">
        <v>1769</v>
      </c>
      <c r="D1177" s="13" t="s">
        <v>4272</v>
      </c>
      <c r="E1177" s="13" t="s">
        <v>1871</v>
      </c>
      <c r="F1177" s="23">
        <v>3.6166366189699997E-2</v>
      </c>
      <c r="G1177" s="25">
        <v>157</v>
      </c>
      <c r="H1177" s="25">
        <v>1800</v>
      </c>
      <c r="I1177" s="25">
        <f t="shared" si="24"/>
        <v>1957</v>
      </c>
    </row>
    <row r="1178" spans="1:9">
      <c r="A1178" s="13" t="s">
        <v>1770</v>
      </c>
      <c r="B1178" s="13">
        <v>17031807200</v>
      </c>
      <c r="C1178" s="13" t="s">
        <v>1771</v>
      </c>
      <c r="D1178" s="13" t="s">
        <v>4272</v>
      </c>
      <c r="E1178" s="13" t="s">
        <v>1871</v>
      </c>
      <c r="F1178" s="23">
        <v>1.6918428242199999E-2</v>
      </c>
      <c r="G1178" s="25">
        <v>157</v>
      </c>
      <c r="H1178" s="25">
        <v>1800</v>
      </c>
      <c r="I1178" s="25">
        <f t="shared" si="24"/>
        <v>1957</v>
      </c>
    </row>
    <row r="1179" spans="1:9">
      <c r="A1179" s="13" t="s">
        <v>1772</v>
      </c>
      <c r="B1179" s="13">
        <v>17031807300</v>
      </c>
      <c r="C1179" s="13" t="s">
        <v>1773</v>
      </c>
      <c r="D1179" s="13" t="s">
        <v>4272</v>
      </c>
      <c r="E1179" s="13" t="s">
        <v>1871</v>
      </c>
      <c r="F1179" s="23">
        <v>5.5314533412499998E-2</v>
      </c>
      <c r="G1179" s="25">
        <v>157</v>
      </c>
      <c r="H1179" s="25">
        <v>1800</v>
      </c>
      <c r="I1179" s="25">
        <f t="shared" si="24"/>
        <v>1957</v>
      </c>
    </row>
    <row r="1180" spans="1:9">
      <c r="A1180" s="13" t="s">
        <v>1774</v>
      </c>
      <c r="B1180" s="13">
        <v>17031807400</v>
      </c>
      <c r="C1180" s="13" t="s">
        <v>1775</v>
      </c>
      <c r="D1180" s="13" t="s">
        <v>4272</v>
      </c>
      <c r="E1180" s="13" t="s">
        <v>1871</v>
      </c>
      <c r="F1180" s="23">
        <v>9.8039217293299993E-2</v>
      </c>
      <c r="G1180" s="25">
        <v>157</v>
      </c>
      <c r="H1180" s="25">
        <v>1800</v>
      </c>
      <c r="I1180" s="25">
        <f t="shared" si="24"/>
        <v>1957</v>
      </c>
    </row>
    <row r="1181" spans="1:9">
      <c r="A1181" s="13" t="s">
        <v>1776</v>
      </c>
      <c r="B1181" s="13">
        <v>17031807500</v>
      </c>
      <c r="C1181" s="13" t="s">
        <v>1777</v>
      </c>
      <c r="D1181" s="13" t="s">
        <v>4272</v>
      </c>
      <c r="E1181" s="13" t="s">
        <v>1871</v>
      </c>
      <c r="F1181" s="23">
        <v>4.4395115226499998E-2</v>
      </c>
      <c r="G1181" s="25">
        <v>157</v>
      </c>
      <c r="H1181" s="25">
        <v>1800</v>
      </c>
      <c r="I1181" s="25">
        <f t="shared" si="24"/>
        <v>1957</v>
      </c>
    </row>
    <row r="1182" spans="1:9">
      <c r="A1182" s="13" t="s">
        <v>1778</v>
      </c>
      <c r="B1182" s="13">
        <v>17031807600</v>
      </c>
      <c r="C1182" s="13" t="s">
        <v>1779</v>
      </c>
      <c r="D1182" s="13" t="s">
        <v>4272</v>
      </c>
      <c r="E1182" s="13" t="s">
        <v>1871</v>
      </c>
      <c r="F1182" s="23">
        <v>2.99833416939E-2</v>
      </c>
      <c r="G1182" s="25">
        <v>157</v>
      </c>
      <c r="H1182" s="25">
        <v>1800</v>
      </c>
      <c r="I1182" s="25">
        <f t="shared" si="24"/>
        <v>1957</v>
      </c>
    </row>
    <row r="1183" spans="1:9">
      <c r="A1183" s="13" t="s">
        <v>1780</v>
      </c>
      <c r="B1183" s="13">
        <v>17031807700</v>
      </c>
      <c r="C1183" s="13" t="s">
        <v>1781</v>
      </c>
      <c r="D1183" s="13" t="s">
        <v>4272</v>
      </c>
      <c r="E1183" s="13" t="s">
        <v>1871</v>
      </c>
      <c r="F1183" s="23">
        <v>8.9430890977399993E-2</v>
      </c>
      <c r="G1183" s="25">
        <v>157</v>
      </c>
      <c r="H1183" s="25">
        <v>1800</v>
      </c>
      <c r="I1183" s="25">
        <f t="shared" si="24"/>
        <v>1957</v>
      </c>
    </row>
    <row r="1184" spans="1:9">
      <c r="A1184" s="13" t="s">
        <v>1782</v>
      </c>
      <c r="B1184" s="13">
        <v>17031807800</v>
      </c>
      <c r="C1184" s="13" t="s">
        <v>1783</v>
      </c>
      <c r="D1184" s="13" t="s">
        <v>4272</v>
      </c>
      <c r="E1184" s="13" t="s">
        <v>1871</v>
      </c>
      <c r="F1184" s="23">
        <v>5.2884615957699999E-2</v>
      </c>
      <c r="G1184" s="25">
        <v>157</v>
      </c>
      <c r="H1184" s="25">
        <v>1800</v>
      </c>
      <c r="I1184" s="25">
        <f t="shared" si="24"/>
        <v>1957</v>
      </c>
    </row>
    <row r="1185" spans="1:9">
      <c r="A1185" s="13" t="s">
        <v>1784</v>
      </c>
      <c r="B1185" s="13">
        <v>17031829500</v>
      </c>
      <c r="C1185" s="13" t="s">
        <v>1785</v>
      </c>
      <c r="D1185" s="13" t="s">
        <v>4272</v>
      </c>
      <c r="E1185" s="13" t="s">
        <v>1786</v>
      </c>
      <c r="F1185" s="23">
        <v>0.101466991007</v>
      </c>
      <c r="G1185" s="25">
        <v>20</v>
      </c>
      <c r="H1185" s="25">
        <v>149</v>
      </c>
      <c r="I1185" s="25">
        <f t="shared" si="24"/>
        <v>169</v>
      </c>
    </row>
    <row r="1186" spans="1:9">
      <c r="A1186" s="13" t="s">
        <v>1787</v>
      </c>
      <c r="B1186" s="13">
        <v>17031826301</v>
      </c>
      <c r="C1186" s="13" t="s">
        <v>1788</v>
      </c>
      <c r="D1186" s="13" t="s">
        <v>4272</v>
      </c>
      <c r="E1186" s="13" t="s">
        <v>1789</v>
      </c>
      <c r="F1186" s="23">
        <v>1.8484288826599998E-2</v>
      </c>
      <c r="G1186" s="25">
        <v>50</v>
      </c>
      <c r="H1186" s="25">
        <v>483</v>
      </c>
      <c r="I1186" s="25">
        <f t="shared" si="24"/>
        <v>533</v>
      </c>
    </row>
    <row r="1187" spans="1:9">
      <c r="A1187" s="13" t="s">
        <v>1790</v>
      </c>
      <c r="B1187" s="13">
        <v>17031826303</v>
      </c>
      <c r="C1187" s="13" t="s">
        <v>1791</v>
      </c>
      <c r="D1187" s="13" t="s">
        <v>4272</v>
      </c>
      <c r="E1187" s="13" t="s">
        <v>1789</v>
      </c>
      <c r="F1187" s="23">
        <v>0</v>
      </c>
      <c r="G1187" s="25">
        <v>50</v>
      </c>
      <c r="H1187" s="25">
        <v>483</v>
      </c>
      <c r="I1187" s="25">
        <f t="shared" si="24"/>
        <v>533</v>
      </c>
    </row>
    <row r="1188" spans="1:9">
      <c r="A1188" s="13" t="s">
        <v>1792</v>
      </c>
      <c r="B1188" s="13">
        <v>17031827801</v>
      </c>
      <c r="C1188" s="13" t="s">
        <v>1793</v>
      </c>
      <c r="D1188" s="13" t="s">
        <v>4272</v>
      </c>
      <c r="E1188" s="13" t="s">
        <v>1789</v>
      </c>
      <c r="F1188" s="23">
        <v>6.4039409160599997E-2</v>
      </c>
      <c r="G1188" s="25">
        <v>50</v>
      </c>
      <c r="H1188" s="25">
        <v>483</v>
      </c>
      <c r="I1188" s="25">
        <f t="shared" si="24"/>
        <v>533</v>
      </c>
    </row>
    <row r="1189" spans="1:9">
      <c r="A1189" s="13" t="s">
        <v>1794</v>
      </c>
      <c r="B1189" s="13">
        <v>17031827802</v>
      </c>
      <c r="C1189" s="13" t="s">
        <v>1795</v>
      </c>
      <c r="D1189" s="13" t="s">
        <v>4272</v>
      </c>
      <c r="E1189" s="13" t="s">
        <v>1789</v>
      </c>
      <c r="F1189" s="23">
        <v>7.0528969168699995E-2</v>
      </c>
      <c r="G1189" s="25">
        <v>50</v>
      </c>
      <c r="H1189" s="25">
        <v>483</v>
      </c>
      <c r="I1189" s="25">
        <f t="shared" si="24"/>
        <v>533</v>
      </c>
    </row>
    <row r="1190" spans="1:9">
      <c r="A1190" s="13" t="s">
        <v>1796</v>
      </c>
      <c r="B1190" s="13">
        <v>17031827804</v>
      </c>
      <c r="C1190" s="13" t="s">
        <v>1797</v>
      </c>
      <c r="D1190" s="13" t="s">
        <v>4272</v>
      </c>
      <c r="E1190" s="13" t="s">
        <v>1789</v>
      </c>
      <c r="F1190" s="23">
        <v>5.0955414772000003E-2</v>
      </c>
      <c r="G1190" s="25">
        <v>50</v>
      </c>
      <c r="H1190" s="25">
        <v>483</v>
      </c>
      <c r="I1190" s="25">
        <f t="shared" si="24"/>
        <v>533</v>
      </c>
    </row>
    <row r="1191" spans="1:9">
      <c r="A1191" s="13" t="s">
        <v>1798</v>
      </c>
      <c r="B1191" s="13">
        <v>17031827805</v>
      </c>
      <c r="C1191" s="13" t="s">
        <v>1799</v>
      </c>
      <c r="D1191" s="13" t="s">
        <v>4272</v>
      </c>
      <c r="E1191" s="13" t="s">
        <v>1789</v>
      </c>
      <c r="F1191" s="23">
        <v>9.5714285969699997E-2</v>
      </c>
      <c r="G1191" s="25">
        <v>50</v>
      </c>
      <c r="H1191" s="25">
        <v>483</v>
      </c>
      <c r="I1191" s="25">
        <f t="shared" si="24"/>
        <v>533</v>
      </c>
    </row>
    <row r="1192" spans="1:9">
      <c r="A1192" s="13" t="s">
        <v>1800</v>
      </c>
      <c r="B1192" s="13">
        <v>17031827901</v>
      </c>
      <c r="C1192" s="13" t="s">
        <v>1801</v>
      </c>
      <c r="D1192" s="13" t="s">
        <v>4272</v>
      </c>
      <c r="E1192" s="13" t="s">
        <v>1789</v>
      </c>
      <c r="F1192" s="23">
        <v>0</v>
      </c>
      <c r="G1192" s="25">
        <v>50</v>
      </c>
      <c r="H1192" s="25">
        <v>483</v>
      </c>
      <c r="I1192" s="25">
        <f t="shared" si="24"/>
        <v>533</v>
      </c>
    </row>
    <row r="1193" spans="1:9">
      <c r="A1193" s="13" t="s">
        <v>1802</v>
      </c>
      <c r="B1193" s="13">
        <v>17031804510</v>
      </c>
      <c r="C1193" s="13" t="s">
        <v>1803</v>
      </c>
      <c r="D1193" s="13" t="s">
        <v>4272</v>
      </c>
      <c r="E1193" s="13" t="s">
        <v>1804</v>
      </c>
      <c r="F1193" s="23">
        <v>0</v>
      </c>
      <c r="G1193" s="25">
        <v>35</v>
      </c>
      <c r="H1193" s="25">
        <v>698</v>
      </c>
      <c r="I1193" s="25">
        <f t="shared" si="24"/>
        <v>733</v>
      </c>
    </row>
    <row r="1194" spans="1:9">
      <c r="A1194" s="13" t="s">
        <v>1805</v>
      </c>
      <c r="B1194" s="13">
        <v>17031829600</v>
      </c>
      <c r="C1194" s="13" t="s">
        <v>1806</v>
      </c>
      <c r="D1194" s="13" t="s">
        <v>4272</v>
      </c>
      <c r="E1194" s="13" t="s">
        <v>1807</v>
      </c>
      <c r="F1194" s="23">
        <v>4.6571798622599997E-2</v>
      </c>
      <c r="G1194" s="25">
        <v>28</v>
      </c>
      <c r="H1194" s="25">
        <v>334</v>
      </c>
      <c r="I1194" s="25">
        <f t="shared" si="24"/>
        <v>362</v>
      </c>
    </row>
    <row r="1195" spans="1:9">
      <c r="A1195" s="13" t="s">
        <v>1808</v>
      </c>
      <c r="B1195" s="13">
        <v>17031820700</v>
      </c>
      <c r="C1195" s="13" t="s">
        <v>1809</v>
      </c>
      <c r="D1195" s="13" t="s">
        <v>4272</v>
      </c>
      <c r="E1195" s="13" t="s">
        <v>1810</v>
      </c>
      <c r="F1195" s="23">
        <v>6.0099132359000003E-2</v>
      </c>
      <c r="G1195" s="25"/>
      <c r="H1195" s="25"/>
      <c r="I1195" s="25"/>
    </row>
    <row r="1196" spans="1:9">
      <c r="A1196" s="13" t="s">
        <v>1811</v>
      </c>
      <c r="B1196" s="13">
        <v>17031816600</v>
      </c>
      <c r="C1196" s="13" t="s">
        <v>1812</v>
      </c>
      <c r="D1196" s="13" t="s">
        <v>4272</v>
      </c>
      <c r="E1196" s="13" t="s">
        <v>1813</v>
      </c>
      <c r="F1196" s="23">
        <v>0.120202019811</v>
      </c>
      <c r="G1196" s="25">
        <v>14</v>
      </c>
      <c r="H1196" s="25">
        <v>97</v>
      </c>
      <c r="I1196" s="25">
        <f t="shared" ref="I1196:I1229" si="25">SUM(G1196:H1196)</f>
        <v>111</v>
      </c>
    </row>
    <row r="1197" spans="1:9">
      <c r="A1197" s="13" t="s">
        <v>1814</v>
      </c>
      <c r="B1197" s="13">
        <v>17031804511</v>
      </c>
      <c r="C1197" s="13" t="s">
        <v>1815</v>
      </c>
      <c r="D1197" s="13" t="s">
        <v>4272</v>
      </c>
      <c r="E1197" s="13" t="s">
        <v>1804</v>
      </c>
      <c r="F1197" s="23">
        <v>0</v>
      </c>
      <c r="G1197" s="25">
        <v>35</v>
      </c>
      <c r="H1197" s="25">
        <v>698</v>
      </c>
      <c r="I1197" s="25">
        <f t="shared" si="25"/>
        <v>733</v>
      </c>
    </row>
    <row r="1198" spans="1:9">
      <c r="A1198" s="13" t="s">
        <v>1816</v>
      </c>
      <c r="B1198" s="13">
        <v>17031804305</v>
      </c>
      <c r="C1198" s="13" t="s">
        <v>1817</v>
      </c>
      <c r="D1198" s="13" t="s">
        <v>4272</v>
      </c>
      <c r="E1198" s="13" t="s">
        <v>1804</v>
      </c>
      <c r="F1198" s="23">
        <v>4.3065231293400001E-2</v>
      </c>
      <c r="G1198" s="25">
        <v>35</v>
      </c>
      <c r="H1198" s="25">
        <v>698</v>
      </c>
      <c r="I1198" s="25">
        <f t="shared" si="25"/>
        <v>733</v>
      </c>
    </row>
    <row r="1199" spans="1:9">
      <c r="A1199" s="13" t="s">
        <v>1818</v>
      </c>
      <c r="B1199" s="13">
        <v>17031804306</v>
      </c>
      <c r="C1199" s="13" t="s">
        <v>1819</v>
      </c>
      <c r="D1199" s="13" t="s">
        <v>4272</v>
      </c>
      <c r="E1199" s="13" t="s">
        <v>1804</v>
      </c>
      <c r="F1199" s="23">
        <v>6.4279899001099997E-2</v>
      </c>
      <c r="G1199" s="25">
        <v>35</v>
      </c>
      <c r="H1199" s="25">
        <v>698</v>
      </c>
      <c r="I1199" s="25">
        <f t="shared" si="25"/>
        <v>733</v>
      </c>
    </row>
    <row r="1200" spans="1:9">
      <c r="A1200" s="13" t="s">
        <v>1820</v>
      </c>
      <c r="B1200" s="13">
        <v>17031820300</v>
      </c>
      <c r="C1200" s="13" t="s">
        <v>1821</v>
      </c>
      <c r="D1200" s="13" t="s">
        <v>4272</v>
      </c>
      <c r="E1200" s="13" t="s">
        <v>1822</v>
      </c>
      <c r="F1200" s="23">
        <v>0.16780488193000001</v>
      </c>
      <c r="G1200" s="25">
        <v>72</v>
      </c>
      <c r="H1200" s="25">
        <v>332</v>
      </c>
      <c r="I1200" s="25">
        <f t="shared" si="25"/>
        <v>404</v>
      </c>
    </row>
    <row r="1201" spans="1:9">
      <c r="A1201" s="13" t="s">
        <v>1823</v>
      </c>
      <c r="B1201" s="13">
        <v>17031820400</v>
      </c>
      <c r="C1201" s="13" t="s">
        <v>1709</v>
      </c>
      <c r="D1201" s="13" t="s">
        <v>4272</v>
      </c>
      <c r="E1201" s="13" t="s">
        <v>1822</v>
      </c>
      <c r="F1201" s="23">
        <v>0.123188406229</v>
      </c>
      <c r="G1201" s="25">
        <v>72</v>
      </c>
      <c r="H1201" s="25">
        <v>332</v>
      </c>
      <c r="I1201" s="25">
        <f t="shared" si="25"/>
        <v>404</v>
      </c>
    </row>
    <row r="1202" spans="1:9">
      <c r="A1202" s="13" t="s">
        <v>1710</v>
      </c>
      <c r="B1202" s="13">
        <v>17031828300</v>
      </c>
      <c r="C1202" s="13" t="s">
        <v>1711</v>
      </c>
      <c r="D1202" s="13" t="s">
        <v>4272</v>
      </c>
      <c r="E1202" s="13" t="s">
        <v>1712</v>
      </c>
      <c r="F1202" s="23">
        <v>0.106750391424</v>
      </c>
      <c r="G1202" s="25">
        <v>3</v>
      </c>
      <c r="H1202" s="25">
        <v>50</v>
      </c>
      <c r="I1202" s="25">
        <f t="shared" si="25"/>
        <v>53</v>
      </c>
    </row>
    <row r="1203" spans="1:9">
      <c r="A1203" s="13" t="s">
        <v>1713</v>
      </c>
      <c r="B1203" s="13">
        <v>17031824507</v>
      </c>
      <c r="C1203" s="13" t="s">
        <v>1714</v>
      </c>
      <c r="D1203" s="13" t="s">
        <v>4272</v>
      </c>
      <c r="E1203" s="13" t="s">
        <v>1715</v>
      </c>
      <c r="F1203" s="23">
        <v>5.7613167911800003E-2</v>
      </c>
      <c r="G1203" s="25">
        <v>49</v>
      </c>
      <c r="H1203" s="25">
        <v>975</v>
      </c>
      <c r="I1203" s="25">
        <f t="shared" si="25"/>
        <v>1024</v>
      </c>
    </row>
    <row r="1204" spans="1:9">
      <c r="A1204" s="13" t="s">
        <v>1716</v>
      </c>
      <c r="B1204" s="13">
        <v>17031825303</v>
      </c>
      <c r="C1204" s="13" t="s">
        <v>1717</v>
      </c>
      <c r="D1204" s="13" t="s">
        <v>4272</v>
      </c>
      <c r="E1204" s="13" t="s">
        <v>1715</v>
      </c>
      <c r="F1204" s="23">
        <v>8.3900228142699998E-2</v>
      </c>
      <c r="G1204" s="25">
        <v>49</v>
      </c>
      <c r="H1204" s="25">
        <v>975</v>
      </c>
      <c r="I1204" s="25">
        <f t="shared" si="25"/>
        <v>1024</v>
      </c>
    </row>
    <row r="1205" spans="1:9">
      <c r="A1205" s="13" t="s">
        <v>1718</v>
      </c>
      <c r="B1205" s="13">
        <v>17031825304</v>
      </c>
      <c r="C1205" s="13" t="s">
        <v>1719</v>
      </c>
      <c r="D1205" s="13" t="s">
        <v>4272</v>
      </c>
      <c r="E1205" s="13" t="s">
        <v>1715</v>
      </c>
      <c r="F1205" s="23">
        <v>8.3900228142699998E-2</v>
      </c>
      <c r="G1205" s="25">
        <v>49</v>
      </c>
      <c r="H1205" s="25">
        <v>975</v>
      </c>
      <c r="I1205" s="25">
        <f t="shared" si="25"/>
        <v>1024</v>
      </c>
    </row>
    <row r="1206" spans="1:9">
      <c r="A1206" s="13" t="s">
        <v>1720</v>
      </c>
      <c r="B1206" s="13">
        <v>17031825400</v>
      </c>
      <c r="C1206" s="13" t="s">
        <v>1721</v>
      </c>
      <c r="D1206" s="13" t="s">
        <v>4272</v>
      </c>
      <c r="E1206" s="13" t="s">
        <v>1715</v>
      </c>
      <c r="F1206" s="23">
        <v>6.1986558139299999E-2</v>
      </c>
      <c r="G1206" s="25">
        <v>49</v>
      </c>
      <c r="H1206" s="25">
        <v>975</v>
      </c>
      <c r="I1206" s="25">
        <f t="shared" si="25"/>
        <v>1024</v>
      </c>
    </row>
    <row r="1207" spans="1:9">
      <c r="A1207" s="13" t="s">
        <v>1722</v>
      </c>
      <c r="B1207" s="13">
        <v>17031843100</v>
      </c>
      <c r="C1207" s="13" t="s">
        <v>1723</v>
      </c>
      <c r="D1207" s="13" t="s">
        <v>4272</v>
      </c>
      <c r="E1207" s="13" t="s">
        <v>1724</v>
      </c>
      <c r="F1207" s="23">
        <v>0.127109110355</v>
      </c>
      <c r="G1207" s="25">
        <v>30</v>
      </c>
      <c r="H1207" s="25">
        <v>492</v>
      </c>
      <c r="I1207" s="25">
        <f t="shared" si="25"/>
        <v>522</v>
      </c>
    </row>
    <row r="1208" spans="1:9">
      <c r="A1208" s="13" t="s">
        <v>1725</v>
      </c>
      <c r="B1208" s="13">
        <v>17031843200</v>
      </c>
      <c r="C1208" s="13" t="s">
        <v>1726</v>
      </c>
      <c r="D1208" s="13" t="s">
        <v>4272</v>
      </c>
      <c r="E1208" s="13" t="s">
        <v>1724</v>
      </c>
      <c r="F1208" s="23">
        <v>6.2674097716800006E-2</v>
      </c>
      <c r="G1208" s="25">
        <v>30</v>
      </c>
      <c r="H1208" s="25">
        <v>492</v>
      </c>
      <c r="I1208" s="25">
        <f t="shared" si="25"/>
        <v>522</v>
      </c>
    </row>
    <row r="1209" spans="1:9">
      <c r="A1209" s="13" t="s">
        <v>1727</v>
      </c>
      <c r="B1209" s="13">
        <v>17031843700</v>
      </c>
      <c r="C1209" s="13" t="s">
        <v>1728</v>
      </c>
      <c r="D1209" s="13" t="s">
        <v>4272</v>
      </c>
      <c r="E1209" s="13" t="s">
        <v>1724</v>
      </c>
      <c r="F1209" s="23">
        <v>2.32558138669E-2</v>
      </c>
      <c r="G1209" s="25">
        <v>30</v>
      </c>
      <c r="H1209" s="25">
        <v>492</v>
      </c>
      <c r="I1209" s="25">
        <f t="shared" si="25"/>
        <v>522</v>
      </c>
    </row>
    <row r="1210" spans="1:9">
      <c r="A1210" s="13" t="s">
        <v>1729</v>
      </c>
      <c r="B1210" s="13">
        <v>17031843800</v>
      </c>
      <c r="C1210" s="13" t="s">
        <v>1730</v>
      </c>
      <c r="D1210" s="13" t="s">
        <v>4272</v>
      </c>
      <c r="E1210" s="13" t="s">
        <v>1724</v>
      </c>
      <c r="F1210" s="23">
        <v>1.8393030390099999E-2</v>
      </c>
      <c r="G1210" s="25">
        <v>30</v>
      </c>
      <c r="H1210" s="25">
        <v>492</v>
      </c>
      <c r="I1210" s="25">
        <f t="shared" si="25"/>
        <v>522</v>
      </c>
    </row>
    <row r="1211" spans="1:9">
      <c r="A1211" s="13" t="s">
        <v>1731</v>
      </c>
      <c r="B1211" s="13">
        <v>17031841600</v>
      </c>
      <c r="C1211" s="13" t="s">
        <v>1732</v>
      </c>
      <c r="D1211" s="13" t="s">
        <v>4272</v>
      </c>
      <c r="E1211" s="13" t="s">
        <v>1733</v>
      </c>
      <c r="F1211" s="23">
        <v>1.0989011265300001E-2</v>
      </c>
      <c r="G1211" s="25">
        <v>14</v>
      </c>
      <c r="H1211" s="25">
        <v>144</v>
      </c>
      <c r="I1211" s="25">
        <f t="shared" si="25"/>
        <v>158</v>
      </c>
    </row>
    <row r="1212" spans="1:9">
      <c r="A1212" s="13" t="s">
        <v>1734</v>
      </c>
      <c r="B1212" s="13">
        <v>17031841400</v>
      </c>
      <c r="C1212" s="13" t="s">
        <v>1735</v>
      </c>
      <c r="D1212" s="13" t="s">
        <v>4272</v>
      </c>
      <c r="E1212" s="13" t="s">
        <v>1736</v>
      </c>
      <c r="F1212" s="23">
        <v>8.0267556011700006E-2</v>
      </c>
      <c r="G1212" s="25">
        <v>29</v>
      </c>
      <c r="H1212" s="25">
        <v>361</v>
      </c>
      <c r="I1212" s="25">
        <f t="shared" si="25"/>
        <v>390</v>
      </c>
    </row>
    <row r="1213" spans="1:9">
      <c r="A1213" s="13" t="s">
        <v>1737</v>
      </c>
      <c r="B1213" s="13">
        <v>17031841500</v>
      </c>
      <c r="C1213" s="13" t="s">
        <v>1738</v>
      </c>
      <c r="D1213" s="13" t="s">
        <v>4272</v>
      </c>
      <c r="E1213" s="13" t="s">
        <v>1736</v>
      </c>
      <c r="F1213" s="23">
        <v>0.13162820041199999</v>
      </c>
      <c r="G1213" s="25">
        <v>29</v>
      </c>
      <c r="H1213" s="25">
        <v>361</v>
      </c>
      <c r="I1213" s="25">
        <f t="shared" si="25"/>
        <v>390</v>
      </c>
    </row>
    <row r="1214" spans="1:9">
      <c r="A1214" s="13" t="s">
        <v>1739</v>
      </c>
      <c r="B1214" s="13">
        <v>17031818100</v>
      </c>
      <c r="C1214" s="13" t="s">
        <v>1740</v>
      </c>
      <c r="D1214" s="13" t="s">
        <v>4272</v>
      </c>
      <c r="E1214" s="13" t="s">
        <v>2365</v>
      </c>
      <c r="F1214" s="23">
        <v>1.66051667184E-2</v>
      </c>
      <c r="G1214" s="25">
        <v>15</v>
      </c>
      <c r="H1214" s="25">
        <v>282</v>
      </c>
      <c r="I1214" s="25">
        <f t="shared" si="25"/>
        <v>297</v>
      </c>
    </row>
    <row r="1215" spans="1:9">
      <c r="A1215" s="13" t="s">
        <v>1741</v>
      </c>
      <c r="B1215" s="13">
        <v>17031818200</v>
      </c>
      <c r="C1215" s="13" t="s">
        <v>1742</v>
      </c>
      <c r="D1215" s="13" t="s">
        <v>4272</v>
      </c>
      <c r="E1215" s="13" t="s">
        <v>2365</v>
      </c>
      <c r="F1215" s="23">
        <v>4.3668121099500003E-2</v>
      </c>
      <c r="G1215" s="25">
        <v>15</v>
      </c>
      <c r="H1215" s="25">
        <v>282</v>
      </c>
      <c r="I1215" s="25">
        <f t="shared" si="25"/>
        <v>297</v>
      </c>
    </row>
    <row r="1216" spans="1:9">
      <c r="A1216" s="13" t="s">
        <v>1743</v>
      </c>
      <c r="B1216" s="13">
        <v>17031819801</v>
      </c>
      <c r="C1216" s="13" t="s">
        <v>1744</v>
      </c>
      <c r="D1216" s="13" t="s">
        <v>4272</v>
      </c>
      <c r="E1216" s="13" t="s">
        <v>1745</v>
      </c>
      <c r="F1216" s="23">
        <v>7.0472164079500004E-3</v>
      </c>
      <c r="G1216" s="25">
        <v>1</v>
      </c>
      <c r="H1216" s="25">
        <v>104</v>
      </c>
      <c r="I1216" s="25">
        <f t="shared" si="25"/>
        <v>105</v>
      </c>
    </row>
    <row r="1217" spans="1:9">
      <c r="A1217" s="13" t="s">
        <v>1746</v>
      </c>
      <c r="B1217" s="13">
        <v>17031819802</v>
      </c>
      <c r="C1217" s="13" t="s">
        <v>1747</v>
      </c>
      <c r="D1217" s="13" t="s">
        <v>4272</v>
      </c>
      <c r="E1217" s="13" t="s">
        <v>1745</v>
      </c>
      <c r="F1217" s="23">
        <v>2.93724965304E-2</v>
      </c>
      <c r="G1217" s="25">
        <v>1</v>
      </c>
      <c r="H1217" s="25">
        <v>104</v>
      </c>
      <c r="I1217" s="25">
        <f t="shared" si="25"/>
        <v>105</v>
      </c>
    </row>
    <row r="1218" spans="1:9">
      <c r="A1218" s="13" t="s">
        <v>1748</v>
      </c>
      <c r="B1218" s="13">
        <v>17031819900</v>
      </c>
      <c r="C1218" s="13" t="s">
        <v>1749</v>
      </c>
      <c r="D1218" s="13" t="s">
        <v>4272</v>
      </c>
      <c r="E1218" s="13" t="s">
        <v>1745</v>
      </c>
      <c r="F1218" s="23">
        <v>9.8253274336499996E-3</v>
      </c>
      <c r="G1218" s="25">
        <v>1</v>
      </c>
      <c r="H1218" s="25">
        <v>104</v>
      </c>
      <c r="I1218" s="25">
        <f t="shared" si="25"/>
        <v>105</v>
      </c>
    </row>
    <row r="1219" spans="1:9">
      <c r="A1219" s="13" t="s">
        <v>1750</v>
      </c>
      <c r="B1219" s="13">
        <v>17031841800</v>
      </c>
      <c r="C1219" s="13" t="s">
        <v>1751</v>
      </c>
      <c r="D1219" s="13" t="s">
        <v>4272</v>
      </c>
      <c r="E1219" s="13" t="s">
        <v>1752</v>
      </c>
      <c r="F1219" s="23">
        <v>1.29474485293E-2</v>
      </c>
      <c r="G1219" s="25">
        <v>24</v>
      </c>
      <c r="H1219" s="25">
        <v>786</v>
      </c>
      <c r="I1219" s="25">
        <f t="shared" si="25"/>
        <v>810</v>
      </c>
    </row>
    <row r="1220" spans="1:9">
      <c r="A1220" s="13" t="s">
        <v>1753</v>
      </c>
      <c r="B1220" s="13">
        <v>17031842400</v>
      </c>
      <c r="C1220" s="13" t="s">
        <v>1754</v>
      </c>
      <c r="D1220" s="13" t="s">
        <v>4272</v>
      </c>
      <c r="E1220" s="13" t="s">
        <v>1752</v>
      </c>
      <c r="F1220" s="23">
        <v>6.5181516110900006E-2</v>
      </c>
      <c r="G1220" s="25">
        <v>24</v>
      </c>
      <c r="H1220" s="25">
        <v>786</v>
      </c>
      <c r="I1220" s="25">
        <f t="shared" si="25"/>
        <v>810</v>
      </c>
    </row>
    <row r="1221" spans="1:9">
      <c r="A1221" s="13" t="s">
        <v>1755</v>
      </c>
      <c r="B1221" s="13">
        <v>17031842500</v>
      </c>
      <c r="C1221" s="13" t="s">
        <v>1756</v>
      </c>
      <c r="D1221" s="13" t="s">
        <v>4272</v>
      </c>
      <c r="E1221" s="13" t="s">
        <v>1752</v>
      </c>
      <c r="F1221" s="23">
        <v>1.07361963019E-2</v>
      </c>
      <c r="G1221" s="25">
        <v>24</v>
      </c>
      <c r="H1221" s="25">
        <v>786</v>
      </c>
      <c r="I1221" s="25">
        <f t="shared" si="25"/>
        <v>810</v>
      </c>
    </row>
    <row r="1222" spans="1:9">
      <c r="A1222" s="13" t="s">
        <v>1757</v>
      </c>
      <c r="B1222" s="13">
        <v>17031842600</v>
      </c>
      <c r="C1222" s="13" t="s">
        <v>1758</v>
      </c>
      <c r="D1222" s="13" t="s">
        <v>4272</v>
      </c>
      <c r="E1222" s="13" t="s">
        <v>1752</v>
      </c>
      <c r="F1222" s="23">
        <v>2.0761245861600001E-2</v>
      </c>
      <c r="G1222" s="25">
        <v>24</v>
      </c>
      <c r="H1222" s="25">
        <v>786</v>
      </c>
      <c r="I1222" s="25">
        <f t="shared" si="25"/>
        <v>810</v>
      </c>
    </row>
    <row r="1223" spans="1:9">
      <c r="A1223" s="13" t="s">
        <v>1759</v>
      </c>
      <c r="B1223" s="13">
        <v>17031802402</v>
      </c>
      <c r="C1223" s="13" t="s">
        <v>1760</v>
      </c>
      <c r="D1223" s="13" t="s">
        <v>4272</v>
      </c>
      <c r="E1223" s="13" t="s">
        <v>1761</v>
      </c>
      <c r="F1223" s="23">
        <v>0.14516128599600001</v>
      </c>
      <c r="G1223" s="25">
        <v>62</v>
      </c>
      <c r="H1223" s="25">
        <v>637</v>
      </c>
      <c r="I1223" s="25">
        <f t="shared" si="25"/>
        <v>699</v>
      </c>
    </row>
    <row r="1224" spans="1:9">
      <c r="A1224" s="13" t="s">
        <v>1762</v>
      </c>
      <c r="B1224" s="13">
        <v>17031802403</v>
      </c>
      <c r="C1224" s="13" t="s">
        <v>1763</v>
      </c>
      <c r="D1224" s="13" t="s">
        <v>4272</v>
      </c>
      <c r="E1224" s="13" t="s">
        <v>1761</v>
      </c>
      <c r="F1224" s="23">
        <v>0.14516128599600001</v>
      </c>
      <c r="G1224" s="25">
        <v>62</v>
      </c>
      <c r="H1224" s="25">
        <v>637</v>
      </c>
      <c r="I1224" s="25">
        <f t="shared" si="25"/>
        <v>699</v>
      </c>
    </row>
    <row r="1225" spans="1:9">
      <c r="A1225" s="13" t="s">
        <v>1764</v>
      </c>
      <c r="B1225" s="13">
        <v>17031802404</v>
      </c>
      <c r="C1225" s="13" t="s">
        <v>1765</v>
      </c>
      <c r="D1225" s="13" t="s">
        <v>4272</v>
      </c>
      <c r="E1225" s="13" t="s">
        <v>1761</v>
      </c>
      <c r="F1225" s="23">
        <v>0.14516128599600001</v>
      </c>
      <c r="G1225" s="25">
        <v>62</v>
      </c>
      <c r="H1225" s="25">
        <v>637</v>
      </c>
      <c r="I1225" s="25">
        <f t="shared" si="25"/>
        <v>699</v>
      </c>
    </row>
    <row r="1226" spans="1:9">
      <c r="A1226" s="13" t="s">
        <v>1766</v>
      </c>
      <c r="B1226" s="13">
        <v>17031802503</v>
      </c>
      <c r="C1226" s="13" t="s">
        <v>1653</v>
      </c>
      <c r="D1226" s="13" t="s">
        <v>4272</v>
      </c>
      <c r="E1226" s="13" t="s">
        <v>1761</v>
      </c>
      <c r="F1226" s="23">
        <v>2.4064170196699999E-2</v>
      </c>
      <c r="G1226" s="25">
        <v>62</v>
      </c>
      <c r="H1226" s="25">
        <v>637</v>
      </c>
      <c r="I1226" s="25">
        <f t="shared" si="25"/>
        <v>699</v>
      </c>
    </row>
    <row r="1227" spans="1:9">
      <c r="A1227" s="13" t="s">
        <v>1654</v>
      </c>
      <c r="B1227" s="13">
        <v>17031802504</v>
      </c>
      <c r="C1227" s="13" t="s">
        <v>1655</v>
      </c>
      <c r="D1227" s="13" t="s">
        <v>4272</v>
      </c>
      <c r="E1227" s="13" t="s">
        <v>1761</v>
      </c>
      <c r="F1227" s="23">
        <v>4.75631244481E-2</v>
      </c>
      <c r="G1227" s="25">
        <v>62</v>
      </c>
      <c r="H1227" s="25">
        <v>637</v>
      </c>
      <c r="I1227" s="25">
        <f t="shared" si="25"/>
        <v>699</v>
      </c>
    </row>
    <row r="1228" spans="1:9">
      <c r="A1228" s="13" t="s">
        <v>1656</v>
      </c>
      <c r="B1228" s="13">
        <v>17031802505</v>
      </c>
      <c r="C1228" s="13" t="s">
        <v>1657</v>
      </c>
      <c r="D1228" s="13" t="s">
        <v>4272</v>
      </c>
      <c r="E1228" s="13" t="s">
        <v>1761</v>
      </c>
      <c r="F1228" s="23">
        <v>4.75631244481E-2</v>
      </c>
      <c r="G1228" s="25">
        <v>62</v>
      </c>
      <c r="H1228" s="25">
        <v>637</v>
      </c>
      <c r="I1228" s="25">
        <f t="shared" si="25"/>
        <v>699</v>
      </c>
    </row>
    <row r="1229" spans="1:9">
      <c r="A1229" s="13" t="s">
        <v>1658</v>
      </c>
      <c r="B1229" s="13">
        <v>17031802506</v>
      </c>
      <c r="C1229" s="13" t="s">
        <v>1659</v>
      </c>
      <c r="D1229" s="13" t="s">
        <v>4272</v>
      </c>
      <c r="E1229" s="13" t="s">
        <v>1761</v>
      </c>
      <c r="F1229" s="23">
        <v>4.75631244481E-2</v>
      </c>
      <c r="G1229" s="25">
        <v>62</v>
      </c>
      <c r="H1229" s="25">
        <v>637</v>
      </c>
      <c r="I1229" s="25">
        <f t="shared" si="25"/>
        <v>699</v>
      </c>
    </row>
    <row r="1230" spans="1:9">
      <c r="A1230" s="13" t="s">
        <v>1660</v>
      </c>
      <c r="B1230" s="13">
        <v>17031800900</v>
      </c>
      <c r="C1230" s="13" t="s">
        <v>1661</v>
      </c>
      <c r="D1230" s="13" t="s">
        <v>4272</v>
      </c>
      <c r="E1230" s="13" t="s">
        <v>1662</v>
      </c>
      <c r="F1230" s="23">
        <v>1.3781223446099999E-2</v>
      </c>
      <c r="G1230" s="25"/>
      <c r="H1230" s="25"/>
      <c r="I1230" s="25"/>
    </row>
    <row r="1231" spans="1:9">
      <c r="A1231" s="13" t="s">
        <v>1663</v>
      </c>
      <c r="B1231" s="13">
        <v>17031801000</v>
      </c>
      <c r="C1231" s="13" t="s">
        <v>1664</v>
      </c>
      <c r="D1231" s="13" t="s">
        <v>4272</v>
      </c>
      <c r="E1231" s="13" t="s">
        <v>1662</v>
      </c>
      <c r="F1231" s="23">
        <v>2.6178009808099999E-2</v>
      </c>
      <c r="G1231" s="25"/>
      <c r="H1231" s="25"/>
      <c r="I1231" s="25"/>
    </row>
    <row r="1232" spans="1:9">
      <c r="A1232" s="13" t="s">
        <v>1665</v>
      </c>
      <c r="B1232" s="13">
        <v>17031801100</v>
      </c>
      <c r="C1232" s="13" t="s">
        <v>1666</v>
      </c>
      <c r="D1232" s="13" t="s">
        <v>4272</v>
      </c>
      <c r="E1232" s="13" t="s">
        <v>1662</v>
      </c>
      <c r="F1232" s="23">
        <v>1.7557861283399999E-2</v>
      </c>
      <c r="G1232" s="25"/>
      <c r="H1232" s="25"/>
      <c r="I1232" s="25"/>
    </row>
    <row r="1233" spans="1:9">
      <c r="A1233" s="13" t="s">
        <v>1667</v>
      </c>
      <c r="B1233" s="13">
        <v>17031801200</v>
      </c>
      <c r="C1233" s="13" t="s">
        <v>1668</v>
      </c>
      <c r="D1233" s="13" t="s">
        <v>4272</v>
      </c>
      <c r="E1233" s="13" t="s">
        <v>1662</v>
      </c>
      <c r="F1233" s="23">
        <v>0</v>
      </c>
      <c r="G1233" s="25"/>
      <c r="H1233" s="25"/>
      <c r="I1233" s="25"/>
    </row>
    <row r="1234" spans="1:9">
      <c r="A1234" s="13" t="s">
        <v>1669</v>
      </c>
      <c r="B1234" s="13">
        <v>17031801300</v>
      </c>
      <c r="C1234" s="13" t="s">
        <v>1670</v>
      </c>
      <c r="D1234" s="13" t="s">
        <v>4272</v>
      </c>
      <c r="E1234" s="13" t="s">
        <v>1662</v>
      </c>
      <c r="F1234" s="23">
        <v>1.0319917462799999E-2</v>
      </c>
      <c r="G1234" s="25"/>
      <c r="H1234" s="25"/>
      <c r="I1234" s="25"/>
    </row>
    <row r="1235" spans="1:9">
      <c r="A1235" s="13" t="s">
        <v>1671</v>
      </c>
      <c r="B1235" s="13">
        <v>17031801400</v>
      </c>
      <c r="C1235" s="13" t="s">
        <v>1672</v>
      </c>
      <c r="D1235" s="13" t="s">
        <v>4272</v>
      </c>
      <c r="E1235" s="13" t="s">
        <v>1662</v>
      </c>
      <c r="F1235" s="23">
        <v>0</v>
      </c>
      <c r="G1235" s="25"/>
      <c r="H1235" s="25"/>
      <c r="I1235" s="25"/>
    </row>
    <row r="1236" spans="1:9">
      <c r="A1236" s="13" t="s">
        <v>1673</v>
      </c>
      <c r="B1236" s="13">
        <v>17031800100</v>
      </c>
      <c r="C1236" s="13" t="s">
        <v>1674</v>
      </c>
      <c r="D1236" s="13" t="s">
        <v>4272</v>
      </c>
      <c r="E1236" s="13" t="s">
        <v>1675</v>
      </c>
      <c r="F1236" s="23">
        <v>0</v>
      </c>
      <c r="G1236" s="25">
        <v>7</v>
      </c>
      <c r="H1236" s="25">
        <v>148</v>
      </c>
      <c r="I1236" s="25">
        <f t="shared" ref="I1236:I1243" si="26">SUM(G1236:H1236)</f>
        <v>155</v>
      </c>
    </row>
    <row r="1237" spans="1:9">
      <c r="A1237" s="13" t="s">
        <v>1676</v>
      </c>
      <c r="B1237" s="13">
        <v>17031800300</v>
      </c>
      <c r="C1237" s="13" t="s">
        <v>1677</v>
      </c>
      <c r="D1237" s="13" t="s">
        <v>4272</v>
      </c>
      <c r="E1237" s="13" t="s">
        <v>1675</v>
      </c>
      <c r="F1237" s="23">
        <v>1.1190233752099999E-2</v>
      </c>
      <c r="G1237" s="25">
        <v>7</v>
      </c>
      <c r="H1237" s="25">
        <v>148</v>
      </c>
      <c r="I1237" s="25">
        <f t="shared" si="26"/>
        <v>155</v>
      </c>
    </row>
    <row r="1238" spans="1:9">
      <c r="A1238" s="13" t="s">
        <v>1678</v>
      </c>
      <c r="B1238" s="13">
        <v>17031800400</v>
      </c>
      <c r="C1238" s="13" t="s">
        <v>1679</v>
      </c>
      <c r="D1238" s="13" t="s">
        <v>4272</v>
      </c>
      <c r="E1238" s="13" t="s">
        <v>1675</v>
      </c>
      <c r="F1238" s="23">
        <v>7.0733865723E-3</v>
      </c>
      <c r="G1238" s="25">
        <v>7</v>
      </c>
      <c r="H1238" s="25">
        <v>148</v>
      </c>
      <c r="I1238" s="25">
        <f t="shared" si="26"/>
        <v>155</v>
      </c>
    </row>
    <row r="1239" spans="1:9">
      <c r="A1239" s="13" t="s">
        <v>1680</v>
      </c>
      <c r="B1239" s="13">
        <v>17031800500</v>
      </c>
      <c r="C1239" s="13" t="s">
        <v>1681</v>
      </c>
      <c r="D1239" s="13" t="s">
        <v>4272</v>
      </c>
      <c r="E1239" s="13" t="s">
        <v>1675</v>
      </c>
      <c r="F1239" s="23">
        <v>1.45547948778E-2</v>
      </c>
      <c r="G1239" s="25">
        <v>7</v>
      </c>
      <c r="H1239" s="25">
        <v>148</v>
      </c>
      <c r="I1239" s="25">
        <f t="shared" si="26"/>
        <v>155</v>
      </c>
    </row>
    <row r="1240" spans="1:9">
      <c r="A1240" s="13" t="s">
        <v>1682</v>
      </c>
      <c r="B1240" s="13">
        <v>17031800700</v>
      </c>
      <c r="C1240" s="13" t="s">
        <v>1683</v>
      </c>
      <c r="D1240" s="13" t="s">
        <v>4272</v>
      </c>
      <c r="E1240" s="13" t="s">
        <v>1675</v>
      </c>
      <c r="F1240" s="23">
        <v>0</v>
      </c>
      <c r="G1240" s="25">
        <v>7</v>
      </c>
      <c r="H1240" s="25">
        <v>148</v>
      </c>
      <c r="I1240" s="25">
        <f t="shared" si="26"/>
        <v>155</v>
      </c>
    </row>
    <row r="1241" spans="1:9">
      <c r="A1241" s="13" t="s">
        <v>1684</v>
      </c>
      <c r="B1241" s="13">
        <v>17031840100</v>
      </c>
      <c r="C1241" s="13" t="s">
        <v>1685</v>
      </c>
      <c r="D1241" s="13" t="s">
        <v>4272</v>
      </c>
      <c r="E1241" s="13" t="s">
        <v>1686</v>
      </c>
      <c r="F1241" s="23">
        <v>6.54627531767E-2</v>
      </c>
      <c r="G1241" s="25">
        <v>8</v>
      </c>
      <c r="H1241" s="25">
        <v>205</v>
      </c>
      <c r="I1241" s="25">
        <f t="shared" si="26"/>
        <v>213</v>
      </c>
    </row>
    <row r="1242" spans="1:9">
      <c r="A1242" s="13" t="s">
        <v>1687</v>
      </c>
      <c r="B1242" s="13">
        <v>17031840200</v>
      </c>
      <c r="C1242" s="13" t="s">
        <v>1688</v>
      </c>
      <c r="D1242" s="13" t="s">
        <v>4272</v>
      </c>
      <c r="E1242" s="13" t="s">
        <v>1686</v>
      </c>
      <c r="F1242" s="23">
        <v>0</v>
      </c>
      <c r="G1242" s="25">
        <v>8</v>
      </c>
      <c r="H1242" s="25">
        <v>205</v>
      </c>
      <c r="I1242" s="25">
        <f t="shared" si="26"/>
        <v>213</v>
      </c>
    </row>
    <row r="1243" spans="1:9">
      <c r="A1243" s="13" t="s">
        <v>1689</v>
      </c>
      <c r="B1243" s="13">
        <v>17031823102</v>
      </c>
      <c r="C1243" s="13" t="s">
        <v>1690</v>
      </c>
      <c r="D1243" s="13" t="s">
        <v>4272</v>
      </c>
      <c r="E1243" s="13" t="s">
        <v>1691</v>
      </c>
      <c r="F1243" s="23">
        <v>6.3524588942500002E-2</v>
      </c>
      <c r="G1243" s="25">
        <v>9</v>
      </c>
      <c r="H1243" s="25">
        <v>157</v>
      </c>
      <c r="I1243" s="25">
        <f t="shared" si="26"/>
        <v>166</v>
      </c>
    </row>
    <row r="1244" spans="1:9">
      <c r="A1244" s="13" t="s">
        <v>1692</v>
      </c>
      <c r="B1244" s="13">
        <v>17031830500</v>
      </c>
      <c r="C1244" s="13" t="s">
        <v>1693</v>
      </c>
      <c r="D1244" s="13" t="s">
        <v>4272</v>
      </c>
      <c r="E1244" s="13"/>
      <c r="F1244" s="23"/>
      <c r="G1244" s="18"/>
      <c r="H1244" s="18"/>
      <c r="I1244" s="18"/>
    </row>
    <row r="1245" spans="1:9">
      <c r="A1245" s="13" t="s">
        <v>1694</v>
      </c>
      <c r="B1245" s="13">
        <v>17031830600</v>
      </c>
      <c r="C1245" s="13" t="s">
        <v>1695</v>
      </c>
      <c r="D1245" s="13" t="s">
        <v>4272</v>
      </c>
      <c r="E1245" s="13"/>
      <c r="F1245" s="23"/>
      <c r="G1245" s="18"/>
      <c r="H1245" s="18"/>
      <c r="I1245" s="18"/>
    </row>
    <row r="1246" spans="1:9">
      <c r="A1246" s="13" t="s">
        <v>1696</v>
      </c>
      <c r="B1246" s="13">
        <v>17031830700</v>
      </c>
      <c r="C1246" s="13" t="s">
        <v>1697</v>
      </c>
      <c r="D1246" s="13" t="s">
        <v>4272</v>
      </c>
      <c r="E1246" s="13"/>
      <c r="F1246" s="23"/>
      <c r="G1246" s="18"/>
      <c r="H1246" s="18"/>
      <c r="I1246" s="18"/>
    </row>
    <row r="1247" spans="1:9">
      <c r="A1247" s="13" t="s">
        <v>1698</v>
      </c>
      <c r="B1247" s="13">
        <v>17031830800</v>
      </c>
      <c r="C1247" s="13" t="s">
        <v>1699</v>
      </c>
      <c r="D1247" s="13" t="s">
        <v>4272</v>
      </c>
      <c r="E1247" s="13"/>
      <c r="F1247" s="23"/>
      <c r="G1247" s="18"/>
      <c r="H1247" s="18"/>
      <c r="I1247" s="18"/>
    </row>
    <row r="1248" spans="1:9">
      <c r="A1248" s="13" t="s">
        <v>1700</v>
      </c>
      <c r="B1248" s="13">
        <v>17031830900</v>
      </c>
      <c r="C1248" s="13" t="s">
        <v>1701</v>
      </c>
      <c r="D1248" s="13" t="s">
        <v>4272</v>
      </c>
      <c r="E1248" s="13"/>
      <c r="F1248" s="23"/>
      <c r="G1248" s="18"/>
      <c r="H1248" s="18"/>
      <c r="I1248" s="18"/>
    </row>
    <row r="1249" spans="1:9">
      <c r="A1249" s="13" t="s">
        <v>1702</v>
      </c>
      <c r="B1249" s="13">
        <v>17031831000</v>
      </c>
      <c r="C1249" s="13" t="s">
        <v>1703</v>
      </c>
      <c r="D1249" s="13" t="s">
        <v>4272</v>
      </c>
      <c r="E1249" s="13"/>
      <c r="F1249" s="23"/>
      <c r="G1249" s="18"/>
      <c r="H1249" s="18"/>
      <c r="I1249" s="18"/>
    </row>
    <row r="1250" spans="1:9">
      <c r="A1250" s="13" t="s">
        <v>1704</v>
      </c>
      <c r="B1250" s="13">
        <v>17031831100</v>
      </c>
      <c r="C1250" s="13" t="s">
        <v>1705</v>
      </c>
      <c r="D1250" s="13" t="s">
        <v>4272</v>
      </c>
      <c r="E1250" s="13"/>
      <c r="F1250" s="23"/>
      <c r="G1250" s="18"/>
      <c r="H1250" s="18"/>
      <c r="I1250" s="18"/>
    </row>
    <row r="1251" spans="1:9">
      <c r="A1251" s="13" t="s">
        <v>1706</v>
      </c>
      <c r="B1251" s="13">
        <v>17031831200</v>
      </c>
      <c r="C1251" s="13" t="s">
        <v>1707</v>
      </c>
      <c r="D1251" s="13" t="s">
        <v>4272</v>
      </c>
      <c r="E1251" s="13"/>
      <c r="F1251" s="23"/>
      <c r="G1251" s="18"/>
      <c r="H1251" s="18"/>
      <c r="I1251" s="18"/>
    </row>
    <row r="1252" spans="1:9">
      <c r="A1252" s="13" t="s">
        <v>1708</v>
      </c>
      <c r="B1252" s="13">
        <v>17031831300</v>
      </c>
      <c r="C1252" s="13" t="s">
        <v>1599</v>
      </c>
      <c r="D1252" s="13" t="s">
        <v>4272</v>
      </c>
      <c r="E1252" s="13"/>
      <c r="F1252" s="23"/>
      <c r="G1252" s="18"/>
      <c r="H1252" s="18"/>
      <c r="I1252" s="18"/>
    </row>
    <row r="1253" spans="1:9">
      <c r="A1253" s="13" t="s">
        <v>1600</v>
      </c>
      <c r="B1253" s="13">
        <v>17031831400</v>
      </c>
      <c r="C1253" s="13" t="s">
        <v>1601</v>
      </c>
      <c r="D1253" s="13" t="s">
        <v>4272</v>
      </c>
      <c r="E1253" s="13"/>
      <c r="F1253" s="23"/>
      <c r="G1253" s="18"/>
      <c r="H1253" s="18"/>
      <c r="I1253" s="18"/>
    </row>
    <row r="1254" spans="1:9">
      <c r="A1254" s="13" t="s">
        <v>1602</v>
      </c>
      <c r="B1254" s="13">
        <v>17031831500</v>
      </c>
      <c r="C1254" s="13" t="s">
        <v>1603</v>
      </c>
      <c r="D1254" s="13" t="s">
        <v>4272</v>
      </c>
      <c r="E1254" s="13"/>
      <c r="F1254" s="23"/>
      <c r="G1254" s="18"/>
      <c r="H1254" s="18"/>
      <c r="I1254" s="18"/>
    </row>
    <row r="1255" spans="1:9">
      <c r="A1255" s="13" t="s">
        <v>1604</v>
      </c>
      <c r="B1255" s="13">
        <v>17031831600</v>
      </c>
      <c r="C1255" s="13" t="s">
        <v>1605</v>
      </c>
      <c r="D1255" s="13" t="s">
        <v>4272</v>
      </c>
      <c r="E1255" s="13"/>
      <c r="F1255" s="23"/>
      <c r="G1255" s="18"/>
      <c r="H1255" s="18"/>
      <c r="I1255" s="18"/>
    </row>
    <row r="1256" spans="1:9">
      <c r="A1256" s="13" t="s">
        <v>1606</v>
      </c>
      <c r="B1256" s="13">
        <v>17031831700</v>
      </c>
      <c r="C1256" s="13" t="s">
        <v>1607</v>
      </c>
      <c r="D1256" s="13" t="s">
        <v>4272</v>
      </c>
      <c r="E1256" s="13"/>
      <c r="F1256" s="23"/>
      <c r="G1256" s="18"/>
      <c r="H1256" s="18"/>
      <c r="I1256" s="18"/>
    </row>
    <row r="1257" spans="1:9">
      <c r="A1257" s="13" t="s">
        <v>1608</v>
      </c>
      <c r="B1257" s="13">
        <v>17031831800</v>
      </c>
      <c r="C1257" s="13" t="s">
        <v>1609</v>
      </c>
      <c r="D1257" s="13" t="s">
        <v>4272</v>
      </c>
      <c r="E1257" s="13"/>
      <c r="F1257" s="23"/>
      <c r="G1257" s="18"/>
      <c r="H1257" s="18"/>
      <c r="I1257" s="18"/>
    </row>
    <row r="1258" spans="1:9">
      <c r="A1258" s="13" t="s">
        <v>1610</v>
      </c>
      <c r="B1258" s="13">
        <v>17031831900</v>
      </c>
      <c r="C1258" s="13" t="s">
        <v>1611</v>
      </c>
      <c r="D1258" s="13" t="s">
        <v>4272</v>
      </c>
      <c r="E1258" s="13"/>
      <c r="F1258" s="23"/>
      <c r="G1258" s="18"/>
      <c r="H1258" s="18"/>
      <c r="I1258" s="18"/>
    </row>
    <row r="1259" spans="1:9">
      <c r="A1259" s="13" t="s">
        <v>1612</v>
      </c>
      <c r="B1259" s="13">
        <v>17031832000</v>
      </c>
      <c r="C1259" s="13" t="s">
        <v>1613</v>
      </c>
      <c r="D1259" s="13" t="s">
        <v>4272</v>
      </c>
      <c r="E1259" s="13"/>
      <c r="F1259" s="23"/>
      <c r="G1259" s="18"/>
      <c r="H1259" s="18"/>
      <c r="I1259" s="18"/>
    </row>
    <row r="1260" spans="1:9">
      <c r="A1260" s="13" t="s">
        <v>1614</v>
      </c>
      <c r="B1260" s="13">
        <v>17031832100</v>
      </c>
      <c r="C1260" s="13" t="s">
        <v>1615</v>
      </c>
      <c r="D1260" s="13" t="s">
        <v>4272</v>
      </c>
      <c r="E1260" s="13"/>
      <c r="F1260" s="23"/>
      <c r="G1260" s="18"/>
      <c r="H1260" s="18"/>
      <c r="I1260" s="18"/>
    </row>
    <row r="1261" spans="1:9">
      <c r="A1261" s="13" t="s">
        <v>1616</v>
      </c>
      <c r="B1261" s="13">
        <v>17031832200</v>
      </c>
      <c r="C1261" s="13" t="s">
        <v>1617</v>
      </c>
      <c r="D1261" s="13" t="s">
        <v>4272</v>
      </c>
      <c r="E1261" s="13"/>
      <c r="F1261" s="23"/>
      <c r="G1261" s="18"/>
      <c r="H1261" s="18"/>
      <c r="I1261" s="18"/>
    </row>
    <row r="1262" spans="1:9">
      <c r="A1262" s="13" t="s">
        <v>1618</v>
      </c>
      <c r="B1262" s="13">
        <v>17031832300</v>
      </c>
      <c r="C1262" s="13" t="s">
        <v>1619</v>
      </c>
      <c r="D1262" s="13" t="s">
        <v>4272</v>
      </c>
      <c r="E1262" s="13"/>
      <c r="F1262" s="23"/>
      <c r="G1262" s="18"/>
      <c r="H1262" s="18"/>
      <c r="I1262" s="18"/>
    </row>
    <row r="1263" spans="1:9">
      <c r="A1263" s="13" t="s">
        <v>1620</v>
      </c>
      <c r="B1263" s="13">
        <v>17031832400</v>
      </c>
      <c r="C1263" s="13" t="s">
        <v>1621</v>
      </c>
      <c r="D1263" s="13" t="s">
        <v>4272</v>
      </c>
      <c r="E1263" s="13"/>
      <c r="F1263" s="23"/>
      <c r="G1263" s="18"/>
      <c r="H1263" s="18"/>
      <c r="I1263" s="18"/>
    </row>
    <row r="1264" spans="1:9">
      <c r="A1264" s="13" t="s">
        <v>1622</v>
      </c>
      <c r="B1264" s="13">
        <v>17031832500</v>
      </c>
      <c r="C1264" s="13" t="s">
        <v>1623</v>
      </c>
      <c r="D1264" s="13" t="s">
        <v>4272</v>
      </c>
      <c r="E1264" s="13"/>
      <c r="F1264" s="23"/>
      <c r="G1264" s="18"/>
      <c r="H1264" s="18"/>
      <c r="I1264" s="18"/>
    </row>
    <row r="1265" spans="1:9">
      <c r="A1265" s="13" t="s">
        <v>1624</v>
      </c>
      <c r="B1265" s="13">
        <v>17031832600</v>
      </c>
      <c r="C1265" s="13" t="s">
        <v>1625</v>
      </c>
      <c r="D1265" s="13" t="s">
        <v>4272</v>
      </c>
      <c r="E1265" s="13"/>
      <c r="F1265" s="23"/>
      <c r="G1265" s="18"/>
      <c r="H1265" s="18"/>
      <c r="I1265" s="18"/>
    </row>
    <row r="1266" spans="1:9">
      <c r="A1266" s="13" t="s">
        <v>1626</v>
      </c>
      <c r="B1266" s="13">
        <v>17031832900</v>
      </c>
      <c r="C1266" s="13" t="s">
        <v>1627</v>
      </c>
      <c r="D1266" s="13" t="s">
        <v>4272</v>
      </c>
      <c r="E1266" s="13"/>
      <c r="F1266" s="23"/>
      <c r="G1266" s="18"/>
      <c r="H1266" s="18"/>
      <c r="I1266" s="18"/>
    </row>
    <row r="1267" spans="1:9">
      <c r="A1267" s="13" t="s">
        <v>1628</v>
      </c>
      <c r="B1267" s="13">
        <v>17031833000</v>
      </c>
      <c r="C1267" s="13" t="s">
        <v>1629</v>
      </c>
      <c r="D1267" s="13" t="s">
        <v>4272</v>
      </c>
      <c r="E1267" s="13"/>
      <c r="F1267" s="23"/>
      <c r="G1267" s="18"/>
      <c r="H1267" s="18"/>
      <c r="I1267" s="18"/>
    </row>
    <row r="1268" spans="1:9">
      <c r="A1268" s="13" t="s">
        <v>1630</v>
      </c>
      <c r="B1268" s="13">
        <v>17031833100</v>
      </c>
      <c r="C1268" s="13" t="s">
        <v>1631</v>
      </c>
      <c r="D1268" s="13" t="s">
        <v>4272</v>
      </c>
      <c r="E1268" s="13"/>
      <c r="F1268" s="23"/>
      <c r="G1268" s="18"/>
      <c r="H1268" s="18"/>
      <c r="I1268" s="18"/>
    </row>
    <row r="1269" spans="1:9">
      <c r="A1269" s="13" t="s">
        <v>1632</v>
      </c>
      <c r="B1269" s="13">
        <v>17031833300</v>
      </c>
      <c r="C1269" s="13" t="s">
        <v>1633</v>
      </c>
      <c r="D1269" s="13" t="s">
        <v>4272</v>
      </c>
      <c r="E1269" s="13"/>
      <c r="F1269" s="23"/>
      <c r="G1269" s="18"/>
      <c r="H1269" s="18"/>
      <c r="I1269" s="18"/>
    </row>
    <row r="1270" spans="1:9">
      <c r="A1270" s="13" t="s">
        <v>1634</v>
      </c>
      <c r="B1270" s="13">
        <v>17031833900</v>
      </c>
      <c r="C1270" s="13" t="s">
        <v>1635</v>
      </c>
      <c r="D1270" s="13" t="s">
        <v>4272</v>
      </c>
      <c r="E1270" s="13"/>
      <c r="F1270" s="23"/>
      <c r="G1270" s="18"/>
      <c r="H1270" s="18"/>
      <c r="I1270" s="18"/>
    </row>
    <row r="1271" spans="1:9">
      <c r="A1271" s="13" t="s">
        <v>1636</v>
      </c>
      <c r="B1271" s="13">
        <v>17031834000</v>
      </c>
      <c r="C1271" s="13" t="s">
        <v>1637</v>
      </c>
      <c r="D1271" s="13" t="s">
        <v>4272</v>
      </c>
      <c r="E1271" s="13"/>
      <c r="F1271" s="23"/>
      <c r="G1271" s="18"/>
      <c r="H1271" s="18"/>
      <c r="I1271" s="18"/>
    </row>
    <row r="1272" spans="1:9">
      <c r="A1272" s="13" t="s">
        <v>1638</v>
      </c>
      <c r="B1272" s="13">
        <v>17031834200</v>
      </c>
      <c r="C1272" s="13" t="s">
        <v>1639</v>
      </c>
      <c r="D1272" s="13" t="s">
        <v>4272</v>
      </c>
      <c r="E1272" s="13"/>
      <c r="F1272" s="23"/>
      <c r="G1272" s="18"/>
      <c r="H1272" s="18"/>
      <c r="I1272" s="18"/>
    </row>
    <row r="1273" spans="1:9">
      <c r="A1273" s="13" t="s">
        <v>1640</v>
      </c>
      <c r="B1273" s="13">
        <v>17031834300</v>
      </c>
      <c r="C1273" s="13" t="s">
        <v>1641</v>
      </c>
      <c r="D1273" s="13" t="s">
        <v>4272</v>
      </c>
      <c r="E1273" s="13"/>
      <c r="F1273" s="23"/>
      <c r="G1273" s="18"/>
      <c r="H1273" s="18"/>
      <c r="I1273" s="18"/>
    </row>
    <row r="1274" spans="1:9">
      <c r="A1274" s="13" t="s">
        <v>1642</v>
      </c>
      <c r="B1274" s="13">
        <v>17031834400</v>
      </c>
      <c r="C1274" s="13" t="s">
        <v>1643</v>
      </c>
      <c r="D1274" s="13" t="s">
        <v>4272</v>
      </c>
      <c r="E1274" s="13"/>
      <c r="F1274" s="23"/>
      <c r="G1274" s="18"/>
      <c r="H1274" s="18"/>
      <c r="I1274" s="18"/>
    </row>
    <row r="1275" spans="1:9">
      <c r="A1275" s="13" t="s">
        <v>1644</v>
      </c>
      <c r="B1275" s="13">
        <v>17031834500</v>
      </c>
      <c r="C1275" s="13" t="s">
        <v>1645</v>
      </c>
      <c r="D1275" s="13" t="s">
        <v>4272</v>
      </c>
      <c r="E1275" s="13"/>
      <c r="F1275" s="23"/>
      <c r="G1275" s="18"/>
      <c r="H1275" s="18"/>
      <c r="I1275" s="18"/>
    </row>
    <row r="1276" spans="1:9">
      <c r="A1276" s="13" t="s">
        <v>1646</v>
      </c>
      <c r="B1276" s="13">
        <v>17031834600</v>
      </c>
      <c r="C1276" s="13" t="s">
        <v>1647</v>
      </c>
      <c r="D1276" s="13" t="s">
        <v>4272</v>
      </c>
      <c r="E1276" s="13"/>
      <c r="F1276" s="23"/>
      <c r="G1276" s="18"/>
      <c r="H1276" s="18"/>
      <c r="I1276" s="18"/>
    </row>
    <row r="1277" spans="1:9">
      <c r="A1277" s="13" t="s">
        <v>1648</v>
      </c>
      <c r="B1277" s="13">
        <v>17031834700</v>
      </c>
      <c r="C1277" s="13" t="s">
        <v>1649</v>
      </c>
      <c r="D1277" s="13" t="s">
        <v>4272</v>
      </c>
      <c r="E1277" s="13"/>
      <c r="F1277" s="23"/>
      <c r="G1277" s="18"/>
      <c r="H1277" s="18"/>
      <c r="I1277" s="18"/>
    </row>
    <row r="1278" spans="1:9">
      <c r="A1278" s="13" t="s">
        <v>1650</v>
      </c>
      <c r="B1278" s="13">
        <v>17031834800</v>
      </c>
      <c r="C1278" s="13" t="s">
        <v>1651</v>
      </c>
      <c r="D1278" s="13" t="s">
        <v>4272</v>
      </c>
      <c r="E1278" s="13"/>
      <c r="F1278" s="23"/>
      <c r="G1278" s="18"/>
      <c r="H1278" s="18"/>
      <c r="I1278" s="18"/>
    </row>
    <row r="1279" spans="1:9">
      <c r="A1279" s="13" t="s">
        <v>1652</v>
      </c>
      <c r="B1279" s="13">
        <v>17031834900</v>
      </c>
      <c r="C1279" s="13" t="s">
        <v>1545</v>
      </c>
      <c r="D1279" s="13" t="s">
        <v>4272</v>
      </c>
      <c r="E1279" s="13"/>
      <c r="F1279" s="23"/>
      <c r="G1279" s="18"/>
      <c r="H1279" s="18"/>
      <c r="I1279" s="18"/>
    </row>
    <row r="1280" spans="1:9">
      <c r="A1280" s="13" t="s">
        <v>1546</v>
      </c>
      <c r="B1280" s="13">
        <v>17031835000</v>
      </c>
      <c r="C1280" s="13" t="s">
        <v>1547</v>
      </c>
      <c r="D1280" s="13" t="s">
        <v>4272</v>
      </c>
      <c r="E1280" s="13"/>
      <c r="F1280" s="23"/>
      <c r="G1280" s="18"/>
      <c r="H1280" s="18"/>
      <c r="I1280" s="18"/>
    </row>
    <row r="1281" spans="1:9">
      <c r="A1281" s="13" t="s">
        <v>1548</v>
      </c>
      <c r="B1281" s="13">
        <v>17031835100</v>
      </c>
      <c r="C1281" s="13" t="s">
        <v>1549</v>
      </c>
      <c r="D1281" s="13" t="s">
        <v>4272</v>
      </c>
      <c r="E1281" s="13"/>
      <c r="F1281" s="23"/>
      <c r="G1281" s="18"/>
      <c r="H1281" s="18"/>
      <c r="I1281" s="18"/>
    </row>
    <row r="1282" spans="1:9">
      <c r="A1282" s="13" t="s">
        <v>1550</v>
      </c>
      <c r="B1282" s="13">
        <v>17031835200</v>
      </c>
      <c r="C1282" s="13" t="s">
        <v>1551</v>
      </c>
      <c r="D1282" s="13" t="s">
        <v>4272</v>
      </c>
      <c r="E1282" s="13"/>
      <c r="F1282" s="23"/>
      <c r="G1282" s="18"/>
      <c r="H1282" s="18"/>
      <c r="I1282" s="18"/>
    </row>
    <row r="1283" spans="1:9">
      <c r="A1283" s="13" t="s">
        <v>1552</v>
      </c>
      <c r="B1283" s="13">
        <v>17031835500</v>
      </c>
      <c r="C1283" s="13" t="s">
        <v>1553</v>
      </c>
      <c r="D1283" s="13" t="s">
        <v>4272</v>
      </c>
      <c r="E1283" s="13"/>
      <c r="F1283" s="23"/>
      <c r="G1283" s="18"/>
      <c r="H1283" s="18"/>
      <c r="I1283" s="18"/>
    </row>
    <row r="1284" spans="1:9">
      <c r="A1284" s="13" t="s">
        <v>1554</v>
      </c>
      <c r="B1284" s="13">
        <v>17031835600</v>
      </c>
      <c r="C1284" s="13" t="s">
        <v>1555</v>
      </c>
      <c r="D1284" s="13" t="s">
        <v>4272</v>
      </c>
      <c r="E1284" s="13"/>
      <c r="F1284" s="23"/>
      <c r="G1284" s="18"/>
      <c r="H1284" s="18"/>
      <c r="I1284" s="18"/>
    </row>
    <row r="1285" spans="1:9">
      <c r="A1285" s="13" t="s">
        <v>1556</v>
      </c>
      <c r="B1285" s="13">
        <v>17031835700</v>
      </c>
      <c r="C1285" s="13" t="s">
        <v>1557</v>
      </c>
      <c r="D1285" s="13" t="s">
        <v>4272</v>
      </c>
      <c r="E1285" s="13"/>
      <c r="F1285" s="23"/>
      <c r="G1285" s="18"/>
      <c r="H1285" s="18"/>
      <c r="I1285" s="18"/>
    </row>
    <row r="1286" spans="1:9">
      <c r="A1286" s="13" t="s">
        <v>1558</v>
      </c>
      <c r="B1286" s="13">
        <v>17031835800</v>
      </c>
      <c r="C1286" s="13" t="s">
        <v>1559</v>
      </c>
      <c r="D1286" s="13" t="s">
        <v>4272</v>
      </c>
      <c r="E1286" s="13"/>
      <c r="F1286" s="23"/>
      <c r="G1286" s="18"/>
      <c r="H1286" s="18"/>
      <c r="I1286" s="18"/>
    </row>
    <row r="1287" spans="1:9">
      <c r="A1287" s="13" t="s">
        <v>1560</v>
      </c>
      <c r="B1287" s="13">
        <v>17031835900</v>
      </c>
      <c r="C1287" s="13" t="s">
        <v>1561</v>
      </c>
      <c r="D1287" s="13" t="s">
        <v>4272</v>
      </c>
      <c r="E1287" s="13"/>
      <c r="F1287" s="23"/>
      <c r="G1287" s="18"/>
      <c r="H1287" s="18"/>
      <c r="I1287" s="18"/>
    </row>
    <row r="1288" spans="1:9">
      <c r="A1288" s="13" t="s">
        <v>1562</v>
      </c>
      <c r="B1288" s="13">
        <v>17031836000</v>
      </c>
      <c r="C1288" s="13" t="s">
        <v>1563</v>
      </c>
      <c r="D1288" s="13" t="s">
        <v>4272</v>
      </c>
      <c r="E1288" s="13"/>
      <c r="F1288" s="23"/>
      <c r="G1288" s="18"/>
      <c r="H1288" s="18"/>
      <c r="I1288" s="18"/>
    </row>
    <row r="1289" spans="1:9">
      <c r="A1289" s="13" t="s">
        <v>1564</v>
      </c>
      <c r="B1289" s="13">
        <v>17031836100</v>
      </c>
      <c r="C1289" s="13" t="s">
        <v>1565</v>
      </c>
      <c r="D1289" s="13" t="s">
        <v>4272</v>
      </c>
      <c r="E1289" s="13"/>
      <c r="F1289" s="23"/>
      <c r="G1289" s="18"/>
      <c r="H1289" s="18"/>
      <c r="I1289" s="18"/>
    </row>
    <row r="1290" spans="1:9">
      <c r="A1290" s="13" t="s">
        <v>1566</v>
      </c>
      <c r="B1290" s="13">
        <v>17031836200</v>
      </c>
      <c r="C1290" s="13" t="s">
        <v>1567</v>
      </c>
      <c r="D1290" s="13" t="s">
        <v>4272</v>
      </c>
      <c r="E1290" s="13"/>
      <c r="F1290" s="23"/>
      <c r="G1290" s="18"/>
      <c r="H1290" s="18"/>
      <c r="I1290" s="18"/>
    </row>
    <row r="1291" spans="1:9">
      <c r="A1291" s="13" t="s">
        <v>1568</v>
      </c>
      <c r="B1291" s="13">
        <v>17031836300</v>
      </c>
      <c r="C1291" s="13" t="s">
        <v>1569</v>
      </c>
      <c r="D1291" s="13" t="s">
        <v>4272</v>
      </c>
      <c r="E1291" s="13"/>
      <c r="F1291" s="23"/>
      <c r="G1291" s="18"/>
      <c r="H1291" s="18"/>
      <c r="I1291" s="18"/>
    </row>
    <row r="1292" spans="1:9">
      <c r="A1292" s="13" t="s">
        <v>1570</v>
      </c>
      <c r="B1292" s="13">
        <v>17031836400</v>
      </c>
      <c r="C1292" s="13" t="s">
        <v>1571</v>
      </c>
      <c r="D1292" s="13" t="s">
        <v>4272</v>
      </c>
      <c r="E1292" s="13"/>
      <c r="F1292" s="23"/>
      <c r="G1292" s="18"/>
      <c r="H1292" s="18"/>
      <c r="I1292" s="18"/>
    </row>
    <row r="1293" spans="1:9">
      <c r="A1293" s="13" t="s">
        <v>1572</v>
      </c>
      <c r="B1293" s="13">
        <v>17031836500</v>
      </c>
      <c r="C1293" s="13" t="s">
        <v>1573</v>
      </c>
      <c r="D1293" s="13" t="s">
        <v>4272</v>
      </c>
      <c r="E1293" s="13"/>
      <c r="F1293" s="23"/>
      <c r="G1293" s="18"/>
      <c r="H1293" s="18"/>
      <c r="I1293" s="18"/>
    </row>
    <row r="1294" spans="1:9">
      <c r="A1294" s="13" t="s">
        <v>1574</v>
      </c>
      <c r="B1294" s="13">
        <v>17031836600</v>
      </c>
      <c r="C1294" s="13" t="s">
        <v>1575</v>
      </c>
      <c r="D1294" s="13" t="s">
        <v>4272</v>
      </c>
      <c r="E1294" s="13"/>
      <c r="F1294" s="23"/>
      <c r="G1294" s="18"/>
      <c r="H1294" s="18"/>
      <c r="I1294" s="18"/>
    </row>
    <row r="1295" spans="1:9">
      <c r="A1295" s="13" t="s">
        <v>1576</v>
      </c>
      <c r="B1295" s="13">
        <v>17031836700</v>
      </c>
      <c r="C1295" s="13" t="s">
        <v>1577</v>
      </c>
      <c r="D1295" s="13" t="s">
        <v>4272</v>
      </c>
      <c r="E1295" s="13"/>
      <c r="F1295" s="23"/>
      <c r="G1295" s="18"/>
      <c r="H1295" s="18"/>
      <c r="I1295" s="18"/>
    </row>
    <row r="1296" spans="1:9">
      <c r="A1296" s="13" t="s">
        <v>1578</v>
      </c>
      <c r="B1296" s="13">
        <v>17031836800</v>
      </c>
      <c r="C1296" s="13" t="s">
        <v>1579</v>
      </c>
      <c r="D1296" s="13" t="s">
        <v>4272</v>
      </c>
      <c r="E1296" s="13"/>
      <c r="F1296" s="23"/>
      <c r="G1296" s="18"/>
      <c r="H1296" s="18"/>
      <c r="I1296" s="18"/>
    </row>
    <row r="1297" spans="1:9">
      <c r="A1297" s="13" t="s">
        <v>1580</v>
      </c>
      <c r="B1297" s="13">
        <v>17031836900</v>
      </c>
      <c r="C1297" s="13" t="s">
        <v>1581</v>
      </c>
      <c r="D1297" s="13" t="s">
        <v>4272</v>
      </c>
      <c r="E1297" s="13"/>
      <c r="F1297" s="23"/>
      <c r="G1297" s="18"/>
      <c r="H1297" s="18"/>
      <c r="I1297" s="18"/>
    </row>
    <row r="1298" spans="1:9">
      <c r="A1298" s="13" t="s">
        <v>1582</v>
      </c>
      <c r="B1298" s="13">
        <v>17031837000</v>
      </c>
      <c r="C1298" s="13" t="s">
        <v>1583</v>
      </c>
      <c r="D1298" s="13" t="s">
        <v>4272</v>
      </c>
      <c r="E1298" s="13"/>
      <c r="F1298" s="23"/>
      <c r="G1298" s="18"/>
      <c r="H1298" s="18"/>
      <c r="I1298" s="18"/>
    </row>
    <row r="1299" spans="1:9">
      <c r="A1299" s="13" t="s">
        <v>1584</v>
      </c>
      <c r="B1299" s="13">
        <v>17031837100</v>
      </c>
      <c r="C1299" s="13" t="s">
        <v>1585</v>
      </c>
      <c r="D1299" s="13" t="s">
        <v>4272</v>
      </c>
      <c r="E1299" s="13"/>
      <c r="F1299" s="23"/>
      <c r="G1299" s="18"/>
      <c r="H1299" s="18"/>
      <c r="I1299" s="18"/>
    </row>
    <row r="1300" spans="1:9">
      <c r="A1300" s="13" t="s">
        <v>1586</v>
      </c>
      <c r="B1300" s="13">
        <v>17031837300</v>
      </c>
      <c r="C1300" s="13" t="s">
        <v>1587</v>
      </c>
      <c r="D1300" s="13" t="s">
        <v>4272</v>
      </c>
      <c r="E1300" s="13"/>
      <c r="F1300" s="23"/>
      <c r="G1300" s="18"/>
      <c r="H1300" s="18"/>
      <c r="I1300" s="18"/>
    </row>
    <row r="1301" spans="1:9">
      <c r="A1301" s="13" t="s">
        <v>1588</v>
      </c>
      <c r="B1301" s="13">
        <v>17031837400</v>
      </c>
      <c r="C1301" s="13" t="s">
        <v>1589</v>
      </c>
      <c r="D1301" s="13" t="s">
        <v>4272</v>
      </c>
      <c r="E1301" s="13"/>
      <c r="F1301" s="23"/>
      <c r="G1301" s="18"/>
      <c r="H1301" s="18"/>
      <c r="I1301" s="18"/>
    </row>
    <row r="1302" spans="1:9">
      <c r="A1302" s="13" t="s">
        <v>1590</v>
      </c>
      <c r="B1302" s="13">
        <v>17031837800</v>
      </c>
      <c r="C1302" s="13" t="s">
        <v>1591</v>
      </c>
      <c r="D1302" s="13" t="s">
        <v>4272</v>
      </c>
      <c r="E1302" s="13"/>
      <c r="F1302" s="23"/>
      <c r="G1302" s="18"/>
      <c r="H1302" s="18"/>
      <c r="I1302" s="18"/>
    </row>
    <row r="1303" spans="1:9">
      <c r="A1303" s="13" t="s">
        <v>1592</v>
      </c>
      <c r="B1303" s="13">
        <v>17031838000</v>
      </c>
      <c r="C1303" s="13" t="s">
        <v>1593</v>
      </c>
      <c r="D1303" s="13" t="s">
        <v>4272</v>
      </c>
      <c r="E1303" s="13"/>
      <c r="F1303" s="23"/>
      <c r="G1303" s="18"/>
      <c r="H1303" s="18"/>
      <c r="I1303" s="18"/>
    </row>
    <row r="1304" spans="1:9">
      <c r="A1304" s="13" t="s">
        <v>1594</v>
      </c>
      <c r="B1304" s="13">
        <v>17031838100</v>
      </c>
      <c r="C1304" s="13" t="s">
        <v>1595</v>
      </c>
      <c r="D1304" s="13" t="s">
        <v>4272</v>
      </c>
      <c r="E1304" s="13"/>
      <c r="F1304" s="23"/>
      <c r="G1304" s="18"/>
      <c r="H1304" s="18"/>
      <c r="I1304" s="18"/>
    </row>
    <row r="1305" spans="1:9">
      <c r="A1305" s="13" t="s">
        <v>1596</v>
      </c>
      <c r="B1305" s="13">
        <v>17031838200</v>
      </c>
      <c r="C1305" s="13" t="s">
        <v>1597</v>
      </c>
      <c r="D1305" s="13" t="s">
        <v>4272</v>
      </c>
      <c r="E1305" s="13"/>
      <c r="F1305" s="23"/>
      <c r="G1305" s="18"/>
      <c r="H1305" s="18"/>
      <c r="I1305" s="18"/>
    </row>
    <row r="1306" spans="1:9">
      <c r="A1306" s="13" t="s">
        <v>1598</v>
      </c>
      <c r="B1306" s="13">
        <v>17031838300</v>
      </c>
      <c r="C1306" s="13" t="s">
        <v>1491</v>
      </c>
      <c r="D1306" s="13" t="s">
        <v>4272</v>
      </c>
      <c r="E1306" s="13"/>
      <c r="F1306" s="23"/>
      <c r="G1306" s="18"/>
      <c r="H1306" s="18"/>
      <c r="I1306" s="18"/>
    </row>
    <row r="1307" spans="1:9">
      <c r="A1307" s="13" t="s">
        <v>1492</v>
      </c>
      <c r="B1307" s="13">
        <v>17031838600</v>
      </c>
      <c r="C1307" s="13" t="s">
        <v>1493</v>
      </c>
      <c r="D1307" s="13" t="s">
        <v>4272</v>
      </c>
      <c r="E1307" s="13"/>
      <c r="F1307" s="23"/>
      <c r="G1307" s="18"/>
      <c r="H1307" s="18"/>
      <c r="I1307" s="18"/>
    </row>
    <row r="1308" spans="1:9">
      <c r="A1308" s="13" t="s">
        <v>1494</v>
      </c>
      <c r="B1308" s="13">
        <v>17031838700</v>
      </c>
      <c r="C1308" s="13" t="s">
        <v>1495</v>
      </c>
      <c r="D1308" s="13" t="s">
        <v>4272</v>
      </c>
      <c r="E1308" s="13"/>
      <c r="F1308" s="23"/>
      <c r="G1308" s="18"/>
      <c r="H1308" s="18"/>
      <c r="I1308" s="18"/>
    </row>
    <row r="1309" spans="1:9">
      <c r="A1309" s="13" t="s">
        <v>1496</v>
      </c>
      <c r="B1309" s="13">
        <v>17031838800</v>
      </c>
      <c r="C1309" s="13" t="s">
        <v>1497</v>
      </c>
      <c r="D1309" s="13" t="s">
        <v>4272</v>
      </c>
      <c r="E1309" s="13"/>
      <c r="F1309" s="23"/>
      <c r="G1309" s="18"/>
      <c r="H1309" s="18"/>
      <c r="I1309" s="18"/>
    </row>
    <row r="1310" spans="1:9">
      <c r="A1310" s="13" t="s">
        <v>1498</v>
      </c>
      <c r="B1310" s="13">
        <v>17031839000</v>
      </c>
      <c r="C1310" s="13" t="s">
        <v>1499</v>
      </c>
      <c r="D1310" s="13" t="s">
        <v>4272</v>
      </c>
      <c r="E1310" s="13"/>
      <c r="F1310" s="23"/>
      <c r="G1310" s="18"/>
      <c r="H1310" s="18"/>
      <c r="I1310" s="18"/>
    </row>
    <row r="1311" spans="1:9">
      <c r="A1311" s="13" t="s">
        <v>1500</v>
      </c>
      <c r="B1311" s="13">
        <v>17031839100</v>
      </c>
      <c r="C1311" s="13" t="s">
        <v>1501</v>
      </c>
      <c r="D1311" s="13" t="s">
        <v>4272</v>
      </c>
      <c r="E1311" s="13"/>
      <c r="F1311" s="23"/>
      <c r="G1311" s="18"/>
      <c r="H1311" s="18"/>
      <c r="I1311" s="18"/>
    </row>
    <row r="1312" spans="1:9">
      <c r="A1312" s="13" t="s">
        <v>1502</v>
      </c>
      <c r="B1312" s="13">
        <v>17031839200</v>
      </c>
      <c r="C1312" s="13" t="s">
        <v>1503</v>
      </c>
      <c r="D1312" s="13" t="s">
        <v>4272</v>
      </c>
      <c r="E1312" s="13"/>
      <c r="F1312" s="23"/>
      <c r="G1312" s="18"/>
      <c r="H1312" s="18"/>
      <c r="I1312" s="18"/>
    </row>
    <row r="1313" spans="1:9">
      <c r="A1313" s="13" t="s">
        <v>1504</v>
      </c>
      <c r="B1313" s="13">
        <v>17031839500</v>
      </c>
      <c r="C1313" s="13" t="s">
        <v>1505</v>
      </c>
      <c r="D1313" s="13" t="s">
        <v>4272</v>
      </c>
      <c r="E1313" s="13"/>
      <c r="F1313" s="23"/>
      <c r="G1313" s="18"/>
      <c r="H1313" s="18"/>
      <c r="I1313" s="18"/>
    </row>
    <row r="1314" spans="1:9">
      <c r="A1314" s="13" t="s">
        <v>1506</v>
      </c>
      <c r="B1314" s="13">
        <v>17031839600</v>
      </c>
      <c r="C1314" s="13" t="s">
        <v>1507</v>
      </c>
      <c r="D1314" s="13" t="s">
        <v>4272</v>
      </c>
      <c r="E1314" s="13"/>
      <c r="F1314" s="23"/>
      <c r="G1314" s="18"/>
      <c r="H1314" s="18"/>
      <c r="I1314" s="18"/>
    </row>
    <row r="1315" spans="1:9">
      <c r="A1315" s="13" t="s">
        <v>1508</v>
      </c>
      <c r="B1315" s="13">
        <v>17031839700</v>
      </c>
      <c r="C1315" s="13" t="s">
        <v>1509</v>
      </c>
      <c r="D1315" s="13" t="s">
        <v>4272</v>
      </c>
      <c r="E1315" s="13"/>
      <c r="F1315" s="23"/>
      <c r="G1315" s="18"/>
      <c r="H1315" s="18"/>
      <c r="I1315" s="18"/>
    </row>
    <row r="1316" spans="1:9">
      <c r="A1316" s="13" t="s">
        <v>1510</v>
      </c>
      <c r="B1316" s="13">
        <v>17031839800</v>
      </c>
      <c r="C1316" s="13" t="s">
        <v>1511</v>
      </c>
      <c r="D1316" s="13" t="s">
        <v>4272</v>
      </c>
      <c r="E1316" s="13"/>
      <c r="F1316" s="23"/>
      <c r="G1316" s="18"/>
      <c r="H1316" s="18"/>
      <c r="I1316" s="18"/>
    </row>
    <row r="1317" spans="1:9">
      <c r="A1317" s="13" t="s">
        <v>1512</v>
      </c>
      <c r="B1317" s="13">
        <v>17031839900</v>
      </c>
      <c r="C1317" s="13" t="s">
        <v>1513</v>
      </c>
      <c r="D1317" s="13" t="s">
        <v>4272</v>
      </c>
      <c r="E1317" s="13"/>
      <c r="F1317" s="23"/>
      <c r="G1317" s="18"/>
      <c r="H1317" s="18"/>
      <c r="I1317" s="18"/>
    </row>
    <row r="1318" spans="1:9">
      <c r="A1318" s="13" t="s">
        <v>1514</v>
      </c>
      <c r="B1318" s="13">
        <v>17031980000</v>
      </c>
      <c r="C1318" s="13" t="s">
        <v>1515</v>
      </c>
      <c r="D1318" s="13" t="s">
        <v>4272</v>
      </c>
      <c r="E1318" s="13"/>
      <c r="F1318" s="23"/>
      <c r="G1318" s="18"/>
      <c r="H1318" s="18"/>
      <c r="I1318" s="18"/>
    </row>
    <row r="1319" spans="1:9">
      <c r="A1319" s="13" t="s">
        <v>1516</v>
      </c>
      <c r="B1319" s="13">
        <v>17031980100</v>
      </c>
      <c r="C1319" s="13" t="s">
        <v>1517</v>
      </c>
      <c r="D1319" s="13" t="s">
        <v>4272</v>
      </c>
      <c r="E1319" s="13"/>
      <c r="F1319" s="18"/>
      <c r="G1319" s="18"/>
      <c r="H1319" s="18"/>
      <c r="I1319" s="18"/>
    </row>
    <row r="1320" spans="1:9">
      <c r="A1320" s="13" t="s">
        <v>1518</v>
      </c>
      <c r="B1320" s="13">
        <v>17031990000</v>
      </c>
      <c r="C1320" s="13" t="s">
        <v>1519</v>
      </c>
      <c r="D1320" s="13" t="s">
        <v>4272</v>
      </c>
      <c r="E1320" s="13"/>
      <c r="F1320" s="18"/>
      <c r="G1320" s="18"/>
      <c r="H1320" s="18"/>
      <c r="I1320" s="18"/>
    </row>
    <row r="1321" spans="1:9">
      <c r="A1321" s="13" t="s">
        <v>1520</v>
      </c>
      <c r="B1321" s="13">
        <v>17043840202</v>
      </c>
      <c r="C1321" s="13" t="s">
        <v>1521</v>
      </c>
      <c r="D1321" s="13" t="s">
        <v>1522</v>
      </c>
      <c r="E1321" s="13" t="s">
        <v>4273</v>
      </c>
      <c r="F1321" s="24">
        <v>1.1049724184E-2</v>
      </c>
      <c r="G1321" s="25">
        <v>67</v>
      </c>
      <c r="H1321" s="25">
        <v>827</v>
      </c>
      <c r="I1321" s="25">
        <f t="shared" ref="I1321:I1341" si="27">SUM(G1321:H1321)</f>
        <v>894</v>
      </c>
    </row>
    <row r="1322" spans="1:9">
      <c r="A1322" s="13" t="s">
        <v>1523</v>
      </c>
      <c r="B1322" s="13">
        <v>17043840303</v>
      </c>
      <c r="C1322" s="13" t="s">
        <v>1524</v>
      </c>
      <c r="D1322" s="13" t="s">
        <v>1522</v>
      </c>
      <c r="E1322" s="13" t="s">
        <v>4273</v>
      </c>
      <c r="F1322" s="24">
        <v>0.11392404884100001</v>
      </c>
      <c r="G1322" s="25">
        <v>67</v>
      </c>
      <c r="H1322" s="25">
        <v>827</v>
      </c>
      <c r="I1322" s="25">
        <f t="shared" si="27"/>
        <v>894</v>
      </c>
    </row>
    <row r="1323" spans="1:9">
      <c r="A1323" s="13" t="s">
        <v>1525</v>
      </c>
      <c r="B1323" s="13">
        <v>17043840304</v>
      </c>
      <c r="C1323" s="13" t="s">
        <v>1526</v>
      </c>
      <c r="D1323" s="13" t="s">
        <v>1522</v>
      </c>
      <c r="E1323" s="13" t="s">
        <v>4273</v>
      </c>
      <c r="F1323" s="24">
        <v>9.7022585570799999E-2</v>
      </c>
      <c r="G1323" s="25">
        <v>67</v>
      </c>
      <c r="H1323" s="25">
        <v>827</v>
      </c>
      <c r="I1323" s="25">
        <f t="shared" si="27"/>
        <v>894</v>
      </c>
    </row>
    <row r="1324" spans="1:9">
      <c r="A1324" s="13" t="s">
        <v>1527</v>
      </c>
      <c r="B1324" s="13">
        <v>17043840906</v>
      </c>
      <c r="C1324" s="13" t="s">
        <v>1528</v>
      </c>
      <c r="D1324" s="13" t="s">
        <v>1522</v>
      </c>
      <c r="E1324" s="13" t="s">
        <v>4273</v>
      </c>
      <c r="F1324" s="24">
        <v>0.14489990472799999</v>
      </c>
      <c r="G1324" s="25">
        <v>67</v>
      </c>
      <c r="H1324" s="25">
        <v>827</v>
      </c>
      <c r="I1324" s="25">
        <f t="shared" si="27"/>
        <v>894</v>
      </c>
    </row>
    <row r="1325" spans="1:9">
      <c r="A1325" s="13" t="s">
        <v>1529</v>
      </c>
      <c r="B1325" s="13">
        <v>17043840907</v>
      </c>
      <c r="C1325" s="13" t="s">
        <v>1530</v>
      </c>
      <c r="D1325" s="13" t="s">
        <v>1522</v>
      </c>
      <c r="E1325" s="13" t="s">
        <v>4273</v>
      </c>
      <c r="F1325" s="24">
        <v>0</v>
      </c>
      <c r="G1325" s="25">
        <v>67</v>
      </c>
      <c r="H1325" s="25">
        <v>827</v>
      </c>
      <c r="I1325" s="25">
        <f t="shared" si="27"/>
        <v>894</v>
      </c>
    </row>
    <row r="1326" spans="1:9">
      <c r="A1326" s="13" t="s">
        <v>1531</v>
      </c>
      <c r="B1326" s="13">
        <v>17043841604</v>
      </c>
      <c r="C1326" s="13" t="s">
        <v>1532</v>
      </c>
      <c r="D1326" s="13" t="s">
        <v>1522</v>
      </c>
      <c r="E1326" s="13" t="s">
        <v>1533</v>
      </c>
      <c r="F1326" s="24">
        <v>0</v>
      </c>
      <c r="G1326" s="25">
        <v>634</v>
      </c>
      <c r="H1326" s="25">
        <v>3767</v>
      </c>
      <c r="I1326" s="25">
        <f t="shared" si="27"/>
        <v>4401</v>
      </c>
    </row>
    <row r="1327" spans="1:9">
      <c r="A1327" s="13" t="s">
        <v>1534</v>
      </c>
      <c r="B1327" s="13">
        <v>17043846404</v>
      </c>
      <c r="C1327" s="13" t="s">
        <v>1535</v>
      </c>
      <c r="D1327" s="13" t="s">
        <v>1522</v>
      </c>
      <c r="E1327" s="13" t="s">
        <v>1533</v>
      </c>
      <c r="F1327" s="24">
        <v>1.26582281664E-2</v>
      </c>
      <c r="G1327" s="25">
        <v>634</v>
      </c>
      <c r="H1327" s="25">
        <v>3767</v>
      </c>
      <c r="I1327" s="25">
        <f t="shared" si="27"/>
        <v>4401</v>
      </c>
    </row>
    <row r="1328" spans="1:9">
      <c r="A1328" s="13" t="s">
        <v>1536</v>
      </c>
      <c r="B1328" s="13">
        <v>17043846504</v>
      </c>
      <c r="C1328" s="13" t="s">
        <v>1537</v>
      </c>
      <c r="D1328" s="13" t="s">
        <v>1522</v>
      </c>
      <c r="E1328" s="13" t="s">
        <v>1533</v>
      </c>
      <c r="F1328" s="24">
        <v>3.7109375E-2</v>
      </c>
      <c r="G1328" s="25">
        <v>634</v>
      </c>
      <c r="H1328" s="25">
        <v>3767</v>
      </c>
      <c r="I1328" s="25">
        <f t="shared" si="27"/>
        <v>4401</v>
      </c>
    </row>
    <row r="1329" spans="1:9">
      <c r="A1329" s="13" t="s">
        <v>1538</v>
      </c>
      <c r="B1329" s="13">
        <v>17043846507</v>
      </c>
      <c r="C1329" s="13" t="s">
        <v>1539</v>
      </c>
      <c r="D1329" s="13" t="s">
        <v>1522</v>
      </c>
      <c r="E1329" s="13" t="s">
        <v>1533</v>
      </c>
      <c r="F1329" s="24">
        <v>5.4061546921700003E-2</v>
      </c>
      <c r="G1329" s="25">
        <v>634</v>
      </c>
      <c r="H1329" s="25">
        <v>3767</v>
      </c>
      <c r="I1329" s="25">
        <f t="shared" si="27"/>
        <v>4401</v>
      </c>
    </row>
    <row r="1330" spans="1:9">
      <c r="A1330" s="13" t="s">
        <v>1540</v>
      </c>
      <c r="B1330" s="13">
        <v>17043846511</v>
      </c>
      <c r="C1330" s="13" t="s">
        <v>1541</v>
      </c>
      <c r="D1330" s="13" t="s">
        <v>1522</v>
      </c>
      <c r="E1330" s="13" t="s">
        <v>1533</v>
      </c>
      <c r="F1330" s="24">
        <v>2.4186324328200001E-2</v>
      </c>
      <c r="G1330" s="25">
        <v>634</v>
      </c>
      <c r="H1330" s="25">
        <v>3767</v>
      </c>
      <c r="I1330" s="25">
        <f t="shared" si="27"/>
        <v>4401</v>
      </c>
    </row>
    <row r="1331" spans="1:9">
      <c r="A1331" s="13" t="s">
        <v>1542</v>
      </c>
      <c r="B1331" s="13">
        <v>17043846513</v>
      </c>
      <c r="C1331" s="13" t="s">
        <v>1543</v>
      </c>
      <c r="D1331" s="13" t="s">
        <v>1522</v>
      </c>
      <c r="E1331" s="13" t="s">
        <v>1533</v>
      </c>
      <c r="F1331" s="24">
        <v>0</v>
      </c>
      <c r="G1331" s="25">
        <v>634</v>
      </c>
      <c r="H1331" s="25">
        <v>3767</v>
      </c>
      <c r="I1331" s="25">
        <f t="shared" si="27"/>
        <v>4401</v>
      </c>
    </row>
    <row r="1332" spans="1:9">
      <c r="A1332" s="13" t="s">
        <v>1544</v>
      </c>
      <c r="B1332" s="13">
        <v>17043846515</v>
      </c>
      <c r="C1332" s="13" t="s">
        <v>1440</v>
      </c>
      <c r="D1332" s="13" t="s">
        <v>1522</v>
      </c>
      <c r="E1332" s="13" t="s">
        <v>1533</v>
      </c>
      <c r="F1332" s="24">
        <v>2.4186324328200001E-2</v>
      </c>
      <c r="G1332" s="25">
        <v>634</v>
      </c>
      <c r="H1332" s="25">
        <v>3767</v>
      </c>
      <c r="I1332" s="25">
        <f t="shared" si="27"/>
        <v>4401</v>
      </c>
    </row>
    <row r="1333" spans="1:9">
      <c r="A1333" s="13" t="s">
        <v>1441</v>
      </c>
      <c r="B1333" s="13">
        <v>17043846518</v>
      </c>
      <c r="C1333" s="13" t="s">
        <v>1442</v>
      </c>
      <c r="D1333" s="13" t="s">
        <v>1522</v>
      </c>
      <c r="E1333" s="13" t="s">
        <v>1533</v>
      </c>
      <c r="F1333" s="24">
        <v>2.4186324328200001E-2</v>
      </c>
      <c r="G1333" s="25">
        <v>634</v>
      </c>
      <c r="H1333" s="25">
        <v>3767</v>
      </c>
      <c r="I1333" s="25">
        <f t="shared" si="27"/>
        <v>4401</v>
      </c>
    </row>
    <row r="1334" spans="1:9">
      <c r="A1334" s="13" t="s">
        <v>1443</v>
      </c>
      <c r="B1334" s="13">
        <v>17043846519</v>
      </c>
      <c r="C1334" s="13" t="s">
        <v>1444</v>
      </c>
      <c r="D1334" s="13" t="s">
        <v>1522</v>
      </c>
      <c r="E1334" s="13" t="s">
        <v>1533</v>
      </c>
      <c r="F1334" s="24">
        <v>2.4186324328200001E-2</v>
      </c>
      <c r="G1334" s="25">
        <v>634</v>
      </c>
      <c r="H1334" s="25">
        <v>3767</v>
      </c>
      <c r="I1334" s="25">
        <f t="shared" si="27"/>
        <v>4401</v>
      </c>
    </row>
    <row r="1335" spans="1:9">
      <c r="A1335" s="13" t="s">
        <v>1445</v>
      </c>
      <c r="B1335" s="13">
        <v>17043846521</v>
      </c>
      <c r="C1335" s="13" t="s">
        <v>1446</v>
      </c>
      <c r="D1335" s="13" t="s">
        <v>1522</v>
      </c>
      <c r="E1335" s="13" t="s">
        <v>1533</v>
      </c>
      <c r="F1335" s="24">
        <v>2.4186324328200001E-2</v>
      </c>
      <c r="G1335" s="25">
        <v>634</v>
      </c>
      <c r="H1335" s="25">
        <v>3767</v>
      </c>
      <c r="I1335" s="25">
        <f t="shared" si="27"/>
        <v>4401</v>
      </c>
    </row>
    <row r="1336" spans="1:9">
      <c r="A1336" s="13" t="s">
        <v>1447</v>
      </c>
      <c r="B1336" s="13">
        <v>17043846522</v>
      </c>
      <c r="C1336" s="13" t="s">
        <v>1448</v>
      </c>
      <c r="D1336" s="13" t="s">
        <v>1522</v>
      </c>
      <c r="E1336" s="13" t="s">
        <v>1533</v>
      </c>
      <c r="F1336" s="24">
        <v>2.4186324328200001E-2</v>
      </c>
      <c r="G1336" s="25">
        <v>634</v>
      </c>
      <c r="H1336" s="25">
        <v>3767</v>
      </c>
      <c r="I1336" s="25">
        <f t="shared" si="27"/>
        <v>4401</v>
      </c>
    </row>
    <row r="1337" spans="1:9">
      <c r="A1337" s="13" t="s">
        <v>1449</v>
      </c>
      <c r="B1337" s="13">
        <v>17043841308</v>
      </c>
      <c r="C1337" s="13" t="s">
        <v>1450</v>
      </c>
      <c r="D1337" s="13" t="s">
        <v>1522</v>
      </c>
      <c r="E1337" s="13" t="s">
        <v>4214</v>
      </c>
      <c r="F1337" s="24">
        <v>2.4626208469299998E-2</v>
      </c>
      <c r="G1337" s="25">
        <v>21</v>
      </c>
      <c r="H1337" s="25">
        <v>373</v>
      </c>
      <c r="I1337" s="25">
        <f t="shared" si="27"/>
        <v>394</v>
      </c>
    </row>
    <row r="1338" spans="1:9">
      <c r="A1338" s="13" t="s">
        <v>1451</v>
      </c>
      <c r="B1338" s="13">
        <v>17043841314</v>
      </c>
      <c r="C1338" s="13" t="s">
        <v>1452</v>
      </c>
      <c r="D1338" s="13" t="s">
        <v>1522</v>
      </c>
      <c r="E1338" s="13" t="s">
        <v>4214</v>
      </c>
      <c r="F1338" s="24">
        <v>3.0176416039500002E-2</v>
      </c>
      <c r="G1338" s="25">
        <v>21</v>
      </c>
      <c r="H1338" s="25">
        <v>373</v>
      </c>
      <c r="I1338" s="25">
        <f t="shared" si="27"/>
        <v>394</v>
      </c>
    </row>
    <row r="1339" spans="1:9">
      <c r="A1339" s="13" t="s">
        <v>1453</v>
      </c>
      <c r="B1339" s="13">
        <v>17043841316</v>
      </c>
      <c r="C1339" s="13" t="s">
        <v>1454</v>
      </c>
      <c r="D1339" s="13" t="s">
        <v>1522</v>
      </c>
      <c r="E1339" s="13" t="s">
        <v>4214</v>
      </c>
      <c r="F1339" s="24">
        <v>6.7396797239800002E-3</v>
      </c>
      <c r="G1339" s="25">
        <v>21</v>
      </c>
      <c r="H1339" s="25">
        <v>373</v>
      </c>
      <c r="I1339" s="25">
        <f t="shared" si="27"/>
        <v>394</v>
      </c>
    </row>
    <row r="1340" spans="1:9">
      <c r="A1340" s="13" t="s">
        <v>1455</v>
      </c>
      <c r="B1340" s="13">
        <v>17043841320</v>
      </c>
      <c r="C1340" s="13" t="s">
        <v>1456</v>
      </c>
      <c r="D1340" s="13" t="s">
        <v>1522</v>
      </c>
      <c r="E1340" s="13" t="s">
        <v>4214</v>
      </c>
      <c r="F1340" s="24">
        <v>0</v>
      </c>
      <c r="G1340" s="25">
        <v>21</v>
      </c>
      <c r="H1340" s="25">
        <v>373</v>
      </c>
      <c r="I1340" s="25">
        <f t="shared" si="27"/>
        <v>394</v>
      </c>
    </row>
    <row r="1341" spans="1:9">
      <c r="A1341" s="13" t="s">
        <v>1457</v>
      </c>
      <c r="B1341" s="13">
        <v>17043841323</v>
      </c>
      <c r="C1341" s="13" t="s">
        <v>1458</v>
      </c>
      <c r="D1341" s="13" t="s">
        <v>1522</v>
      </c>
      <c r="E1341" s="13" t="s">
        <v>4214</v>
      </c>
      <c r="F1341" s="24">
        <v>1.35782752186E-2</v>
      </c>
      <c r="G1341" s="25">
        <v>21</v>
      </c>
      <c r="H1341" s="25">
        <v>373</v>
      </c>
      <c r="I1341" s="25">
        <f t="shared" si="27"/>
        <v>394</v>
      </c>
    </row>
    <row r="1342" spans="1:9">
      <c r="A1342" s="13" t="s">
        <v>1459</v>
      </c>
      <c r="B1342" s="13">
        <v>17043840000</v>
      </c>
      <c r="C1342" s="13" t="s">
        <v>1460</v>
      </c>
      <c r="D1342" s="13" t="s">
        <v>1522</v>
      </c>
      <c r="E1342" s="13" t="s">
        <v>4241</v>
      </c>
      <c r="F1342" s="24">
        <v>0.13667117059200001</v>
      </c>
      <c r="G1342" s="25"/>
      <c r="H1342" s="25"/>
      <c r="I1342" s="25"/>
    </row>
    <row r="1343" spans="1:9">
      <c r="A1343" s="13" t="s">
        <v>1461</v>
      </c>
      <c r="B1343" s="13">
        <v>17043840703</v>
      </c>
      <c r="C1343" s="13" t="s">
        <v>1462</v>
      </c>
      <c r="D1343" s="13" t="s">
        <v>1522</v>
      </c>
      <c r="E1343" s="13" t="s">
        <v>2522</v>
      </c>
      <c r="F1343" s="24">
        <v>3.71046215296E-2</v>
      </c>
      <c r="G1343" s="25">
        <v>22</v>
      </c>
      <c r="H1343" s="25">
        <v>655</v>
      </c>
      <c r="I1343" s="25">
        <f>SUM(G1343:H1343)</f>
        <v>677</v>
      </c>
    </row>
    <row r="1344" spans="1:9">
      <c r="A1344" s="13" t="s">
        <v>1463</v>
      </c>
      <c r="B1344" s="13">
        <v>17043840704</v>
      </c>
      <c r="C1344" s="13" t="s">
        <v>1464</v>
      </c>
      <c r="D1344" s="13" t="s">
        <v>1522</v>
      </c>
      <c r="E1344" s="13" t="s">
        <v>2522</v>
      </c>
      <c r="F1344" s="24">
        <v>3.71046215296E-2</v>
      </c>
      <c r="G1344" s="25">
        <v>22</v>
      </c>
      <c r="H1344" s="25">
        <v>655</v>
      </c>
      <c r="I1344" s="25">
        <f>SUM(G1344:H1344)</f>
        <v>677</v>
      </c>
    </row>
    <row r="1345" spans="1:9">
      <c r="A1345" s="13" t="s">
        <v>1465</v>
      </c>
      <c r="B1345" s="13">
        <v>17043840801</v>
      </c>
      <c r="C1345" s="13" t="s">
        <v>1466</v>
      </c>
      <c r="D1345" s="13" t="s">
        <v>1522</v>
      </c>
      <c r="E1345" s="13" t="s">
        <v>4241</v>
      </c>
      <c r="F1345" s="24">
        <v>0.18855656683399999</v>
      </c>
      <c r="G1345" s="25"/>
      <c r="H1345" s="25"/>
      <c r="I1345" s="25"/>
    </row>
    <row r="1346" spans="1:9">
      <c r="A1346" s="13" t="s">
        <v>1467</v>
      </c>
      <c r="B1346" s="13">
        <v>17043840802</v>
      </c>
      <c r="C1346" s="13" t="s">
        <v>1468</v>
      </c>
      <c r="D1346" s="13" t="s">
        <v>1522</v>
      </c>
      <c r="E1346" s="13" t="s">
        <v>4241</v>
      </c>
      <c r="F1346" s="24">
        <v>4.6709127724200002E-2</v>
      </c>
      <c r="G1346" s="25"/>
      <c r="H1346" s="25"/>
      <c r="I1346" s="25"/>
    </row>
    <row r="1347" spans="1:9">
      <c r="A1347" s="13" t="s">
        <v>1469</v>
      </c>
      <c r="B1347" s="13">
        <v>17043840908</v>
      </c>
      <c r="C1347" s="13" t="s">
        <v>1470</v>
      </c>
      <c r="D1347" s="13" t="s">
        <v>1522</v>
      </c>
      <c r="E1347" s="13" t="s">
        <v>4158</v>
      </c>
      <c r="F1347" s="24">
        <v>0.100702576339</v>
      </c>
      <c r="G1347" s="25">
        <v>11</v>
      </c>
      <c r="H1347" s="25">
        <v>849</v>
      </c>
      <c r="I1347" s="25">
        <f t="shared" ref="I1347:I1353" si="28">SUM(G1347:H1347)</f>
        <v>860</v>
      </c>
    </row>
    <row r="1348" spans="1:9">
      <c r="A1348" s="13" t="s">
        <v>1471</v>
      </c>
      <c r="B1348" s="13">
        <v>17043841002</v>
      </c>
      <c r="C1348" s="13" t="s">
        <v>1472</v>
      </c>
      <c r="D1348" s="13" t="s">
        <v>1522</v>
      </c>
      <c r="E1348" s="13" t="s">
        <v>4158</v>
      </c>
      <c r="F1348" s="24">
        <v>6.3926942646500007E-2</v>
      </c>
      <c r="G1348" s="25">
        <v>11</v>
      </c>
      <c r="H1348" s="25">
        <v>849</v>
      </c>
      <c r="I1348" s="25">
        <f t="shared" si="28"/>
        <v>860</v>
      </c>
    </row>
    <row r="1349" spans="1:9">
      <c r="A1349" s="13" t="s">
        <v>1473</v>
      </c>
      <c r="B1349" s="13">
        <v>17043841004</v>
      </c>
      <c r="C1349" s="13" t="s">
        <v>1474</v>
      </c>
      <c r="D1349" s="13" t="s">
        <v>1522</v>
      </c>
      <c r="E1349" s="13" t="s">
        <v>4158</v>
      </c>
      <c r="F1349" s="24">
        <v>6.3926942646500007E-2</v>
      </c>
      <c r="G1349" s="25">
        <v>11</v>
      </c>
      <c r="H1349" s="25">
        <v>849</v>
      </c>
      <c r="I1349" s="25">
        <f t="shared" si="28"/>
        <v>860</v>
      </c>
    </row>
    <row r="1350" spans="1:9">
      <c r="A1350" s="13" t="s">
        <v>1475</v>
      </c>
      <c r="B1350" s="13">
        <v>17043841103</v>
      </c>
      <c r="C1350" s="13" t="s">
        <v>1476</v>
      </c>
      <c r="D1350" s="13" t="s">
        <v>1522</v>
      </c>
      <c r="E1350" s="13" t="s">
        <v>4158</v>
      </c>
      <c r="F1350" s="24">
        <v>0</v>
      </c>
      <c r="G1350" s="25">
        <v>11</v>
      </c>
      <c r="H1350" s="25">
        <v>849</v>
      </c>
      <c r="I1350" s="25">
        <f t="shared" si="28"/>
        <v>860</v>
      </c>
    </row>
    <row r="1351" spans="1:9">
      <c r="A1351" s="13" t="s">
        <v>1477</v>
      </c>
      <c r="B1351" s="13">
        <v>17043841109</v>
      </c>
      <c r="C1351" s="13" t="s">
        <v>1478</v>
      </c>
      <c r="D1351" s="13" t="s">
        <v>1522</v>
      </c>
      <c r="E1351" s="13" t="s">
        <v>4158</v>
      </c>
      <c r="F1351" s="24">
        <v>3.175554052E-2</v>
      </c>
      <c r="G1351" s="25">
        <v>11</v>
      </c>
      <c r="H1351" s="25">
        <v>849</v>
      </c>
      <c r="I1351" s="25">
        <f t="shared" si="28"/>
        <v>860</v>
      </c>
    </row>
    <row r="1352" spans="1:9">
      <c r="A1352" s="13" t="s">
        <v>1479</v>
      </c>
      <c r="B1352" s="13">
        <v>17043841110</v>
      </c>
      <c r="C1352" s="13" t="s">
        <v>1480</v>
      </c>
      <c r="D1352" s="13" t="s">
        <v>1522</v>
      </c>
      <c r="E1352" s="13" t="s">
        <v>4158</v>
      </c>
      <c r="F1352" s="24">
        <v>0</v>
      </c>
      <c r="G1352" s="25">
        <v>11</v>
      </c>
      <c r="H1352" s="25">
        <v>849</v>
      </c>
      <c r="I1352" s="25">
        <f t="shared" si="28"/>
        <v>860</v>
      </c>
    </row>
    <row r="1353" spans="1:9">
      <c r="A1353" s="13" t="s">
        <v>1481</v>
      </c>
      <c r="B1353" s="13">
        <v>17043841113</v>
      </c>
      <c r="C1353" s="13" t="s">
        <v>1482</v>
      </c>
      <c r="D1353" s="13" t="s">
        <v>1522</v>
      </c>
      <c r="E1353" s="13" t="s">
        <v>4158</v>
      </c>
      <c r="F1353" s="24">
        <v>7.1511626243599996E-2</v>
      </c>
      <c r="G1353" s="25">
        <v>11</v>
      </c>
      <c r="H1353" s="25">
        <v>849</v>
      </c>
      <c r="I1353" s="25">
        <f t="shared" si="28"/>
        <v>860</v>
      </c>
    </row>
    <row r="1354" spans="1:9">
      <c r="A1354" s="13" t="s">
        <v>1483</v>
      </c>
      <c r="B1354" s="13">
        <v>17043846314</v>
      </c>
      <c r="C1354" s="13" t="s">
        <v>1484</v>
      </c>
      <c r="D1354" s="13" t="s">
        <v>1522</v>
      </c>
      <c r="E1354" s="13" t="s">
        <v>1485</v>
      </c>
      <c r="F1354" s="24">
        <v>0</v>
      </c>
      <c r="G1354" s="25"/>
      <c r="H1354" s="25"/>
      <c r="I1354" s="25"/>
    </row>
    <row r="1355" spans="1:9">
      <c r="A1355" s="13" t="s">
        <v>1486</v>
      </c>
      <c r="B1355" s="13">
        <v>17043845402</v>
      </c>
      <c r="C1355" s="13" t="s">
        <v>1487</v>
      </c>
      <c r="D1355" s="13" t="s">
        <v>1522</v>
      </c>
      <c r="E1355" s="13" t="s">
        <v>4099</v>
      </c>
      <c r="F1355" s="24">
        <v>0</v>
      </c>
      <c r="G1355" s="25">
        <v>1</v>
      </c>
      <c r="H1355" s="25">
        <v>156</v>
      </c>
      <c r="I1355" s="25">
        <f t="shared" ref="I1355:I1418" si="29">SUM(G1355:H1355)</f>
        <v>157</v>
      </c>
    </row>
    <row r="1356" spans="1:9">
      <c r="A1356" s="13" t="s">
        <v>1488</v>
      </c>
      <c r="B1356" s="13">
        <v>17043845805</v>
      </c>
      <c r="C1356" s="13" t="s">
        <v>1489</v>
      </c>
      <c r="D1356" s="13" t="s">
        <v>1522</v>
      </c>
      <c r="E1356" s="13" t="s">
        <v>4099</v>
      </c>
      <c r="F1356" s="24">
        <v>0</v>
      </c>
      <c r="G1356" s="25">
        <v>1</v>
      </c>
      <c r="H1356" s="25">
        <v>156</v>
      </c>
      <c r="I1356" s="25">
        <f t="shared" si="29"/>
        <v>157</v>
      </c>
    </row>
    <row r="1357" spans="1:9">
      <c r="A1357" s="13" t="s">
        <v>1490</v>
      </c>
      <c r="B1357" s="13">
        <v>17043845901</v>
      </c>
      <c r="C1357" s="13" t="s">
        <v>1387</v>
      </c>
      <c r="D1357" s="13" t="s">
        <v>1522</v>
      </c>
      <c r="E1357" s="13" t="s">
        <v>4099</v>
      </c>
      <c r="F1357" s="24">
        <v>0</v>
      </c>
      <c r="G1357" s="25">
        <v>1</v>
      </c>
      <c r="H1357" s="25">
        <v>156</v>
      </c>
      <c r="I1357" s="25">
        <f t="shared" si="29"/>
        <v>157</v>
      </c>
    </row>
    <row r="1358" spans="1:9">
      <c r="A1358" s="13" t="s">
        <v>1388</v>
      </c>
      <c r="B1358" s="13">
        <v>17043841205</v>
      </c>
      <c r="C1358" s="13" t="s">
        <v>1389</v>
      </c>
      <c r="D1358" s="13" t="s">
        <v>1522</v>
      </c>
      <c r="E1358" s="13" t="s">
        <v>4126</v>
      </c>
      <c r="F1358" s="24">
        <v>1.46266361699E-2</v>
      </c>
      <c r="G1358" s="25">
        <v>44</v>
      </c>
      <c r="H1358" s="25">
        <v>577</v>
      </c>
      <c r="I1358" s="25">
        <f t="shared" si="29"/>
        <v>621</v>
      </c>
    </row>
    <row r="1359" spans="1:9">
      <c r="A1359" s="13" t="s">
        <v>1390</v>
      </c>
      <c r="B1359" s="13">
        <v>17043841206</v>
      </c>
      <c r="C1359" s="13" t="s">
        <v>1391</v>
      </c>
      <c r="D1359" s="13" t="s">
        <v>1522</v>
      </c>
      <c r="E1359" s="13" t="s">
        <v>4126</v>
      </c>
      <c r="F1359" s="24">
        <v>1.3879250734999999E-2</v>
      </c>
      <c r="G1359" s="25">
        <v>44</v>
      </c>
      <c r="H1359" s="25">
        <v>577</v>
      </c>
      <c r="I1359" s="25">
        <f t="shared" si="29"/>
        <v>621</v>
      </c>
    </row>
    <row r="1360" spans="1:9">
      <c r="A1360" s="13" t="s">
        <v>1392</v>
      </c>
      <c r="B1360" s="13">
        <v>17043841208</v>
      </c>
      <c r="C1360" s="13" t="s">
        <v>1393</v>
      </c>
      <c r="D1360" s="13" t="s">
        <v>1522</v>
      </c>
      <c r="E1360" s="13" t="s">
        <v>4126</v>
      </c>
      <c r="F1360" s="24">
        <v>5.35320080817E-2</v>
      </c>
      <c r="G1360" s="25">
        <v>44</v>
      </c>
      <c r="H1360" s="25">
        <v>577</v>
      </c>
      <c r="I1360" s="25">
        <f t="shared" si="29"/>
        <v>621</v>
      </c>
    </row>
    <row r="1361" spans="1:9">
      <c r="A1361" s="13" t="s">
        <v>1394</v>
      </c>
      <c r="B1361" s="13">
        <v>17043841210</v>
      </c>
      <c r="C1361" s="13" t="s">
        <v>1395</v>
      </c>
      <c r="D1361" s="13" t="s">
        <v>1522</v>
      </c>
      <c r="E1361" s="13" t="s">
        <v>4126</v>
      </c>
      <c r="F1361" s="24">
        <v>1.3879250734999999E-2</v>
      </c>
      <c r="G1361" s="25">
        <v>44</v>
      </c>
      <c r="H1361" s="25">
        <v>577</v>
      </c>
      <c r="I1361" s="25">
        <f t="shared" si="29"/>
        <v>621</v>
      </c>
    </row>
    <row r="1362" spans="1:9">
      <c r="A1362" s="13" t="s">
        <v>1396</v>
      </c>
      <c r="B1362" s="13">
        <v>17043841307</v>
      </c>
      <c r="C1362" s="13" t="s">
        <v>1397</v>
      </c>
      <c r="D1362" s="13" t="s">
        <v>1522</v>
      </c>
      <c r="E1362" s="13" t="s">
        <v>4126</v>
      </c>
      <c r="F1362" s="24">
        <v>1.26498006284E-2</v>
      </c>
      <c r="G1362" s="25">
        <v>44</v>
      </c>
      <c r="H1362" s="25">
        <v>577</v>
      </c>
      <c r="I1362" s="25">
        <f t="shared" si="29"/>
        <v>621</v>
      </c>
    </row>
    <row r="1363" spans="1:9">
      <c r="A1363" s="13" t="s">
        <v>1398</v>
      </c>
      <c r="B1363" s="13">
        <v>17043841321</v>
      </c>
      <c r="C1363" s="13" t="s">
        <v>1399</v>
      </c>
      <c r="D1363" s="13" t="s">
        <v>1522</v>
      </c>
      <c r="E1363" s="13" t="s">
        <v>4126</v>
      </c>
      <c r="F1363" s="24">
        <v>0</v>
      </c>
      <c r="G1363" s="25">
        <v>44</v>
      </c>
      <c r="H1363" s="25">
        <v>577</v>
      </c>
      <c r="I1363" s="25">
        <f t="shared" si="29"/>
        <v>621</v>
      </c>
    </row>
    <row r="1364" spans="1:9">
      <c r="A1364" s="13" t="s">
        <v>1400</v>
      </c>
      <c r="B1364" s="13">
        <v>17043841325</v>
      </c>
      <c r="C1364" s="13" t="s">
        <v>1401</v>
      </c>
      <c r="D1364" s="13" t="s">
        <v>1522</v>
      </c>
      <c r="E1364" s="13" t="s">
        <v>4126</v>
      </c>
      <c r="F1364" s="24">
        <v>2.3900981992500001E-2</v>
      </c>
      <c r="G1364" s="25">
        <v>44</v>
      </c>
      <c r="H1364" s="25">
        <v>577</v>
      </c>
      <c r="I1364" s="25">
        <f t="shared" si="29"/>
        <v>621</v>
      </c>
    </row>
    <row r="1365" spans="1:9">
      <c r="A1365" s="13" t="s">
        <v>1402</v>
      </c>
      <c r="B1365" s="13">
        <v>17043841326</v>
      </c>
      <c r="C1365" s="13" t="s">
        <v>1403</v>
      </c>
      <c r="D1365" s="13" t="s">
        <v>1522</v>
      </c>
      <c r="E1365" s="13" t="s">
        <v>4126</v>
      </c>
      <c r="F1365" s="24">
        <v>1.26498006284E-2</v>
      </c>
      <c r="G1365" s="25">
        <v>44</v>
      </c>
      <c r="H1365" s="25">
        <v>577</v>
      </c>
      <c r="I1365" s="25">
        <f t="shared" si="29"/>
        <v>621</v>
      </c>
    </row>
    <row r="1366" spans="1:9">
      <c r="A1366" s="13" t="s">
        <v>1404</v>
      </c>
      <c r="B1366" s="13">
        <v>17043841327</v>
      </c>
      <c r="C1366" s="13" t="s">
        <v>1405</v>
      </c>
      <c r="D1366" s="13" t="s">
        <v>1522</v>
      </c>
      <c r="E1366" s="13" t="s">
        <v>4126</v>
      </c>
      <c r="F1366" s="24">
        <v>1.26498006284E-2</v>
      </c>
      <c r="G1366" s="25">
        <v>44</v>
      </c>
      <c r="H1366" s="25">
        <v>577</v>
      </c>
      <c r="I1366" s="25">
        <f t="shared" si="29"/>
        <v>621</v>
      </c>
    </row>
    <row r="1367" spans="1:9">
      <c r="A1367" s="13" t="s">
        <v>1406</v>
      </c>
      <c r="B1367" s="13">
        <v>17043841703</v>
      </c>
      <c r="C1367" s="13" t="s">
        <v>1407</v>
      </c>
      <c r="D1367" s="13" t="s">
        <v>1522</v>
      </c>
      <c r="E1367" s="13" t="s">
        <v>4126</v>
      </c>
      <c r="F1367" s="24">
        <v>0.250871092081</v>
      </c>
      <c r="G1367" s="25">
        <v>44</v>
      </c>
      <c r="H1367" s="25">
        <v>577</v>
      </c>
      <c r="I1367" s="25">
        <f t="shared" si="29"/>
        <v>621</v>
      </c>
    </row>
    <row r="1368" spans="1:9">
      <c r="A1368" s="13" t="s">
        <v>1408</v>
      </c>
      <c r="B1368" s="13">
        <v>17043845000</v>
      </c>
      <c r="C1368" s="13" t="s">
        <v>1409</v>
      </c>
      <c r="D1368" s="13" t="s">
        <v>1522</v>
      </c>
      <c r="E1368" s="13" t="s">
        <v>1410</v>
      </c>
      <c r="F1368" s="24">
        <v>0</v>
      </c>
      <c r="G1368" s="25">
        <v>0</v>
      </c>
      <c r="H1368" s="25">
        <v>76</v>
      </c>
      <c r="I1368" s="25">
        <f t="shared" si="29"/>
        <v>76</v>
      </c>
    </row>
    <row r="1369" spans="1:9">
      <c r="A1369" s="13" t="s">
        <v>1411</v>
      </c>
      <c r="B1369" s="13">
        <v>17043845100</v>
      </c>
      <c r="C1369" s="13" t="s">
        <v>1412</v>
      </c>
      <c r="D1369" s="13" t="s">
        <v>1522</v>
      </c>
      <c r="E1369" s="13" t="s">
        <v>1410</v>
      </c>
      <c r="F1369" s="24">
        <v>0</v>
      </c>
      <c r="G1369" s="25">
        <v>0</v>
      </c>
      <c r="H1369" s="25">
        <v>76</v>
      </c>
      <c r="I1369" s="25">
        <f t="shared" si="29"/>
        <v>76</v>
      </c>
    </row>
    <row r="1370" spans="1:9">
      <c r="A1370" s="13" t="s">
        <v>1413</v>
      </c>
      <c r="B1370" s="13">
        <v>17043845502</v>
      </c>
      <c r="C1370" s="13" t="s">
        <v>1414</v>
      </c>
      <c r="D1370" s="13" t="s">
        <v>1522</v>
      </c>
      <c r="E1370" s="13" t="s">
        <v>1410</v>
      </c>
      <c r="F1370" s="24">
        <v>0</v>
      </c>
      <c r="G1370" s="25">
        <v>0</v>
      </c>
      <c r="H1370" s="25">
        <v>76</v>
      </c>
      <c r="I1370" s="25">
        <f t="shared" si="29"/>
        <v>76</v>
      </c>
    </row>
    <row r="1371" spans="1:9">
      <c r="A1371" s="13" t="s">
        <v>1415</v>
      </c>
      <c r="B1371" s="13">
        <v>17043845506</v>
      </c>
      <c r="C1371" s="13" t="s">
        <v>1416</v>
      </c>
      <c r="D1371" s="13" t="s">
        <v>1522</v>
      </c>
      <c r="E1371" s="13" t="s">
        <v>1417</v>
      </c>
      <c r="F1371" s="24">
        <v>0</v>
      </c>
      <c r="G1371" s="25">
        <v>12</v>
      </c>
      <c r="H1371" s="25">
        <v>277</v>
      </c>
      <c r="I1371" s="25">
        <f t="shared" si="29"/>
        <v>289</v>
      </c>
    </row>
    <row r="1372" spans="1:9">
      <c r="A1372" s="13" t="s">
        <v>1418</v>
      </c>
      <c r="B1372" s="13">
        <v>17043845509</v>
      </c>
      <c r="C1372" s="13" t="s">
        <v>1419</v>
      </c>
      <c r="D1372" s="13" t="s">
        <v>1522</v>
      </c>
      <c r="E1372" s="13" t="s">
        <v>1417</v>
      </c>
      <c r="F1372" s="24">
        <v>0</v>
      </c>
      <c r="G1372" s="25">
        <v>12</v>
      </c>
      <c r="H1372" s="25">
        <v>277</v>
      </c>
      <c r="I1372" s="25">
        <f t="shared" si="29"/>
        <v>289</v>
      </c>
    </row>
    <row r="1373" spans="1:9">
      <c r="A1373" s="13" t="s">
        <v>1420</v>
      </c>
      <c r="B1373" s="13">
        <v>17043845802</v>
      </c>
      <c r="C1373" s="13" t="s">
        <v>1421</v>
      </c>
      <c r="D1373" s="13" t="s">
        <v>1522</v>
      </c>
      <c r="E1373" s="13" t="s">
        <v>1417</v>
      </c>
      <c r="F1373" s="24">
        <v>1.8433179706299999E-2</v>
      </c>
      <c r="G1373" s="25">
        <v>12</v>
      </c>
      <c r="H1373" s="25">
        <v>277</v>
      </c>
      <c r="I1373" s="25">
        <f t="shared" si="29"/>
        <v>289</v>
      </c>
    </row>
    <row r="1374" spans="1:9">
      <c r="A1374" s="13" t="s">
        <v>1422</v>
      </c>
      <c r="B1374" s="13">
        <v>17043845807</v>
      </c>
      <c r="C1374" s="13" t="s">
        <v>1423</v>
      </c>
      <c r="D1374" s="13" t="s">
        <v>1522</v>
      </c>
      <c r="E1374" s="13" t="s">
        <v>1417</v>
      </c>
      <c r="F1374" s="24">
        <v>0</v>
      </c>
      <c r="G1374" s="25">
        <v>12</v>
      </c>
      <c r="H1374" s="25">
        <v>277</v>
      </c>
      <c r="I1374" s="25">
        <f t="shared" si="29"/>
        <v>289</v>
      </c>
    </row>
    <row r="1375" spans="1:9">
      <c r="A1375" s="13" t="s">
        <v>1424</v>
      </c>
      <c r="B1375" s="13">
        <v>17043845809</v>
      </c>
      <c r="C1375" s="13" t="s">
        <v>1425</v>
      </c>
      <c r="D1375" s="13" t="s">
        <v>1522</v>
      </c>
      <c r="E1375" s="13" t="s">
        <v>1417</v>
      </c>
      <c r="F1375" s="24">
        <v>7.99999982119E-2</v>
      </c>
      <c r="G1375" s="25">
        <v>12</v>
      </c>
      <c r="H1375" s="25">
        <v>277</v>
      </c>
      <c r="I1375" s="25">
        <f t="shared" si="29"/>
        <v>289</v>
      </c>
    </row>
    <row r="1376" spans="1:9">
      <c r="A1376" s="13" t="s">
        <v>1426</v>
      </c>
      <c r="B1376" s="13">
        <v>17043845811</v>
      </c>
      <c r="C1376" s="13" t="s">
        <v>1427</v>
      </c>
      <c r="D1376" s="13" t="s">
        <v>1522</v>
      </c>
      <c r="E1376" s="13" t="s">
        <v>1417</v>
      </c>
      <c r="F1376" s="24">
        <v>0</v>
      </c>
      <c r="G1376" s="25">
        <v>12</v>
      </c>
      <c r="H1376" s="25">
        <v>277</v>
      </c>
      <c r="I1376" s="25">
        <f t="shared" si="29"/>
        <v>289</v>
      </c>
    </row>
    <row r="1377" spans="1:9">
      <c r="A1377" s="13" t="s">
        <v>1428</v>
      </c>
      <c r="B1377" s="13">
        <v>17043844307</v>
      </c>
      <c r="C1377" s="13" t="s">
        <v>1429</v>
      </c>
      <c r="D1377" s="13" t="s">
        <v>1522</v>
      </c>
      <c r="E1377" s="13" t="s">
        <v>1430</v>
      </c>
      <c r="F1377" s="24">
        <v>0</v>
      </c>
      <c r="G1377" s="25">
        <v>41</v>
      </c>
      <c r="H1377" s="25">
        <v>946</v>
      </c>
      <c r="I1377" s="25">
        <f t="shared" si="29"/>
        <v>987</v>
      </c>
    </row>
    <row r="1378" spans="1:9">
      <c r="A1378" s="13" t="s">
        <v>1431</v>
      </c>
      <c r="B1378" s="13">
        <v>17043844401</v>
      </c>
      <c r="C1378" s="13" t="s">
        <v>1432</v>
      </c>
      <c r="D1378" s="13" t="s">
        <v>1522</v>
      </c>
      <c r="E1378" s="13" t="s">
        <v>1430</v>
      </c>
      <c r="F1378" s="24">
        <v>0</v>
      </c>
      <c r="G1378" s="25">
        <v>41</v>
      </c>
      <c r="H1378" s="25">
        <v>946</v>
      </c>
      <c r="I1378" s="25">
        <f t="shared" si="29"/>
        <v>987</v>
      </c>
    </row>
    <row r="1379" spans="1:9">
      <c r="A1379" s="13" t="s">
        <v>1433</v>
      </c>
      <c r="B1379" s="13">
        <v>17043844402</v>
      </c>
      <c r="C1379" s="13" t="s">
        <v>1434</v>
      </c>
      <c r="D1379" s="13" t="s">
        <v>1522</v>
      </c>
      <c r="E1379" s="13" t="s">
        <v>1430</v>
      </c>
      <c r="F1379" s="24">
        <v>0</v>
      </c>
      <c r="G1379" s="25">
        <v>41</v>
      </c>
      <c r="H1379" s="25">
        <v>946</v>
      </c>
      <c r="I1379" s="25">
        <f t="shared" si="29"/>
        <v>987</v>
      </c>
    </row>
    <row r="1380" spans="1:9">
      <c r="A1380" s="13" t="s">
        <v>1435</v>
      </c>
      <c r="B1380" s="13">
        <v>17043844701</v>
      </c>
      <c r="C1380" s="13" t="s">
        <v>1436</v>
      </c>
      <c r="D1380" s="13" t="s">
        <v>1522</v>
      </c>
      <c r="E1380" s="13" t="s">
        <v>1430</v>
      </c>
      <c r="F1380" s="24">
        <v>0</v>
      </c>
      <c r="G1380" s="25">
        <v>41</v>
      </c>
      <c r="H1380" s="25">
        <v>946</v>
      </c>
      <c r="I1380" s="25">
        <f t="shared" si="29"/>
        <v>987</v>
      </c>
    </row>
    <row r="1381" spans="1:9">
      <c r="A1381" s="13" t="s">
        <v>1437</v>
      </c>
      <c r="B1381" s="13">
        <v>17043844801</v>
      </c>
      <c r="C1381" s="13" t="s">
        <v>1438</v>
      </c>
      <c r="D1381" s="13" t="s">
        <v>1522</v>
      </c>
      <c r="E1381" s="13" t="s">
        <v>1430</v>
      </c>
      <c r="F1381" s="24">
        <v>1.30480164662E-2</v>
      </c>
      <c r="G1381" s="25">
        <v>41</v>
      </c>
      <c r="H1381" s="25">
        <v>946</v>
      </c>
      <c r="I1381" s="25">
        <f t="shared" si="29"/>
        <v>987</v>
      </c>
    </row>
    <row r="1382" spans="1:9">
      <c r="A1382" s="13" t="s">
        <v>1439</v>
      </c>
      <c r="B1382" s="13">
        <v>17043844802</v>
      </c>
      <c r="C1382" s="13" t="s">
        <v>1336</v>
      </c>
      <c r="D1382" s="13" t="s">
        <v>1522</v>
      </c>
      <c r="E1382" s="13" t="s">
        <v>1430</v>
      </c>
      <c r="F1382" s="24">
        <v>1.30480164662E-2</v>
      </c>
      <c r="G1382" s="25">
        <v>41</v>
      </c>
      <c r="H1382" s="25">
        <v>946</v>
      </c>
      <c r="I1382" s="25">
        <f t="shared" si="29"/>
        <v>987</v>
      </c>
    </row>
    <row r="1383" spans="1:9">
      <c r="A1383" s="13" t="s">
        <v>1337</v>
      </c>
      <c r="B1383" s="13">
        <v>17043844901</v>
      </c>
      <c r="C1383" s="13" t="s">
        <v>1338</v>
      </c>
      <c r="D1383" s="13" t="s">
        <v>1522</v>
      </c>
      <c r="E1383" s="13" t="s">
        <v>1430</v>
      </c>
      <c r="F1383" s="24">
        <v>1.3840830884900001E-2</v>
      </c>
      <c r="G1383" s="25">
        <v>41</v>
      </c>
      <c r="H1383" s="25">
        <v>946</v>
      </c>
      <c r="I1383" s="25">
        <f t="shared" si="29"/>
        <v>987</v>
      </c>
    </row>
    <row r="1384" spans="1:9">
      <c r="A1384" s="13" t="s">
        <v>1339</v>
      </c>
      <c r="B1384" s="13">
        <v>17043844902</v>
      </c>
      <c r="C1384" s="13" t="s">
        <v>1340</v>
      </c>
      <c r="D1384" s="13" t="s">
        <v>1522</v>
      </c>
      <c r="E1384" s="13" t="s">
        <v>1430</v>
      </c>
      <c r="F1384" s="24">
        <v>1.3840830884900001E-2</v>
      </c>
      <c r="G1384" s="25">
        <v>41</v>
      </c>
      <c r="H1384" s="25">
        <v>946</v>
      </c>
      <c r="I1384" s="25">
        <f t="shared" si="29"/>
        <v>987</v>
      </c>
    </row>
    <row r="1385" spans="1:9">
      <c r="A1385" s="13" t="s">
        <v>1341</v>
      </c>
      <c r="B1385" s="13">
        <v>17043845507</v>
      </c>
      <c r="C1385" s="13" t="s">
        <v>1342</v>
      </c>
      <c r="D1385" s="13" t="s">
        <v>1522</v>
      </c>
      <c r="E1385" s="13" t="s">
        <v>1430</v>
      </c>
      <c r="F1385" s="24">
        <v>0.48648649454100001</v>
      </c>
      <c r="G1385" s="25">
        <v>41</v>
      </c>
      <c r="H1385" s="25">
        <v>946</v>
      </c>
      <c r="I1385" s="25">
        <f t="shared" si="29"/>
        <v>987</v>
      </c>
    </row>
    <row r="1386" spans="1:9">
      <c r="A1386" s="13" t="s">
        <v>1343</v>
      </c>
      <c r="B1386" s="13">
        <v>17043845601</v>
      </c>
      <c r="C1386" s="13" t="s">
        <v>1344</v>
      </c>
      <c r="D1386" s="13" t="s">
        <v>1522</v>
      </c>
      <c r="E1386" s="13" t="s">
        <v>1430</v>
      </c>
      <c r="F1386" s="24">
        <v>0</v>
      </c>
      <c r="G1386" s="25">
        <v>41</v>
      </c>
      <c r="H1386" s="25">
        <v>946</v>
      </c>
      <c r="I1386" s="25">
        <f t="shared" si="29"/>
        <v>987</v>
      </c>
    </row>
    <row r="1387" spans="1:9">
      <c r="A1387" s="13" t="s">
        <v>1345</v>
      </c>
      <c r="B1387" s="13">
        <v>17043845602</v>
      </c>
      <c r="C1387" s="13" t="s">
        <v>1346</v>
      </c>
      <c r="D1387" s="13" t="s">
        <v>1522</v>
      </c>
      <c r="E1387" s="13" t="s">
        <v>1430</v>
      </c>
      <c r="F1387" s="24">
        <v>0</v>
      </c>
      <c r="G1387" s="25">
        <v>41</v>
      </c>
      <c r="H1387" s="25">
        <v>946</v>
      </c>
      <c r="I1387" s="25">
        <f t="shared" si="29"/>
        <v>987</v>
      </c>
    </row>
    <row r="1388" spans="1:9">
      <c r="A1388" s="13" t="s">
        <v>1347</v>
      </c>
      <c r="B1388" s="13">
        <v>17043845701</v>
      </c>
      <c r="C1388" s="13" t="s">
        <v>1348</v>
      </c>
      <c r="D1388" s="13" t="s">
        <v>1522</v>
      </c>
      <c r="E1388" s="13" t="s">
        <v>1430</v>
      </c>
      <c r="F1388" s="24">
        <v>1.6971278935699999E-2</v>
      </c>
      <c r="G1388" s="25">
        <v>41</v>
      </c>
      <c r="H1388" s="25">
        <v>946</v>
      </c>
      <c r="I1388" s="25">
        <f t="shared" si="29"/>
        <v>987</v>
      </c>
    </row>
    <row r="1389" spans="1:9">
      <c r="A1389" s="13" t="s">
        <v>1349</v>
      </c>
      <c r="B1389" s="13">
        <v>17043845702</v>
      </c>
      <c r="C1389" s="13" t="s">
        <v>1350</v>
      </c>
      <c r="D1389" s="13" t="s">
        <v>1522</v>
      </c>
      <c r="E1389" s="13" t="s">
        <v>1430</v>
      </c>
      <c r="F1389" s="24">
        <v>3.6551725119399997E-2</v>
      </c>
      <c r="G1389" s="25">
        <v>41</v>
      </c>
      <c r="H1389" s="25">
        <v>946</v>
      </c>
      <c r="I1389" s="25">
        <f t="shared" si="29"/>
        <v>987</v>
      </c>
    </row>
    <row r="1390" spans="1:9">
      <c r="A1390" s="13" t="s">
        <v>1351</v>
      </c>
      <c r="B1390" s="13">
        <v>17043845704</v>
      </c>
      <c r="C1390" s="13" t="s">
        <v>1352</v>
      </c>
      <c r="D1390" s="13" t="s">
        <v>1522</v>
      </c>
      <c r="E1390" s="13" t="s">
        <v>1430</v>
      </c>
      <c r="F1390" s="24">
        <v>2.8985508251899998E-3</v>
      </c>
      <c r="G1390" s="25">
        <v>41</v>
      </c>
      <c r="H1390" s="25">
        <v>946</v>
      </c>
      <c r="I1390" s="25">
        <f t="shared" si="29"/>
        <v>987</v>
      </c>
    </row>
    <row r="1391" spans="1:9">
      <c r="A1391" s="13" t="s">
        <v>1353</v>
      </c>
      <c r="B1391" s="13">
        <v>17043845803</v>
      </c>
      <c r="C1391" s="13" t="s">
        <v>1354</v>
      </c>
      <c r="D1391" s="13" t="s">
        <v>1522</v>
      </c>
      <c r="E1391" s="13" t="s">
        <v>1430</v>
      </c>
      <c r="F1391" s="24">
        <v>5.2419353276499998E-2</v>
      </c>
      <c r="G1391" s="25">
        <v>41</v>
      </c>
      <c r="H1391" s="25">
        <v>946</v>
      </c>
      <c r="I1391" s="25">
        <f t="shared" si="29"/>
        <v>987</v>
      </c>
    </row>
    <row r="1392" spans="1:9">
      <c r="A1392" s="13" t="s">
        <v>1355</v>
      </c>
      <c r="B1392" s="13">
        <v>17043846003</v>
      </c>
      <c r="C1392" s="13" t="s">
        <v>1356</v>
      </c>
      <c r="D1392" s="13" t="s">
        <v>1522</v>
      </c>
      <c r="E1392" s="13" t="s">
        <v>1430</v>
      </c>
      <c r="F1392" s="24">
        <v>1.8847007304400001E-2</v>
      </c>
      <c r="G1392" s="25">
        <v>41</v>
      </c>
      <c r="H1392" s="25">
        <v>946</v>
      </c>
      <c r="I1392" s="25">
        <f t="shared" si="29"/>
        <v>987</v>
      </c>
    </row>
    <row r="1393" spans="1:9">
      <c r="A1393" s="13" t="s">
        <v>1357</v>
      </c>
      <c r="B1393" s="13">
        <v>17043846307</v>
      </c>
      <c r="C1393" s="13" t="s">
        <v>1358</v>
      </c>
      <c r="D1393" s="13" t="s">
        <v>1522</v>
      </c>
      <c r="E1393" s="13" t="s">
        <v>1430</v>
      </c>
      <c r="F1393" s="24">
        <v>0</v>
      </c>
      <c r="G1393" s="25">
        <v>41</v>
      </c>
      <c r="H1393" s="25">
        <v>946</v>
      </c>
      <c r="I1393" s="25">
        <f t="shared" si="29"/>
        <v>987</v>
      </c>
    </row>
    <row r="1394" spans="1:9">
      <c r="A1394" s="13" t="s">
        <v>1359</v>
      </c>
      <c r="B1394" s="13">
        <v>17043840600</v>
      </c>
      <c r="C1394" s="13" t="s">
        <v>1360</v>
      </c>
      <c r="D1394" s="13" t="s">
        <v>1522</v>
      </c>
      <c r="E1394" s="13" t="s">
        <v>2522</v>
      </c>
      <c r="F1394" s="24">
        <v>1.38461533934E-2</v>
      </c>
      <c r="G1394" s="25">
        <v>22</v>
      </c>
      <c r="H1394" s="25">
        <v>655</v>
      </c>
      <c r="I1394" s="25">
        <f t="shared" si="29"/>
        <v>677</v>
      </c>
    </row>
    <row r="1395" spans="1:9">
      <c r="A1395" s="13" t="s">
        <v>1361</v>
      </c>
      <c r="B1395" s="13">
        <v>17043840705</v>
      </c>
      <c r="C1395" s="13" t="s">
        <v>1362</v>
      </c>
      <c r="D1395" s="13" t="s">
        <v>1522</v>
      </c>
      <c r="E1395" s="13" t="s">
        <v>2522</v>
      </c>
      <c r="F1395" s="24">
        <v>3.71046215296E-2</v>
      </c>
      <c r="G1395" s="25">
        <v>22</v>
      </c>
      <c r="H1395" s="25">
        <v>655</v>
      </c>
      <c r="I1395" s="25">
        <f t="shared" si="29"/>
        <v>677</v>
      </c>
    </row>
    <row r="1396" spans="1:9">
      <c r="A1396" s="13" t="s">
        <v>1363</v>
      </c>
      <c r="B1396" s="13">
        <v>17043840706</v>
      </c>
      <c r="C1396" s="13" t="s">
        <v>1364</v>
      </c>
      <c r="D1396" s="13" t="s">
        <v>1522</v>
      </c>
      <c r="E1396" s="13" t="s">
        <v>2522</v>
      </c>
      <c r="F1396" s="24">
        <v>3.71046215296E-2</v>
      </c>
      <c r="G1396" s="25">
        <v>22</v>
      </c>
      <c r="H1396" s="25">
        <v>655</v>
      </c>
      <c r="I1396" s="25">
        <f t="shared" si="29"/>
        <v>677</v>
      </c>
    </row>
    <row r="1397" spans="1:9">
      <c r="A1397" s="13" t="s">
        <v>1365</v>
      </c>
      <c r="B1397" s="13">
        <v>17043842800</v>
      </c>
      <c r="C1397" s="13" t="s">
        <v>1366</v>
      </c>
      <c r="D1397" s="13" t="s">
        <v>1522</v>
      </c>
      <c r="E1397" s="13" t="s">
        <v>2522</v>
      </c>
      <c r="F1397" s="24">
        <v>5.6680161505900002E-3</v>
      </c>
      <c r="G1397" s="25">
        <v>22</v>
      </c>
      <c r="H1397" s="25">
        <v>655</v>
      </c>
      <c r="I1397" s="25">
        <f t="shared" si="29"/>
        <v>677</v>
      </c>
    </row>
    <row r="1398" spans="1:9">
      <c r="A1398" s="13" t="s">
        <v>1367</v>
      </c>
      <c r="B1398" s="13">
        <v>17043842900</v>
      </c>
      <c r="C1398" s="13" t="s">
        <v>1368</v>
      </c>
      <c r="D1398" s="13" t="s">
        <v>1522</v>
      </c>
      <c r="E1398" s="13" t="s">
        <v>2522</v>
      </c>
      <c r="F1398" s="24">
        <v>0</v>
      </c>
      <c r="G1398" s="25">
        <v>22</v>
      </c>
      <c r="H1398" s="25">
        <v>655</v>
      </c>
      <c r="I1398" s="25">
        <f t="shared" si="29"/>
        <v>677</v>
      </c>
    </row>
    <row r="1399" spans="1:9">
      <c r="A1399" s="13" t="s">
        <v>1369</v>
      </c>
      <c r="B1399" s="13">
        <v>17043843000</v>
      </c>
      <c r="C1399" s="13" t="s">
        <v>1370</v>
      </c>
      <c r="D1399" s="13" t="s">
        <v>1522</v>
      </c>
      <c r="E1399" s="13" t="s">
        <v>2522</v>
      </c>
      <c r="F1399" s="24">
        <v>5.33880889416E-2</v>
      </c>
      <c r="G1399" s="25">
        <v>22</v>
      </c>
      <c r="H1399" s="25">
        <v>655</v>
      </c>
      <c r="I1399" s="25">
        <f t="shared" si="29"/>
        <v>677</v>
      </c>
    </row>
    <row r="1400" spans="1:9">
      <c r="A1400" s="13" t="s">
        <v>1371</v>
      </c>
      <c r="B1400" s="13">
        <v>17043843900</v>
      </c>
      <c r="C1400" s="13" t="s">
        <v>1372</v>
      </c>
      <c r="D1400" s="13" t="s">
        <v>1522</v>
      </c>
      <c r="E1400" s="13" t="s">
        <v>2522</v>
      </c>
      <c r="F1400" s="24">
        <v>7.6460480689999999E-2</v>
      </c>
      <c r="G1400" s="25">
        <v>22</v>
      </c>
      <c r="H1400" s="25">
        <v>655</v>
      </c>
      <c r="I1400" s="25">
        <f t="shared" si="29"/>
        <v>677</v>
      </c>
    </row>
    <row r="1401" spans="1:9">
      <c r="A1401" s="13" t="s">
        <v>1373</v>
      </c>
      <c r="B1401" s="13">
        <v>17043844001</v>
      </c>
      <c r="C1401" s="13" t="s">
        <v>1374</v>
      </c>
      <c r="D1401" s="13" t="s">
        <v>1522</v>
      </c>
      <c r="E1401" s="13" t="s">
        <v>2522</v>
      </c>
      <c r="F1401" s="24">
        <v>7.2125582955799997E-3</v>
      </c>
      <c r="G1401" s="25">
        <v>22</v>
      </c>
      <c r="H1401" s="25">
        <v>655</v>
      </c>
      <c r="I1401" s="25">
        <f t="shared" si="29"/>
        <v>677</v>
      </c>
    </row>
    <row r="1402" spans="1:9">
      <c r="A1402" s="13" t="s">
        <v>1375</v>
      </c>
      <c r="B1402" s="13">
        <v>17043844002</v>
      </c>
      <c r="C1402" s="13" t="s">
        <v>1376</v>
      </c>
      <c r="D1402" s="13" t="s">
        <v>1522</v>
      </c>
      <c r="E1402" s="13" t="s">
        <v>2522</v>
      </c>
      <c r="F1402" s="24">
        <v>7.2125582955799997E-3</v>
      </c>
      <c r="G1402" s="25">
        <v>22</v>
      </c>
      <c r="H1402" s="25">
        <v>655</v>
      </c>
      <c r="I1402" s="25">
        <f t="shared" si="29"/>
        <v>677</v>
      </c>
    </row>
    <row r="1403" spans="1:9">
      <c r="A1403" s="13" t="s">
        <v>1377</v>
      </c>
      <c r="B1403" s="13">
        <v>17043844100</v>
      </c>
      <c r="C1403" s="13" t="s">
        <v>1378</v>
      </c>
      <c r="D1403" s="13" t="s">
        <v>1522</v>
      </c>
      <c r="E1403" s="13" t="s">
        <v>2522</v>
      </c>
      <c r="F1403" s="24">
        <v>2.6290165260400001E-2</v>
      </c>
      <c r="G1403" s="25">
        <v>22</v>
      </c>
      <c r="H1403" s="25">
        <v>655</v>
      </c>
      <c r="I1403" s="25">
        <f t="shared" si="29"/>
        <v>677</v>
      </c>
    </row>
    <row r="1404" spans="1:9">
      <c r="A1404" s="13" t="s">
        <v>1379</v>
      </c>
      <c r="B1404" s="13">
        <v>17043844601</v>
      </c>
      <c r="C1404" s="13" t="s">
        <v>1380</v>
      </c>
      <c r="D1404" s="13" t="s">
        <v>1522</v>
      </c>
      <c r="E1404" s="13" t="s">
        <v>2522</v>
      </c>
      <c r="F1404" s="24">
        <v>0</v>
      </c>
      <c r="G1404" s="25">
        <v>22</v>
      </c>
      <c r="H1404" s="25">
        <v>655</v>
      </c>
      <c r="I1404" s="25">
        <f t="shared" si="29"/>
        <v>677</v>
      </c>
    </row>
    <row r="1405" spans="1:9">
      <c r="A1405" s="13" t="s">
        <v>1381</v>
      </c>
      <c r="B1405" s="13">
        <v>17043844602</v>
      </c>
      <c r="C1405" s="13" t="s">
        <v>1382</v>
      </c>
      <c r="D1405" s="13" t="s">
        <v>1522</v>
      </c>
      <c r="E1405" s="13" t="s">
        <v>2522</v>
      </c>
      <c r="F1405" s="24">
        <v>1.6157988458899999E-2</v>
      </c>
      <c r="G1405" s="25">
        <v>22</v>
      </c>
      <c r="H1405" s="25">
        <v>655</v>
      </c>
      <c r="I1405" s="25">
        <f t="shared" si="29"/>
        <v>677</v>
      </c>
    </row>
    <row r="1406" spans="1:9">
      <c r="A1406" s="13" t="s">
        <v>1383</v>
      </c>
      <c r="B1406" s="13">
        <v>17043841705</v>
      </c>
      <c r="C1406" s="13" t="s">
        <v>1384</v>
      </c>
      <c r="D1406" s="13" t="s">
        <v>1522</v>
      </c>
      <c r="E1406" s="13" t="s">
        <v>2499</v>
      </c>
      <c r="F1406" s="24">
        <v>0</v>
      </c>
      <c r="G1406" s="25">
        <v>10</v>
      </c>
      <c r="H1406" s="25">
        <v>389</v>
      </c>
      <c r="I1406" s="25">
        <f t="shared" si="29"/>
        <v>399</v>
      </c>
    </row>
    <row r="1407" spans="1:9">
      <c r="A1407" s="13" t="s">
        <v>1385</v>
      </c>
      <c r="B1407" s="13">
        <v>17043841901</v>
      </c>
      <c r="C1407" s="13" t="s">
        <v>1386</v>
      </c>
      <c r="D1407" s="13" t="s">
        <v>1522</v>
      </c>
      <c r="E1407" s="13" t="s">
        <v>2499</v>
      </c>
      <c r="F1407" s="24">
        <v>0</v>
      </c>
      <c r="G1407" s="25">
        <v>10</v>
      </c>
      <c r="H1407" s="25">
        <v>389</v>
      </c>
      <c r="I1407" s="25">
        <f t="shared" si="29"/>
        <v>399</v>
      </c>
    </row>
    <row r="1408" spans="1:9">
      <c r="A1408" s="13" t="s">
        <v>1285</v>
      </c>
      <c r="B1408" s="13">
        <v>17043842000</v>
      </c>
      <c r="C1408" s="13" t="s">
        <v>1286</v>
      </c>
      <c r="D1408" s="13" t="s">
        <v>1522</v>
      </c>
      <c r="E1408" s="13" t="s">
        <v>2499</v>
      </c>
      <c r="F1408" s="24">
        <v>1.8930040299899999E-2</v>
      </c>
      <c r="G1408" s="25">
        <v>10</v>
      </c>
      <c r="H1408" s="25">
        <v>389</v>
      </c>
      <c r="I1408" s="25">
        <f t="shared" si="29"/>
        <v>399</v>
      </c>
    </row>
    <row r="1409" spans="1:9">
      <c r="A1409" s="13" t="s">
        <v>1287</v>
      </c>
      <c r="B1409" s="13">
        <v>17043842100</v>
      </c>
      <c r="C1409" s="13" t="s">
        <v>1288</v>
      </c>
      <c r="D1409" s="13" t="s">
        <v>1522</v>
      </c>
      <c r="E1409" s="13" t="s">
        <v>2499</v>
      </c>
      <c r="F1409" s="24">
        <v>3.0363036319599999E-2</v>
      </c>
      <c r="G1409" s="25">
        <v>10</v>
      </c>
      <c r="H1409" s="25">
        <v>389</v>
      </c>
      <c r="I1409" s="25">
        <f t="shared" si="29"/>
        <v>399</v>
      </c>
    </row>
    <row r="1410" spans="1:9">
      <c r="A1410" s="13" t="s">
        <v>1289</v>
      </c>
      <c r="B1410" s="13">
        <v>17043842200</v>
      </c>
      <c r="C1410" s="13" t="s">
        <v>1290</v>
      </c>
      <c r="D1410" s="13" t="s">
        <v>1522</v>
      </c>
      <c r="E1410" s="13" t="s">
        <v>2499</v>
      </c>
      <c r="F1410" s="24">
        <v>2.7240773662900002E-2</v>
      </c>
      <c r="G1410" s="25">
        <v>10</v>
      </c>
      <c r="H1410" s="25">
        <v>389</v>
      </c>
      <c r="I1410" s="25">
        <f t="shared" si="29"/>
        <v>399</v>
      </c>
    </row>
    <row r="1411" spans="1:9">
      <c r="A1411" s="13" t="s">
        <v>1291</v>
      </c>
      <c r="B1411" s="13">
        <v>17043842300</v>
      </c>
      <c r="C1411" s="13" t="s">
        <v>1292</v>
      </c>
      <c r="D1411" s="13" t="s">
        <v>1522</v>
      </c>
      <c r="E1411" s="13" t="s">
        <v>2499</v>
      </c>
      <c r="F1411" s="24">
        <v>2.2018348798199999E-2</v>
      </c>
      <c r="G1411" s="25">
        <v>10</v>
      </c>
      <c r="H1411" s="25">
        <v>389</v>
      </c>
      <c r="I1411" s="25">
        <f t="shared" si="29"/>
        <v>399</v>
      </c>
    </row>
    <row r="1412" spans="1:9">
      <c r="A1412" s="13" t="s">
        <v>1293</v>
      </c>
      <c r="B1412" s="13">
        <v>17043842704</v>
      </c>
      <c r="C1412" s="13" t="s">
        <v>1294</v>
      </c>
      <c r="D1412" s="13" t="s">
        <v>1522</v>
      </c>
      <c r="E1412" s="13" t="s">
        <v>2499</v>
      </c>
      <c r="F1412" s="24">
        <v>0</v>
      </c>
      <c r="G1412" s="25">
        <v>10</v>
      </c>
      <c r="H1412" s="25">
        <v>389</v>
      </c>
      <c r="I1412" s="25">
        <f t="shared" si="29"/>
        <v>399</v>
      </c>
    </row>
    <row r="1413" spans="1:9">
      <c r="A1413" s="13" t="s">
        <v>1295</v>
      </c>
      <c r="B1413" s="13">
        <v>17043842706</v>
      </c>
      <c r="C1413" s="13" t="s">
        <v>1296</v>
      </c>
      <c r="D1413" s="13" t="s">
        <v>1522</v>
      </c>
      <c r="E1413" s="13" t="s">
        <v>2499</v>
      </c>
      <c r="F1413" s="24">
        <v>0</v>
      </c>
      <c r="G1413" s="25">
        <v>10</v>
      </c>
      <c r="H1413" s="25">
        <v>389</v>
      </c>
      <c r="I1413" s="25">
        <f t="shared" si="29"/>
        <v>399</v>
      </c>
    </row>
    <row r="1414" spans="1:9">
      <c r="A1414" s="13" t="s">
        <v>1297</v>
      </c>
      <c r="B1414" s="13">
        <v>17043842708</v>
      </c>
      <c r="C1414" s="13" t="s">
        <v>1298</v>
      </c>
      <c r="D1414" s="13" t="s">
        <v>1522</v>
      </c>
      <c r="E1414" s="13" t="s">
        <v>2499</v>
      </c>
      <c r="F1414" s="24">
        <v>0</v>
      </c>
      <c r="G1414" s="25">
        <v>10</v>
      </c>
      <c r="H1414" s="25">
        <v>389</v>
      </c>
      <c r="I1414" s="25">
        <f t="shared" si="29"/>
        <v>399</v>
      </c>
    </row>
    <row r="1415" spans="1:9">
      <c r="A1415" s="13" t="s">
        <v>1299</v>
      </c>
      <c r="B1415" s="13">
        <v>17043842711</v>
      </c>
      <c r="C1415" s="13" t="s">
        <v>1300</v>
      </c>
      <c r="D1415" s="13" t="s">
        <v>1522</v>
      </c>
      <c r="E1415" s="13" t="s">
        <v>2499</v>
      </c>
      <c r="F1415" s="24">
        <v>5.77200576663E-2</v>
      </c>
      <c r="G1415" s="25">
        <v>10</v>
      </c>
      <c r="H1415" s="25">
        <v>389</v>
      </c>
      <c r="I1415" s="25">
        <f t="shared" si="29"/>
        <v>399</v>
      </c>
    </row>
    <row r="1416" spans="1:9">
      <c r="A1416" s="13" t="s">
        <v>1301</v>
      </c>
      <c r="B1416" s="13">
        <v>17043844201</v>
      </c>
      <c r="C1416" s="13" t="s">
        <v>1302</v>
      </c>
      <c r="D1416" s="13" t="s">
        <v>1522</v>
      </c>
      <c r="E1416" s="13" t="s">
        <v>2499</v>
      </c>
      <c r="F1416" s="24">
        <v>7.9470202326799994E-2</v>
      </c>
      <c r="G1416" s="25">
        <v>10</v>
      </c>
      <c r="H1416" s="25">
        <v>389</v>
      </c>
      <c r="I1416" s="25">
        <f t="shared" si="29"/>
        <v>399</v>
      </c>
    </row>
    <row r="1417" spans="1:9">
      <c r="A1417" s="13" t="s">
        <v>1303</v>
      </c>
      <c r="B1417" s="13">
        <v>17043840910</v>
      </c>
      <c r="C1417" s="13" t="s">
        <v>1304</v>
      </c>
      <c r="D1417" s="13" t="s">
        <v>1522</v>
      </c>
      <c r="E1417" s="13" t="s">
        <v>2398</v>
      </c>
      <c r="F1417" s="24">
        <v>4.2863264679900002E-2</v>
      </c>
      <c r="G1417" s="25">
        <v>39</v>
      </c>
      <c r="H1417" s="25">
        <v>582</v>
      </c>
      <c r="I1417" s="25">
        <f t="shared" si="29"/>
        <v>621</v>
      </c>
    </row>
    <row r="1418" spans="1:9">
      <c r="A1418" s="13" t="s">
        <v>1305</v>
      </c>
      <c r="B1418" s="13">
        <v>17043840911</v>
      </c>
      <c r="C1418" s="13" t="s">
        <v>1306</v>
      </c>
      <c r="D1418" s="13" t="s">
        <v>1522</v>
      </c>
      <c r="E1418" s="13" t="s">
        <v>2398</v>
      </c>
      <c r="F1418" s="24">
        <v>0.147129192948</v>
      </c>
      <c r="G1418" s="25">
        <v>39</v>
      </c>
      <c r="H1418" s="25">
        <v>582</v>
      </c>
      <c r="I1418" s="25">
        <f t="shared" si="29"/>
        <v>621</v>
      </c>
    </row>
    <row r="1419" spans="1:9">
      <c r="A1419" s="13" t="s">
        <v>1307</v>
      </c>
      <c r="B1419" s="13">
        <v>17043841111</v>
      </c>
      <c r="C1419" s="13" t="s">
        <v>1308</v>
      </c>
      <c r="D1419" s="13" t="s">
        <v>1522</v>
      </c>
      <c r="E1419" s="13" t="s">
        <v>2398</v>
      </c>
      <c r="F1419" s="24">
        <v>3.8461539894299998E-2</v>
      </c>
      <c r="G1419" s="25">
        <v>39</v>
      </c>
      <c r="H1419" s="25">
        <v>582</v>
      </c>
      <c r="I1419" s="25">
        <f t="shared" ref="I1419:I1452" si="30">SUM(G1419:H1419)</f>
        <v>621</v>
      </c>
    </row>
    <row r="1420" spans="1:9">
      <c r="A1420" s="13" t="s">
        <v>1309</v>
      </c>
      <c r="B1420" s="13">
        <v>17043841114</v>
      </c>
      <c r="C1420" s="13" t="s">
        <v>1310</v>
      </c>
      <c r="D1420" s="13" t="s">
        <v>1522</v>
      </c>
      <c r="E1420" s="13" t="s">
        <v>2398</v>
      </c>
      <c r="F1420" s="24">
        <v>0</v>
      </c>
      <c r="G1420" s="25">
        <v>39</v>
      </c>
      <c r="H1420" s="25">
        <v>582</v>
      </c>
      <c r="I1420" s="25">
        <f t="shared" si="30"/>
        <v>621</v>
      </c>
    </row>
    <row r="1421" spans="1:9">
      <c r="A1421" s="13" t="s">
        <v>1311</v>
      </c>
      <c r="B1421" s="13">
        <v>17043841204</v>
      </c>
      <c r="C1421" s="13" t="s">
        <v>1312</v>
      </c>
      <c r="D1421" s="13" t="s">
        <v>1522</v>
      </c>
      <c r="E1421" s="13" t="s">
        <v>2398</v>
      </c>
      <c r="F1421" s="24">
        <v>4.4996641576299998E-2</v>
      </c>
      <c r="G1421" s="25">
        <v>39</v>
      </c>
      <c r="H1421" s="25">
        <v>582</v>
      </c>
      <c r="I1421" s="25">
        <f t="shared" si="30"/>
        <v>621</v>
      </c>
    </row>
    <row r="1422" spans="1:9">
      <c r="A1422" s="13" t="s">
        <v>1313</v>
      </c>
      <c r="B1422" s="13">
        <v>17043841207</v>
      </c>
      <c r="C1422" s="13" t="s">
        <v>1314</v>
      </c>
      <c r="D1422" s="13" t="s">
        <v>1522</v>
      </c>
      <c r="E1422" s="13" t="s">
        <v>2398</v>
      </c>
      <c r="F1422" s="24">
        <v>2.9201101511699998E-2</v>
      </c>
      <c r="G1422" s="25">
        <v>39</v>
      </c>
      <c r="H1422" s="25">
        <v>582</v>
      </c>
      <c r="I1422" s="25">
        <f t="shared" si="30"/>
        <v>621</v>
      </c>
    </row>
    <row r="1423" spans="1:9">
      <c r="A1423" s="13" t="s">
        <v>1315</v>
      </c>
      <c r="B1423" s="13">
        <v>17043841704</v>
      </c>
      <c r="C1423" s="13" t="s">
        <v>1316</v>
      </c>
      <c r="D1423" s="13" t="s">
        <v>1522</v>
      </c>
      <c r="E1423" s="13" t="s">
        <v>2398</v>
      </c>
      <c r="F1423" s="24">
        <v>0.180790960789</v>
      </c>
      <c r="G1423" s="25">
        <v>39</v>
      </c>
      <c r="H1423" s="25">
        <v>582</v>
      </c>
      <c r="I1423" s="25">
        <f t="shared" si="30"/>
        <v>621</v>
      </c>
    </row>
    <row r="1424" spans="1:9">
      <c r="A1424" s="13" t="s">
        <v>1317</v>
      </c>
      <c r="B1424" s="13">
        <v>17043841102</v>
      </c>
      <c r="C1424" s="13" t="s">
        <v>1318</v>
      </c>
      <c r="D1424" s="13" t="s">
        <v>1522</v>
      </c>
      <c r="E1424" s="13" t="s">
        <v>2433</v>
      </c>
      <c r="F1424" s="24">
        <v>8.6816720664499997E-2</v>
      </c>
      <c r="G1424" s="25">
        <v>49</v>
      </c>
      <c r="H1424" s="25">
        <v>536</v>
      </c>
      <c r="I1424" s="25">
        <f t="shared" si="30"/>
        <v>585</v>
      </c>
    </row>
    <row r="1425" spans="1:9">
      <c r="A1425" s="13" t="s">
        <v>1319</v>
      </c>
      <c r="B1425" s="13">
        <v>17043841108</v>
      </c>
      <c r="C1425" s="13" t="s">
        <v>1320</v>
      </c>
      <c r="D1425" s="13" t="s">
        <v>1522</v>
      </c>
      <c r="E1425" s="13" t="s">
        <v>2433</v>
      </c>
      <c r="F1425" s="24">
        <v>5.4667789489000002E-2</v>
      </c>
      <c r="G1425" s="25">
        <v>49</v>
      </c>
      <c r="H1425" s="25">
        <v>536</v>
      </c>
      <c r="I1425" s="25">
        <f t="shared" si="30"/>
        <v>585</v>
      </c>
    </row>
    <row r="1426" spans="1:9">
      <c r="A1426" s="13" t="s">
        <v>1321</v>
      </c>
      <c r="B1426" s="13">
        <v>17043841112</v>
      </c>
      <c r="C1426" s="13" t="s">
        <v>1322</v>
      </c>
      <c r="D1426" s="13" t="s">
        <v>1522</v>
      </c>
      <c r="E1426" s="13" t="s">
        <v>2433</v>
      </c>
      <c r="F1426" s="24">
        <v>0</v>
      </c>
      <c r="G1426" s="25">
        <v>49</v>
      </c>
      <c r="H1426" s="25">
        <v>536</v>
      </c>
      <c r="I1426" s="25">
        <f t="shared" si="30"/>
        <v>585</v>
      </c>
    </row>
    <row r="1427" spans="1:9">
      <c r="A1427" s="13" t="s">
        <v>1323</v>
      </c>
      <c r="B1427" s="13">
        <v>17043841209</v>
      </c>
      <c r="C1427" s="13" t="s">
        <v>1324</v>
      </c>
      <c r="D1427" s="13" t="s">
        <v>1522</v>
      </c>
      <c r="E1427" s="13" t="s">
        <v>2433</v>
      </c>
      <c r="F1427" s="24">
        <v>0.16981132328500001</v>
      </c>
      <c r="G1427" s="25">
        <v>49</v>
      </c>
      <c r="H1427" s="25">
        <v>536</v>
      </c>
      <c r="I1427" s="25">
        <f t="shared" si="30"/>
        <v>585</v>
      </c>
    </row>
    <row r="1428" spans="1:9">
      <c r="A1428" s="13" t="s">
        <v>1325</v>
      </c>
      <c r="B1428" s="13">
        <v>17043841315</v>
      </c>
      <c r="C1428" s="13" t="s">
        <v>1326</v>
      </c>
      <c r="D1428" s="13" t="s">
        <v>1522</v>
      </c>
      <c r="E1428" s="13" t="s">
        <v>2433</v>
      </c>
      <c r="F1428" s="24">
        <v>2.9010238125899999E-2</v>
      </c>
      <c r="G1428" s="25">
        <v>49</v>
      </c>
      <c r="H1428" s="25">
        <v>536</v>
      </c>
      <c r="I1428" s="25">
        <f t="shared" si="30"/>
        <v>585</v>
      </c>
    </row>
    <row r="1429" spans="1:9">
      <c r="A1429" s="13" t="s">
        <v>1327</v>
      </c>
      <c r="B1429" s="13">
        <v>17043841318</v>
      </c>
      <c r="C1429" s="13" t="s">
        <v>1328</v>
      </c>
      <c r="D1429" s="13" t="s">
        <v>1522</v>
      </c>
      <c r="E1429" s="13" t="s">
        <v>2433</v>
      </c>
      <c r="F1429" s="24">
        <v>0.11578947305700001</v>
      </c>
      <c r="G1429" s="25">
        <v>49</v>
      </c>
      <c r="H1429" s="25">
        <v>536</v>
      </c>
      <c r="I1429" s="25">
        <f t="shared" si="30"/>
        <v>585</v>
      </c>
    </row>
    <row r="1430" spans="1:9">
      <c r="A1430" s="13" t="s">
        <v>1329</v>
      </c>
      <c r="B1430" s="13">
        <v>17043841322</v>
      </c>
      <c r="C1430" s="13" t="s">
        <v>1330</v>
      </c>
      <c r="D1430" s="13" t="s">
        <v>1522</v>
      </c>
      <c r="E1430" s="13" t="s">
        <v>2433</v>
      </c>
      <c r="F1430" s="24">
        <v>6.9981582462799993E-2</v>
      </c>
      <c r="G1430" s="25">
        <v>49</v>
      </c>
      <c r="H1430" s="25">
        <v>536</v>
      </c>
      <c r="I1430" s="25">
        <f t="shared" si="30"/>
        <v>585</v>
      </c>
    </row>
    <row r="1431" spans="1:9">
      <c r="A1431" s="13" t="s">
        <v>1331</v>
      </c>
      <c r="B1431" s="13">
        <v>17043844702</v>
      </c>
      <c r="C1431" s="13" t="s">
        <v>1332</v>
      </c>
      <c r="D1431" s="13" t="s">
        <v>1522</v>
      </c>
      <c r="E1431" s="13" t="s">
        <v>2372</v>
      </c>
      <c r="F1431" s="24">
        <v>1.3346043415399999E-2</v>
      </c>
      <c r="G1431" s="25">
        <v>3</v>
      </c>
      <c r="H1431" s="25">
        <v>237</v>
      </c>
      <c r="I1431" s="25">
        <f t="shared" si="30"/>
        <v>240</v>
      </c>
    </row>
    <row r="1432" spans="1:9">
      <c r="A1432" s="13" t="s">
        <v>1333</v>
      </c>
      <c r="B1432" s="13">
        <v>17043845200</v>
      </c>
      <c r="C1432" s="13" t="s">
        <v>1334</v>
      </c>
      <c r="D1432" s="13" t="s">
        <v>1522</v>
      </c>
      <c r="E1432" s="13" t="s">
        <v>2372</v>
      </c>
      <c r="F1432" s="24">
        <v>0</v>
      </c>
      <c r="G1432" s="25">
        <v>3</v>
      </c>
      <c r="H1432" s="25">
        <v>237</v>
      </c>
      <c r="I1432" s="25">
        <f t="shared" si="30"/>
        <v>240</v>
      </c>
    </row>
    <row r="1433" spans="1:9">
      <c r="A1433" s="13" t="s">
        <v>1335</v>
      </c>
      <c r="B1433" s="13">
        <v>17043845300</v>
      </c>
      <c r="C1433" s="13" t="s">
        <v>1232</v>
      </c>
      <c r="D1433" s="13" t="s">
        <v>1522</v>
      </c>
      <c r="E1433" s="13" t="s">
        <v>2372</v>
      </c>
      <c r="F1433" s="24">
        <v>1.3071895577E-2</v>
      </c>
      <c r="G1433" s="25">
        <v>3</v>
      </c>
      <c r="H1433" s="25">
        <v>237</v>
      </c>
      <c r="I1433" s="25">
        <f t="shared" si="30"/>
        <v>240</v>
      </c>
    </row>
    <row r="1434" spans="1:9">
      <c r="A1434" s="13" t="s">
        <v>1233</v>
      </c>
      <c r="B1434" s="13">
        <v>17043840901</v>
      </c>
      <c r="C1434" s="13" t="s">
        <v>1234</v>
      </c>
      <c r="D1434" s="13" t="s">
        <v>1522</v>
      </c>
      <c r="E1434" s="13" t="s">
        <v>1235</v>
      </c>
      <c r="F1434" s="24">
        <v>2.99999993294E-2</v>
      </c>
      <c r="G1434" s="25">
        <v>4</v>
      </c>
      <c r="H1434" s="25">
        <v>126</v>
      </c>
      <c r="I1434" s="25">
        <f t="shared" si="30"/>
        <v>130</v>
      </c>
    </row>
    <row r="1435" spans="1:9">
      <c r="A1435" s="13" t="s">
        <v>1236</v>
      </c>
      <c r="B1435" s="13">
        <v>17043840904</v>
      </c>
      <c r="C1435" s="13" t="s">
        <v>1237</v>
      </c>
      <c r="D1435" s="13" t="s">
        <v>1522</v>
      </c>
      <c r="E1435" s="13" t="s">
        <v>1235</v>
      </c>
      <c r="F1435" s="24">
        <v>2.99999993294E-2</v>
      </c>
      <c r="G1435" s="25">
        <v>4</v>
      </c>
      <c r="H1435" s="25">
        <v>126</v>
      </c>
      <c r="I1435" s="25">
        <f t="shared" si="30"/>
        <v>130</v>
      </c>
    </row>
    <row r="1436" spans="1:9">
      <c r="A1436" s="13" t="s">
        <v>1238</v>
      </c>
      <c r="B1436" s="13">
        <v>17043842710</v>
      </c>
      <c r="C1436" s="13" t="s">
        <v>1239</v>
      </c>
      <c r="D1436" s="13" t="s">
        <v>1522</v>
      </c>
      <c r="E1436" s="13" t="s">
        <v>1240</v>
      </c>
      <c r="F1436" s="24">
        <v>0</v>
      </c>
      <c r="G1436" s="25">
        <v>16</v>
      </c>
      <c r="H1436" s="25">
        <v>314</v>
      </c>
      <c r="I1436" s="25">
        <f t="shared" si="30"/>
        <v>330</v>
      </c>
    </row>
    <row r="1437" spans="1:9">
      <c r="A1437" s="13" t="s">
        <v>1241</v>
      </c>
      <c r="B1437" s="13">
        <v>17043846002</v>
      </c>
      <c r="C1437" s="13" t="s">
        <v>1242</v>
      </c>
      <c r="D1437" s="13" t="s">
        <v>1522</v>
      </c>
      <c r="E1437" s="13" t="s">
        <v>1240</v>
      </c>
      <c r="F1437" s="24">
        <v>1.7722878605099999E-2</v>
      </c>
      <c r="G1437" s="25">
        <v>16</v>
      </c>
      <c r="H1437" s="25">
        <v>314</v>
      </c>
      <c r="I1437" s="25">
        <f t="shared" si="30"/>
        <v>330</v>
      </c>
    </row>
    <row r="1438" spans="1:9">
      <c r="A1438" s="13" t="s">
        <v>1243</v>
      </c>
      <c r="B1438" s="13">
        <v>17043846004</v>
      </c>
      <c r="C1438" s="13" t="s">
        <v>1244</v>
      </c>
      <c r="D1438" s="13" t="s">
        <v>1522</v>
      </c>
      <c r="E1438" s="13" t="s">
        <v>1240</v>
      </c>
      <c r="F1438" s="24">
        <v>0</v>
      </c>
      <c r="G1438" s="25">
        <v>16</v>
      </c>
      <c r="H1438" s="25">
        <v>314</v>
      </c>
      <c r="I1438" s="25">
        <f t="shared" si="30"/>
        <v>330</v>
      </c>
    </row>
    <row r="1439" spans="1:9">
      <c r="A1439" s="13" t="s">
        <v>1245</v>
      </c>
      <c r="B1439" s="13">
        <v>17043846103</v>
      </c>
      <c r="C1439" s="13" t="s">
        <v>1246</v>
      </c>
      <c r="D1439" s="13" t="s">
        <v>1522</v>
      </c>
      <c r="E1439" s="13" t="s">
        <v>1240</v>
      </c>
      <c r="F1439" s="24">
        <v>4.4277358800199999E-2</v>
      </c>
      <c r="G1439" s="25">
        <v>16</v>
      </c>
      <c r="H1439" s="25">
        <v>314</v>
      </c>
      <c r="I1439" s="25">
        <f t="shared" si="30"/>
        <v>330</v>
      </c>
    </row>
    <row r="1440" spans="1:9">
      <c r="A1440" s="13" t="s">
        <v>1247</v>
      </c>
      <c r="B1440" s="13">
        <v>17043846105</v>
      </c>
      <c r="C1440" s="13" t="s">
        <v>1248</v>
      </c>
      <c r="D1440" s="13" t="s">
        <v>1522</v>
      </c>
      <c r="E1440" s="13" t="s">
        <v>1240</v>
      </c>
      <c r="F1440" s="24">
        <v>0</v>
      </c>
      <c r="G1440" s="25">
        <v>16</v>
      </c>
      <c r="H1440" s="25">
        <v>314</v>
      </c>
      <c r="I1440" s="25">
        <f t="shared" si="30"/>
        <v>330</v>
      </c>
    </row>
    <row r="1441" spans="1:9">
      <c r="A1441" s="13" t="s">
        <v>1249</v>
      </c>
      <c r="B1441" s="13">
        <v>17043846202</v>
      </c>
      <c r="C1441" s="13" t="s">
        <v>1250</v>
      </c>
      <c r="D1441" s="13" t="s">
        <v>1522</v>
      </c>
      <c r="E1441" s="13" t="s">
        <v>1240</v>
      </c>
      <c r="F1441" s="24">
        <v>0</v>
      </c>
      <c r="G1441" s="25">
        <v>16</v>
      </c>
      <c r="H1441" s="25">
        <v>314</v>
      </c>
      <c r="I1441" s="25">
        <f t="shared" si="30"/>
        <v>330</v>
      </c>
    </row>
    <row r="1442" spans="1:9">
      <c r="A1442" s="13" t="s">
        <v>1251</v>
      </c>
      <c r="B1442" s="13">
        <v>17043846304</v>
      </c>
      <c r="C1442" s="13" t="s">
        <v>1252</v>
      </c>
      <c r="D1442" s="13" t="s">
        <v>1522</v>
      </c>
      <c r="E1442" s="13" t="s">
        <v>1240</v>
      </c>
      <c r="F1442" s="24">
        <v>0</v>
      </c>
      <c r="G1442" s="25">
        <v>16</v>
      </c>
      <c r="H1442" s="25">
        <v>314</v>
      </c>
      <c r="I1442" s="25">
        <f t="shared" si="30"/>
        <v>330</v>
      </c>
    </row>
    <row r="1443" spans="1:9">
      <c r="A1443" s="13" t="s">
        <v>1253</v>
      </c>
      <c r="B1443" s="13">
        <v>17043846308</v>
      </c>
      <c r="C1443" s="13" t="s">
        <v>1254</v>
      </c>
      <c r="D1443" s="13" t="s">
        <v>1522</v>
      </c>
      <c r="E1443" s="13" t="s">
        <v>1240</v>
      </c>
      <c r="F1443" s="24">
        <v>0</v>
      </c>
      <c r="G1443" s="25">
        <v>16</v>
      </c>
      <c r="H1443" s="25">
        <v>314</v>
      </c>
      <c r="I1443" s="25">
        <f t="shared" si="30"/>
        <v>330</v>
      </c>
    </row>
    <row r="1444" spans="1:9">
      <c r="A1444" s="13" t="s">
        <v>1255</v>
      </c>
      <c r="B1444" s="13">
        <v>17043842709</v>
      </c>
      <c r="C1444" s="13" t="s">
        <v>1256</v>
      </c>
      <c r="D1444" s="13" t="s">
        <v>1522</v>
      </c>
      <c r="E1444" s="13" t="s">
        <v>2224</v>
      </c>
      <c r="F1444" s="24">
        <v>0</v>
      </c>
      <c r="G1444" s="25">
        <v>53</v>
      </c>
      <c r="H1444" s="25">
        <v>1187</v>
      </c>
      <c r="I1444" s="25">
        <f t="shared" si="30"/>
        <v>1240</v>
      </c>
    </row>
    <row r="1445" spans="1:9">
      <c r="A1445" s="13" t="s">
        <v>1257</v>
      </c>
      <c r="B1445" s="13">
        <v>17043843301</v>
      </c>
      <c r="C1445" s="13" t="s">
        <v>1258</v>
      </c>
      <c r="D1445" s="13" t="s">
        <v>1522</v>
      </c>
      <c r="E1445" s="13" t="s">
        <v>2224</v>
      </c>
      <c r="F1445" s="24">
        <v>2.0152883604199999E-2</v>
      </c>
      <c r="G1445" s="25">
        <v>53</v>
      </c>
      <c r="H1445" s="25">
        <v>1187</v>
      </c>
      <c r="I1445" s="25">
        <f t="shared" si="30"/>
        <v>1240</v>
      </c>
    </row>
    <row r="1446" spans="1:9">
      <c r="A1446" s="13" t="s">
        <v>1259</v>
      </c>
      <c r="B1446" s="13">
        <v>17043843400</v>
      </c>
      <c r="C1446" s="13" t="s">
        <v>1260</v>
      </c>
      <c r="D1446" s="13" t="s">
        <v>1522</v>
      </c>
      <c r="E1446" s="13" t="s">
        <v>2224</v>
      </c>
      <c r="F1446" s="24">
        <v>2.3115577176200001E-2</v>
      </c>
      <c r="G1446" s="25">
        <v>53</v>
      </c>
      <c r="H1446" s="25">
        <v>1187</v>
      </c>
      <c r="I1446" s="25">
        <f t="shared" si="30"/>
        <v>1240</v>
      </c>
    </row>
    <row r="1447" spans="1:9">
      <c r="A1447" s="13" t="s">
        <v>1261</v>
      </c>
      <c r="B1447" s="13">
        <v>17043843500</v>
      </c>
      <c r="C1447" s="13" t="s">
        <v>1262</v>
      </c>
      <c r="D1447" s="13" t="s">
        <v>1522</v>
      </c>
      <c r="E1447" s="13" t="s">
        <v>2224</v>
      </c>
      <c r="F1447" s="24">
        <v>5.3191487677400002E-3</v>
      </c>
      <c r="G1447" s="25">
        <v>53</v>
      </c>
      <c r="H1447" s="25">
        <v>1187</v>
      </c>
      <c r="I1447" s="25">
        <f t="shared" si="30"/>
        <v>1240</v>
      </c>
    </row>
    <row r="1448" spans="1:9">
      <c r="A1448" s="13" t="s">
        <v>1263</v>
      </c>
      <c r="B1448" s="13">
        <v>17043843601</v>
      </c>
      <c r="C1448" s="13" t="s">
        <v>1264</v>
      </c>
      <c r="D1448" s="13" t="s">
        <v>1522</v>
      </c>
      <c r="E1448" s="13" t="s">
        <v>2224</v>
      </c>
      <c r="F1448" s="24">
        <v>6.4365128055199998E-3</v>
      </c>
      <c r="G1448" s="25">
        <v>53</v>
      </c>
      <c r="H1448" s="25">
        <v>1187</v>
      </c>
      <c r="I1448" s="25">
        <f t="shared" si="30"/>
        <v>1240</v>
      </c>
    </row>
    <row r="1449" spans="1:9">
      <c r="A1449" s="13" t="s">
        <v>1265</v>
      </c>
      <c r="B1449" s="13">
        <v>17043843602</v>
      </c>
      <c r="C1449" s="13" t="s">
        <v>1266</v>
      </c>
      <c r="D1449" s="13" t="s">
        <v>1522</v>
      </c>
      <c r="E1449" s="13" t="s">
        <v>2224</v>
      </c>
      <c r="F1449" s="24">
        <v>6.4365128055199998E-3</v>
      </c>
      <c r="G1449" s="25">
        <v>53</v>
      </c>
      <c r="H1449" s="25">
        <v>1187</v>
      </c>
      <c r="I1449" s="25">
        <f t="shared" si="30"/>
        <v>1240</v>
      </c>
    </row>
    <row r="1450" spans="1:9">
      <c r="A1450" s="13" t="s">
        <v>1267</v>
      </c>
      <c r="B1450" s="13">
        <v>17043844202</v>
      </c>
      <c r="C1450" s="13" t="s">
        <v>1268</v>
      </c>
      <c r="D1450" s="13" t="s">
        <v>1522</v>
      </c>
      <c r="E1450" s="13" t="s">
        <v>2224</v>
      </c>
      <c r="F1450" s="24">
        <v>0</v>
      </c>
      <c r="G1450" s="25">
        <v>53</v>
      </c>
      <c r="H1450" s="25">
        <v>1187</v>
      </c>
      <c r="I1450" s="25">
        <f t="shared" si="30"/>
        <v>1240</v>
      </c>
    </row>
    <row r="1451" spans="1:9">
      <c r="A1451" s="13" t="s">
        <v>1269</v>
      </c>
      <c r="B1451" s="13">
        <v>17043844301</v>
      </c>
      <c r="C1451" s="13" t="s">
        <v>1270</v>
      </c>
      <c r="D1451" s="13" t="s">
        <v>1522</v>
      </c>
      <c r="E1451" s="13" t="s">
        <v>2224</v>
      </c>
      <c r="F1451" s="24">
        <v>0.112512126565</v>
      </c>
      <c r="G1451" s="25">
        <v>53</v>
      </c>
      <c r="H1451" s="25">
        <v>1187</v>
      </c>
      <c r="I1451" s="25">
        <f t="shared" si="30"/>
        <v>1240</v>
      </c>
    </row>
    <row r="1452" spans="1:9">
      <c r="A1452" s="13" t="s">
        <v>1271</v>
      </c>
      <c r="B1452" s="13">
        <v>17043844304</v>
      </c>
      <c r="C1452" s="13" t="s">
        <v>1272</v>
      </c>
      <c r="D1452" s="13" t="s">
        <v>1522</v>
      </c>
      <c r="E1452" s="13" t="s">
        <v>2224</v>
      </c>
      <c r="F1452" s="24">
        <v>0</v>
      </c>
      <c r="G1452" s="25">
        <v>53</v>
      </c>
      <c r="H1452" s="25">
        <v>1187</v>
      </c>
      <c r="I1452" s="25">
        <f t="shared" si="30"/>
        <v>1240</v>
      </c>
    </row>
    <row r="1453" spans="1:9">
      <c r="A1453" s="13" t="s">
        <v>1273</v>
      </c>
      <c r="B1453" s="13">
        <v>17043846102</v>
      </c>
      <c r="C1453" s="13" t="s">
        <v>1274</v>
      </c>
      <c r="D1453" s="13" t="s">
        <v>1522</v>
      </c>
      <c r="E1453" s="13" t="s">
        <v>1275</v>
      </c>
      <c r="F1453" s="24">
        <v>0</v>
      </c>
      <c r="G1453" s="25"/>
      <c r="H1453" s="25"/>
      <c r="I1453" s="25"/>
    </row>
    <row r="1454" spans="1:9">
      <c r="A1454" s="13" t="s">
        <v>1276</v>
      </c>
      <c r="B1454" s="13">
        <v>17043846104</v>
      </c>
      <c r="C1454" s="13" t="s">
        <v>1277</v>
      </c>
      <c r="D1454" s="13" t="s">
        <v>1522</v>
      </c>
      <c r="E1454" s="13" t="s">
        <v>1275</v>
      </c>
      <c r="F1454" s="24">
        <v>4.2477875948000003E-2</v>
      </c>
      <c r="G1454" s="25"/>
      <c r="H1454" s="25"/>
      <c r="I1454" s="25"/>
    </row>
    <row r="1455" spans="1:9">
      <c r="A1455" s="13" t="s">
        <v>1278</v>
      </c>
      <c r="B1455" s="13">
        <v>17043846106</v>
      </c>
      <c r="C1455" s="13" t="s">
        <v>1279</v>
      </c>
      <c r="D1455" s="13" t="s">
        <v>1522</v>
      </c>
      <c r="E1455" s="13" t="s">
        <v>1275</v>
      </c>
      <c r="F1455" s="24">
        <v>0</v>
      </c>
      <c r="G1455" s="25"/>
      <c r="H1455" s="25"/>
      <c r="I1455" s="25"/>
    </row>
    <row r="1456" spans="1:9">
      <c r="A1456" s="13" t="s">
        <v>1280</v>
      </c>
      <c r="B1456" s="13">
        <v>17043846201</v>
      </c>
      <c r="C1456" s="13" t="s">
        <v>1281</v>
      </c>
      <c r="D1456" s="13" t="s">
        <v>1522</v>
      </c>
      <c r="E1456" s="13" t="s">
        <v>1275</v>
      </c>
      <c r="F1456" s="24">
        <v>7.9345852136600004E-2</v>
      </c>
      <c r="G1456" s="25"/>
      <c r="H1456" s="25"/>
      <c r="I1456" s="25"/>
    </row>
    <row r="1457" spans="1:9">
      <c r="A1457" s="13" t="s">
        <v>1282</v>
      </c>
      <c r="B1457" s="13">
        <v>17043846203</v>
      </c>
      <c r="C1457" s="13" t="s">
        <v>1283</v>
      </c>
      <c r="D1457" s="13" t="s">
        <v>1522</v>
      </c>
      <c r="E1457" s="13" t="s">
        <v>1275</v>
      </c>
      <c r="F1457" s="24">
        <v>3.8759689778100001E-2</v>
      </c>
      <c r="G1457" s="25"/>
      <c r="H1457" s="25"/>
      <c r="I1457" s="25"/>
    </row>
    <row r="1458" spans="1:9">
      <c r="A1458" s="13" t="s">
        <v>1284</v>
      </c>
      <c r="B1458" s="13">
        <v>17043846205</v>
      </c>
      <c r="C1458" s="13" t="s">
        <v>1180</v>
      </c>
      <c r="D1458" s="13" t="s">
        <v>1522</v>
      </c>
      <c r="E1458" s="13" t="s">
        <v>1275</v>
      </c>
      <c r="F1458" s="24">
        <v>1.8935978412599998E-2</v>
      </c>
      <c r="G1458" s="25"/>
      <c r="H1458" s="25"/>
      <c r="I1458" s="25"/>
    </row>
    <row r="1459" spans="1:9">
      <c r="A1459" s="13" t="s">
        <v>1181</v>
      </c>
      <c r="B1459" s="13">
        <v>17043846206</v>
      </c>
      <c r="C1459" s="13" t="s">
        <v>1182</v>
      </c>
      <c r="D1459" s="13" t="s">
        <v>1522</v>
      </c>
      <c r="E1459" s="13" t="s">
        <v>1275</v>
      </c>
      <c r="F1459" s="24">
        <v>1.4363545924399999E-2</v>
      </c>
      <c r="G1459" s="25"/>
      <c r="H1459" s="25"/>
      <c r="I1459" s="25"/>
    </row>
    <row r="1460" spans="1:9">
      <c r="A1460" s="13" t="s">
        <v>1183</v>
      </c>
      <c r="B1460" s="13">
        <v>17043846207</v>
      </c>
      <c r="C1460" s="13" t="s">
        <v>1184</v>
      </c>
      <c r="D1460" s="13" t="s">
        <v>1522</v>
      </c>
      <c r="E1460" s="13" t="s">
        <v>1275</v>
      </c>
      <c r="F1460" s="24">
        <v>3.6504425108399997E-2</v>
      </c>
      <c r="G1460" s="25"/>
      <c r="H1460" s="25"/>
      <c r="I1460" s="25"/>
    </row>
    <row r="1461" spans="1:9">
      <c r="A1461" s="13" t="s">
        <v>1185</v>
      </c>
      <c r="B1461" s="13">
        <v>17043846208</v>
      </c>
      <c r="C1461" s="13" t="s">
        <v>1186</v>
      </c>
      <c r="D1461" s="13" t="s">
        <v>1522</v>
      </c>
      <c r="E1461" s="13" t="s">
        <v>1275</v>
      </c>
      <c r="F1461" s="24">
        <v>2.33644861728E-2</v>
      </c>
      <c r="G1461" s="25"/>
      <c r="H1461" s="25"/>
      <c r="I1461" s="25"/>
    </row>
    <row r="1462" spans="1:9">
      <c r="A1462" s="13" t="s">
        <v>1187</v>
      </c>
      <c r="B1462" s="13">
        <v>17043846209</v>
      </c>
      <c r="C1462" s="13" t="s">
        <v>1188</v>
      </c>
      <c r="D1462" s="13" t="s">
        <v>1522</v>
      </c>
      <c r="E1462" s="13" t="s">
        <v>1275</v>
      </c>
      <c r="F1462" s="24">
        <v>3.1755916774300001E-2</v>
      </c>
      <c r="G1462" s="25"/>
      <c r="H1462" s="25"/>
      <c r="I1462" s="25"/>
    </row>
    <row r="1463" spans="1:9">
      <c r="A1463" s="13" t="s">
        <v>1189</v>
      </c>
      <c r="B1463" s="13">
        <v>17043846311</v>
      </c>
      <c r="C1463" s="13" t="s">
        <v>1190</v>
      </c>
      <c r="D1463" s="13" t="s">
        <v>1522</v>
      </c>
      <c r="E1463" s="13" t="s">
        <v>1275</v>
      </c>
      <c r="F1463" s="24">
        <v>8.2474229857300001E-3</v>
      </c>
      <c r="G1463" s="25"/>
      <c r="H1463" s="25"/>
      <c r="I1463" s="25"/>
    </row>
    <row r="1464" spans="1:9">
      <c r="A1464" s="13" t="s">
        <v>1191</v>
      </c>
      <c r="B1464" s="13">
        <v>17043846405</v>
      </c>
      <c r="C1464" s="13" t="s">
        <v>1192</v>
      </c>
      <c r="D1464" s="13" t="s">
        <v>1522</v>
      </c>
      <c r="E1464" s="13" t="s">
        <v>1275</v>
      </c>
      <c r="F1464" s="24">
        <v>6.7712046206000007E-2</v>
      </c>
      <c r="G1464" s="25"/>
      <c r="H1464" s="25"/>
      <c r="I1464" s="25"/>
    </row>
    <row r="1465" spans="1:9">
      <c r="A1465" s="13" t="s">
        <v>1193</v>
      </c>
      <c r="B1465" s="13">
        <v>17043846409</v>
      </c>
      <c r="C1465" s="13" t="s">
        <v>1194</v>
      </c>
      <c r="D1465" s="13" t="s">
        <v>1522</v>
      </c>
      <c r="E1465" s="13" t="s">
        <v>1275</v>
      </c>
      <c r="F1465" s="24">
        <v>4.3931906111500003E-3</v>
      </c>
      <c r="G1465" s="25"/>
      <c r="H1465" s="25"/>
      <c r="I1465" s="25"/>
    </row>
    <row r="1466" spans="1:9">
      <c r="A1466" s="13" t="s">
        <v>1195</v>
      </c>
      <c r="B1466" s="13">
        <v>17043846411</v>
      </c>
      <c r="C1466" s="13" t="s">
        <v>1196</v>
      </c>
      <c r="D1466" s="13" t="s">
        <v>1522</v>
      </c>
      <c r="E1466" s="13" t="s">
        <v>1275</v>
      </c>
      <c r="F1466" s="24">
        <v>5.8590658009100002E-2</v>
      </c>
      <c r="G1466" s="25"/>
      <c r="H1466" s="25"/>
      <c r="I1466" s="25"/>
    </row>
    <row r="1467" spans="1:9">
      <c r="A1467" s="13" t="s">
        <v>1197</v>
      </c>
      <c r="B1467" s="13">
        <v>17043846412</v>
      </c>
      <c r="C1467" s="13" t="s">
        <v>1198</v>
      </c>
      <c r="D1467" s="13" t="s">
        <v>1522</v>
      </c>
      <c r="E1467" s="13" t="s">
        <v>1275</v>
      </c>
      <c r="F1467" s="24">
        <v>7.0993914268899999E-3</v>
      </c>
      <c r="G1467" s="25"/>
      <c r="H1467" s="25"/>
      <c r="I1467" s="25"/>
    </row>
    <row r="1468" spans="1:9">
      <c r="A1468" s="13" t="s">
        <v>1199</v>
      </c>
      <c r="B1468" s="13">
        <v>17043846413</v>
      </c>
      <c r="C1468" s="13" t="s">
        <v>1200</v>
      </c>
      <c r="D1468" s="13" t="s">
        <v>1522</v>
      </c>
      <c r="E1468" s="13" t="s">
        <v>1275</v>
      </c>
      <c r="F1468" s="24">
        <v>7.0993914268899999E-3</v>
      </c>
      <c r="G1468" s="25"/>
      <c r="H1468" s="25"/>
      <c r="I1468" s="25"/>
    </row>
    <row r="1469" spans="1:9">
      <c r="A1469" s="13" t="s">
        <v>1201</v>
      </c>
      <c r="B1469" s="13">
        <v>17043846509</v>
      </c>
      <c r="C1469" s="13" t="s">
        <v>1202</v>
      </c>
      <c r="D1469" s="13" t="s">
        <v>1522</v>
      </c>
      <c r="E1469" s="13" t="s">
        <v>1275</v>
      </c>
      <c r="F1469" s="24">
        <v>1.4030165039E-2</v>
      </c>
      <c r="G1469" s="25"/>
      <c r="H1469" s="25"/>
      <c r="I1469" s="25"/>
    </row>
    <row r="1470" spans="1:9">
      <c r="A1470" s="13" t="s">
        <v>1203</v>
      </c>
      <c r="B1470" s="13">
        <v>17043846510</v>
      </c>
      <c r="C1470" s="13" t="s">
        <v>1204</v>
      </c>
      <c r="D1470" s="13" t="s">
        <v>1522</v>
      </c>
      <c r="E1470" s="13" t="s">
        <v>1275</v>
      </c>
      <c r="F1470" s="24">
        <v>6.6063977777999994E-2</v>
      </c>
      <c r="G1470" s="25"/>
      <c r="H1470" s="25"/>
      <c r="I1470" s="25"/>
    </row>
    <row r="1471" spans="1:9">
      <c r="A1471" s="13" t="s">
        <v>1205</v>
      </c>
      <c r="B1471" s="13">
        <v>17043846514</v>
      </c>
      <c r="C1471" s="13" t="s">
        <v>1206</v>
      </c>
      <c r="D1471" s="13" t="s">
        <v>1522</v>
      </c>
      <c r="E1471" s="13" t="s">
        <v>1275</v>
      </c>
      <c r="F1471" s="24">
        <v>3.2528854906599999E-2</v>
      </c>
      <c r="G1471" s="25"/>
      <c r="H1471" s="25"/>
      <c r="I1471" s="25"/>
    </row>
    <row r="1472" spans="1:9">
      <c r="A1472" s="13" t="s">
        <v>1207</v>
      </c>
      <c r="B1472" s="13">
        <v>17043846517</v>
      </c>
      <c r="C1472" s="13" t="s">
        <v>1208</v>
      </c>
      <c r="D1472" s="13" t="s">
        <v>1522</v>
      </c>
      <c r="E1472" s="13" t="s">
        <v>1275</v>
      </c>
      <c r="F1472" s="24">
        <v>3.2528854906599999E-2</v>
      </c>
      <c r="G1472" s="25"/>
      <c r="H1472" s="25"/>
      <c r="I1472" s="25"/>
    </row>
    <row r="1473" spans="1:9">
      <c r="A1473" s="13" t="s">
        <v>1209</v>
      </c>
      <c r="B1473" s="13">
        <v>17043846523</v>
      </c>
      <c r="C1473" s="13" t="s">
        <v>1210</v>
      </c>
      <c r="D1473" s="13" t="s">
        <v>1522</v>
      </c>
      <c r="E1473" s="13" t="s">
        <v>1275</v>
      </c>
      <c r="F1473" s="24">
        <v>3.2528854906599999E-2</v>
      </c>
      <c r="G1473" s="25"/>
      <c r="H1473" s="25"/>
      <c r="I1473" s="25"/>
    </row>
    <row r="1474" spans="1:9">
      <c r="A1474" s="13" t="s">
        <v>1211</v>
      </c>
      <c r="B1474" s="13">
        <v>17043846524</v>
      </c>
      <c r="C1474" s="13" t="s">
        <v>1212</v>
      </c>
      <c r="D1474" s="13" t="s">
        <v>1522</v>
      </c>
      <c r="E1474" s="13" t="s">
        <v>1275</v>
      </c>
      <c r="F1474" s="24">
        <v>3.2528854906599999E-2</v>
      </c>
      <c r="G1474" s="25"/>
      <c r="H1474" s="25"/>
      <c r="I1474" s="25"/>
    </row>
    <row r="1475" spans="1:9">
      <c r="A1475" s="13" t="s">
        <v>1213</v>
      </c>
      <c r="B1475" s="13">
        <v>17043844501</v>
      </c>
      <c r="C1475" s="13" t="s">
        <v>1214</v>
      </c>
      <c r="D1475" s="13" t="s">
        <v>1522</v>
      </c>
      <c r="E1475" s="13" t="s">
        <v>1215</v>
      </c>
      <c r="F1475" s="24">
        <v>0</v>
      </c>
      <c r="G1475" s="25">
        <v>3</v>
      </c>
      <c r="H1475" s="25">
        <v>609</v>
      </c>
      <c r="I1475" s="25">
        <f t="shared" ref="I1475:I1532" si="31">SUM(G1475:H1475)</f>
        <v>612</v>
      </c>
    </row>
    <row r="1476" spans="1:9">
      <c r="A1476" s="13" t="s">
        <v>1216</v>
      </c>
      <c r="B1476" s="13">
        <v>17043844305</v>
      </c>
      <c r="C1476" s="13" t="s">
        <v>1217</v>
      </c>
      <c r="D1476" s="13" t="s">
        <v>1522</v>
      </c>
      <c r="E1476" s="13" t="s">
        <v>1218</v>
      </c>
      <c r="F1476" s="24">
        <v>0</v>
      </c>
      <c r="G1476" s="25">
        <v>3</v>
      </c>
      <c r="H1476" s="25">
        <v>121</v>
      </c>
      <c r="I1476" s="25">
        <f t="shared" si="31"/>
        <v>124</v>
      </c>
    </row>
    <row r="1477" spans="1:9">
      <c r="A1477" s="13" t="s">
        <v>1219</v>
      </c>
      <c r="B1477" s="13">
        <v>17043844502</v>
      </c>
      <c r="C1477" s="13" t="s">
        <v>1220</v>
      </c>
      <c r="D1477" s="13" t="s">
        <v>1522</v>
      </c>
      <c r="E1477" s="13" t="s">
        <v>1218</v>
      </c>
      <c r="F1477" s="24">
        <v>0</v>
      </c>
      <c r="G1477" s="25">
        <v>3</v>
      </c>
      <c r="H1477" s="25">
        <v>121</v>
      </c>
      <c r="I1477" s="25">
        <f t="shared" si="31"/>
        <v>124</v>
      </c>
    </row>
    <row r="1478" spans="1:9">
      <c r="A1478" s="13" t="s">
        <v>1221</v>
      </c>
      <c r="B1478" s="13">
        <v>17043841003</v>
      </c>
      <c r="C1478" s="13" t="s">
        <v>1222</v>
      </c>
      <c r="D1478" s="13" t="s">
        <v>1522</v>
      </c>
      <c r="E1478" s="13" t="s">
        <v>1935</v>
      </c>
      <c r="F1478" s="24">
        <v>3.0136985704299998E-2</v>
      </c>
      <c r="G1478" s="25">
        <v>24</v>
      </c>
      <c r="H1478" s="25">
        <v>267</v>
      </c>
      <c r="I1478" s="25">
        <f t="shared" si="31"/>
        <v>291</v>
      </c>
    </row>
    <row r="1479" spans="1:9">
      <c r="A1479" s="13" t="s">
        <v>1223</v>
      </c>
      <c r="B1479" s="13">
        <v>17043841104</v>
      </c>
      <c r="C1479" s="13" t="s">
        <v>1224</v>
      </c>
      <c r="D1479" s="13" t="s">
        <v>1522</v>
      </c>
      <c r="E1479" s="13" t="s">
        <v>1935</v>
      </c>
      <c r="F1479" s="24">
        <v>2.6200873777300002E-2</v>
      </c>
      <c r="G1479" s="25">
        <v>24</v>
      </c>
      <c r="H1479" s="25">
        <v>267</v>
      </c>
      <c r="I1479" s="25">
        <f t="shared" si="31"/>
        <v>291</v>
      </c>
    </row>
    <row r="1480" spans="1:9">
      <c r="A1480" s="13" t="s">
        <v>1225</v>
      </c>
      <c r="B1480" s="13">
        <v>17043841310</v>
      </c>
      <c r="C1480" s="13" t="s">
        <v>1226</v>
      </c>
      <c r="D1480" s="13" t="s">
        <v>1522</v>
      </c>
      <c r="E1480" s="13" t="s">
        <v>4126</v>
      </c>
      <c r="F1480" s="24">
        <v>2.3900981992500001E-2</v>
      </c>
      <c r="G1480" s="25">
        <v>44</v>
      </c>
      <c r="H1480" s="25">
        <v>577</v>
      </c>
      <c r="I1480" s="25">
        <f t="shared" si="31"/>
        <v>621</v>
      </c>
    </row>
    <row r="1481" spans="1:9">
      <c r="A1481" s="13" t="s">
        <v>1227</v>
      </c>
      <c r="B1481" s="13">
        <v>17043843100</v>
      </c>
      <c r="C1481" s="13" t="s">
        <v>1228</v>
      </c>
      <c r="D1481" s="13" t="s">
        <v>1522</v>
      </c>
      <c r="E1481" s="13" t="s">
        <v>1724</v>
      </c>
      <c r="F1481" s="24">
        <v>0.127109110355</v>
      </c>
      <c r="G1481" s="25">
        <v>30</v>
      </c>
      <c r="H1481" s="25">
        <v>492</v>
      </c>
      <c r="I1481" s="25">
        <f t="shared" si="31"/>
        <v>522</v>
      </c>
    </row>
    <row r="1482" spans="1:9">
      <c r="A1482" s="13" t="s">
        <v>1229</v>
      </c>
      <c r="B1482" s="13">
        <v>17043843200</v>
      </c>
      <c r="C1482" s="13" t="s">
        <v>1230</v>
      </c>
      <c r="D1482" s="13" t="s">
        <v>1522</v>
      </c>
      <c r="E1482" s="13" t="s">
        <v>1724</v>
      </c>
      <c r="F1482" s="24">
        <v>6.2674097716800006E-2</v>
      </c>
      <c r="G1482" s="25">
        <v>30</v>
      </c>
      <c r="H1482" s="25">
        <v>492</v>
      </c>
      <c r="I1482" s="25">
        <f t="shared" si="31"/>
        <v>522</v>
      </c>
    </row>
    <row r="1483" spans="1:9">
      <c r="A1483" s="13" t="s">
        <v>1231</v>
      </c>
      <c r="B1483" s="13">
        <v>17043843302</v>
      </c>
      <c r="C1483" s="13" t="s">
        <v>1128</v>
      </c>
      <c r="D1483" s="13" t="s">
        <v>1522</v>
      </c>
      <c r="E1483" s="13" t="s">
        <v>1724</v>
      </c>
      <c r="F1483" s="24">
        <v>0.20655737817299999</v>
      </c>
      <c r="G1483" s="25">
        <v>30</v>
      </c>
      <c r="H1483" s="25">
        <v>492</v>
      </c>
      <c r="I1483" s="25">
        <f t="shared" si="31"/>
        <v>522</v>
      </c>
    </row>
    <row r="1484" spans="1:9">
      <c r="A1484" s="13" t="s">
        <v>1129</v>
      </c>
      <c r="B1484" s="13">
        <v>17043843700</v>
      </c>
      <c r="C1484" s="13" t="s">
        <v>1130</v>
      </c>
      <c r="D1484" s="13" t="s">
        <v>1522</v>
      </c>
      <c r="E1484" s="13" t="s">
        <v>1724</v>
      </c>
      <c r="F1484" s="24">
        <v>2.32558138669E-2</v>
      </c>
      <c r="G1484" s="25">
        <v>30</v>
      </c>
      <c r="H1484" s="25">
        <v>492</v>
      </c>
      <c r="I1484" s="25">
        <f t="shared" si="31"/>
        <v>522</v>
      </c>
    </row>
    <row r="1485" spans="1:9">
      <c r="A1485" s="13" t="s">
        <v>1131</v>
      </c>
      <c r="B1485" s="13">
        <v>17043843800</v>
      </c>
      <c r="C1485" s="13" t="s">
        <v>1132</v>
      </c>
      <c r="D1485" s="13" t="s">
        <v>1522</v>
      </c>
      <c r="E1485" s="13" t="s">
        <v>1724</v>
      </c>
      <c r="F1485" s="24">
        <v>1.8393030390099999E-2</v>
      </c>
      <c r="G1485" s="25">
        <v>30</v>
      </c>
      <c r="H1485" s="25">
        <v>492</v>
      </c>
      <c r="I1485" s="25">
        <f t="shared" si="31"/>
        <v>522</v>
      </c>
    </row>
    <row r="1486" spans="1:9">
      <c r="A1486" s="13" t="s">
        <v>1133</v>
      </c>
      <c r="B1486" s="13">
        <v>17043844306</v>
      </c>
      <c r="C1486" s="13" t="s">
        <v>1134</v>
      </c>
      <c r="D1486" s="13" t="s">
        <v>1522</v>
      </c>
      <c r="E1486" s="13" t="s">
        <v>1724</v>
      </c>
      <c r="F1486" s="24">
        <v>0</v>
      </c>
      <c r="G1486" s="25">
        <v>30</v>
      </c>
      <c r="H1486" s="25">
        <v>492</v>
      </c>
      <c r="I1486" s="25">
        <f t="shared" si="31"/>
        <v>522</v>
      </c>
    </row>
    <row r="1487" spans="1:9">
      <c r="A1487" s="13" t="s">
        <v>1135</v>
      </c>
      <c r="B1487" s="13">
        <v>17043841603</v>
      </c>
      <c r="C1487" s="13" t="s">
        <v>1136</v>
      </c>
      <c r="D1487" s="13" t="s">
        <v>1522</v>
      </c>
      <c r="E1487" s="13" t="s">
        <v>1733</v>
      </c>
      <c r="F1487" s="24">
        <v>0.111788615584</v>
      </c>
      <c r="G1487" s="25">
        <v>14</v>
      </c>
      <c r="H1487" s="25">
        <v>144</v>
      </c>
      <c r="I1487" s="25">
        <f t="shared" si="31"/>
        <v>158</v>
      </c>
    </row>
    <row r="1488" spans="1:9">
      <c r="A1488" s="13" t="s">
        <v>1137</v>
      </c>
      <c r="B1488" s="13">
        <v>17043841605</v>
      </c>
      <c r="C1488" s="13" t="s">
        <v>1138</v>
      </c>
      <c r="D1488" s="13" t="s">
        <v>1522</v>
      </c>
      <c r="E1488" s="13" t="s">
        <v>1733</v>
      </c>
      <c r="F1488" s="24">
        <v>1.0989011265300001E-2</v>
      </c>
      <c r="G1488" s="25">
        <v>14</v>
      </c>
      <c r="H1488" s="25">
        <v>144</v>
      </c>
      <c r="I1488" s="25">
        <f t="shared" si="31"/>
        <v>158</v>
      </c>
    </row>
    <row r="1489" spans="1:9">
      <c r="A1489" s="13" t="s">
        <v>1139</v>
      </c>
      <c r="B1489" s="13">
        <v>17043841607</v>
      </c>
      <c r="C1489" s="13" t="s">
        <v>1140</v>
      </c>
      <c r="D1489" s="13" t="s">
        <v>1522</v>
      </c>
      <c r="E1489" s="13" t="s">
        <v>1733</v>
      </c>
      <c r="F1489" s="24">
        <v>0.10714285820699999</v>
      </c>
      <c r="G1489" s="25">
        <v>14</v>
      </c>
      <c r="H1489" s="25">
        <v>144</v>
      </c>
      <c r="I1489" s="25">
        <f t="shared" si="31"/>
        <v>158</v>
      </c>
    </row>
    <row r="1490" spans="1:9">
      <c r="A1490" s="13" t="s">
        <v>1141</v>
      </c>
      <c r="B1490" s="13">
        <v>17043846408</v>
      </c>
      <c r="C1490" s="13" t="s">
        <v>1142</v>
      </c>
      <c r="D1490" s="13" t="s">
        <v>1522</v>
      </c>
      <c r="E1490" s="13" t="s">
        <v>1733</v>
      </c>
      <c r="F1490" s="24">
        <v>0</v>
      </c>
      <c r="G1490" s="25">
        <v>14</v>
      </c>
      <c r="H1490" s="25">
        <v>144</v>
      </c>
      <c r="I1490" s="25">
        <f t="shared" si="31"/>
        <v>158</v>
      </c>
    </row>
    <row r="1491" spans="1:9">
      <c r="A1491" s="13" t="s">
        <v>1143</v>
      </c>
      <c r="B1491" s="13">
        <v>17043846410</v>
      </c>
      <c r="C1491" s="13" t="s">
        <v>1144</v>
      </c>
      <c r="D1491" s="13" t="s">
        <v>1522</v>
      </c>
      <c r="E1491" s="13" t="s">
        <v>1733</v>
      </c>
      <c r="F1491" s="24">
        <v>5.9829059988300001E-2</v>
      </c>
      <c r="G1491" s="25">
        <v>14</v>
      </c>
      <c r="H1491" s="25">
        <v>144</v>
      </c>
      <c r="I1491" s="25">
        <f t="shared" si="31"/>
        <v>158</v>
      </c>
    </row>
    <row r="1492" spans="1:9">
      <c r="A1492" s="13" t="s">
        <v>1145</v>
      </c>
      <c r="B1492" s="13">
        <v>17043841312</v>
      </c>
      <c r="C1492" s="13" t="s">
        <v>1146</v>
      </c>
      <c r="D1492" s="13" t="s">
        <v>1522</v>
      </c>
      <c r="E1492" s="13" t="s">
        <v>1147</v>
      </c>
      <c r="F1492" s="24">
        <v>0</v>
      </c>
      <c r="G1492" s="25">
        <v>0</v>
      </c>
      <c r="H1492" s="25">
        <v>12</v>
      </c>
      <c r="I1492" s="25">
        <f t="shared" si="31"/>
        <v>12</v>
      </c>
    </row>
    <row r="1493" spans="1:9">
      <c r="A1493" s="13" t="s">
        <v>1148</v>
      </c>
      <c r="B1493" s="13">
        <v>17043841313</v>
      </c>
      <c r="C1493" s="13" t="s">
        <v>1149</v>
      </c>
      <c r="D1493" s="13" t="s">
        <v>1522</v>
      </c>
      <c r="E1493" s="13" t="s">
        <v>1736</v>
      </c>
      <c r="F1493" s="24">
        <v>3.3514492213700002E-2</v>
      </c>
      <c r="G1493" s="25">
        <v>29</v>
      </c>
      <c r="H1493" s="25">
        <v>361</v>
      </c>
      <c r="I1493" s="25">
        <f t="shared" si="31"/>
        <v>390</v>
      </c>
    </row>
    <row r="1494" spans="1:9">
      <c r="A1494" s="13" t="s">
        <v>1150</v>
      </c>
      <c r="B1494" s="13">
        <v>17043841324</v>
      </c>
      <c r="C1494" s="13" t="s">
        <v>1151</v>
      </c>
      <c r="D1494" s="13" t="s">
        <v>1522</v>
      </c>
      <c r="E1494" s="13" t="s">
        <v>1736</v>
      </c>
      <c r="F1494" s="24">
        <v>0</v>
      </c>
      <c r="G1494" s="25">
        <v>29</v>
      </c>
      <c r="H1494" s="25">
        <v>361</v>
      </c>
      <c r="I1494" s="25">
        <f t="shared" si="31"/>
        <v>390</v>
      </c>
    </row>
    <row r="1495" spans="1:9">
      <c r="A1495" s="13" t="s">
        <v>1152</v>
      </c>
      <c r="B1495" s="13">
        <v>17043841401</v>
      </c>
      <c r="C1495" s="13" t="s">
        <v>1153</v>
      </c>
      <c r="D1495" s="13" t="s">
        <v>1522</v>
      </c>
      <c r="E1495" s="13" t="s">
        <v>1736</v>
      </c>
      <c r="F1495" s="24">
        <v>8.0267556011700006E-2</v>
      </c>
      <c r="G1495" s="25">
        <v>29</v>
      </c>
      <c r="H1495" s="25">
        <v>361</v>
      </c>
      <c r="I1495" s="25">
        <f t="shared" si="31"/>
        <v>390</v>
      </c>
    </row>
    <row r="1496" spans="1:9">
      <c r="A1496" s="13" t="s">
        <v>1154</v>
      </c>
      <c r="B1496" s="13">
        <v>17043841501</v>
      </c>
      <c r="C1496" s="13" t="s">
        <v>1155</v>
      </c>
      <c r="D1496" s="13" t="s">
        <v>1522</v>
      </c>
      <c r="E1496" s="13" t="s">
        <v>1736</v>
      </c>
      <c r="F1496" s="24">
        <v>0.13162820041199999</v>
      </c>
      <c r="G1496" s="25">
        <v>29</v>
      </c>
      <c r="H1496" s="25">
        <v>361</v>
      </c>
      <c r="I1496" s="25">
        <f t="shared" si="31"/>
        <v>390</v>
      </c>
    </row>
    <row r="1497" spans="1:9">
      <c r="A1497" s="13" t="s">
        <v>1156</v>
      </c>
      <c r="B1497" s="13">
        <v>17043841503</v>
      </c>
      <c r="C1497" s="13" t="s">
        <v>1157</v>
      </c>
      <c r="D1497" s="13" t="s">
        <v>1522</v>
      </c>
      <c r="E1497" s="13" t="s">
        <v>1736</v>
      </c>
      <c r="F1497" s="24">
        <v>7.0296347141299995E-2</v>
      </c>
      <c r="G1497" s="25">
        <v>29</v>
      </c>
      <c r="H1497" s="25">
        <v>361</v>
      </c>
      <c r="I1497" s="25">
        <f t="shared" si="31"/>
        <v>390</v>
      </c>
    </row>
    <row r="1498" spans="1:9">
      <c r="A1498" s="13" t="s">
        <v>1158</v>
      </c>
      <c r="B1498" s="13">
        <v>17043841504</v>
      </c>
      <c r="C1498" s="13" t="s">
        <v>1159</v>
      </c>
      <c r="D1498" s="13" t="s">
        <v>1522</v>
      </c>
      <c r="E1498" s="13" t="s">
        <v>1736</v>
      </c>
      <c r="F1498" s="24">
        <v>7.0296347141299995E-2</v>
      </c>
      <c r="G1498" s="25">
        <v>29</v>
      </c>
      <c r="H1498" s="25">
        <v>361</v>
      </c>
      <c r="I1498" s="25">
        <f t="shared" si="31"/>
        <v>390</v>
      </c>
    </row>
    <row r="1499" spans="1:9">
      <c r="A1499" s="13" t="s">
        <v>1160</v>
      </c>
      <c r="B1499" s="13">
        <v>17043841606</v>
      </c>
      <c r="C1499" s="13" t="s">
        <v>1161</v>
      </c>
      <c r="D1499" s="13" t="s">
        <v>1522</v>
      </c>
      <c r="E1499" s="13" t="s">
        <v>1736</v>
      </c>
      <c r="F1499" s="24">
        <v>0.171875</v>
      </c>
      <c r="G1499" s="25">
        <v>29</v>
      </c>
      <c r="H1499" s="25">
        <v>361</v>
      </c>
      <c r="I1499" s="25">
        <f t="shared" si="31"/>
        <v>390</v>
      </c>
    </row>
    <row r="1500" spans="1:9">
      <c r="A1500" s="13" t="s">
        <v>1162</v>
      </c>
      <c r="B1500" s="13">
        <v>17043845508</v>
      </c>
      <c r="C1500" s="13" t="s">
        <v>1163</v>
      </c>
      <c r="D1500" s="13" t="s">
        <v>1522</v>
      </c>
      <c r="E1500" s="13" t="s">
        <v>1164</v>
      </c>
      <c r="F1500" s="24">
        <v>0.14631578326200001</v>
      </c>
      <c r="G1500" s="25">
        <v>29</v>
      </c>
      <c r="H1500" s="25">
        <v>342</v>
      </c>
      <c r="I1500" s="25">
        <f t="shared" si="31"/>
        <v>371</v>
      </c>
    </row>
    <row r="1501" spans="1:9">
      <c r="A1501" s="13" t="s">
        <v>1165</v>
      </c>
      <c r="B1501" s="13">
        <v>17043845510</v>
      </c>
      <c r="C1501" s="13" t="s">
        <v>1166</v>
      </c>
      <c r="D1501" s="13" t="s">
        <v>1522</v>
      </c>
      <c r="E1501" s="13" t="s">
        <v>1164</v>
      </c>
      <c r="F1501" s="24">
        <v>0</v>
      </c>
      <c r="G1501" s="25">
        <v>29</v>
      </c>
      <c r="H1501" s="25">
        <v>342</v>
      </c>
      <c r="I1501" s="25">
        <f t="shared" si="31"/>
        <v>371</v>
      </c>
    </row>
    <row r="1502" spans="1:9">
      <c r="A1502" s="13" t="s">
        <v>1167</v>
      </c>
      <c r="B1502" s="13">
        <v>17043841801</v>
      </c>
      <c r="C1502" s="13" t="s">
        <v>1168</v>
      </c>
      <c r="D1502" s="13" t="s">
        <v>1522</v>
      </c>
      <c r="E1502" s="13" t="s">
        <v>1752</v>
      </c>
      <c r="F1502" s="24">
        <v>1.29474485293E-2</v>
      </c>
      <c r="G1502" s="25">
        <v>24</v>
      </c>
      <c r="H1502" s="25">
        <v>786</v>
      </c>
      <c r="I1502" s="25">
        <f t="shared" si="31"/>
        <v>810</v>
      </c>
    </row>
    <row r="1503" spans="1:9">
      <c r="A1503" s="13" t="s">
        <v>1169</v>
      </c>
      <c r="B1503" s="13">
        <v>17043841802</v>
      </c>
      <c r="C1503" s="13" t="s">
        <v>1170</v>
      </c>
      <c r="D1503" s="13" t="s">
        <v>1522</v>
      </c>
      <c r="E1503" s="13" t="s">
        <v>1752</v>
      </c>
      <c r="F1503" s="24">
        <v>0</v>
      </c>
      <c r="G1503" s="25">
        <v>24</v>
      </c>
      <c r="H1503" s="25">
        <v>786</v>
      </c>
      <c r="I1503" s="25">
        <f t="shared" si="31"/>
        <v>810</v>
      </c>
    </row>
    <row r="1504" spans="1:9">
      <c r="A1504" s="13" t="s">
        <v>1171</v>
      </c>
      <c r="B1504" s="13">
        <v>17043841902</v>
      </c>
      <c r="C1504" s="13" t="s">
        <v>1172</v>
      </c>
      <c r="D1504" s="13" t="s">
        <v>1522</v>
      </c>
      <c r="E1504" s="13" t="s">
        <v>1752</v>
      </c>
      <c r="F1504" s="24">
        <v>1.8148820847300001E-2</v>
      </c>
      <c r="G1504" s="25">
        <v>24</v>
      </c>
      <c r="H1504" s="25">
        <v>786</v>
      </c>
      <c r="I1504" s="25">
        <f t="shared" si="31"/>
        <v>810</v>
      </c>
    </row>
    <row r="1505" spans="1:9">
      <c r="A1505" s="13" t="s">
        <v>1173</v>
      </c>
      <c r="B1505" s="13">
        <v>17043842400</v>
      </c>
      <c r="C1505" s="13" t="s">
        <v>1174</v>
      </c>
      <c r="D1505" s="13" t="s">
        <v>1522</v>
      </c>
      <c r="E1505" s="13" t="s">
        <v>1752</v>
      </c>
      <c r="F1505" s="24">
        <v>6.5181516110900006E-2</v>
      </c>
      <c r="G1505" s="25">
        <v>24</v>
      </c>
      <c r="H1505" s="25">
        <v>786</v>
      </c>
      <c r="I1505" s="25">
        <f t="shared" si="31"/>
        <v>810</v>
      </c>
    </row>
    <row r="1506" spans="1:9">
      <c r="A1506" s="13" t="s">
        <v>1175</v>
      </c>
      <c r="B1506" s="13">
        <v>17043842500</v>
      </c>
      <c r="C1506" s="13" t="s">
        <v>1176</v>
      </c>
      <c r="D1506" s="13" t="s">
        <v>1522</v>
      </c>
      <c r="E1506" s="13" t="s">
        <v>1752</v>
      </c>
      <c r="F1506" s="24">
        <v>1.07361963019E-2</v>
      </c>
      <c r="G1506" s="25">
        <v>24</v>
      </c>
      <c r="H1506" s="25">
        <v>786</v>
      </c>
      <c r="I1506" s="25">
        <f t="shared" si="31"/>
        <v>810</v>
      </c>
    </row>
    <row r="1507" spans="1:9">
      <c r="A1507" s="13" t="s">
        <v>1177</v>
      </c>
      <c r="B1507" s="13">
        <v>17043842601</v>
      </c>
      <c r="C1507" s="13" t="s">
        <v>1178</v>
      </c>
      <c r="D1507" s="13" t="s">
        <v>1522</v>
      </c>
      <c r="E1507" s="13" t="s">
        <v>1752</v>
      </c>
      <c r="F1507" s="24">
        <v>2.0761245861600001E-2</v>
      </c>
      <c r="G1507" s="25">
        <v>24</v>
      </c>
      <c r="H1507" s="25">
        <v>786</v>
      </c>
      <c r="I1507" s="25">
        <f t="shared" si="31"/>
        <v>810</v>
      </c>
    </row>
    <row r="1508" spans="1:9">
      <c r="A1508" s="13" t="s">
        <v>1179</v>
      </c>
      <c r="B1508" s="13">
        <v>17043842602</v>
      </c>
      <c r="C1508" s="13" t="s">
        <v>1075</v>
      </c>
      <c r="D1508" s="13" t="s">
        <v>1522</v>
      </c>
      <c r="E1508" s="13" t="s">
        <v>1752</v>
      </c>
      <c r="F1508" s="24">
        <v>2.8714107349500001E-2</v>
      </c>
      <c r="G1508" s="25">
        <v>24</v>
      </c>
      <c r="H1508" s="25">
        <v>786</v>
      </c>
      <c r="I1508" s="25">
        <f t="shared" si="31"/>
        <v>810</v>
      </c>
    </row>
    <row r="1509" spans="1:9">
      <c r="A1509" s="13" t="s">
        <v>1076</v>
      </c>
      <c r="B1509" s="13">
        <v>17043842603</v>
      </c>
      <c r="C1509" s="13" t="s">
        <v>1077</v>
      </c>
      <c r="D1509" s="13" t="s">
        <v>1522</v>
      </c>
      <c r="E1509" s="13" t="s">
        <v>1752</v>
      </c>
      <c r="F1509" s="24">
        <v>0</v>
      </c>
      <c r="G1509" s="25">
        <v>24</v>
      </c>
      <c r="H1509" s="25">
        <v>786</v>
      </c>
      <c r="I1509" s="25">
        <f t="shared" si="31"/>
        <v>810</v>
      </c>
    </row>
    <row r="1510" spans="1:9">
      <c r="A1510" s="13" t="s">
        <v>1078</v>
      </c>
      <c r="B1510" s="13">
        <v>17043842604</v>
      </c>
      <c r="C1510" s="13" t="s">
        <v>1079</v>
      </c>
      <c r="D1510" s="13" t="s">
        <v>1522</v>
      </c>
      <c r="E1510" s="13" t="s">
        <v>1752</v>
      </c>
      <c r="F1510" s="24">
        <v>4.1745729744400002E-2</v>
      </c>
      <c r="G1510" s="25">
        <v>24</v>
      </c>
      <c r="H1510" s="25">
        <v>786</v>
      </c>
      <c r="I1510" s="25">
        <f t="shared" si="31"/>
        <v>810</v>
      </c>
    </row>
    <row r="1511" spans="1:9">
      <c r="A1511" s="13" t="s">
        <v>1080</v>
      </c>
      <c r="B1511" s="13">
        <v>17043842605</v>
      </c>
      <c r="C1511" s="13" t="s">
        <v>1081</v>
      </c>
      <c r="D1511" s="13" t="s">
        <v>1522</v>
      </c>
      <c r="E1511" s="13" t="s">
        <v>1752</v>
      </c>
      <c r="F1511" s="24">
        <v>6.38474300504E-2</v>
      </c>
      <c r="G1511" s="25">
        <v>24</v>
      </c>
      <c r="H1511" s="25">
        <v>786</v>
      </c>
      <c r="I1511" s="25">
        <f t="shared" si="31"/>
        <v>810</v>
      </c>
    </row>
    <row r="1512" spans="1:9">
      <c r="A1512" s="13" t="s">
        <v>1082</v>
      </c>
      <c r="B1512" s="13">
        <v>17043842702</v>
      </c>
      <c r="C1512" s="13" t="s">
        <v>1083</v>
      </c>
      <c r="D1512" s="13" t="s">
        <v>1522</v>
      </c>
      <c r="E1512" s="13" t="s">
        <v>1752</v>
      </c>
      <c r="F1512" s="24">
        <v>1.2567324563900001E-2</v>
      </c>
      <c r="G1512" s="25">
        <v>24</v>
      </c>
      <c r="H1512" s="25">
        <v>786</v>
      </c>
      <c r="I1512" s="25">
        <f t="shared" si="31"/>
        <v>810</v>
      </c>
    </row>
    <row r="1513" spans="1:9">
      <c r="A1513" s="13" t="s">
        <v>1084</v>
      </c>
      <c r="B1513" s="13">
        <v>17043842703</v>
      </c>
      <c r="C1513" s="13" t="s">
        <v>1085</v>
      </c>
      <c r="D1513" s="13" t="s">
        <v>1522</v>
      </c>
      <c r="E1513" s="13" t="s">
        <v>1752</v>
      </c>
      <c r="F1513" s="24">
        <v>0</v>
      </c>
      <c r="G1513" s="25">
        <v>24</v>
      </c>
      <c r="H1513" s="25">
        <v>786</v>
      </c>
      <c r="I1513" s="25">
        <f t="shared" si="31"/>
        <v>810</v>
      </c>
    </row>
    <row r="1514" spans="1:9">
      <c r="A1514" s="13" t="s">
        <v>1086</v>
      </c>
      <c r="B1514" s="13">
        <v>17043845401</v>
      </c>
      <c r="C1514" s="13" t="s">
        <v>1087</v>
      </c>
      <c r="D1514" s="13" t="s">
        <v>1522</v>
      </c>
      <c r="E1514" s="13" t="s">
        <v>1088</v>
      </c>
      <c r="F1514" s="24">
        <v>1.49476835504E-2</v>
      </c>
      <c r="G1514" s="25">
        <v>9</v>
      </c>
      <c r="H1514" s="25">
        <v>167</v>
      </c>
      <c r="I1514" s="25">
        <f t="shared" si="31"/>
        <v>176</v>
      </c>
    </row>
    <row r="1515" spans="1:9">
      <c r="A1515" s="13" t="s">
        <v>1089</v>
      </c>
      <c r="B1515" s="13">
        <v>17043845505</v>
      </c>
      <c r="C1515" s="13" t="s">
        <v>1090</v>
      </c>
      <c r="D1515" s="13" t="s">
        <v>1522</v>
      </c>
      <c r="E1515" s="13" t="s">
        <v>1088</v>
      </c>
      <c r="F1515" s="24">
        <v>1.7667844891500001E-2</v>
      </c>
      <c r="G1515" s="25">
        <v>9</v>
      </c>
      <c r="H1515" s="25">
        <v>167</v>
      </c>
      <c r="I1515" s="25">
        <f t="shared" si="31"/>
        <v>176</v>
      </c>
    </row>
    <row r="1516" spans="1:9">
      <c r="A1516" s="13" t="s">
        <v>1091</v>
      </c>
      <c r="B1516" s="13">
        <v>17043845810</v>
      </c>
      <c r="C1516" s="13" t="s">
        <v>1092</v>
      </c>
      <c r="D1516" s="13" t="s">
        <v>1522</v>
      </c>
      <c r="E1516" s="13" t="s">
        <v>1088</v>
      </c>
      <c r="F1516" s="24">
        <v>6.5126053988900007E-2</v>
      </c>
      <c r="G1516" s="25">
        <v>9</v>
      </c>
      <c r="H1516" s="25">
        <v>167</v>
      </c>
      <c r="I1516" s="25">
        <f t="shared" si="31"/>
        <v>176</v>
      </c>
    </row>
    <row r="1517" spans="1:9">
      <c r="A1517" s="13" t="s">
        <v>1093</v>
      </c>
      <c r="B1517" s="13">
        <v>17043845902</v>
      </c>
      <c r="C1517" s="13" t="s">
        <v>1094</v>
      </c>
      <c r="D1517" s="13" t="s">
        <v>1522</v>
      </c>
      <c r="E1517" s="13" t="s">
        <v>1088</v>
      </c>
      <c r="F1517" s="24">
        <v>0</v>
      </c>
      <c r="G1517" s="25">
        <v>9</v>
      </c>
      <c r="H1517" s="25">
        <v>167</v>
      </c>
      <c r="I1517" s="25">
        <f t="shared" si="31"/>
        <v>176</v>
      </c>
    </row>
    <row r="1518" spans="1:9">
      <c r="A1518" s="13" t="s">
        <v>1095</v>
      </c>
      <c r="B1518" s="13">
        <v>17043841706</v>
      </c>
      <c r="C1518" s="13" t="s">
        <v>1096</v>
      </c>
      <c r="D1518" s="13" t="s">
        <v>1522</v>
      </c>
      <c r="E1518" s="13" t="s">
        <v>1097</v>
      </c>
      <c r="F1518" s="24">
        <v>0</v>
      </c>
      <c r="G1518" s="25">
        <v>2</v>
      </c>
      <c r="H1518" s="25">
        <v>59</v>
      </c>
      <c r="I1518" s="25">
        <f t="shared" si="31"/>
        <v>61</v>
      </c>
    </row>
    <row r="1519" spans="1:9">
      <c r="A1519" s="13" t="s">
        <v>1098</v>
      </c>
      <c r="B1519" s="13">
        <v>17043841403</v>
      </c>
      <c r="C1519" s="13" t="s">
        <v>1099</v>
      </c>
      <c r="D1519" s="13" t="s">
        <v>1522</v>
      </c>
      <c r="E1519" s="13" t="s">
        <v>1097</v>
      </c>
      <c r="F1519" s="24">
        <v>0</v>
      </c>
      <c r="G1519" s="25">
        <v>2</v>
      </c>
      <c r="H1519" s="25">
        <v>59</v>
      </c>
      <c r="I1519" s="25">
        <f t="shared" si="31"/>
        <v>61</v>
      </c>
    </row>
    <row r="1520" spans="1:9">
      <c r="A1520" s="13" t="s">
        <v>1100</v>
      </c>
      <c r="B1520" s="13">
        <v>17043841404</v>
      </c>
      <c r="C1520" s="13" t="s">
        <v>1101</v>
      </c>
      <c r="D1520" s="13" t="s">
        <v>1522</v>
      </c>
      <c r="E1520" s="13" t="s">
        <v>1097</v>
      </c>
      <c r="F1520" s="24">
        <v>3.4542314708200003E-2</v>
      </c>
      <c r="G1520" s="25">
        <v>2</v>
      </c>
      <c r="H1520" s="25">
        <v>59</v>
      </c>
      <c r="I1520" s="25">
        <f t="shared" si="31"/>
        <v>61</v>
      </c>
    </row>
    <row r="1521" spans="1:9">
      <c r="A1521" s="13" t="s">
        <v>1102</v>
      </c>
      <c r="B1521" s="13">
        <v>17043840101</v>
      </c>
      <c r="C1521" s="13" t="s">
        <v>1103</v>
      </c>
      <c r="D1521" s="13" t="s">
        <v>1522</v>
      </c>
      <c r="E1521" s="13" t="s">
        <v>1686</v>
      </c>
      <c r="F1521" s="24">
        <v>6.54627531767E-2</v>
      </c>
      <c r="G1521" s="25">
        <v>8</v>
      </c>
      <c r="H1521" s="25">
        <v>205</v>
      </c>
      <c r="I1521" s="25">
        <f t="shared" si="31"/>
        <v>213</v>
      </c>
    </row>
    <row r="1522" spans="1:9">
      <c r="A1522" s="13" t="s">
        <v>1104</v>
      </c>
      <c r="B1522" s="13">
        <v>17043840102</v>
      </c>
      <c r="C1522" s="13" t="s">
        <v>1105</v>
      </c>
      <c r="D1522" s="13" t="s">
        <v>1522</v>
      </c>
      <c r="E1522" s="13" t="s">
        <v>1686</v>
      </c>
      <c r="F1522" s="24">
        <v>1.26984128729E-2</v>
      </c>
      <c r="G1522" s="25">
        <v>8</v>
      </c>
      <c r="H1522" s="25">
        <v>205</v>
      </c>
      <c r="I1522" s="25">
        <f t="shared" si="31"/>
        <v>213</v>
      </c>
    </row>
    <row r="1523" spans="1:9">
      <c r="A1523" s="13" t="s">
        <v>1106</v>
      </c>
      <c r="B1523" s="13">
        <v>17043840103</v>
      </c>
      <c r="C1523" s="13" t="s">
        <v>1107</v>
      </c>
      <c r="D1523" s="13" t="s">
        <v>1522</v>
      </c>
      <c r="E1523" s="13" t="s">
        <v>1686</v>
      </c>
      <c r="F1523" s="24">
        <v>0.11417910456700001</v>
      </c>
      <c r="G1523" s="25">
        <v>8</v>
      </c>
      <c r="H1523" s="25">
        <v>205</v>
      </c>
      <c r="I1523" s="25">
        <f t="shared" si="31"/>
        <v>213</v>
      </c>
    </row>
    <row r="1524" spans="1:9">
      <c r="A1524" s="13" t="s">
        <v>1108</v>
      </c>
      <c r="B1524" s="13">
        <v>17043840104</v>
      </c>
      <c r="C1524" s="13" t="s">
        <v>1109</v>
      </c>
      <c r="D1524" s="13" t="s">
        <v>1522</v>
      </c>
      <c r="E1524" s="13" t="s">
        <v>1686</v>
      </c>
      <c r="F1524" s="24">
        <v>0</v>
      </c>
      <c r="G1524" s="25">
        <v>8</v>
      </c>
      <c r="H1524" s="25">
        <v>205</v>
      </c>
      <c r="I1524" s="25">
        <f t="shared" si="31"/>
        <v>213</v>
      </c>
    </row>
    <row r="1525" spans="1:9">
      <c r="A1525" s="13" t="s">
        <v>1110</v>
      </c>
      <c r="B1525" s="13">
        <v>17043840201</v>
      </c>
      <c r="C1525" s="13" t="s">
        <v>1111</v>
      </c>
      <c r="D1525" s="13" t="s">
        <v>1522</v>
      </c>
      <c r="E1525" s="13" t="s">
        <v>1686</v>
      </c>
      <c r="F1525" s="24">
        <v>0</v>
      </c>
      <c r="G1525" s="25">
        <v>8</v>
      </c>
      <c r="H1525" s="25">
        <v>205</v>
      </c>
      <c r="I1525" s="25">
        <f t="shared" si="31"/>
        <v>213</v>
      </c>
    </row>
    <row r="1526" spans="1:9">
      <c r="A1526" s="13" t="s">
        <v>1112</v>
      </c>
      <c r="B1526" s="13">
        <v>17043845703</v>
      </c>
      <c r="C1526" s="13" t="s">
        <v>1113</v>
      </c>
      <c r="D1526" s="13" t="s">
        <v>1522</v>
      </c>
      <c r="E1526" s="13" t="s">
        <v>1114</v>
      </c>
      <c r="F1526" s="24">
        <v>0.20909090340100001</v>
      </c>
      <c r="G1526" s="25">
        <v>48</v>
      </c>
      <c r="H1526" s="25">
        <v>429</v>
      </c>
      <c r="I1526" s="25">
        <f t="shared" si="31"/>
        <v>477</v>
      </c>
    </row>
    <row r="1527" spans="1:9">
      <c r="A1527" s="13" t="s">
        <v>1115</v>
      </c>
      <c r="B1527" s="13">
        <v>17043845808</v>
      </c>
      <c r="C1527" s="13" t="s">
        <v>1116</v>
      </c>
      <c r="D1527" s="13" t="s">
        <v>1522</v>
      </c>
      <c r="E1527" s="13" t="s">
        <v>1114</v>
      </c>
      <c r="F1527" s="24">
        <v>0</v>
      </c>
      <c r="G1527" s="25">
        <v>48</v>
      </c>
      <c r="H1527" s="25">
        <v>429</v>
      </c>
      <c r="I1527" s="25">
        <f t="shared" si="31"/>
        <v>477</v>
      </c>
    </row>
    <row r="1528" spans="1:9">
      <c r="A1528" s="13" t="s">
        <v>1117</v>
      </c>
      <c r="B1528" s="13">
        <v>17043846305</v>
      </c>
      <c r="C1528" s="13" t="s">
        <v>1118</v>
      </c>
      <c r="D1528" s="13" t="s">
        <v>1522</v>
      </c>
      <c r="E1528" s="13" t="s">
        <v>1114</v>
      </c>
      <c r="F1528" s="24">
        <v>0</v>
      </c>
      <c r="G1528" s="25">
        <v>48</v>
      </c>
      <c r="H1528" s="25">
        <v>429</v>
      </c>
      <c r="I1528" s="25">
        <f t="shared" si="31"/>
        <v>477</v>
      </c>
    </row>
    <row r="1529" spans="1:9">
      <c r="A1529" s="13" t="s">
        <v>1119</v>
      </c>
      <c r="B1529" s="13">
        <v>17043846310</v>
      </c>
      <c r="C1529" s="13" t="s">
        <v>1120</v>
      </c>
      <c r="D1529" s="13" t="s">
        <v>1522</v>
      </c>
      <c r="E1529" s="13" t="s">
        <v>1114</v>
      </c>
      <c r="F1529" s="24">
        <v>0</v>
      </c>
      <c r="G1529" s="25">
        <v>48</v>
      </c>
      <c r="H1529" s="25">
        <v>429</v>
      </c>
      <c r="I1529" s="25">
        <f t="shared" si="31"/>
        <v>477</v>
      </c>
    </row>
    <row r="1530" spans="1:9">
      <c r="A1530" s="13" t="s">
        <v>1121</v>
      </c>
      <c r="B1530" s="13">
        <v>17043846312</v>
      </c>
      <c r="C1530" s="13" t="s">
        <v>1122</v>
      </c>
      <c r="D1530" s="13" t="s">
        <v>1522</v>
      </c>
      <c r="E1530" s="13" t="s">
        <v>1114</v>
      </c>
      <c r="F1530" s="24">
        <v>0</v>
      </c>
      <c r="G1530" s="25">
        <v>48</v>
      </c>
      <c r="H1530" s="25">
        <v>429</v>
      </c>
      <c r="I1530" s="25">
        <f t="shared" si="31"/>
        <v>477</v>
      </c>
    </row>
    <row r="1531" spans="1:9">
      <c r="A1531" s="13" t="s">
        <v>1123</v>
      </c>
      <c r="B1531" s="13">
        <v>17043846313</v>
      </c>
      <c r="C1531" s="13" t="s">
        <v>1124</v>
      </c>
      <c r="D1531" s="13" t="s">
        <v>1522</v>
      </c>
      <c r="E1531" s="13" t="s">
        <v>1114</v>
      </c>
      <c r="F1531" s="24">
        <v>3.0080214142799998E-2</v>
      </c>
      <c r="G1531" s="25">
        <v>48</v>
      </c>
      <c r="H1531" s="25">
        <v>429</v>
      </c>
      <c r="I1531" s="25">
        <f t="shared" si="31"/>
        <v>477</v>
      </c>
    </row>
    <row r="1532" spans="1:9">
      <c r="A1532" s="13" t="s">
        <v>1125</v>
      </c>
      <c r="B1532" s="13">
        <v>17043846315</v>
      </c>
      <c r="C1532" s="13" t="s">
        <v>1126</v>
      </c>
      <c r="D1532" s="13" t="s">
        <v>1522</v>
      </c>
      <c r="E1532" s="13" t="s">
        <v>1114</v>
      </c>
      <c r="F1532" s="24">
        <v>8.58539566398E-2</v>
      </c>
      <c r="G1532" s="25">
        <v>48</v>
      </c>
      <c r="H1532" s="25">
        <v>429</v>
      </c>
      <c r="I1532" s="25">
        <f t="shared" si="31"/>
        <v>477</v>
      </c>
    </row>
    <row r="1533" spans="1:9">
      <c r="A1533" s="13" t="s">
        <v>1127</v>
      </c>
      <c r="B1533" s="13">
        <v>17043846603</v>
      </c>
      <c r="C1533" s="13" t="s">
        <v>1020</v>
      </c>
      <c r="D1533" s="13" t="s">
        <v>1522</v>
      </c>
      <c r="E1533" s="13"/>
      <c r="F1533" s="18"/>
      <c r="G1533" s="18"/>
      <c r="H1533" s="18"/>
      <c r="I1533" s="18"/>
    </row>
    <row r="1534" spans="1:9">
      <c r="A1534" s="13" t="s">
        <v>1021</v>
      </c>
      <c r="B1534" s="13">
        <v>17043846604</v>
      </c>
      <c r="C1534" s="13" t="s">
        <v>1022</v>
      </c>
      <c r="D1534" s="13" t="s">
        <v>1522</v>
      </c>
      <c r="E1534" s="13"/>
      <c r="F1534" s="18"/>
      <c r="G1534" s="18"/>
      <c r="H1534" s="18"/>
      <c r="I1534" s="18"/>
    </row>
    <row r="1535" spans="1:9">
      <c r="A1535" s="13" t="s">
        <v>1023</v>
      </c>
      <c r="B1535" s="13">
        <v>17043846701</v>
      </c>
      <c r="C1535" s="13" t="s">
        <v>1024</v>
      </c>
      <c r="D1535" s="13" t="s">
        <v>1522</v>
      </c>
      <c r="E1535" s="13"/>
      <c r="F1535" s="18"/>
      <c r="G1535" s="18"/>
      <c r="H1535" s="18"/>
      <c r="I1535" s="18"/>
    </row>
    <row r="1536" spans="1:9">
      <c r="A1536" s="13" t="s">
        <v>1025</v>
      </c>
      <c r="B1536" s="13">
        <v>17043846702</v>
      </c>
      <c r="C1536" s="13" t="s">
        <v>1026</v>
      </c>
      <c r="D1536" s="13" t="s">
        <v>1522</v>
      </c>
      <c r="E1536" s="13"/>
      <c r="F1536" s="18"/>
      <c r="G1536" s="18"/>
      <c r="H1536" s="18"/>
      <c r="I1536" s="18"/>
    </row>
    <row r="1537" spans="1:9">
      <c r="A1537" s="13" t="s">
        <v>1027</v>
      </c>
      <c r="B1537" s="13">
        <v>17089850101</v>
      </c>
      <c r="C1537" s="13" t="s">
        <v>1028</v>
      </c>
      <c r="D1537" s="13" t="s">
        <v>1029</v>
      </c>
      <c r="E1537" s="13" t="s">
        <v>1030</v>
      </c>
      <c r="F1537" s="24">
        <v>1.64233576506E-2</v>
      </c>
      <c r="G1537" s="25">
        <v>79</v>
      </c>
      <c r="H1537" s="25">
        <v>529</v>
      </c>
      <c r="I1537" s="25">
        <f>SUM(G1537:H1537)</f>
        <v>608</v>
      </c>
    </row>
    <row r="1538" spans="1:9">
      <c r="A1538" s="13" t="s">
        <v>1031</v>
      </c>
      <c r="B1538" s="13">
        <v>17089850103</v>
      </c>
      <c r="C1538" s="13" t="s">
        <v>1032</v>
      </c>
      <c r="D1538" s="13" t="s">
        <v>1029</v>
      </c>
      <c r="E1538" s="13" t="s">
        <v>1030</v>
      </c>
      <c r="F1538" s="24">
        <v>1.64233576506E-2</v>
      </c>
      <c r="G1538" s="25">
        <v>79</v>
      </c>
      <c r="H1538" s="25">
        <v>529</v>
      </c>
      <c r="I1538" s="25">
        <f>SUM(G1538:H1538)</f>
        <v>608</v>
      </c>
    </row>
    <row r="1539" spans="1:9">
      <c r="A1539" s="13" t="s">
        <v>1033</v>
      </c>
      <c r="B1539" s="13">
        <v>17089850105</v>
      </c>
      <c r="C1539" s="13" t="s">
        <v>1034</v>
      </c>
      <c r="D1539" s="13" t="s">
        <v>1029</v>
      </c>
      <c r="E1539" s="13" t="s">
        <v>1030</v>
      </c>
      <c r="F1539" s="24">
        <v>1.64233576506E-2</v>
      </c>
      <c r="G1539" s="25">
        <v>79</v>
      </c>
      <c r="H1539" s="25">
        <v>529</v>
      </c>
      <c r="I1539" s="25">
        <f>SUM(G1539:H1539)</f>
        <v>608</v>
      </c>
    </row>
    <row r="1540" spans="1:9">
      <c r="A1540" s="13" t="s">
        <v>1035</v>
      </c>
      <c r="B1540" s="13">
        <v>17089850106</v>
      </c>
      <c r="C1540" s="13" t="s">
        <v>1036</v>
      </c>
      <c r="D1540" s="13" t="s">
        <v>1029</v>
      </c>
      <c r="E1540" s="13" t="s">
        <v>1030</v>
      </c>
      <c r="F1540" s="24">
        <v>1.64233576506E-2</v>
      </c>
      <c r="G1540" s="25">
        <v>79</v>
      </c>
      <c r="H1540" s="25">
        <v>529</v>
      </c>
      <c r="I1540" s="25">
        <f>SUM(G1540:H1540)</f>
        <v>608</v>
      </c>
    </row>
    <row r="1541" spans="1:9">
      <c r="A1541" s="13" t="s">
        <v>1037</v>
      </c>
      <c r="B1541" s="13">
        <v>17089854400</v>
      </c>
      <c r="C1541" s="13" t="s">
        <v>1038</v>
      </c>
      <c r="D1541" s="13" t="s">
        <v>1029</v>
      </c>
      <c r="E1541" s="13" t="s">
        <v>1533</v>
      </c>
      <c r="F1541" s="24">
        <v>9.5454543828999996E-2</v>
      </c>
      <c r="G1541" s="25">
        <v>634</v>
      </c>
      <c r="H1541" s="25">
        <v>3767</v>
      </c>
      <c r="I1541" s="25">
        <f>SUM(G1541:H1541)</f>
        <v>4401</v>
      </c>
    </row>
    <row r="1542" spans="1:9">
      <c r="A1542" s="13" t="s">
        <v>1039</v>
      </c>
      <c r="B1542" s="13">
        <v>17089850500</v>
      </c>
      <c r="C1542" s="13" t="s">
        <v>1040</v>
      </c>
      <c r="D1542" s="13" t="s">
        <v>1029</v>
      </c>
      <c r="E1542" s="13" t="s">
        <v>1041</v>
      </c>
      <c r="F1542" s="24">
        <v>0</v>
      </c>
      <c r="G1542" s="18"/>
      <c r="H1542" s="18"/>
      <c r="I1542" s="18"/>
    </row>
    <row r="1543" spans="1:9">
      <c r="A1543" s="13" t="s">
        <v>1042</v>
      </c>
      <c r="B1543" s="13">
        <v>17089850701</v>
      </c>
      <c r="C1543" s="13" t="s">
        <v>1043</v>
      </c>
      <c r="D1543" s="13" t="s">
        <v>1029</v>
      </c>
      <c r="E1543" s="13" t="s">
        <v>1044</v>
      </c>
      <c r="F1543" s="24">
        <v>2.1739130839699999E-2</v>
      </c>
      <c r="G1543" s="25">
        <v>7</v>
      </c>
      <c r="H1543" s="25">
        <v>206</v>
      </c>
      <c r="I1543" s="25">
        <f>SUM(G1543:H1543)</f>
        <v>213</v>
      </c>
    </row>
    <row r="1544" spans="1:9">
      <c r="A1544" s="13" t="s">
        <v>1045</v>
      </c>
      <c r="B1544" s="13">
        <v>17089850702</v>
      </c>
      <c r="C1544" s="13" t="s">
        <v>1046</v>
      </c>
      <c r="D1544" s="13" t="s">
        <v>1029</v>
      </c>
      <c r="E1544" s="13" t="s">
        <v>1044</v>
      </c>
      <c r="F1544" s="24">
        <v>2.1739130839699999E-2</v>
      </c>
      <c r="G1544" s="25">
        <v>7</v>
      </c>
      <c r="H1544" s="25">
        <v>206</v>
      </c>
      <c r="I1544" s="25">
        <f>SUM(G1544:H1544)</f>
        <v>213</v>
      </c>
    </row>
    <row r="1545" spans="1:9">
      <c r="A1545" s="13" t="s">
        <v>1047</v>
      </c>
      <c r="B1545" s="13">
        <v>17089850703</v>
      </c>
      <c r="C1545" s="13" t="s">
        <v>1048</v>
      </c>
      <c r="D1545" s="13" t="s">
        <v>1029</v>
      </c>
      <c r="E1545" s="13" t="s">
        <v>1044</v>
      </c>
      <c r="F1545" s="24">
        <v>2.1739130839699999E-2</v>
      </c>
      <c r="G1545" s="25">
        <v>7</v>
      </c>
      <c r="H1545" s="25">
        <v>206</v>
      </c>
      <c r="I1545" s="25">
        <f>SUM(G1545:H1545)</f>
        <v>213</v>
      </c>
    </row>
    <row r="1546" spans="1:9">
      <c r="A1546" s="13" t="s">
        <v>1049</v>
      </c>
      <c r="B1546" s="13">
        <v>17089852803</v>
      </c>
      <c r="C1546" s="13" t="s">
        <v>1050</v>
      </c>
      <c r="D1546" s="13" t="s">
        <v>1029</v>
      </c>
      <c r="E1546" s="13"/>
      <c r="F1546" s="18"/>
      <c r="G1546" s="25"/>
      <c r="H1546" s="25"/>
      <c r="I1546" s="25"/>
    </row>
    <row r="1547" spans="1:9">
      <c r="A1547" s="13" t="s">
        <v>1051</v>
      </c>
      <c r="B1547" s="13">
        <v>17089852805</v>
      </c>
      <c r="C1547" s="13" t="s">
        <v>1052</v>
      </c>
      <c r="D1547" s="13" t="s">
        <v>1029</v>
      </c>
      <c r="E1547" s="13"/>
      <c r="F1547" s="18"/>
      <c r="G1547" s="25"/>
      <c r="H1547" s="25"/>
      <c r="I1547" s="25"/>
    </row>
    <row r="1548" spans="1:9">
      <c r="A1548" s="13" t="s">
        <v>1053</v>
      </c>
      <c r="B1548" s="13">
        <v>17089852806</v>
      </c>
      <c r="C1548" s="13" t="s">
        <v>1054</v>
      </c>
      <c r="D1548" s="13" t="s">
        <v>1029</v>
      </c>
      <c r="E1548" s="13"/>
      <c r="F1548" s="18"/>
      <c r="G1548" s="25"/>
      <c r="H1548" s="25"/>
      <c r="I1548" s="25"/>
    </row>
    <row r="1549" spans="1:9">
      <c r="A1549" s="13" t="s">
        <v>1055</v>
      </c>
      <c r="B1549" s="13">
        <v>17089852807</v>
      </c>
      <c r="C1549" s="13" t="s">
        <v>1056</v>
      </c>
      <c r="D1549" s="13" t="s">
        <v>1029</v>
      </c>
      <c r="E1549" s="13"/>
      <c r="F1549" s="18"/>
      <c r="G1549" s="25"/>
      <c r="H1549" s="25"/>
      <c r="I1549" s="25"/>
    </row>
    <row r="1550" spans="1:9">
      <c r="A1550" s="13" t="s">
        <v>1057</v>
      </c>
      <c r="B1550" s="13">
        <v>17089852808</v>
      </c>
      <c r="C1550" s="13" t="s">
        <v>1058</v>
      </c>
      <c r="D1550" s="13" t="s">
        <v>1029</v>
      </c>
      <c r="E1550" s="13"/>
      <c r="F1550" s="18"/>
      <c r="G1550" s="25"/>
      <c r="H1550" s="25"/>
      <c r="I1550" s="25"/>
    </row>
    <row r="1551" spans="1:9">
      <c r="A1551" s="13" t="s">
        <v>1059</v>
      </c>
      <c r="B1551" s="13">
        <v>17089852903</v>
      </c>
      <c r="C1551" s="13" t="s">
        <v>1060</v>
      </c>
      <c r="D1551" s="13" t="s">
        <v>1029</v>
      </c>
      <c r="E1551" s="13"/>
      <c r="F1551" s="18"/>
      <c r="G1551" s="25"/>
      <c r="H1551" s="25"/>
      <c r="I1551" s="25"/>
    </row>
    <row r="1552" spans="1:9">
      <c r="A1552" s="13" t="s">
        <v>1061</v>
      </c>
      <c r="B1552" s="13">
        <v>17089850201</v>
      </c>
      <c r="C1552" s="13" t="s">
        <v>1062</v>
      </c>
      <c r="D1552" s="13" t="s">
        <v>1029</v>
      </c>
      <c r="E1552" s="13"/>
      <c r="F1552" s="18"/>
      <c r="G1552" s="18"/>
      <c r="H1552" s="18"/>
      <c r="I1552" s="18"/>
    </row>
    <row r="1553" spans="1:9">
      <c r="A1553" s="13" t="s">
        <v>1063</v>
      </c>
      <c r="B1553" s="13">
        <v>17089850202</v>
      </c>
      <c r="C1553" s="13" t="s">
        <v>1064</v>
      </c>
      <c r="D1553" s="13" t="s">
        <v>1029</v>
      </c>
      <c r="E1553" s="13"/>
      <c r="F1553" s="18"/>
      <c r="G1553" s="18"/>
      <c r="H1553" s="18"/>
      <c r="I1553" s="18"/>
    </row>
    <row r="1554" spans="1:9">
      <c r="A1554" s="13" t="s">
        <v>1065</v>
      </c>
      <c r="B1554" s="13">
        <v>17089850301</v>
      </c>
      <c r="C1554" s="13" t="s">
        <v>1066</v>
      </c>
      <c r="D1554" s="13" t="s">
        <v>1029</v>
      </c>
      <c r="E1554" s="13"/>
      <c r="F1554" s="18"/>
      <c r="G1554" s="18"/>
      <c r="H1554" s="18"/>
      <c r="I1554" s="18"/>
    </row>
    <row r="1555" spans="1:9">
      <c r="A1555" s="13" t="s">
        <v>1067</v>
      </c>
      <c r="B1555" s="13">
        <v>17089850302</v>
      </c>
      <c r="C1555" s="13" t="s">
        <v>1068</v>
      </c>
      <c r="D1555" s="13" t="s">
        <v>1029</v>
      </c>
      <c r="E1555" s="13"/>
      <c r="F1555" s="18"/>
      <c r="G1555" s="18"/>
      <c r="H1555" s="18"/>
      <c r="I1555" s="18"/>
    </row>
    <row r="1556" spans="1:9">
      <c r="A1556" s="13" t="s">
        <v>1069</v>
      </c>
      <c r="B1556" s="13">
        <v>17089850400</v>
      </c>
      <c r="C1556" s="13" t="s">
        <v>1070</v>
      </c>
      <c r="D1556" s="13" t="s">
        <v>1029</v>
      </c>
      <c r="E1556" s="13"/>
      <c r="F1556" s="18"/>
      <c r="G1556" s="18"/>
      <c r="H1556" s="18"/>
      <c r="I1556" s="18"/>
    </row>
    <row r="1557" spans="1:9">
      <c r="A1557" s="13" t="s">
        <v>1071</v>
      </c>
      <c r="B1557" s="13">
        <v>17089850600</v>
      </c>
      <c r="C1557" s="13" t="s">
        <v>1072</v>
      </c>
      <c r="D1557" s="13" t="s">
        <v>1029</v>
      </c>
      <c r="E1557" s="13"/>
      <c r="F1557" s="18"/>
      <c r="G1557" s="18"/>
      <c r="H1557" s="18"/>
      <c r="I1557" s="18"/>
    </row>
    <row r="1558" spans="1:9">
      <c r="A1558" s="13" t="s">
        <v>1073</v>
      </c>
      <c r="B1558" s="13">
        <v>17089850800</v>
      </c>
      <c r="C1558" s="13" t="s">
        <v>1074</v>
      </c>
      <c r="D1558" s="13" t="s">
        <v>1029</v>
      </c>
      <c r="E1558" s="13"/>
      <c r="F1558" s="18"/>
      <c r="G1558" s="18"/>
      <c r="H1558" s="18"/>
      <c r="I1558" s="18"/>
    </row>
    <row r="1559" spans="1:9">
      <c r="A1559" s="13" t="s">
        <v>967</v>
      </c>
      <c r="B1559" s="13">
        <v>17089851000</v>
      </c>
      <c r="C1559" s="13" t="s">
        <v>968</v>
      </c>
      <c r="D1559" s="13" t="s">
        <v>1029</v>
      </c>
      <c r="E1559" s="13"/>
      <c r="F1559" s="18"/>
      <c r="G1559" s="18"/>
      <c r="H1559" s="18"/>
      <c r="I1559" s="18"/>
    </row>
    <row r="1560" spans="1:9">
      <c r="A1560" s="13" t="s">
        <v>969</v>
      </c>
      <c r="B1560" s="13">
        <v>17089851101</v>
      </c>
      <c r="C1560" s="13" t="s">
        <v>970</v>
      </c>
      <c r="D1560" s="13" t="s">
        <v>1029</v>
      </c>
      <c r="E1560" s="13"/>
      <c r="F1560" s="18"/>
      <c r="G1560" s="18"/>
      <c r="H1560" s="18"/>
      <c r="I1560" s="18"/>
    </row>
    <row r="1561" spans="1:9">
      <c r="A1561" s="13" t="s">
        <v>971</v>
      </c>
      <c r="B1561" s="13">
        <v>17089851102</v>
      </c>
      <c r="C1561" s="13" t="s">
        <v>972</v>
      </c>
      <c r="D1561" s="13" t="s">
        <v>1029</v>
      </c>
      <c r="E1561" s="13"/>
      <c r="F1561" s="18"/>
      <c r="G1561" s="18"/>
      <c r="H1561" s="18"/>
      <c r="I1561" s="18"/>
    </row>
    <row r="1562" spans="1:9">
      <c r="A1562" s="13" t="s">
        <v>973</v>
      </c>
      <c r="B1562" s="13">
        <v>17089851301</v>
      </c>
      <c r="C1562" s="13" t="s">
        <v>974</v>
      </c>
      <c r="D1562" s="13" t="s">
        <v>1029</v>
      </c>
      <c r="E1562" s="13"/>
      <c r="F1562" s="18"/>
      <c r="G1562" s="18"/>
      <c r="H1562" s="18"/>
      <c r="I1562" s="18"/>
    </row>
    <row r="1563" spans="1:9">
      <c r="A1563" s="13" t="s">
        <v>975</v>
      </c>
      <c r="B1563" s="13">
        <v>17089851302</v>
      </c>
      <c r="C1563" s="13" t="s">
        <v>976</v>
      </c>
      <c r="D1563" s="13" t="s">
        <v>1029</v>
      </c>
      <c r="E1563" s="13"/>
      <c r="F1563" s="18"/>
      <c r="G1563" s="18"/>
      <c r="H1563" s="18"/>
      <c r="I1563" s="18"/>
    </row>
    <row r="1564" spans="1:9">
      <c r="A1564" s="13" t="s">
        <v>977</v>
      </c>
      <c r="B1564" s="13">
        <v>17089851400</v>
      </c>
      <c r="C1564" s="13" t="s">
        <v>978</v>
      </c>
      <c r="D1564" s="13" t="s">
        <v>1029</v>
      </c>
      <c r="E1564" s="13"/>
      <c r="F1564" s="18"/>
      <c r="G1564" s="18"/>
      <c r="H1564" s="18"/>
      <c r="I1564" s="18"/>
    </row>
    <row r="1565" spans="1:9">
      <c r="A1565" s="13" t="s">
        <v>979</v>
      </c>
      <c r="B1565" s="13">
        <v>17089851500</v>
      </c>
      <c r="C1565" s="13" t="s">
        <v>980</v>
      </c>
      <c r="D1565" s="13" t="s">
        <v>1029</v>
      </c>
      <c r="E1565" s="13"/>
      <c r="F1565" s="18"/>
      <c r="G1565" s="18"/>
      <c r="H1565" s="18"/>
      <c r="I1565" s="18"/>
    </row>
    <row r="1566" spans="1:9">
      <c r="A1566" s="13" t="s">
        <v>981</v>
      </c>
      <c r="B1566" s="13">
        <v>17089851600</v>
      </c>
      <c r="C1566" s="13" t="s">
        <v>982</v>
      </c>
      <c r="D1566" s="13" t="s">
        <v>1029</v>
      </c>
      <c r="E1566" s="13"/>
      <c r="F1566" s="18"/>
      <c r="G1566" s="18"/>
      <c r="H1566" s="18"/>
      <c r="I1566" s="18"/>
    </row>
    <row r="1567" spans="1:9">
      <c r="A1567" s="13" t="s">
        <v>983</v>
      </c>
      <c r="B1567" s="13">
        <v>17089851801</v>
      </c>
      <c r="C1567" s="13" t="s">
        <v>984</v>
      </c>
      <c r="D1567" s="13" t="s">
        <v>1029</v>
      </c>
      <c r="E1567" s="13"/>
      <c r="F1567" s="18"/>
      <c r="G1567" s="18"/>
      <c r="H1567" s="18"/>
      <c r="I1567" s="18"/>
    </row>
    <row r="1568" spans="1:9">
      <c r="A1568" s="13" t="s">
        <v>985</v>
      </c>
      <c r="B1568" s="13">
        <v>17089851904</v>
      </c>
      <c r="C1568" s="13" t="s">
        <v>986</v>
      </c>
      <c r="D1568" s="13" t="s">
        <v>1029</v>
      </c>
      <c r="E1568" s="13"/>
      <c r="F1568" s="18"/>
      <c r="G1568" s="18"/>
      <c r="H1568" s="18"/>
      <c r="I1568" s="18"/>
    </row>
    <row r="1569" spans="1:9">
      <c r="A1569" s="13" t="s">
        <v>987</v>
      </c>
      <c r="B1569" s="13">
        <v>17089851905</v>
      </c>
      <c r="C1569" s="13" t="s">
        <v>988</v>
      </c>
      <c r="D1569" s="13" t="s">
        <v>1029</v>
      </c>
      <c r="E1569" s="13"/>
      <c r="F1569" s="18"/>
      <c r="G1569" s="18"/>
      <c r="H1569" s="18"/>
      <c r="I1569" s="18"/>
    </row>
    <row r="1570" spans="1:9">
      <c r="A1570" s="13" t="s">
        <v>989</v>
      </c>
      <c r="B1570" s="13">
        <v>17089851907</v>
      </c>
      <c r="C1570" s="13" t="s">
        <v>990</v>
      </c>
      <c r="D1570" s="13" t="s">
        <v>1029</v>
      </c>
      <c r="E1570" s="13"/>
      <c r="F1570" s="18"/>
      <c r="G1570" s="18"/>
      <c r="H1570" s="18"/>
      <c r="I1570" s="18"/>
    </row>
    <row r="1571" spans="1:9">
      <c r="A1571" s="13" t="s">
        <v>991</v>
      </c>
      <c r="B1571" s="13">
        <v>17089851908</v>
      </c>
      <c r="C1571" s="13" t="s">
        <v>992</v>
      </c>
      <c r="D1571" s="13" t="s">
        <v>1029</v>
      </c>
      <c r="E1571" s="13"/>
      <c r="F1571" s="18"/>
      <c r="G1571" s="18"/>
      <c r="H1571" s="18"/>
      <c r="I1571" s="18"/>
    </row>
    <row r="1572" spans="1:9">
      <c r="A1572" s="13" t="s">
        <v>993</v>
      </c>
      <c r="B1572" s="13">
        <v>17089851909</v>
      </c>
      <c r="C1572" s="13" t="s">
        <v>994</v>
      </c>
      <c r="D1572" s="13" t="s">
        <v>1029</v>
      </c>
      <c r="E1572" s="13"/>
      <c r="F1572" s="18"/>
      <c r="G1572" s="18"/>
      <c r="H1572" s="18"/>
      <c r="I1572" s="18"/>
    </row>
    <row r="1573" spans="1:9">
      <c r="A1573" s="13" t="s">
        <v>995</v>
      </c>
      <c r="B1573" s="13">
        <v>17089851910</v>
      </c>
      <c r="C1573" s="13" t="s">
        <v>996</v>
      </c>
      <c r="D1573" s="13" t="s">
        <v>1029</v>
      </c>
      <c r="E1573" s="13"/>
      <c r="F1573" s="18"/>
      <c r="G1573" s="18"/>
      <c r="H1573" s="18"/>
      <c r="I1573" s="18"/>
    </row>
    <row r="1574" spans="1:9">
      <c r="A1574" s="13" t="s">
        <v>997</v>
      </c>
      <c r="B1574" s="13">
        <v>17089852001</v>
      </c>
      <c r="C1574" s="13" t="s">
        <v>998</v>
      </c>
      <c r="D1574" s="13" t="s">
        <v>1029</v>
      </c>
      <c r="E1574" s="13"/>
      <c r="F1574" s="18"/>
      <c r="G1574" s="18"/>
      <c r="H1574" s="18"/>
      <c r="I1574" s="18"/>
    </row>
    <row r="1575" spans="1:9">
      <c r="A1575" s="13" t="s">
        <v>999</v>
      </c>
      <c r="B1575" s="13">
        <v>17089852002</v>
      </c>
      <c r="C1575" s="13" t="s">
        <v>1000</v>
      </c>
      <c r="D1575" s="13" t="s">
        <v>1029</v>
      </c>
      <c r="E1575" s="13"/>
      <c r="F1575" s="18"/>
      <c r="G1575" s="18"/>
      <c r="H1575" s="18"/>
      <c r="I1575" s="18"/>
    </row>
    <row r="1576" spans="1:9">
      <c r="A1576" s="13" t="s">
        <v>1001</v>
      </c>
      <c r="B1576" s="13">
        <v>17089852003</v>
      </c>
      <c r="C1576" s="13" t="s">
        <v>1002</v>
      </c>
      <c r="D1576" s="13" t="s">
        <v>1029</v>
      </c>
      <c r="E1576" s="13"/>
      <c r="F1576" s="18"/>
      <c r="G1576" s="18"/>
      <c r="H1576" s="18"/>
      <c r="I1576" s="18"/>
    </row>
    <row r="1577" spans="1:9">
      <c r="A1577" s="13" t="s">
        <v>1003</v>
      </c>
      <c r="B1577" s="13">
        <v>17089852101</v>
      </c>
      <c r="C1577" s="13" t="s">
        <v>1004</v>
      </c>
      <c r="D1577" s="13" t="s">
        <v>1029</v>
      </c>
      <c r="E1577" s="13"/>
      <c r="F1577" s="18"/>
      <c r="G1577" s="18"/>
      <c r="H1577" s="18"/>
      <c r="I1577" s="18"/>
    </row>
    <row r="1578" spans="1:9">
      <c r="A1578" s="13" t="s">
        <v>1005</v>
      </c>
      <c r="B1578" s="13">
        <v>17089852102</v>
      </c>
      <c r="C1578" s="13" t="s">
        <v>1006</v>
      </c>
      <c r="D1578" s="13" t="s">
        <v>1029</v>
      </c>
      <c r="E1578" s="13"/>
      <c r="F1578" s="18"/>
      <c r="G1578" s="18"/>
      <c r="H1578" s="18"/>
      <c r="I1578" s="18"/>
    </row>
    <row r="1579" spans="1:9">
      <c r="A1579" s="13" t="s">
        <v>1007</v>
      </c>
      <c r="B1579" s="13">
        <v>17089852201</v>
      </c>
      <c r="C1579" s="13" t="s">
        <v>1008</v>
      </c>
      <c r="D1579" s="13" t="s">
        <v>1029</v>
      </c>
      <c r="E1579" s="13"/>
      <c r="F1579" s="18"/>
      <c r="G1579" s="18"/>
      <c r="H1579" s="18"/>
      <c r="I1579" s="18"/>
    </row>
    <row r="1580" spans="1:9">
      <c r="A1580" s="13" t="s">
        <v>1009</v>
      </c>
      <c r="B1580" s="13">
        <v>17089852202</v>
      </c>
      <c r="C1580" s="13" t="s">
        <v>1010</v>
      </c>
      <c r="D1580" s="13" t="s">
        <v>1029</v>
      </c>
      <c r="E1580" s="13"/>
      <c r="F1580" s="18"/>
      <c r="G1580" s="18"/>
      <c r="H1580" s="18"/>
      <c r="I1580" s="18"/>
    </row>
    <row r="1581" spans="1:9">
      <c r="A1581" s="13" t="s">
        <v>1011</v>
      </c>
      <c r="B1581" s="13">
        <v>17089852300</v>
      </c>
      <c r="C1581" s="13" t="s">
        <v>1012</v>
      </c>
      <c r="D1581" s="13" t="s">
        <v>1029</v>
      </c>
      <c r="E1581" s="13"/>
      <c r="F1581" s="18"/>
      <c r="G1581" s="18"/>
      <c r="H1581" s="18"/>
      <c r="I1581" s="18"/>
    </row>
    <row r="1582" spans="1:9">
      <c r="A1582" s="13" t="s">
        <v>1013</v>
      </c>
      <c r="B1582" s="13">
        <v>17089852401</v>
      </c>
      <c r="C1582" s="13" t="s">
        <v>1014</v>
      </c>
      <c r="D1582" s="13" t="s">
        <v>1029</v>
      </c>
      <c r="E1582" s="13"/>
      <c r="F1582" s="18"/>
      <c r="G1582" s="18"/>
      <c r="H1582" s="18"/>
      <c r="I1582" s="18"/>
    </row>
    <row r="1583" spans="1:9">
      <c r="A1583" s="13" t="s">
        <v>1015</v>
      </c>
      <c r="B1583" s="13">
        <v>17089852402</v>
      </c>
      <c r="C1583" s="13" t="s">
        <v>1016</v>
      </c>
      <c r="D1583" s="13" t="s">
        <v>1029</v>
      </c>
      <c r="E1583" s="13"/>
      <c r="F1583" s="18"/>
      <c r="G1583" s="18"/>
      <c r="H1583" s="18"/>
      <c r="I1583" s="18"/>
    </row>
    <row r="1584" spans="1:9">
      <c r="A1584" s="13" t="s">
        <v>1017</v>
      </c>
      <c r="B1584" s="13">
        <v>17089852403</v>
      </c>
      <c r="C1584" s="13" t="s">
        <v>1018</v>
      </c>
      <c r="D1584" s="13" t="s">
        <v>1029</v>
      </c>
      <c r="E1584" s="13"/>
      <c r="F1584" s="18"/>
      <c r="G1584" s="18"/>
      <c r="H1584" s="18"/>
      <c r="I1584" s="18"/>
    </row>
    <row r="1585" spans="1:9">
      <c r="A1585" s="13" t="s">
        <v>1019</v>
      </c>
      <c r="B1585" s="13">
        <v>17089852500</v>
      </c>
      <c r="C1585" s="13" t="s">
        <v>914</v>
      </c>
      <c r="D1585" s="13" t="s">
        <v>1029</v>
      </c>
      <c r="E1585" s="13"/>
      <c r="F1585" s="18"/>
      <c r="G1585" s="18"/>
      <c r="H1585" s="18"/>
      <c r="I1585" s="18"/>
    </row>
    <row r="1586" spans="1:9">
      <c r="A1586" s="13" t="s">
        <v>915</v>
      </c>
      <c r="B1586" s="13">
        <v>17089852601</v>
      </c>
      <c r="C1586" s="13" t="s">
        <v>916</v>
      </c>
      <c r="D1586" s="13" t="s">
        <v>1029</v>
      </c>
      <c r="E1586" s="13"/>
      <c r="F1586" s="18"/>
      <c r="G1586" s="18"/>
      <c r="H1586" s="18"/>
      <c r="I1586" s="18"/>
    </row>
    <row r="1587" spans="1:9">
      <c r="A1587" s="13" t="s">
        <v>917</v>
      </c>
      <c r="B1587" s="13">
        <v>17089852606</v>
      </c>
      <c r="C1587" s="13" t="s">
        <v>918</v>
      </c>
      <c r="D1587" s="13" t="s">
        <v>1029</v>
      </c>
      <c r="E1587" s="13"/>
      <c r="F1587" s="18"/>
      <c r="G1587" s="18"/>
      <c r="H1587" s="18"/>
      <c r="I1587" s="18"/>
    </row>
    <row r="1588" spans="1:9">
      <c r="A1588" s="13" t="s">
        <v>919</v>
      </c>
      <c r="B1588" s="13">
        <v>17089852700</v>
      </c>
      <c r="C1588" s="13" t="s">
        <v>920</v>
      </c>
      <c r="D1588" s="13" t="s">
        <v>1029</v>
      </c>
      <c r="E1588" s="13"/>
      <c r="F1588" s="18"/>
      <c r="G1588" s="18"/>
      <c r="H1588" s="18"/>
      <c r="I1588" s="18"/>
    </row>
    <row r="1589" spans="1:9">
      <c r="A1589" s="13" t="s">
        <v>921</v>
      </c>
      <c r="B1589" s="13">
        <v>17089852904</v>
      </c>
      <c r="C1589" s="13" t="s">
        <v>922</v>
      </c>
      <c r="D1589" s="13" t="s">
        <v>1029</v>
      </c>
      <c r="E1589" s="13"/>
      <c r="F1589" s="18"/>
      <c r="G1589" s="18"/>
      <c r="H1589" s="18"/>
      <c r="I1589" s="18"/>
    </row>
    <row r="1590" spans="1:9">
      <c r="A1590" s="13" t="s">
        <v>923</v>
      </c>
      <c r="B1590" s="13">
        <v>17089852905</v>
      </c>
      <c r="C1590" s="13" t="s">
        <v>924</v>
      </c>
      <c r="D1590" s="13" t="s">
        <v>1029</v>
      </c>
      <c r="E1590" s="13"/>
      <c r="F1590" s="18"/>
      <c r="G1590" s="18"/>
      <c r="H1590" s="18"/>
      <c r="I1590" s="18"/>
    </row>
    <row r="1591" spans="1:9">
      <c r="A1591" s="13" t="s">
        <v>925</v>
      </c>
      <c r="B1591" s="13">
        <v>17089852906</v>
      </c>
      <c r="C1591" s="13" t="s">
        <v>926</v>
      </c>
      <c r="D1591" s="13" t="s">
        <v>1029</v>
      </c>
      <c r="E1591" s="13"/>
      <c r="F1591" s="18"/>
      <c r="G1591" s="18"/>
      <c r="H1591" s="18"/>
      <c r="I1591" s="18"/>
    </row>
    <row r="1592" spans="1:9">
      <c r="A1592" s="13" t="s">
        <v>927</v>
      </c>
      <c r="B1592" s="13">
        <v>17089852907</v>
      </c>
      <c r="C1592" s="13" t="s">
        <v>928</v>
      </c>
      <c r="D1592" s="13" t="s">
        <v>1029</v>
      </c>
      <c r="E1592" s="13"/>
      <c r="F1592" s="18"/>
      <c r="G1592" s="18"/>
      <c r="H1592" s="18"/>
      <c r="I1592" s="18"/>
    </row>
    <row r="1593" spans="1:9">
      <c r="A1593" s="13" t="s">
        <v>929</v>
      </c>
      <c r="B1593" s="13">
        <v>17089853001</v>
      </c>
      <c r="C1593" s="13" t="s">
        <v>930</v>
      </c>
      <c r="D1593" s="13" t="s">
        <v>1029</v>
      </c>
      <c r="E1593" s="13"/>
      <c r="F1593" s="18"/>
      <c r="G1593" s="18"/>
      <c r="H1593" s="18"/>
      <c r="I1593" s="18"/>
    </row>
    <row r="1594" spans="1:9">
      <c r="A1594" s="13" t="s">
        <v>931</v>
      </c>
      <c r="B1594" s="13">
        <v>17089853004</v>
      </c>
      <c r="C1594" s="13" t="s">
        <v>932</v>
      </c>
      <c r="D1594" s="13" t="s">
        <v>1029</v>
      </c>
      <c r="E1594" s="13"/>
      <c r="F1594" s="18"/>
      <c r="G1594" s="18"/>
      <c r="H1594" s="18"/>
      <c r="I1594" s="18"/>
    </row>
    <row r="1595" spans="1:9">
      <c r="A1595" s="13" t="s">
        <v>933</v>
      </c>
      <c r="B1595" s="13">
        <v>17089853005</v>
      </c>
      <c r="C1595" s="13" t="s">
        <v>934</v>
      </c>
      <c r="D1595" s="13" t="s">
        <v>1029</v>
      </c>
      <c r="E1595" s="13"/>
      <c r="F1595" s="18"/>
      <c r="G1595" s="18"/>
      <c r="H1595" s="18"/>
      <c r="I1595" s="18"/>
    </row>
    <row r="1596" spans="1:9">
      <c r="A1596" s="13" t="s">
        <v>935</v>
      </c>
      <c r="B1596" s="13">
        <v>17089853006</v>
      </c>
      <c r="C1596" s="13" t="s">
        <v>936</v>
      </c>
      <c r="D1596" s="13" t="s">
        <v>1029</v>
      </c>
      <c r="E1596" s="13"/>
      <c r="F1596" s="18"/>
      <c r="G1596" s="18"/>
      <c r="H1596" s="18"/>
      <c r="I1596" s="18"/>
    </row>
    <row r="1597" spans="1:9">
      <c r="A1597" s="13" t="s">
        <v>937</v>
      </c>
      <c r="B1597" s="13">
        <v>17089853007</v>
      </c>
      <c r="C1597" s="13" t="s">
        <v>938</v>
      </c>
      <c r="D1597" s="13" t="s">
        <v>1029</v>
      </c>
      <c r="E1597" s="13"/>
      <c r="F1597" s="18"/>
      <c r="G1597" s="18"/>
      <c r="H1597" s="18"/>
      <c r="I1597" s="18"/>
    </row>
    <row r="1598" spans="1:9">
      <c r="A1598" s="13" t="s">
        <v>939</v>
      </c>
      <c r="B1598" s="13">
        <v>17089853008</v>
      </c>
      <c r="C1598" s="13" t="s">
        <v>940</v>
      </c>
      <c r="D1598" s="13" t="s">
        <v>1029</v>
      </c>
      <c r="E1598" s="13"/>
      <c r="F1598" s="18"/>
      <c r="G1598" s="18"/>
      <c r="H1598" s="18"/>
      <c r="I1598" s="18"/>
    </row>
    <row r="1599" spans="1:9">
      <c r="A1599" s="13" t="s">
        <v>941</v>
      </c>
      <c r="B1599" s="13">
        <v>17089853100</v>
      </c>
      <c r="C1599" s="13" t="s">
        <v>942</v>
      </c>
      <c r="D1599" s="13" t="s">
        <v>1029</v>
      </c>
      <c r="E1599" s="13"/>
      <c r="F1599" s="18"/>
      <c r="G1599" s="18"/>
      <c r="H1599" s="18"/>
      <c r="I1599" s="18"/>
    </row>
    <row r="1600" spans="1:9">
      <c r="A1600" s="13" t="s">
        <v>943</v>
      </c>
      <c r="B1600" s="13">
        <v>17089853200</v>
      </c>
      <c r="C1600" s="13" t="s">
        <v>944</v>
      </c>
      <c r="D1600" s="13" t="s">
        <v>1029</v>
      </c>
      <c r="E1600" s="13"/>
      <c r="F1600" s="18"/>
      <c r="G1600" s="18"/>
      <c r="H1600" s="18"/>
      <c r="I1600" s="18"/>
    </row>
    <row r="1601" spans="1:9">
      <c r="A1601" s="13" t="s">
        <v>945</v>
      </c>
      <c r="B1601" s="13">
        <v>17089853300</v>
      </c>
      <c r="C1601" s="13" t="s">
        <v>946</v>
      </c>
      <c r="D1601" s="13" t="s">
        <v>1029</v>
      </c>
      <c r="E1601" s="13"/>
      <c r="F1601" s="18"/>
      <c r="G1601" s="18"/>
      <c r="H1601" s="18"/>
      <c r="I1601" s="18"/>
    </row>
    <row r="1602" spans="1:9">
      <c r="A1602" s="13" t="s">
        <v>947</v>
      </c>
      <c r="B1602" s="13">
        <v>17089853400</v>
      </c>
      <c r="C1602" s="13" t="s">
        <v>948</v>
      </c>
      <c r="D1602" s="13" t="s">
        <v>1029</v>
      </c>
      <c r="E1602" s="13"/>
      <c r="F1602" s="18"/>
      <c r="G1602" s="18"/>
      <c r="H1602" s="18"/>
      <c r="I1602" s="18"/>
    </row>
    <row r="1603" spans="1:9">
      <c r="A1603" s="13" t="s">
        <v>949</v>
      </c>
      <c r="B1603" s="13">
        <v>17089853500</v>
      </c>
      <c r="C1603" s="13" t="s">
        <v>950</v>
      </c>
      <c r="D1603" s="13" t="s">
        <v>1029</v>
      </c>
      <c r="E1603" s="13"/>
      <c r="F1603" s="18"/>
      <c r="G1603" s="18"/>
      <c r="H1603" s="18"/>
      <c r="I1603" s="18"/>
    </row>
    <row r="1604" spans="1:9">
      <c r="A1604" s="13" t="s">
        <v>951</v>
      </c>
      <c r="B1604" s="13">
        <v>17089853600</v>
      </c>
      <c r="C1604" s="13" t="s">
        <v>952</v>
      </c>
      <c r="D1604" s="13" t="s">
        <v>1029</v>
      </c>
      <c r="E1604" s="13"/>
      <c r="F1604" s="18"/>
      <c r="G1604" s="18"/>
      <c r="H1604" s="18"/>
      <c r="I1604" s="18"/>
    </row>
    <row r="1605" spans="1:9">
      <c r="A1605" s="13" t="s">
        <v>953</v>
      </c>
      <c r="B1605" s="13">
        <v>17089853900</v>
      </c>
      <c r="C1605" s="13" t="s">
        <v>954</v>
      </c>
      <c r="D1605" s="13" t="s">
        <v>1029</v>
      </c>
      <c r="E1605" s="13"/>
      <c r="F1605" s="18"/>
      <c r="G1605" s="18"/>
      <c r="H1605" s="18"/>
      <c r="I1605" s="18"/>
    </row>
    <row r="1606" spans="1:9">
      <c r="A1606" s="13" t="s">
        <v>955</v>
      </c>
      <c r="B1606" s="13">
        <v>17089854001</v>
      </c>
      <c r="C1606" s="13" t="s">
        <v>956</v>
      </c>
      <c r="D1606" s="13" t="s">
        <v>1029</v>
      </c>
      <c r="E1606" s="13"/>
      <c r="F1606" s="18"/>
      <c r="G1606" s="18"/>
      <c r="H1606" s="18"/>
      <c r="I1606" s="18"/>
    </row>
    <row r="1607" spans="1:9">
      <c r="A1607" s="13" t="s">
        <v>957</v>
      </c>
      <c r="B1607" s="13">
        <v>17089854002</v>
      </c>
      <c r="C1607" s="13" t="s">
        <v>958</v>
      </c>
      <c r="D1607" s="13" t="s">
        <v>1029</v>
      </c>
      <c r="E1607" s="13"/>
      <c r="F1607" s="18"/>
      <c r="G1607" s="18"/>
      <c r="H1607" s="18"/>
      <c r="I1607" s="18"/>
    </row>
    <row r="1608" spans="1:9">
      <c r="A1608" s="13" t="s">
        <v>959</v>
      </c>
      <c r="B1608" s="13">
        <v>17089854100</v>
      </c>
      <c r="C1608" s="13" t="s">
        <v>960</v>
      </c>
      <c r="D1608" s="13" t="s">
        <v>1029</v>
      </c>
      <c r="E1608" s="13"/>
      <c r="F1608" s="18"/>
      <c r="G1608" s="18"/>
      <c r="H1608" s="18"/>
      <c r="I1608" s="18"/>
    </row>
    <row r="1609" spans="1:9">
      <c r="A1609" s="13" t="s">
        <v>961</v>
      </c>
      <c r="B1609" s="13">
        <v>17089854200</v>
      </c>
      <c r="C1609" s="13" t="s">
        <v>962</v>
      </c>
      <c r="D1609" s="13" t="s">
        <v>1029</v>
      </c>
      <c r="E1609" s="13"/>
      <c r="F1609" s="18"/>
      <c r="G1609" s="18"/>
      <c r="H1609" s="18"/>
      <c r="I1609" s="18"/>
    </row>
    <row r="1610" spans="1:9">
      <c r="A1610" s="13" t="s">
        <v>963</v>
      </c>
      <c r="B1610" s="13">
        <v>17089854301</v>
      </c>
      <c r="C1610" s="13" t="s">
        <v>964</v>
      </c>
      <c r="D1610" s="13" t="s">
        <v>1029</v>
      </c>
      <c r="E1610" s="13"/>
      <c r="F1610" s="18"/>
      <c r="G1610" s="18"/>
      <c r="H1610" s="18"/>
      <c r="I1610" s="18"/>
    </row>
    <row r="1611" spans="1:9">
      <c r="A1611" s="13" t="s">
        <v>965</v>
      </c>
      <c r="B1611" s="13">
        <v>17089854302</v>
      </c>
      <c r="C1611" s="13" t="s">
        <v>966</v>
      </c>
      <c r="D1611" s="13" t="s">
        <v>1029</v>
      </c>
      <c r="E1611" s="13"/>
      <c r="F1611" s="18"/>
      <c r="G1611" s="18"/>
      <c r="H1611" s="18"/>
      <c r="I1611" s="18"/>
    </row>
    <row r="1612" spans="1:9">
      <c r="A1612" s="13" t="s">
        <v>858</v>
      </c>
      <c r="B1612" s="13">
        <v>17089854501</v>
      </c>
      <c r="C1612" s="13" t="s">
        <v>859</v>
      </c>
      <c r="D1612" s="13" t="s">
        <v>1029</v>
      </c>
      <c r="E1612" s="13"/>
      <c r="F1612" s="18"/>
      <c r="G1612" s="18"/>
      <c r="H1612" s="18"/>
      <c r="I1612" s="18"/>
    </row>
    <row r="1613" spans="1:9">
      <c r="A1613" s="13" t="s">
        <v>860</v>
      </c>
      <c r="B1613" s="13">
        <v>17089854503</v>
      </c>
      <c r="C1613" s="13" t="s">
        <v>861</v>
      </c>
      <c r="D1613" s="13" t="s">
        <v>1029</v>
      </c>
      <c r="E1613" s="13"/>
      <c r="F1613" s="18"/>
      <c r="G1613" s="18"/>
      <c r="H1613" s="18"/>
      <c r="I1613" s="18"/>
    </row>
    <row r="1614" spans="1:9">
      <c r="A1614" s="13" t="s">
        <v>862</v>
      </c>
      <c r="B1614" s="13">
        <v>17089854504</v>
      </c>
      <c r="C1614" s="13" t="s">
        <v>863</v>
      </c>
      <c r="D1614" s="13" t="s">
        <v>1029</v>
      </c>
      <c r="E1614" s="13"/>
      <c r="F1614" s="18"/>
      <c r="G1614" s="18"/>
      <c r="H1614" s="18"/>
      <c r="I1614" s="18"/>
    </row>
    <row r="1615" spans="1:9">
      <c r="A1615" s="13" t="s">
        <v>864</v>
      </c>
      <c r="B1615" s="13">
        <v>17089854600</v>
      </c>
      <c r="C1615" s="13" t="s">
        <v>865</v>
      </c>
      <c r="D1615" s="13" t="s">
        <v>1029</v>
      </c>
      <c r="E1615" s="13"/>
      <c r="F1615" s="18"/>
      <c r="G1615" s="18"/>
      <c r="H1615" s="18"/>
      <c r="I1615" s="18"/>
    </row>
    <row r="1616" spans="1:9">
      <c r="A1616" s="13" t="s">
        <v>866</v>
      </c>
      <c r="B1616" s="13">
        <v>17089854700</v>
      </c>
      <c r="C1616" s="13" t="s">
        <v>867</v>
      </c>
      <c r="D1616" s="13" t="s">
        <v>1029</v>
      </c>
      <c r="E1616" s="13"/>
      <c r="F1616" s="18"/>
      <c r="G1616" s="18"/>
      <c r="H1616" s="18"/>
      <c r="I1616" s="18"/>
    </row>
    <row r="1617" spans="1:9">
      <c r="A1617" s="13" t="s">
        <v>868</v>
      </c>
      <c r="B1617" s="13">
        <v>17089854800</v>
      </c>
      <c r="C1617" s="13" t="s">
        <v>869</v>
      </c>
      <c r="D1617" s="13" t="s">
        <v>1029</v>
      </c>
      <c r="E1617" s="13"/>
      <c r="F1617" s="18"/>
      <c r="G1617" s="18"/>
      <c r="H1617" s="18"/>
      <c r="I1617" s="18"/>
    </row>
    <row r="1618" spans="1:9">
      <c r="A1618" s="13" t="s">
        <v>870</v>
      </c>
      <c r="B1618" s="13">
        <v>17089854900</v>
      </c>
      <c r="C1618" s="13" t="s">
        <v>871</v>
      </c>
      <c r="D1618" s="13" t="s">
        <v>1029</v>
      </c>
      <c r="E1618" s="13"/>
      <c r="F1618" s="18"/>
      <c r="G1618" s="18"/>
      <c r="H1618" s="18"/>
      <c r="I1618" s="18"/>
    </row>
    <row r="1619" spans="1:9">
      <c r="A1619" s="13" t="s">
        <v>872</v>
      </c>
      <c r="B1619" s="13">
        <v>17093890101</v>
      </c>
      <c r="C1619" s="13" t="s">
        <v>873</v>
      </c>
      <c r="D1619" s="13" t="s">
        <v>874</v>
      </c>
      <c r="E1619" s="13" t="s">
        <v>875</v>
      </c>
      <c r="F1619" s="24">
        <v>0</v>
      </c>
      <c r="G1619" s="25">
        <v>21</v>
      </c>
      <c r="H1619" s="25">
        <v>510</v>
      </c>
      <c r="I1619" s="25">
        <f>SUM(G1619:H1619)</f>
        <v>531</v>
      </c>
    </row>
    <row r="1620" spans="1:9">
      <c r="A1620" s="13" t="s">
        <v>876</v>
      </c>
      <c r="B1620" s="13">
        <v>17093890102</v>
      </c>
      <c r="C1620" s="13" t="s">
        <v>877</v>
      </c>
      <c r="D1620" s="13" t="s">
        <v>874</v>
      </c>
      <c r="E1620" s="13" t="s">
        <v>875</v>
      </c>
      <c r="F1620" s="24">
        <v>0</v>
      </c>
      <c r="G1620" s="25">
        <v>21</v>
      </c>
      <c r="H1620" s="25">
        <v>510</v>
      </c>
      <c r="I1620" s="25">
        <f>SUM(G1620:H1620)</f>
        <v>531</v>
      </c>
    </row>
    <row r="1621" spans="1:9">
      <c r="A1621" s="13" t="s">
        <v>878</v>
      </c>
      <c r="B1621" s="13">
        <v>17093890201</v>
      </c>
      <c r="C1621" s="13" t="s">
        <v>879</v>
      </c>
      <c r="D1621" s="13" t="s">
        <v>874</v>
      </c>
      <c r="E1621" s="13"/>
      <c r="F1621" s="18"/>
      <c r="G1621" s="18"/>
      <c r="H1621" s="18"/>
      <c r="I1621" s="18"/>
    </row>
    <row r="1622" spans="1:9">
      <c r="A1622" s="13" t="s">
        <v>880</v>
      </c>
      <c r="B1622" s="13">
        <v>17093890202</v>
      </c>
      <c r="C1622" s="13" t="s">
        <v>881</v>
      </c>
      <c r="D1622" s="13" t="s">
        <v>874</v>
      </c>
      <c r="E1622" s="13"/>
      <c r="F1622" s="18"/>
      <c r="G1622" s="18"/>
      <c r="H1622" s="18"/>
      <c r="I1622" s="18"/>
    </row>
    <row r="1623" spans="1:9">
      <c r="A1623" s="13" t="s">
        <v>882</v>
      </c>
      <c r="B1623" s="13">
        <v>17093890301</v>
      </c>
      <c r="C1623" s="13" t="s">
        <v>883</v>
      </c>
      <c r="D1623" s="13" t="s">
        <v>874</v>
      </c>
      <c r="E1623" s="13"/>
      <c r="F1623" s="18"/>
      <c r="G1623" s="18"/>
      <c r="H1623" s="18"/>
      <c r="I1623" s="18"/>
    </row>
    <row r="1624" spans="1:9">
      <c r="A1624" s="13" t="s">
        <v>884</v>
      </c>
      <c r="B1624" s="13">
        <v>17093890302</v>
      </c>
      <c r="C1624" s="13" t="s">
        <v>885</v>
      </c>
      <c r="D1624" s="13" t="s">
        <v>874</v>
      </c>
      <c r="E1624" s="13"/>
      <c r="F1624" s="18"/>
      <c r="G1624" s="18"/>
      <c r="H1624" s="18"/>
      <c r="I1624" s="18"/>
    </row>
    <row r="1625" spans="1:9">
      <c r="A1625" s="13" t="s">
        <v>886</v>
      </c>
      <c r="B1625" s="13">
        <v>17093890400</v>
      </c>
      <c r="C1625" s="13" t="s">
        <v>887</v>
      </c>
      <c r="D1625" s="13" t="s">
        <v>874</v>
      </c>
      <c r="E1625" s="13"/>
      <c r="F1625" s="18"/>
      <c r="G1625" s="18"/>
      <c r="H1625" s="18"/>
      <c r="I1625" s="18"/>
    </row>
    <row r="1626" spans="1:9">
      <c r="A1626" s="13" t="s">
        <v>888</v>
      </c>
      <c r="B1626" s="13">
        <v>17093890500</v>
      </c>
      <c r="C1626" s="13" t="s">
        <v>889</v>
      </c>
      <c r="D1626" s="13" t="s">
        <v>874</v>
      </c>
      <c r="E1626" s="13"/>
      <c r="F1626" s="18"/>
      <c r="G1626" s="18"/>
      <c r="H1626" s="18"/>
      <c r="I1626" s="18"/>
    </row>
    <row r="1627" spans="1:9">
      <c r="A1627" s="13" t="s">
        <v>890</v>
      </c>
      <c r="B1627" s="13">
        <v>17093890600</v>
      </c>
      <c r="C1627" s="13" t="s">
        <v>891</v>
      </c>
      <c r="D1627" s="13" t="s">
        <v>874</v>
      </c>
      <c r="E1627" s="13"/>
      <c r="F1627" s="18"/>
      <c r="G1627" s="18"/>
      <c r="H1627" s="18"/>
      <c r="I1627" s="18"/>
    </row>
    <row r="1628" spans="1:9">
      <c r="A1628" s="13" t="s">
        <v>892</v>
      </c>
      <c r="B1628" s="13">
        <v>17093890700</v>
      </c>
      <c r="C1628" s="13" t="s">
        <v>893</v>
      </c>
      <c r="D1628" s="13" t="s">
        <v>874</v>
      </c>
      <c r="E1628" s="13"/>
      <c r="F1628" s="18"/>
      <c r="G1628" s="18"/>
      <c r="H1628" s="18"/>
      <c r="I1628" s="18"/>
    </row>
    <row r="1629" spans="1:9">
      <c r="A1629" s="13" t="s">
        <v>894</v>
      </c>
      <c r="B1629" s="13">
        <v>17097860805</v>
      </c>
      <c r="C1629" s="13" t="s">
        <v>895</v>
      </c>
      <c r="D1629" s="13" t="s">
        <v>896</v>
      </c>
      <c r="E1629" s="13" t="s">
        <v>897</v>
      </c>
      <c r="F1629" s="24">
        <v>0</v>
      </c>
      <c r="G1629" s="25">
        <v>5</v>
      </c>
      <c r="H1629" s="25">
        <v>296</v>
      </c>
      <c r="I1629" s="25">
        <f t="shared" ref="I1629:I1637" si="32">SUM(G1629:H1629)</f>
        <v>301</v>
      </c>
    </row>
    <row r="1630" spans="1:9">
      <c r="A1630" s="13" t="s">
        <v>898</v>
      </c>
      <c r="B1630" s="13">
        <v>17097860806</v>
      </c>
      <c r="C1630" s="13" t="s">
        <v>899</v>
      </c>
      <c r="D1630" s="13" t="s">
        <v>896</v>
      </c>
      <c r="E1630" s="13" t="s">
        <v>897</v>
      </c>
      <c r="F1630" s="24">
        <v>1.8965518102099999E-2</v>
      </c>
      <c r="G1630" s="25">
        <v>5</v>
      </c>
      <c r="H1630" s="25">
        <v>296</v>
      </c>
      <c r="I1630" s="25">
        <f t="shared" si="32"/>
        <v>301</v>
      </c>
    </row>
    <row r="1631" spans="1:9">
      <c r="A1631" s="13" t="s">
        <v>900</v>
      </c>
      <c r="B1631" s="13">
        <v>17097860808</v>
      </c>
      <c r="C1631" s="13" t="s">
        <v>901</v>
      </c>
      <c r="D1631" s="13" t="s">
        <v>896</v>
      </c>
      <c r="E1631" s="13" t="s">
        <v>897</v>
      </c>
      <c r="F1631" s="24">
        <v>3.76766100526E-2</v>
      </c>
      <c r="G1631" s="25">
        <v>5</v>
      </c>
      <c r="H1631" s="25">
        <v>296</v>
      </c>
      <c r="I1631" s="25">
        <f t="shared" si="32"/>
        <v>301</v>
      </c>
    </row>
    <row r="1632" spans="1:9">
      <c r="A1632" s="13" t="s">
        <v>902</v>
      </c>
      <c r="B1632" s="13">
        <v>17097860809</v>
      </c>
      <c r="C1632" s="13" t="s">
        <v>903</v>
      </c>
      <c r="D1632" s="13" t="s">
        <v>896</v>
      </c>
      <c r="E1632" s="13" t="s">
        <v>897</v>
      </c>
      <c r="F1632" s="24">
        <v>0</v>
      </c>
      <c r="G1632" s="25">
        <v>5</v>
      </c>
      <c r="H1632" s="25">
        <v>296</v>
      </c>
      <c r="I1632" s="25">
        <f t="shared" si="32"/>
        <v>301</v>
      </c>
    </row>
    <row r="1633" spans="1:9">
      <c r="A1633" s="13" t="s">
        <v>904</v>
      </c>
      <c r="B1633" s="13">
        <v>17097860810</v>
      </c>
      <c r="C1633" s="13" t="s">
        <v>905</v>
      </c>
      <c r="D1633" s="13" t="s">
        <v>896</v>
      </c>
      <c r="E1633" s="13" t="s">
        <v>897</v>
      </c>
      <c r="F1633" s="24">
        <v>7.1333333849899996E-2</v>
      </c>
      <c r="G1633" s="25">
        <v>5</v>
      </c>
      <c r="H1633" s="25">
        <v>296</v>
      </c>
      <c r="I1633" s="25">
        <f t="shared" si="32"/>
        <v>301</v>
      </c>
    </row>
    <row r="1634" spans="1:9">
      <c r="A1634" s="13" t="s">
        <v>906</v>
      </c>
      <c r="B1634" s="13">
        <v>17097864801</v>
      </c>
      <c r="C1634" s="13" t="s">
        <v>907</v>
      </c>
      <c r="D1634" s="13" t="s">
        <v>896</v>
      </c>
      <c r="E1634" s="13" t="s">
        <v>908</v>
      </c>
      <c r="F1634" s="24">
        <v>5.4298643022799999E-2</v>
      </c>
      <c r="G1634" s="25">
        <v>0</v>
      </c>
      <c r="H1634" s="25">
        <v>28</v>
      </c>
      <c r="I1634" s="25">
        <f t="shared" si="32"/>
        <v>28</v>
      </c>
    </row>
    <row r="1635" spans="1:9">
      <c r="A1635" s="13" t="s">
        <v>909</v>
      </c>
      <c r="B1635" s="13">
        <v>17097864411</v>
      </c>
      <c r="C1635" s="13" t="s">
        <v>910</v>
      </c>
      <c r="D1635" s="13" t="s">
        <v>896</v>
      </c>
      <c r="E1635" s="13" t="s">
        <v>4208</v>
      </c>
      <c r="F1635" s="24">
        <v>3.2098766416300002E-2</v>
      </c>
      <c r="G1635" s="25">
        <v>0</v>
      </c>
      <c r="H1635" s="25">
        <v>127</v>
      </c>
      <c r="I1635" s="25">
        <f t="shared" si="32"/>
        <v>127</v>
      </c>
    </row>
    <row r="1636" spans="1:9">
      <c r="A1636" s="13" t="s">
        <v>911</v>
      </c>
      <c r="B1636" s="13">
        <v>17097864308</v>
      </c>
      <c r="C1636" s="13" t="s">
        <v>912</v>
      </c>
      <c r="D1636" s="13" t="s">
        <v>896</v>
      </c>
      <c r="E1636" s="13" t="s">
        <v>913</v>
      </c>
      <c r="F1636" s="24">
        <v>4.2328041046900002E-2</v>
      </c>
      <c r="G1636" s="25">
        <v>0</v>
      </c>
      <c r="H1636" s="25">
        <v>127</v>
      </c>
      <c r="I1636" s="25">
        <f t="shared" si="32"/>
        <v>127</v>
      </c>
    </row>
    <row r="1637" spans="1:9">
      <c r="A1637" s="13" t="s">
        <v>802</v>
      </c>
      <c r="B1637" s="13">
        <v>17097864307</v>
      </c>
      <c r="C1637" s="13" t="s">
        <v>803</v>
      </c>
      <c r="D1637" s="13" t="s">
        <v>896</v>
      </c>
      <c r="E1637" s="13" t="s">
        <v>4211</v>
      </c>
      <c r="F1637" s="24">
        <v>0</v>
      </c>
      <c r="G1637" s="25">
        <v>2</v>
      </c>
      <c r="H1637" s="25">
        <v>46</v>
      </c>
      <c r="I1637" s="25">
        <f t="shared" si="32"/>
        <v>48</v>
      </c>
    </row>
    <row r="1638" spans="1:9">
      <c r="A1638" s="13" t="s">
        <v>804</v>
      </c>
      <c r="B1638" s="13">
        <v>17097861701</v>
      </c>
      <c r="C1638" s="13" t="s">
        <v>805</v>
      </c>
      <c r="D1638" s="13" t="s">
        <v>896</v>
      </c>
      <c r="E1638" s="13" t="s">
        <v>806</v>
      </c>
      <c r="F1638" s="24">
        <v>0</v>
      </c>
      <c r="G1638" s="25"/>
      <c r="H1638" s="25"/>
      <c r="I1638" s="25"/>
    </row>
    <row r="1639" spans="1:9">
      <c r="A1639" s="13" t="s">
        <v>807</v>
      </c>
      <c r="B1639" s="13">
        <v>17097861803</v>
      </c>
      <c r="C1639" s="13" t="s">
        <v>808</v>
      </c>
      <c r="D1639" s="13" t="s">
        <v>896</v>
      </c>
      <c r="E1639" s="13" t="s">
        <v>806</v>
      </c>
      <c r="F1639" s="24">
        <v>0</v>
      </c>
      <c r="G1639" s="25"/>
      <c r="H1639" s="25"/>
      <c r="I1639" s="25"/>
    </row>
    <row r="1640" spans="1:9">
      <c r="A1640" s="13" t="s">
        <v>809</v>
      </c>
      <c r="B1640" s="13">
        <v>17097861901</v>
      </c>
      <c r="C1640" s="13" t="s">
        <v>810</v>
      </c>
      <c r="D1640" s="13" t="s">
        <v>896</v>
      </c>
      <c r="E1640" s="13" t="s">
        <v>806</v>
      </c>
      <c r="F1640" s="24">
        <v>8.9928060769999998E-2</v>
      </c>
      <c r="G1640" s="25"/>
      <c r="H1640" s="25"/>
      <c r="I1640" s="25"/>
    </row>
    <row r="1641" spans="1:9">
      <c r="A1641" s="13" t="s">
        <v>811</v>
      </c>
      <c r="B1641" s="13">
        <v>17097864505</v>
      </c>
      <c r="C1641" s="13" t="s">
        <v>812</v>
      </c>
      <c r="D1641" s="13" t="s">
        <v>896</v>
      </c>
      <c r="E1641" s="13" t="s">
        <v>4078</v>
      </c>
      <c r="F1641" s="24">
        <v>0</v>
      </c>
      <c r="G1641" s="25">
        <v>8</v>
      </c>
      <c r="H1641" s="25">
        <v>392</v>
      </c>
      <c r="I1641" s="25">
        <f t="shared" ref="I1641:I1664" si="33">SUM(G1641:H1641)</f>
        <v>400</v>
      </c>
    </row>
    <row r="1642" spans="1:9">
      <c r="A1642" s="13" t="s">
        <v>813</v>
      </c>
      <c r="B1642" s="13">
        <v>17097864512</v>
      </c>
      <c r="C1642" s="13" t="s">
        <v>814</v>
      </c>
      <c r="D1642" s="13" t="s">
        <v>896</v>
      </c>
      <c r="E1642" s="13" t="s">
        <v>4078</v>
      </c>
      <c r="F1642" s="24">
        <v>0</v>
      </c>
      <c r="G1642" s="25">
        <v>8</v>
      </c>
      <c r="H1642" s="25">
        <v>392</v>
      </c>
      <c r="I1642" s="25">
        <f t="shared" si="33"/>
        <v>400</v>
      </c>
    </row>
    <row r="1643" spans="1:9">
      <c r="A1643" s="13" t="s">
        <v>815</v>
      </c>
      <c r="B1643" s="13">
        <v>17097864515</v>
      </c>
      <c r="C1643" s="13" t="s">
        <v>816</v>
      </c>
      <c r="D1643" s="13" t="s">
        <v>896</v>
      </c>
      <c r="E1643" s="13" t="s">
        <v>4078</v>
      </c>
      <c r="F1643" s="24">
        <v>0</v>
      </c>
      <c r="G1643" s="25">
        <v>8</v>
      </c>
      <c r="H1643" s="25">
        <v>392</v>
      </c>
      <c r="I1643" s="25">
        <f t="shared" si="33"/>
        <v>400</v>
      </c>
    </row>
    <row r="1644" spans="1:9">
      <c r="A1644" s="13" t="s">
        <v>817</v>
      </c>
      <c r="B1644" s="13">
        <v>17097864516</v>
      </c>
      <c r="C1644" s="13" t="s">
        <v>818</v>
      </c>
      <c r="D1644" s="13" t="s">
        <v>896</v>
      </c>
      <c r="E1644" s="13" t="s">
        <v>4078</v>
      </c>
      <c r="F1644" s="24">
        <v>9.0634441003199992E-3</v>
      </c>
      <c r="G1644" s="25">
        <v>8</v>
      </c>
      <c r="H1644" s="25">
        <v>392</v>
      </c>
      <c r="I1644" s="25">
        <f t="shared" si="33"/>
        <v>400</v>
      </c>
    </row>
    <row r="1645" spans="1:9">
      <c r="A1645" s="13" t="s">
        <v>819</v>
      </c>
      <c r="B1645" s="13">
        <v>17097864517</v>
      </c>
      <c r="C1645" s="13" t="s">
        <v>820</v>
      </c>
      <c r="D1645" s="13" t="s">
        <v>896</v>
      </c>
      <c r="E1645" s="13" t="s">
        <v>4078</v>
      </c>
      <c r="F1645" s="24">
        <v>0</v>
      </c>
      <c r="G1645" s="25">
        <v>8</v>
      </c>
      <c r="H1645" s="25">
        <v>392</v>
      </c>
      <c r="I1645" s="25">
        <f t="shared" si="33"/>
        <v>400</v>
      </c>
    </row>
    <row r="1646" spans="1:9">
      <c r="A1646" s="13" t="s">
        <v>821</v>
      </c>
      <c r="B1646" s="13">
        <v>17097864519</v>
      </c>
      <c r="C1646" s="13" t="s">
        <v>822</v>
      </c>
      <c r="D1646" s="13" t="s">
        <v>896</v>
      </c>
      <c r="E1646" s="13" t="s">
        <v>4078</v>
      </c>
      <c r="F1646" s="24">
        <v>1.93370170891E-2</v>
      </c>
      <c r="G1646" s="25">
        <v>8</v>
      </c>
      <c r="H1646" s="25">
        <v>392</v>
      </c>
      <c r="I1646" s="25">
        <f t="shared" si="33"/>
        <v>400</v>
      </c>
    </row>
    <row r="1647" spans="1:9">
      <c r="A1647" s="13" t="s">
        <v>823</v>
      </c>
      <c r="B1647" s="13">
        <v>17097864520</v>
      </c>
      <c r="C1647" s="13" t="s">
        <v>824</v>
      </c>
      <c r="D1647" s="13" t="s">
        <v>896</v>
      </c>
      <c r="E1647" s="13" t="s">
        <v>4078</v>
      </c>
      <c r="F1647" s="24">
        <v>1.1456628330099999E-2</v>
      </c>
      <c r="G1647" s="25">
        <v>8</v>
      </c>
      <c r="H1647" s="25">
        <v>392</v>
      </c>
      <c r="I1647" s="25">
        <f t="shared" si="33"/>
        <v>400</v>
      </c>
    </row>
    <row r="1648" spans="1:9">
      <c r="A1648" s="13" t="s">
        <v>825</v>
      </c>
      <c r="B1648" s="13">
        <v>17097864521</v>
      </c>
      <c r="C1648" s="13" t="s">
        <v>826</v>
      </c>
      <c r="D1648" s="13" t="s">
        <v>896</v>
      </c>
      <c r="E1648" s="13" t="s">
        <v>4078</v>
      </c>
      <c r="F1648" s="24">
        <v>0</v>
      </c>
      <c r="G1648" s="25">
        <v>8</v>
      </c>
      <c r="H1648" s="25">
        <v>392</v>
      </c>
      <c r="I1648" s="25">
        <f t="shared" si="33"/>
        <v>400</v>
      </c>
    </row>
    <row r="1649" spans="1:9">
      <c r="A1649" s="13" t="s">
        <v>827</v>
      </c>
      <c r="B1649" s="13">
        <v>17097864403</v>
      </c>
      <c r="C1649" s="13" t="s">
        <v>828</v>
      </c>
      <c r="D1649" s="13" t="s">
        <v>896</v>
      </c>
      <c r="E1649" s="13" t="s">
        <v>829</v>
      </c>
      <c r="F1649" s="24">
        <v>0.20000000298000001</v>
      </c>
      <c r="G1649" s="25">
        <v>0</v>
      </c>
      <c r="H1649" s="25">
        <v>47</v>
      </c>
      <c r="I1649" s="25">
        <f t="shared" si="33"/>
        <v>47</v>
      </c>
    </row>
    <row r="1650" spans="1:9">
      <c r="A1650" s="13" t="s">
        <v>830</v>
      </c>
      <c r="B1650" s="13">
        <v>17097864802</v>
      </c>
      <c r="C1650" s="13" t="s">
        <v>831</v>
      </c>
      <c r="D1650" s="13" t="s">
        <v>896</v>
      </c>
      <c r="E1650" s="13" t="s">
        <v>832</v>
      </c>
      <c r="F1650" s="24">
        <v>0</v>
      </c>
      <c r="G1650" s="25">
        <v>8</v>
      </c>
      <c r="H1650" s="25">
        <v>172</v>
      </c>
      <c r="I1650" s="25">
        <f t="shared" si="33"/>
        <v>180</v>
      </c>
    </row>
    <row r="1651" spans="1:9">
      <c r="A1651" s="13" t="s">
        <v>833</v>
      </c>
      <c r="B1651" s="13">
        <v>17097864901</v>
      </c>
      <c r="C1651" s="13" t="s">
        <v>834</v>
      </c>
      <c r="D1651" s="13" t="s">
        <v>896</v>
      </c>
      <c r="E1651" s="13" t="s">
        <v>832</v>
      </c>
      <c r="F1651" s="24">
        <v>9.0534975752200007E-3</v>
      </c>
      <c r="G1651" s="25">
        <v>8</v>
      </c>
      <c r="H1651" s="25">
        <v>172</v>
      </c>
      <c r="I1651" s="25">
        <f t="shared" si="33"/>
        <v>180</v>
      </c>
    </row>
    <row r="1652" spans="1:9">
      <c r="A1652" s="13" t="s">
        <v>835</v>
      </c>
      <c r="B1652" s="13">
        <v>17097864903</v>
      </c>
      <c r="C1652" s="13" t="s">
        <v>836</v>
      </c>
      <c r="D1652" s="13" t="s">
        <v>896</v>
      </c>
      <c r="E1652" s="13" t="s">
        <v>832</v>
      </c>
      <c r="F1652" s="24">
        <v>1.3571428135000001E-2</v>
      </c>
      <c r="G1652" s="25">
        <v>8</v>
      </c>
      <c r="H1652" s="25">
        <v>172</v>
      </c>
      <c r="I1652" s="25">
        <f t="shared" si="33"/>
        <v>180</v>
      </c>
    </row>
    <row r="1653" spans="1:9">
      <c r="A1653" s="13" t="s">
        <v>837</v>
      </c>
      <c r="B1653" s="13">
        <v>17097864904</v>
      </c>
      <c r="C1653" s="13" t="s">
        <v>838</v>
      </c>
      <c r="D1653" s="13" t="s">
        <v>896</v>
      </c>
      <c r="E1653" s="13" t="s">
        <v>832</v>
      </c>
      <c r="F1653" s="24">
        <v>2.21169032156E-2</v>
      </c>
      <c r="G1653" s="25">
        <v>8</v>
      </c>
      <c r="H1653" s="25">
        <v>172</v>
      </c>
      <c r="I1653" s="25">
        <f t="shared" si="33"/>
        <v>180</v>
      </c>
    </row>
    <row r="1654" spans="1:9">
      <c r="A1654" s="13" t="s">
        <v>839</v>
      </c>
      <c r="B1654" s="13">
        <v>17097865802</v>
      </c>
      <c r="C1654" s="13" t="s">
        <v>840</v>
      </c>
      <c r="D1654" s="13" t="s">
        <v>896</v>
      </c>
      <c r="E1654" s="13" t="s">
        <v>832</v>
      </c>
      <c r="F1654" s="24">
        <v>0</v>
      </c>
      <c r="G1654" s="25">
        <v>8</v>
      </c>
      <c r="H1654" s="25">
        <v>172</v>
      </c>
      <c r="I1654" s="25">
        <f t="shared" si="33"/>
        <v>180</v>
      </c>
    </row>
    <row r="1655" spans="1:9">
      <c r="A1655" s="13" t="s">
        <v>841</v>
      </c>
      <c r="B1655" s="13">
        <v>17097860807</v>
      </c>
      <c r="C1655" s="13" t="s">
        <v>842</v>
      </c>
      <c r="D1655" s="13" t="s">
        <v>896</v>
      </c>
      <c r="E1655" s="13" t="s">
        <v>843</v>
      </c>
      <c r="F1655" s="24">
        <v>7.5757578015300003E-2</v>
      </c>
      <c r="G1655" s="25">
        <v>28</v>
      </c>
      <c r="H1655" s="25">
        <v>300</v>
      </c>
      <c r="I1655" s="25">
        <f t="shared" si="33"/>
        <v>328</v>
      </c>
    </row>
    <row r="1656" spans="1:9">
      <c r="A1656" s="13" t="s">
        <v>844</v>
      </c>
      <c r="B1656" s="13">
        <v>17097860903</v>
      </c>
      <c r="C1656" s="13" t="s">
        <v>845</v>
      </c>
      <c r="D1656" s="13" t="s">
        <v>896</v>
      </c>
      <c r="E1656" s="13" t="s">
        <v>843</v>
      </c>
      <c r="F1656" s="24">
        <v>6.9291338324500004E-2</v>
      </c>
      <c r="G1656" s="25">
        <v>28</v>
      </c>
      <c r="H1656" s="25">
        <v>300</v>
      </c>
      <c r="I1656" s="25">
        <f t="shared" si="33"/>
        <v>328</v>
      </c>
    </row>
    <row r="1657" spans="1:9">
      <c r="A1657" s="13" t="s">
        <v>846</v>
      </c>
      <c r="B1657" s="13">
        <v>17097860905</v>
      </c>
      <c r="C1657" s="13" t="s">
        <v>847</v>
      </c>
      <c r="D1657" s="13" t="s">
        <v>896</v>
      </c>
      <c r="E1657" s="13" t="s">
        <v>843</v>
      </c>
      <c r="F1657" s="24">
        <v>0.186528503895</v>
      </c>
      <c r="G1657" s="25">
        <v>28</v>
      </c>
      <c r="H1657" s="25">
        <v>300</v>
      </c>
      <c r="I1657" s="25">
        <f t="shared" si="33"/>
        <v>328</v>
      </c>
    </row>
    <row r="1658" spans="1:9">
      <c r="A1658" s="13" t="s">
        <v>848</v>
      </c>
      <c r="B1658" s="13">
        <v>17097860906</v>
      </c>
      <c r="C1658" s="13" t="s">
        <v>849</v>
      </c>
      <c r="D1658" s="13" t="s">
        <v>896</v>
      </c>
      <c r="E1658" s="13" t="s">
        <v>843</v>
      </c>
      <c r="F1658" s="24">
        <v>0</v>
      </c>
      <c r="G1658" s="25">
        <v>28</v>
      </c>
      <c r="H1658" s="25">
        <v>300</v>
      </c>
      <c r="I1658" s="25">
        <f t="shared" si="33"/>
        <v>328</v>
      </c>
    </row>
    <row r="1659" spans="1:9">
      <c r="A1659" s="13" t="s">
        <v>850</v>
      </c>
      <c r="B1659" s="13">
        <v>17097864303</v>
      </c>
      <c r="C1659" s="13" t="s">
        <v>851</v>
      </c>
      <c r="D1659" s="13" t="s">
        <v>896</v>
      </c>
      <c r="E1659" s="13" t="s">
        <v>852</v>
      </c>
      <c r="F1659" s="24">
        <v>0</v>
      </c>
      <c r="G1659" s="25">
        <v>5</v>
      </c>
      <c r="H1659" s="25">
        <v>87</v>
      </c>
      <c r="I1659" s="25">
        <f t="shared" si="33"/>
        <v>92</v>
      </c>
    </row>
    <row r="1660" spans="1:9">
      <c r="A1660" s="13" t="s">
        <v>853</v>
      </c>
      <c r="B1660" s="13">
        <v>17097861105</v>
      </c>
      <c r="C1660" s="13" t="s">
        <v>854</v>
      </c>
      <c r="D1660" s="13" t="s">
        <v>896</v>
      </c>
      <c r="E1660" s="13" t="s">
        <v>855</v>
      </c>
      <c r="F1660" s="24">
        <v>9.3922652304199994E-2</v>
      </c>
      <c r="G1660" s="25">
        <v>24</v>
      </c>
      <c r="H1660" s="25">
        <v>469</v>
      </c>
      <c r="I1660" s="25">
        <f t="shared" si="33"/>
        <v>493</v>
      </c>
    </row>
    <row r="1661" spans="1:9">
      <c r="A1661" s="13" t="s">
        <v>856</v>
      </c>
      <c r="B1661" s="13">
        <v>17097861106</v>
      </c>
      <c r="C1661" s="13" t="s">
        <v>857</v>
      </c>
      <c r="D1661" s="13" t="s">
        <v>896</v>
      </c>
      <c r="E1661" s="13" t="s">
        <v>855</v>
      </c>
      <c r="F1661" s="24">
        <v>1.2578615918799999E-2</v>
      </c>
      <c r="G1661" s="25">
        <v>24</v>
      </c>
      <c r="H1661" s="25">
        <v>469</v>
      </c>
      <c r="I1661" s="25">
        <f t="shared" si="33"/>
        <v>493</v>
      </c>
    </row>
    <row r="1662" spans="1:9">
      <c r="A1662" s="13" t="s">
        <v>746</v>
      </c>
      <c r="B1662" s="13">
        <v>17097861202</v>
      </c>
      <c r="C1662" s="13" t="s">
        <v>747</v>
      </c>
      <c r="D1662" s="13" t="s">
        <v>896</v>
      </c>
      <c r="E1662" s="13" t="s">
        <v>855</v>
      </c>
      <c r="F1662" s="24">
        <v>0</v>
      </c>
      <c r="G1662" s="25">
        <v>24</v>
      </c>
      <c r="H1662" s="25">
        <v>469</v>
      </c>
      <c r="I1662" s="25">
        <f t="shared" si="33"/>
        <v>493</v>
      </c>
    </row>
    <row r="1663" spans="1:9">
      <c r="A1663" s="13" t="s">
        <v>748</v>
      </c>
      <c r="B1663" s="13">
        <v>17097861607</v>
      </c>
      <c r="C1663" s="13" t="s">
        <v>749</v>
      </c>
      <c r="D1663" s="13" t="s">
        <v>896</v>
      </c>
      <c r="E1663" s="13" t="s">
        <v>855</v>
      </c>
      <c r="F1663" s="24">
        <v>8.2568809390100001E-2</v>
      </c>
      <c r="G1663" s="25">
        <v>24</v>
      </c>
      <c r="H1663" s="25">
        <v>469</v>
      </c>
      <c r="I1663" s="25">
        <f t="shared" si="33"/>
        <v>493</v>
      </c>
    </row>
    <row r="1664" spans="1:9">
      <c r="A1664" s="13" t="s">
        <v>750</v>
      </c>
      <c r="B1664" s="13">
        <v>17097861611</v>
      </c>
      <c r="C1664" s="13" t="s">
        <v>751</v>
      </c>
      <c r="D1664" s="13" t="s">
        <v>896</v>
      </c>
      <c r="E1664" s="13" t="s">
        <v>855</v>
      </c>
      <c r="F1664" s="24">
        <v>8.2568809390100001E-2</v>
      </c>
      <c r="G1664" s="25">
        <v>24</v>
      </c>
      <c r="H1664" s="25">
        <v>469</v>
      </c>
      <c r="I1664" s="25">
        <f t="shared" si="33"/>
        <v>493</v>
      </c>
    </row>
    <row r="1665" spans="1:9">
      <c r="A1665" s="13" t="s">
        <v>752</v>
      </c>
      <c r="B1665" s="13">
        <v>17097863601</v>
      </c>
      <c r="C1665" s="13" t="s">
        <v>753</v>
      </c>
      <c r="D1665" s="13" t="s">
        <v>896</v>
      </c>
      <c r="E1665" s="13" t="s">
        <v>754</v>
      </c>
      <c r="F1665" s="24">
        <v>3.7037037313000003E-2</v>
      </c>
      <c r="G1665" s="25"/>
      <c r="H1665" s="25"/>
      <c r="I1665" s="25"/>
    </row>
    <row r="1666" spans="1:9">
      <c r="A1666" s="13" t="s">
        <v>755</v>
      </c>
      <c r="B1666" s="13">
        <v>17097863701</v>
      </c>
      <c r="C1666" s="13" t="s">
        <v>756</v>
      </c>
      <c r="D1666" s="13" t="s">
        <v>896</v>
      </c>
      <c r="E1666" s="13" t="s">
        <v>754</v>
      </c>
      <c r="F1666" s="24">
        <v>0</v>
      </c>
      <c r="G1666" s="25"/>
      <c r="H1666" s="25"/>
      <c r="I1666" s="25"/>
    </row>
    <row r="1667" spans="1:9">
      <c r="A1667" s="13" t="s">
        <v>757</v>
      </c>
      <c r="B1667" s="13">
        <v>17097863702</v>
      </c>
      <c r="C1667" s="13" t="s">
        <v>758</v>
      </c>
      <c r="D1667" s="13" t="s">
        <v>896</v>
      </c>
      <c r="E1667" s="13" t="s">
        <v>754</v>
      </c>
      <c r="F1667" s="24">
        <v>0</v>
      </c>
      <c r="G1667" s="25"/>
      <c r="H1667" s="25"/>
      <c r="I1667" s="25"/>
    </row>
    <row r="1668" spans="1:9">
      <c r="A1668" s="13" t="s">
        <v>759</v>
      </c>
      <c r="B1668" s="13">
        <v>17097861505</v>
      </c>
      <c r="C1668" s="13" t="s">
        <v>760</v>
      </c>
      <c r="D1668" s="13" t="s">
        <v>896</v>
      </c>
      <c r="E1668" s="13" t="s">
        <v>761</v>
      </c>
      <c r="F1668" s="24">
        <v>1.46082341671E-2</v>
      </c>
      <c r="G1668" s="25">
        <v>28</v>
      </c>
      <c r="H1668" s="25">
        <v>1365</v>
      </c>
      <c r="I1668" s="25">
        <f t="shared" ref="I1668:I1674" si="34">SUM(G1668:H1668)</f>
        <v>1393</v>
      </c>
    </row>
    <row r="1669" spans="1:9">
      <c r="A1669" s="13" t="s">
        <v>762</v>
      </c>
      <c r="B1669" s="13">
        <v>17097861507</v>
      </c>
      <c r="C1669" s="13" t="s">
        <v>763</v>
      </c>
      <c r="D1669" s="13" t="s">
        <v>896</v>
      </c>
      <c r="E1669" s="13" t="s">
        <v>761</v>
      </c>
      <c r="F1669" s="24">
        <v>5.8823529630899998E-2</v>
      </c>
      <c r="G1669" s="25">
        <v>28</v>
      </c>
      <c r="H1669" s="25">
        <v>1365</v>
      </c>
      <c r="I1669" s="25">
        <f t="shared" si="34"/>
        <v>1393</v>
      </c>
    </row>
    <row r="1670" spans="1:9">
      <c r="A1670" s="13" t="s">
        <v>764</v>
      </c>
      <c r="B1670" s="13">
        <v>17097861508</v>
      </c>
      <c r="C1670" s="13" t="s">
        <v>765</v>
      </c>
      <c r="D1670" s="13" t="s">
        <v>896</v>
      </c>
      <c r="E1670" s="13" t="s">
        <v>761</v>
      </c>
      <c r="F1670" s="24">
        <v>1.81430093944E-2</v>
      </c>
      <c r="G1670" s="25">
        <v>28</v>
      </c>
      <c r="H1670" s="25">
        <v>1365</v>
      </c>
      <c r="I1670" s="25">
        <f t="shared" si="34"/>
        <v>1393</v>
      </c>
    </row>
    <row r="1671" spans="1:9">
      <c r="A1671" s="13" t="s">
        <v>766</v>
      </c>
      <c r="B1671" s="13">
        <v>17097861509</v>
      </c>
      <c r="C1671" s="13" t="s">
        <v>767</v>
      </c>
      <c r="D1671" s="13" t="s">
        <v>896</v>
      </c>
      <c r="E1671" s="13" t="s">
        <v>761</v>
      </c>
      <c r="F1671" s="24">
        <v>7.3138296604200001E-2</v>
      </c>
      <c r="G1671" s="25">
        <v>28</v>
      </c>
      <c r="H1671" s="25">
        <v>1365</v>
      </c>
      <c r="I1671" s="25">
        <f t="shared" si="34"/>
        <v>1393</v>
      </c>
    </row>
    <row r="1672" spans="1:9">
      <c r="A1672" s="13" t="s">
        <v>768</v>
      </c>
      <c r="B1672" s="13">
        <v>17097861510</v>
      </c>
      <c r="C1672" s="13" t="s">
        <v>769</v>
      </c>
      <c r="D1672" s="13" t="s">
        <v>896</v>
      </c>
      <c r="E1672" s="13" t="s">
        <v>761</v>
      </c>
      <c r="F1672" s="24">
        <v>2.7247956022599999E-2</v>
      </c>
      <c r="G1672" s="25">
        <v>28</v>
      </c>
      <c r="H1672" s="25">
        <v>1365</v>
      </c>
      <c r="I1672" s="25">
        <f t="shared" si="34"/>
        <v>1393</v>
      </c>
    </row>
    <row r="1673" spans="1:9">
      <c r="A1673" s="13" t="s">
        <v>770</v>
      </c>
      <c r="B1673" s="13">
        <v>17097861603</v>
      </c>
      <c r="C1673" s="13" t="s">
        <v>771</v>
      </c>
      <c r="D1673" s="13" t="s">
        <v>896</v>
      </c>
      <c r="E1673" s="13" t="s">
        <v>761</v>
      </c>
      <c r="F1673" s="24">
        <v>1.96232330054E-2</v>
      </c>
      <c r="G1673" s="25">
        <v>28</v>
      </c>
      <c r="H1673" s="25">
        <v>1365</v>
      </c>
      <c r="I1673" s="25">
        <f t="shared" si="34"/>
        <v>1393</v>
      </c>
    </row>
    <row r="1674" spans="1:9">
      <c r="A1674" s="13" t="s">
        <v>772</v>
      </c>
      <c r="B1674" s="13">
        <v>17097861610</v>
      </c>
      <c r="C1674" s="13" t="s">
        <v>773</v>
      </c>
      <c r="D1674" s="13" t="s">
        <v>896</v>
      </c>
      <c r="E1674" s="13" t="s">
        <v>761</v>
      </c>
      <c r="F1674" s="24">
        <v>2.8246013447599999E-2</v>
      </c>
      <c r="G1674" s="25">
        <v>28</v>
      </c>
      <c r="H1674" s="25">
        <v>1365</v>
      </c>
      <c r="I1674" s="25">
        <f t="shared" si="34"/>
        <v>1393</v>
      </c>
    </row>
    <row r="1675" spans="1:9">
      <c r="A1675" s="13" t="s">
        <v>774</v>
      </c>
      <c r="B1675" s="13">
        <v>17097861404</v>
      </c>
      <c r="C1675" s="13" t="s">
        <v>775</v>
      </c>
      <c r="D1675" s="13" t="s">
        <v>896</v>
      </c>
      <c r="E1675" s="13" t="s">
        <v>776</v>
      </c>
      <c r="F1675" s="24">
        <v>5.62130175531E-2</v>
      </c>
      <c r="G1675" s="25"/>
      <c r="H1675" s="25"/>
      <c r="I1675" s="25"/>
    </row>
    <row r="1676" spans="1:9">
      <c r="A1676" s="13" t="s">
        <v>777</v>
      </c>
      <c r="B1676" s="13">
        <v>17097864101</v>
      </c>
      <c r="C1676" s="13" t="s">
        <v>778</v>
      </c>
      <c r="D1676" s="13" t="s">
        <v>896</v>
      </c>
      <c r="E1676" s="13" t="s">
        <v>779</v>
      </c>
      <c r="F1676" s="24">
        <v>0</v>
      </c>
      <c r="G1676" s="25">
        <v>1</v>
      </c>
      <c r="H1676" s="25">
        <v>34</v>
      </c>
      <c r="I1676" s="25">
        <f t="shared" ref="I1676:I1686" si="35">SUM(G1676:H1676)</f>
        <v>35</v>
      </c>
    </row>
    <row r="1677" spans="1:9">
      <c r="A1677" s="13" t="s">
        <v>780</v>
      </c>
      <c r="B1677" s="13">
        <v>17097864402</v>
      </c>
      <c r="C1677" s="13" t="s">
        <v>781</v>
      </c>
      <c r="D1677" s="13" t="s">
        <v>896</v>
      </c>
      <c r="E1677" s="13" t="s">
        <v>779</v>
      </c>
      <c r="F1677" s="24">
        <v>2.5768086314199998E-2</v>
      </c>
      <c r="G1677" s="25">
        <v>1</v>
      </c>
      <c r="H1677" s="25">
        <v>34</v>
      </c>
      <c r="I1677" s="25">
        <f t="shared" si="35"/>
        <v>35</v>
      </c>
    </row>
    <row r="1678" spans="1:9">
      <c r="A1678" s="13" t="s">
        <v>782</v>
      </c>
      <c r="B1678" s="13">
        <v>17097864407</v>
      </c>
      <c r="C1678" s="13" t="s">
        <v>783</v>
      </c>
      <c r="D1678" s="13" t="s">
        <v>896</v>
      </c>
      <c r="E1678" s="13" t="s">
        <v>779</v>
      </c>
      <c r="F1678" s="24">
        <v>1.03926099837E-2</v>
      </c>
      <c r="G1678" s="25">
        <v>1</v>
      </c>
      <c r="H1678" s="25">
        <v>34</v>
      </c>
      <c r="I1678" s="25">
        <f t="shared" si="35"/>
        <v>35</v>
      </c>
    </row>
    <row r="1679" spans="1:9">
      <c r="A1679" s="13" t="s">
        <v>784</v>
      </c>
      <c r="B1679" s="13">
        <v>17097864700</v>
      </c>
      <c r="C1679" s="13" t="s">
        <v>785</v>
      </c>
      <c r="D1679" s="13" t="s">
        <v>896</v>
      </c>
      <c r="E1679" s="13" t="s">
        <v>786</v>
      </c>
      <c r="F1679" s="24">
        <v>0.55000001192100001</v>
      </c>
      <c r="G1679" s="25">
        <v>17</v>
      </c>
      <c r="H1679" s="25">
        <v>364</v>
      </c>
      <c r="I1679" s="25">
        <f t="shared" si="35"/>
        <v>381</v>
      </c>
    </row>
    <row r="1680" spans="1:9">
      <c r="A1680" s="13" t="s">
        <v>787</v>
      </c>
      <c r="B1680" s="13">
        <v>17097865200</v>
      </c>
      <c r="C1680" s="13" t="s">
        <v>788</v>
      </c>
      <c r="D1680" s="13" t="s">
        <v>896</v>
      </c>
      <c r="E1680" s="13" t="s">
        <v>786</v>
      </c>
      <c r="F1680" s="24">
        <v>0</v>
      </c>
      <c r="G1680" s="25">
        <v>17</v>
      </c>
      <c r="H1680" s="25">
        <v>364</v>
      </c>
      <c r="I1680" s="25">
        <f t="shared" si="35"/>
        <v>381</v>
      </c>
    </row>
    <row r="1681" spans="1:9">
      <c r="A1681" s="13" t="s">
        <v>789</v>
      </c>
      <c r="B1681" s="13">
        <v>17097865300</v>
      </c>
      <c r="C1681" s="13" t="s">
        <v>790</v>
      </c>
      <c r="D1681" s="13" t="s">
        <v>896</v>
      </c>
      <c r="E1681" s="13" t="s">
        <v>786</v>
      </c>
      <c r="F1681" s="24">
        <v>1.97568386793E-2</v>
      </c>
      <c r="G1681" s="25">
        <v>17</v>
      </c>
      <c r="H1681" s="25">
        <v>364</v>
      </c>
      <c r="I1681" s="25">
        <f t="shared" si="35"/>
        <v>381</v>
      </c>
    </row>
    <row r="1682" spans="1:9">
      <c r="A1682" s="13" t="s">
        <v>791</v>
      </c>
      <c r="B1682" s="13">
        <v>17097865400</v>
      </c>
      <c r="C1682" s="13" t="s">
        <v>792</v>
      </c>
      <c r="D1682" s="13" t="s">
        <v>896</v>
      </c>
      <c r="E1682" s="13" t="s">
        <v>786</v>
      </c>
      <c r="F1682" s="24">
        <v>3.6407768726299999E-2</v>
      </c>
      <c r="G1682" s="25">
        <v>17</v>
      </c>
      <c r="H1682" s="25">
        <v>364</v>
      </c>
      <c r="I1682" s="25">
        <f t="shared" si="35"/>
        <v>381</v>
      </c>
    </row>
    <row r="1683" spans="1:9">
      <c r="A1683" s="13" t="s">
        <v>793</v>
      </c>
      <c r="B1683" s="13">
        <v>17097865502</v>
      </c>
      <c r="C1683" s="13" t="s">
        <v>794</v>
      </c>
      <c r="D1683" s="13" t="s">
        <v>896</v>
      </c>
      <c r="E1683" s="13" t="s">
        <v>786</v>
      </c>
      <c r="F1683" s="24">
        <v>2.2617124021099999E-2</v>
      </c>
      <c r="G1683" s="25">
        <v>17</v>
      </c>
      <c r="H1683" s="25">
        <v>364</v>
      </c>
      <c r="I1683" s="25">
        <f t="shared" si="35"/>
        <v>381</v>
      </c>
    </row>
    <row r="1684" spans="1:9">
      <c r="A1684" s="13" t="s">
        <v>795</v>
      </c>
      <c r="B1684" s="13">
        <v>17097865600</v>
      </c>
      <c r="C1684" s="13" t="s">
        <v>796</v>
      </c>
      <c r="D1684" s="13" t="s">
        <v>896</v>
      </c>
      <c r="E1684" s="13" t="s">
        <v>786</v>
      </c>
      <c r="F1684" s="24">
        <v>3.6251105368100001E-2</v>
      </c>
      <c r="G1684" s="25">
        <v>17</v>
      </c>
      <c r="H1684" s="25">
        <v>364</v>
      </c>
      <c r="I1684" s="25">
        <f t="shared" si="35"/>
        <v>381</v>
      </c>
    </row>
    <row r="1685" spans="1:9">
      <c r="A1685" s="13" t="s">
        <v>797</v>
      </c>
      <c r="B1685" s="13">
        <v>17097865700</v>
      </c>
      <c r="C1685" s="13" t="s">
        <v>798</v>
      </c>
      <c r="D1685" s="13" t="s">
        <v>896</v>
      </c>
      <c r="E1685" s="13" t="s">
        <v>786</v>
      </c>
      <c r="F1685" s="24">
        <v>3.3394049853100002E-2</v>
      </c>
      <c r="G1685" s="25">
        <v>17</v>
      </c>
      <c r="H1685" s="25">
        <v>364</v>
      </c>
      <c r="I1685" s="25">
        <f t="shared" si="35"/>
        <v>381</v>
      </c>
    </row>
    <row r="1686" spans="1:9">
      <c r="A1686" s="13" t="s">
        <v>799</v>
      </c>
      <c r="B1686" s="13">
        <v>17097865801</v>
      </c>
      <c r="C1686" s="13" t="s">
        <v>800</v>
      </c>
      <c r="D1686" s="13" t="s">
        <v>896</v>
      </c>
      <c r="E1686" s="13" t="s">
        <v>786</v>
      </c>
      <c r="F1686" s="24">
        <v>1.0040160268499999E-2</v>
      </c>
      <c r="G1686" s="25">
        <v>17</v>
      </c>
      <c r="H1686" s="25">
        <v>364</v>
      </c>
      <c r="I1686" s="25">
        <f t="shared" si="35"/>
        <v>381</v>
      </c>
    </row>
    <row r="1687" spans="1:9">
      <c r="A1687" s="13" t="s">
        <v>801</v>
      </c>
      <c r="B1687" s="13">
        <v>17097864510</v>
      </c>
      <c r="C1687" s="13" t="s">
        <v>688</v>
      </c>
      <c r="D1687" s="13" t="s">
        <v>896</v>
      </c>
      <c r="E1687" s="13" t="s">
        <v>689</v>
      </c>
      <c r="F1687" s="24">
        <v>0</v>
      </c>
      <c r="G1687" s="25"/>
      <c r="H1687" s="25"/>
      <c r="I1687" s="25"/>
    </row>
    <row r="1688" spans="1:9">
      <c r="A1688" s="13" t="s">
        <v>690</v>
      </c>
      <c r="B1688" s="13">
        <v>17097864203</v>
      </c>
      <c r="C1688" s="13" t="s">
        <v>691</v>
      </c>
      <c r="D1688" s="13" t="s">
        <v>896</v>
      </c>
      <c r="E1688" s="13" t="s">
        <v>692</v>
      </c>
      <c r="F1688" s="24">
        <v>1.3192611746500001E-2</v>
      </c>
      <c r="G1688" s="25"/>
      <c r="H1688" s="25"/>
      <c r="I1688" s="25"/>
    </row>
    <row r="1689" spans="1:9">
      <c r="A1689" s="13" t="s">
        <v>693</v>
      </c>
      <c r="B1689" s="13">
        <v>17097864410</v>
      </c>
      <c r="C1689" s="13" t="s">
        <v>694</v>
      </c>
      <c r="D1689" s="13" t="s">
        <v>896</v>
      </c>
      <c r="E1689" s="13" t="s">
        <v>695</v>
      </c>
      <c r="F1689" s="24">
        <v>0</v>
      </c>
      <c r="G1689" s="25">
        <v>1</v>
      </c>
      <c r="H1689" s="25">
        <v>40</v>
      </c>
      <c r="I1689" s="25">
        <f>SUM(G1689:H1689)</f>
        <v>41</v>
      </c>
    </row>
    <row r="1690" spans="1:9">
      <c r="A1690" s="13" t="s">
        <v>696</v>
      </c>
      <c r="B1690" s="13">
        <v>17097864412</v>
      </c>
      <c r="C1690" s="13" t="s">
        <v>697</v>
      </c>
      <c r="D1690" s="13" t="s">
        <v>896</v>
      </c>
      <c r="E1690" s="13" t="s">
        <v>695</v>
      </c>
      <c r="F1690" s="24">
        <v>0</v>
      </c>
      <c r="G1690" s="25">
        <v>1</v>
      </c>
      <c r="H1690" s="25">
        <v>40</v>
      </c>
      <c r="I1690" s="25">
        <f>SUM(G1690:H1690)</f>
        <v>41</v>
      </c>
    </row>
    <row r="1691" spans="1:9">
      <c r="A1691" s="13" t="s">
        <v>698</v>
      </c>
      <c r="B1691" s="13">
        <v>17097864305</v>
      </c>
      <c r="C1691" s="13" t="s">
        <v>699</v>
      </c>
      <c r="D1691" s="13" t="s">
        <v>896</v>
      </c>
      <c r="E1691" s="13" t="s">
        <v>700</v>
      </c>
      <c r="F1691" s="24">
        <v>1.21951214969E-2</v>
      </c>
      <c r="G1691" s="25"/>
      <c r="H1691" s="25"/>
      <c r="I1691" s="25"/>
    </row>
    <row r="1692" spans="1:9">
      <c r="A1692" s="13" t="s">
        <v>701</v>
      </c>
      <c r="B1692" s="13">
        <v>17097863202</v>
      </c>
      <c r="C1692" s="13" t="s">
        <v>702</v>
      </c>
      <c r="D1692" s="13" t="s">
        <v>896</v>
      </c>
      <c r="E1692" s="13" t="s">
        <v>703</v>
      </c>
      <c r="F1692" s="24">
        <v>1.5370705165E-2</v>
      </c>
      <c r="G1692" s="25">
        <v>0</v>
      </c>
      <c r="H1692" s="25">
        <v>31</v>
      </c>
      <c r="I1692" s="25">
        <f>SUM(G1692:H1692)</f>
        <v>31</v>
      </c>
    </row>
    <row r="1693" spans="1:9">
      <c r="A1693" s="13" t="s">
        <v>704</v>
      </c>
      <c r="B1693" s="13">
        <v>17097863300</v>
      </c>
      <c r="C1693" s="13" t="s">
        <v>705</v>
      </c>
      <c r="D1693" s="13" t="s">
        <v>896</v>
      </c>
      <c r="E1693" s="13" t="s">
        <v>703</v>
      </c>
      <c r="F1693" s="24">
        <v>0</v>
      </c>
      <c r="G1693" s="25">
        <v>0</v>
      </c>
      <c r="H1693" s="25">
        <v>31</v>
      </c>
      <c r="I1693" s="25">
        <f>SUM(G1693:H1693)</f>
        <v>31</v>
      </c>
    </row>
    <row r="1694" spans="1:9">
      <c r="A1694" s="13" t="s">
        <v>706</v>
      </c>
      <c r="B1694" s="13">
        <v>17097863400</v>
      </c>
      <c r="C1694" s="13" t="s">
        <v>707</v>
      </c>
      <c r="D1694" s="13" t="s">
        <v>896</v>
      </c>
      <c r="E1694" s="13" t="s">
        <v>708</v>
      </c>
      <c r="F1694" s="24">
        <v>2.66963299364E-2</v>
      </c>
      <c r="G1694" s="25"/>
      <c r="H1694" s="25"/>
      <c r="I1694" s="25"/>
    </row>
    <row r="1695" spans="1:9">
      <c r="A1695" s="13" t="s">
        <v>709</v>
      </c>
      <c r="B1695" s="13">
        <v>17097863500</v>
      </c>
      <c r="C1695" s="13" t="s">
        <v>710</v>
      </c>
      <c r="D1695" s="13" t="s">
        <v>896</v>
      </c>
      <c r="E1695" s="13" t="s">
        <v>708</v>
      </c>
      <c r="F1695" s="24">
        <v>1.2096773833E-2</v>
      </c>
      <c r="G1695" s="25"/>
      <c r="H1695" s="25"/>
      <c r="I1695" s="25"/>
    </row>
    <row r="1696" spans="1:9">
      <c r="A1696" s="13" t="s">
        <v>711</v>
      </c>
      <c r="B1696" s="13">
        <v>17097864601</v>
      </c>
      <c r="C1696" s="13" t="s">
        <v>712</v>
      </c>
      <c r="D1696" s="13" t="s">
        <v>896</v>
      </c>
      <c r="E1696" s="13" t="s">
        <v>708</v>
      </c>
      <c r="F1696" s="24">
        <v>0</v>
      </c>
      <c r="G1696" s="25"/>
      <c r="H1696" s="25"/>
      <c r="I1696" s="25"/>
    </row>
    <row r="1697" spans="1:9">
      <c r="A1697" s="13" t="s">
        <v>713</v>
      </c>
      <c r="B1697" s="13">
        <v>17097864602</v>
      </c>
      <c r="C1697" s="13" t="s">
        <v>714</v>
      </c>
      <c r="D1697" s="13" t="s">
        <v>896</v>
      </c>
      <c r="E1697" s="13" t="s">
        <v>708</v>
      </c>
      <c r="F1697" s="24">
        <v>0</v>
      </c>
      <c r="G1697" s="25"/>
      <c r="H1697" s="25"/>
      <c r="I1697" s="25"/>
    </row>
    <row r="1698" spans="1:9">
      <c r="A1698" s="13" t="s">
        <v>715</v>
      </c>
      <c r="B1698" s="13">
        <v>17097865000</v>
      </c>
      <c r="C1698" s="13" t="s">
        <v>716</v>
      </c>
      <c r="D1698" s="13" t="s">
        <v>896</v>
      </c>
      <c r="E1698" s="13" t="s">
        <v>708</v>
      </c>
      <c r="F1698" s="24">
        <v>0</v>
      </c>
      <c r="G1698" s="25"/>
      <c r="H1698" s="25"/>
      <c r="I1698" s="25"/>
    </row>
    <row r="1699" spans="1:9">
      <c r="A1699" s="13" t="s">
        <v>717</v>
      </c>
      <c r="B1699" s="13">
        <v>17097865501</v>
      </c>
      <c r="C1699" s="13" t="s">
        <v>718</v>
      </c>
      <c r="D1699" s="13" t="s">
        <v>896</v>
      </c>
      <c r="E1699" s="13" t="s">
        <v>708</v>
      </c>
      <c r="F1699" s="24">
        <v>0</v>
      </c>
      <c r="G1699" s="25"/>
      <c r="H1699" s="25"/>
      <c r="I1699" s="25"/>
    </row>
    <row r="1700" spans="1:9">
      <c r="A1700" s="13" t="s">
        <v>719</v>
      </c>
      <c r="B1700" s="13">
        <v>17097860811</v>
      </c>
      <c r="C1700" s="13" t="s">
        <v>720</v>
      </c>
      <c r="D1700" s="13" t="s">
        <v>896</v>
      </c>
      <c r="E1700" s="13" t="s">
        <v>721</v>
      </c>
      <c r="F1700" s="24">
        <v>0</v>
      </c>
      <c r="G1700" s="25">
        <v>13</v>
      </c>
      <c r="H1700" s="25">
        <v>97</v>
      </c>
      <c r="I1700" s="25">
        <f t="shared" ref="I1700:I1714" si="36">SUM(G1700:H1700)</f>
        <v>110</v>
      </c>
    </row>
    <row r="1701" spans="1:9">
      <c r="A1701" s="13" t="s">
        <v>722</v>
      </c>
      <c r="B1701" s="13">
        <v>17097861011</v>
      </c>
      <c r="C1701" s="13" t="s">
        <v>723</v>
      </c>
      <c r="D1701" s="13" t="s">
        <v>896</v>
      </c>
      <c r="E1701" s="13" t="s">
        <v>721</v>
      </c>
      <c r="F1701" s="24">
        <v>0</v>
      </c>
      <c r="G1701" s="25">
        <v>13</v>
      </c>
      <c r="H1701" s="25">
        <v>97</v>
      </c>
      <c r="I1701" s="25">
        <f t="shared" si="36"/>
        <v>110</v>
      </c>
    </row>
    <row r="1702" spans="1:9">
      <c r="A1702" s="13" t="s">
        <v>724</v>
      </c>
      <c r="B1702" s="13">
        <v>17097861012</v>
      </c>
      <c r="C1702" s="13" t="s">
        <v>725</v>
      </c>
      <c r="D1702" s="13" t="s">
        <v>896</v>
      </c>
      <c r="E1702" s="13" t="s">
        <v>721</v>
      </c>
      <c r="F1702" s="24">
        <v>2.75229364634E-2</v>
      </c>
      <c r="G1702" s="25">
        <v>13</v>
      </c>
      <c r="H1702" s="25">
        <v>97</v>
      </c>
      <c r="I1702" s="25">
        <f t="shared" si="36"/>
        <v>110</v>
      </c>
    </row>
    <row r="1703" spans="1:9">
      <c r="A1703" s="13" t="s">
        <v>726</v>
      </c>
      <c r="B1703" s="13">
        <v>17097861013</v>
      </c>
      <c r="C1703" s="13" t="s">
        <v>727</v>
      </c>
      <c r="D1703" s="13" t="s">
        <v>896</v>
      </c>
      <c r="E1703" s="13" t="s">
        <v>721</v>
      </c>
      <c r="F1703" s="24">
        <v>0</v>
      </c>
      <c r="G1703" s="25">
        <v>13</v>
      </c>
      <c r="H1703" s="25">
        <v>97</v>
      </c>
      <c r="I1703" s="25">
        <f t="shared" si="36"/>
        <v>110</v>
      </c>
    </row>
    <row r="1704" spans="1:9">
      <c r="A1704" s="13" t="s">
        <v>728</v>
      </c>
      <c r="B1704" s="13">
        <v>17097864408</v>
      </c>
      <c r="C1704" s="13" t="s">
        <v>729</v>
      </c>
      <c r="D1704" s="13" t="s">
        <v>896</v>
      </c>
      <c r="E1704" s="13" t="s">
        <v>730</v>
      </c>
      <c r="F1704" s="24">
        <v>1.20192309842E-2</v>
      </c>
      <c r="G1704" s="25">
        <v>8</v>
      </c>
      <c r="H1704" s="25">
        <v>301</v>
      </c>
      <c r="I1704" s="25">
        <f t="shared" si="36"/>
        <v>309</v>
      </c>
    </row>
    <row r="1705" spans="1:9">
      <c r="A1705" s="13" t="s">
        <v>731</v>
      </c>
      <c r="B1705" s="13">
        <v>17097864409</v>
      </c>
      <c r="C1705" s="13" t="s">
        <v>732</v>
      </c>
      <c r="D1705" s="13" t="s">
        <v>896</v>
      </c>
      <c r="E1705" s="13" t="s">
        <v>730</v>
      </c>
      <c r="F1705" s="24">
        <v>2.2165387868899999E-2</v>
      </c>
      <c r="G1705" s="25">
        <v>8</v>
      </c>
      <c r="H1705" s="25">
        <v>301</v>
      </c>
      <c r="I1705" s="25">
        <f t="shared" si="36"/>
        <v>309</v>
      </c>
    </row>
    <row r="1706" spans="1:9">
      <c r="A1706" s="13" t="s">
        <v>733</v>
      </c>
      <c r="B1706" s="13">
        <v>17097860904</v>
      </c>
      <c r="C1706" s="13" t="s">
        <v>734</v>
      </c>
      <c r="D1706" s="13" t="s">
        <v>896</v>
      </c>
      <c r="E1706" s="13" t="s">
        <v>735</v>
      </c>
      <c r="F1706" s="24">
        <v>2.2113021463199999E-2</v>
      </c>
      <c r="G1706" s="25">
        <v>12</v>
      </c>
      <c r="H1706" s="25">
        <v>79</v>
      </c>
      <c r="I1706" s="25">
        <f t="shared" si="36"/>
        <v>91</v>
      </c>
    </row>
    <row r="1707" spans="1:9">
      <c r="A1707" s="13" t="s">
        <v>736</v>
      </c>
      <c r="B1707" s="13">
        <v>17097863603</v>
      </c>
      <c r="C1707" s="13" t="s">
        <v>737</v>
      </c>
      <c r="D1707" s="13" t="s">
        <v>896</v>
      </c>
      <c r="E1707" s="13" t="s">
        <v>738</v>
      </c>
      <c r="F1707" s="24">
        <v>1.33470222354E-2</v>
      </c>
      <c r="G1707" s="25">
        <v>17</v>
      </c>
      <c r="H1707" s="25">
        <v>360</v>
      </c>
      <c r="I1707" s="25">
        <f t="shared" si="36"/>
        <v>377</v>
      </c>
    </row>
    <row r="1708" spans="1:9">
      <c r="A1708" s="13" t="s">
        <v>739</v>
      </c>
      <c r="B1708" s="13">
        <v>17097863604</v>
      </c>
      <c r="C1708" s="13" t="s">
        <v>740</v>
      </c>
      <c r="D1708" s="13" t="s">
        <v>896</v>
      </c>
      <c r="E1708" s="13" t="s">
        <v>738</v>
      </c>
      <c r="F1708" s="24">
        <v>2.5380710139899999E-2</v>
      </c>
      <c r="G1708" s="25">
        <v>17</v>
      </c>
      <c r="H1708" s="25">
        <v>360</v>
      </c>
      <c r="I1708" s="25">
        <f t="shared" si="36"/>
        <v>377</v>
      </c>
    </row>
    <row r="1709" spans="1:9">
      <c r="A1709" s="13" t="s">
        <v>741</v>
      </c>
      <c r="B1709" s="13">
        <v>17097863903</v>
      </c>
      <c r="C1709" s="13" t="s">
        <v>742</v>
      </c>
      <c r="D1709" s="13" t="s">
        <v>896</v>
      </c>
      <c r="E1709" s="13" t="s">
        <v>738</v>
      </c>
      <c r="F1709" s="24">
        <v>6.8702287971999995E-2</v>
      </c>
      <c r="G1709" s="25">
        <v>17</v>
      </c>
      <c r="H1709" s="25">
        <v>360</v>
      </c>
      <c r="I1709" s="25">
        <f t="shared" si="36"/>
        <v>377</v>
      </c>
    </row>
    <row r="1710" spans="1:9">
      <c r="A1710" s="13" t="s">
        <v>743</v>
      </c>
      <c r="B1710" s="13">
        <v>17097863904</v>
      </c>
      <c r="C1710" s="13" t="s">
        <v>744</v>
      </c>
      <c r="D1710" s="13" t="s">
        <v>896</v>
      </c>
      <c r="E1710" s="13" t="s">
        <v>738</v>
      </c>
      <c r="F1710" s="24">
        <v>0</v>
      </c>
      <c r="G1710" s="25">
        <v>17</v>
      </c>
      <c r="H1710" s="25">
        <v>360</v>
      </c>
      <c r="I1710" s="25">
        <f t="shared" si="36"/>
        <v>377</v>
      </c>
    </row>
    <row r="1711" spans="1:9">
      <c r="A1711" s="13" t="s">
        <v>745</v>
      </c>
      <c r="B1711" s="13">
        <v>17097864514</v>
      </c>
      <c r="C1711" s="13" t="s">
        <v>632</v>
      </c>
      <c r="D1711" s="13" t="s">
        <v>896</v>
      </c>
      <c r="E1711" s="13" t="s">
        <v>633</v>
      </c>
      <c r="F1711" s="24">
        <v>0.119999997318</v>
      </c>
      <c r="G1711" s="25">
        <v>3</v>
      </c>
      <c r="H1711" s="25">
        <v>108</v>
      </c>
      <c r="I1711" s="25">
        <f t="shared" si="36"/>
        <v>111</v>
      </c>
    </row>
    <row r="1712" spans="1:9">
      <c r="A1712" s="13" t="s">
        <v>634</v>
      </c>
      <c r="B1712" s="13">
        <v>17097864522</v>
      </c>
      <c r="C1712" s="13" t="s">
        <v>635</v>
      </c>
      <c r="D1712" s="13" t="s">
        <v>896</v>
      </c>
      <c r="E1712" s="13" t="s">
        <v>633</v>
      </c>
      <c r="F1712" s="24">
        <v>0</v>
      </c>
      <c r="G1712" s="25">
        <v>3</v>
      </c>
      <c r="H1712" s="25">
        <v>108</v>
      </c>
      <c r="I1712" s="25">
        <f t="shared" si="36"/>
        <v>111</v>
      </c>
    </row>
    <row r="1713" spans="1:9">
      <c r="A1713" s="13" t="s">
        <v>636</v>
      </c>
      <c r="B1713" s="13">
        <v>17097861007</v>
      </c>
      <c r="C1713" s="13" t="s">
        <v>637</v>
      </c>
      <c r="D1713" s="13" t="s">
        <v>896</v>
      </c>
      <c r="E1713" s="13" t="s">
        <v>638</v>
      </c>
      <c r="F1713" s="24">
        <v>0</v>
      </c>
      <c r="G1713" s="25">
        <v>4</v>
      </c>
      <c r="H1713" s="25">
        <v>76</v>
      </c>
      <c r="I1713" s="25">
        <f t="shared" si="36"/>
        <v>80</v>
      </c>
    </row>
    <row r="1714" spans="1:9">
      <c r="A1714" s="13" t="s">
        <v>639</v>
      </c>
      <c r="B1714" s="13">
        <v>17097861008</v>
      </c>
      <c r="C1714" s="13" t="s">
        <v>640</v>
      </c>
      <c r="D1714" s="13" t="s">
        <v>896</v>
      </c>
      <c r="E1714" s="13" t="s">
        <v>638</v>
      </c>
      <c r="F1714" s="24">
        <v>1.5703069046099999E-2</v>
      </c>
      <c r="G1714" s="25">
        <v>4</v>
      </c>
      <c r="H1714" s="25">
        <v>76</v>
      </c>
      <c r="I1714" s="25">
        <f t="shared" si="36"/>
        <v>80</v>
      </c>
    </row>
    <row r="1715" spans="1:9">
      <c r="A1715" s="13" t="s">
        <v>641</v>
      </c>
      <c r="B1715" s="13">
        <v>17097864107</v>
      </c>
      <c r="C1715" s="13" t="s">
        <v>642</v>
      </c>
      <c r="D1715" s="13" t="s">
        <v>896</v>
      </c>
      <c r="E1715" s="13" t="s">
        <v>643</v>
      </c>
      <c r="F1715" s="24">
        <v>0</v>
      </c>
      <c r="G1715" s="25"/>
      <c r="H1715" s="25"/>
      <c r="I1715" s="25"/>
    </row>
    <row r="1716" spans="1:9">
      <c r="A1716" s="13" t="s">
        <v>644</v>
      </c>
      <c r="B1716" s="13">
        <v>17097864108</v>
      </c>
      <c r="C1716" s="13" t="s">
        <v>645</v>
      </c>
      <c r="D1716" s="13" t="s">
        <v>896</v>
      </c>
      <c r="E1716" s="13" t="s">
        <v>643</v>
      </c>
      <c r="F1716" s="24">
        <v>0</v>
      </c>
      <c r="G1716" s="25"/>
      <c r="H1716" s="25"/>
      <c r="I1716" s="25"/>
    </row>
    <row r="1717" spans="1:9">
      <c r="A1717" s="13" t="s">
        <v>646</v>
      </c>
      <c r="B1717" s="13">
        <v>17097864518</v>
      </c>
      <c r="C1717" s="13" t="s">
        <v>647</v>
      </c>
      <c r="D1717" s="13" t="s">
        <v>896</v>
      </c>
      <c r="E1717" s="13" t="s">
        <v>643</v>
      </c>
      <c r="F1717" s="24">
        <v>0</v>
      </c>
      <c r="G1717" s="25"/>
      <c r="H1717" s="25"/>
      <c r="I1717" s="25"/>
    </row>
    <row r="1718" spans="1:9">
      <c r="A1718" s="13" t="s">
        <v>648</v>
      </c>
      <c r="B1718" s="13">
        <v>17097863801</v>
      </c>
      <c r="C1718" s="13" t="s">
        <v>649</v>
      </c>
      <c r="D1718" s="13" t="s">
        <v>896</v>
      </c>
      <c r="E1718" s="13" t="s">
        <v>650</v>
      </c>
      <c r="F1718" s="24">
        <v>0.136363640428</v>
      </c>
      <c r="G1718" s="25"/>
      <c r="H1718" s="25"/>
      <c r="I1718" s="25"/>
    </row>
    <row r="1719" spans="1:9">
      <c r="A1719" s="13" t="s">
        <v>651</v>
      </c>
      <c r="B1719" s="13">
        <v>17097864001</v>
      </c>
      <c r="C1719" s="13" t="s">
        <v>652</v>
      </c>
      <c r="D1719" s="13" t="s">
        <v>896</v>
      </c>
      <c r="E1719" s="13" t="s">
        <v>653</v>
      </c>
      <c r="F1719" s="24">
        <v>5.0599202513700002E-2</v>
      </c>
      <c r="G1719" s="25">
        <v>12</v>
      </c>
      <c r="H1719" s="25">
        <v>421</v>
      </c>
      <c r="I1719" s="25">
        <f>SUM(G1719:H1719)</f>
        <v>433</v>
      </c>
    </row>
    <row r="1720" spans="1:9">
      <c r="A1720" s="13" t="s">
        <v>654</v>
      </c>
      <c r="B1720" s="13">
        <v>17097864002</v>
      </c>
      <c r="C1720" s="13" t="s">
        <v>655</v>
      </c>
      <c r="D1720" s="13" t="s">
        <v>896</v>
      </c>
      <c r="E1720" s="13" t="s">
        <v>653</v>
      </c>
      <c r="F1720" s="24">
        <v>5.7422969490299999E-2</v>
      </c>
      <c r="G1720" s="25">
        <v>12</v>
      </c>
      <c r="H1720" s="25">
        <v>421</v>
      </c>
      <c r="I1720" s="25">
        <f>SUM(G1720:H1720)</f>
        <v>433</v>
      </c>
    </row>
    <row r="1721" spans="1:9">
      <c r="A1721" s="13" t="s">
        <v>656</v>
      </c>
      <c r="B1721" s="13">
        <v>17097864105</v>
      </c>
      <c r="C1721" s="13" t="s">
        <v>657</v>
      </c>
      <c r="D1721" s="13" t="s">
        <v>896</v>
      </c>
      <c r="E1721" s="13" t="s">
        <v>653</v>
      </c>
      <c r="F1721" s="24">
        <v>9.2133237049000002E-3</v>
      </c>
      <c r="G1721" s="25">
        <v>12</v>
      </c>
      <c r="H1721" s="25">
        <v>421</v>
      </c>
      <c r="I1721" s="25">
        <f>SUM(G1721:H1721)</f>
        <v>433</v>
      </c>
    </row>
    <row r="1722" spans="1:9">
      <c r="A1722" s="13" t="s">
        <v>658</v>
      </c>
      <c r="B1722" s="13">
        <v>17097864106</v>
      </c>
      <c r="C1722" s="13" t="s">
        <v>659</v>
      </c>
      <c r="D1722" s="13" t="s">
        <v>896</v>
      </c>
      <c r="E1722" s="13" t="s">
        <v>653</v>
      </c>
      <c r="F1722" s="24">
        <v>4.1152262128900004E-3</v>
      </c>
      <c r="G1722" s="25">
        <v>12</v>
      </c>
      <c r="H1722" s="25">
        <v>421</v>
      </c>
      <c r="I1722" s="25">
        <f>SUM(G1722:H1722)</f>
        <v>433</v>
      </c>
    </row>
    <row r="1723" spans="1:9">
      <c r="A1723" s="13" t="s">
        <v>660</v>
      </c>
      <c r="B1723" s="13">
        <v>17097864306</v>
      </c>
      <c r="C1723" s="13" t="s">
        <v>661</v>
      </c>
      <c r="D1723" s="13" t="s">
        <v>896</v>
      </c>
      <c r="E1723" s="13" t="s">
        <v>662</v>
      </c>
      <c r="F1723" s="24">
        <v>0</v>
      </c>
      <c r="G1723" s="25"/>
      <c r="H1723" s="25"/>
      <c r="I1723" s="25"/>
    </row>
    <row r="1724" spans="1:9">
      <c r="A1724" s="13" t="s">
        <v>663</v>
      </c>
      <c r="B1724" s="13">
        <v>17097862800</v>
      </c>
      <c r="C1724" s="13" t="s">
        <v>664</v>
      </c>
      <c r="D1724" s="13" t="s">
        <v>896</v>
      </c>
      <c r="E1724" s="13" t="s">
        <v>665</v>
      </c>
      <c r="F1724" s="24">
        <v>0.31724137067800001</v>
      </c>
      <c r="G1724" s="25"/>
      <c r="H1724" s="25"/>
      <c r="I1724" s="25"/>
    </row>
    <row r="1725" spans="1:9">
      <c r="A1725" s="13" t="s">
        <v>666</v>
      </c>
      <c r="B1725" s="13">
        <v>17097862901</v>
      </c>
      <c r="C1725" s="13" t="s">
        <v>667</v>
      </c>
      <c r="D1725" s="13" t="s">
        <v>896</v>
      </c>
      <c r="E1725" s="13" t="s">
        <v>665</v>
      </c>
      <c r="F1725" s="24">
        <v>0.116438359022</v>
      </c>
      <c r="G1725" s="25"/>
      <c r="H1725" s="25"/>
      <c r="I1725" s="25"/>
    </row>
    <row r="1726" spans="1:9">
      <c r="A1726" s="13" t="s">
        <v>668</v>
      </c>
      <c r="B1726" s="13">
        <v>17097862902</v>
      </c>
      <c r="C1726" s="13" t="s">
        <v>669</v>
      </c>
      <c r="D1726" s="13" t="s">
        <v>896</v>
      </c>
      <c r="E1726" s="13" t="s">
        <v>665</v>
      </c>
      <c r="F1726" s="24">
        <v>0.114325068891</v>
      </c>
      <c r="G1726" s="25"/>
      <c r="H1726" s="25"/>
      <c r="I1726" s="25"/>
    </row>
    <row r="1727" spans="1:9">
      <c r="A1727" s="13" t="s">
        <v>670</v>
      </c>
      <c r="B1727" s="13">
        <v>17097863003</v>
      </c>
      <c r="C1727" s="13" t="s">
        <v>671</v>
      </c>
      <c r="D1727" s="13" t="s">
        <v>896</v>
      </c>
      <c r="E1727" s="13" t="s">
        <v>665</v>
      </c>
      <c r="F1727" s="24">
        <v>5.0505049526699999E-2</v>
      </c>
      <c r="G1727" s="25"/>
      <c r="H1727" s="25"/>
      <c r="I1727" s="25"/>
    </row>
    <row r="1728" spans="1:9">
      <c r="A1728" s="13" t="s">
        <v>672</v>
      </c>
      <c r="B1728" s="13">
        <v>17097863004</v>
      </c>
      <c r="C1728" s="13" t="s">
        <v>673</v>
      </c>
      <c r="D1728" s="13" t="s">
        <v>896</v>
      </c>
      <c r="E1728" s="13" t="s">
        <v>665</v>
      </c>
      <c r="F1728" s="24">
        <v>0</v>
      </c>
      <c r="G1728" s="25"/>
      <c r="H1728" s="25"/>
      <c r="I1728" s="25"/>
    </row>
    <row r="1729" spans="1:9">
      <c r="A1729" s="13" t="s">
        <v>674</v>
      </c>
      <c r="B1729" s="13">
        <v>17097863005</v>
      </c>
      <c r="C1729" s="13" t="s">
        <v>675</v>
      </c>
      <c r="D1729" s="13" t="s">
        <v>896</v>
      </c>
      <c r="E1729" s="13" t="s">
        <v>665</v>
      </c>
      <c r="F1729" s="24">
        <v>5.0505049526699999E-2</v>
      </c>
      <c r="G1729" s="25"/>
      <c r="H1729" s="25"/>
      <c r="I1729" s="25"/>
    </row>
    <row r="1730" spans="1:9">
      <c r="A1730" s="13" t="s">
        <v>676</v>
      </c>
      <c r="B1730" s="13">
        <v>17097863006</v>
      </c>
      <c r="C1730" s="13" t="s">
        <v>677</v>
      </c>
      <c r="D1730" s="13" t="s">
        <v>896</v>
      </c>
      <c r="E1730" s="13" t="s">
        <v>665</v>
      </c>
      <c r="F1730" s="24">
        <v>0</v>
      </c>
      <c r="G1730" s="25"/>
      <c r="H1730" s="25"/>
      <c r="I1730" s="25"/>
    </row>
    <row r="1731" spans="1:9">
      <c r="A1731" s="13" t="s">
        <v>678</v>
      </c>
      <c r="B1731" s="13">
        <v>17097863100</v>
      </c>
      <c r="C1731" s="13" t="s">
        <v>679</v>
      </c>
      <c r="D1731" s="13" t="s">
        <v>896</v>
      </c>
      <c r="E1731" s="13" t="s">
        <v>665</v>
      </c>
      <c r="F1731" s="24">
        <v>0.113166488707</v>
      </c>
      <c r="G1731" s="25"/>
      <c r="H1731" s="25"/>
      <c r="I1731" s="25"/>
    </row>
    <row r="1732" spans="1:9">
      <c r="A1732" s="13" t="s">
        <v>680</v>
      </c>
      <c r="B1732" s="13">
        <v>17097863201</v>
      </c>
      <c r="C1732" s="13" t="s">
        <v>681</v>
      </c>
      <c r="D1732" s="13" t="s">
        <v>896</v>
      </c>
      <c r="E1732" s="13" t="s">
        <v>665</v>
      </c>
      <c r="F1732" s="24">
        <v>7.99999982119E-2</v>
      </c>
      <c r="G1732" s="25"/>
      <c r="H1732" s="25"/>
      <c r="I1732" s="25"/>
    </row>
    <row r="1733" spans="1:9">
      <c r="A1733" s="13" t="s">
        <v>682</v>
      </c>
      <c r="B1733" s="13">
        <v>17097861009</v>
      </c>
      <c r="C1733" s="13" t="s">
        <v>683</v>
      </c>
      <c r="D1733" s="13" t="s">
        <v>896</v>
      </c>
      <c r="E1733" s="13" t="s">
        <v>684</v>
      </c>
      <c r="F1733" s="24">
        <v>0</v>
      </c>
      <c r="G1733" s="25"/>
      <c r="H1733" s="25"/>
      <c r="I1733" s="25"/>
    </row>
    <row r="1734" spans="1:9">
      <c r="A1734" s="13" t="s">
        <v>685</v>
      </c>
      <c r="B1734" s="13">
        <v>17097861604</v>
      </c>
      <c r="C1734" s="13" t="s">
        <v>686</v>
      </c>
      <c r="D1734" s="13" t="s">
        <v>896</v>
      </c>
      <c r="E1734" s="13" t="s">
        <v>684</v>
      </c>
      <c r="F1734" s="24">
        <v>0</v>
      </c>
      <c r="G1734" s="25"/>
      <c r="H1734" s="25"/>
      <c r="I1734" s="25"/>
    </row>
    <row r="1735" spans="1:9">
      <c r="A1735" s="13" t="s">
        <v>687</v>
      </c>
      <c r="B1735" s="13">
        <v>17097861504</v>
      </c>
      <c r="C1735" s="13" t="s">
        <v>574</v>
      </c>
      <c r="D1735" s="13" t="s">
        <v>896</v>
      </c>
      <c r="E1735" s="13" t="s">
        <v>575</v>
      </c>
      <c r="F1735" s="24">
        <v>8.0254778265999999E-2</v>
      </c>
      <c r="G1735" s="25">
        <v>9</v>
      </c>
      <c r="H1735" s="25">
        <v>142</v>
      </c>
      <c r="I1735" s="25">
        <f>SUM(G1735:H1735)</f>
        <v>151</v>
      </c>
    </row>
    <row r="1736" spans="1:9">
      <c r="A1736" s="13" t="s">
        <v>576</v>
      </c>
      <c r="B1736" s="13">
        <v>17097862604</v>
      </c>
      <c r="C1736" s="13" t="s">
        <v>577</v>
      </c>
      <c r="D1736" s="13" t="s">
        <v>896</v>
      </c>
      <c r="E1736" s="13" t="s">
        <v>575</v>
      </c>
      <c r="F1736" s="24">
        <v>0.124137930572</v>
      </c>
      <c r="G1736" s="25">
        <v>9</v>
      </c>
      <c r="H1736" s="25">
        <v>142</v>
      </c>
      <c r="I1736" s="25">
        <f>SUM(G1736:H1736)</f>
        <v>151</v>
      </c>
    </row>
    <row r="1737" spans="1:9">
      <c r="A1737" s="13" t="s">
        <v>578</v>
      </c>
      <c r="B1737" s="13">
        <v>17097862605</v>
      </c>
      <c r="C1737" s="13" t="s">
        <v>579</v>
      </c>
      <c r="D1737" s="13" t="s">
        <v>896</v>
      </c>
      <c r="E1737" s="13" t="s">
        <v>575</v>
      </c>
      <c r="F1737" s="24">
        <v>0.107981219888</v>
      </c>
      <c r="G1737" s="25">
        <v>9</v>
      </c>
      <c r="H1737" s="25">
        <v>142</v>
      </c>
      <c r="I1737" s="25">
        <f>SUM(G1737:H1737)</f>
        <v>151</v>
      </c>
    </row>
    <row r="1738" spans="1:9">
      <c r="A1738" s="13" t="s">
        <v>580</v>
      </c>
      <c r="B1738" s="13">
        <v>17097864204</v>
      </c>
      <c r="C1738" s="13" t="s">
        <v>581</v>
      </c>
      <c r="D1738" s="13" t="s">
        <v>896</v>
      </c>
      <c r="E1738" s="13" t="s">
        <v>582</v>
      </c>
      <c r="F1738" s="24">
        <v>0</v>
      </c>
      <c r="G1738" s="25"/>
      <c r="H1738" s="25"/>
      <c r="I1738" s="25"/>
    </row>
    <row r="1739" spans="1:9">
      <c r="A1739" s="13" t="s">
        <v>583</v>
      </c>
      <c r="B1739" s="13">
        <v>17097861402</v>
      </c>
      <c r="C1739" s="13" t="s">
        <v>584</v>
      </c>
      <c r="D1739" s="13" t="s">
        <v>896</v>
      </c>
      <c r="E1739" s="13" t="s">
        <v>585</v>
      </c>
      <c r="F1739" s="24">
        <v>5.9296909719700003E-2</v>
      </c>
      <c r="G1739" s="25">
        <v>34</v>
      </c>
      <c r="H1739" s="25">
        <v>173</v>
      </c>
      <c r="I1739" s="25">
        <f t="shared" ref="I1739:I1745" si="37">SUM(G1739:H1739)</f>
        <v>207</v>
      </c>
    </row>
    <row r="1740" spans="1:9">
      <c r="A1740" s="13" t="s">
        <v>586</v>
      </c>
      <c r="B1740" s="13">
        <v>17097861014</v>
      </c>
      <c r="C1740" s="13" t="s">
        <v>587</v>
      </c>
      <c r="D1740" s="13" t="s">
        <v>896</v>
      </c>
      <c r="E1740" s="13" t="s">
        <v>588</v>
      </c>
      <c r="F1740" s="24">
        <v>1.33037697524E-2</v>
      </c>
      <c r="G1740" s="25">
        <v>64</v>
      </c>
      <c r="H1740" s="25">
        <v>650</v>
      </c>
      <c r="I1740" s="25">
        <f t="shared" si="37"/>
        <v>714</v>
      </c>
    </row>
    <row r="1741" spans="1:9">
      <c r="A1741" s="13" t="s">
        <v>589</v>
      </c>
      <c r="B1741" s="13">
        <v>17097861201</v>
      </c>
      <c r="C1741" s="13" t="s">
        <v>590</v>
      </c>
      <c r="D1741" s="13" t="s">
        <v>896</v>
      </c>
      <c r="E1741" s="13" t="s">
        <v>588</v>
      </c>
      <c r="F1741" s="24">
        <v>0.125</v>
      </c>
      <c r="G1741" s="25">
        <v>64</v>
      </c>
      <c r="H1741" s="25">
        <v>650</v>
      </c>
      <c r="I1741" s="25">
        <f t="shared" si="37"/>
        <v>714</v>
      </c>
    </row>
    <row r="1742" spans="1:9">
      <c r="A1742" s="13" t="s">
        <v>591</v>
      </c>
      <c r="B1742" s="13">
        <v>17097861301</v>
      </c>
      <c r="C1742" s="13" t="s">
        <v>592</v>
      </c>
      <c r="D1742" s="13" t="s">
        <v>896</v>
      </c>
      <c r="E1742" s="13" t="s">
        <v>588</v>
      </c>
      <c r="F1742" s="24">
        <v>0.13785557448899999</v>
      </c>
      <c r="G1742" s="25">
        <v>64</v>
      </c>
      <c r="H1742" s="25">
        <v>650</v>
      </c>
      <c r="I1742" s="25">
        <f t="shared" si="37"/>
        <v>714</v>
      </c>
    </row>
    <row r="1743" spans="1:9">
      <c r="A1743" s="13" t="s">
        <v>593</v>
      </c>
      <c r="B1743" s="13">
        <v>17097861303</v>
      </c>
      <c r="C1743" s="13" t="s">
        <v>594</v>
      </c>
      <c r="D1743" s="13" t="s">
        <v>896</v>
      </c>
      <c r="E1743" s="13" t="s">
        <v>588</v>
      </c>
      <c r="F1743" s="24">
        <v>0.15014436841000001</v>
      </c>
      <c r="G1743" s="25">
        <v>64</v>
      </c>
      <c r="H1743" s="25">
        <v>650</v>
      </c>
      <c r="I1743" s="25">
        <f t="shared" si="37"/>
        <v>714</v>
      </c>
    </row>
    <row r="1744" spans="1:9">
      <c r="A1744" s="13" t="s">
        <v>595</v>
      </c>
      <c r="B1744" s="13">
        <v>17097861304</v>
      </c>
      <c r="C1744" s="13" t="s">
        <v>596</v>
      </c>
      <c r="D1744" s="13" t="s">
        <v>896</v>
      </c>
      <c r="E1744" s="13" t="s">
        <v>588</v>
      </c>
      <c r="F1744" s="24">
        <v>0.14107365906200001</v>
      </c>
      <c r="G1744" s="25">
        <v>64</v>
      </c>
      <c r="H1744" s="25">
        <v>650</v>
      </c>
      <c r="I1744" s="25">
        <f t="shared" si="37"/>
        <v>714</v>
      </c>
    </row>
    <row r="1745" spans="1:9">
      <c r="A1745" s="13" t="s">
        <v>597</v>
      </c>
      <c r="B1745" s="13">
        <v>17097861010</v>
      </c>
      <c r="C1745" s="13" t="s">
        <v>598</v>
      </c>
      <c r="D1745" s="13" t="s">
        <v>896</v>
      </c>
      <c r="E1745" s="13" t="s">
        <v>599</v>
      </c>
      <c r="F1745" s="24">
        <v>1.6713092103599999E-2</v>
      </c>
      <c r="G1745" s="25">
        <v>2</v>
      </c>
      <c r="H1745" s="25">
        <v>47</v>
      </c>
      <c r="I1745" s="25">
        <f t="shared" si="37"/>
        <v>49</v>
      </c>
    </row>
    <row r="1746" spans="1:9">
      <c r="A1746" s="13" t="s">
        <v>600</v>
      </c>
      <c r="B1746" s="13">
        <v>17097861403</v>
      </c>
      <c r="C1746" s="13" t="s">
        <v>601</v>
      </c>
      <c r="D1746" s="13" t="s">
        <v>896</v>
      </c>
      <c r="E1746" s="13" t="s">
        <v>602</v>
      </c>
      <c r="F1746" s="24">
        <v>7.8947365283999996E-2</v>
      </c>
      <c r="G1746" s="25"/>
      <c r="H1746" s="25"/>
      <c r="I1746" s="25"/>
    </row>
    <row r="1747" spans="1:9">
      <c r="A1747" s="13" t="s">
        <v>603</v>
      </c>
      <c r="B1747" s="13">
        <v>17097861107</v>
      </c>
      <c r="C1747" s="13" t="s">
        <v>604</v>
      </c>
      <c r="D1747" s="13" t="s">
        <v>896</v>
      </c>
      <c r="E1747" s="13" t="s">
        <v>605</v>
      </c>
      <c r="F1747" s="24">
        <v>1</v>
      </c>
      <c r="G1747" s="25"/>
      <c r="H1747" s="25"/>
      <c r="I1747" s="25"/>
    </row>
    <row r="1748" spans="1:9">
      <c r="A1748" s="13" t="s">
        <v>606</v>
      </c>
      <c r="B1748" s="13">
        <v>17097861108</v>
      </c>
      <c r="C1748" s="13" t="s">
        <v>607</v>
      </c>
      <c r="D1748" s="13" t="s">
        <v>896</v>
      </c>
      <c r="E1748" s="13" t="s">
        <v>605</v>
      </c>
      <c r="F1748" s="24">
        <v>1.7500000074500002E-2</v>
      </c>
      <c r="G1748" s="25"/>
      <c r="H1748" s="25"/>
      <c r="I1748" s="25"/>
    </row>
    <row r="1749" spans="1:9">
      <c r="A1749" s="13" t="s">
        <v>608</v>
      </c>
      <c r="B1749" s="13">
        <v>17097861609</v>
      </c>
      <c r="C1749" s="13" t="s">
        <v>609</v>
      </c>
      <c r="D1749" s="13" t="s">
        <v>896</v>
      </c>
      <c r="E1749" s="13" t="s">
        <v>605</v>
      </c>
      <c r="F1749" s="24">
        <v>0</v>
      </c>
      <c r="G1749" s="25"/>
      <c r="H1749" s="25"/>
      <c r="I1749" s="25"/>
    </row>
    <row r="1750" spans="1:9">
      <c r="A1750" s="13" t="s">
        <v>610</v>
      </c>
      <c r="B1750" s="13">
        <v>17097863902</v>
      </c>
      <c r="C1750" s="13" t="s">
        <v>611</v>
      </c>
      <c r="D1750" s="13" t="s">
        <v>896</v>
      </c>
      <c r="E1750" s="13" t="s">
        <v>612</v>
      </c>
      <c r="F1750" s="24">
        <v>1.7142856493599999E-2</v>
      </c>
      <c r="G1750" s="25">
        <v>6</v>
      </c>
      <c r="H1750" s="25">
        <v>673</v>
      </c>
      <c r="I1750" s="25">
        <f>SUM(G1750:H1750)</f>
        <v>679</v>
      </c>
    </row>
    <row r="1751" spans="1:9">
      <c r="A1751" s="13" t="s">
        <v>613</v>
      </c>
      <c r="B1751" s="13">
        <v>17097864511</v>
      </c>
      <c r="C1751" s="13" t="s">
        <v>614</v>
      </c>
      <c r="D1751" s="13" t="s">
        <v>896</v>
      </c>
      <c r="E1751" s="13" t="s">
        <v>612</v>
      </c>
      <c r="F1751" s="24">
        <v>0.13106444478000001</v>
      </c>
      <c r="G1751" s="25">
        <v>6</v>
      </c>
      <c r="H1751" s="25">
        <v>673</v>
      </c>
      <c r="I1751" s="25">
        <f>SUM(G1751:H1751)</f>
        <v>679</v>
      </c>
    </row>
    <row r="1752" spans="1:9">
      <c r="A1752" s="13" t="s">
        <v>615</v>
      </c>
      <c r="B1752" s="13">
        <v>17097864513</v>
      </c>
      <c r="C1752" s="13" t="s">
        <v>616</v>
      </c>
      <c r="D1752" s="13" t="s">
        <v>896</v>
      </c>
      <c r="E1752" s="13" t="s">
        <v>612</v>
      </c>
      <c r="F1752" s="24">
        <v>1.3496932573600001E-2</v>
      </c>
      <c r="G1752" s="25">
        <v>6</v>
      </c>
      <c r="H1752" s="25">
        <v>673</v>
      </c>
      <c r="I1752" s="25">
        <f>SUM(G1752:H1752)</f>
        <v>679</v>
      </c>
    </row>
    <row r="1753" spans="1:9">
      <c r="A1753" s="13" t="s">
        <v>617</v>
      </c>
      <c r="B1753" s="13">
        <v>17097864205</v>
      </c>
      <c r="C1753" s="13" t="s">
        <v>618</v>
      </c>
      <c r="D1753" s="13" t="s">
        <v>896</v>
      </c>
      <c r="E1753" s="13" t="s">
        <v>619</v>
      </c>
      <c r="F1753" s="24">
        <v>0</v>
      </c>
      <c r="G1753" s="25"/>
      <c r="H1753" s="25"/>
      <c r="I1753" s="25"/>
    </row>
    <row r="1754" spans="1:9">
      <c r="A1754" s="13" t="s">
        <v>620</v>
      </c>
      <c r="B1754" s="13">
        <v>17097864206</v>
      </c>
      <c r="C1754" s="13" t="s">
        <v>621</v>
      </c>
      <c r="D1754" s="13" t="s">
        <v>896</v>
      </c>
      <c r="E1754" s="13" t="s">
        <v>622</v>
      </c>
      <c r="F1754" s="24">
        <v>0.128395065665</v>
      </c>
      <c r="G1754" s="25">
        <v>10</v>
      </c>
      <c r="H1754" s="25">
        <v>165</v>
      </c>
      <c r="I1754" s="25">
        <f>SUM(G1754:H1754)</f>
        <v>175</v>
      </c>
    </row>
    <row r="1755" spans="1:9">
      <c r="A1755" s="13" t="s">
        <v>623</v>
      </c>
      <c r="B1755" s="13">
        <v>17097861506</v>
      </c>
      <c r="C1755" s="13" t="s">
        <v>624</v>
      </c>
      <c r="D1755" s="13" t="s">
        <v>896</v>
      </c>
      <c r="E1755" s="13" t="s">
        <v>625</v>
      </c>
      <c r="F1755" s="24">
        <v>1.1261261068299999E-2</v>
      </c>
      <c r="G1755" s="25"/>
      <c r="H1755" s="25"/>
      <c r="I1755" s="25"/>
    </row>
    <row r="1756" spans="1:9">
      <c r="A1756" s="13" t="s">
        <v>626</v>
      </c>
      <c r="B1756" s="13">
        <v>17097861608</v>
      </c>
      <c r="C1756" s="13" t="s">
        <v>627</v>
      </c>
      <c r="D1756" s="13" t="s">
        <v>896</v>
      </c>
      <c r="E1756" s="13" t="s">
        <v>625</v>
      </c>
      <c r="F1756" s="24">
        <v>0.17105263471599999</v>
      </c>
      <c r="G1756" s="25"/>
      <c r="H1756" s="25"/>
      <c r="I1756" s="25"/>
    </row>
    <row r="1757" spans="1:9">
      <c r="A1757" s="13" t="s">
        <v>628</v>
      </c>
      <c r="B1757" s="13">
        <v>17097861702</v>
      </c>
      <c r="C1757" s="13" t="s">
        <v>629</v>
      </c>
      <c r="D1757" s="13" t="s">
        <v>896</v>
      </c>
      <c r="E1757" s="13" t="s">
        <v>625</v>
      </c>
      <c r="F1757" s="24">
        <v>4.6511627733700003E-2</v>
      </c>
      <c r="G1757" s="25"/>
      <c r="H1757" s="25"/>
      <c r="I1757" s="25"/>
    </row>
    <row r="1758" spans="1:9">
      <c r="A1758" s="13" t="s">
        <v>630</v>
      </c>
      <c r="B1758" s="13">
        <v>17097861804</v>
      </c>
      <c r="C1758" s="13" t="s">
        <v>631</v>
      </c>
      <c r="D1758" s="13" t="s">
        <v>896</v>
      </c>
      <c r="E1758" s="13" t="s">
        <v>625</v>
      </c>
      <c r="F1758" s="24">
        <v>0.20212766528100001</v>
      </c>
      <c r="G1758" s="25"/>
      <c r="H1758" s="25"/>
      <c r="I1758" s="25"/>
    </row>
    <row r="1759" spans="1:9">
      <c r="A1759" s="13" t="s">
        <v>519</v>
      </c>
      <c r="B1759" s="13">
        <v>17097861902</v>
      </c>
      <c r="C1759" s="13" t="s">
        <v>520</v>
      </c>
      <c r="D1759" s="13" t="s">
        <v>896</v>
      </c>
      <c r="E1759" s="13" t="s">
        <v>625</v>
      </c>
      <c r="F1759" s="24">
        <v>2.32220608741E-2</v>
      </c>
      <c r="G1759" s="25"/>
      <c r="H1759" s="25"/>
      <c r="I1759" s="25"/>
    </row>
    <row r="1760" spans="1:9">
      <c r="A1760" s="13" t="s">
        <v>521</v>
      </c>
      <c r="B1760" s="13">
        <v>17097862000</v>
      </c>
      <c r="C1760" s="13" t="s">
        <v>522</v>
      </c>
      <c r="D1760" s="13" t="s">
        <v>896</v>
      </c>
      <c r="E1760" s="13" t="s">
        <v>625</v>
      </c>
      <c r="F1760" s="24">
        <v>8.8989444077000004E-2</v>
      </c>
      <c r="G1760" s="25"/>
      <c r="H1760" s="25"/>
      <c r="I1760" s="25"/>
    </row>
    <row r="1761" spans="1:9">
      <c r="A1761" s="13" t="s">
        <v>523</v>
      </c>
      <c r="B1761" s="13">
        <v>17097862100</v>
      </c>
      <c r="C1761" s="13" t="s">
        <v>524</v>
      </c>
      <c r="D1761" s="13" t="s">
        <v>896</v>
      </c>
      <c r="E1761" s="13" t="s">
        <v>625</v>
      </c>
      <c r="F1761" s="24">
        <v>0.13496376573999999</v>
      </c>
      <c r="G1761" s="25"/>
      <c r="H1761" s="25"/>
      <c r="I1761" s="25"/>
    </row>
    <row r="1762" spans="1:9">
      <c r="A1762" s="13" t="s">
        <v>525</v>
      </c>
      <c r="B1762" s="13">
        <v>17097862200</v>
      </c>
      <c r="C1762" s="13" t="s">
        <v>526</v>
      </c>
      <c r="D1762" s="13" t="s">
        <v>896</v>
      </c>
      <c r="E1762" s="13" t="s">
        <v>625</v>
      </c>
      <c r="F1762" s="24">
        <v>0.10666666925</v>
      </c>
      <c r="G1762" s="25"/>
      <c r="H1762" s="25"/>
      <c r="I1762" s="25"/>
    </row>
    <row r="1763" spans="1:9">
      <c r="A1763" s="13" t="s">
        <v>527</v>
      </c>
      <c r="B1763" s="13">
        <v>17097862300</v>
      </c>
      <c r="C1763" s="13" t="s">
        <v>528</v>
      </c>
      <c r="D1763" s="13" t="s">
        <v>896</v>
      </c>
      <c r="E1763" s="13" t="s">
        <v>625</v>
      </c>
      <c r="F1763" s="24">
        <v>0.19400000572199999</v>
      </c>
      <c r="G1763" s="25"/>
      <c r="H1763" s="25"/>
      <c r="I1763" s="25"/>
    </row>
    <row r="1764" spans="1:9">
      <c r="A1764" s="13" t="s">
        <v>529</v>
      </c>
      <c r="B1764" s="13">
        <v>17097862401</v>
      </c>
      <c r="C1764" s="13" t="s">
        <v>530</v>
      </c>
      <c r="D1764" s="13" t="s">
        <v>896</v>
      </c>
      <c r="E1764" s="13" t="s">
        <v>625</v>
      </c>
      <c r="F1764" s="24">
        <v>0.18092909455299999</v>
      </c>
      <c r="G1764" s="25"/>
      <c r="H1764" s="25"/>
      <c r="I1764" s="25"/>
    </row>
    <row r="1765" spans="1:9">
      <c r="A1765" s="13" t="s">
        <v>531</v>
      </c>
      <c r="B1765" s="13">
        <v>17097862402</v>
      </c>
      <c r="C1765" s="13" t="s">
        <v>532</v>
      </c>
      <c r="D1765" s="13" t="s">
        <v>896</v>
      </c>
      <c r="E1765" s="13" t="s">
        <v>625</v>
      </c>
      <c r="F1765" s="24">
        <v>0.13559322059199999</v>
      </c>
      <c r="G1765" s="25"/>
      <c r="H1765" s="25"/>
      <c r="I1765" s="25"/>
    </row>
    <row r="1766" spans="1:9">
      <c r="A1766" s="13" t="s">
        <v>533</v>
      </c>
      <c r="B1766" s="13">
        <v>17097862501</v>
      </c>
      <c r="C1766" s="13" t="s">
        <v>534</v>
      </c>
      <c r="D1766" s="13" t="s">
        <v>896</v>
      </c>
      <c r="E1766" s="13" t="s">
        <v>625</v>
      </c>
      <c r="F1766" s="24">
        <v>0.156004488468</v>
      </c>
      <c r="G1766" s="25"/>
      <c r="H1766" s="25"/>
      <c r="I1766" s="25"/>
    </row>
    <row r="1767" spans="1:9">
      <c r="A1767" s="13" t="s">
        <v>535</v>
      </c>
      <c r="B1767" s="13">
        <v>17097862502</v>
      </c>
      <c r="C1767" s="13" t="s">
        <v>536</v>
      </c>
      <c r="D1767" s="13" t="s">
        <v>896</v>
      </c>
      <c r="E1767" s="13" t="s">
        <v>625</v>
      </c>
      <c r="F1767" s="24">
        <v>6.7915692925499996E-2</v>
      </c>
      <c r="G1767" s="25"/>
      <c r="H1767" s="25"/>
      <c r="I1767" s="25"/>
    </row>
    <row r="1768" spans="1:9">
      <c r="A1768" s="13" t="s">
        <v>537</v>
      </c>
      <c r="B1768" s="13">
        <v>17097862603</v>
      </c>
      <c r="C1768" s="13" t="s">
        <v>538</v>
      </c>
      <c r="D1768" s="13" t="s">
        <v>896</v>
      </c>
      <c r="E1768" s="13" t="s">
        <v>625</v>
      </c>
      <c r="F1768" s="24">
        <v>2.09390856326E-2</v>
      </c>
      <c r="G1768" s="25"/>
      <c r="H1768" s="25"/>
      <c r="I1768" s="25"/>
    </row>
    <row r="1769" spans="1:9">
      <c r="A1769" s="13" t="s">
        <v>539</v>
      </c>
      <c r="B1769" s="13">
        <v>17097862700</v>
      </c>
      <c r="C1769" s="13" t="s">
        <v>540</v>
      </c>
      <c r="D1769" s="13" t="s">
        <v>896</v>
      </c>
      <c r="E1769" s="13" t="s">
        <v>625</v>
      </c>
      <c r="F1769" s="24">
        <v>0.17439024150400001</v>
      </c>
      <c r="G1769" s="25"/>
      <c r="H1769" s="25"/>
      <c r="I1769" s="25"/>
    </row>
    <row r="1770" spans="1:9">
      <c r="A1770" s="13" t="s">
        <v>541</v>
      </c>
      <c r="B1770" s="13">
        <v>17097860101</v>
      </c>
      <c r="C1770" s="13" t="s">
        <v>542</v>
      </c>
      <c r="D1770" s="13" t="s">
        <v>896</v>
      </c>
      <c r="E1770" s="13" t="s">
        <v>543</v>
      </c>
      <c r="F1770" s="24">
        <v>0</v>
      </c>
      <c r="G1770" s="25">
        <v>10</v>
      </c>
      <c r="H1770" s="25">
        <v>96</v>
      </c>
      <c r="I1770" s="25">
        <f>SUM(G1770:H1770)</f>
        <v>106</v>
      </c>
    </row>
    <row r="1771" spans="1:9">
      <c r="A1771" s="13" t="s">
        <v>544</v>
      </c>
      <c r="B1771" s="13">
        <v>17097860103</v>
      </c>
      <c r="C1771" s="13" t="s">
        <v>545</v>
      </c>
      <c r="D1771" s="13" t="s">
        <v>896</v>
      </c>
      <c r="E1771" s="13" t="s">
        <v>543</v>
      </c>
      <c r="F1771" s="24">
        <v>1.0752688162E-2</v>
      </c>
      <c r="G1771" s="25">
        <v>10</v>
      </c>
      <c r="H1771" s="25">
        <v>96</v>
      </c>
      <c r="I1771" s="25">
        <f>SUM(G1771:H1771)</f>
        <v>106</v>
      </c>
    </row>
    <row r="1772" spans="1:9">
      <c r="A1772" s="13" t="s">
        <v>546</v>
      </c>
      <c r="B1772" s="13">
        <v>17097860104</v>
      </c>
      <c r="C1772" s="13" t="s">
        <v>547</v>
      </c>
      <c r="D1772" s="13" t="s">
        <v>896</v>
      </c>
      <c r="E1772" s="13" t="s">
        <v>548</v>
      </c>
      <c r="F1772" s="24">
        <v>0.346153855324</v>
      </c>
      <c r="G1772" s="25"/>
      <c r="H1772" s="25"/>
      <c r="I1772" s="25"/>
    </row>
    <row r="1773" spans="1:9">
      <c r="A1773" s="13" t="s">
        <v>549</v>
      </c>
      <c r="B1773" s="13">
        <v>17097860200</v>
      </c>
      <c r="C1773" s="13" t="s">
        <v>550</v>
      </c>
      <c r="D1773" s="13" t="s">
        <v>896</v>
      </c>
      <c r="E1773" s="13" t="s">
        <v>548</v>
      </c>
      <c r="F1773" s="24">
        <v>6.9154776632799994E-2</v>
      </c>
      <c r="G1773" s="25"/>
      <c r="H1773" s="25"/>
      <c r="I1773" s="25"/>
    </row>
    <row r="1774" spans="1:9">
      <c r="A1774" s="13" t="s">
        <v>551</v>
      </c>
      <c r="B1774" s="13">
        <v>17097860301</v>
      </c>
      <c r="C1774" s="13" t="s">
        <v>552</v>
      </c>
      <c r="D1774" s="13" t="s">
        <v>896</v>
      </c>
      <c r="E1774" s="13" t="s">
        <v>548</v>
      </c>
      <c r="F1774" s="24">
        <v>0.12976022064699999</v>
      </c>
      <c r="G1774" s="25"/>
      <c r="H1774" s="25"/>
      <c r="I1774" s="25"/>
    </row>
    <row r="1775" spans="1:9">
      <c r="A1775" s="13" t="s">
        <v>553</v>
      </c>
      <c r="B1775" s="13">
        <v>17097860302</v>
      </c>
      <c r="C1775" s="13" t="s">
        <v>554</v>
      </c>
      <c r="D1775" s="13" t="s">
        <v>896</v>
      </c>
      <c r="E1775" s="13" t="s">
        <v>548</v>
      </c>
      <c r="F1775" s="24">
        <v>0.124040924013</v>
      </c>
      <c r="G1775" s="25"/>
      <c r="H1775" s="25"/>
      <c r="I1775" s="25"/>
    </row>
    <row r="1776" spans="1:9">
      <c r="A1776" s="13" t="s">
        <v>555</v>
      </c>
      <c r="B1776" s="13">
        <v>17097860400</v>
      </c>
      <c r="C1776" s="13" t="s">
        <v>556</v>
      </c>
      <c r="D1776" s="13" t="s">
        <v>896</v>
      </c>
      <c r="E1776" s="13" t="s">
        <v>548</v>
      </c>
      <c r="F1776" s="24">
        <v>0.12616822123499999</v>
      </c>
      <c r="G1776" s="25"/>
      <c r="H1776" s="25"/>
      <c r="I1776" s="25"/>
    </row>
    <row r="1777" spans="1:9">
      <c r="A1777" s="13" t="s">
        <v>557</v>
      </c>
      <c r="B1777" s="13">
        <v>17097860500</v>
      </c>
      <c r="C1777" s="13" t="s">
        <v>558</v>
      </c>
      <c r="D1777" s="13" t="s">
        <v>896</v>
      </c>
      <c r="E1777" s="13" t="s">
        <v>548</v>
      </c>
      <c r="F1777" s="24">
        <v>0.17857143282900001</v>
      </c>
      <c r="G1777" s="25"/>
      <c r="H1777" s="25"/>
      <c r="I1777" s="25"/>
    </row>
    <row r="1778" spans="1:9">
      <c r="A1778" s="13" t="s">
        <v>559</v>
      </c>
      <c r="B1778" s="13">
        <v>17097860600</v>
      </c>
      <c r="C1778" s="13" t="s">
        <v>560</v>
      </c>
      <c r="D1778" s="13" t="s">
        <v>896</v>
      </c>
      <c r="E1778" s="13" t="s">
        <v>548</v>
      </c>
      <c r="F1778" s="24">
        <v>8.8888891041300003E-2</v>
      </c>
      <c r="G1778" s="25"/>
      <c r="H1778" s="25"/>
      <c r="I1778" s="25"/>
    </row>
    <row r="1779" spans="1:9">
      <c r="A1779" s="13" t="s">
        <v>561</v>
      </c>
      <c r="B1779" s="13">
        <v>17097866000</v>
      </c>
      <c r="C1779" s="13" t="s">
        <v>562</v>
      </c>
      <c r="D1779" s="13" t="s">
        <v>896</v>
      </c>
      <c r="E1779" s="13"/>
      <c r="F1779" s="18"/>
      <c r="G1779" s="18"/>
      <c r="H1779" s="18"/>
      <c r="I1779" s="18"/>
    </row>
    <row r="1780" spans="1:9">
      <c r="A1780" s="13" t="s">
        <v>563</v>
      </c>
      <c r="B1780" s="13">
        <v>17097866100</v>
      </c>
      <c r="C1780" s="13" t="s">
        <v>564</v>
      </c>
      <c r="D1780" s="13" t="s">
        <v>896</v>
      </c>
      <c r="E1780" s="13"/>
      <c r="F1780" s="18"/>
      <c r="G1780" s="18"/>
      <c r="H1780" s="18"/>
      <c r="I1780" s="18"/>
    </row>
    <row r="1781" spans="1:9">
      <c r="A1781" s="13" t="s">
        <v>565</v>
      </c>
      <c r="B1781" s="13">
        <v>17097866200</v>
      </c>
      <c r="C1781" s="13" t="s">
        <v>566</v>
      </c>
      <c r="D1781" s="13" t="s">
        <v>896</v>
      </c>
      <c r="E1781" s="13"/>
      <c r="F1781" s="18"/>
      <c r="G1781" s="18"/>
      <c r="H1781" s="18"/>
      <c r="I1781" s="18"/>
    </row>
    <row r="1782" spans="1:9">
      <c r="A1782" s="13" t="s">
        <v>567</v>
      </c>
      <c r="B1782" s="13">
        <v>17097990000</v>
      </c>
      <c r="C1782" s="13" t="s">
        <v>568</v>
      </c>
      <c r="D1782" s="13" t="s">
        <v>896</v>
      </c>
      <c r="E1782" s="13"/>
      <c r="F1782" s="18"/>
      <c r="G1782" s="18"/>
      <c r="H1782" s="18"/>
      <c r="I1782" s="18"/>
    </row>
    <row r="1783" spans="1:9">
      <c r="A1783" s="13" t="s">
        <v>569</v>
      </c>
      <c r="B1783" s="13">
        <v>17111871104</v>
      </c>
      <c r="C1783" s="13" t="s">
        <v>570</v>
      </c>
      <c r="D1783" s="13" t="s">
        <v>571</v>
      </c>
      <c r="E1783" s="13" t="s">
        <v>1030</v>
      </c>
      <c r="F1783" s="24">
        <v>2.7027027681500001E-2</v>
      </c>
      <c r="G1783" s="25">
        <v>79</v>
      </c>
      <c r="H1783" s="25">
        <v>529</v>
      </c>
      <c r="I1783" s="25">
        <f t="shared" ref="I1783:I1791" si="38">SUM(G1783:H1783)</f>
        <v>608</v>
      </c>
    </row>
    <row r="1784" spans="1:9">
      <c r="A1784" s="13" t="s">
        <v>572</v>
      </c>
      <c r="B1784" s="13">
        <v>17111871107</v>
      </c>
      <c r="C1784" s="13" t="s">
        <v>573</v>
      </c>
      <c r="D1784" s="13" t="s">
        <v>571</v>
      </c>
      <c r="E1784" s="13" t="s">
        <v>1030</v>
      </c>
      <c r="F1784" s="24">
        <v>0</v>
      </c>
      <c r="G1784" s="25">
        <v>79</v>
      </c>
      <c r="H1784" s="25">
        <v>529</v>
      </c>
      <c r="I1784" s="25">
        <f t="shared" si="38"/>
        <v>608</v>
      </c>
    </row>
    <row r="1785" spans="1:9">
      <c r="A1785" s="13" t="s">
        <v>465</v>
      </c>
      <c r="B1785" s="13">
        <v>17111871206</v>
      </c>
      <c r="C1785" s="13" t="s">
        <v>466</v>
      </c>
      <c r="D1785" s="13" t="s">
        <v>571</v>
      </c>
      <c r="E1785" s="13" t="s">
        <v>1030</v>
      </c>
      <c r="F1785" s="24">
        <v>3.9377290755499998E-2</v>
      </c>
      <c r="G1785" s="25">
        <v>79</v>
      </c>
      <c r="H1785" s="25">
        <v>529</v>
      </c>
      <c r="I1785" s="25">
        <f t="shared" si="38"/>
        <v>608</v>
      </c>
    </row>
    <row r="1786" spans="1:9">
      <c r="A1786" s="13" t="s">
        <v>467</v>
      </c>
      <c r="B1786" s="13">
        <v>17111871306</v>
      </c>
      <c r="C1786" s="13" t="s">
        <v>468</v>
      </c>
      <c r="D1786" s="13" t="s">
        <v>571</v>
      </c>
      <c r="E1786" s="13" t="s">
        <v>1030</v>
      </c>
      <c r="F1786" s="24">
        <v>0</v>
      </c>
      <c r="G1786" s="25">
        <v>79</v>
      </c>
      <c r="H1786" s="25">
        <v>529</v>
      </c>
      <c r="I1786" s="25">
        <f t="shared" si="38"/>
        <v>608</v>
      </c>
    </row>
    <row r="1787" spans="1:9">
      <c r="A1787" s="13" t="s">
        <v>469</v>
      </c>
      <c r="B1787" s="13">
        <v>17111871310</v>
      </c>
      <c r="C1787" s="13" t="s">
        <v>470</v>
      </c>
      <c r="D1787" s="13" t="s">
        <v>571</v>
      </c>
      <c r="E1787" s="13" t="s">
        <v>1030</v>
      </c>
      <c r="F1787" s="24">
        <v>0</v>
      </c>
      <c r="G1787" s="25">
        <v>79</v>
      </c>
      <c r="H1787" s="25">
        <v>529</v>
      </c>
      <c r="I1787" s="25">
        <f t="shared" si="38"/>
        <v>608</v>
      </c>
    </row>
    <row r="1788" spans="1:9">
      <c r="A1788" s="13" t="s">
        <v>471</v>
      </c>
      <c r="B1788" s="13">
        <v>17111871404</v>
      </c>
      <c r="C1788" s="13" t="s">
        <v>472</v>
      </c>
      <c r="D1788" s="13" t="s">
        <v>571</v>
      </c>
      <c r="E1788" s="13" t="s">
        <v>1030</v>
      </c>
      <c r="F1788" s="24">
        <v>6.8870522081900002E-3</v>
      </c>
      <c r="G1788" s="25">
        <v>79</v>
      </c>
      <c r="H1788" s="25">
        <v>529</v>
      </c>
      <c r="I1788" s="25">
        <f t="shared" si="38"/>
        <v>608</v>
      </c>
    </row>
    <row r="1789" spans="1:9">
      <c r="A1789" s="13" t="s">
        <v>473</v>
      </c>
      <c r="B1789" s="13">
        <v>17111871402</v>
      </c>
      <c r="C1789" s="13" t="s">
        <v>474</v>
      </c>
      <c r="D1789" s="13" t="s">
        <v>571</v>
      </c>
      <c r="E1789" s="13" t="s">
        <v>4211</v>
      </c>
      <c r="F1789" s="24">
        <v>3.8135591894400002E-2</v>
      </c>
      <c r="G1789" s="25">
        <v>2</v>
      </c>
      <c r="H1789" s="25">
        <v>46</v>
      </c>
      <c r="I1789" s="25">
        <f t="shared" si="38"/>
        <v>48</v>
      </c>
    </row>
    <row r="1790" spans="1:9">
      <c r="A1790" s="13" t="s">
        <v>475</v>
      </c>
      <c r="B1790" s="13">
        <v>17111870401</v>
      </c>
      <c r="C1790" s="13" t="s">
        <v>476</v>
      </c>
      <c r="D1790" s="13" t="s">
        <v>571</v>
      </c>
      <c r="E1790" s="13" t="s">
        <v>477</v>
      </c>
      <c r="F1790" s="24">
        <v>0</v>
      </c>
      <c r="G1790" s="25">
        <v>0</v>
      </c>
      <c r="H1790" s="25">
        <v>8</v>
      </c>
      <c r="I1790" s="25">
        <f t="shared" si="38"/>
        <v>8</v>
      </c>
    </row>
    <row r="1791" spans="1:9">
      <c r="A1791" s="13" t="s">
        <v>478</v>
      </c>
      <c r="B1791" s="13">
        <v>17111870500</v>
      </c>
      <c r="C1791" s="13" t="s">
        <v>479</v>
      </c>
      <c r="D1791" s="13" t="s">
        <v>571</v>
      </c>
      <c r="E1791" s="13" t="s">
        <v>477</v>
      </c>
      <c r="F1791" s="24">
        <v>0</v>
      </c>
      <c r="G1791" s="25">
        <v>0</v>
      </c>
      <c r="H1791" s="25">
        <v>8</v>
      </c>
      <c r="I1791" s="25">
        <f t="shared" si="38"/>
        <v>8</v>
      </c>
    </row>
    <row r="1792" spans="1:9">
      <c r="A1792" s="13" t="s">
        <v>480</v>
      </c>
      <c r="B1792" s="13">
        <v>17111871304</v>
      </c>
      <c r="C1792" s="13" t="s">
        <v>481</v>
      </c>
      <c r="D1792" s="13" t="s">
        <v>571</v>
      </c>
      <c r="E1792" s="13" t="s">
        <v>482</v>
      </c>
      <c r="F1792" s="24">
        <v>0.17254902422400001</v>
      </c>
      <c r="G1792" s="25"/>
      <c r="H1792" s="25"/>
      <c r="I1792" s="25"/>
    </row>
    <row r="1793" spans="1:9">
      <c r="A1793" s="13" t="s">
        <v>483</v>
      </c>
      <c r="B1793" s="13">
        <v>17111871307</v>
      </c>
      <c r="C1793" s="13" t="s">
        <v>484</v>
      </c>
      <c r="D1793" s="13" t="s">
        <v>571</v>
      </c>
      <c r="E1793" s="13" t="s">
        <v>482</v>
      </c>
      <c r="F1793" s="24">
        <v>4.9147441983200001E-2</v>
      </c>
      <c r="G1793" s="25"/>
      <c r="H1793" s="25"/>
      <c r="I1793" s="25"/>
    </row>
    <row r="1794" spans="1:9">
      <c r="A1794" s="13" t="s">
        <v>485</v>
      </c>
      <c r="B1794" s="13">
        <v>17111871311</v>
      </c>
      <c r="C1794" s="13" t="s">
        <v>486</v>
      </c>
      <c r="D1794" s="13" t="s">
        <v>571</v>
      </c>
      <c r="E1794" s="13" t="s">
        <v>482</v>
      </c>
      <c r="F1794" s="24">
        <v>6.22347965837E-2</v>
      </c>
      <c r="G1794" s="25"/>
      <c r="H1794" s="25"/>
      <c r="I1794" s="25"/>
    </row>
    <row r="1795" spans="1:9">
      <c r="A1795" s="13" t="s">
        <v>487</v>
      </c>
      <c r="B1795" s="13">
        <v>17111870807</v>
      </c>
      <c r="C1795" s="13" t="s">
        <v>488</v>
      </c>
      <c r="D1795" s="13" t="s">
        <v>571</v>
      </c>
      <c r="E1795" s="13" t="s">
        <v>489</v>
      </c>
      <c r="F1795" s="24">
        <v>0.11697247624400001</v>
      </c>
      <c r="G1795" s="25">
        <v>54</v>
      </c>
      <c r="H1795" s="25">
        <v>827</v>
      </c>
      <c r="I1795" s="25">
        <f t="shared" ref="I1795:I1806" si="39">SUM(G1795:H1795)</f>
        <v>881</v>
      </c>
    </row>
    <row r="1796" spans="1:9">
      <c r="A1796" s="13" t="s">
        <v>490</v>
      </c>
      <c r="B1796" s="13">
        <v>17111870808</v>
      </c>
      <c r="C1796" s="13" t="s">
        <v>491</v>
      </c>
      <c r="D1796" s="13" t="s">
        <v>571</v>
      </c>
      <c r="E1796" s="13" t="s">
        <v>489</v>
      </c>
      <c r="F1796" s="24">
        <v>2.85326093435E-2</v>
      </c>
      <c r="G1796" s="25">
        <v>54</v>
      </c>
      <c r="H1796" s="25">
        <v>827</v>
      </c>
      <c r="I1796" s="25">
        <f t="shared" si="39"/>
        <v>881</v>
      </c>
    </row>
    <row r="1797" spans="1:9">
      <c r="A1797" s="13" t="s">
        <v>492</v>
      </c>
      <c r="B1797" s="13">
        <v>17111870809</v>
      </c>
      <c r="C1797" s="13" t="s">
        <v>493</v>
      </c>
      <c r="D1797" s="13" t="s">
        <v>571</v>
      </c>
      <c r="E1797" s="13" t="s">
        <v>489</v>
      </c>
      <c r="F1797" s="24">
        <v>0</v>
      </c>
      <c r="G1797" s="25">
        <v>54</v>
      </c>
      <c r="H1797" s="25">
        <v>827</v>
      </c>
      <c r="I1797" s="25">
        <f t="shared" si="39"/>
        <v>881</v>
      </c>
    </row>
    <row r="1798" spans="1:9">
      <c r="A1798" s="13" t="s">
        <v>494</v>
      </c>
      <c r="B1798" s="13">
        <v>17111871108</v>
      </c>
      <c r="C1798" s="13" t="s">
        <v>495</v>
      </c>
      <c r="D1798" s="13" t="s">
        <v>571</v>
      </c>
      <c r="E1798" s="13" t="s">
        <v>489</v>
      </c>
      <c r="F1798" s="24">
        <v>0</v>
      </c>
      <c r="G1798" s="25">
        <v>54</v>
      </c>
      <c r="H1798" s="25">
        <v>827</v>
      </c>
      <c r="I1798" s="25">
        <f t="shared" si="39"/>
        <v>881</v>
      </c>
    </row>
    <row r="1799" spans="1:9">
      <c r="A1799" s="13" t="s">
        <v>496</v>
      </c>
      <c r="B1799" s="13">
        <v>17111871201</v>
      </c>
      <c r="C1799" s="13" t="s">
        <v>497</v>
      </c>
      <c r="D1799" s="13" t="s">
        <v>571</v>
      </c>
      <c r="E1799" s="13" t="s">
        <v>489</v>
      </c>
      <c r="F1799" s="24">
        <v>2.3118544369900001E-2</v>
      </c>
      <c r="G1799" s="25">
        <v>54</v>
      </c>
      <c r="H1799" s="25">
        <v>827</v>
      </c>
      <c r="I1799" s="25">
        <f t="shared" si="39"/>
        <v>881</v>
      </c>
    </row>
    <row r="1800" spans="1:9">
      <c r="A1800" s="13" t="s">
        <v>498</v>
      </c>
      <c r="B1800" s="13">
        <v>17111871202</v>
      </c>
      <c r="C1800" s="13" t="s">
        <v>499</v>
      </c>
      <c r="D1800" s="13" t="s">
        <v>571</v>
      </c>
      <c r="E1800" s="13" t="s">
        <v>489</v>
      </c>
      <c r="F1800" s="24">
        <v>4.1533544659599998E-2</v>
      </c>
      <c r="G1800" s="25">
        <v>54</v>
      </c>
      <c r="H1800" s="25">
        <v>827</v>
      </c>
      <c r="I1800" s="25">
        <f t="shared" si="39"/>
        <v>881</v>
      </c>
    </row>
    <row r="1801" spans="1:9">
      <c r="A1801" s="13" t="s">
        <v>500</v>
      </c>
      <c r="B1801" s="13">
        <v>17111871207</v>
      </c>
      <c r="C1801" s="13" t="s">
        <v>501</v>
      </c>
      <c r="D1801" s="13" t="s">
        <v>571</v>
      </c>
      <c r="E1801" s="13" t="s">
        <v>489</v>
      </c>
      <c r="F1801" s="24">
        <v>3.8535647094299998E-2</v>
      </c>
      <c r="G1801" s="25">
        <v>54</v>
      </c>
      <c r="H1801" s="25">
        <v>827</v>
      </c>
      <c r="I1801" s="25">
        <f t="shared" si="39"/>
        <v>881</v>
      </c>
    </row>
    <row r="1802" spans="1:9">
      <c r="A1802" s="13" t="s">
        <v>502</v>
      </c>
      <c r="B1802" s="13">
        <v>17111871301</v>
      </c>
      <c r="C1802" s="13" t="s">
        <v>503</v>
      </c>
      <c r="D1802" s="13" t="s">
        <v>571</v>
      </c>
      <c r="E1802" s="13" t="s">
        <v>489</v>
      </c>
      <c r="F1802" s="24">
        <v>3.2581452280300002E-2</v>
      </c>
      <c r="G1802" s="25">
        <v>54</v>
      </c>
      <c r="H1802" s="25">
        <v>827</v>
      </c>
      <c r="I1802" s="25">
        <f t="shared" si="39"/>
        <v>881</v>
      </c>
    </row>
    <row r="1803" spans="1:9">
      <c r="A1803" s="13" t="s">
        <v>504</v>
      </c>
      <c r="B1803" s="13">
        <v>17111870102</v>
      </c>
      <c r="C1803" s="13" t="s">
        <v>505</v>
      </c>
      <c r="D1803" s="13" t="s">
        <v>571</v>
      </c>
      <c r="E1803" s="13" t="s">
        <v>843</v>
      </c>
      <c r="F1803" s="24">
        <v>0</v>
      </c>
      <c r="G1803" s="25">
        <v>28</v>
      </c>
      <c r="H1803" s="25">
        <v>300</v>
      </c>
      <c r="I1803" s="25">
        <f t="shared" si="39"/>
        <v>328</v>
      </c>
    </row>
    <row r="1804" spans="1:9">
      <c r="A1804" s="13" t="s">
        <v>506</v>
      </c>
      <c r="B1804" s="13">
        <v>17111870200</v>
      </c>
      <c r="C1804" s="13" t="s">
        <v>507</v>
      </c>
      <c r="D1804" s="13" t="s">
        <v>571</v>
      </c>
      <c r="E1804" s="13" t="s">
        <v>508</v>
      </c>
      <c r="F1804" s="24">
        <v>0</v>
      </c>
      <c r="G1804" s="25">
        <v>4</v>
      </c>
      <c r="H1804" s="25">
        <v>89</v>
      </c>
      <c r="I1804" s="25">
        <f t="shared" si="39"/>
        <v>93</v>
      </c>
    </row>
    <row r="1805" spans="1:9">
      <c r="A1805" s="13" t="s">
        <v>509</v>
      </c>
      <c r="B1805" s="13">
        <v>17111870301</v>
      </c>
      <c r="C1805" s="13" t="s">
        <v>510</v>
      </c>
      <c r="D1805" s="13" t="s">
        <v>571</v>
      </c>
      <c r="E1805" s="13" t="s">
        <v>508</v>
      </c>
      <c r="F1805" s="24">
        <v>0.15357561409500001</v>
      </c>
      <c r="G1805" s="25">
        <v>4</v>
      </c>
      <c r="H1805" s="25">
        <v>89</v>
      </c>
      <c r="I1805" s="25">
        <f t="shared" si="39"/>
        <v>93</v>
      </c>
    </row>
    <row r="1806" spans="1:9">
      <c r="A1806" s="13" t="s">
        <v>511</v>
      </c>
      <c r="B1806" s="13">
        <v>17111870302</v>
      </c>
      <c r="C1806" s="13" t="s">
        <v>512</v>
      </c>
      <c r="D1806" s="13" t="s">
        <v>571</v>
      </c>
      <c r="E1806" s="13" t="s">
        <v>508</v>
      </c>
      <c r="F1806" s="24">
        <v>0.15357561409500001</v>
      </c>
      <c r="G1806" s="25">
        <v>4</v>
      </c>
      <c r="H1806" s="25">
        <v>89</v>
      </c>
      <c r="I1806" s="25">
        <f t="shared" si="39"/>
        <v>93</v>
      </c>
    </row>
    <row r="1807" spans="1:9">
      <c r="A1807" s="13" t="s">
        <v>513</v>
      </c>
      <c r="B1807" s="13">
        <v>17111870101</v>
      </c>
      <c r="C1807" s="13" t="s">
        <v>514</v>
      </c>
      <c r="D1807" s="13" t="s">
        <v>571</v>
      </c>
      <c r="E1807" s="13" t="s">
        <v>515</v>
      </c>
      <c r="F1807" s="24">
        <v>4.1811846196700003E-2</v>
      </c>
      <c r="G1807" s="25"/>
      <c r="H1807" s="25"/>
      <c r="I1807" s="25"/>
    </row>
    <row r="1808" spans="1:9">
      <c r="A1808" s="13" t="s">
        <v>516</v>
      </c>
      <c r="B1808" s="13">
        <v>17111870811</v>
      </c>
      <c r="C1808" s="13" t="s">
        <v>517</v>
      </c>
      <c r="D1808" s="13" t="s">
        <v>571</v>
      </c>
      <c r="E1808" s="13" t="s">
        <v>518</v>
      </c>
      <c r="F1808" s="24">
        <v>1.6304347664100001E-2</v>
      </c>
      <c r="G1808" s="25"/>
      <c r="H1808" s="25"/>
      <c r="I1808" s="25"/>
    </row>
    <row r="1809" spans="1:9">
      <c r="A1809" s="13" t="s">
        <v>409</v>
      </c>
      <c r="B1809" s="13">
        <v>17111871105</v>
      </c>
      <c r="C1809" s="13" t="s">
        <v>410</v>
      </c>
      <c r="D1809" s="13" t="s">
        <v>571</v>
      </c>
      <c r="E1809" s="13" t="s">
        <v>1044</v>
      </c>
      <c r="F1809" s="24">
        <v>2.88540814072E-2</v>
      </c>
      <c r="G1809" s="25">
        <v>7</v>
      </c>
      <c r="H1809" s="25">
        <v>206</v>
      </c>
      <c r="I1809" s="25">
        <f>SUM(G1809:H1809)</f>
        <v>213</v>
      </c>
    </row>
    <row r="1810" spans="1:9">
      <c r="A1810" s="13" t="s">
        <v>411</v>
      </c>
      <c r="B1810" s="13">
        <v>17111871109</v>
      </c>
      <c r="C1810" s="13" t="s">
        <v>412</v>
      </c>
      <c r="D1810" s="13" t="s">
        <v>571</v>
      </c>
      <c r="E1810" s="13" t="s">
        <v>1044</v>
      </c>
      <c r="F1810" s="24">
        <v>0.111548557878</v>
      </c>
      <c r="G1810" s="25">
        <v>7</v>
      </c>
      <c r="H1810" s="25">
        <v>206</v>
      </c>
      <c r="I1810" s="25">
        <f>SUM(G1810:H1810)</f>
        <v>213</v>
      </c>
    </row>
    <row r="1811" spans="1:9">
      <c r="A1811" s="13" t="s">
        <v>413</v>
      </c>
      <c r="B1811" s="13">
        <v>17111870812</v>
      </c>
      <c r="C1811" s="13" t="s">
        <v>414</v>
      </c>
      <c r="D1811" s="13" t="s">
        <v>571</v>
      </c>
      <c r="E1811" s="13" t="s">
        <v>692</v>
      </c>
      <c r="F1811" s="24">
        <v>4.07725311816E-2</v>
      </c>
      <c r="G1811" s="25"/>
      <c r="H1811" s="25"/>
      <c r="I1811" s="25"/>
    </row>
    <row r="1812" spans="1:9">
      <c r="A1812" s="13" t="s">
        <v>415</v>
      </c>
      <c r="B1812" s="13">
        <v>17111870604</v>
      </c>
      <c r="C1812" s="13" t="s">
        <v>416</v>
      </c>
      <c r="D1812" s="13" t="s">
        <v>571</v>
      </c>
      <c r="E1812" s="13" t="s">
        <v>417</v>
      </c>
      <c r="F1812" s="24">
        <v>0</v>
      </c>
      <c r="G1812" s="25">
        <v>1</v>
      </c>
      <c r="H1812" s="25">
        <v>128</v>
      </c>
      <c r="I1812" s="25">
        <f t="shared" ref="I1812:I1817" si="40">SUM(G1812:H1812)</f>
        <v>129</v>
      </c>
    </row>
    <row r="1813" spans="1:9">
      <c r="A1813" s="13" t="s">
        <v>418</v>
      </c>
      <c r="B1813" s="13">
        <v>17111870702</v>
      </c>
      <c r="C1813" s="13" t="s">
        <v>419</v>
      </c>
      <c r="D1813" s="13" t="s">
        <v>571</v>
      </c>
      <c r="E1813" s="13" t="s">
        <v>417</v>
      </c>
      <c r="F1813" s="24">
        <v>0</v>
      </c>
      <c r="G1813" s="25">
        <v>1</v>
      </c>
      <c r="H1813" s="25">
        <v>128</v>
      </c>
      <c r="I1813" s="25">
        <f t="shared" si="40"/>
        <v>129</v>
      </c>
    </row>
    <row r="1814" spans="1:9">
      <c r="A1814" s="13" t="s">
        <v>420</v>
      </c>
      <c r="B1814" s="13">
        <v>17111870704</v>
      </c>
      <c r="C1814" s="13" t="s">
        <v>421</v>
      </c>
      <c r="D1814" s="13" t="s">
        <v>571</v>
      </c>
      <c r="E1814" s="13" t="s">
        <v>417</v>
      </c>
      <c r="F1814" s="24">
        <v>0</v>
      </c>
      <c r="G1814" s="25">
        <v>1</v>
      </c>
      <c r="H1814" s="25">
        <v>128</v>
      </c>
      <c r="I1814" s="25">
        <f t="shared" si="40"/>
        <v>129</v>
      </c>
    </row>
    <row r="1815" spans="1:9">
      <c r="A1815" s="13" t="s">
        <v>422</v>
      </c>
      <c r="B1815" s="13">
        <v>17111871106</v>
      </c>
      <c r="C1815" s="13" t="s">
        <v>423</v>
      </c>
      <c r="D1815" s="13" t="s">
        <v>571</v>
      </c>
      <c r="E1815" s="13" t="s">
        <v>424</v>
      </c>
      <c r="F1815" s="24">
        <v>8.6862109601499992E-3</v>
      </c>
      <c r="G1815" s="25">
        <v>32</v>
      </c>
      <c r="H1815" s="25">
        <v>238</v>
      </c>
      <c r="I1815" s="25">
        <f t="shared" si="40"/>
        <v>270</v>
      </c>
    </row>
    <row r="1816" spans="1:9">
      <c r="A1816" s="13" t="s">
        <v>425</v>
      </c>
      <c r="B1816" s="13">
        <v>17111871205</v>
      </c>
      <c r="C1816" s="13" t="s">
        <v>426</v>
      </c>
      <c r="D1816" s="13" t="s">
        <v>571</v>
      </c>
      <c r="E1816" s="13" t="s">
        <v>424</v>
      </c>
      <c r="F1816" s="24">
        <v>7.8367874026299994E-2</v>
      </c>
      <c r="G1816" s="25">
        <v>32</v>
      </c>
      <c r="H1816" s="25">
        <v>238</v>
      </c>
      <c r="I1816" s="25">
        <f t="shared" si="40"/>
        <v>270</v>
      </c>
    </row>
    <row r="1817" spans="1:9">
      <c r="A1817" s="13" t="s">
        <v>427</v>
      </c>
      <c r="B1817" s="13">
        <v>17111871208</v>
      </c>
      <c r="C1817" s="13" t="s">
        <v>428</v>
      </c>
      <c r="D1817" s="13" t="s">
        <v>571</v>
      </c>
      <c r="E1817" s="13" t="s">
        <v>424</v>
      </c>
      <c r="F1817" s="24">
        <v>4.1933894157400002E-2</v>
      </c>
      <c r="G1817" s="25">
        <v>32</v>
      </c>
      <c r="H1817" s="25">
        <v>238</v>
      </c>
      <c r="I1817" s="25">
        <f t="shared" si="40"/>
        <v>270</v>
      </c>
    </row>
    <row r="1818" spans="1:9">
      <c r="A1818" s="13" t="s">
        <v>429</v>
      </c>
      <c r="B1818" s="13">
        <v>17111871209</v>
      </c>
      <c r="C1818" s="13" t="s">
        <v>430</v>
      </c>
      <c r="D1818" s="13" t="s">
        <v>571</v>
      </c>
      <c r="E1818" s="13" t="s">
        <v>431</v>
      </c>
      <c r="F1818" s="24">
        <v>0</v>
      </c>
      <c r="G1818" s="25"/>
      <c r="H1818" s="25"/>
      <c r="I1818" s="25"/>
    </row>
    <row r="1819" spans="1:9">
      <c r="A1819" s="13" t="s">
        <v>432</v>
      </c>
      <c r="B1819" s="13">
        <v>17111871003</v>
      </c>
      <c r="C1819" s="13" t="s">
        <v>433</v>
      </c>
      <c r="D1819" s="13" t="s">
        <v>571</v>
      </c>
      <c r="E1819" s="13" t="s">
        <v>434</v>
      </c>
      <c r="F1819" s="24">
        <v>3.1044214963899999E-2</v>
      </c>
      <c r="G1819" s="25"/>
      <c r="H1819" s="25"/>
      <c r="I1819" s="25"/>
    </row>
    <row r="1820" spans="1:9">
      <c r="A1820" s="13" t="s">
        <v>435</v>
      </c>
      <c r="B1820" s="13">
        <v>17111871004</v>
      </c>
      <c r="C1820" s="13" t="s">
        <v>436</v>
      </c>
      <c r="D1820" s="13" t="s">
        <v>571</v>
      </c>
      <c r="E1820" s="13" t="s">
        <v>434</v>
      </c>
      <c r="F1820" s="24">
        <v>2.1765416488100001E-2</v>
      </c>
      <c r="G1820" s="25"/>
      <c r="H1820" s="25"/>
      <c r="I1820" s="25"/>
    </row>
    <row r="1821" spans="1:9">
      <c r="A1821" s="13" t="s">
        <v>437</v>
      </c>
      <c r="B1821" s="13">
        <v>17111870603</v>
      </c>
      <c r="C1821" s="13" t="s">
        <v>438</v>
      </c>
      <c r="D1821" s="13" t="s">
        <v>571</v>
      </c>
      <c r="E1821" s="13" t="s">
        <v>439</v>
      </c>
      <c r="F1821" s="24">
        <v>4.5845273882199999E-2</v>
      </c>
      <c r="G1821" s="25"/>
      <c r="H1821" s="25"/>
      <c r="I1821" s="25"/>
    </row>
    <row r="1822" spans="1:9">
      <c r="A1822" s="13" t="s">
        <v>440</v>
      </c>
      <c r="B1822" s="13">
        <v>17111870605</v>
      </c>
      <c r="C1822" s="13" t="s">
        <v>441</v>
      </c>
      <c r="D1822" s="13" t="s">
        <v>571</v>
      </c>
      <c r="E1822" s="13" t="s">
        <v>571</v>
      </c>
      <c r="F1822" s="24">
        <v>4.1767556220299998E-2</v>
      </c>
      <c r="G1822" s="25">
        <v>37</v>
      </c>
      <c r="H1822" s="25">
        <v>542</v>
      </c>
      <c r="I1822" s="25">
        <f>SUM(G1822:H1822)</f>
        <v>579</v>
      </c>
    </row>
    <row r="1823" spans="1:9">
      <c r="A1823" s="13" t="s">
        <v>442</v>
      </c>
      <c r="B1823" s="13">
        <v>17111870606</v>
      </c>
      <c r="C1823" s="13" t="s">
        <v>443</v>
      </c>
      <c r="D1823" s="13" t="s">
        <v>571</v>
      </c>
      <c r="E1823" s="13" t="s">
        <v>571</v>
      </c>
      <c r="F1823" s="24">
        <v>0.11884368211</v>
      </c>
      <c r="G1823" s="25">
        <v>37</v>
      </c>
      <c r="H1823" s="25">
        <v>542</v>
      </c>
      <c r="I1823" s="25">
        <f>SUM(G1823:H1823)</f>
        <v>579</v>
      </c>
    </row>
    <row r="1824" spans="1:9">
      <c r="A1824" s="13" t="s">
        <v>444</v>
      </c>
      <c r="B1824" s="13">
        <v>17111870810</v>
      </c>
      <c r="C1824" s="13" t="s">
        <v>445</v>
      </c>
      <c r="D1824" s="13" t="s">
        <v>571</v>
      </c>
      <c r="E1824" s="13" t="s">
        <v>446</v>
      </c>
      <c r="F1824" s="24">
        <v>2.05011386424E-2</v>
      </c>
      <c r="G1824" s="25">
        <v>1</v>
      </c>
      <c r="H1824" s="25">
        <v>19</v>
      </c>
      <c r="I1824" s="25">
        <f>SUM(G1824:H1824)</f>
        <v>20</v>
      </c>
    </row>
    <row r="1825" spans="1:9">
      <c r="A1825" s="13" t="s">
        <v>447</v>
      </c>
      <c r="B1825" s="13">
        <v>17111871305</v>
      </c>
      <c r="C1825" s="13" t="s">
        <v>448</v>
      </c>
      <c r="D1825" s="13" t="s">
        <v>571</v>
      </c>
      <c r="E1825" s="13" t="s">
        <v>446</v>
      </c>
      <c r="F1825" s="24">
        <v>0</v>
      </c>
      <c r="G1825" s="25">
        <v>1</v>
      </c>
      <c r="H1825" s="25">
        <v>19</v>
      </c>
      <c r="I1825" s="25">
        <f>SUM(G1825:H1825)</f>
        <v>20</v>
      </c>
    </row>
    <row r="1826" spans="1:9">
      <c r="A1826" s="13" t="s">
        <v>449</v>
      </c>
      <c r="B1826" s="13">
        <v>17111870803</v>
      </c>
      <c r="C1826" s="13" t="s">
        <v>450</v>
      </c>
      <c r="D1826" s="13" t="s">
        <v>571</v>
      </c>
      <c r="E1826" s="13" t="s">
        <v>451</v>
      </c>
      <c r="F1826" s="24">
        <v>0</v>
      </c>
      <c r="G1826" s="25"/>
      <c r="H1826" s="25"/>
      <c r="I1826" s="25"/>
    </row>
    <row r="1827" spans="1:9">
      <c r="A1827" s="13" t="s">
        <v>452</v>
      </c>
      <c r="B1827" s="13">
        <v>17111870703</v>
      </c>
      <c r="C1827" s="13" t="s">
        <v>453</v>
      </c>
      <c r="D1827" s="13" t="s">
        <v>571</v>
      </c>
      <c r="E1827" s="13" t="s">
        <v>454</v>
      </c>
      <c r="F1827" s="24">
        <v>4.4025156646999998E-2</v>
      </c>
      <c r="G1827" s="25"/>
      <c r="H1827" s="25"/>
      <c r="I1827" s="25"/>
    </row>
    <row r="1828" spans="1:9">
      <c r="A1828" s="13" t="s">
        <v>455</v>
      </c>
      <c r="B1828" s="13">
        <v>17111870402</v>
      </c>
      <c r="C1828" s="13" t="s">
        <v>456</v>
      </c>
      <c r="D1828" s="13" t="s">
        <v>571</v>
      </c>
      <c r="E1828" s="13" t="s">
        <v>457</v>
      </c>
      <c r="F1828" s="24">
        <v>0.147005438805</v>
      </c>
      <c r="G1828" s="25">
        <v>25</v>
      </c>
      <c r="H1828" s="25">
        <v>391</v>
      </c>
      <c r="I1828" s="25">
        <f>SUM(G1828:H1828)</f>
        <v>416</v>
      </c>
    </row>
    <row r="1829" spans="1:9">
      <c r="A1829" s="13" t="s">
        <v>458</v>
      </c>
      <c r="B1829" s="13">
        <v>17111870902</v>
      </c>
      <c r="C1829" s="13" t="s">
        <v>459</v>
      </c>
      <c r="D1829" s="13" t="s">
        <v>571</v>
      </c>
      <c r="E1829" s="13" t="s">
        <v>457</v>
      </c>
      <c r="F1829" s="24">
        <v>2.6041666045800001E-2</v>
      </c>
      <c r="G1829" s="25">
        <v>25</v>
      </c>
      <c r="H1829" s="25">
        <v>391</v>
      </c>
      <c r="I1829" s="25">
        <f>SUM(G1829:H1829)</f>
        <v>416</v>
      </c>
    </row>
    <row r="1830" spans="1:9">
      <c r="A1830" s="13" t="s">
        <v>460</v>
      </c>
      <c r="B1830" s="13">
        <v>17111870903</v>
      </c>
      <c r="C1830" s="13" t="s">
        <v>461</v>
      </c>
      <c r="D1830" s="13" t="s">
        <v>571</v>
      </c>
      <c r="E1830" s="13" t="s">
        <v>457</v>
      </c>
      <c r="F1830" s="24">
        <v>9.8674520850199995E-2</v>
      </c>
      <c r="G1830" s="25">
        <v>25</v>
      </c>
      <c r="H1830" s="25">
        <v>391</v>
      </c>
      <c r="I1830" s="25">
        <f>SUM(G1830:H1830)</f>
        <v>416</v>
      </c>
    </row>
    <row r="1831" spans="1:9">
      <c r="A1831" s="13" t="s">
        <v>462</v>
      </c>
      <c r="B1831" s="13">
        <v>17111870904</v>
      </c>
      <c r="C1831" s="13" t="s">
        <v>463</v>
      </c>
      <c r="D1831" s="13" t="s">
        <v>571</v>
      </c>
      <c r="E1831" s="13" t="s">
        <v>457</v>
      </c>
      <c r="F1831" s="24">
        <v>5.36462701857E-2</v>
      </c>
      <c r="G1831" s="25">
        <v>25</v>
      </c>
      <c r="H1831" s="25">
        <v>391</v>
      </c>
      <c r="I1831" s="25">
        <f>SUM(G1831:H1831)</f>
        <v>416</v>
      </c>
    </row>
    <row r="1832" spans="1:9">
      <c r="A1832" s="13" t="s">
        <v>464</v>
      </c>
      <c r="B1832" s="13">
        <v>17111870905</v>
      </c>
      <c r="C1832" s="13" t="s">
        <v>356</v>
      </c>
      <c r="D1832" s="13" t="s">
        <v>571</v>
      </c>
      <c r="E1832" s="13" t="s">
        <v>457</v>
      </c>
      <c r="F1832" s="24">
        <v>0.102106966078</v>
      </c>
      <c r="G1832" s="25">
        <v>25</v>
      </c>
      <c r="H1832" s="25">
        <v>391</v>
      </c>
      <c r="I1832" s="25">
        <f>SUM(G1832:H1832)</f>
        <v>416</v>
      </c>
    </row>
    <row r="1833" spans="1:9">
      <c r="A1833" s="13" t="s">
        <v>357</v>
      </c>
      <c r="B1833" s="13">
        <v>17111871500</v>
      </c>
      <c r="C1833" s="13" t="s">
        <v>358</v>
      </c>
      <c r="D1833" s="13" t="s">
        <v>571</v>
      </c>
      <c r="E1833" s="13"/>
      <c r="F1833" s="18"/>
      <c r="G1833" s="18"/>
      <c r="H1833" s="18"/>
      <c r="I1833" s="18"/>
    </row>
    <row r="1834" spans="1:9">
      <c r="A1834" s="13" t="s">
        <v>359</v>
      </c>
      <c r="B1834" s="13">
        <v>17111871600</v>
      </c>
      <c r="C1834" s="13" t="s">
        <v>360</v>
      </c>
      <c r="D1834" s="13" t="s">
        <v>571</v>
      </c>
      <c r="E1834" s="13"/>
      <c r="F1834" s="18"/>
      <c r="G1834" s="18"/>
      <c r="H1834" s="18"/>
      <c r="I1834" s="18"/>
    </row>
    <row r="1835" spans="1:9">
      <c r="A1835" s="13" t="s">
        <v>361</v>
      </c>
      <c r="B1835" s="13">
        <v>17197880105</v>
      </c>
      <c r="C1835" s="13" t="s">
        <v>362</v>
      </c>
      <c r="D1835" s="13" t="s">
        <v>363</v>
      </c>
      <c r="E1835" s="13" t="s">
        <v>1485</v>
      </c>
      <c r="F1835" s="18">
        <v>3.4341365099000001E-2</v>
      </c>
      <c r="G1835" s="18"/>
      <c r="H1835" s="18"/>
      <c r="I1835" s="18"/>
    </row>
    <row r="1836" spans="1:9">
      <c r="A1836" s="13" t="s">
        <v>364</v>
      </c>
      <c r="B1836" s="13">
        <v>17197880106</v>
      </c>
      <c r="C1836" s="13" t="s">
        <v>365</v>
      </c>
      <c r="D1836" s="13" t="s">
        <v>363</v>
      </c>
      <c r="E1836" s="13" t="s">
        <v>1485</v>
      </c>
      <c r="F1836" s="18">
        <v>6.6849820315800002E-2</v>
      </c>
      <c r="G1836" s="18"/>
      <c r="H1836" s="18"/>
      <c r="I1836" s="18"/>
    </row>
    <row r="1837" spans="1:9">
      <c r="A1837" s="13" t="s">
        <v>366</v>
      </c>
      <c r="B1837" s="13">
        <v>17197880107</v>
      </c>
      <c r="C1837" s="13" t="s">
        <v>367</v>
      </c>
      <c r="D1837" s="13" t="s">
        <v>363</v>
      </c>
      <c r="E1837" s="13" t="s">
        <v>1485</v>
      </c>
      <c r="F1837" s="18">
        <v>5.8772686868899998E-2</v>
      </c>
      <c r="G1837" s="18"/>
      <c r="H1837" s="18"/>
      <c r="I1837" s="18"/>
    </row>
    <row r="1838" spans="1:9">
      <c r="A1838" s="13" t="s">
        <v>368</v>
      </c>
      <c r="B1838" s="13">
        <v>17197880109</v>
      </c>
      <c r="C1838" s="13" t="s">
        <v>369</v>
      </c>
      <c r="D1838" s="13" t="s">
        <v>363</v>
      </c>
      <c r="E1838" s="13" t="s">
        <v>1485</v>
      </c>
      <c r="F1838" s="18">
        <v>2.4774774909E-2</v>
      </c>
      <c r="G1838" s="18"/>
      <c r="H1838" s="18"/>
      <c r="I1838" s="18"/>
    </row>
    <row r="1839" spans="1:9">
      <c r="A1839" s="13" t="s">
        <v>370</v>
      </c>
      <c r="B1839" s="13">
        <v>17197880111</v>
      </c>
      <c r="C1839" s="13" t="s">
        <v>371</v>
      </c>
      <c r="D1839" s="13" t="s">
        <v>363</v>
      </c>
      <c r="E1839" s="13" t="s">
        <v>1485</v>
      </c>
      <c r="F1839" s="18">
        <v>3.6363635212199999E-2</v>
      </c>
      <c r="G1839" s="18"/>
      <c r="H1839" s="18"/>
      <c r="I1839" s="18"/>
    </row>
    <row r="1840" spans="1:9">
      <c r="A1840" s="13" t="s">
        <v>372</v>
      </c>
      <c r="B1840" s="13">
        <v>17197880112</v>
      </c>
      <c r="C1840" s="13" t="s">
        <v>373</v>
      </c>
      <c r="D1840" s="13" t="s">
        <v>363</v>
      </c>
      <c r="E1840" s="13" t="s">
        <v>1485</v>
      </c>
      <c r="F1840" s="18">
        <v>0</v>
      </c>
      <c r="G1840" s="18"/>
      <c r="H1840" s="18"/>
      <c r="I1840" s="18"/>
    </row>
    <row r="1841" spans="1:9">
      <c r="A1841" s="13" t="s">
        <v>374</v>
      </c>
      <c r="B1841" s="13">
        <v>17197880113</v>
      </c>
      <c r="C1841" s="13" t="s">
        <v>375</v>
      </c>
      <c r="D1841" s="13" t="s">
        <v>363</v>
      </c>
      <c r="E1841" s="13" t="s">
        <v>1485</v>
      </c>
      <c r="F1841" s="18">
        <v>9.7496703267099999E-2</v>
      </c>
      <c r="G1841" s="18"/>
      <c r="H1841" s="18"/>
      <c r="I1841" s="18"/>
    </row>
    <row r="1842" spans="1:9">
      <c r="A1842" s="13" t="s">
        <v>376</v>
      </c>
      <c r="B1842" s="13">
        <v>17197880114</v>
      </c>
      <c r="C1842" s="13" t="s">
        <v>377</v>
      </c>
      <c r="D1842" s="13" t="s">
        <v>363</v>
      </c>
      <c r="E1842" s="13" t="s">
        <v>1485</v>
      </c>
      <c r="F1842" s="18">
        <v>3.6363635212199999E-2</v>
      </c>
      <c r="G1842" s="18"/>
      <c r="H1842" s="18"/>
      <c r="I1842" s="18"/>
    </row>
    <row r="1843" spans="1:9">
      <c r="A1843" s="13" t="s">
        <v>378</v>
      </c>
      <c r="B1843" s="13">
        <v>17197880115</v>
      </c>
      <c r="C1843" s="13" t="s">
        <v>379</v>
      </c>
      <c r="D1843" s="13" t="s">
        <v>363</v>
      </c>
      <c r="E1843" s="13" t="s">
        <v>1485</v>
      </c>
      <c r="F1843" s="18">
        <v>3.6363635212199999E-2</v>
      </c>
      <c r="G1843" s="18"/>
      <c r="H1843" s="18"/>
      <c r="I1843" s="18"/>
    </row>
    <row r="1844" spans="1:9">
      <c r="A1844" s="13" t="s">
        <v>380</v>
      </c>
      <c r="B1844" s="13">
        <v>17197880116</v>
      </c>
      <c r="C1844" s="13" t="s">
        <v>381</v>
      </c>
      <c r="D1844" s="13" t="s">
        <v>363</v>
      </c>
      <c r="E1844" s="13" t="s">
        <v>1485</v>
      </c>
      <c r="F1844" s="18">
        <v>3.6363635212199999E-2</v>
      </c>
      <c r="G1844" s="18"/>
      <c r="H1844" s="18"/>
      <c r="I1844" s="18"/>
    </row>
    <row r="1845" spans="1:9">
      <c r="A1845" s="13" t="s">
        <v>382</v>
      </c>
      <c r="B1845" s="13">
        <v>17197880117</v>
      </c>
      <c r="C1845" s="13" t="s">
        <v>383</v>
      </c>
      <c r="D1845" s="13" t="s">
        <v>363</v>
      </c>
      <c r="E1845" s="13" t="s">
        <v>1485</v>
      </c>
      <c r="F1845" s="18">
        <v>3.6363635212199999E-2</v>
      </c>
      <c r="G1845" s="18"/>
      <c r="H1845" s="18"/>
      <c r="I1845" s="18"/>
    </row>
    <row r="1846" spans="1:9">
      <c r="A1846" s="13" t="s">
        <v>384</v>
      </c>
      <c r="B1846" s="13">
        <v>17197880118</v>
      </c>
      <c r="C1846" s="13" t="s">
        <v>385</v>
      </c>
      <c r="D1846" s="13" t="s">
        <v>363</v>
      </c>
      <c r="E1846" s="13" t="s">
        <v>1485</v>
      </c>
      <c r="F1846" s="18">
        <v>3.6363635212199999E-2</v>
      </c>
      <c r="G1846" s="18"/>
      <c r="H1846" s="18"/>
      <c r="I1846" s="18"/>
    </row>
    <row r="1847" spans="1:9">
      <c r="A1847" s="13" t="s">
        <v>386</v>
      </c>
      <c r="B1847" s="13">
        <v>17197880119</v>
      </c>
      <c r="C1847" s="13" t="s">
        <v>387</v>
      </c>
      <c r="D1847" s="13" t="s">
        <v>363</v>
      </c>
      <c r="E1847" s="13" t="s">
        <v>1485</v>
      </c>
      <c r="F1847" s="18">
        <v>3.6363635212199999E-2</v>
      </c>
      <c r="G1847" s="18"/>
      <c r="H1847" s="18"/>
      <c r="I1847" s="18"/>
    </row>
    <row r="1848" spans="1:9">
      <c r="A1848" s="13" t="s">
        <v>388</v>
      </c>
      <c r="B1848" s="13">
        <v>17197880120</v>
      </c>
      <c r="C1848" s="13" t="s">
        <v>389</v>
      </c>
      <c r="D1848" s="13" t="s">
        <v>363</v>
      </c>
      <c r="E1848" s="13" t="s">
        <v>1485</v>
      </c>
      <c r="F1848" s="18">
        <v>3.6363635212199999E-2</v>
      </c>
      <c r="G1848" s="18"/>
      <c r="H1848" s="18"/>
      <c r="I1848" s="18"/>
    </row>
    <row r="1849" spans="1:9">
      <c r="A1849" s="13" t="s">
        <v>390</v>
      </c>
      <c r="B1849" s="13">
        <v>17197880121</v>
      </c>
      <c r="C1849" s="13" t="s">
        <v>391</v>
      </c>
      <c r="D1849" s="13" t="s">
        <v>363</v>
      </c>
      <c r="E1849" s="13" t="s">
        <v>1485</v>
      </c>
      <c r="F1849" s="18">
        <v>3.6363635212199999E-2</v>
      </c>
      <c r="G1849" s="18"/>
      <c r="H1849" s="18"/>
      <c r="I1849" s="18"/>
    </row>
    <row r="1850" spans="1:9">
      <c r="A1850" s="13" t="s">
        <v>392</v>
      </c>
      <c r="B1850" s="13">
        <v>17197880202</v>
      </c>
      <c r="C1850" s="13" t="s">
        <v>393</v>
      </c>
      <c r="D1850" s="13" t="s">
        <v>363</v>
      </c>
      <c r="E1850" s="13" t="s">
        <v>1485</v>
      </c>
      <c r="F1850" s="18">
        <v>0</v>
      </c>
      <c r="G1850" s="18"/>
      <c r="H1850" s="18"/>
      <c r="I1850" s="18"/>
    </row>
    <row r="1851" spans="1:9">
      <c r="A1851" s="13" t="s">
        <v>394</v>
      </c>
      <c r="B1851" s="13">
        <v>17197880203</v>
      </c>
      <c r="C1851" s="13" t="s">
        <v>395</v>
      </c>
      <c r="D1851" s="13" t="s">
        <v>363</v>
      </c>
      <c r="E1851" s="13" t="s">
        <v>1485</v>
      </c>
      <c r="F1851" s="18">
        <v>0</v>
      </c>
      <c r="G1851" s="18"/>
      <c r="H1851" s="18"/>
      <c r="I1851" s="18"/>
    </row>
    <row r="1852" spans="1:9">
      <c r="A1852" s="13" t="s">
        <v>396</v>
      </c>
      <c r="B1852" s="13">
        <v>17197880204</v>
      </c>
      <c r="C1852" s="13" t="s">
        <v>397</v>
      </c>
      <c r="D1852" s="13" t="s">
        <v>363</v>
      </c>
      <c r="E1852" s="13" t="s">
        <v>1485</v>
      </c>
      <c r="F1852" s="18">
        <v>0</v>
      </c>
      <c r="G1852" s="18"/>
      <c r="H1852" s="18"/>
      <c r="I1852" s="18"/>
    </row>
    <row r="1853" spans="1:9">
      <c r="A1853" s="13" t="s">
        <v>398</v>
      </c>
      <c r="B1853" s="13">
        <v>17197880303</v>
      </c>
      <c r="C1853" s="13" t="s">
        <v>399</v>
      </c>
      <c r="D1853" s="13" t="s">
        <v>363</v>
      </c>
      <c r="E1853" s="13" t="s">
        <v>1485</v>
      </c>
      <c r="F1853" s="18">
        <v>4.7001618891999997E-2</v>
      </c>
      <c r="G1853" s="18"/>
      <c r="H1853" s="18"/>
      <c r="I1853" s="18"/>
    </row>
    <row r="1854" spans="1:9">
      <c r="A1854" s="13" t="s">
        <v>400</v>
      </c>
      <c r="B1854" s="13">
        <v>17197880304</v>
      </c>
      <c r="C1854" s="13" t="s">
        <v>401</v>
      </c>
      <c r="D1854" s="13" t="s">
        <v>363</v>
      </c>
      <c r="E1854" s="13" t="s">
        <v>1485</v>
      </c>
      <c r="F1854" s="18">
        <v>4.7001618891999997E-2</v>
      </c>
      <c r="G1854" s="18"/>
      <c r="H1854" s="18"/>
      <c r="I1854" s="18"/>
    </row>
    <row r="1855" spans="1:9">
      <c r="A1855" s="13" t="s">
        <v>402</v>
      </c>
      <c r="B1855" s="13">
        <v>17197880305</v>
      </c>
      <c r="C1855" s="13" t="s">
        <v>403</v>
      </c>
      <c r="D1855" s="13" t="s">
        <v>363</v>
      </c>
      <c r="E1855" s="13" t="s">
        <v>1485</v>
      </c>
      <c r="F1855" s="18">
        <v>4.7001618891999997E-2</v>
      </c>
      <c r="G1855" s="18"/>
      <c r="H1855" s="18"/>
      <c r="I1855" s="18"/>
    </row>
    <row r="1856" spans="1:9">
      <c r="A1856" s="13" t="s">
        <v>404</v>
      </c>
      <c r="B1856" s="13">
        <v>17197880306</v>
      </c>
      <c r="C1856" s="13" t="s">
        <v>405</v>
      </c>
      <c r="D1856" s="13" t="s">
        <v>363</v>
      </c>
      <c r="E1856" s="13" t="s">
        <v>1485</v>
      </c>
      <c r="F1856" s="18">
        <v>4.7001618891999997E-2</v>
      </c>
      <c r="G1856" s="18"/>
      <c r="H1856" s="18"/>
      <c r="I1856" s="18"/>
    </row>
    <row r="1857" spans="1:9">
      <c r="A1857" s="13" t="s">
        <v>406</v>
      </c>
      <c r="B1857" s="13">
        <v>17197880307</v>
      </c>
      <c r="C1857" s="13" t="s">
        <v>407</v>
      </c>
      <c r="D1857" s="13" t="s">
        <v>363</v>
      </c>
      <c r="E1857" s="13" t="s">
        <v>1485</v>
      </c>
      <c r="F1857" s="18">
        <v>4.7001618891999997E-2</v>
      </c>
      <c r="G1857" s="18"/>
      <c r="H1857" s="18"/>
      <c r="I1857" s="18"/>
    </row>
    <row r="1858" spans="1:9">
      <c r="A1858" s="13" t="s">
        <v>408</v>
      </c>
      <c r="B1858" s="13">
        <v>17197880308</v>
      </c>
      <c r="C1858" s="13" t="s">
        <v>302</v>
      </c>
      <c r="D1858" s="13" t="s">
        <v>363</v>
      </c>
      <c r="E1858" s="13" t="s">
        <v>1485</v>
      </c>
      <c r="F1858" s="18">
        <v>4.7001618891999997E-2</v>
      </c>
      <c r="G1858" s="18"/>
      <c r="H1858" s="18"/>
      <c r="I1858" s="18"/>
    </row>
    <row r="1859" spans="1:9">
      <c r="A1859" s="13" t="s">
        <v>303</v>
      </c>
      <c r="B1859" s="13">
        <v>17197880309</v>
      </c>
      <c r="C1859" s="13" t="s">
        <v>304</v>
      </c>
      <c r="D1859" s="13" t="s">
        <v>363</v>
      </c>
      <c r="E1859" s="13" t="s">
        <v>1485</v>
      </c>
      <c r="F1859" s="18">
        <v>4.7001618891999997E-2</v>
      </c>
      <c r="G1859" s="18"/>
      <c r="H1859" s="18"/>
      <c r="I1859" s="18"/>
    </row>
    <row r="1860" spans="1:9">
      <c r="A1860" s="13" t="s">
        <v>305</v>
      </c>
      <c r="B1860" s="13">
        <v>17197880310</v>
      </c>
      <c r="C1860" s="13" t="s">
        <v>306</v>
      </c>
      <c r="D1860" s="13" t="s">
        <v>363</v>
      </c>
      <c r="E1860" s="13" t="s">
        <v>1485</v>
      </c>
      <c r="F1860" s="18">
        <v>4.7001618891999997E-2</v>
      </c>
      <c r="G1860" s="18"/>
      <c r="H1860" s="18"/>
      <c r="I1860" s="18"/>
    </row>
    <row r="1861" spans="1:9">
      <c r="A1861" s="13" t="s">
        <v>307</v>
      </c>
      <c r="B1861" s="13">
        <v>17197880312</v>
      </c>
      <c r="C1861" s="13" t="s">
        <v>308</v>
      </c>
      <c r="D1861" s="13" t="s">
        <v>363</v>
      </c>
      <c r="E1861" s="13" t="s">
        <v>1485</v>
      </c>
      <c r="F1861" s="18">
        <v>4.7001618891999997E-2</v>
      </c>
      <c r="G1861" s="18"/>
      <c r="H1861" s="18"/>
      <c r="I1861" s="18"/>
    </row>
    <row r="1862" spans="1:9">
      <c r="A1862" s="13" t="s">
        <v>309</v>
      </c>
      <c r="B1862" s="13">
        <v>17197880313</v>
      </c>
      <c r="C1862" s="13" t="s">
        <v>310</v>
      </c>
      <c r="D1862" s="13" t="s">
        <v>363</v>
      </c>
      <c r="E1862" s="13" t="s">
        <v>1485</v>
      </c>
      <c r="F1862" s="18">
        <v>4.7001618891999997E-2</v>
      </c>
      <c r="G1862" s="18"/>
      <c r="H1862" s="18"/>
      <c r="I1862" s="18"/>
    </row>
    <row r="1863" spans="1:9">
      <c r="A1863" s="13" t="s">
        <v>311</v>
      </c>
      <c r="B1863" s="13">
        <v>17197880314</v>
      </c>
      <c r="C1863" s="13" t="s">
        <v>312</v>
      </c>
      <c r="D1863" s="13" t="s">
        <v>363</v>
      </c>
      <c r="E1863" s="13" t="s">
        <v>1485</v>
      </c>
      <c r="F1863" s="18">
        <v>4.7001618891999997E-2</v>
      </c>
      <c r="G1863" s="18"/>
      <c r="H1863" s="18"/>
      <c r="I1863" s="18"/>
    </row>
    <row r="1864" spans="1:9">
      <c r="A1864" s="13" t="s">
        <v>313</v>
      </c>
      <c r="B1864" s="13">
        <v>17197880404</v>
      </c>
      <c r="C1864" s="13" t="s">
        <v>314</v>
      </c>
      <c r="D1864" s="13" t="s">
        <v>363</v>
      </c>
      <c r="E1864" s="13" t="s">
        <v>875</v>
      </c>
      <c r="F1864" s="18">
        <v>1.8264839425700001E-2</v>
      </c>
      <c r="G1864" s="18">
        <v>21</v>
      </c>
      <c r="H1864" s="18">
        <v>510</v>
      </c>
      <c r="I1864" s="18">
        <v>531</v>
      </c>
    </row>
    <row r="1865" spans="1:9">
      <c r="A1865" s="13" t="s">
        <v>315</v>
      </c>
      <c r="B1865" s="13">
        <v>17197880408</v>
      </c>
      <c r="C1865" s="13" t="s">
        <v>316</v>
      </c>
      <c r="D1865" s="13" t="s">
        <v>363</v>
      </c>
      <c r="E1865" s="13" t="s">
        <v>317</v>
      </c>
      <c r="F1865" s="18">
        <v>6.7415729165099997E-2</v>
      </c>
      <c r="G1865" s="18">
        <v>32</v>
      </c>
      <c r="H1865" s="18">
        <v>776</v>
      </c>
      <c r="I1865" s="18">
        <v>808</v>
      </c>
    </row>
    <row r="1866" spans="1:9">
      <c r="A1866" s="13" t="s">
        <v>318</v>
      </c>
      <c r="B1866" s="13">
        <v>17197880410</v>
      </c>
      <c r="C1866" s="13" t="s">
        <v>319</v>
      </c>
      <c r="D1866" s="13" t="s">
        <v>363</v>
      </c>
      <c r="E1866" s="13" t="s">
        <v>320</v>
      </c>
      <c r="F1866" s="24">
        <v>1.36228185147E-2</v>
      </c>
      <c r="G1866" s="25">
        <v>543</v>
      </c>
      <c r="H1866" s="25">
        <v>4190</v>
      </c>
      <c r="I1866" s="25">
        <f>SUM(G1866:H1866)</f>
        <v>4733</v>
      </c>
    </row>
    <row r="1867" spans="1:9">
      <c r="A1867" s="13" t="s">
        <v>321</v>
      </c>
      <c r="B1867" s="13">
        <v>17197880411</v>
      </c>
      <c r="C1867" s="13" t="s">
        <v>322</v>
      </c>
      <c r="D1867" s="13" t="s">
        <v>363</v>
      </c>
      <c r="E1867" s="13" t="s">
        <v>875</v>
      </c>
      <c r="F1867" s="24">
        <v>6.5893836319400004E-2</v>
      </c>
      <c r="G1867" s="25">
        <v>21</v>
      </c>
      <c r="H1867" s="25">
        <v>510</v>
      </c>
      <c r="I1867" s="25">
        <f>SUM(G1867:H1867)</f>
        <v>531</v>
      </c>
    </row>
    <row r="1868" spans="1:9">
      <c r="A1868" s="13" t="s">
        <v>323</v>
      </c>
      <c r="B1868" s="13">
        <v>17197880412</v>
      </c>
      <c r="C1868" s="13" t="s">
        <v>324</v>
      </c>
      <c r="D1868" s="13" t="s">
        <v>363</v>
      </c>
      <c r="E1868" s="13" t="s">
        <v>320</v>
      </c>
      <c r="F1868" s="18">
        <v>1.36228185147E-2</v>
      </c>
      <c r="G1868" s="18">
        <v>543</v>
      </c>
      <c r="H1868" s="18">
        <v>4190</v>
      </c>
      <c r="I1868" s="18">
        <v>4733</v>
      </c>
    </row>
    <row r="1869" spans="1:9">
      <c r="A1869" s="13" t="s">
        <v>325</v>
      </c>
      <c r="B1869" s="13">
        <v>17197880414</v>
      </c>
      <c r="C1869" s="13" t="s">
        <v>326</v>
      </c>
      <c r="D1869" s="13" t="s">
        <v>363</v>
      </c>
      <c r="E1869" s="13" t="s">
        <v>875</v>
      </c>
      <c r="F1869" s="18">
        <v>6.3051700592000007E-2</v>
      </c>
      <c r="G1869" s="18">
        <v>21</v>
      </c>
      <c r="H1869" s="18">
        <v>510</v>
      </c>
      <c r="I1869" s="18">
        <v>531</v>
      </c>
    </row>
    <row r="1870" spans="1:9">
      <c r="A1870" s="13" t="s">
        <v>327</v>
      </c>
      <c r="B1870" s="13">
        <v>17197880415</v>
      </c>
      <c r="C1870" s="13" t="s">
        <v>328</v>
      </c>
      <c r="D1870" s="13" t="s">
        <v>363</v>
      </c>
      <c r="E1870" s="13" t="s">
        <v>317</v>
      </c>
      <c r="F1870" s="18">
        <v>6.7415729165099997E-2</v>
      </c>
      <c r="G1870" s="18">
        <v>32</v>
      </c>
      <c r="H1870" s="18">
        <v>776</v>
      </c>
      <c r="I1870" s="18">
        <v>808</v>
      </c>
    </row>
    <row r="1871" spans="1:9">
      <c r="A1871" s="13" t="s">
        <v>329</v>
      </c>
      <c r="B1871" s="13">
        <v>17197880416</v>
      </c>
      <c r="C1871" s="13" t="s">
        <v>330</v>
      </c>
      <c r="D1871" s="13" t="s">
        <v>363</v>
      </c>
      <c r="E1871" s="13" t="s">
        <v>875</v>
      </c>
      <c r="F1871" s="18">
        <v>6.5893836319400004E-2</v>
      </c>
      <c r="G1871" s="18">
        <v>21</v>
      </c>
      <c r="H1871" s="18">
        <v>510</v>
      </c>
      <c r="I1871" s="18">
        <v>531</v>
      </c>
    </row>
    <row r="1872" spans="1:9">
      <c r="A1872" s="13" t="s">
        <v>331</v>
      </c>
      <c r="B1872" s="13">
        <v>17197880417</v>
      </c>
      <c r="C1872" s="13" t="s">
        <v>332</v>
      </c>
      <c r="D1872" s="13" t="s">
        <v>363</v>
      </c>
      <c r="E1872" s="13" t="s">
        <v>317</v>
      </c>
      <c r="F1872" s="18">
        <v>6.7415729165099997E-2</v>
      </c>
      <c r="G1872" s="18">
        <v>32</v>
      </c>
      <c r="H1872" s="18">
        <v>776</v>
      </c>
      <c r="I1872" s="18">
        <v>808</v>
      </c>
    </row>
    <row r="1873" spans="1:9">
      <c r="A1873" s="13" t="s">
        <v>333</v>
      </c>
      <c r="B1873" s="13">
        <v>17197880418</v>
      </c>
      <c r="C1873" s="13" t="s">
        <v>334</v>
      </c>
      <c r="D1873" s="13" t="s">
        <v>363</v>
      </c>
      <c r="E1873" s="13" t="s">
        <v>875</v>
      </c>
      <c r="F1873" s="18">
        <v>6.5893836319400004E-2</v>
      </c>
      <c r="G1873" s="18">
        <v>21</v>
      </c>
      <c r="H1873" s="18">
        <v>510</v>
      </c>
      <c r="I1873" s="18">
        <v>531</v>
      </c>
    </row>
    <row r="1874" spans="1:9">
      <c r="A1874" s="13" t="s">
        <v>335</v>
      </c>
      <c r="B1874" s="13">
        <v>17197880419</v>
      </c>
      <c r="C1874" s="13" t="s">
        <v>336</v>
      </c>
      <c r="D1874" s="13" t="s">
        <v>363</v>
      </c>
      <c r="E1874" s="13" t="s">
        <v>317</v>
      </c>
      <c r="F1874" s="18">
        <v>6.7415729165099997E-2</v>
      </c>
      <c r="G1874" s="18">
        <v>32</v>
      </c>
      <c r="H1874" s="18">
        <v>776</v>
      </c>
      <c r="I1874" s="18">
        <v>808</v>
      </c>
    </row>
    <row r="1875" spans="1:9">
      <c r="A1875" s="13" t="s">
        <v>337</v>
      </c>
      <c r="B1875" s="13">
        <v>17197880420</v>
      </c>
      <c r="C1875" s="13" t="s">
        <v>338</v>
      </c>
      <c r="D1875" s="13" t="s">
        <v>363</v>
      </c>
      <c r="E1875" s="13" t="s">
        <v>875</v>
      </c>
      <c r="F1875" s="18">
        <v>6.5893836319400004E-2</v>
      </c>
      <c r="G1875" s="18">
        <v>21</v>
      </c>
      <c r="H1875" s="18">
        <v>510</v>
      </c>
      <c r="I1875" s="18">
        <v>531</v>
      </c>
    </row>
    <row r="1876" spans="1:9">
      <c r="A1876" s="13" t="s">
        <v>339</v>
      </c>
      <c r="B1876" s="13">
        <v>17197880421</v>
      </c>
      <c r="C1876" s="13" t="s">
        <v>340</v>
      </c>
      <c r="D1876" s="13" t="s">
        <v>363</v>
      </c>
      <c r="E1876" s="13" t="s">
        <v>317</v>
      </c>
      <c r="F1876" s="18">
        <v>6.7415729165099997E-2</v>
      </c>
      <c r="G1876" s="18">
        <v>32</v>
      </c>
      <c r="H1876" s="18">
        <v>776</v>
      </c>
      <c r="I1876" s="18">
        <v>808</v>
      </c>
    </row>
    <row r="1877" spans="1:9">
      <c r="A1877" s="13" t="s">
        <v>341</v>
      </c>
      <c r="B1877" s="13">
        <v>17197880502</v>
      </c>
      <c r="C1877" s="13" t="s">
        <v>342</v>
      </c>
      <c r="D1877" s="13" t="s">
        <v>363</v>
      </c>
      <c r="E1877" s="13" t="s">
        <v>343</v>
      </c>
      <c r="F1877" s="18">
        <v>0.106621772051</v>
      </c>
      <c r="G1877" s="18">
        <v>35</v>
      </c>
      <c r="H1877" s="18">
        <v>312</v>
      </c>
      <c r="I1877" s="18">
        <v>347</v>
      </c>
    </row>
    <row r="1878" spans="1:9">
      <c r="A1878" s="13" t="s">
        <v>344</v>
      </c>
      <c r="B1878" s="13">
        <v>17197880503</v>
      </c>
      <c r="C1878" s="13" t="s">
        <v>345</v>
      </c>
      <c r="D1878" s="13" t="s">
        <v>363</v>
      </c>
      <c r="E1878" s="13" t="s">
        <v>317</v>
      </c>
      <c r="F1878" s="18">
        <v>0</v>
      </c>
      <c r="G1878" s="18">
        <v>32</v>
      </c>
      <c r="H1878" s="18">
        <v>776</v>
      </c>
      <c r="I1878" s="18">
        <v>808</v>
      </c>
    </row>
    <row r="1879" spans="1:9">
      <c r="A1879" s="13" t="s">
        <v>346</v>
      </c>
      <c r="B1879" s="13">
        <v>17197880505</v>
      </c>
      <c r="C1879" s="13" t="s">
        <v>347</v>
      </c>
      <c r="D1879" s="13" t="s">
        <v>363</v>
      </c>
      <c r="E1879" s="13" t="s">
        <v>343</v>
      </c>
      <c r="F1879" s="18">
        <v>0.106621772051</v>
      </c>
      <c r="G1879" s="18">
        <v>35</v>
      </c>
      <c r="H1879" s="18">
        <v>312</v>
      </c>
      <c r="I1879" s="18">
        <v>347</v>
      </c>
    </row>
    <row r="1880" spans="1:9">
      <c r="A1880" s="13" t="s">
        <v>348</v>
      </c>
      <c r="B1880" s="13">
        <v>17197880507</v>
      </c>
      <c r="C1880" s="13" t="s">
        <v>349</v>
      </c>
      <c r="D1880" s="13" t="s">
        <v>363</v>
      </c>
      <c r="E1880" s="13" t="s">
        <v>317</v>
      </c>
      <c r="F1880" s="18">
        <v>0</v>
      </c>
      <c r="G1880" s="18">
        <v>32</v>
      </c>
      <c r="H1880" s="18">
        <v>776</v>
      </c>
      <c r="I1880" s="18">
        <v>808</v>
      </c>
    </row>
    <row r="1881" spans="1:9">
      <c r="A1881" s="13" t="s">
        <v>350</v>
      </c>
      <c r="B1881" s="13">
        <v>17197880601</v>
      </c>
      <c r="C1881" s="13" t="s">
        <v>351</v>
      </c>
      <c r="D1881" s="13" t="s">
        <v>363</v>
      </c>
      <c r="E1881" s="13" t="s">
        <v>343</v>
      </c>
      <c r="F1881" s="18">
        <v>9.6946191042700004E-3</v>
      </c>
      <c r="G1881" s="18">
        <v>35</v>
      </c>
      <c r="H1881" s="18">
        <v>312</v>
      </c>
      <c r="I1881" s="18">
        <v>347</v>
      </c>
    </row>
    <row r="1882" spans="1:9">
      <c r="A1882" s="13" t="s">
        <v>352</v>
      </c>
      <c r="B1882" s="13">
        <v>17197880602</v>
      </c>
      <c r="C1882" s="13" t="s">
        <v>353</v>
      </c>
      <c r="D1882" s="13" t="s">
        <v>363</v>
      </c>
      <c r="E1882" s="13" t="s">
        <v>343</v>
      </c>
      <c r="F1882" s="18">
        <v>9.6946191042700004E-3</v>
      </c>
      <c r="G1882" s="18">
        <v>35</v>
      </c>
      <c r="H1882" s="18">
        <v>312</v>
      </c>
      <c r="I1882" s="18">
        <v>347</v>
      </c>
    </row>
    <row r="1883" spans="1:9">
      <c r="A1883" s="13" t="s">
        <v>354</v>
      </c>
      <c r="B1883" s="13">
        <v>17197880701</v>
      </c>
      <c r="C1883" s="13" t="s">
        <v>355</v>
      </c>
      <c r="D1883" s="13" t="s">
        <v>363</v>
      </c>
      <c r="E1883" s="13" t="s">
        <v>246</v>
      </c>
      <c r="F1883" s="18">
        <v>0.134980991483</v>
      </c>
      <c r="G1883" s="18">
        <v>1</v>
      </c>
      <c r="H1883" s="18">
        <v>65</v>
      </c>
      <c r="I1883" s="18">
        <v>66</v>
      </c>
    </row>
    <row r="1884" spans="1:9">
      <c r="A1884" s="13" t="s">
        <v>247</v>
      </c>
      <c r="B1884" s="13">
        <v>17197880702</v>
      </c>
      <c r="C1884" s="13" t="s">
        <v>248</v>
      </c>
      <c r="D1884" s="13" t="s">
        <v>363</v>
      </c>
      <c r="E1884" s="13" t="s">
        <v>343</v>
      </c>
      <c r="F1884" s="18">
        <v>8.4958218038099997E-2</v>
      </c>
      <c r="G1884" s="18">
        <v>35</v>
      </c>
      <c r="H1884" s="18">
        <v>312</v>
      </c>
      <c r="I1884" s="18">
        <v>347</v>
      </c>
    </row>
    <row r="1885" spans="1:9">
      <c r="A1885" s="13" t="s">
        <v>249</v>
      </c>
      <c r="B1885" s="13">
        <v>17197880901</v>
      </c>
      <c r="C1885" s="13" t="s">
        <v>250</v>
      </c>
      <c r="D1885" s="13" t="s">
        <v>363</v>
      </c>
      <c r="E1885" s="13" t="s">
        <v>251</v>
      </c>
      <c r="F1885" s="18">
        <v>4.2165070772199997E-2</v>
      </c>
      <c r="G1885" s="18"/>
      <c r="H1885" s="18"/>
      <c r="I1885" s="18"/>
    </row>
    <row r="1886" spans="1:9">
      <c r="A1886" s="13" t="s">
        <v>252</v>
      </c>
      <c r="B1886" s="13">
        <v>17197880903</v>
      </c>
      <c r="C1886" s="13" t="s">
        <v>253</v>
      </c>
      <c r="D1886" s="13" t="s">
        <v>363</v>
      </c>
      <c r="E1886" s="13" t="s">
        <v>251</v>
      </c>
      <c r="F1886" s="18">
        <v>4.2165070772199997E-2</v>
      </c>
      <c r="G1886" s="18"/>
      <c r="H1886" s="18"/>
      <c r="I1886" s="18"/>
    </row>
    <row r="1887" spans="1:9">
      <c r="A1887" s="13" t="s">
        <v>254</v>
      </c>
      <c r="B1887" s="13">
        <v>17197880905</v>
      </c>
      <c r="C1887" s="13" t="s">
        <v>255</v>
      </c>
      <c r="D1887" s="13" t="s">
        <v>363</v>
      </c>
      <c r="E1887" s="13" t="s">
        <v>251</v>
      </c>
      <c r="F1887" s="18">
        <v>4.2165070772199997E-2</v>
      </c>
      <c r="G1887" s="18"/>
      <c r="H1887" s="18"/>
      <c r="I1887" s="18"/>
    </row>
    <row r="1888" spans="1:9">
      <c r="A1888" s="13" t="s">
        <v>256</v>
      </c>
      <c r="B1888" s="13">
        <v>17197881001</v>
      </c>
      <c r="C1888" s="13" t="s">
        <v>257</v>
      </c>
      <c r="D1888" s="13" t="s">
        <v>363</v>
      </c>
      <c r="E1888" s="13" t="s">
        <v>258</v>
      </c>
      <c r="F1888" s="18">
        <v>1.8255578354000001E-2</v>
      </c>
      <c r="G1888" s="18"/>
      <c r="H1888" s="18"/>
      <c r="I1888" s="18"/>
    </row>
    <row r="1889" spans="1:9">
      <c r="A1889" s="13" t="s">
        <v>259</v>
      </c>
      <c r="B1889" s="13">
        <v>17197881002</v>
      </c>
      <c r="C1889" s="13" t="s">
        <v>260</v>
      </c>
      <c r="D1889" s="13" t="s">
        <v>363</v>
      </c>
      <c r="E1889" s="13" t="s">
        <v>258</v>
      </c>
      <c r="F1889" s="18">
        <v>6.6234700381800002E-2</v>
      </c>
      <c r="G1889" s="18"/>
      <c r="H1889" s="18"/>
      <c r="I1889" s="18"/>
    </row>
    <row r="1890" spans="1:9">
      <c r="A1890" s="13" t="s">
        <v>261</v>
      </c>
      <c r="B1890" s="13">
        <v>17197881005</v>
      </c>
      <c r="C1890" s="13" t="s">
        <v>262</v>
      </c>
      <c r="D1890" s="13" t="s">
        <v>363</v>
      </c>
      <c r="E1890" s="13" t="s">
        <v>258</v>
      </c>
      <c r="F1890" s="18">
        <v>0</v>
      </c>
      <c r="G1890" s="18"/>
      <c r="H1890" s="18"/>
      <c r="I1890" s="18"/>
    </row>
    <row r="1891" spans="1:9">
      <c r="A1891" s="13" t="s">
        <v>263</v>
      </c>
      <c r="B1891" s="13">
        <v>17197881006</v>
      </c>
      <c r="C1891" s="13" t="s">
        <v>264</v>
      </c>
      <c r="D1891" s="13" t="s">
        <v>363</v>
      </c>
      <c r="E1891" s="13" t="s">
        <v>258</v>
      </c>
      <c r="F1891" s="18">
        <v>3.6090224981299997E-2</v>
      </c>
      <c r="G1891" s="18"/>
      <c r="H1891" s="18"/>
      <c r="I1891" s="18"/>
    </row>
    <row r="1892" spans="1:9">
      <c r="A1892" s="13" t="s">
        <v>265</v>
      </c>
      <c r="B1892" s="13">
        <v>17197881007</v>
      </c>
      <c r="C1892" s="13" t="s">
        <v>266</v>
      </c>
      <c r="D1892" s="13" t="s">
        <v>363</v>
      </c>
      <c r="E1892" s="13" t="s">
        <v>258</v>
      </c>
      <c r="F1892" s="18">
        <v>0</v>
      </c>
      <c r="G1892" s="18"/>
      <c r="H1892" s="18"/>
      <c r="I1892" s="18"/>
    </row>
    <row r="1893" spans="1:9">
      <c r="A1893" s="13" t="s">
        <v>267</v>
      </c>
      <c r="B1893" s="13">
        <v>17197881009</v>
      </c>
      <c r="C1893" s="13" t="s">
        <v>268</v>
      </c>
      <c r="D1893" s="13" t="s">
        <v>363</v>
      </c>
      <c r="E1893" s="13" t="s">
        <v>258</v>
      </c>
      <c r="F1893" s="18">
        <v>0</v>
      </c>
      <c r="G1893" s="18"/>
      <c r="H1893" s="18"/>
      <c r="I1893" s="18"/>
    </row>
    <row r="1894" spans="1:9">
      <c r="A1894" s="13" t="s">
        <v>269</v>
      </c>
      <c r="B1894" s="13">
        <v>17197881010</v>
      </c>
      <c r="C1894" s="13" t="s">
        <v>270</v>
      </c>
      <c r="D1894" s="13" t="s">
        <v>363</v>
      </c>
      <c r="E1894" s="13" t="s">
        <v>258</v>
      </c>
      <c r="F1894" s="18">
        <v>0</v>
      </c>
      <c r="G1894" s="18"/>
      <c r="H1894" s="18"/>
      <c r="I1894" s="18"/>
    </row>
    <row r="1895" spans="1:9">
      <c r="A1895" s="13" t="s">
        <v>271</v>
      </c>
      <c r="B1895" s="13">
        <v>17197881011</v>
      </c>
      <c r="C1895" s="13" t="s">
        <v>272</v>
      </c>
      <c r="D1895" s="13" t="s">
        <v>363</v>
      </c>
      <c r="E1895" s="13" t="s">
        <v>258</v>
      </c>
      <c r="F1895" s="18">
        <v>0</v>
      </c>
      <c r="G1895" s="18"/>
      <c r="H1895" s="18"/>
      <c r="I1895" s="18"/>
    </row>
    <row r="1896" spans="1:9">
      <c r="A1896" s="13" t="s">
        <v>273</v>
      </c>
      <c r="B1896" s="13">
        <v>17197881012</v>
      </c>
      <c r="C1896" s="13" t="s">
        <v>274</v>
      </c>
      <c r="D1896" s="13" t="s">
        <v>363</v>
      </c>
      <c r="E1896" s="13" t="s">
        <v>258</v>
      </c>
      <c r="F1896" s="18">
        <v>0</v>
      </c>
      <c r="G1896" s="18"/>
      <c r="H1896" s="18"/>
      <c r="I1896" s="18"/>
    </row>
    <row r="1897" spans="1:9">
      <c r="A1897" s="13" t="s">
        <v>275</v>
      </c>
      <c r="B1897" s="13">
        <v>17197881105</v>
      </c>
      <c r="C1897" s="13" t="s">
        <v>276</v>
      </c>
      <c r="D1897" s="13" t="s">
        <v>363</v>
      </c>
      <c r="E1897" s="13" t="s">
        <v>277</v>
      </c>
      <c r="F1897" s="18">
        <v>6.8807341158399996E-2</v>
      </c>
      <c r="G1897" s="18">
        <v>12</v>
      </c>
      <c r="H1897" s="18">
        <v>214</v>
      </c>
      <c r="I1897" s="18">
        <v>226</v>
      </c>
    </row>
    <row r="1898" spans="1:9">
      <c r="A1898" s="13" t="s">
        <v>278</v>
      </c>
      <c r="B1898" s="13">
        <v>17197881107</v>
      </c>
      <c r="C1898" s="13" t="s">
        <v>279</v>
      </c>
      <c r="D1898" s="13" t="s">
        <v>363</v>
      </c>
      <c r="E1898" s="13" t="s">
        <v>280</v>
      </c>
      <c r="F1898" s="18">
        <v>2.2375214844900002E-2</v>
      </c>
      <c r="G1898" s="18">
        <v>10</v>
      </c>
      <c r="H1898" s="18">
        <v>266</v>
      </c>
      <c r="I1898" s="18">
        <v>276</v>
      </c>
    </row>
    <row r="1899" spans="1:9">
      <c r="A1899" s="13" t="s">
        <v>281</v>
      </c>
      <c r="B1899" s="13">
        <v>17197881108</v>
      </c>
      <c r="C1899" s="13" t="s">
        <v>282</v>
      </c>
      <c r="D1899" s="13" t="s">
        <v>363</v>
      </c>
      <c r="E1899" s="13" t="s">
        <v>280</v>
      </c>
      <c r="F1899" s="18">
        <v>2.2375214844900002E-2</v>
      </c>
      <c r="G1899" s="18">
        <v>10</v>
      </c>
      <c r="H1899" s="18">
        <v>266</v>
      </c>
      <c r="I1899" s="18">
        <v>276</v>
      </c>
    </row>
    <row r="1900" spans="1:9">
      <c r="A1900" s="13" t="s">
        <v>283</v>
      </c>
      <c r="B1900" s="13">
        <v>17197881109</v>
      </c>
      <c r="C1900" s="13" t="s">
        <v>284</v>
      </c>
      <c r="D1900" s="13" t="s">
        <v>363</v>
      </c>
      <c r="E1900" s="13" t="s">
        <v>280</v>
      </c>
      <c r="F1900" s="18">
        <v>0</v>
      </c>
      <c r="G1900" s="18">
        <v>10</v>
      </c>
      <c r="H1900" s="18">
        <v>266</v>
      </c>
      <c r="I1900" s="18">
        <v>276</v>
      </c>
    </row>
    <row r="1901" spans="1:9">
      <c r="A1901" s="13" t="s">
        <v>285</v>
      </c>
      <c r="B1901" s="13">
        <v>17197881111</v>
      </c>
      <c r="C1901" s="13" t="s">
        <v>286</v>
      </c>
      <c r="D1901" s="13" t="s">
        <v>363</v>
      </c>
      <c r="E1901" s="13" t="s">
        <v>280</v>
      </c>
      <c r="F1901" s="18">
        <v>0</v>
      </c>
      <c r="G1901" s="18">
        <v>10</v>
      </c>
      <c r="H1901" s="18">
        <v>266</v>
      </c>
      <c r="I1901" s="18">
        <v>276</v>
      </c>
    </row>
    <row r="1902" spans="1:9">
      <c r="A1902" s="13" t="s">
        <v>287</v>
      </c>
      <c r="B1902" s="13">
        <v>17197881112</v>
      </c>
      <c r="C1902" s="13" t="s">
        <v>288</v>
      </c>
      <c r="D1902" s="13" t="s">
        <v>363</v>
      </c>
      <c r="E1902" s="13" t="s">
        <v>280</v>
      </c>
      <c r="F1902" s="18">
        <v>8.5744904354199993E-3</v>
      </c>
      <c r="G1902" s="18">
        <v>10</v>
      </c>
      <c r="H1902" s="18">
        <v>266</v>
      </c>
      <c r="I1902" s="18">
        <v>276</v>
      </c>
    </row>
    <row r="1903" spans="1:9">
      <c r="A1903" s="13" t="s">
        <v>289</v>
      </c>
      <c r="B1903" s="13">
        <v>17197881113</v>
      </c>
      <c r="C1903" s="13" t="s">
        <v>290</v>
      </c>
      <c r="D1903" s="13" t="s">
        <v>363</v>
      </c>
      <c r="E1903" s="13" t="s">
        <v>280</v>
      </c>
      <c r="F1903" s="18">
        <v>6.5537956543300002E-3</v>
      </c>
      <c r="G1903" s="18">
        <v>10</v>
      </c>
      <c r="H1903" s="18">
        <v>266</v>
      </c>
      <c r="I1903" s="18">
        <v>276</v>
      </c>
    </row>
    <row r="1904" spans="1:9">
      <c r="A1904" s="13" t="s">
        <v>291</v>
      </c>
      <c r="B1904" s="13">
        <v>17197881115</v>
      </c>
      <c r="C1904" s="13" t="s">
        <v>292</v>
      </c>
      <c r="D1904" s="13" t="s">
        <v>363</v>
      </c>
      <c r="E1904" s="13" t="s">
        <v>280</v>
      </c>
      <c r="F1904" s="18">
        <v>6.5537956543300002E-3</v>
      </c>
      <c r="G1904" s="18">
        <v>10</v>
      </c>
      <c r="H1904" s="18">
        <v>266</v>
      </c>
      <c r="I1904" s="18">
        <v>276</v>
      </c>
    </row>
    <row r="1905" spans="1:9">
      <c r="A1905" s="13" t="s">
        <v>293</v>
      </c>
      <c r="B1905" s="13">
        <v>17197881116</v>
      </c>
      <c r="C1905" s="13" t="s">
        <v>294</v>
      </c>
      <c r="D1905" s="13" t="s">
        <v>363</v>
      </c>
      <c r="E1905" s="13" t="s">
        <v>280</v>
      </c>
      <c r="F1905" s="18">
        <v>2.67281103879E-2</v>
      </c>
      <c r="G1905" s="18">
        <v>10</v>
      </c>
      <c r="H1905" s="18">
        <v>266</v>
      </c>
      <c r="I1905" s="18">
        <v>276</v>
      </c>
    </row>
    <row r="1906" spans="1:9">
      <c r="A1906" s="13" t="s">
        <v>295</v>
      </c>
      <c r="B1906" s="13">
        <v>17197881200</v>
      </c>
      <c r="C1906" s="13" t="s">
        <v>296</v>
      </c>
      <c r="D1906" s="13" t="s">
        <v>363</v>
      </c>
      <c r="E1906" s="13" t="s">
        <v>320</v>
      </c>
      <c r="F1906" s="18">
        <v>0.27315914630900001</v>
      </c>
      <c r="G1906" s="18">
        <v>543</v>
      </c>
      <c r="H1906" s="18">
        <v>4190</v>
      </c>
      <c r="I1906" s="18">
        <v>4733</v>
      </c>
    </row>
    <row r="1907" spans="1:9">
      <c r="A1907" s="13" t="s">
        <v>297</v>
      </c>
      <c r="B1907" s="13">
        <v>17197881301</v>
      </c>
      <c r="C1907" s="13" t="s">
        <v>298</v>
      </c>
      <c r="D1907" s="13" t="s">
        <v>363</v>
      </c>
      <c r="E1907" s="13" t="s">
        <v>320</v>
      </c>
      <c r="F1907" s="18">
        <v>0.225806444883</v>
      </c>
      <c r="G1907" s="18">
        <v>543</v>
      </c>
      <c r="H1907" s="18">
        <v>4190</v>
      </c>
      <c r="I1907" s="18">
        <v>4733</v>
      </c>
    </row>
    <row r="1908" spans="1:9">
      <c r="A1908" s="13" t="s">
        <v>299</v>
      </c>
      <c r="B1908" s="13">
        <v>17197881302</v>
      </c>
      <c r="C1908" s="13" t="s">
        <v>300</v>
      </c>
      <c r="D1908" s="13" t="s">
        <v>363</v>
      </c>
      <c r="E1908" s="13" t="s">
        <v>320</v>
      </c>
      <c r="F1908" s="18">
        <v>0.225806444883</v>
      </c>
      <c r="G1908" s="18">
        <v>543</v>
      </c>
      <c r="H1908" s="18">
        <v>4190</v>
      </c>
      <c r="I1908" s="18">
        <v>4733</v>
      </c>
    </row>
    <row r="1909" spans="1:9">
      <c r="A1909" s="13" t="s">
        <v>301</v>
      </c>
      <c r="B1909" s="13">
        <v>17197881401</v>
      </c>
      <c r="C1909" s="13" t="s">
        <v>193</v>
      </c>
      <c r="D1909" s="13" t="s">
        <v>363</v>
      </c>
      <c r="E1909" s="13" t="s">
        <v>320</v>
      </c>
      <c r="F1909" s="18">
        <v>0.12578617036299999</v>
      </c>
      <c r="G1909" s="18">
        <v>543</v>
      </c>
      <c r="H1909" s="18">
        <v>4190</v>
      </c>
      <c r="I1909" s="18">
        <v>4733</v>
      </c>
    </row>
    <row r="1910" spans="1:9">
      <c r="A1910" s="13" t="s">
        <v>194</v>
      </c>
      <c r="B1910" s="13">
        <v>17197881402</v>
      </c>
      <c r="C1910" s="13" t="s">
        <v>195</v>
      </c>
      <c r="D1910" s="13" t="s">
        <v>363</v>
      </c>
      <c r="E1910" s="13" t="s">
        <v>320</v>
      </c>
      <c r="F1910" s="18">
        <v>0.12578617036299999</v>
      </c>
      <c r="G1910" s="18">
        <v>543</v>
      </c>
      <c r="H1910" s="18">
        <v>4190</v>
      </c>
      <c r="I1910" s="18">
        <v>4733</v>
      </c>
    </row>
    <row r="1911" spans="1:9">
      <c r="A1911" s="13" t="s">
        <v>196</v>
      </c>
      <c r="B1911" s="13">
        <v>17197881500</v>
      </c>
      <c r="C1911" s="13" t="s">
        <v>197</v>
      </c>
      <c r="D1911" s="13" t="s">
        <v>363</v>
      </c>
      <c r="E1911" s="13" t="s">
        <v>320</v>
      </c>
      <c r="F1911" s="18">
        <v>1.93905811757E-2</v>
      </c>
      <c r="G1911" s="18">
        <v>543</v>
      </c>
      <c r="H1911" s="18">
        <v>4190</v>
      </c>
      <c r="I1911" s="18">
        <v>4733</v>
      </c>
    </row>
    <row r="1912" spans="1:9">
      <c r="A1912" s="13" t="s">
        <v>198</v>
      </c>
      <c r="B1912" s="13">
        <v>17197881601</v>
      </c>
      <c r="C1912" s="13" t="s">
        <v>199</v>
      </c>
      <c r="D1912" s="13" t="s">
        <v>363</v>
      </c>
      <c r="E1912" s="13" t="s">
        <v>320</v>
      </c>
      <c r="F1912" s="18">
        <v>9.3427486717700001E-2</v>
      </c>
      <c r="G1912" s="18">
        <v>543</v>
      </c>
      <c r="H1912" s="18">
        <v>4190</v>
      </c>
      <c r="I1912" s="18">
        <v>4733</v>
      </c>
    </row>
    <row r="1913" spans="1:9">
      <c r="A1913" s="13" t="s">
        <v>200</v>
      </c>
      <c r="B1913" s="13">
        <v>17197881603</v>
      </c>
      <c r="C1913" s="13" t="s">
        <v>201</v>
      </c>
      <c r="D1913" s="13" t="s">
        <v>363</v>
      </c>
      <c r="E1913" s="13" t="s">
        <v>320</v>
      </c>
      <c r="F1913" s="18">
        <v>9.3427486717700001E-2</v>
      </c>
      <c r="G1913" s="18">
        <v>543</v>
      </c>
      <c r="H1913" s="18">
        <v>4190</v>
      </c>
      <c r="I1913" s="18">
        <v>4733</v>
      </c>
    </row>
    <row r="1914" spans="1:9">
      <c r="A1914" s="13" t="s">
        <v>202</v>
      </c>
      <c r="B1914" s="13">
        <v>17197881604</v>
      </c>
      <c r="C1914" s="13" t="s">
        <v>203</v>
      </c>
      <c r="D1914" s="13" t="s">
        <v>363</v>
      </c>
      <c r="E1914" s="13" t="s">
        <v>320</v>
      </c>
      <c r="F1914" s="18">
        <v>9.3427486717700001E-2</v>
      </c>
      <c r="G1914" s="18">
        <v>543</v>
      </c>
      <c r="H1914" s="18">
        <v>4190</v>
      </c>
      <c r="I1914" s="18">
        <v>4733</v>
      </c>
    </row>
    <row r="1915" spans="1:9">
      <c r="A1915" s="13" t="s">
        <v>204</v>
      </c>
      <c r="B1915" s="13">
        <v>17197881700</v>
      </c>
      <c r="C1915" s="13" t="s">
        <v>205</v>
      </c>
      <c r="D1915" s="13" t="s">
        <v>363</v>
      </c>
      <c r="E1915" s="13" t="s">
        <v>320</v>
      </c>
      <c r="F1915" s="18">
        <v>2.8109028935400002E-2</v>
      </c>
      <c r="G1915" s="18">
        <v>543</v>
      </c>
      <c r="H1915" s="18">
        <v>4190</v>
      </c>
      <c r="I1915" s="18">
        <v>4733</v>
      </c>
    </row>
    <row r="1916" spans="1:9">
      <c r="A1916" s="13" t="s">
        <v>206</v>
      </c>
      <c r="B1916" s="13">
        <v>17197881800</v>
      </c>
      <c r="C1916" s="13" t="s">
        <v>207</v>
      </c>
      <c r="D1916" s="13" t="s">
        <v>363</v>
      </c>
      <c r="E1916" s="13" t="s">
        <v>320</v>
      </c>
      <c r="F1916" s="18">
        <v>0.14866310358000001</v>
      </c>
      <c r="G1916" s="18">
        <v>543</v>
      </c>
      <c r="H1916" s="18">
        <v>4190</v>
      </c>
      <c r="I1916" s="18">
        <v>4733</v>
      </c>
    </row>
    <row r="1917" spans="1:9">
      <c r="A1917" s="13" t="s">
        <v>208</v>
      </c>
      <c r="B1917" s="13">
        <v>17197881900</v>
      </c>
      <c r="C1917" s="13" t="s">
        <v>209</v>
      </c>
      <c r="D1917" s="13" t="s">
        <v>363</v>
      </c>
      <c r="E1917" s="13" t="s">
        <v>320</v>
      </c>
      <c r="F1917" s="18">
        <v>0.44491526484499999</v>
      </c>
      <c r="G1917" s="18">
        <v>543</v>
      </c>
      <c r="H1917" s="18">
        <v>4190</v>
      </c>
      <c r="I1917" s="18">
        <v>4733</v>
      </c>
    </row>
    <row r="1918" spans="1:9">
      <c r="A1918" s="13" t="s">
        <v>210</v>
      </c>
      <c r="B1918" s="13">
        <v>17197882000</v>
      </c>
      <c r="C1918" s="13" t="s">
        <v>211</v>
      </c>
      <c r="D1918" s="13" t="s">
        <v>363</v>
      </c>
      <c r="E1918" s="13" t="s">
        <v>320</v>
      </c>
      <c r="F1918" s="18">
        <v>0.28646749257999998</v>
      </c>
      <c r="G1918" s="18">
        <v>543</v>
      </c>
      <c r="H1918" s="18">
        <v>4190</v>
      </c>
      <c r="I1918" s="18">
        <v>4733</v>
      </c>
    </row>
    <row r="1919" spans="1:9">
      <c r="A1919" s="13" t="s">
        <v>212</v>
      </c>
      <c r="B1919" s="13">
        <v>17197882100</v>
      </c>
      <c r="C1919" s="13" t="s">
        <v>213</v>
      </c>
      <c r="D1919" s="13" t="s">
        <v>363</v>
      </c>
      <c r="E1919" s="13" t="s">
        <v>320</v>
      </c>
      <c r="F1919" s="18">
        <v>0.33549433946599999</v>
      </c>
      <c r="G1919" s="18">
        <v>543</v>
      </c>
      <c r="H1919" s="18">
        <v>4190</v>
      </c>
      <c r="I1919" s="18">
        <v>4733</v>
      </c>
    </row>
    <row r="1920" spans="1:9">
      <c r="A1920" s="13" t="s">
        <v>214</v>
      </c>
      <c r="B1920" s="13">
        <v>17197882200</v>
      </c>
      <c r="C1920" s="13" t="s">
        <v>215</v>
      </c>
      <c r="D1920" s="13" t="s">
        <v>363</v>
      </c>
      <c r="E1920" s="13" t="s">
        <v>320</v>
      </c>
      <c r="F1920" s="18">
        <v>0.164285719395</v>
      </c>
      <c r="G1920" s="18">
        <v>543</v>
      </c>
      <c r="H1920" s="18">
        <v>4190</v>
      </c>
      <c r="I1920" s="18">
        <v>4733</v>
      </c>
    </row>
    <row r="1921" spans="1:9">
      <c r="A1921" s="13" t="s">
        <v>216</v>
      </c>
      <c r="B1921" s="13">
        <v>17197882300</v>
      </c>
      <c r="C1921" s="13" t="s">
        <v>217</v>
      </c>
      <c r="D1921" s="13" t="s">
        <v>363</v>
      </c>
      <c r="E1921" s="13" t="s">
        <v>320</v>
      </c>
      <c r="F1921" s="24">
        <v>0.16778524219999999</v>
      </c>
      <c r="G1921" s="18">
        <v>543</v>
      </c>
      <c r="H1921" s="18">
        <v>4190</v>
      </c>
      <c r="I1921" s="18">
        <v>4733</v>
      </c>
    </row>
    <row r="1922" spans="1:9">
      <c r="A1922" s="13" t="s">
        <v>218</v>
      </c>
      <c r="B1922" s="13">
        <v>17197882400</v>
      </c>
      <c r="C1922" s="13" t="s">
        <v>219</v>
      </c>
      <c r="D1922" s="13" t="s">
        <v>363</v>
      </c>
      <c r="E1922" s="13" t="s">
        <v>320</v>
      </c>
      <c r="F1922" s="18">
        <v>0.17694994807200001</v>
      </c>
      <c r="G1922" s="18">
        <v>543</v>
      </c>
      <c r="H1922" s="18">
        <v>4190</v>
      </c>
      <c r="I1922" s="18">
        <v>4733</v>
      </c>
    </row>
    <row r="1923" spans="1:9">
      <c r="A1923" s="13" t="s">
        <v>220</v>
      </c>
      <c r="B1923" s="13">
        <v>17197882500</v>
      </c>
      <c r="C1923" s="13" t="s">
        <v>221</v>
      </c>
      <c r="D1923" s="13" t="s">
        <v>363</v>
      </c>
      <c r="E1923" s="13" t="s">
        <v>320</v>
      </c>
      <c r="F1923" s="18">
        <v>0.25481480359999997</v>
      </c>
      <c r="G1923" s="18">
        <v>543</v>
      </c>
      <c r="H1923" s="18">
        <v>4190</v>
      </c>
      <c r="I1923" s="18">
        <v>4733</v>
      </c>
    </row>
    <row r="1924" spans="1:9">
      <c r="A1924" s="13" t="s">
        <v>222</v>
      </c>
      <c r="B1924" s="13">
        <v>17197882601</v>
      </c>
      <c r="C1924" s="13" t="s">
        <v>223</v>
      </c>
      <c r="D1924" s="13" t="s">
        <v>363</v>
      </c>
      <c r="E1924" s="13" t="s">
        <v>320</v>
      </c>
      <c r="F1924" s="18">
        <v>0.100616015494</v>
      </c>
      <c r="G1924" s="18">
        <v>543</v>
      </c>
      <c r="H1924" s="18">
        <v>4190</v>
      </c>
      <c r="I1924" s="18">
        <v>4733</v>
      </c>
    </row>
    <row r="1925" spans="1:9">
      <c r="A1925" s="13" t="s">
        <v>224</v>
      </c>
      <c r="B1925" s="13">
        <v>17197882602</v>
      </c>
      <c r="C1925" s="13" t="s">
        <v>225</v>
      </c>
      <c r="D1925" s="13" t="s">
        <v>363</v>
      </c>
      <c r="E1925" s="13" t="s">
        <v>320</v>
      </c>
      <c r="F1925" s="18">
        <v>0.100616015494</v>
      </c>
      <c r="G1925" s="18">
        <v>543</v>
      </c>
      <c r="H1925" s="18">
        <v>4190</v>
      </c>
      <c r="I1925" s="18">
        <v>4733</v>
      </c>
    </row>
    <row r="1926" spans="1:9">
      <c r="A1926" s="13" t="s">
        <v>226</v>
      </c>
      <c r="B1926" s="13">
        <v>17197882701</v>
      </c>
      <c r="C1926" s="13" t="s">
        <v>227</v>
      </c>
      <c r="D1926" s="13" t="s">
        <v>363</v>
      </c>
      <c r="E1926" s="13" t="s">
        <v>320</v>
      </c>
      <c r="F1926" s="18">
        <v>6.1320755630699997E-2</v>
      </c>
      <c r="G1926" s="18">
        <v>543</v>
      </c>
      <c r="H1926" s="18">
        <v>4190</v>
      </c>
      <c r="I1926" s="18">
        <v>4733</v>
      </c>
    </row>
    <row r="1927" spans="1:9">
      <c r="A1927" s="13" t="s">
        <v>228</v>
      </c>
      <c r="B1927" s="13">
        <v>17197882702</v>
      </c>
      <c r="C1927" s="13" t="s">
        <v>229</v>
      </c>
      <c r="D1927" s="13" t="s">
        <v>363</v>
      </c>
      <c r="E1927" s="13" t="s">
        <v>320</v>
      </c>
      <c r="F1927" s="18">
        <v>6.1320755630699997E-2</v>
      </c>
      <c r="G1927" s="18">
        <v>543</v>
      </c>
      <c r="H1927" s="18">
        <v>4190</v>
      </c>
      <c r="I1927" s="18">
        <v>4733</v>
      </c>
    </row>
    <row r="1928" spans="1:9">
      <c r="A1928" s="13" t="s">
        <v>230</v>
      </c>
      <c r="B1928" s="13">
        <v>17197882801</v>
      </c>
      <c r="C1928" s="13" t="s">
        <v>231</v>
      </c>
      <c r="D1928" s="13" t="s">
        <v>363</v>
      </c>
      <c r="E1928" s="13" t="s">
        <v>320</v>
      </c>
      <c r="F1928" s="18">
        <v>0.145748987794</v>
      </c>
      <c r="G1928" s="18">
        <v>543</v>
      </c>
      <c r="H1928" s="18">
        <v>4190</v>
      </c>
      <c r="I1928" s="18">
        <v>4733</v>
      </c>
    </row>
    <row r="1929" spans="1:9">
      <c r="A1929" s="13" t="s">
        <v>232</v>
      </c>
      <c r="B1929" s="13">
        <v>17197882802</v>
      </c>
      <c r="C1929" s="13" t="s">
        <v>233</v>
      </c>
      <c r="D1929" s="13" t="s">
        <v>363</v>
      </c>
      <c r="E1929" s="13" t="s">
        <v>320</v>
      </c>
      <c r="F1929" s="18">
        <v>0.145748987794</v>
      </c>
      <c r="G1929" s="18">
        <v>543</v>
      </c>
      <c r="H1929" s="18">
        <v>4190</v>
      </c>
      <c r="I1929" s="18">
        <v>4733</v>
      </c>
    </row>
    <row r="1930" spans="1:9">
      <c r="A1930" s="13" t="s">
        <v>234</v>
      </c>
      <c r="B1930" s="13">
        <v>17197882900</v>
      </c>
      <c r="C1930" s="13" t="s">
        <v>235</v>
      </c>
      <c r="D1930" s="13" t="s">
        <v>363</v>
      </c>
      <c r="E1930" s="13" t="s">
        <v>320</v>
      </c>
      <c r="F1930" s="18">
        <v>0</v>
      </c>
      <c r="G1930" s="18">
        <v>543</v>
      </c>
      <c r="H1930" s="18">
        <v>4190</v>
      </c>
      <c r="I1930" s="18">
        <v>4733</v>
      </c>
    </row>
    <row r="1931" spans="1:9">
      <c r="A1931" s="13" t="s">
        <v>236</v>
      </c>
      <c r="B1931" s="13">
        <v>17197883000</v>
      </c>
      <c r="C1931" s="13" t="s">
        <v>237</v>
      </c>
      <c r="D1931" s="13" t="s">
        <v>363</v>
      </c>
      <c r="E1931" s="13" t="s">
        <v>320</v>
      </c>
      <c r="F1931" s="18">
        <v>3.5856574773799998E-2</v>
      </c>
      <c r="G1931" s="18">
        <v>543</v>
      </c>
      <c r="H1931" s="18">
        <v>4190</v>
      </c>
      <c r="I1931" s="18">
        <v>4733</v>
      </c>
    </row>
    <row r="1932" spans="1:9">
      <c r="A1932" s="13" t="s">
        <v>238</v>
      </c>
      <c r="B1932" s="13">
        <v>17197883100</v>
      </c>
      <c r="C1932" s="13" t="s">
        <v>239</v>
      </c>
      <c r="D1932" s="13" t="s">
        <v>363</v>
      </c>
      <c r="E1932" s="13" t="s">
        <v>320</v>
      </c>
      <c r="F1932" s="18">
        <v>0</v>
      </c>
      <c r="G1932" s="18">
        <v>543</v>
      </c>
      <c r="H1932" s="18">
        <v>4190</v>
      </c>
      <c r="I1932" s="18">
        <v>4733</v>
      </c>
    </row>
    <row r="1933" spans="1:9">
      <c r="A1933" s="13" t="s">
        <v>240</v>
      </c>
      <c r="B1933" s="13">
        <v>17197883206</v>
      </c>
      <c r="C1933" s="13" t="s">
        <v>241</v>
      </c>
      <c r="D1933" s="13" t="s">
        <v>363</v>
      </c>
      <c r="E1933" s="13" t="s">
        <v>320</v>
      </c>
      <c r="F1933" s="18">
        <v>1.2369172647600001E-2</v>
      </c>
      <c r="G1933" s="18">
        <v>543</v>
      </c>
      <c r="H1933" s="18">
        <v>4190</v>
      </c>
      <c r="I1933" s="18">
        <v>4733</v>
      </c>
    </row>
    <row r="1934" spans="1:9">
      <c r="A1934" s="13" t="s">
        <v>242</v>
      </c>
      <c r="B1934" s="13">
        <v>17197883208</v>
      </c>
      <c r="C1934" s="13" t="s">
        <v>243</v>
      </c>
      <c r="D1934" s="13" t="s">
        <v>363</v>
      </c>
      <c r="E1934" s="13" t="s">
        <v>320</v>
      </c>
      <c r="F1934" s="18">
        <v>5.1621444523300003E-2</v>
      </c>
      <c r="G1934" s="18">
        <v>543</v>
      </c>
      <c r="H1934" s="18">
        <v>4190</v>
      </c>
      <c r="I1934" s="18">
        <v>4733</v>
      </c>
    </row>
    <row r="1935" spans="1:9">
      <c r="A1935" s="13" t="s">
        <v>244</v>
      </c>
      <c r="B1935" s="13">
        <v>17197883209</v>
      </c>
      <c r="C1935" s="13" t="s">
        <v>245</v>
      </c>
      <c r="D1935" s="13" t="s">
        <v>363</v>
      </c>
      <c r="E1935" s="13" t="s">
        <v>320</v>
      </c>
      <c r="F1935" s="18">
        <v>5.1621444523300003E-2</v>
      </c>
      <c r="G1935" s="18">
        <v>543</v>
      </c>
      <c r="H1935" s="18">
        <v>4190</v>
      </c>
      <c r="I1935" s="18">
        <v>4733</v>
      </c>
    </row>
    <row r="1936" spans="1:9">
      <c r="A1936" s="13" t="s">
        <v>136</v>
      </c>
      <c r="B1936" s="13">
        <v>17197883210</v>
      </c>
      <c r="C1936" s="13" t="s">
        <v>137</v>
      </c>
      <c r="D1936" s="13" t="s">
        <v>363</v>
      </c>
      <c r="E1936" s="13" t="s">
        <v>320</v>
      </c>
      <c r="F1936" s="18">
        <v>5.1621444523300003E-2</v>
      </c>
      <c r="G1936" s="18">
        <v>543</v>
      </c>
      <c r="H1936" s="18">
        <v>4190</v>
      </c>
      <c r="I1936" s="18">
        <v>4733</v>
      </c>
    </row>
    <row r="1937" spans="1:9">
      <c r="A1937" s="13" t="s">
        <v>138</v>
      </c>
      <c r="B1937" s="13">
        <v>17197883211</v>
      </c>
      <c r="C1937" s="13" t="s">
        <v>139</v>
      </c>
      <c r="D1937" s="13" t="s">
        <v>363</v>
      </c>
      <c r="E1937" s="13" t="s">
        <v>320</v>
      </c>
      <c r="F1937" s="18">
        <v>5.1621444523300003E-2</v>
      </c>
      <c r="G1937" s="18">
        <v>543</v>
      </c>
      <c r="H1937" s="18">
        <v>4190</v>
      </c>
      <c r="I1937" s="18">
        <v>4733</v>
      </c>
    </row>
    <row r="1938" spans="1:9">
      <c r="A1938" s="13" t="s">
        <v>140</v>
      </c>
      <c r="B1938" s="13">
        <v>17197883212</v>
      </c>
      <c r="C1938" s="13" t="s">
        <v>141</v>
      </c>
      <c r="D1938" s="13" t="s">
        <v>363</v>
      </c>
      <c r="E1938" s="13" t="s">
        <v>320</v>
      </c>
      <c r="F1938" s="18">
        <v>5.1621444523300003E-2</v>
      </c>
      <c r="G1938" s="18">
        <v>543</v>
      </c>
      <c r="H1938" s="18">
        <v>4190</v>
      </c>
      <c r="I1938" s="18">
        <v>4733</v>
      </c>
    </row>
    <row r="1939" spans="1:9">
      <c r="A1939" s="13" t="s">
        <v>142</v>
      </c>
      <c r="B1939" s="13">
        <v>17197883213</v>
      </c>
      <c r="C1939" s="13" t="s">
        <v>143</v>
      </c>
      <c r="D1939" s="13" t="s">
        <v>363</v>
      </c>
      <c r="E1939" s="13" t="s">
        <v>320</v>
      </c>
      <c r="F1939" s="18">
        <v>5.1621444523300003E-2</v>
      </c>
      <c r="G1939" s="18">
        <v>543</v>
      </c>
      <c r="H1939" s="18">
        <v>4190</v>
      </c>
      <c r="I1939" s="18">
        <v>4733</v>
      </c>
    </row>
    <row r="1940" spans="1:9">
      <c r="A1940" s="13" t="s">
        <v>144</v>
      </c>
      <c r="B1940" s="13">
        <v>17197883214</v>
      </c>
      <c r="C1940" s="13" t="s">
        <v>145</v>
      </c>
      <c r="D1940" s="13" t="s">
        <v>363</v>
      </c>
      <c r="E1940" s="13" t="s">
        <v>320</v>
      </c>
      <c r="F1940" s="18">
        <v>5.1621444523300003E-2</v>
      </c>
      <c r="G1940" s="18">
        <v>543</v>
      </c>
      <c r="H1940" s="18">
        <v>4190</v>
      </c>
      <c r="I1940" s="18">
        <v>4733</v>
      </c>
    </row>
    <row r="1941" spans="1:9">
      <c r="A1941" s="13" t="s">
        <v>146</v>
      </c>
      <c r="B1941" s="13">
        <v>17197883215</v>
      </c>
      <c r="C1941" s="13" t="s">
        <v>147</v>
      </c>
      <c r="D1941" s="13" t="s">
        <v>363</v>
      </c>
      <c r="E1941" s="13" t="s">
        <v>320</v>
      </c>
      <c r="F1941" s="18">
        <v>5.1621444523300003E-2</v>
      </c>
      <c r="G1941" s="18">
        <v>543</v>
      </c>
      <c r="H1941" s="18">
        <v>4190</v>
      </c>
      <c r="I1941" s="18">
        <v>4733</v>
      </c>
    </row>
    <row r="1942" spans="1:9">
      <c r="A1942" s="13" t="s">
        <v>148</v>
      </c>
      <c r="B1942" s="13">
        <v>17197883216</v>
      </c>
      <c r="C1942" s="13" t="s">
        <v>149</v>
      </c>
      <c r="D1942" s="13" t="s">
        <v>363</v>
      </c>
      <c r="E1942" s="13" t="s">
        <v>320</v>
      </c>
      <c r="F1942" s="18">
        <v>5.1621444523300003E-2</v>
      </c>
      <c r="G1942" s="18">
        <v>543</v>
      </c>
      <c r="H1942" s="18">
        <v>4190</v>
      </c>
      <c r="I1942" s="18">
        <v>4733</v>
      </c>
    </row>
    <row r="1943" spans="1:9">
      <c r="A1943" s="13" t="s">
        <v>150</v>
      </c>
      <c r="B1943" s="13">
        <v>17197883303</v>
      </c>
      <c r="C1943" s="13" t="s">
        <v>151</v>
      </c>
      <c r="D1943" s="13" t="s">
        <v>363</v>
      </c>
      <c r="E1943" s="13" t="s">
        <v>152</v>
      </c>
      <c r="F1943" s="18">
        <v>2.2181145846800001E-2</v>
      </c>
      <c r="G1943" s="18"/>
      <c r="H1943" s="18"/>
      <c r="I1943" s="18"/>
    </row>
    <row r="1944" spans="1:9">
      <c r="A1944" s="13" t="s">
        <v>153</v>
      </c>
      <c r="B1944" s="13">
        <v>17197883304</v>
      </c>
      <c r="C1944" s="13" t="s">
        <v>154</v>
      </c>
      <c r="D1944" s="13" t="s">
        <v>363</v>
      </c>
      <c r="E1944" s="13" t="s">
        <v>155</v>
      </c>
      <c r="F1944" s="18">
        <v>6.5948858857200005E-2</v>
      </c>
      <c r="G1944" s="18">
        <v>7</v>
      </c>
      <c r="H1944" s="18">
        <v>173</v>
      </c>
      <c r="I1944" s="18">
        <v>180</v>
      </c>
    </row>
    <row r="1945" spans="1:9">
      <c r="A1945" s="13" t="s">
        <v>156</v>
      </c>
      <c r="B1945" s="13">
        <v>17197883305</v>
      </c>
      <c r="C1945" s="13" t="s">
        <v>157</v>
      </c>
      <c r="D1945" s="13" t="s">
        <v>363</v>
      </c>
      <c r="E1945" s="13" t="s">
        <v>158</v>
      </c>
      <c r="F1945" s="18">
        <v>0</v>
      </c>
      <c r="G1945" s="18"/>
      <c r="H1945" s="18"/>
      <c r="I1945" s="18"/>
    </row>
    <row r="1946" spans="1:9">
      <c r="A1946" s="13" t="s">
        <v>159</v>
      </c>
      <c r="B1946" s="13">
        <v>17197883306</v>
      </c>
      <c r="C1946" s="13" t="s">
        <v>160</v>
      </c>
      <c r="D1946" s="13" t="s">
        <v>363</v>
      </c>
      <c r="E1946" s="13" t="s">
        <v>161</v>
      </c>
      <c r="F1946" s="18">
        <v>0</v>
      </c>
      <c r="G1946" s="18">
        <v>3</v>
      </c>
      <c r="H1946" s="18">
        <v>117</v>
      </c>
      <c r="I1946" s="18">
        <v>120</v>
      </c>
    </row>
    <row r="1947" spans="1:9">
      <c r="A1947" s="13" t="s">
        <v>162</v>
      </c>
      <c r="B1947" s="13">
        <v>17197883307</v>
      </c>
      <c r="C1947" s="13" t="s">
        <v>163</v>
      </c>
      <c r="D1947" s="13" t="s">
        <v>363</v>
      </c>
      <c r="E1947" s="13" t="s">
        <v>164</v>
      </c>
      <c r="F1947" s="18">
        <v>3.4271724522099999E-2</v>
      </c>
      <c r="G1947" s="18"/>
      <c r="H1947" s="18"/>
      <c r="I1947" s="18"/>
    </row>
    <row r="1948" spans="1:9">
      <c r="A1948" s="13" t="s">
        <v>165</v>
      </c>
      <c r="B1948" s="13">
        <v>17197883401</v>
      </c>
      <c r="C1948" s="13" t="s">
        <v>166</v>
      </c>
      <c r="D1948" s="13" t="s">
        <v>363</v>
      </c>
      <c r="E1948" s="13" t="s">
        <v>161</v>
      </c>
      <c r="F1948" s="18">
        <v>2.23826710135E-2</v>
      </c>
      <c r="G1948" s="18">
        <v>3</v>
      </c>
      <c r="H1948" s="18">
        <v>117</v>
      </c>
      <c r="I1948" s="18">
        <v>120</v>
      </c>
    </row>
    <row r="1949" spans="1:9">
      <c r="A1949" s="13" t="s">
        <v>167</v>
      </c>
      <c r="B1949" s="13">
        <v>17197883402</v>
      </c>
      <c r="C1949" s="13" t="s">
        <v>168</v>
      </c>
      <c r="D1949" s="13" t="s">
        <v>363</v>
      </c>
      <c r="E1949" s="13" t="s">
        <v>161</v>
      </c>
      <c r="F1949" s="18">
        <v>0</v>
      </c>
      <c r="G1949" s="18">
        <v>3</v>
      </c>
      <c r="H1949" s="18">
        <v>117</v>
      </c>
      <c r="I1949" s="18">
        <v>120</v>
      </c>
    </row>
    <row r="1950" spans="1:9">
      <c r="A1950" s="13" t="s">
        <v>169</v>
      </c>
      <c r="B1950" s="13">
        <v>17197883504</v>
      </c>
      <c r="C1950" s="13" t="s">
        <v>170</v>
      </c>
      <c r="D1950" s="13" t="s">
        <v>363</v>
      </c>
      <c r="E1950" s="13" t="s">
        <v>171</v>
      </c>
      <c r="F1950" s="18">
        <v>1.96779966354E-2</v>
      </c>
      <c r="G1950" s="18">
        <v>15</v>
      </c>
      <c r="H1950" s="18">
        <v>303</v>
      </c>
      <c r="I1950" s="18">
        <v>318</v>
      </c>
    </row>
    <row r="1951" spans="1:9">
      <c r="A1951" s="13" t="s">
        <v>172</v>
      </c>
      <c r="B1951" s="13">
        <v>17197883505</v>
      </c>
      <c r="C1951" s="13" t="s">
        <v>173</v>
      </c>
      <c r="D1951" s="13" t="s">
        <v>363</v>
      </c>
      <c r="E1951" s="13" t="s">
        <v>171</v>
      </c>
      <c r="F1951" s="18">
        <v>0</v>
      </c>
      <c r="G1951" s="18">
        <v>15</v>
      </c>
      <c r="H1951" s="18">
        <v>303</v>
      </c>
      <c r="I1951" s="18">
        <v>318</v>
      </c>
    </row>
    <row r="1952" spans="1:9">
      <c r="A1952" s="13" t="s">
        <v>174</v>
      </c>
      <c r="B1952" s="13">
        <v>17197883507</v>
      </c>
      <c r="C1952" s="13" t="s">
        <v>175</v>
      </c>
      <c r="D1952" s="13" t="s">
        <v>363</v>
      </c>
      <c r="E1952" s="13" t="s">
        <v>176</v>
      </c>
      <c r="F1952" s="18">
        <v>1.48331271484E-2</v>
      </c>
      <c r="G1952" s="18">
        <v>6</v>
      </c>
      <c r="H1952" s="18">
        <v>36</v>
      </c>
      <c r="I1952" s="18">
        <v>42</v>
      </c>
    </row>
    <row r="1953" spans="1:9">
      <c r="A1953" s="13" t="s">
        <v>177</v>
      </c>
      <c r="B1953" s="13">
        <v>17197883509</v>
      </c>
      <c r="C1953" s="13" t="s">
        <v>178</v>
      </c>
      <c r="D1953" s="13" t="s">
        <v>363</v>
      </c>
      <c r="E1953" s="13" t="s">
        <v>171</v>
      </c>
      <c r="F1953" s="18">
        <v>0</v>
      </c>
      <c r="G1953" s="18">
        <v>15</v>
      </c>
      <c r="H1953" s="18">
        <v>303</v>
      </c>
      <c r="I1953" s="18">
        <v>318</v>
      </c>
    </row>
    <row r="1954" spans="1:9">
      <c r="A1954" s="13" t="s">
        <v>179</v>
      </c>
      <c r="B1954" s="13">
        <v>17197883510</v>
      </c>
      <c r="C1954" s="13" t="s">
        <v>180</v>
      </c>
      <c r="D1954" s="13" t="s">
        <v>363</v>
      </c>
      <c r="E1954" s="13" t="s">
        <v>171</v>
      </c>
      <c r="F1954" s="18">
        <v>0</v>
      </c>
      <c r="G1954" s="18">
        <v>15</v>
      </c>
      <c r="H1954" s="18">
        <v>303</v>
      </c>
      <c r="I1954" s="18">
        <v>318</v>
      </c>
    </row>
    <row r="1955" spans="1:9">
      <c r="A1955" s="13" t="s">
        <v>181</v>
      </c>
      <c r="B1955" s="13">
        <v>17197883511</v>
      </c>
      <c r="C1955" s="13" t="s">
        <v>182</v>
      </c>
      <c r="D1955" s="13" t="s">
        <v>363</v>
      </c>
      <c r="E1955" s="13" t="s">
        <v>171</v>
      </c>
      <c r="F1955" s="18">
        <v>0</v>
      </c>
      <c r="G1955" s="18">
        <v>15</v>
      </c>
      <c r="H1955" s="18">
        <v>303</v>
      </c>
      <c r="I1955" s="18">
        <v>318</v>
      </c>
    </row>
    <row r="1956" spans="1:9">
      <c r="A1956" s="13" t="s">
        <v>183</v>
      </c>
      <c r="B1956" s="13">
        <v>17197883513</v>
      </c>
      <c r="C1956" s="13" t="s">
        <v>184</v>
      </c>
      <c r="D1956" s="13" t="s">
        <v>363</v>
      </c>
      <c r="E1956" s="13" t="s">
        <v>171</v>
      </c>
      <c r="F1956" s="18">
        <v>0</v>
      </c>
      <c r="G1956" s="18">
        <v>15</v>
      </c>
      <c r="H1956" s="18">
        <v>303</v>
      </c>
      <c r="I1956" s="18">
        <v>318</v>
      </c>
    </row>
    <row r="1957" spans="1:9">
      <c r="A1957" s="13" t="s">
        <v>185</v>
      </c>
      <c r="B1957" s="13">
        <v>17197883514</v>
      </c>
      <c r="C1957" s="13" t="s">
        <v>186</v>
      </c>
      <c r="D1957" s="13" t="s">
        <v>363</v>
      </c>
      <c r="E1957" s="13" t="s">
        <v>171</v>
      </c>
      <c r="F1957" s="18">
        <v>0</v>
      </c>
      <c r="G1957" s="18">
        <v>15</v>
      </c>
      <c r="H1957" s="18">
        <v>303</v>
      </c>
      <c r="I1957" s="18">
        <v>318</v>
      </c>
    </row>
    <row r="1958" spans="1:9">
      <c r="A1958" s="13" t="s">
        <v>187</v>
      </c>
      <c r="B1958" s="13">
        <v>17197883515</v>
      </c>
      <c r="C1958" s="13" t="s">
        <v>188</v>
      </c>
      <c r="D1958" s="13" t="s">
        <v>363</v>
      </c>
      <c r="E1958" s="13" t="s">
        <v>171</v>
      </c>
      <c r="F1958" s="18">
        <v>0</v>
      </c>
      <c r="G1958" s="18">
        <v>15</v>
      </c>
      <c r="H1958" s="18">
        <v>303</v>
      </c>
      <c r="I1958" s="18">
        <v>318</v>
      </c>
    </row>
    <row r="1959" spans="1:9">
      <c r="A1959" s="13" t="s">
        <v>189</v>
      </c>
      <c r="B1959" s="13">
        <v>17197883516</v>
      </c>
      <c r="C1959" s="13" t="s">
        <v>190</v>
      </c>
      <c r="D1959" s="13" t="s">
        <v>363</v>
      </c>
      <c r="E1959" s="13" t="s">
        <v>171</v>
      </c>
      <c r="F1959" s="18">
        <v>0</v>
      </c>
      <c r="G1959" s="18">
        <v>15</v>
      </c>
      <c r="H1959" s="18">
        <v>303</v>
      </c>
      <c r="I1959" s="18">
        <v>318</v>
      </c>
    </row>
    <row r="1960" spans="1:9">
      <c r="A1960" s="13" t="s">
        <v>191</v>
      </c>
      <c r="B1960" s="13">
        <v>17197883517</v>
      </c>
      <c r="C1960" s="13" t="s">
        <v>192</v>
      </c>
      <c r="D1960" s="13" t="s">
        <v>363</v>
      </c>
      <c r="E1960" s="13" t="s">
        <v>171</v>
      </c>
      <c r="F1960" s="18">
        <v>0</v>
      </c>
      <c r="G1960" s="18">
        <v>15</v>
      </c>
      <c r="H1960" s="18">
        <v>303</v>
      </c>
      <c r="I1960" s="18">
        <v>318</v>
      </c>
    </row>
    <row r="1961" spans="1:9">
      <c r="A1961" s="13" t="s">
        <v>80</v>
      </c>
      <c r="B1961" s="13">
        <v>17197883519</v>
      </c>
      <c r="C1961" s="13" t="s">
        <v>81</v>
      </c>
      <c r="D1961" s="13" t="s">
        <v>363</v>
      </c>
      <c r="E1961" s="13" t="s">
        <v>171</v>
      </c>
      <c r="F1961" s="18">
        <v>0</v>
      </c>
      <c r="G1961" s="18">
        <v>15</v>
      </c>
      <c r="H1961" s="18">
        <v>303</v>
      </c>
      <c r="I1961" s="18">
        <v>318</v>
      </c>
    </row>
    <row r="1962" spans="1:9">
      <c r="A1962" s="13" t="s">
        <v>82</v>
      </c>
      <c r="B1962" s="13">
        <v>17197883521</v>
      </c>
      <c r="C1962" s="13" t="s">
        <v>83</v>
      </c>
      <c r="D1962" s="13" t="s">
        <v>363</v>
      </c>
      <c r="E1962" s="13" t="s">
        <v>171</v>
      </c>
      <c r="F1962" s="18">
        <v>0</v>
      </c>
      <c r="G1962" s="18">
        <v>15</v>
      </c>
      <c r="H1962" s="18">
        <v>303</v>
      </c>
      <c r="I1962" s="18">
        <v>318</v>
      </c>
    </row>
    <row r="1963" spans="1:9">
      <c r="A1963" s="13" t="s">
        <v>84</v>
      </c>
      <c r="B1963" s="13">
        <v>17197883522</v>
      </c>
      <c r="C1963" s="13" t="s">
        <v>85</v>
      </c>
      <c r="D1963" s="13" t="s">
        <v>363</v>
      </c>
      <c r="E1963" s="13" t="s">
        <v>171</v>
      </c>
      <c r="F1963" s="18">
        <v>0</v>
      </c>
      <c r="G1963" s="18">
        <v>15</v>
      </c>
      <c r="H1963" s="18">
        <v>303</v>
      </c>
      <c r="I1963" s="18">
        <v>318</v>
      </c>
    </row>
    <row r="1964" spans="1:9">
      <c r="A1964" s="13" t="s">
        <v>86</v>
      </c>
      <c r="B1964" s="13">
        <v>17197883602</v>
      </c>
      <c r="C1964" s="13" t="s">
        <v>87</v>
      </c>
      <c r="D1964" s="13" t="s">
        <v>363</v>
      </c>
      <c r="E1964" s="13" t="s">
        <v>88</v>
      </c>
      <c r="F1964" s="18">
        <v>4.1300527751400001E-2</v>
      </c>
      <c r="G1964" s="18"/>
      <c r="H1964" s="18"/>
      <c r="I1964" s="18"/>
    </row>
    <row r="1965" spans="1:9">
      <c r="A1965" s="13" t="s">
        <v>89</v>
      </c>
      <c r="B1965" s="13">
        <v>17197883603</v>
      </c>
      <c r="C1965" s="13" t="s">
        <v>90</v>
      </c>
      <c r="D1965" s="13" t="s">
        <v>363</v>
      </c>
      <c r="E1965" s="13" t="s">
        <v>2161</v>
      </c>
      <c r="F1965" s="24">
        <v>3.53302620351E-2</v>
      </c>
      <c r="G1965" s="25">
        <v>50</v>
      </c>
      <c r="H1965" s="25">
        <v>433</v>
      </c>
      <c r="I1965" s="25">
        <f>SUM(G1965:H1965)</f>
        <v>483</v>
      </c>
    </row>
    <row r="1966" spans="1:9">
      <c r="A1966" s="13" t="s">
        <v>91</v>
      </c>
      <c r="B1966" s="13">
        <v>17197883605</v>
      </c>
      <c r="C1966" s="13" t="s">
        <v>92</v>
      </c>
      <c r="D1966" s="13" t="s">
        <v>363</v>
      </c>
      <c r="E1966" s="13" t="s">
        <v>93</v>
      </c>
      <c r="F1966" s="18">
        <v>0.16566866636300001</v>
      </c>
      <c r="G1966" s="18"/>
      <c r="H1966" s="18"/>
      <c r="I1966" s="18"/>
    </row>
    <row r="1967" spans="1:9">
      <c r="A1967" s="13" t="s">
        <v>94</v>
      </c>
      <c r="B1967" s="13">
        <v>17197883606</v>
      </c>
      <c r="C1967" s="13" t="s">
        <v>95</v>
      </c>
      <c r="D1967" s="13" t="s">
        <v>363</v>
      </c>
      <c r="E1967" s="13" t="s">
        <v>93</v>
      </c>
      <c r="F1967" s="18">
        <v>0.16566866636300001</v>
      </c>
      <c r="G1967" s="18"/>
      <c r="H1967" s="18"/>
      <c r="I1967" s="18"/>
    </row>
    <row r="1968" spans="1:9">
      <c r="A1968" s="13" t="s">
        <v>96</v>
      </c>
      <c r="B1968" s="13">
        <v>17197883700</v>
      </c>
      <c r="C1968" s="13" t="s">
        <v>97</v>
      </c>
      <c r="D1968" s="13" t="s">
        <v>363</v>
      </c>
      <c r="E1968" s="13" t="s">
        <v>1807</v>
      </c>
      <c r="F1968" s="18">
        <v>6.9950737059100002E-2</v>
      </c>
      <c r="G1968" s="18">
        <v>28</v>
      </c>
      <c r="H1968" s="18">
        <v>334</v>
      </c>
      <c r="I1968" s="18">
        <v>362</v>
      </c>
    </row>
    <row r="1969" spans="1:9">
      <c r="A1969" s="13" t="s">
        <v>98</v>
      </c>
      <c r="B1969" s="13">
        <v>17197883803</v>
      </c>
      <c r="C1969" s="13" t="s">
        <v>99</v>
      </c>
      <c r="D1969" s="13" t="s">
        <v>363</v>
      </c>
      <c r="E1969" s="13" t="s">
        <v>2161</v>
      </c>
      <c r="F1969" s="18">
        <v>0.123853214085</v>
      </c>
      <c r="G1969" s="18">
        <v>50</v>
      </c>
      <c r="H1969" s="18">
        <v>433</v>
      </c>
      <c r="I1969" s="18">
        <v>483</v>
      </c>
    </row>
    <row r="1970" spans="1:9">
      <c r="A1970" s="13" t="s">
        <v>100</v>
      </c>
      <c r="B1970" s="13">
        <v>17197883804</v>
      </c>
      <c r="C1970" s="13" t="s">
        <v>101</v>
      </c>
      <c r="D1970" s="13" t="s">
        <v>363</v>
      </c>
      <c r="E1970" s="13" t="s">
        <v>102</v>
      </c>
      <c r="F1970" s="18">
        <v>0</v>
      </c>
      <c r="G1970" s="18">
        <v>10</v>
      </c>
      <c r="H1970" s="18">
        <v>184</v>
      </c>
      <c r="I1970" s="18">
        <v>194</v>
      </c>
    </row>
    <row r="1971" spans="1:9">
      <c r="A1971" s="13" t="s">
        <v>103</v>
      </c>
      <c r="B1971" s="13">
        <v>17197883806</v>
      </c>
      <c r="C1971" s="13" t="s">
        <v>104</v>
      </c>
      <c r="D1971" s="13" t="s">
        <v>363</v>
      </c>
      <c r="E1971" s="13" t="s">
        <v>1088</v>
      </c>
      <c r="F1971" s="18">
        <v>0</v>
      </c>
      <c r="G1971" s="18">
        <v>9</v>
      </c>
      <c r="H1971" s="18">
        <v>167</v>
      </c>
      <c r="I1971" s="18">
        <v>176</v>
      </c>
    </row>
    <row r="1972" spans="1:9">
      <c r="A1972" s="13" t="s">
        <v>105</v>
      </c>
      <c r="B1972" s="13">
        <v>17197883808</v>
      </c>
      <c r="C1972" s="13" t="s">
        <v>106</v>
      </c>
      <c r="D1972" s="13" t="s">
        <v>363</v>
      </c>
      <c r="E1972" s="13" t="s">
        <v>1088</v>
      </c>
      <c r="F1972" s="18">
        <v>0</v>
      </c>
      <c r="G1972" s="18">
        <v>9</v>
      </c>
      <c r="H1972" s="18">
        <v>167</v>
      </c>
      <c r="I1972" s="18">
        <v>176</v>
      </c>
    </row>
    <row r="1973" spans="1:9">
      <c r="A1973" s="13" t="s">
        <v>107</v>
      </c>
      <c r="B1973" s="13">
        <v>17197883809</v>
      </c>
      <c r="C1973" s="13" t="s">
        <v>108</v>
      </c>
      <c r="D1973" s="13" t="s">
        <v>363</v>
      </c>
      <c r="E1973" s="13" t="s">
        <v>1088</v>
      </c>
      <c r="F1973" s="18">
        <v>0</v>
      </c>
      <c r="G1973" s="18">
        <v>9</v>
      </c>
      <c r="H1973" s="18">
        <v>167</v>
      </c>
      <c r="I1973" s="18">
        <v>176</v>
      </c>
    </row>
    <row r="1974" spans="1:9">
      <c r="A1974" s="13" t="s">
        <v>109</v>
      </c>
      <c r="B1974" s="13">
        <v>17197883810</v>
      </c>
      <c r="C1974" s="13" t="s">
        <v>110</v>
      </c>
      <c r="D1974" s="13" t="s">
        <v>363</v>
      </c>
      <c r="E1974" s="13" t="s">
        <v>1088</v>
      </c>
      <c r="F1974" s="18">
        <v>0</v>
      </c>
      <c r="G1974" s="18">
        <v>9</v>
      </c>
      <c r="H1974" s="18">
        <v>167</v>
      </c>
      <c r="I1974" s="18">
        <v>176</v>
      </c>
    </row>
    <row r="1975" spans="1:9">
      <c r="A1975" s="13" t="s">
        <v>111</v>
      </c>
      <c r="B1975" s="13">
        <v>17197883811</v>
      </c>
      <c r="C1975" s="13" t="s">
        <v>112</v>
      </c>
      <c r="D1975" s="13" t="s">
        <v>363</v>
      </c>
      <c r="E1975" s="13" t="s">
        <v>1088</v>
      </c>
      <c r="F1975" s="18">
        <v>0</v>
      </c>
      <c r="G1975" s="18">
        <v>9</v>
      </c>
      <c r="H1975" s="18">
        <v>167</v>
      </c>
      <c r="I1975" s="18">
        <v>176</v>
      </c>
    </row>
    <row r="1976" spans="1:9">
      <c r="A1976" s="13" t="s">
        <v>113</v>
      </c>
      <c r="B1976" s="13">
        <v>17197883902</v>
      </c>
      <c r="C1976" s="13" t="s">
        <v>114</v>
      </c>
      <c r="D1976" s="13" t="s">
        <v>363</v>
      </c>
      <c r="E1976" s="13" t="s">
        <v>115</v>
      </c>
      <c r="F1976" s="18">
        <v>3.9447732269800001E-2</v>
      </c>
      <c r="G1976" s="18">
        <v>2</v>
      </c>
      <c r="H1976" s="18">
        <v>41</v>
      </c>
      <c r="I1976" s="18">
        <v>43</v>
      </c>
    </row>
    <row r="1977" spans="1:9">
      <c r="A1977" s="13" t="s">
        <v>116</v>
      </c>
      <c r="B1977" s="13">
        <v>17197883903</v>
      </c>
      <c r="C1977" s="13" t="s">
        <v>117</v>
      </c>
      <c r="D1977" s="13" t="s">
        <v>363</v>
      </c>
      <c r="E1977" s="13" t="s">
        <v>115</v>
      </c>
      <c r="F1977" s="18">
        <v>3.9447732269800001E-2</v>
      </c>
      <c r="G1977" s="18">
        <v>2</v>
      </c>
      <c r="H1977" s="18">
        <v>41</v>
      </c>
      <c r="I1977" s="18">
        <v>43</v>
      </c>
    </row>
    <row r="1978" spans="1:9">
      <c r="A1978" s="13" t="s">
        <v>118</v>
      </c>
      <c r="B1978" s="13">
        <v>17197883904</v>
      </c>
      <c r="C1978" s="13" t="s">
        <v>119</v>
      </c>
      <c r="D1978" s="13" t="s">
        <v>363</v>
      </c>
      <c r="E1978" s="13" t="s">
        <v>115</v>
      </c>
      <c r="F1978" s="18">
        <v>3.9447732269800001E-2</v>
      </c>
      <c r="G1978" s="18">
        <v>2</v>
      </c>
      <c r="H1978" s="18">
        <v>41</v>
      </c>
      <c r="I1978" s="18">
        <v>43</v>
      </c>
    </row>
    <row r="1979" spans="1:9">
      <c r="A1979" s="13" t="s">
        <v>120</v>
      </c>
      <c r="B1979" s="13">
        <v>17197884003</v>
      </c>
      <c r="C1979" s="13" t="s">
        <v>121</v>
      </c>
      <c r="D1979" s="13" t="s">
        <v>363</v>
      </c>
      <c r="E1979" s="13" t="s">
        <v>161</v>
      </c>
      <c r="F1979" s="18">
        <v>0</v>
      </c>
      <c r="G1979" s="18">
        <v>3</v>
      </c>
      <c r="H1979" s="18">
        <v>117</v>
      </c>
      <c r="I1979" s="18">
        <v>120</v>
      </c>
    </row>
    <row r="1980" spans="1:9">
      <c r="A1980" s="13" t="s">
        <v>122</v>
      </c>
      <c r="B1980" s="13">
        <v>17197884004</v>
      </c>
      <c r="C1980" s="13" t="s">
        <v>123</v>
      </c>
      <c r="D1980" s="13" t="s">
        <v>363</v>
      </c>
      <c r="E1980" s="13" t="s">
        <v>124</v>
      </c>
      <c r="F1980" s="18">
        <v>9.0630739927300003E-2</v>
      </c>
      <c r="G1980" s="18">
        <v>8</v>
      </c>
      <c r="H1980" s="18">
        <v>121</v>
      </c>
      <c r="I1980" s="18">
        <v>129</v>
      </c>
    </row>
    <row r="1981" spans="1:9">
      <c r="A1981" s="13" t="s">
        <v>125</v>
      </c>
      <c r="B1981" s="13">
        <v>17197884005</v>
      </c>
      <c r="C1981" s="13" t="s">
        <v>126</v>
      </c>
      <c r="D1981" s="13" t="s">
        <v>363</v>
      </c>
      <c r="E1981" s="13" t="s">
        <v>161</v>
      </c>
      <c r="F1981" s="18">
        <v>0</v>
      </c>
      <c r="G1981" s="18">
        <v>3</v>
      </c>
      <c r="H1981" s="18">
        <v>117</v>
      </c>
      <c r="I1981" s="18">
        <v>120</v>
      </c>
    </row>
    <row r="1982" spans="1:9">
      <c r="A1982" s="13" t="s">
        <v>127</v>
      </c>
      <c r="B1982" s="13">
        <v>17197884006</v>
      </c>
      <c r="C1982" s="13" t="s">
        <v>128</v>
      </c>
      <c r="D1982" s="13" t="s">
        <v>363</v>
      </c>
      <c r="E1982" s="13" t="s">
        <v>161</v>
      </c>
      <c r="F1982" s="18">
        <v>0</v>
      </c>
      <c r="G1982" s="18">
        <v>3</v>
      </c>
      <c r="H1982" s="18">
        <v>117</v>
      </c>
      <c r="I1982" s="18">
        <v>120</v>
      </c>
    </row>
    <row r="1983" spans="1:9">
      <c r="A1983" s="13" t="s">
        <v>129</v>
      </c>
      <c r="B1983" s="13">
        <v>17197884101</v>
      </c>
      <c r="C1983" s="13" t="s">
        <v>130</v>
      </c>
      <c r="D1983" s="13" t="s">
        <v>363</v>
      </c>
      <c r="E1983" s="13"/>
      <c r="F1983" s="18"/>
      <c r="G1983" s="18"/>
      <c r="H1983" s="18"/>
      <c r="I1983" s="18"/>
    </row>
    <row r="1984" spans="1:9">
      <c r="A1984" s="13" t="s">
        <v>131</v>
      </c>
      <c r="B1984" s="13">
        <v>17197884103</v>
      </c>
      <c r="C1984" s="13" t="s">
        <v>132</v>
      </c>
      <c r="D1984" s="13" t="s">
        <v>363</v>
      </c>
      <c r="E1984" s="13"/>
      <c r="F1984" s="18"/>
      <c r="G1984" s="18"/>
      <c r="H1984" s="18"/>
      <c r="I1984" s="18"/>
    </row>
    <row r="1985" spans="1:9">
      <c r="A1985" s="13" t="s">
        <v>133</v>
      </c>
      <c r="B1985" s="13">
        <v>17197980000</v>
      </c>
      <c r="C1985" s="13" t="s">
        <v>134</v>
      </c>
      <c r="D1985" s="13" t="s">
        <v>363</v>
      </c>
      <c r="E1985" s="13"/>
      <c r="F1985" s="18"/>
      <c r="G1985" s="18"/>
      <c r="H1985" s="18"/>
      <c r="I1985" s="18"/>
    </row>
    <row r="1986" spans="1:9">
      <c r="A1986" s="13" t="s">
        <v>135</v>
      </c>
      <c r="B1986" s="13">
        <v>17197980100</v>
      </c>
      <c r="C1986" s="13" t="s">
        <v>0</v>
      </c>
      <c r="D1986" s="13" t="s">
        <v>363</v>
      </c>
      <c r="E1986" s="13"/>
      <c r="F1986" s="18"/>
      <c r="G1986" s="18"/>
      <c r="H1986" s="18"/>
      <c r="I1986" s="18"/>
    </row>
  </sheetData>
  <sheetCalcPr fullCalcOnLoad="1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All7Counties</vt:lpstr>
      <vt:lpstr>All7Quintpoints</vt:lpstr>
      <vt:lpstr>EAV</vt:lpstr>
      <vt:lpstr>All7CountiesQuintiles</vt:lpstr>
      <vt:lpstr>unempanalysis</vt:lpstr>
      <vt:lpstr>Unemployment</vt:lpstr>
      <vt:lpstr>Edanalysis</vt:lpstr>
      <vt:lpstr>education</vt:lpstr>
      <vt:lpstr>medhvalAnalysis</vt:lpstr>
      <vt:lpstr>med h value</vt:lpstr>
      <vt:lpstr>travel</vt:lpstr>
      <vt:lpstr>povanalysis</vt:lpstr>
      <vt:lpstr>Sheet11</vt:lpstr>
      <vt:lpstr>Sheet12</vt:lpstr>
      <vt:lpstr>poverty</vt:lpstr>
    </vt:vector>
  </TitlesOfParts>
  <Company>Oak Park Regional Housing Center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Breymaier</dc:creator>
  <cp:lastModifiedBy>Cathy Deng</cp:lastModifiedBy>
  <cp:lastPrinted>2012-08-27T18:38:47Z</cp:lastPrinted>
  <dcterms:created xsi:type="dcterms:W3CDTF">2012-08-07T17:44:47Z</dcterms:created>
  <dcterms:modified xsi:type="dcterms:W3CDTF">2015-01-26T21:45:47Z</dcterms:modified>
</cp:coreProperties>
</file>